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4.xml" ContentType="application/vnd.openxmlformats-officedocument.drawing+xml"/>
  <Override PartName="/xl/charts/chart32.xml" ContentType="application/vnd.openxmlformats-officedocument.drawingml.chart+xml"/>
  <Override PartName="/xl/drawings/drawing5.xml" ContentType="application/vnd.openxmlformats-officedocument.drawingml.chartshapes+xml"/>
  <Override PartName="/xl/charts/chart33.xml" ContentType="application/vnd.openxmlformats-officedocument.drawingml.chart+xml"/>
  <Override PartName="/xl/drawings/drawing6.xml" ContentType="application/vnd.openxmlformats-officedocument.drawingml.chartshapes+xml"/>
  <Override PartName="/xl/charts/chart34.xml" ContentType="application/vnd.openxmlformats-officedocument.drawingml.chart+xml"/>
  <Override PartName="/xl/drawings/drawing7.xml" ContentType="application/vnd.openxmlformats-officedocument.drawingml.chartshapes+xml"/>
  <Override PartName="/xl/charts/chart35.xml" ContentType="application/vnd.openxmlformats-officedocument.drawingml.chart+xml"/>
  <Override PartName="/xl/drawings/drawing8.xml" ContentType="application/vnd.openxmlformats-officedocument.drawingml.chartshapes+xml"/>
  <Override PartName="/xl/charts/chart36.xml" ContentType="application/vnd.openxmlformats-officedocument.drawingml.chart+xml"/>
  <Override PartName="/xl/drawings/drawing9.xml" ContentType="application/vnd.openxmlformats-officedocument.drawingml.chartshapes+xml"/>
  <Override PartName="/xl/charts/chart37.xml" ContentType="application/vnd.openxmlformats-officedocument.drawingml.chart+xml"/>
  <Override PartName="/xl/drawings/drawing10.xml" ContentType="application/vnd.openxmlformats-officedocument.drawingml.chartshapes+xml"/>
  <Override PartName="/xl/charts/chart38.xml" ContentType="application/vnd.openxmlformats-officedocument.drawingml.chart+xml"/>
  <Override PartName="/xl/drawings/drawing11.xml" ContentType="application/vnd.openxmlformats-officedocument.drawingml.chartshapes+xml"/>
  <Override PartName="/xl/charts/chart39.xml" ContentType="application/vnd.openxmlformats-officedocument.drawingml.chart+xml"/>
  <Override PartName="/xl/drawings/drawing12.xml" ContentType="application/vnd.openxmlformats-officedocument.drawingml.chartshapes+xml"/>
  <Override PartName="/xl/charts/chart40.xml" ContentType="application/vnd.openxmlformats-officedocument.drawingml.chart+xml"/>
  <Override PartName="/xl/drawings/drawing13.xml" ContentType="application/vnd.openxmlformats-officedocument.drawingml.chartshapes+xml"/>
  <Override PartName="/xl/charts/chart41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42.xml" ContentType="application/vnd.openxmlformats-officedocument.drawingml.chart+xml"/>
  <Override PartName="/xl/drawings/drawing16.xml" ContentType="application/vnd.openxmlformats-officedocument.drawingml.chartshapes+xml"/>
  <Override PartName="/xl/charts/chart43.xml" ContentType="application/vnd.openxmlformats-officedocument.drawingml.chart+xml"/>
  <Override PartName="/xl/drawings/drawing17.xml" ContentType="application/vnd.openxmlformats-officedocument.drawingml.chartshapes+xml"/>
  <Override PartName="/xl/charts/chart44.xml" ContentType="application/vnd.openxmlformats-officedocument.drawingml.chart+xml"/>
  <Override PartName="/xl/drawings/drawing18.xml" ContentType="application/vnd.openxmlformats-officedocument.drawingml.chartshapes+xml"/>
  <Override PartName="/xl/charts/chart45.xml" ContentType="application/vnd.openxmlformats-officedocument.drawingml.chart+xml"/>
  <Override PartName="/xl/drawings/drawing19.xml" ContentType="application/vnd.openxmlformats-officedocument.drawingml.chartshapes+xml"/>
  <Override PartName="/xl/charts/chart46.xml" ContentType="application/vnd.openxmlformats-officedocument.drawingml.chart+xml"/>
  <Override PartName="/xl/drawings/drawing20.xml" ContentType="application/vnd.openxmlformats-officedocument.drawingml.chartshapes+xml"/>
  <Override PartName="/xl/charts/chart47.xml" ContentType="application/vnd.openxmlformats-officedocument.drawingml.chart+xml"/>
  <Override PartName="/xl/drawings/drawing21.xml" ContentType="application/vnd.openxmlformats-officedocument.drawingml.chartshapes+xml"/>
  <Override PartName="/xl/charts/chart48.xml" ContentType="application/vnd.openxmlformats-officedocument.drawingml.chart+xml"/>
  <Override PartName="/xl/drawings/drawing22.xml" ContentType="application/vnd.openxmlformats-officedocument.drawingml.chartshapes+xml"/>
  <Override PartName="/xl/charts/chart49.xml" ContentType="application/vnd.openxmlformats-officedocument.drawingml.chart+xml"/>
  <Override PartName="/xl/drawings/drawing23.xml" ContentType="application/vnd.openxmlformats-officedocument.drawingml.chartshapes+xml"/>
  <Override PartName="/xl/charts/chart50.xml" ContentType="application/vnd.openxmlformats-officedocument.drawingml.chart+xml"/>
  <Override PartName="/xl/drawings/drawing24.xml" ContentType="application/vnd.openxmlformats-officedocument.drawingml.chartshapes+xml"/>
  <Override PartName="/xl/charts/chart51.xml" ContentType="application/vnd.openxmlformats-officedocument.drawingml.chart+xml"/>
  <Override PartName="/xl/drawings/drawing25.xml" ContentType="application/vnd.openxmlformats-officedocument.drawingml.chartshapes+xml"/>
  <Override PartName="/xl/charts/chart52.xml" ContentType="application/vnd.openxmlformats-officedocument.drawingml.chart+xml"/>
  <Override PartName="/xl/drawings/drawing26.xml" ContentType="application/vnd.openxmlformats-officedocument.drawingml.chartshapes+xml"/>
  <Override PartName="/xl/charts/chart53.xml" ContentType="application/vnd.openxmlformats-officedocument.drawingml.chart+xml"/>
  <Override PartName="/xl/drawings/drawing27.xml" ContentType="application/vnd.openxmlformats-officedocument.drawingml.chartshapes+xml"/>
  <Override PartName="/xl/comments1.xml" ContentType="application/vnd.openxmlformats-officedocument.spreadsheetml.comments+xml"/>
  <Override PartName="/xl/drawings/drawing28.xml" ContentType="application/vnd.openxmlformats-officedocument.drawing+xml"/>
  <Override PartName="/xl/charts/chart5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HCL\Project Management\Metrics\2017\07'17\Jul17\"/>
    </mc:Choice>
  </mc:AlternateContent>
  <bookViews>
    <workbookView xWindow="0" yWindow="0" windowWidth="20490" windowHeight="7620" tabRatio="758"/>
  </bookViews>
  <sheets>
    <sheet name="PAAS" sheetId="1" r:id="rId1"/>
    <sheet name="Team" sheetId="11" state="hidden" r:id="rId2"/>
    <sheet name="Help" sheetId="2" state="hidden" r:id="rId3"/>
    <sheet name="CycleTime" sheetId="12" state="hidden" r:id="rId4"/>
    <sheet name="EVYTD" sheetId="3" state="hidden" r:id="rId5"/>
    <sheet name="OTM" sheetId="4" state="hidden" r:id="rId6"/>
    <sheet name="EV" sheetId="5" state="hidden" r:id="rId7"/>
    <sheet name="PRODUCTIVITY" sheetId="10" state="hidden" r:id="rId8"/>
    <sheet name="Other_Metrics" sheetId="13" r:id="rId9"/>
    <sheet name="Spills" sheetId="9" state="hidden" r:id="rId10"/>
    <sheet name="Spill Details" sheetId="14" r:id="rId11"/>
  </sheets>
  <externalReferences>
    <externalReference r:id="rId12"/>
    <externalReference r:id="rId13"/>
  </externalReferences>
  <definedNames>
    <definedName name="_xlnm._FilterDatabase" localSheetId="0" hidden="1">PAAS!$A$1:$AI$3</definedName>
  </definedNames>
  <calcPr calcId="162913"/>
  <customWorkbookViews>
    <customWorkbookView name="ckkavi - Personal View" guid="{972F78D4-5086-48D4-9DDF-0FB79A224E18}" mergeInterval="0" personalView="1" maximized="1" windowWidth="1388" windowHeight="923" tabRatio="390" activeSheetId="2"/>
    <customWorkbookView name="Rajesh - Personal View" guid="{DE22862B-2356-4E96-A5A9-7C1B6D531FD0}" mergeInterval="0" personalView="1" maximized="1" windowWidth="1436" windowHeight="739" tabRatio="390" activeSheetId="2"/>
    <customWorkbookView name="chinad1 - Personal View" guid="{CD6E5D8C-52AE-4B5B-9731-0D0C821E9F72}" mergeInterval="0" personalView="1" maximized="1" windowWidth="1276" windowHeight="859" tabRatio="390" activeSheetId="2"/>
    <customWorkbookView name="krishsk - Personal View" guid="{1BCEB525-E126-4917-AA89-59AC830AB605}" mergeInterval="0" personalView="1" maximized="1" windowWidth="1276" windowHeight="635" tabRatio="390" activeSheetId="2"/>
    <customWorkbookView name="mahadk1 - Personal View" guid="{77475673-E609-4D6C-BCB4-8D4312D0DD80}" mergeInterval="0" personalView="1" maximized="1" windowWidth="1276" windowHeight="860" tabRatio="390" activeSheetId="2"/>
  </customWorkbookViews>
</workbook>
</file>

<file path=xl/calcChain.xml><?xml version="1.0" encoding="utf-8"?>
<calcChain xmlns="http://schemas.openxmlformats.org/spreadsheetml/2006/main">
  <c r="AH256" i="1" l="1"/>
  <c r="AF256" i="1"/>
  <c r="AE256" i="1"/>
  <c r="AD256" i="1"/>
  <c r="AC256" i="1"/>
  <c r="AB256" i="1"/>
  <c r="AA256" i="1"/>
  <c r="Y256" i="1"/>
  <c r="X256" i="1"/>
  <c r="W256" i="1"/>
  <c r="V256" i="1"/>
  <c r="U256" i="1"/>
  <c r="T256" i="1"/>
  <c r="S256" i="1"/>
  <c r="AH255" i="1"/>
  <c r="AF255" i="1"/>
  <c r="AE255" i="1"/>
  <c r="AD255" i="1"/>
  <c r="AC255" i="1"/>
  <c r="AB255" i="1"/>
  <c r="AA255" i="1"/>
  <c r="Y255" i="1"/>
  <c r="X255" i="1"/>
  <c r="W255" i="1"/>
  <c r="V255" i="1"/>
  <c r="U255" i="1"/>
  <c r="T255" i="1"/>
  <c r="S255" i="1"/>
  <c r="AH254" i="1"/>
  <c r="AF254" i="1"/>
  <c r="AE254" i="1"/>
  <c r="AD254" i="1"/>
  <c r="AC254" i="1"/>
  <c r="AB254" i="1"/>
  <c r="AA254" i="1"/>
  <c r="Y254" i="1"/>
  <c r="X254" i="1"/>
  <c r="W254" i="1"/>
  <c r="V254" i="1"/>
  <c r="U254" i="1"/>
  <c r="T254" i="1"/>
  <c r="S254" i="1"/>
  <c r="AH253" i="1"/>
  <c r="AF253" i="1"/>
  <c r="AE253" i="1"/>
  <c r="AD253" i="1"/>
  <c r="AC253" i="1"/>
  <c r="AB253" i="1"/>
  <c r="AA253" i="1"/>
  <c r="Y253" i="1"/>
  <c r="X253" i="1"/>
  <c r="W253" i="1"/>
  <c r="V253" i="1"/>
  <c r="U253" i="1"/>
  <c r="T253" i="1"/>
  <c r="S253" i="1"/>
  <c r="AH252" i="1"/>
  <c r="AF252" i="1"/>
  <c r="AE252" i="1"/>
  <c r="AD252" i="1"/>
  <c r="AC252" i="1"/>
  <c r="AB252" i="1"/>
  <c r="AA252" i="1"/>
  <c r="Y252" i="1"/>
  <c r="X252" i="1"/>
  <c r="W252" i="1"/>
  <c r="V252" i="1"/>
  <c r="U252" i="1"/>
  <c r="T252" i="1"/>
  <c r="S252" i="1"/>
  <c r="AH251" i="1"/>
  <c r="AF251" i="1"/>
  <c r="AE251" i="1"/>
  <c r="AD251" i="1"/>
  <c r="AC251" i="1"/>
  <c r="AB251" i="1"/>
  <c r="AA251" i="1"/>
  <c r="Y251" i="1"/>
  <c r="X251" i="1"/>
  <c r="W251" i="1"/>
  <c r="V251" i="1"/>
  <c r="U251" i="1"/>
  <c r="T251" i="1"/>
  <c r="S251" i="1"/>
  <c r="AH250" i="1"/>
  <c r="AF250" i="1"/>
  <c r="AE250" i="1"/>
  <c r="AD250" i="1"/>
  <c r="AC250" i="1"/>
  <c r="AB250" i="1"/>
  <c r="AA250" i="1"/>
  <c r="Y250" i="1"/>
  <c r="X250" i="1"/>
  <c r="W250" i="1"/>
  <c r="V250" i="1"/>
  <c r="U250" i="1"/>
  <c r="T250" i="1"/>
  <c r="S250" i="1"/>
  <c r="AH249" i="1"/>
  <c r="AF249" i="1"/>
  <c r="AE249" i="1"/>
  <c r="AD249" i="1"/>
  <c r="AC249" i="1"/>
  <c r="AB249" i="1"/>
  <c r="AA249" i="1"/>
  <c r="Y249" i="1"/>
  <c r="X249" i="1"/>
  <c r="W249" i="1"/>
  <c r="V249" i="1"/>
  <c r="U249" i="1"/>
  <c r="T249" i="1"/>
  <c r="S249" i="1"/>
  <c r="AH248" i="1"/>
  <c r="AF248" i="1"/>
  <c r="AE248" i="1"/>
  <c r="AD248" i="1"/>
  <c r="AC248" i="1"/>
  <c r="AB248" i="1"/>
  <c r="AA248" i="1"/>
  <c r="Y248" i="1"/>
  <c r="X248" i="1"/>
  <c r="W248" i="1"/>
  <c r="V248" i="1"/>
  <c r="U248" i="1"/>
  <c r="T248" i="1"/>
  <c r="S248" i="1"/>
  <c r="AH247" i="1"/>
  <c r="AF247" i="1"/>
  <c r="AE247" i="1"/>
  <c r="AD247" i="1"/>
  <c r="AC247" i="1"/>
  <c r="AB247" i="1"/>
  <c r="AA247" i="1"/>
  <c r="Y247" i="1"/>
  <c r="X247" i="1"/>
  <c r="W247" i="1"/>
  <c r="V247" i="1"/>
  <c r="U247" i="1"/>
  <c r="T247" i="1"/>
  <c r="S247" i="1"/>
  <c r="AH246" i="1"/>
  <c r="AF246" i="1"/>
  <c r="AE246" i="1"/>
  <c r="AD246" i="1"/>
  <c r="AC246" i="1"/>
  <c r="AB246" i="1"/>
  <c r="AA246" i="1"/>
  <c r="Y246" i="1"/>
  <c r="X246" i="1"/>
  <c r="W246" i="1"/>
  <c r="V246" i="1"/>
  <c r="U246" i="1"/>
  <c r="T246" i="1"/>
  <c r="S246" i="1"/>
  <c r="AH245" i="1"/>
  <c r="AF245" i="1"/>
  <c r="AE245" i="1"/>
  <c r="AD245" i="1"/>
  <c r="AC245" i="1"/>
  <c r="AB245" i="1"/>
  <c r="AA245" i="1"/>
  <c r="Y245" i="1"/>
  <c r="X245" i="1"/>
  <c r="W245" i="1"/>
  <c r="V245" i="1"/>
  <c r="U245" i="1"/>
  <c r="T245" i="1"/>
  <c r="S245" i="1"/>
  <c r="AH244" i="1"/>
  <c r="AF244" i="1"/>
  <c r="AE244" i="1"/>
  <c r="AD244" i="1"/>
  <c r="AC244" i="1"/>
  <c r="AB244" i="1"/>
  <c r="AA244" i="1"/>
  <c r="Y244" i="1"/>
  <c r="X244" i="1"/>
  <c r="W244" i="1"/>
  <c r="V244" i="1"/>
  <c r="U244" i="1"/>
  <c r="T244" i="1"/>
  <c r="S244" i="1"/>
  <c r="AH243" i="1"/>
  <c r="AF243" i="1"/>
  <c r="AE243" i="1"/>
  <c r="AD243" i="1"/>
  <c r="AC243" i="1"/>
  <c r="AB243" i="1"/>
  <c r="AA243" i="1"/>
  <c r="Y243" i="1"/>
  <c r="X243" i="1"/>
  <c r="W243" i="1"/>
  <c r="V243" i="1"/>
  <c r="U243" i="1"/>
  <c r="T243" i="1"/>
  <c r="S243" i="1"/>
  <c r="AH242" i="1"/>
  <c r="AF242" i="1"/>
  <c r="AE242" i="1"/>
  <c r="AD242" i="1"/>
  <c r="AC242" i="1"/>
  <c r="AB242" i="1"/>
  <c r="AA242" i="1"/>
  <c r="Y242" i="1"/>
  <c r="X242" i="1"/>
  <c r="W242" i="1"/>
  <c r="V242" i="1"/>
  <c r="U242" i="1"/>
  <c r="T242" i="1"/>
  <c r="S242" i="1"/>
  <c r="AH241" i="1"/>
  <c r="AF241" i="1"/>
  <c r="AE241" i="1"/>
  <c r="AD241" i="1"/>
  <c r="AC241" i="1"/>
  <c r="AB241" i="1"/>
  <c r="AA241" i="1"/>
  <c r="Y241" i="1"/>
  <c r="X241" i="1"/>
  <c r="W241" i="1"/>
  <c r="V241" i="1"/>
  <c r="U241" i="1"/>
  <c r="T241" i="1"/>
  <c r="S241" i="1"/>
  <c r="AH240" i="1"/>
  <c r="AF240" i="1"/>
  <c r="AE240" i="1"/>
  <c r="AD240" i="1"/>
  <c r="AC240" i="1"/>
  <c r="AB240" i="1"/>
  <c r="AA240" i="1"/>
  <c r="Y240" i="1"/>
  <c r="X240" i="1"/>
  <c r="W240" i="1"/>
  <c r="V240" i="1"/>
  <c r="U240" i="1"/>
  <c r="T240" i="1"/>
  <c r="S240" i="1"/>
  <c r="AH239" i="1"/>
  <c r="AF239" i="1"/>
  <c r="AE239" i="1"/>
  <c r="AD239" i="1"/>
  <c r="AC239" i="1"/>
  <c r="AB239" i="1"/>
  <c r="AA239" i="1"/>
  <c r="Y239" i="1"/>
  <c r="X239" i="1"/>
  <c r="W239" i="1"/>
  <c r="V239" i="1"/>
  <c r="U239" i="1"/>
  <c r="T239" i="1"/>
  <c r="S239" i="1"/>
  <c r="AH238" i="1"/>
  <c r="AF238" i="1"/>
  <c r="AE238" i="1"/>
  <c r="AD238" i="1"/>
  <c r="AC238" i="1"/>
  <c r="AB238" i="1"/>
  <c r="AA238" i="1"/>
  <c r="Y238" i="1"/>
  <c r="X238" i="1"/>
  <c r="W238" i="1"/>
  <c r="V238" i="1"/>
  <c r="U238" i="1"/>
  <c r="T238" i="1"/>
  <c r="S238" i="1"/>
  <c r="AH237" i="1"/>
  <c r="AF237" i="1"/>
  <c r="AE237" i="1"/>
  <c r="AD237" i="1"/>
  <c r="AC237" i="1"/>
  <c r="AB237" i="1"/>
  <c r="AA237" i="1"/>
  <c r="Y237" i="1"/>
  <c r="X237" i="1"/>
  <c r="W237" i="1"/>
  <c r="V237" i="1"/>
  <c r="U237" i="1"/>
  <c r="T237" i="1"/>
  <c r="S237" i="1"/>
  <c r="AH236" i="1"/>
  <c r="AF236" i="1"/>
  <c r="AE236" i="1"/>
  <c r="AD236" i="1"/>
  <c r="AC236" i="1"/>
  <c r="AB236" i="1"/>
  <c r="AA236" i="1"/>
  <c r="Y236" i="1"/>
  <c r="X236" i="1"/>
  <c r="W236" i="1"/>
  <c r="V236" i="1"/>
  <c r="U236" i="1"/>
  <c r="T236" i="1"/>
  <c r="S236" i="1"/>
  <c r="AH235" i="1"/>
  <c r="AF235" i="1"/>
  <c r="AE235" i="1"/>
  <c r="AD235" i="1"/>
  <c r="AC235" i="1"/>
  <c r="AB235" i="1"/>
  <c r="AA235" i="1"/>
  <c r="Y235" i="1"/>
  <c r="X235" i="1"/>
  <c r="W235" i="1"/>
  <c r="V235" i="1"/>
  <c r="U235" i="1"/>
  <c r="T235" i="1"/>
  <c r="S235" i="1"/>
  <c r="AH234" i="1"/>
  <c r="AF234" i="1"/>
  <c r="AE234" i="1"/>
  <c r="AD234" i="1"/>
  <c r="AC234" i="1"/>
  <c r="AB234" i="1"/>
  <c r="AA234" i="1"/>
  <c r="Y234" i="1"/>
  <c r="X234" i="1"/>
  <c r="W234" i="1"/>
  <c r="V234" i="1"/>
  <c r="U234" i="1"/>
  <c r="T234" i="1"/>
  <c r="S234" i="1"/>
  <c r="AH233" i="1"/>
  <c r="AF233" i="1"/>
  <c r="AE233" i="1"/>
  <c r="AD233" i="1"/>
  <c r="AC233" i="1"/>
  <c r="AB233" i="1"/>
  <c r="AA233" i="1"/>
  <c r="Y233" i="1"/>
  <c r="X233" i="1"/>
  <c r="W233" i="1"/>
  <c r="V233" i="1"/>
  <c r="U233" i="1"/>
  <c r="T233" i="1"/>
  <c r="S233" i="1"/>
  <c r="AH232" i="1"/>
  <c r="AF232" i="1"/>
  <c r="AE232" i="1"/>
  <c r="AD232" i="1"/>
  <c r="AC232" i="1"/>
  <c r="AB232" i="1"/>
  <c r="AA232" i="1"/>
  <c r="Y232" i="1"/>
  <c r="X232" i="1"/>
  <c r="W232" i="1"/>
  <c r="V232" i="1"/>
  <c r="U232" i="1"/>
  <c r="T232" i="1"/>
  <c r="S232" i="1"/>
  <c r="AH231" i="1"/>
  <c r="AF231" i="1"/>
  <c r="AE231" i="1"/>
  <c r="AD231" i="1"/>
  <c r="AC231" i="1"/>
  <c r="AB231" i="1"/>
  <c r="AA231" i="1"/>
  <c r="Y231" i="1"/>
  <c r="X231" i="1"/>
  <c r="W231" i="1"/>
  <c r="V231" i="1"/>
  <c r="U231" i="1"/>
  <c r="T231" i="1"/>
  <c r="S231" i="1"/>
  <c r="AH230" i="1"/>
  <c r="AF230" i="1"/>
  <c r="AE230" i="1"/>
  <c r="AD230" i="1"/>
  <c r="AC230" i="1"/>
  <c r="AB230" i="1"/>
  <c r="AA230" i="1"/>
  <c r="Y230" i="1"/>
  <c r="X230" i="1"/>
  <c r="W230" i="1"/>
  <c r="V230" i="1"/>
  <c r="U230" i="1"/>
  <c r="T230" i="1"/>
  <c r="S230" i="1"/>
  <c r="AH229" i="1"/>
  <c r="AF229" i="1"/>
  <c r="AE229" i="1"/>
  <c r="AD229" i="1"/>
  <c r="AC229" i="1"/>
  <c r="AB229" i="1"/>
  <c r="AA229" i="1"/>
  <c r="Y229" i="1"/>
  <c r="X229" i="1"/>
  <c r="W229" i="1"/>
  <c r="V229" i="1"/>
  <c r="U229" i="1"/>
  <c r="T229" i="1"/>
  <c r="S229" i="1"/>
  <c r="AH228" i="1"/>
  <c r="AF228" i="1"/>
  <c r="AE228" i="1"/>
  <c r="AD228" i="1"/>
  <c r="AC228" i="1"/>
  <c r="AB228" i="1"/>
  <c r="AA228" i="1"/>
  <c r="Y228" i="1"/>
  <c r="X228" i="1"/>
  <c r="W228" i="1"/>
  <c r="V228" i="1"/>
  <c r="U228" i="1"/>
  <c r="T228" i="1"/>
  <c r="S228" i="1"/>
  <c r="AH227" i="1"/>
  <c r="AF227" i="1"/>
  <c r="AE227" i="1"/>
  <c r="AD227" i="1"/>
  <c r="AC227" i="1"/>
  <c r="AB227" i="1"/>
  <c r="AA227" i="1"/>
  <c r="Y227" i="1"/>
  <c r="X227" i="1"/>
  <c r="W227" i="1"/>
  <c r="V227" i="1"/>
  <c r="U227" i="1"/>
  <c r="T227" i="1"/>
  <c r="S227" i="1"/>
  <c r="AH226" i="1"/>
  <c r="AF226" i="1"/>
  <c r="AE226" i="1"/>
  <c r="AD226" i="1"/>
  <c r="AC226" i="1"/>
  <c r="AB226" i="1"/>
  <c r="AA226" i="1"/>
  <c r="Y226" i="1"/>
  <c r="X226" i="1"/>
  <c r="W226" i="1"/>
  <c r="V226" i="1"/>
  <c r="U226" i="1"/>
  <c r="T226" i="1"/>
  <c r="S226" i="1"/>
  <c r="AH225" i="1"/>
  <c r="AF225" i="1"/>
  <c r="AE225" i="1"/>
  <c r="AD225" i="1"/>
  <c r="AC225" i="1"/>
  <c r="AB225" i="1"/>
  <c r="AA225" i="1"/>
  <c r="Y225" i="1"/>
  <c r="X225" i="1"/>
  <c r="W225" i="1"/>
  <c r="V225" i="1"/>
  <c r="U225" i="1"/>
  <c r="T225" i="1"/>
  <c r="S225" i="1"/>
  <c r="AH224" i="1"/>
  <c r="AF224" i="1"/>
  <c r="AE224" i="1"/>
  <c r="AD224" i="1"/>
  <c r="AC224" i="1"/>
  <c r="AB224" i="1"/>
  <c r="AA224" i="1"/>
  <c r="Y224" i="1"/>
  <c r="X224" i="1"/>
  <c r="W224" i="1"/>
  <c r="V224" i="1"/>
  <c r="U224" i="1"/>
  <c r="T224" i="1"/>
  <c r="S224" i="1"/>
  <c r="AH223" i="1"/>
  <c r="AF223" i="1"/>
  <c r="AE223" i="1"/>
  <c r="AD223" i="1"/>
  <c r="AC223" i="1"/>
  <c r="AB223" i="1"/>
  <c r="AA223" i="1"/>
  <c r="Y223" i="1"/>
  <c r="X223" i="1"/>
  <c r="W223" i="1"/>
  <c r="V223" i="1"/>
  <c r="U223" i="1"/>
  <c r="T223" i="1"/>
  <c r="S223" i="1"/>
  <c r="AH222" i="1"/>
  <c r="AF222" i="1"/>
  <c r="AE222" i="1"/>
  <c r="AD222" i="1"/>
  <c r="AC222" i="1"/>
  <c r="AB222" i="1"/>
  <c r="AA222" i="1"/>
  <c r="Y222" i="1"/>
  <c r="X222" i="1"/>
  <c r="W222" i="1"/>
  <c r="V222" i="1"/>
  <c r="U222" i="1"/>
  <c r="T222" i="1"/>
  <c r="S222" i="1"/>
  <c r="AH221" i="1"/>
  <c r="AF221" i="1"/>
  <c r="AE221" i="1"/>
  <c r="AD221" i="1"/>
  <c r="AC221" i="1"/>
  <c r="AB221" i="1"/>
  <c r="AA221" i="1"/>
  <c r="Y221" i="1"/>
  <c r="X221" i="1"/>
  <c r="W221" i="1"/>
  <c r="V221" i="1"/>
  <c r="U221" i="1"/>
  <c r="T221" i="1"/>
  <c r="S221" i="1"/>
  <c r="AH220" i="1"/>
  <c r="AF220" i="1"/>
  <c r="AE220" i="1"/>
  <c r="AD220" i="1"/>
  <c r="AC220" i="1"/>
  <c r="AB220" i="1"/>
  <c r="AA220" i="1"/>
  <c r="Y220" i="1"/>
  <c r="X220" i="1"/>
  <c r="W220" i="1"/>
  <c r="V220" i="1"/>
  <c r="U220" i="1"/>
  <c r="T220" i="1"/>
  <c r="S220" i="1"/>
  <c r="AH219" i="1"/>
  <c r="AF219" i="1"/>
  <c r="AE219" i="1"/>
  <c r="AD219" i="1"/>
  <c r="AC219" i="1"/>
  <c r="AB219" i="1"/>
  <c r="AA219" i="1"/>
  <c r="Y219" i="1"/>
  <c r="X219" i="1"/>
  <c r="W219" i="1"/>
  <c r="V219" i="1"/>
  <c r="U219" i="1"/>
  <c r="T219" i="1"/>
  <c r="S219" i="1"/>
  <c r="AH218" i="1"/>
  <c r="AF218" i="1"/>
  <c r="AE218" i="1"/>
  <c r="AD218" i="1"/>
  <c r="AC218" i="1"/>
  <c r="AB218" i="1"/>
  <c r="AA218" i="1"/>
  <c r="Y218" i="1"/>
  <c r="X218" i="1"/>
  <c r="W218" i="1"/>
  <c r="V218" i="1"/>
  <c r="U218" i="1"/>
  <c r="T218" i="1"/>
  <c r="S218" i="1"/>
  <c r="AH217" i="1"/>
  <c r="AF217" i="1"/>
  <c r="AE217" i="1"/>
  <c r="AD217" i="1"/>
  <c r="AC217" i="1"/>
  <c r="AB217" i="1"/>
  <c r="AA217" i="1"/>
  <c r="Y217" i="1"/>
  <c r="X217" i="1"/>
  <c r="W217" i="1"/>
  <c r="V217" i="1"/>
  <c r="U217" i="1"/>
  <c r="T217" i="1"/>
  <c r="S217" i="1"/>
  <c r="AH216" i="1"/>
  <c r="AF216" i="1"/>
  <c r="AE216" i="1"/>
  <c r="AD216" i="1"/>
  <c r="AC216" i="1"/>
  <c r="AB216" i="1"/>
  <c r="AA216" i="1"/>
  <c r="Y216" i="1"/>
  <c r="X216" i="1"/>
  <c r="W216" i="1"/>
  <c r="V216" i="1"/>
  <c r="U216" i="1"/>
  <c r="T216" i="1"/>
  <c r="S216" i="1"/>
  <c r="AH215" i="1"/>
  <c r="AF215" i="1"/>
  <c r="AE215" i="1"/>
  <c r="AD215" i="1"/>
  <c r="AC215" i="1"/>
  <c r="AB215" i="1"/>
  <c r="AA215" i="1"/>
  <c r="Y215" i="1"/>
  <c r="X215" i="1"/>
  <c r="W215" i="1"/>
  <c r="V215" i="1"/>
  <c r="U215" i="1"/>
  <c r="T215" i="1"/>
  <c r="S215" i="1"/>
  <c r="AH214" i="1"/>
  <c r="AF214" i="1"/>
  <c r="AE214" i="1"/>
  <c r="AD214" i="1"/>
  <c r="AC214" i="1"/>
  <c r="AB214" i="1"/>
  <c r="AA214" i="1"/>
  <c r="Y214" i="1"/>
  <c r="X214" i="1"/>
  <c r="W214" i="1"/>
  <c r="V214" i="1"/>
  <c r="U214" i="1"/>
  <c r="T214" i="1"/>
  <c r="S214" i="1"/>
  <c r="AH213" i="1"/>
  <c r="AF213" i="1"/>
  <c r="AE213" i="1"/>
  <c r="AD213" i="1"/>
  <c r="AC213" i="1"/>
  <c r="AB213" i="1"/>
  <c r="AA213" i="1"/>
  <c r="Y213" i="1"/>
  <c r="X213" i="1"/>
  <c r="W213" i="1"/>
  <c r="V213" i="1"/>
  <c r="U213" i="1"/>
  <c r="T213" i="1"/>
  <c r="S213" i="1"/>
  <c r="AH212" i="1"/>
  <c r="AF212" i="1"/>
  <c r="AE212" i="1"/>
  <c r="AD212" i="1"/>
  <c r="AC212" i="1"/>
  <c r="AB212" i="1"/>
  <c r="AA212" i="1"/>
  <c r="Y212" i="1"/>
  <c r="X212" i="1"/>
  <c r="W212" i="1"/>
  <c r="V212" i="1"/>
  <c r="U212" i="1"/>
  <c r="T212" i="1"/>
  <c r="S212" i="1"/>
  <c r="AH211" i="1"/>
  <c r="AF211" i="1"/>
  <c r="AE211" i="1"/>
  <c r="AD211" i="1"/>
  <c r="AC211" i="1"/>
  <c r="AB211" i="1"/>
  <c r="AA211" i="1"/>
  <c r="Y211" i="1"/>
  <c r="X211" i="1"/>
  <c r="W211" i="1"/>
  <c r="V211" i="1"/>
  <c r="U211" i="1"/>
  <c r="T211" i="1"/>
  <c r="S211" i="1"/>
  <c r="AH210" i="1"/>
  <c r="AF210" i="1"/>
  <c r="AE210" i="1"/>
  <c r="AD210" i="1"/>
  <c r="AC210" i="1"/>
  <c r="AB210" i="1"/>
  <c r="AA210" i="1"/>
  <c r="Y210" i="1"/>
  <c r="X210" i="1"/>
  <c r="W210" i="1"/>
  <c r="V210" i="1"/>
  <c r="U210" i="1"/>
  <c r="T210" i="1"/>
  <c r="S210" i="1"/>
  <c r="AH209" i="1"/>
  <c r="AF209" i="1"/>
  <c r="AE209" i="1"/>
  <c r="AD209" i="1"/>
  <c r="AC209" i="1"/>
  <c r="AB209" i="1"/>
  <c r="AA209" i="1"/>
  <c r="Y209" i="1"/>
  <c r="X209" i="1"/>
  <c r="W209" i="1"/>
  <c r="V209" i="1"/>
  <c r="U209" i="1"/>
  <c r="T209" i="1"/>
  <c r="S209" i="1"/>
  <c r="AH208" i="1"/>
  <c r="AF208" i="1"/>
  <c r="AE208" i="1"/>
  <c r="AD208" i="1"/>
  <c r="AC208" i="1"/>
  <c r="AB208" i="1"/>
  <c r="AA208" i="1"/>
  <c r="Y208" i="1"/>
  <c r="X208" i="1"/>
  <c r="W208" i="1"/>
  <c r="V208" i="1"/>
  <c r="U208" i="1"/>
  <c r="T208" i="1"/>
  <c r="S208" i="1"/>
  <c r="AH207" i="1"/>
  <c r="AF207" i="1"/>
  <c r="AE207" i="1"/>
  <c r="AD207" i="1"/>
  <c r="AC207" i="1"/>
  <c r="AB207" i="1"/>
  <c r="AA207" i="1"/>
  <c r="Y207" i="1"/>
  <c r="X207" i="1"/>
  <c r="W207" i="1"/>
  <c r="V207" i="1"/>
  <c r="U207" i="1"/>
  <c r="T207" i="1"/>
  <c r="S207" i="1"/>
  <c r="AH206" i="1"/>
  <c r="AF206" i="1"/>
  <c r="AE206" i="1"/>
  <c r="AD206" i="1"/>
  <c r="AC206" i="1"/>
  <c r="AB206" i="1"/>
  <c r="AA206" i="1"/>
  <c r="Y206" i="1"/>
  <c r="X206" i="1"/>
  <c r="W206" i="1"/>
  <c r="V206" i="1"/>
  <c r="U206" i="1"/>
  <c r="T206" i="1"/>
  <c r="S206" i="1"/>
  <c r="AH205" i="1"/>
  <c r="AF205" i="1"/>
  <c r="AE205" i="1"/>
  <c r="AD205" i="1"/>
  <c r="AC205" i="1"/>
  <c r="AB205" i="1"/>
  <c r="AA205" i="1"/>
  <c r="Y205" i="1"/>
  <c r="X205" i="1"/>
  <c r="W205" i="1"/>
  <c r="V205" i="1"/>
  <c r="U205" i="1"/>
  <c r="T205" i="1"/>
  <c r="S205" i="1"/>
  <c r="AH204" i="1"/>
  <c r="AF204" i="1"/>
  <c r="AE204" i="1"/>
  <c r="AD204" i="1"/>
  <c r="AC204" i="1"/>
  <c r="AB204" i="1"/>
  <c r="AA204" i="1"/>
  <c r="Y204" i="1"/>
  <c r="X204" i="1"/>
  <c r="W204" i="1"/>
  <c r="V204" i="1"/>
  <c r="U204" i="1"/>
  <c r="T204" i="1"/>
  <c r="S204" i="1"/>
  <c r="AH203" i="1"/>
  <c r="AF203" i="1"/>
  <c r="AE203" i="1"/>
  <c r="AD203" i="1"/>
  <c r="AC203" i="1"/>
  <c r="AB203" i="1"/>
  <c r="AA203" i="1"/>
  <c r="Y203" i="1"/>
  <c r="X203" i="1"/>
  <c r="W203" i="1"/>
  <c r="V203" i="1"/>
  <c r="U203" i="1"/>
  <c r="T203" i="1"/>
  <c r="S203" i="1"/>
  <c r="AH202" i="1"/>
  <c r="AF202" i="1"/>
  <c r="AE202" i="1"/>
  <c r="AD202" i="1"/>
  <c r="AC202" i="1"/>
  <c r="AB202" i="1"/>
  <c r="AA202" i="1"/>
  <c r="Y202" i="1"/>
  <c r="X202" i="1"/>
  <c r="W202" i="1"/>
  <c r="V202" i="1"/>
  <c r="U202" i="1"/>
  <c r="T202" i="1"/>
  <c r="S202" i="1"/>
  <c r="AH201" i="1"/>
  <c r="AF201" i="1"/>
  <c r="AE201" i="1"/>
  <c r="AD201" i="1"/>
  <c r="AC201" i="1"/>
  <c r="AB201" i="1"/>
  <c r="AA201" i="1"/>
  <c r="Y201" i="1"/>
  <c r="X201" i="1"/>
  <c r="W201" i="1"/>
  <c r="V201" i="1"/>
  <c r="U201" i="1"/>
  <c r="T201" i="1"/>
  <c r="S201" i="1"/>
  <c r="AH200" i="1"/>
  <c r="AF200" i="1"/>
  <c r="AE200" i="1"/>
  <c r="AD200" i="1"/>
  <c r="AC200" i="1"/>
  <c r="AB200" i="1"/>
  <c r="AA200" i="1"/>
  <c r="Y200" i="1"/>
  <c r="X200" i="1"/>
  <c r="W200" i="1"/>
  <c r="V200" i="1"/>
  <c r="U200" i="1"/>
  <c r="T200" i="1"/>
  <c r="S200" i="1"/>
  <c r="AH199" i="1"/>
  <c r="AF199" i="1"/>
  <c r="AE199" i="1"/>
  <c r="AD199" i="1"/>
  <c r="AC199" i="1"/>
  <c r="AB199" i="1"/>
  <c r="AA199" i="1"/>
  <c r="Y199" i="1"/>
  <c r="X199" i="1"/>
  <c r="W199" i="1"/>
  <c r="V199" i="1"/>
  <c r="U199" i="1"/>
  <c r="T199" i="1"/>
  <c r="S199" i="1"/>
  <c r="AH198" i="1"/>
  <c r="AF198" i="1"/>
  <c r="AE198" i="1"/>
  <c r="AD198" i="1"/>
  <c r="AC198" i="1"/>
  <c r="AB198" i="1"/>
  <c r="AA198" i="1"/>
  <c r="Y198" i="1"/>
  <c r="X198" i="1"/>
  <c r="W198" i="1"/>
  <c r="V198" i="1"/>
  <c r="U198" i="1"/>
  <c r="T198" i="1"/>
  <c r="S198" i="1"/>
  <c r="AH197" i="1"/>
  <c r="AF197" i="1"/>
  <c r="AE197" i="1"/>
  <c r="AD197" i="1"/>
  <c r="AC197" i="1"/>
  <c r="AB197" i="1"/>
  <c r="AA197" i="1"/>
  <c r="Y197" i="1"/>
  <c r="X197" i="1"/>
  <c r="W197" i="1"/>
  <c r="V197" i="1"/>
  <c r="U197" i="1"/>
  <c r="T197" i="1"/>
  <c r="S197" i="1"/>
  <c r="AH196" i="1"/>
  <c r="AF196" i="1"/>
  <c r="AE196" i="1"/>
  <c r="AD196" i="1"/>
  <c r="AC196" i="1"/>
  <c r="AB196" i="1"/>
  <c r="AA196" i="1"/>
  <c r="Y196" i="1"/>
  <c r="X196" i="1"/>
  <c r="W196" i="1"/>
  <c r="V196" i="1"/>
  <c r="U196" i="1"/>
  <c r="T196" i="1"/>
  <c r="S196" i="1"/>
  <c r="AH195" i="1"/>
  <c r="AF195" i="1"/>
  <c r="AE195" i="1"/>
  <c r="AD195" i="1"/>
  <c r="AC195" i="1"/>
  <c r="AB195" i="1"/>
  <c r="AA195" i="1"/>
  <c r="Y195" i="1"/>
  <c r="X195" i="1"/>
  <c r="W195" i="1"/>
  <c r="V195" i="1"/>
  <c r="U195" i="1"/>
  <c r="T195" i="1"/>
  <c r="S195" i="1"/>
  <c r="AH194" i="1"/>
  <c r="AF194" i="1"/>
  <c r="AE194" i="1"/>
  <c r="AD194" i="1"/>
  <c r="AC194" i="1"/>
  <c r="AB194" i="1"/>
  <c r="AA194" i="1"/>
  <c r="Y194" i="1"/>
  <c r="X194" i="1"/>
  <c r="W194" i="1"/>
  <c r="V194" i="1"/>
  <c r="U194" i="1"/>
  <c r="T194" i="1"/>
  <c r="S194" i="1"/>
  <c r="AH193" i="1"/>
  <c r="AF193" i="1"/>
  <c r="AE193" i="1"/>
  <c r="AD193" i="1"/>
  <c r="AC193" i="1"/>
  <c r="AB193" i="1"/>
  <c r="AA193" i="1"/>
  <c r="Y193" i="1"/>
  <c r="X193" i="1"/>
  <c r="W193" i="1"/>
  <c r="V193" i="1"/>
  <c r="U193" i="1"/>
  <c r="T193" i="1"/>
  <c r="S193" i="1"/>
  <c r="AH192" i="1"/>
  <c r="AF192" i="1"/>
  <c r="AE192" i="1"/>
  <c r="AD192" i="1"/>
  <c r="AC192" i="1"/>
  <c r="AB192" i="1"/>
  <c r="AA192" i="1"/>
  <c r="Y192" i="1"/>
  <c r="X192" i="1"/>
  <c r="W192" i="1"/>
  <c r="V192" i="1"/>
  <c r="U192" i="1"/>
  <c r="T192" i="1"/>
  <c r="S192" i="1"/>
  <c r="AH191" i="1"/>
  <c r="AF191" i="1"/>
  <c r="AE191" i="1"/>
  <c r="AD191" i="1"/>
  <c r="AC191" i="1"/>
  <c r="AB191" i="1"/>
  <c r="AA191" i="1"/>
  <c r="Y191" i="1"/>
  <c r="X191" i="1"/>
  <c r="W191" i="1"/>
  <c r="V191" i="1"/>
  <c r="U191" i="1"/>
  <c r="T191" i="1"/>
  <c r="S191" i="1"/>
  <c r="AH190" i="1"/>
  <c r="AF190" i="1"/>
  <c r="AE190" i="1"/>
  <c r="AD190" i="1"/>
  <c r="AC190" i="1"/>
  <c r="AB190" i="1"/>
  <c r="AA190" i="1"/>
  <c r="Y190" i="1"/>
  <c r="X190" i="1"/>
  <c r="W190" i="1"/>
  <c r="V190" i="1"/>
  <c r="U190" i="1"/>
  <c r="T190" i="1"/>
  <c r="S190" i="1"/>
  <c r="AH189" i="1"/>
  <c r="AF189" i="1"/>
  <c r="AE189" i="1"/>
  <c r="AD189" i="1"/>
  <c r="AC189" i="1"/>
  <c r="AB189" i="1"/>
  <c r="AA189" i="1"/>
  <c r="Y189" i="1"/>
  <c r="X189" i="1"/>
  <c r="W189" i="1"/>
  <c r="V189" i="1"/>
  <c r="U189" i="1"/>
  <c r="T189" i="1"/>
  <c r="S189" i="1"/>
  <c r="AH188" i="1"/>
  <c r="AF188" i="1"/>
  <c r="AE188" i="1"/>
  <c r="AD188" i="1"/>
  <c r="AC188" i="1"/>
  <c r="AB188" i="1"/>
  <c r="AA188" i="1"/>
  <c r="Y188" i="1"/>
  <c r="X188" i="1"/>
  <c r="W188" i="1"/>
  <c r="V188" i="1"/>
  <c r="U188" i="1"/>
  <c r="T188" i="1"/>
  <c r="S188" i="1"/>
  <c r="AH187" i="1"/>
  <c r="AF187" i="1"/>
  <c r="AE187" i="1"/>
  <c r="AD187" i="1"/>
  <c r="AC187" i="1"/>
  <c r="AB187" i="1"/>
  <c r="AA187" i="1"/>
  <c r="Y187" i="1"/>
  <c r="X187" i="1"/>
  <c r="W187" i="1"/>
  <c r="V187" i="1"/>
  <c r="U187" i="1"/>
  <c r="T187" i="1"/>
  <c r="S187" i="1"/>
  <c r="AH186" i="1"/>
  <c r="AF186" i="1"/>
  <c r="AE186" i="1"/>
  <c r="AD186" i="1"/>
  <c r="AC186" i="1"/>
  <c r="AB186" i="1"/>
  <c r="AA186" i="1"/>
  <c r="Y186" i="1"/>
  <c r="X186" i="1"/>
  <c r="W186" i="1"/>
  <c r="V186" i="1"/>
  <c r="U186" i="1"/>
  <c r="T186" i="1"/>
  <c r="S186" i="1"/>
  <c r="AH185" i="1"/>
  <c r="AF185" i="1"/>
  <c r="AE185" i="1"/>
  <c r="AD185" i="1"/>
  <c r="AC185" i="1"/>
  <c r="AB185" i="1"/>
  <c r="AA185" i="1"/>
  <c r="Y185" i="1"/>
  <c r="X185" i="1"/>
  <c r="W185" i="1"/>
  <c r="V185" i="1"/>
  <c r="U185" i="1"/>
  <c r="T185" i="1"/>
  <c r="Z185" i="1" s="1"/>
  <c r="S185" i="1"/>
  <c r="AH184" i="1"/>
  <c r="AF184" i="1"/>
  <c r="AE184" i="1"/>
  <c r="AD184" i="1"/>
  <c r="AC184" i="1"/>
  <c r="AB184" i="1"/>
  <c r="AA184" i="1"/>
  <c r="Y184" i="1"/>
  <c r="X184" i="1"/>
  <c r="W184" i="1"/>
  <c r="V184" i="1"/>
  <c r="U184" i="1"/>
  <c r="T184" i="1"/>
  <c r="Z184" i="1" s="1"/>
  <c r="S184" i="1"/>
  <c r="AH183" i="1"/>
  <c r="AF183" i="1"/>
  <c r="AE183" i="1"/>
  <c r="AD183" i="1"/>
  <c r="AC183" i="1"/>
  <c r="AB183" i="1"/>
  <c r="AA183" i="1"/>
  <c r="Y183" i="1"/>
  <c r="X183" i="1"/>
  <c r="W183" i="1"/>
  <c r="V183" i="1"/>
  <c r="U183" i="1"/>
  <c r="T183" i="1"/>
  <c r="Z183" i="1" s="1"/>
  <c r="S183" i="1"/>
  <c r="AH182" i="1"/>
  <c r="AF182" i="1"/>
  <c r="AE182" i="1"/>
  <c r="AD182" i="1"/>
  <c r="AC182" i="1"/>
  <c r="AB182" i="1"/>
  <c r="AA182" i="1"/>
  <c r="Y182" i="1"/>
  <c r="X182" i="1"/>
  <c r="W182" i="1"/>
  <c r="V182" i="1"/>
  <c r="U182" i="1"/>
  <c r="T182" i="1"/>
  <c r="Z182" i="1" s="1"/>
  <c r="S182" i="1"/>
  <c r="AH181" i="1"/>
  <c r="AF181" i="1"/>
  <c r="AE181" i="1"/>
  <c r="AD181" i="1"/>
  <c r="AC181" i="1"/>
  <c r="AB181" i="1"/>
  <c r="AA181" i="1"/>
  <c r="Y181" i="1"/>
  <c r="X181" i="1"/>
  <c r="W181" i="1"/>
  <c r="V181" i="1"/>
  <c r="U181" i="1"/>
  <c r="T181" i="1"/>
  <c r="Z181" i="1" s="1"/>
  <c r="S181" i="1"/>
  <c r="AH180" i="1"/>
  <c r="AF180" i="1"/>
  <c r="AE180" i="1"/>
  <c r="AD180" i="1"/>
  <c r="AC180" i="1"/>
  <c r="AB180" i="1"/>
  <c r="AA180" i="1"/>
  <c r="Y180" i="1"/>
  <c r="X180" i="1"/>
  <c r="W180" i="1"/>
  <c r="V180" i="1"/>
  <c r="U180" i="1"/>
  <c r="T180" i="1"/>
  <c r="Z180" i="1" s="1"/>
  <c r="S180" i="1"/>
  <c r="AH179" i="1"/>
  <c r="AF179" i="1"/>
  <c r="AE179" i="1"/>
  <c r="AD179" i="1"/>
  <c r="AC179" i="1"/>
  <c r="AB179" i="1"/>
  <c r="AA179" i="1"/>
  <c r="Y179" i="1"/>
  <c r="X179" i="1"/>
  <c r="W179" i="1"/>
  <c r="V179" i="1"/>
  <c r="U179" i="1"/>
  <c r="T179" i="1"/>
  <c r="Z179" i="1" s="1"/>
  <c r="S179" i="1"/>
  <c r="AH178" i="1"/>
  <c r="AF178" i="1"/>
  <c r="AE178" i="1"/>
  <c r="AD178" i="1"/>
  <c r="AC178" i="1"/>
  <c r="AB178" i="1"/>
  <c r="AA178" i="1"/>
  <c r="Y178" i="1"/>
  <c r="X178" i="1"/>
  <c r="W178" i="1"/>
  <c r="V178" i="1"/>
  <c r="U178" i="1"/>
  <c r="T178" i="1"/>
  <c r="Z178" i="1" s="1"/>
  <c r="S178" i="1"/>
  <c r="AH177" i="1"/>
  <c r="AF177" i="1"/>
  <c r="AE177" i="1"/>
  <c r="AD177" i="1"/>
  <c r="AC177" i="1"/>
  <c r="AB177" i="1"/>
  <c r="AA177" i="1"/>
  <c r="Y177" i="1"/>
  <c r="X177" i="1"/>
  <c r="W177" i="1"/>
  <c r="V177" i="1"/>
  <c r="U177" i="1"/>
  <c r="T177" i="1"/>
  <c r="Z177" i="1" s="1"/>
  <c r="S177" i="1"/>
  <c r="AH176" i="1"/>
  <c r="AF176" i="1"/>
  <c r="AE176" i="1"/>
  <c r="AD176" i="1"/>
  <c r="AC176" i="1"/>
  <c r="AB176" i="1"/>
  <c r="AA176" i="1"/>
  <c r="Y176" i="1"/>
  <c r="X176" i="1"/>
  <c r="W176" i="1"/>
  <c r="V176" i="1"/>
  <c r="U176" i="1"/>
  <c r="T176" i="1"/>
  <c r="Z176" i="1" s="1"/>
  <c r="S176" i="1"/>
  <c r="AH175" i="1"/>
  <c r="AF175" i="1"/>
  <c r="AE175" i="1"/>
  <c r="AD175" i="1"/>
  <c r="AC175" i="1"/>
  <c r="AB175" i="1"/>
  <c r="AA175" i="1"/>
  <c r="Y175" i="1"/>
  <c r="X175" i="1"/>
  <c r="W175" i="1"/>
  <c r="V175" i="1"/>
  <c r="U175" i="1"/>
  <c r="T175" i="1"/>
  <c r="Z175" i="1" s="1"/>
  <c r="S175" i="1"/>
  <c r="AH174" i="1"/>
  <c r="AF174" i="1"/>
  <c r="AE174" i="1"/>
  <c r="AD174" i="1"/>
  <c r="AC174" i="1"/>
  <c r="AB174" i="1"/>
  <c r="AA174" i="1"/>
  <c r="Y174" i="1"/>
  <c r="X174" i="1"/>
  <c r="W174" i="1"/>
  <c r="V174" i="1"/>
  <c r="U174" i="1"/>
  <c r="T174" i="1"/>
  <c r="Z174" i="1" s="1"/>
  <c r="S174" i="1"/>
  <c r="AH173" i="1"/>
  <c r="AF173" i="1"/>
  <c r="AE173" i="1"/>
  <c r="AD173" i="1"/>
  <c r="AC173" i="1"/>
  <c r="AB173" i="1"/>
  <c r="AA173" i="1"/>
  <c r="Z173" i="1"/>
  <c r="X173" i="1"/>
  <c r="W173" i="1"/>
  <c r="V173" i="1"/>
  <c r="U173" i="1"/>
  <c r="T173" i="1"/>
  <c r="S173" i="1"/>
  <c r="AH172" i="1"/>
  <c r="AF172" i="1"/>
  <c r="AE172" i="1"/>
  <c r="AD172" i="1"/>
  <c r="AC172" i="1"/>
  <c r="AB172" i="1"/>
  <c r="AA172" i="1"/>
  <c r="Z172" i="1"/>
  <c r="X172" i="1"/>
  <c r="W172" i="1"/>
  <c r="V172" i="1"/>
  <c r="U172" i="1"/>
  <c r="T172" i="1"/>
  <c r="S172" i="1"/>
  <c r="AH171" i="1"/>
  <c r="AF171" i="1"/>
  <c r="AE171" i="1"/>
  <c r="AD171" i="1"/>
  <c r="AC171" i="1"/>
  <c r="AB171" i="1"/>
  <c r="AA171" i="1"/>
  <c r="Z171" i="1"/>
  <c r="X171" i="1"/>
  <c r="W171" i="1"/>
  <c r="V171" i="1"/>
  <c r="U171" i="1"/>
  <c r="T171" i="1"/>
  <c r="S171" i="1"/>
  <c r="AH170" i="1"/>
  <c r="AF170" i="1"/>
  <c r="AE170" i="1"/>
  <c r="AD170" i="1"/>
  <c r="AC170" i="1"/>
  <c r="AB170" i="1"/>
  <c r="AA170" i="1"/>
  <c r="Z170" i="1"/>
  <c r="X170" i="1"/>
  <c r="W170" i="1"/>
  <c r="V170" i="1"/>
  <c r="U170" i="1"/>
  <c r="T170" i="1"/>
  <c r="S170" i="1"/>
  <c r="AH169" i="1"/>
  <c r="AF169" i="1"/>
  <c r="AE169" i="1"/>
  <c r="AD169" i="1"/>
  <c r="AC169" i="1"/>
  <c r="AB169" i="1"/>
  <c r="AA169" i="1"/>
  <c r="Z169" i="1"/>
  <c r="X169" i="1"/>
  <c r="W169" i="1"/>
  <c r="V169" i="1"/>
  <c r="U169" i="1"/>
  <c r="T169" i="1"/>
  <c r="S169" i="1"/>
  <c r="AH168" i="1"/>
  <c r="AF168" i="1"/>
  <c r="AE168" i="1"/>
  <c r="AD168" i="1"/>
  <c r="AC168" i="1"/>
  <c r="AB168" i="1"/>
  <c r="AA168" i="1"/>
  <c r="Z168" i="1"/>
  <c r="X168" i="1"/>
  <c r="W168" i="1"/>
  <c r="V168" i="1"/>
  <c r="U168" i="1"/>
  <c r="T168" i="1"/>
  <c r="S168" i="1"/>
  <c r="AH167" i="1"/>
  <c r="AF167" i="1"/>
  <c r="AE167" i="1"/>
  <c r="AD167" i="1"/>
  <c r="AC167" i="1"/>
  <c r="AB167" i="1"/>
  <c r="AA167" i="1"/>
  <c r="Z167" i="1"/>
  <c r="X167" i="1"/>
  <c r="W167" i="1"/>
  <c r="V167" i="1"/>
  <c r="U167" i="1"/>
  <c r="T167" i="1"/>
  <c r="S167" i="1"/>
  <c r="AH166" i="1"/>
  <c r="AF166" i="1"/>
  <c r="AE166" i="1"/>
  <c r="AD166" i="1"/>
  <c r="AC166" i="1"/>
  <c r="AB166" i="1"/>
  <c r="AA166" i="1"/>
  <c r="Z166" i="1"/>
  <c r="X166" i="1"/>
  <c r="W166" i="1"/>
  <c r="V166" i="1"/>
  <c r="U166" i="1"/>
  <c r="T166" i="1"/>
  <c r="S166" i="1"/>
  <c r="AH165" i="1"/>
  <c r="AF165" i="1"/>
  <c r="AE165" i="1"/>
  <c r="AD165" i="1"/>
  <c r="AC165" i="1"/>
  <c r="AB165" i="1"/>
  <c r="AA165" i="1"/>
  <c r="Z165" i="1"/>
  <c r="X165" i="1"/>
  <c r="W165" i="1"/>
  <c r="V165" i="1"/>
  <c r="U165" i="1"/>
  <c r="T165" i="1"/>
  <c r="S165" i="1"/>
  <c r="AH164" i="1"/>
  <c r="AF164" i="1"/>
  <c r="AE164" i="1"/>
  <c r="AD164" i="1"/>
  <c r="AC164" i="1"/>
  <c r="AB164" i="1"/>
  <c r="AA164" i="1"/>
  <c r="Z164" i="1"/>
  <c r="X164" i="1"/>
  <c r="W164" i="1"/>
  <c r="V164" i="1"/>
  <c r="U164" i="1"/>
  <c r="T164" i="1"/>
  <c r="S164" i="1"/>
  <c r="AH163" i="1"/>
  <c r="AF163" i="1"/>
  <c r="AE163" i="1"/>
  <c r="AD163" i="1"/>
  <c r="AC163" i="1"/>
  <c r="AB163" i="1"/>
  <c r="AA163" i="1"/>
  <c r="Z163" i="1"/>
  <c r="X163" i="1"/>
  <c r="W163" i="1"/>
  <c r="V163" i="1"/>
  <c r="U163" i="1"/>
  <c r="T163" i="1"/>
  <c r="S163" i="1"/>
  <c r="AH162" i="1"/>
  <c r="AF162" i="1"/>
  <c r="AE162" i="1"/>
  <c r="AD162" i="1"/>
  <c r="AC162" i="1"/>
  <c r="AB162" i="1"/>
  <c r="AA162" i="1"/>
  <c r="Z162" i="1"/>
  <c r="X162" i="1"/>
  <c r="W162" i="1"/>
  <c r="V162" i="1"/>
  <c r="U162" i="1"/>
  <c r="T162" i="1"/>
  <c r="S162" i="1"/>
  <c r="AH161" i="1"/>
  <c r="AF161" i="1"/>
  <c r="AE161" i="1"/>
  <c r="AD161" i="1"/>
  <c r="AC161" i="1"/>
  <c r="AB161" i="1"/>
  <c r="AA161" i="1"/>
  <c r="Z161" i="1"/>
  <c r="X161" i="1"/>
  <c r="W161" i="1"/>
  <c r="V161" i="1"/>
  <c r="U161" i="1"/>
  <c r="T161" i="1"/>
  <c r="S161" i="1"/>
  <c r="AH160" i="1"/>
  <c r="AF160" i="1"/>
  <c r="AE160" i="1"/>
  <c r="AD160" i="1"/>
  <c r="AC160" i="1"/>
  <c r="AB160" i="1"/>
  <c r="AA160" i="1"/>
  <c r="Z160" i="1"/>
  <c r="X160" i="1"/>
  <c r="W160" i="1"/>
  <c r="V160" i="1"/>
  <c r="U160" i="1"/>
  <c r="T160" i="1"/>
  <c r="S160" i="1"/>
  <c r="AH159" i="1"/>
  <c r="AF159" i="1"/>
  <c r="AE159" i="1"/>
  <c r="AD159" i="1"/>
  <c r="AC159" i="1"/>
  <c r="AB159" i="1"/>
  <c r="AA159" i="1"/>
  <c r="Z159" i="1"/>
  <c r="X159" i="1"/>
  <c r="W159" i="1"/>
  <c r="V159" i="1"/>
  <c r="U159" i="1"/>
  <c r="T159" i="1"/>
  <c r="S159" i="1"/>
  <c r="AH158" i="1"/>
  <c r="AF158" i="1"/>
  <c r="AE158" i="1"/>
  <c r="AD158" i="1"/>
  <c r="AC158" i="1"/>
  <c r="AB158" i="1"/>
  <c r="AA158" i="1"/>
  <c r="Z158" i="1"/>
  <c r="X158" i="1"/>
  <c r="W158" i="1"/>
  <c r="V158" i="1"/>
  <c r="U158" i="1"/>
  <c r="T158" i="1"/>
  <c r="S158" i="1"/>
  <c r="AH157" i="1"/>
  <c r="AF157" i="1"/>
  <c r="AE157" i="1"/>
  <c r="AD157" i="1"/>
  <c r="AC157" i="1"/>
  <c r="AB157" i="1"/>
  <c r="AA157" i="1"/>
  <c r="Z157" i="1"/>
  <c r="X157" i="1"/>
  <c r="W157" i="1"/>
  <c r="V157" i="1"/>
  <c r="U157" i="1"/>
  <c r="T157" i="1"/>
  <c r="S157" i="1"/>
  <c r="AH156" i="1"/>
  <c r="AF156" i="1"/>
  <c r="AE156" i="1"/>
  <c r="AD156" i="1"/>
  <c r="AC156" i="1"/>
  <c r="AB156" i="1"/>
  <c r="AA156" i="1"/>
  <c r="Z156" i="1"/>
  <c r="X156" i="1"/>
  <c r="W156" i="1"/>
  <c r="V156" i="1"/>
  <c r="U156" i="1"/>
  <c r="T156" i="1"/>
  <c r="S156" i="1"/>
  <c r="AH155" i="1"/>
  <c r="AF155" i="1"/>
  <c r="AE155" i="1"/>
  <c r="AD155" i="1"/>
  <c r="AC155" i="1"/>
  <c r="AB155" i="1"/>
  <c r="AA155" i="1"/>
  <c r="Z155" i="1"/>
  <c r="X155" i="1"/>
  <c r="W155" i="1"/>
  <c r="V155" i="1"/>
  <c r="U155" i="1"/>
  <c r="T155" i="1"/>
  <c r="S155" i="1"/>
  <c r="AH154" i="1"/>
  <c r="AF154" i="1"/>
  <c r="AE154" i="1"/>
  <c r="AD154" i="1"/>
  <c r="AC154" i="1"/>
  <c r="AB154" i="1"/>
  <c r="AA154" i="1"/>
  <c r="Z154" i="1"/>
  <c r="X154" i="1"/>
  <c r="W154" i="1"/>
  <c r="V154" i="1"/>
  <c r="U154" i="1"/>
  <c r="T154" i="1"/>
  <c r="S154" i="1"/>
  <c r="AH153" i="1"/>
  <c r="AF153" i="1"/>
  <c r="AE153" i="1"/>
  <c r="AD153" i="1"/>
  <c r="AC153" i="1"/>
  <c r="AB153" i="1"/>
  <c r="AA153" i="1"/>
  <c r="Z153" i="1"/>
  <c r="X153" i="1"/>
  <c r="W153" i="1"/>
  <c r="V153" i="1"/>
  <c r="U153" i="1"/>
  <c r="T153" i="1"/>
  <c r="S153" i="1"/>
  <c r="AH152" i="1"/>
  <c r="AF152" i="1"/>
  <c r="AE152" i="1"/>
  <c r="AD152" i="1"/>
  <c r="AC152" i="1"/>
  <c r="AB152" i="1"/>
  <c r="AA152" i="1"/>
  <c r="Z152" i="1"/>
  <c r="X152" i="1"/>
  <c r="W152" i="1"/>
  <c r="V152" i="1"/>
  <c r="U152" i="1"/>
  <c r="T152" i="1"/>
  <c r="S152" i="1"/>
  <c r="AH151" i="1"/>
  <c r="AF151" i="1"/>
  <c r="AE151" i="1"/>
  <c r="AD151" i="1"/>
  <c r="AC151" i="1"/>
  <c r="AB151" i="1"/>
  <c r="AA151" i="1"/>
  <c r="Z151" i="1"/>
  <c r="X151" i="1"/>
  <c r="W151" i="1"/>
  <c r="V151" i="1"/>
  <c r="U151" i="1"/>
  <c r="T151" i="1"/>
  <c r="S151" i="1"/>
  <c r="AH150" i="1"/>
  <c r="AF150" i="1"/>
  <c r="AE150" i="1"/>
  <c r="AD150" i="1"/>
  <c r="AC150" i="1"/>
  <c r="AB150" i="1"/>
  <c r="AA150" i="1"/>
  <c r="Z150" i="1"/>
  <c r="X150" i="1"/>
  <c r="W150" i="1"/>
  <c r="V150" i="1"/>
  <c r="U150" i="1"/>
  <c r="T150" i="1"/>
  <c r="S150" i="1"/>
  <c r="AH149" i="1"/>
  <c r="AF149" i="1"/>
  <c r="AE149" i="1"/>
  <c r="AD149" i="1"/>
  <c r="AC149" i="1"/>
  <c r="AB149" i="1"/>
  <c r="AA149" i="1"/>
  <c r="Z149" i="1"/>
  <c r="X149" i="1"/>
  <c r="W149" i="1"/>
  <c r="V149" i="1"/>
  <c r="U149" i="1"/>
  <c r="T149" i="1"/>
  <c r="S149" i="1"/>
  <c r="AH148" i="1"/>
  <c r="AF148" i="1"/>
  <c r="AE148" i="1"/>
  <c r="AD148" i="1"/>
  <c r="AC148" i="1"/>
  <c r="AB148" i="1"/>
  <c r="AA148" i="1"/>
  <c r="Z148" i="1"/>
  <c r="X148" i="1"/>
  <c r="W148" i="1"/>
  <c r="V148" i="1"/>
  <c r="U148" i="1"/>
  <c r="T148" i="1"/>
  <c r="S148" i="1"/>
  <c r="AH147" i="1"/>
  <c r="AF147" i="1"/>
  <c r="AE147" i="1"/>
  <c r="AD147" i="1"/>
  <c r="AC147" i="1"/>
  <c r="AB147" i="1"/>
  <c r="AA147" i="1"/>
  <c r="Z147" i="1"/>
  <c r="X147" i="1"/>
  <c r="W147" i="1"/>
  <c r="V147" i="1"/>
  <c r="U147" i="1"/>
  <c r="T147" i="1"/>
  <c r="S147" i="1"/>
  <c r="AH146" i="1"/>
  <c r="AF146" i="1"/>
  <c r="AE146" i="1"/>
  <c r="AD146" i="1"/>
  <c r="AC146" i="1"/>
  <c r="AB146" i="1"/>
  <c r="AA146" i="1"/>
  <c r="Z146" i="1"/>
  <c r="X146" i="1"/>
  <c r="W146" i="1"/>
  <c r="V146" i="1"/>
  <c r="U146" i="1"/>
  <c r="T146" i="1"/>
  <c r="S146" i="1"/>
  <c r="AH145" i="1"/>
  <c r="AF145" i="1"/>
  <c r="AE145" i="1"/>
  <c r="AD145" i="1"/>
  <c r="AC145" i="1"/>
  <c r="AB145" i="1"/>
  <c r="AA145" i="1"/>
  <c r="Z145" i="1"/>
  <c r="X145" i="1"/>
  <c r="W145" i="1"/>
  <c r="V145" i="1"/>
  <c r="U145" i="1"/>
  <c r="T145" i="1"/>
  <c r="S145" i="1"/>
  <c r="AH144" i="1"/>
  <c r="AF144" i="1"/>
  <c r="AE144" i="1"/>
  <c r="AD144" i="1"/>
  <c r="AC144" i="1"/>
  <c r="AB144" i="1"/>
  <c r="AA144" i="1"/>
  <c r="Z144" i="1"/>
  <c r="X144" i="1"/>
  <c r="W144" i="1"/>
  <c r="V144" i="1"/>
  <c r="U144" i="1"/>
  <c r="T144" i="1"/>
  <c r="S144" i="1"/>
  <c r="AH143" i="1"/>
  <c r="AF143" i="1"/>
  <c r="AE143" i="1"/>
  <c r="AD143" i="1"/>
  <c r="AC143" i="1"/>
  <c r="AB143" i="1"/>
  <c r="AA143" i="1"/>
  <c r="Z143" i="1"/>
  <c r="X143" i="1"/>
  <c r="W143" i="1"/>
  <c r="V143" i="1"/>
  <c r="U143" i="1"/>
  <c r="T143" i="1"/>
  <c r="S143" i="1"/>
  <c r="AH142" i="1"/>
  <c r="AF142" i="1"/>
  <c r="AE142" i="1"/>
  <c r="AD142" i="1"/>
  <c r="AC142" i="1"/>
  <c r="AB142" i="1"/>
  <c r="AA142" i="1"/>
  <c r="Z142" i="1"/>
  <c r="X142" i="1"/>
  <c r="W142" i="1"/>
  <c r="V142" i="1"/>
  <c r="U142" i="1"/>
  <c r="T142" i="1"/>
  <c r="S142" i="1"/>
  <c r="AH141" i="1"/>
  <c r="AF141" i="1"/>
  <c r="AE141" i="1"/>
  <c r="AD141" i="1"/>
  <c r="AC141" i="1"/>
  <c r="AB141" i="1"/>
  <c r="AA141" i="1"/>
  <c r="Z141" i="1"/>
  <c r="X141" i="1"/>
  <c r="W141" i="1"/>
  <c r="V141" i="1"/>
  <c r="U141" i="1"/>
  <c r="T141" i="1"/>
  <c r="S141" i="1"/>
  <c r="AH140" i="1"/>
  <c r="AF140" i="1"/>
  <c r="AE140" i="1"/>
  <c r="AD140" i="1"/>
  <c r="AC140" i="1"/>
  <c r="AB140" i="1"/>
  <c r="AA140" i="1"/>
  <c r="Z140" i="1"/>
  <c r="X140" i="1"/>
  <c r="W140" i="1"/>
  <c r="V140" i="1"/>
  <c r="U140" i="1"/>
  <c r="T140" i="1"/>
  <c r="S140" i="1"/>
  <c r="AH139" i="1"/>
  <c r="AF139" i="1"/>
  <c r="AE139" i="1"/>
  <c r="AD139" i="1"/>
  <c r="AC139" i="1"/>
  <c r="AB139" i="1"/>
  <c r="AA139" i="1"/>
  <c r="Z139" i="1"/>
  <c r="X139" i="1"/>
  <c r="W139" i="1"/>
  <c r="V139" i="1"/>
  <c r="U139" i="1"/>
  <c r="T139" i="1"/>
  <c r="S139" i="1"/>
  <c r="AH138" i="1"/>
  <c r="AF138" i="1"/>
  <c r="AE138" i="1"/>
  <c r="AD138" i="1"/>
  <c r="AC138" i="1"/>
  <c r="AB138" i="1"/>
  <c r="AA138" i="1"/>
  <c r="Z138" i="1"/>
  <c r="X138" i="1"/>
  <c r="W138" i="1"/>
  <c r="V138" i="1"/>
  <c r="U138" i="1"/>
  <c r="T138" i="1"/>
  <c r="S138" i="1"/>
  <c r="AH137" i="1"/>
  <c r="AF137" i="1"/>
  <c r="AE137" i="1"/>
  <c r="AD137" i="1"/>
  <c r="AC137" i="1"/>
  <c r="AB137" i="1"/>
  <c r="AA137" i="1"/>
  <c r="Z137" i="1"/>
  <c r="X137" i="1"/>
  <c r="W137" i="1"/>
  <c r="V137" i="1"/>
  <c r="U137" i="1"/>
  <c r="T137" i="1"/>
  <c r="S137" i="1"/>
  <c r="AH136" i="1"/>
  <c r="AF136" i="1"/>
  <c r="AE136" i="1"/>
  <c r="AD136" i="1"/>
  <c r="AC136" i="1"/>
  <c r="AB136" i="1"/>
  <c r="AA136" i="1"/>
  <c r="Z136" i="1"/>
  <c r="X136" i="1"/>
  <c r="W136" i="1"/>
  <c r="V136" i="1"/>
  <c r="U136" i="1"/>
  <c r="T136" i="1"/>
  <c r="S136" i="1"/>
  <c r="AH135" i="1"/>
  <c r="AF135" i="1"/>
  <c r="AE135" i="1"/>
  <c r="AD135" i="1"/>
  <c r="AC135" i="1"/>
  <c r="AB135" i="1"/>
  <c r="AA135" i="1"/>
  <c r="Z135" i="1"/>
  <c r="X135" i="1"/>
  <c r="W135" i="1"/>
  <c r="V135" i="1"/>
  <c r="U135" i="1"/>
  <c r="T135" i="1"/>
  <c r="S135" i="1"/>
  <c r="AH134" i="1"/>
  <c r="AF134" i="1"/>
  <c r="AE134" i="1"/>
  <c r="AD134" i="1"/>
  <c r="AC134" i="1"/>
  <c r="AB134" i="1"/>
  <c r="AA134" i="1"/>
  <c r="Z134" i="1"/>
  <c r="X134" i="1"/>
  <c r="W134" i="1"/>
  <c r="V134" i="1"/>
  <c r="U134" i="1"/>
  <c r="T134" i="1"/>
  <c r="S134" i="1"/>
  <c r="AH133" i="1"/>
  <c r="AF133" i="1"/>
  <c r="AE133" i="1"/>
  <c r="AD133" i="1"/>
  <c r="AC133" i="1"/>
  <c r="AB133" i="1"/>
  <c r="AA133" i="1"/>
  <c r="Z133" i="1"/>
  <c r="X133" i="1"/>
  <c r="W133" i="1"/>
  <c r="V133" i="1"/>
  <c r="U133" i="1"/>
  <c r="T133" i="1"/>
  <c r="S133" i="1"/>
  <c r="AH132" i="1"/>
  <c r="AF132" i="1"/>
  <c r="AE132" i="1"/>
  <c r="AD132" i="1"/>
  <c r="AC132" i="1"/>
  <c r="AB132" i="1"/>
  <c r="AA132" i="1"/>
  <c r="Z132" i="1"/>
  <c r="X132" i="1"/>
  <c r="W132" i="1"/>
  <c r="V132" i="1"/>
  <c r="U132" i="1"/>
  <c r="T132" i="1"/>
  <c r="AG132" i="1" s="1"/>
  <c r="S132" i="1"/>
  <c r="AH131" i="1"/>
  <c r="AF131" i="1"/>
  <c r="AE131" i="1"/>
  <c r="AD131" i="1"/>
  <c r="AC131" i="1"/>
  <c r="AB131" i="1"/>
  <c r="AA131" i="1"/>
  <c r="Z131" i="1"/>
  <c r="X131" i="1"/>
  <c r="W131" i="1"/>
  <c r="V131" i="1"/>
  <c r="U131" i="1"/>
  <c r="T131" i="1"/>
  <c r="AG131" i="1" s="1"/>
  <c r="S131" i="1"/>
  <c r="AH130" i="1"/>
  <c r="AF130" i="1"/>
  <c r="AE130" i="1"/>
  <c r="AD130" i="1"/>
  <c r="AC130" i="1"/>
  <c r="AB130" i="1"/>
  <c r="AA130" i="1"/>
  <c r="Z130" i="1"/>
  <c r="X130" i="1"/>
  <c r="W130" i="1"/>
  <c r="V130" i="1"/>
  <c r="U130" i="1"/>
  <c r="T130" i="1"/>
  <c r="AG130" i="1" s="1"/>
  <c r="S130" i="1"/>
  <c r="AH129" i="1"/>
  <c r="AF129" i="1"/>
  <c r="AE129" i="1"/>
  <c r="AD129" i="1"/>
  <c r="AC129" i="1"/>
  <c r="AB129" i="1"/>
  <c r="AA129" i="1"/>
  <c r="Z129" i="1"/>
  <c r="X129" i="1"/>
  <c r="W129" i="1"/>
  <c r="V129" i="1"/>
  <c r="U129" i="1"/>
  <c r="T129" i="1"/>
  <c r="AG129" i="1" s="1"/>
  <c r="S129" i="1"/>
  <c r="AH128" i="1"/>
  <c r="AF128" i="1"/>
  <c r="AE128" i="1"/>
  <c r="AD128" i="1"/>
  <c r="AC128" i="1"/>
  <c r="AB128" i="1"/>
  <c r="AA128" i="1"/>
  <c r="Z128" i="1"/>
  <c r="X128" i="1"/>
  <c r="W128" i="1"/>
  <c r="V128" i="1"/>
  <c r="U128" i="1"/>
  <c r="T128" i="1"/>
  <c r="AG128" i="1" s="1"/>
  <c r="S128" i="1"/>
  <c r="AH127" i="1"/>
  <c r="AF127" i="1"/>
  <c r="AE127" i="1"/>
  <c r="AD127" i="1"/>
  <c r="AC127" i="1"/>
  <c r="AB127" i="1"/>
  <c r="AA127" i="1"/>
  <c r="Z127" i="1"/>
  <c r="X127" i="1"/>
  <c r="W127" i="1"/>
  <c r="V127" i="1"/>
  <c r="U127" i="1"/>
  <c r="T127" i="1"/>
  <c r="AG127" i="1" s="1"/>
  <c r="S127" i="1"/>
  <c r="AH126" i="1"/>
  <c r="AF126" i="1"/>
  <c r="AE126" i="1"/>
  <c r="AD126" i="1"/>
  <c r="AC126" i="1"/>
  <c r="AB126" i="1"/>
  <c r="AA126" i="1"/>
  <c r="Z126" i="1"/>
  <c r="X126" i="1"/>
  <c r="W126" i="1"/>
  <c r="V126" i="1"/>
  <c r="U126" i="1"/>
  <c r="T126" i="1"/>
  <c r="AG126" i="1" s="1"/>
  <c r="S126" i="1"/>
  <c r="AH125" i="1"/>
  <c r="AF125" i="1"/>
  <c r="AE125" i="1"/>
  <c r="AD125" i="1"/>
  <c r="AC125" i="1"/>
  <c r="AB125" i="1"/>
  <c r="AA125" i="1"/>
  <c r="Z125" i="1"/>
  <c r="X125" i="1"/>
  <c r="W125" i="1"/>
  <c r="V125" i="1"/>
  <c r="U125" i="1"/>
  <c r="T125" i="1"/>
  <c r="AG125" i="1" s="1"/>
  <c r="S125" i="1"/>
  <c r="AH124" i="1"/>
  <c r="AF124" i="1"/>
  <c r="AE124" i="1"/>
  <c r="AD124" i="1"/>
  <c r="AC124" i="1"/>
  <c r="AB124" i="1"/>
  <c r="AA124" i="1"/>
  <c r="Z124" i="1"/>
  <c r="X124" i="1"/>
  <c r="W124" i="1"/>
  <c r="V124" i="1"/>
  <c r="U124" i="1"/>
  <c r="T124" i="1"/>
  <c r="AG124" i="1" s="1"/>
  <c r="S124" i="1"/>
  <c r="AH123" i="1"/>
  <c r="AF123" i="1"/>
  <c r="AE123" i="1"/>
  <c r="AD123" i="1"/>
  <c r="AC123" i="1"/>
  <c r="AB123" i="1"/>
  <c r="AA123" i="1"/>
  <c r="Z123" i="1"/>
  <c r="X123" i="1"/>
  <c r="W123" i="1"/>
  <c r="V123" i="1"/>
  <c r="U123" i="1"/>
  <c r="T123" i="1"/>
  <c r="AG123" i="1" s="1"/>
  <c r="S123" i="1"/>
  <c r="AH122" i="1"/>
  <c r="AF122" i="1"/>
  <c r="AE122" i="1"/>
  <c r="AD122" i="1"/>
  <c r="AC122" i="1"/>
  <c r="AB122" i="1"/>
  <c r="AA122" i="1"/>
  <c r="Z122" i="1"/>
  <c r="X122" i="1"/>
  <c r="W122" i="1"/>
  <c r="V122" i="1"/>
  <c r="U122" i="1"/>
  <c r="T122" i="1"/>
  <c r="AG122" i="1" s="1"/>
  <c r="S122" i="1"/>
  <c r="AH121" i="1"/>
  <c r="AF121" i="1"/>
  <c r="AE121" i="1"/>
  <c r="AD121" i="1"/>
  <c r="AC121" i="1"/>
  <c r="AB121" i="1"/>
  <c r="AA121" i="1"/>
  <c r="Z121" i="1"/>
  <c r="X121" i="1"/>
  <c r="W121" i="1"/>
  <c r="V121" i="1"/>
  <c r="U121" i="1"/>
  <c r="T121" i="1"/>
  <c r="AG121" i="1" s="1"/>
  <c r="S121" i="1"/>
  <c r="AH120" i="1"/>
  <c r="AF120" i="1"/>
  <c r="AE120" i="1"/>
  <c r="AD120" i="1"/>
  <c r="AC120" i="1"/>
  <c r="AB120" i="1"/>
  <c r="AA120" i="1"/>
  <c r="Z120" i="1"/>
  <c r="X120" i="1"/>
  <c r="W120" i="1"/>
  <c r="V120" i="1"/>
  <c r="U120" i="1"/>
  <c r="T120" i="1"/>
  <c r="AG120" i="1" s="1"/>
  <c r="S120" i="1"/>
  <c r="AH119" i="1"/>
  <c r="AF119" i="1"/>
  <c r="AE119" i="1"/>
  <c r="AD119" i="1"/>
  <c r="AC119" i="1"/>
  <c r="AB119" i="1"/>
  <c r="AA119" i="1"/>
  <c r="Z119" i="1"/>
  <c r="X119" i="1"/>
  <c r="W119" i="1"/>
  <c r="V119" i="1"/>
  <c r="U119" i="1"/>
  <c r="T119" i="1"/>
  <c r="AG119" i="1" s="1"/>
  <c r="S119" i="1"/>
  <c r="AH118" i="1"/>
  <c r="AF118" i="1"/>
  <c r="AE118" i="1"/>
  <c r="AD118" i="1"/>
  <c r="AC118" i="1"/>
  <c r="AB118" i="1"/>
  <c r="AA118" i="1"/>
  <c r="Z118" i="1"/>
  <c r="X118" i="1"/>
  <c r="W118" i="1"/>
  <c r="V118" i="1"/>
  <c r="U118" i="1"/>
  <c r="T118" i="1"/>
  <c r="AG118" i="1" s="1"/>
  <c r="S118" i="1"/>
  <c r="AH117" i="1"/>
  <c r="AF117" i="1"/>
  <c r="AE117" i="1"/>
  <c r="AD117" i="1"/>
  <c r="AC117" i="1"/>
  <c r="AB117" i="1"/>
  <c r="AA117" i="1"/>
  <c r="Z117" i="1"/>
  <c r="X117" i="1"/>
  <c r="W117" i="1"/>
  <c r="V117" i="1"/>
  <c r="U117" i="1"/>
  <c r="T117" i="1"/>
  <c r="AG117" i="1" s="1"/>
  <c r="S117" i="1"/>
  <c r="AH116" i="1"/>
  <c r="AF116" i="1"/>
  <c r="AE116" i="1"/>
  <c r="AD116" i="1"/>
  <c r="AC116" i="1"/>
  <c r="AB116" i="1"/>
  <c r="AA116" i="1"/>
  <c r="Z116" i="1"/>
  <c r="X116" i="1"/>
  <c r="W116" i="1"/>
  <c r="V116" i="1"/>
  <c r="U116" i="1"/>
  <c r="T116" i="1"/>
  <c r="AG116" i="1" s="1"/>
  <c r="S116" i="1"/>
  <c r="AH115" i="1"/>
  <c r="AF115" i="1"/>
  <c r="AE115" i="1"/>
  <c r="AD115" i="1"/>
  <c r="AC115" i="1"/>
  <c r="AB115" i="1"/>
  <c r="AA115" i="1"/>
  <c r="Z115" i="1"/>
  <c r="X115" i="1"/>
  <c r="W115" i="1"/>
  <c r="V115" i="1"/>
  <c r="U115" i="1"/>
  <c r="T115" i="1"/>
  <c r="AG115" i="1" s="1"/>
  <c r="S115" i="1"/>
  <c r="AH114" i="1"/>
  <c r="AF114" i="1"/>
  <c r="AE114" i="1"/>
  <c r="AD114" i="1"/>
  <c r="AC114" i="1"/>
  <c r="AB114" i="1"/>
  <c r="AA114" i="1"/>
  <c r="Z114" i="1"/>
  <c r="X114" i="1"/>
  <c r="W114" i="1"/>
  <c r="V114" i="1"/>
  <c r="U114" i="1"/>
  <c r="T114" i="1"/>
  <c r="AG114" i="1" s="1"/>
  <c r="S114" i="1"/>
  <c r="AH113" i="1"/>
  <c r="AF113" i="1"/>
  <c r="AE113" i="1"/>
  <c r="AD113" i="1"/>
  <c r="AC113" i="1"/>
  <c r="AB113" i="1"/>
  <c r="AA113" i="1"/>
  <c r="Z113" i="1"/>
  <c r="X113" i="1"/>
  <c r="W113" i="1"/>
  <c r="V113" i="1"/>
  <c r="U113" i="1"/>
  <c r="T113" i="1"/>
  <c r="AG113" i="1" s="1"/>
  <c r="S113" i="1"/>
  <c r="AH112" i="1"/>
  <c r="AF112" i="1"/>
  <c r="AE112" i="1"/>
  <c r="AD112" i="1"/>
  <c r="AC112" i="1"/>
  <c r="AB112" i="1"/>
  <c r="AA112" i="1"/>
  <c r="Z112" i="1"/>
  <c r="X112" i="1"/>
  <c r="W112" i="1"/>
  <c r="V112" i="1"/>
  <c r="U112" i="1"/>
  <c r="T112" i="1"/>
  <c r="AG112" i="1" s="1"/>
  <c r="S112" i="1"/>
  <c r="AH111" i="1"/>
  <c r="AF111" i="1"/>
  <c r="AE111" i="1"/>
  <c r="AD111" i="1"/>
  <c r="AC111" i="1"/>
  <c r="AB111" i="1"/>
  <c r="AA111" i="1"/>
  <c r="Z111" i="1"/>
  <c r="X111" i="1"/>
  <c r="W111" i="1"/>
  <c r="V111" i="1"/>
  <c r="U111" i="1"/>
  <c r="T111" i="1"/>
  <c r="AG111" i="1" s="1"/>
  <c r="S111" i="1"/>
  <c r="AH110" i="1"/>
  <c r="AF110" i="1"/>
  <c r="AE110" i="1"/>
  <c r="AD110" i="1"/>
  <c r="AC110" i="1"/>
  <c r="AB110" i="1"/>
  <c r="AA110" i="1"/>
  <c r="Z110" i="1"/>
  <c r="X110" i="1"/>
  <c r="W110" i="1"/>
  <c r="V110" i="1"/>
  <c r="U110" i="1"/>
  <c r="T110" i="1"/>
  <c r="AG110" i="1" s="1"/>
  <c r="S110" i="1"/>
  <c r="AH109" i="1"/>
  <c r="AF109" i="1"/>
  <c r="AE109" i="1"/>
  <c r="AD109" i="1"/>
  <c r="AC109" i="1"/>
  <c r="AB109" i="1"/>
  <c r="AA109" i="1"/>
  <c r="Z109" i="1"/>
  <c r="X109" i="1"/>
  <c r="W109" i="1"/>
  <c r="V109" i="1"/>
  <c r="U109" i="1"/>
  <c r="T109" i="1"/>
  <c r="AG109" i="1" s="1"/>
  <c r="S109" i="1"/>
  <c r="AH108" i="1"/>
  <c r="AF108" i="1"/>
  <c r="AE108" i="1"/>
  <c r="AD108" i="1"/>
  <c r="AC108" i="1"/>
  <c r="AB108" i="1"/>
  <c r="AA108" i="1"/>
  <c r="Z108" i="1"/>
  <c r="X108" i="1"/>
  <c r="W108" i="1"/>
  <c r="V108" i="1"/>
  <c r="U108" i="1"/>
  <c r="T108" i="1"/>
  <c r="AG108" i="1" s="1"/>
  <c r="S108" i="1"/>
  <c r="AH107" i="1"/>
  <c r="AF107" i="1"/>
  <c r="AE107" i="1"/>
  <c r="AD107" i="1"/>
  <c r="AC107" i="1"/>
  <c r="AB107" i="1"/>
  <c r="AA107" i="1"/>
  <c r="Z107" i="1"/>
  <c r="X107" i="1"/>
  <c r="W107" i="1"/>
  <c r="V107" i="1"/>
  <c r="U107" i="1"/>
  <c r="T107" i="1"/>
  <c r="AG107" i="1" s="1"/>
  <c r="S107" i="1"/>
  <c r="AH106" i="1"/>
  <c r="AF106" i="1"/>
  <c r="AE106" i="1"/>
  <c r="AD106" i="1"/>
  <c r="AC106" i="1"/>
  <c r="AB106" i="1"/>
  <c r="AA106" i="1"/>
  <c r="Z106" i="1"/>
  <c r="X106" i="1"/>
  <c r="W106" i="1"/>
  <c r="V106" i="1"/>
  <c r="U106" i="1"/>
  <c r="T106" i="1"/>
  <c r="AG106" i="1" s="1"/>
  <c r="S106" i="1"/>
  <c r="AH105" i="1"/>
  <c r="AF105" i="1"/>
  <c r="AE105" i="1"/>
  <c r="AD105" i="1"/>
  <c r="AC105" i="1"/>
  <c r="AB105" i="1"/>
  <c r="AA105" i="1"/>
  <c r="Z105" i="1"/>
  <c r="X105" i="1"/>
  <c r="W105" i="1"/>
  <c r="V105" i="1"/>
  <c r="U105" i="1"/>
  <c r="T105" i="1"/>
  <c r="AG105" i="1" s="1"/>
  <c r="S105" i="1"/>
  <c r="AH104" i="1"/>
  <c r="AF104" i="1"/>
  <c r="AE104" i="1"/>
  <c r="AD104" i="1"/>
  <c r="AC104" i="1"/>
  <c r="AB104" i="1"/>
  <c r="AA104" i="1"/>
  <c r="Z104" i="1"/>
  <c r="X104" i="1"/>
  <c r="W104" i="1"/>
  <c r="V104" i="1"/>
  <c r="U104" i="1"/>
  <c r="T104" i="1"/>
  <c r="AG104" i="1" s="1"/>
  <c r="S104" i="1"/>
  <c r="AH103" i="1"/>
  <c r="AF103" i="1"/>
  <c r="AE103" i="1"/>
  <c r="AD103" i="1"/>
  <c r="AC103" i="1"/>
  <c r="AB103" i="1"/>
  <c r="AA103" i="1"/>
  <c r="Z103" i="1"/>
  <c r="X103" i="1"/>
  <c r="W103" i="1"/>
  <c r="V103" i="1"/>
  <c r="U103" i="1"/>
  <c r="T103" i="1"/>
  <c r="AG103" i="1" s="1"/>
  <c r="S103" i="1"/>
  <c r="AH102" i="1"/>
  <c r="AF102" i="1"/>
  <c r="AE102" i="1"/>
  <c r="AD102" i="1"/>
  <c r="AC102" i="1"/>
  <c r="AB102" i="1"/>
  <c r="AA102" i="1"/>
  <c r="Z102" i="1"/>
  <c r="X102" i="1"/>
  <c r="W102" i="1"/>
  <c r="V102" i="1"/>
  <c r="U102" i="1"/>
  <c r="T102" i="1"/>
  <c r="AG102" i="1" s="1"/>
  <c r="S102" i="1"/>
  <c r="AH101" i="1"/>
  <c r="AF101" i="1"/>
  <c r="AE101" i="1"/>
  <c r="AD101" i="1"/>
  <c r="AC101" i="1"/>
  <c r="AB101" i="1"/>
  <c r="AA101" i="1"/>
  <c r="Z101" i="1"/>
  <c r="X101" i="1"/>
  <c r="W101" i="1"/>
  <c r="V101" i="1"/>
  <c r="U101" i="1"/>
  <c r="T101" i="1"/>
  <c r="AG101" i="1" s="1"/>
  <c r="S101" i="1"/>
  <c r="AH100" i="1"/>
  <c r="AF100" i="1"/>
  <c r="AE100" i="1"/>
  <c r="AD100" i="1"/>
  <c r="AC100" i="1"/>
  <c r="AB100" i="1"/>
  <c r="AA100" i="1"/>
  <c r="Z100" i="1"/>
  <c r="X100" i="1"/>
  <c r="W100" i="1"/>
  <c r="V100" i="1"/>
  <c r="U100" i="1"/>
  <c r="T100" i="1"/>
  <c r="AG100" i="1" s="1"/>
  <c r="S100" i="1"/>
  <c r="AH99" i="1"/>
  <c r="AF99" i="1"/>
  <c r="AE99" i="1"/>
  <c r="AD99" i="1"/>
  <c r="AC99" i="1"/>
  <c r="AB99" i="1"/>
  <c r="AA99" i="1"/>
  <c r="Z99" i="1"/>
  <c r="X99" i="1"/>
  <c r="W99" i="1"/>
  <c r="V99" i="1"/>
  <c r="U99" i="1"/>
  <c r="T99" i="1"/>
  <c r="Y99" i="1" s="1"/>
  <c r="S99" i="1"/>
  <c r="AH98" i="1"/>
  <c r="AF98" i="1"/>
  <c r="AE98" i="1"/>
  <c r="AD98" i="1"/>
  <c r="AC98" i="1"/>
  <c r="AB98" i="1"/>
  <c r="AA98" i="1"/>
  <c r="Z98" i="1"/>
  <c r="X98" i="1"/>
  <c r="W98" i="1"/>
  <c r="V98" i="1"/>
  <c r="U98" i="1"/>
  <c r="T98" i="1"/>
  <c r="AG98" i="1" s="1"/>
  <c r="S98" i="1"/>
  <c r="AH97" i="1"/>
  <c r="AF97" i="1"/>
  <c r="AE97" i="1"/>
  <c r="AD97" i="1"/>
  <c r="AC97" i="1"/>
  <c r="AB97" i="1"/>
  <c r="AA97" i="1"/>
  <c r="Z97" i="1"/>
  <c r="X97" i="1"/>
  <c r="W97" i="1"/>
  <c r="V97" i="1"/>
  <c r="U97" i="1"/>
  <c r="T97" i="1"/>
  <c r="AG97" i="1" s="1"/>
  <c r="S97" i="1"/>
  <c r="AH96" i="1"/>
  <c r="AF96" i="1"/>
  <c r="AE96" i="1"/>
  <c r="AD96" i="1"/>
  <c r="AC96" i="1"/>
  <c r="AB96" i="1"/>
  <c r="AA96" i="1"/>
  <c r="Z96" i="1"/>
  <c r="X96" i="1"/>
  <c r="W96" i="1"/>
  <c r="V96" i="1"/>
  <c r="U96" i="1"/>
  <c r="T96" i="1"/>
  <c r="AG96" i="1" s="1"/>
  <c r="S96" i="1"/>
  <c r="AH95" i="1"/>
  <c r="AF95" i="1"/>
  <c r="AE95" i="1"/>
  <c r="AD95" i="1"/>
  <c r="AC95" i="1"/>
  <c r="AB95" i="1"/>
  <c r="AA95" i="1"/>
  <c r="Z95" i="1"/>
  <c r="X95" i="1"/>
  <c r="W95" i="1"/>
  <c r="V95" i="1"/>
  <c r="U95" i="1"/>
  <c r="T95" i="1"/>
  <c r="AG95" i="1" s="1"/>
  <c r="S95" i="1"/>
  <c r="AH94" i="1"/>
  <c r="AF94" i="1"/>
  <c r="AE94" i="1"/>
  <c r="AD94" i="1"/>
  <c r="AC94" i="1"/>
  <c r="AB94" i="1"/>
  <c r="AA94" i="1"/>
  <c r="Z94" i="1"/>
  <c r="X94" i="1"/>
  <c r="W94" i="1"/>
  <c r="V94" i="1"/>
  <c r="U94" i="1"/>
  <c r="T94" i="1"/>
  <c r="AG94" i="1" s="1"/>
  <c r="S94" i="1"/>
  <c r="AH93" i="1"/>
  <c r="AF93" i="1"/>
  <c r="AE93" i="1"/>
  <c r="AD93" i="1"/>
  <c r="AC93" i="1"/>
  <c r="AB93" i="1"/>
  <c r="AA93" i="1"/>
  <c r="Z93" i="1"/>
  <c r="X93" i="1"/>
  <c r="W93" i="1"/>
  <c r="V93" i="1"/>
  <c r="U93" i="1"/>
  <c r="T93" i="1"/>
  <c r="AG93" i="1" s="1"/>
  <c r="S93" i="1"/>
  <c r="AH92" i="1"/>
  <c r="AF92" i="1"/>
  <c r="AE92" i="1"/>
  <c r="AD92" i="1"/>
  <c r="AC92" i="1"/>
  <c r="AB92" i="1"/>
  <c r="AA92" i="1"/>
  <c r="Z92" i="1"/>
  <c r="X92" i="1"/>
  <c r="W92" i="1"/>
  <c r="V92" i="1"/>
  <c r="U92" i="1"/>
  <c r="T92" i="1"/>
  <c r="AG92" i="1" s="1"/>
  <c r="S92" i="1"/>
  <c r="AH91" i="1"/>
  <c r="AF91" i="1"/>
  <c r="AE91" i="1"/>
  <c r="AD91" i="1"/>
  <c r="AC91" i="1"/>
  <c r="AB91" i="1"/>
  <c r="AA91" i="1"/>
  <c r="Z91" i="1"/>
  <c r="X91" i="1"/>
  <c r="W91" i="1"/>
  <c r="V91" i="1"/>
  <c r="U91" i="1"/>
  <c r="T91" i="1"/>
  <c r="AG91" i="1" s="1"/>
  <c r="S91" i="1"/>
  <c r="AH90" i="1"/>
  <c r="AF90" i="1"/>
  <c r="AE90" i="1"/>
  <c r="AD90" i="1"/>
  <c r="AC90" i="1"/>
  <c r="AB90" i="1"/>
  <c r="AA90" i="1"/>
  <c r="Z90" i="1"/>
  <c r="X90" i="1"/>
  <c r="W90" i="1"/>
  <c r="V90" i="1"/>
  <c r="U90" i="1"/>
  <c r="T90" i="1"/>
  <c r="AG90" i="1" s="1"/>
  <c r="S90" i="1"/>
  <c r="AH89" i="1"/>
  <c r="AF89" i="1"/>
  <c r="AE89" i="1"/>
  <c r="AD89" i="1"/>
  <c r="AC89" i="1"/>
  <c r="AB89" i="1"/>
  <c r="AA89" i="1"/>
  <c r="Z89" i="1"/>
  <c r="X89" i="1"/>
  <c r="W89" i="1"/>
  <c r="V89" i="1"/>
  <c r="U89" i="1"/>
  <c r="T89" i="1"/>
  <c r="AG89" i="1" s="1"/>
  <c r="S89" i="1"/>
  <c r="AH88" i="1"/>
  <c r="AF88" i="1"/>
  <c r="AE88" i="1"/>
  <c r="AD88" i="1"/>
  <c r="AC88" i="1"/>
  <c r="AB88" i="1"/>
  <c r="AA88" i="1"/>
  <c r="Z88" i="1"/>
  <c r="X88" i="1"/>
  <c r="W88" i="1"/>
  <c r="V88" i="1"/>
  <c r="U88" i="1"/>
  <c r="T88" i="1"/>
  <c r="AG88" i="1" s="1"/>
  <c r="S88" i="1"/>
  <c r="AH87" i="1"/>
  <c r="AF87" i="1"/>
  <c r="AE87" i="1"/>
  <c r="AD87" i="1"/>
  <c r="AC87" i="1"/>
  <c r="AB87" i="1"/>
  <c r="AA87" i="1"/>
  <c r="Z87" i="1"/>
  <c r="X87" i="1"/>
  <c r="W87" i="1"/>
  <c r="V87" i="1"/>
  <c r="U87" i="1"/>
  <c r="T87" i="1"/>
  <c r="Y87" i="1" s="1"/>
  <c r="S87" i="1"/>
  <c r="AH86" i="1"/>
  <c r="AF86" i="1"/>
  <c r="AE86" i="1"/>
  <c r="AD86" i="1"/>
  <c r="AC86" i="1"/>
  <c r="AB86" i="1"/>
  <c r="AA86" i="1"/>
  <c r="Z86" i="1"/>
  <c r="X86" i="1"/>
  <c r="W86" i="1"/>
  <c r="V86" i="1"/>
  <c r="U86" i="1"/>
  <c r="T86" i="1"/>
  <c r="AG86" i="1" s="1"/>
  <c r="S86" i="1"/>
  <c r="AH85" i="1"/>
  <c r="AF85" i="1"/>
  <c r="AE85" i="1"/>
  <c r="AD85" i="1"/>
  <c r="AC85" i="1"/>
  <c r="AB85" i="1"/>
  <c r="AA85" i="1"/>
  <c r="Z85" i="1"/>
  <c r="X85" i="1"/>
  <c r="W85" i="1"/>
  <c r="V85" i="1"/>
  <c r="U85" i="1"/>
  <c r="T85" i="1"/>
  <c r="AG85" i="1" s="1"/>
  <c r="S85" i="1"/>
  <c r="AH84" i="1"/>
  <c r="AF84" i="1"/>
  <c r="AE84" i="1"/>
  <c r="AD84" i="1"/>
  <c r="AC84" i="1"/>
  <c r="AB84" i="1"/>
  <c r="AA84" i="1"/>
  <c r="Z84" i="1"/>
  <c r="X84" i="1"/>
  <c r="W84" i="1"/>
  <c r="V84" i="1"/>
  <c r="U84" i="1"/>
  <c r="T84" i="1"/>
  <c r="AG84" i="1" s="1"/>
  <c r="S84" i="1"/>
  <c r="AH83" i="1"/>
  <c r="AF83" i="1"/>
  <c r="AE83" i="1"/>
  <c r="AD83" i="1"/>
  <c r="AC83" i="1"/>
  <c r="AB83" i="1"/>
  <c r="AA83" i="1"/>
  <c r="Z83" i="1"/>
  <c r="X83" i="1"/>
  <c r="W83" i="1"/>
  <c r="V83" i="1"/>
  <c r="U83" i="1"/>
  <c r="T83" i="1"/>
  <c r="AG83" i="1" s="1"/>
  <c r="S83" i="1"/>
  <c r="AH82" i="1"/>
  <c r="AF82" i="1"/>
  <c r="AE82" i="1"/>
  <c r="AD82" i="1"/>
  <c r="AC82" i="1"/>
  <c r="AB82" i="1"/>
  <c r="AA82" i="1"/>
  <c r="Z82" i="1"/>
  <c r="X82" i="1"/>
  <c r="W82" i="1"/>
  <c r="V82" i="1"/>
  <c r="U82" i="1"/>
  <c r="T82" i="1"/>
  <c r="AG82" i="1" s="1"/>
  <c r="S82" i="1"/>
  <c r="AH81" i="1"/>
  <c r="AF81" i="1"/>
  <c r="AE81" i="1"/>
  <c r="AD81" i="1"/>
  <c r="AC81" i="1"/>
  <c r="AB81" i="1"/>
  <c r="AA81" i="1"/>
  <c r="Z81" i="1"/>
  <c r="X81" i="1"/>
  <c r="W81" i="1"/>
  <c r="V81" i="1"/>
  <c r="U81" i="1"/>
  <c r="T81" i="1"/>
  <c r="AG81" i="1" s="1"/>
  <c r="S81" i="1"/>
  <c r="AH80" i="1"/>
  <c r="AF80" i="1"/>
  <c r="AE80" i="1"/>
  <c r="AD80" i="1"/>
  <c r="AC80" i="1"/>
  <c r="AB80" i="1"/>
  <c r="AA80" i="1"/>
  <c r="Z80" i="1"/>
  <c r="X80" i="1"/>
  <c r="W80" i="1"/>
  <c r="V80" i="1"/>
  <c r="U80" i="1"/>
  <c r="T80" i="1"/>
  <c r="Y80" i="1" s="1"/>
  <c r="S80" i="1"/>
  <c r="AH79" i="1"/>
  <c r="AF79" i="1"/>
  <c r="AE79" i="1"/>
  <c r="AD79" i="1"/>
  <c r="AC79" i="1"/>
  <c r="AB79" i="1"/>
  <c r="AA79" i="1"/>
  <c r="Z79" i="1"/>
  <c r="X79" i="1"/>
  <c r="W79" i="1"/>
  <c r="V79" i="1"/>
  <c r="U79" i="1"/>
  <c r="T79" i="1"/>
  <c r="Y79" i="1" s="1"/>
  <c r="S79" i="1"/>
  <c r="AH78" i="1"/>
  <c r="AF78" i="1"/>
  <c r="AE78" i="1"/>
  <c r="AD78" i="1"/>
  <c r="AC78" i="1"/>
  <c r="AB78" i="1"/>
  <c r="AA78" i="1"/>
  <c r="Z78" i="1"/>
  <c r="X78" i="1"/>
  <c r="W78" i="1"/>
  <c r="V78" i="1"/>
  <c r="U78" i="1"/>
  <c r="T78" i="1"/>
  <c r="Y78" i="1" s="1"/>
  <c r="S78" i="1"/>
  <c r="AH77" i="1"/>
  <c r="AF77" i="1"/>
  <c r="AE77" i="1"/>
  <c r="AD77" i="1"/>
  <c r="AC77" i="1"/>
  <c r="AB77" i="1"/>
  <c r="AA77" i="1"/>
  <c r="Z77" i="1"/>
  <c r="X77" i="1"/>
  <c r="W77" i="1"/>
  <c r="V77" i="1"/>
  <c r="U77" i="1"/>
  <c r="T77" i="1"/>
  <c r="AG77" i="1" s="1"/>
  <c r="S77" i="1"/>
  <c r="AH76" i="1"/>
  <c r="AF76" i="1"/>
  <c r="AE76" i="1"/>
  <c r="AD76" i="1"/>
  <c r="AC76" i="1"/>
  <c r="AB76" i="1"/>
  <c r="AA76" i="1"/>
  <c r="Z76" i="1"/>
  <c r="X76" i="1"/>
  <c r="W76" i="1"/>
  <c r="V76" i="1"/>
  <c r="U76" i="1"/>
  <c r="T76" i="1"/>
  <c r="Y76" i="1" s="1"/>
  <c r="S76" i="1"/>
  <c r="AH75" i="1"/>
  <c r="AF75" i="1"/>
  <c r="AE75" i="1"/>
  <c r="AD75" i="1"/>
  <c r="AC75" i="1"/>
  <c r="AB75" i="1"/>
  <c r="AA75" i="1"/>
  <c r="Z75" i="1"/>
  <c r="X75" i="1"/>
  <c r="W75" i="1"/>
  <c r="V75" i="1"/>
  <c r="U75" i="1"/>
  <c r="T75" i="1"/>
  <c r="Y75" i="1" s="1"/>
  <c r="S75" i="1"/>
  <c r="AH74" i="1"/>
  <c r="AF74" i="1"/>
  <c r="AE74" i="1"/>
  <c r="AD74" i="1"/>
  <c r="AC74" i="1"/>
  <c r="AB74" i="1"/>
  <c r="AA74" i="1"/>
  <c r="Z74" i="1"/>
  <c r="X74" i="1"/>
  <c r="W74" i="1"/>
  <c r="V74" i="1"/>
  <c r="U74" i="1"/>
  <c r="T74" i="1"/>
  <c r="Y74" i="1" s="1"/>
  <c r="S74" i="1"/>
  <c r="AH73" i="1"/>
  <c r="AF73" i="1"/>
  <c r="AE73" i="1"/>
  <c r="AD73" i="1"/>
  <c r="AC73" i="1"/>
  <c r="AB73" i="1"/>
  <c r="AA73" i="1"/>
  <c r="Z73" i="1"/>
  <c r="X73" i="1"/>
  <c r="W73" i="1"/>
  <c r="V73" i="1"/>
  <c r="U73" i="1"/>
  <c r="T73" i="1"/>
  <c r="AG73" i="1" s="1"/>
  <c r="S73" i="1"/>
  <c r="AH72" i="1"/>
  <c r="AF72" i="1"/>
  <c r="AE72" i="1"/>
  <c r="AD72" i="1"/>
  <c r="AC72" i="1"/>
  <c r="AB72" i="1"/>
  <c r="AA72" i="1"/>
  <c r="Z72" i="1"/>
  <c r="X72" i="1"/>
  <c r="W72" i="1"/>
  <c r="V72" i="1"/>
  <c r="U72" i="1"/>
  <c r="T72" i="1"/>
  <c r="AG72" i="1" s="1"/>
  <c r="S72" i="1"/>
  <c r="AH71" i="1"/>
  <c r="AF71" i="1"/>
  <c r="AE71" i="1"/>
  <c r="AD71" i="1"/>
  <c r="AC71" i="1"/>
  <c r="AB71" i="1"/>
  <c r="AA71" i="1"/>
  <c r="Z71" i="1"/>
  <c r="X71" i="1"/>
  <c r="W71" i="1"/>
  <c r="V71" i="1"/>
  <c r="U71" i="1"/>
  <c r="T71" i="1"/>
  <c r="AG71" i="1" s="1"/>
  <c r="S71" i="1"/>
  <c r="AH70" i="1"/>
  <c r="AF70" i="1"/>
  <c r="AE70" i="1"/>
  <c r="AD70" i="1"/>
  <c r="AC70" i="1"/>
  <c r="AB70" i="1"/>
  <c r="AA70" i="1"/>
  <c r="Z70" i="1"/>
  <c r="Y70" i="1"/>
  <c r="W70" i="1"/>
  <c r="V70" i="1"/>
  <c r="U70" i="1"/>
  <c r="T70" i="1"/>
  <c r="AG70" i="1" s="1"/>
  <c r="S70" i="1"/>
  <c r="AH69" i="1"/>
  <c r="AF69" i="1"/>
  <c r="AE69" i="1"/>
  <c r="AD69" i="1"/>
  <c r="AC69" i="1"/>
  <c r="AB69" i="1"/>
  <c r="AA69" i="1"/>
  <c r="Z69" i="1"/>
  <c r="Y69" i="1"/>
  <c r="W69" i="1"/>
  <c r="V69" i="1"/>
  <c r="U69" i="1"/>
  <c r="T69" i="1"/>
  <c r="AG69" i="1" s="1"/>
  <c r="S69" i="1"/>
  <c r="AH68" i="1"/>
  <c r="AF68" i="1"/>
  <c r="AE68" i="1"/>
  <c r="AD68" i="1"/>
  <c r="AC68" i="1"/>
  <c r="AB68" i="1"/>
  <c r="AA68" i="1"/>
  <c r="Z68" i="1"/>
  <c r="Y68" i="1"/>
  <c r="W68" i="1"/>
  <c r="V68" i="1"/>
  <c r="U68" i="1"/>
  <c r="T68" i="1"/>
  <c r="AG68" i="1" s="1"/>
  <c r="S68" i="1"/>
  <c r="AH67" i="1"/>
  <c r="AF67" i="1"/>
  <c r="AE67" i="1"/>
  <c r="AD67" i="1"/>
  <c r="AC67" i="1"/>
  <c r="AB67" i="1"/>
  <c r="AA67" i="1"/>
  <c r="Z67" i="1"/>
  <c r="Y67" i="1"/>
  <c r="W67" i="1"/>
  <c r="V67" i="1"/>
  <c r="U67" i="1"/>
  <c r="T67" i="1"/>
  <c r="AG67" i="1" s="1"/>
  <c r="S67" i="1"/>
  <c r="AH66" i="1"/>
  <c r="AF66" i="1"/>
  <c r="AE66" i="1"/>
  <c r="AD66" i="1"/>
  <c r="AC66" i="1"/>
  <c r="AB66" i="1"/>
  <c r="AA66" i="1"/>
  <c r="Z66" i="1"/>
  <c r="Y66" i="1"/>
  <c r="W66" i="1"/>
  <c r="V66" i="1"/>
  <c r="U66" i="1"/>
  <c r="T66" i="1"/>
  <c r="AG66" i="1" s="1"/>
  <c r="S66" i="1"/>
  <c r="AH65" i="1"/>
  <c r="AF65" i="1"/>
  <c r="AE65" i="1"/>
  <c r="AD65" i="1"/>
  <c r="AC65" i="1"/>
  <c r="AB65" i="1"/>
  <c r="AA65" i="1"/>
  <c r="Z65" i="1"/>
  <c r="Y65" i="1"/>
  <c r="W65" i="1"/>
  <c r="V65" i="1"/>
  <c r="U65" i="1"/>
  <c r="T65" i="1"/>
  <c r="AG65" i="1" s="1"/>
  <c r="S65" i="1"/>
  <c r="AH64" i="1"/>
  <c r="AF64" i="1"/>
  <c r="AE64" i="1"/>
  <c r="AD64" i="1"/>
  <c r="AC64" i="1"/>
  <c r="AB64" i="1"/>
  <c r="AA64" i="1"/>
  <c r="Z64" i="1"/>
  <c r="Y64" i="1"/>
  <c r="W64" i="1"/>
  <c r="V64" i="1"/>
  <c r="U64" i="1"/>
  <c r="T64" i="1"/>
  <c r="AG64" i="1" s="1"/>
  <c r="S64" i="1"/>
  <c r="AH63" i="1"/>
  <c r="AF63" i="1"/>
  <c r="AE63" i="1"/>
  <c r="AD63" i="1"/>
  <c r="AC63" i="1"/>
  <c r="AB63" i="1"/>
  <c r="AA63" i="1"/>
  <c r="Z63" i="1"/>
  <c r="Y63" i="1"/>
  <c r="W63" i="1"/>
  <c r="V63" i="1"/>
  <c r="U63" i="1"/>
  <c r="T63" i="1"/>
  <c r="AG63" i="1" s="1"/>
  <c r="S63" i="1"/>
  <c r="AH62" i="1"/>
  <c r="AF62" i="1"/>
  <c r="AE62" i="1"/>
  <c r="AD62" i="1"/>
  <c r="AC62" i="1"/>
  <c r="AB62" i="1"/>
  <c r="AA62" i="1"/>
  <c r="Z62" i="1"/>
  <c r="Y62" i="1"/>
  <c r="W62" i="1"/>
  <c r="V62" i="1"/>
  <c r="U62" i="1"/>
  <c r="T62" i="1"/>
  <c r="AG62" i="1" s="1"/>
  <c r="S62" i="1"/>
  <c r="AH61" i="1"/>
  <c r="AF61" i="1"/>
  <c r="AE61" i="1"/>
  <c r="AD61" i="1"/>
  <c r="AC61" i="1"/>
  <c r="AB61" i="1"/>
  <c r="AA61" i="1"/>
  <c r="Z61" i="1"/>
  <c r="Y61" i="1"/>
  <c r="W61" i="1"/>
  <c r="V61" i="1"/>
  <c r="U61" i="1"/>
  <c r="T61" i="1"/>
  <c r="AG61" i="1" s="1"/>
  <c r="S61" i="1"/>
  <c r="AH60" i="1"/>
  <c r="AF60" i="1"/>
  <c r="AE60" i="1"/>
  <c r="AD60" i="1"/>
  <c r="AC60" i="1"/>
  <c r="AB60" i="1"/>
  <c r="AA60" i="1"/>
  <c r="Z60" i="1"/>
  <c r="Y60" i="1"/>
  <c r="W60" i="1"/>
  <c r="V60" i="1"/>
  <c r="U60" i="1"/>
  <c r="T60" i="1"/>
  <c r="AG60" i="1" s="1"/>
  <c r="S60" i="1"/>
  <c r="AH59" i="1"/>
  <c r="AF59" i="1"/>
  <c r="AE59" i="1"/>
  <c r="AD59" i="1"/>
  <c r="AC59" i="1"/>
  <c r="AB59" i="1"/>
  <c r="AA59" i="1"/>
  <c r="Z59" i="1"/>
  <c r="Y59" i="1"/>
  <c r="W59" i="1"/>
  <c r="V59" i="1"/>
  <c r="U59" i="1"/>
  <c r="T59" i="1"/>
  <c r="AG59" i="1" s="1"/>
  <c r="S59" i="1"/>
  <c r="AH58" i="1"/>
  <c r="AF58" i="1"/>
  <c r="AE58" i="1"/>
  <c r="AD58" i="1"/>
  <c r="AC58" i="1"/>
  <c r="AB58" i="1"/>
  <c r="AA58" i="1"/>
  <c r="Z58" i="1"/>
  <c r="Y58" i="1"/>
  <c r="W58" i="1"/>
  <c r="V58" i="1"/>
  <c r="U58" i="1"/>
  <c r="T58" i="1"/>
  <c r="AG58" i="1" s="1"/>
  <c r="S58" i="1"/>
  <c r="AH57" i="1"/>
  <c r="AF57" i="1"/>
  <c r="AE57" i="1"/>
  <c r="AD57" i="1"/>
  <c r="AC57" i="1"/>
  <c r="AB57" i="1"/>
  <c r="AA57" i="1"/>
  <c r="Z57" i="1"/>
  <c r="Y57" i="1"/>
  <c r="W57" i="1"/>
  <c r="V57" i="1"/>
  <c r="U57" i="1"/>
  <c r="T57" i="1"/>
  <c r="AG57" i="1" s="1"/>
  <c r="S57" i="1"/>
  <c r="AH56" i="1"/>
  <c r="AF56" i="1"/>
  <c r="AE56" i="1"/>
  <c r="AD56" i="1"/>
  <c r="AC56" i="1"/>
  <c r="AB56" i="1"/>
  <c r="AA56" i="1"/>
  <c r="Z56" i="1"/>
  <c r="Y56" i="1"/>
  <c r="W56" i="1"/>
  <c r="V56" i="1"/>
  <c r="U56" i="1"/>
  <c r="T56" i="1"/>
  <c r="AG56" i="1" s="1"/>
  <c r="S56" i="1"/>
  <c r="AH55" i="1"/>
  <c r="AF55" i="1"/>
  <c r="AE55" i="1"/>
  <c r="AD55" i="1"/>
  <c r="AC55" i="1"/>
  <c r="AB55" i="1"/>
  <c r="AA55" i="1"/>
  <c r="Z55" i="1"/>
  <c r="Y55" i="1"/>
  <c r="W55" i="1"/>
  <c r="V55" i="1"/>
  <c r="U55" i="1"/>
  <c r="T55" i="1"/>
  <c r="AG55" i="1" s="1"/>
  <c r="S55" i="1"/>
  <c r="AH54" i="1"/>
  <c r="AF54" i="1"/>
  <c r="AE54" i="1"/>
  <c r="AD54" i="1"/>
  <c r="AC54" i="1"/>
  <c r="AB54" i="1"/>
  <c r="AA54" i="1"/>
  <c r="Z54" i="1"/>
  <c r="Y54" i="1"/>
  <c r="W54" i="1"/>
  <c r="V54" i="1"/>
  <c r="U54" i="1"/>
  <c r="T54" i="1"/>
  <c r="AG54" i="1" s="1"/>
  <c r="S54" i="1"/>
  <c r="AH53" i="1"/>
  <c r="AF53" i="1"/>
  <c r="AE53" i="1"/>
  <c r="AD53" i="1"/>
  <c r="AC53" i="1"/>
  <c r="AB53" i="1"/>
  <c r="AA53" i="1"/>
  <c r="Z53" i="1"/>
  <c r="Y53" i="1"/>
  <c r="X53" i="1"/>
  <c r="V53" i="1"/>
  <c r="U53" i="1"/>
  <c r="T53" i="1"/>
  <c r="S53" i="1"/>
  <c r="AH52" i="1"/>
  <c r="AF52" i="1"/>
  <c r="AE52" i="1"/>
  <c r="AD52" i="1"/>
  <c r="AC52" i="1"/>
  <c r="AB52" i="1"/>
  <c r="AA52" i="1"/>
  <c r="Z52" i="1"/>
  <c r="Y52" i="1"/>
  <c r="X52" i="1"/>
  <c r="V52" i="1"/>
  <c r="U52" i="1"/>
  <c r="T52" i="1"/>
  <c r="S52" i="1"/>
  <c r="AH51" i="1"/>
  <c r="AF51" i="1"/>
  <c r="AE51" i="1"/>
  <c r="AD51" i="1"/>
  <c r="AC51" i="1"/>
  <c r="AB51" i="1"/>
  <c r="AA51" i="1"/>
  <c r="Z51" i="1"/>
  <c r="Y51" i="1"/>
  <c r="X51" i="1"/>
  <c r="V51" i="1"/>
  <c r="U51" i="1"/>
  <c r="T51" i="1"/>
  <c r="AG51" i="1" s="1"/>
  <c r="S51" i="1"/>
  <c r="AH50" i="1"/>
  <c r="AF50" i="1"/>
  <c r="AE50" i="1"/>
  <c r="AD50" i="1"/>
  <c r="AC50" i="1"/>
  <c r="AB50" i="1"/>
  <c r="AA50" i="1"/>
  <c r="Z50" i="1"/>
  <c r="Y50" i="1"/>
  <c r="X50" i="1"/>
  <c r="V50" i="1"/>
  <c r="U50" i="1"/>
  <c r="T50" i="1"/>
  <c r="S50" i="1"/>
  <c r="AH49" i="1"/>
  <c r="AF49" i="1"/>
  <c r="AE49" i="1"/>
  <c r="AD49" i="1"/>
  <c r="AC49" i="1"/>
  <c r="AB49" i="1"/>
  <c r="AA49" i="1"/>
  <c r="Z49" i="1"/>
  <c r="Y49" i="1"/>
  <c r="X49" i="1"/>
  <c r="V49" i="1"/>
  <c r="U49" i="1"/>
  <c r="T49" i="1"/>
  <c r="AG49" i="1" s="1"/>
  <c r="S49" i="1"/>
  <c r="AH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AG48" i="1" s="1"/>
  <c r="S48" i="1"/>
  <c r="AH47" i="1"/>
  <c r="AF47" i="1"/>
  <c r="AE47" i="1"/>
  <c r="AD47" i="1"/>
  <c r="AC47" i="1"/>
  <c r="AB47" i="1"/>
  <c r="AA47" i="1"/>
  <c r="Z47" i="1"/>
  <c r="Y47" i="1"/>
  <c r="X47" i="1"/>
  <c r="V47" i="1"/>
  <c r="U47" i="1"/>
  <c r="T47" i="1"/>
  <c r="AG47" i="1" s="1"/>
  <c r="S47" i="1"/>
  <c r="AH46" i="1"/>
  <c r="AF46" i="1"/>
  <c r="AE46" i="1"/>
  <c r="AD46" i="1"/>
  <c r="AC46" i="1"/>
  <c r="AB46" i="1"/>
  <c r="AA46" i="1"/>
  <c r="Z46" i="1"/>
  <c r="Y46" i="1"/>
  <c r="X46" i="1"/>
  <c r="V46" i="1"/>
  <c r="U46" i="1"/>
  <c r="T46" i="1"/>
  <c r="AG46" i="1" s="1"/>
  <c r="S46" i="1"/>
  <c r="AH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AG45" i="1" s="1"/>
  <c r="S45" i="1"/>
  <c r="AH44" i="1"/>
  <c r="AF44" i="1"/>
  <c r="AE44" i="1"/>
  <c r="AD44" i="1"/>
  <c r="AC44" i="1"/>
  <c r="AB44" i="1"/>
  <c r="AA44" i="1"/>
  <c r="Z44" i="1"/>
  <c r="Y44" i="1"/>
  <c r="X44" i="1"/>
  <c r="V44" i="1"/>
  <c r="U44" i="1"/>
  <c r="T44" i="1"/>
  <c r="AG44" i="1" s="1"/>
  <c r="S44" i="1"/>
  <c r="AH43" i="1"/>
  <c r="AF43" i="1"/>
  <c r="AE43" i="1"/>
  <c r="AD43" i="1"/>
  <c r="AC43" i="1"/>
  <c r="AB43" i="1"/>
  <c r="AA43" i="1"/>
  <c r="Z43" i="1"/>
  <c r="Y43" i="1"/>
  <c r="X43" i="1"/>
  <c r="V43" i="1"/>
  <c r="U43" i="1"/>
  <c r="T43" i="1"/>
  <c r="AG43" i="1" s="1"/>
  <c r="S43" i="1"/>
  <c r="AH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AG42" i="1" s="1"/>
  <c r="S42" i="1"/>
  <c r="AH41" i="1"/>
  <c r="AF41" i="1"/>
  <c r="AE41" i="1"/>
  <c r="AD41" i="1"/>
  <c r="AC41" i="1"/>
  <c r="AB41" i="1"/>
  <c r="AA41" i="1"/>
  <c r="Z41" i="1"/>
  <c r="Y41" i="1"/>
  <c r="X41" i="1"/>
  <c r="V41" i="1"/>
  <c r="U41" i="1"/>
  <c r="T41" i="1"/>
  <c r="AG41" i="1" s="1"/>
  <c r="S41" i="1"/>
  <c r="AH40" i="1"/>
  <c r="AF40" i="1"/>
  <c r="AE40" i="1"/>
  <c r="AD40" i="1"/>
  <c r="AC40" i="1"/>
  <c r="AB40" i="1"/>
  <c r="AA40" i="1"/>
  <c r="Z40" i="1"/>
  <c r="Y40" i="1"/>
  <c r="X40" i="1"/>
  <c r="V40" i="1"/>
  <c r="U40" i="1"/>
  <c r="T40" i="1"/>
  <c r="S40" i="1"/>
  <c r="AH39" i="1"/>
  <c r="AF39" i="1"/>
  <c r="AE39" i="1"/>
  <c r="AD39" i="1"/>
  <c r="AC39" i="1"/>
  <c r="AB39" i="1"/>
  <c r="AA39" i="1"/>
  <c r="Z39" i="1"/>
  <c r="Y39" i="1"/>
  <c r="X39" i="1"/>
  <c r="V39" i="1"/>
  <c r="U39" i="1"/>
  <c r="T39" i="1"/>
  <c r="AG39" i="1" s="1"/>
  <c r="S39" i="1"/>
  <c r="AH38" i="1"/>
  <c r="AF38" i="1"/>
  <c r="AE38" i="1"/>
  <c r="AD38" i="1"/>
  <c r="AC38" i="1"/>
  <c r="AB38" i="1"/>
  <c r="AA38" i="1"/>
  <c r="Z38" i="1"/>
  <c r="Y38" i="1"/>
  <c r="X38" i="1"/>
  <c r="V38" i="1"/>
  <c r="U38" i="1"/>
  <c r="T38" i="1"/>
  <c r="S38" i="1"/>
  <c r="AH37" i="1"/>
  <c r="AF37" i="1"/>
  <c r="AE37" i="1"/>
  <c r="AD37" i="1"/>
  <c r="AC37" i="1"/>
  <c r="AB37" i="1"/>
  <c r="AA37" i="1"/>
  <c r="Z37" i="1"/>
  <c r="Y37" i="1"/>
  <c r="X37" i="1"/>
  <c r="W37" i="1"/>
  <c r="U37" i="1"/>
  <c r="T37" i="1"/>
  <c r="V37" i="1" s="1"/>
  <c r="S37" i="1"/>
  <c r="AH36" i="1"/>
  <c r="AF36" i="1"/>
  <c r="AE36" i="1"/>
  <c r="AD36" i="1"/>
  <c r="AC36" i="1"/>
  <c r="AB36" i="1"/>
  <c r="AA36" i="1"/>
  <c r="Z36" i="1"/>
  <c r="Y36" i="1"/>
  <c r="X36" i="1"/>
  <c r="W36" i="1"/>
  <c r="U36" i="1"/>
  <c r="T36" i="1"/>
  <c r="V36" i="1" s="1"/>
  <c r="S36" i="1"/>
  <c r="AH35" i="1"/>
  <c r="AF35" i="1"/>
  <c r="AE35" i="1"/>
  <c r="AD35" i="1"/>
  <c r="AC35" i="1"/>
  <c r="AB35" i="1"/>
  <c r="AA35" i="1"/>
  <c r="Z35" i="1"/>
  <c r="Y35" i="1"/>
  <c r="X35" i="1"/>
  <c r="W35" i="1"/>
  <c r="U35" i="1"/>
  <c r="T35" i="1"/>
  <c r="V35" i="1" s="1"/>
  <c r="S35" i="1"/>
  <c r="AH34" i="1"/>
  <c r="AF34" i="1"/>
  <c r="AE34" i="1"/>
  <c r="AD34" i="1"/>
  <c r="AC34" i="1"/>
  <c r="AB34" i="1"/>
  <c r="AA34" i="1"/>
  <c r="Z34" i="1"/>
  <c r="Y34" i="1"/>
  <c r="X34" i="1"/>
  <c r="W34" i="1"/>
  <c r="U34" i="1"/>
  <c r="T34" i="1"/>
  <c r="V34" i="1" s="1"/>
  <c r="S34" i="1"/>
  <c r="AH33" i="1"/>
  <c r="AF33" i="1"/>
  <c r="AE33" i="1"/>
  <c r="AD33" i="1"/>
  <c r="AC33" i="1"/>
  <c r="AB33" i="1"/>
  <c r="AA33" i="1"/>
  <c r="Z33" i="1"/>
  <c r="Y33" i="1"/>
  <c r="X33" i="1"/>
  <c r="W33" i="1"/>
  <c r="U33" i="1"/>
  <c r="T33" i="1"/>
  <c r="V33" i="1" s="1"/>
  <c r="S33" i="1"/>
  <c r="AH32" i="1"/>
  <c r="AF32" i="1"/>
  <c r="AE32" i="1"/>
  <c r="AD32" i="1"/>
  <c r="AC32" i="1"/>
  <c r="AB32" i="1"/>
  <c r="AA32" i="1"/>
  <c r="Z32" i="1"/>
  <c r="Y32" i="1"/>
  <c r="X32" i="1"/>
  <c r="W32" i="1"/>
  <c r="U32" i="1"/>
  <c r="T32" i="1"/>
  <c r="V32" i="1" s="1"/>
  <c r="S32" i="1"/>
  <c r="AH31" i="1"/>
  <c r="AF31" i="1"/>
  <c r="AE31" i="1"/>
  <c r="AD31" i="1"/>
  <c r="AC31" i="1"/>
  <c r="AB31" i="1"/>
  <c r="AA31" i="1"/>
  <c r="Z31" i="1"/>
  <c r="Y31" i="1"/>
  <c r="X31" i="1"/>
  <c r="W31" i="1"/>
  <c r="U31" i="1"/>
  <c r="T31" i="1"/>
  <c r="V31" i="1" s="1"/>
  <c r="S31" i="1"/>
  <c r="AH30" i="1"/>
  <c r="AF30" i="1"/>
  <c r="AE30" i="1"/>
  <c r="AD30" i="1"/>
  <c r="AC30" i="1"/>
  <c r="AB30" i="1"/>
  <c r="AA30" i="1"/>
  <c r="Z30" i="1"/>
  <c r="Y30" i="1"/>
  <c r="X30" i="1"/>
  <c r="W30" i="1"/>
  <c r="U30" i="1"/>
  <c r="T30" i="1"/>
  <c r="V30" i="1" s="1"/>
  <c r="S30" i="1"/>
  <c r="AH29" i="1"/>
  <c r="AF29" i="1"/>
  <c r="AE29" i="1"/>
  <c r="AD29" i="1"/>
  <c r="AC29" i="1"/>
  <c r="AB29" i="1"/>
  <c r="AA29" i="1"/>
  <c r="Z29" i="1"/>
  <c r="Y29" i="1"/>
  <c r="X29" i="1"/>
  <c r="W29" i="1"/>
  <c r="U29" i="1"/>
  <c r="T29" i="1"/>
  <c r="V29" i="1" s="1"/>
  <c r="S29" i="1"/>
  <c r="AH28" i="1"/>
  <c r="AF28" i="1"/>
  <c r="AE28" i="1"/>
  <c r="AD28" i="1"/>
  <c r="AC28" i="1"/>
  <c r="AB28" i="1"/>
  <c r="AA28" i="1"/>
  <c r="Z28" i="1"/>
  <c r="Y28" i="1"/>
  <c r="X28" i="1"/>
  <c r="W28" i="1"/>
  <c r="U28" i="1"/>
  <c r="T28" i="1"/>
  <c r="V28" i="1" s="1"/>
  <c r="S28" i="1"/>
  <c r="AH27" i="1"/>
  <c r="AF27" i="1"/>
  <c r="AE27" i="1"/>
  <c r="AD27" i="1"/>
  <c r="AC27" i="1"/>
  <c r="AB27" i="1"/>
  <c r="AA27" i="1"/>
  <c r="Z27" i="1"/>
  <c r="Y27" i="1"/>
  <c r="X27" i="1"/>
  <c r="W27" i="1"/>
  <c r="U27" i="1"/>
  <c r="T27" i="1"/>
  <c r="V27" i="1" s="1"/>
  <c r="S27" i="1"/>
  <c r="AH26" i="1"/>
  <c r="AF26" i="1"/>
  <c r="AE26" i="1"/>
  <c r="AD26" i="1"/>
  <c r="AC26" i="1"/>
  <c r="AB26" i="1"/>
  <c r="AA26" i="1"/>
  <c r="Z26" i="1"/>
  <c r="Y26" i="1"/>
  <c r="X26" i="1"/>
  <c r="W26" i="1"/>
  <c r="U26" i="1"/>
  <c r="T26" i="1"/>
  <c r="V26" i="1" s="1"/>
  <c r="S26" i="1"/>
  <c r="AH25" i="1"/>
  <c r="AF25" i="1"/>
  <c r="AE25" i="1"/>
  <c r="AD25" i="1"/>
  <c r="AC25" i="1"/>
  <c r="AB25" i="1"/>
  <c r="AA25" i="1"/>
  <c r="Z25" i="1"/>
  <c r="Y25" i="1"/>
  <c r="X25" i="1"/>
  <c r="W25" i="1"/>
  <c r="U25" i="1"/>
  <c r="T25" i="1"/>
  <c r="V25" i="1" s="1"/>
  <c r="S25" i="1"/>
  <c r="AH24" i="1"/>
  <c r="AF24" i="1"/>
  <c r="AE24" i="1"/>
  <c r="AD24" i="1"/>
  <c r="AC24" i="1"/>
  <c r="AB24" i="1"/>
  <c r="AA24" i="1"/>
  <c r="Z24" i="1"/>
  <c r="Y24" i="1"/>
  <c r="X24" i="1"/>
  <c r="W24" i="1"/>
  <c r="U24" i="1"/>
  <c r="T24" i="1"/>
  <c r="V24" i="1" s="1"/>
  <c r="S24" i="1"/>
  <c r="AH23" i="1"/>
  <c r="AF23" i="1"/>
  <c r="AE23" i="1"/>
  <c r="AD23" i="1"/>
  <c r="AC23" i="1"/>
  <c r="AB23" i="1"/>
  <c r="AA23" i="1"/>
  <c r="Z23" i="1"/>
  <c r="Y23" i="1"/>
  <c r="X23" i="1"/>
  <c r="W23" i="1"/>
  <c r="U23" i="1"/>
  <c r="T23" i="1"/>
  <c r="V23" i="1" s="1"/>
  <c r="S23" i="1"/>
  <c r="W41" i="1" l="1"/>
  <c r="W44" i="1"/>
  <c r="AG38" i="1"/>
  <c r="W38" i="1"/>
  <c r="AG176" i="1"/>
  <c r="AG180" i="1"/>
  <c r="Z187" i="1"/>
  <c r="AG187" i="1"/>
  <c r="Z189" i="1"/>
  <c r="AG189" i="1"/>
  <c r="Z191" i="1"/>
  <c r="AG191" i="1"/>
  <c r="Z195" i="1"/>
  <c r="AG195" i="1"/>
  <c r="Z199" i="1"/>
  <c r="AG199" i="1"/>
  <c r="Z201" i="1"/>
  <c r="AG201" i="1"/>
  <c r="Z203" i="1"/>
  <c r="AG203" i="1"/>
  <c r="Z205" i="1"/>
  <c r="AG205" i="1"/>
  <c r="Z209" i="1"/>
  <c r="AG209" i="1"/>
  <c r="Z213" i="1"/>
  <c r="AG213" i="1"/>
  <c r="Z217" i="1"/>
  <c r="AG217" i="1"/>
  <c r="Z219" i="1"/>
  <c r="AG219" i="1"/>
  <c r="Z221" i="1"/>
  <c r="AG221" i="1"/>
  <c r="Z225" i="1"/>
  <c r="AG225" i="1"/>
  <c r="Z229" i="1"/>
  <c r="AG229" i="1"/>
  <c r="Z235" i="1"/>
  <c r="AG235" i="1"/>
  <c r="Z239" i="1"/>
  <c r="AG239" i="1"/>
  <c r="Z243" i="1"/>
  <c r="AG243" i="1"/>
  <c r="Z245" i="1"/>
  <c r="AG245" i="1"/>
  <c r="Z247" i="1"/>
  <c r="AG247" i="1"/>
  <c r="Z249" i="1"/>
  <c r="AG249" i="1"/>
  <c r="AG175" i="1"/>
  <c r="AG179" i="1"/>
  <c r="AG183" i="1"/>
  <c r="AG177" i="1"/>
  <c r="AG181" i="1"/>
  <c r="AG185" i="1"/>
  <c r="AG184" i="1"/>
  <c r="Z193" i="1"/>
  <c r="AG193" i="1"/>
  <c r="Z197" i="1"/>
  <c r="AG197" i="1"/>
  <c r="Z207" i="1"/>
  <c r="AG207" i="1"/>
  <c r="Z211" i="1"/>
  <c r="AG211" i="1"/>
  <c r="Z215" i="1"/>
  <c r="AG215" i="1"/>
  <c r="Z223" i="1"/>
  <c r="AG223" i="1"/>
  <c r="Z227" i="1"/>
  <c r="AG227" i="1"/>
  <c r="Z231" i="1"/>
  <c r="AG231" i="1"/>
  <c r="Z233" i="1"/>
  <c r="AG233" i="1"/>
  <c r="Z237" i="1"/>
  <c r="AG237" i="1"/>
  <c r="Z241" i="1"/>
  <c r="AG241" i="1"/>
  <c r="Z251" i="1"/>
  <c r="AG251" i="1"/>
  <c r="Z253" i="1"/>
  <c r="AG253" i="1"/>
  <c r="Z255" i="1"/>
  <c r="AG255" i="1"/>
  <c r="W46" i="1"/>
  <c r="W49" i="1"/>
  <c r="AG52" i="1"/>
  <c r="W52" i="1"/>
  <c r="AG174" i="1"/>
  <c r="AG178" i="1"/>
  <c r="AG182" i="1"/>
  <c r="Z186" i="1"/>
  <c r="AG186" i="1"/>
  <c r="Z188" i="1"/>
  <c r="AG188" i="1"/>
  <c r="Z190" i="1"/>
  <c r="AG190" i="1"/>
  <c r="Z192" i="1"/>
  <c r="AG192" i="1"/>
  <c r="Z194" i="1"/>
  <c r="AG194" i="1"/>
  <c r="Z196" i="1"/>
  <c r="AG196" i="1"/>
  <c r="Z198" i="1"/>
  <c r="AG198" i="1"/>
  <c r="Z200" i="1"/>
  <c r="AG200" i="1"/>
  <c r="Z202" i="1"/>
  <c r="AG202" i="1"/>
  <c r="Z204" i="1"/>
  <c r="AG204" i="1"/>
  <c r="Z206" i="1"/>
  <c r="AG206" i="1"/>
  <c r="Z208" i="1"/>
  <c r="AG208" i="1"/>
  <c r="Z210" i="1"/>
  <c r="AG210" i="1"/>
  <c r="Z212" i="1"/>
  <c r="AG212" i="1"/>
  <c r="Z214" i="1"/>
  <c r="AG214" i="1"/>
  <c r="Z216" i="1"/>
  <c r="AG216" i="1"/>
  <c r="Z218" i="1"/>
  <c r="AG218" i="1"/>
  <c r="Z220" i="1"/>
  <c r="AG220" i="1"/>
  <c r="Z222" i="1"/>
  <c r="AG222" i="1"/>
  <c r="Z224" i="1"/>
  <c r="AG224" i="1"/>
  <c r="Z226" i="1"/>
  <c r="AG226" i="1"/>
  <c r="Z228" i="1"/>
  <c r="AG228" i="1"/>
  <c r="Z230" i="1"/>
  <c r="AG230" i="1"/>
  <c r="Z232" i="1"/>
  <c r="AG232" i="1"/>
  <c r="Z234" i="1"/>
  <c r="AG234" i="1"/>
  <c r="Z236" i="1"/>
  <c r="AG236" i="1"/>
  <c r="Z238" i="1"/>
  <c r="AG238" i="1"/>
  <c r="Z240" i="1"/>
  <c r="AG240" i="1"/>
  <c r="Z242" i="1"/>
  <c r="AG242" i="1"/>
  <c r="Z244" i="1"/>
  <c r="AG244" i="1"/>
  <c r="Z246" i="1"/>
  <c r="AG246" i="1"/>
  <c r="Z248" i="1"/>
  <c r="AG248" i="1"/>
  <c r="Z250" i="1"/>
  <c r="AG250" i="1"/>
  <c r="Z252" i="1"/>
  <c r="AG252" i="1"/>
  <c r="Z254" i="1"/>
  <c r="AG254" i="1"/>
  <c r="Z256" i="1"/>
  <c r="AG256" i="1"/>
  <c r="Y71" i="1"/>
  <c r="Y72" i="1"/>
  <c r="Y73" i="1"/>
  <c r="AG74" i="1"/>
  <c r="AG75" i="1"/>
  <c r="AG76" i="1"/>
  <c r="Y77" i="1"/>
  <c r="AG78" i="1"/>
  <c r="AG79" i="1"/>
  <c r="AG80" i="1"/>
  <c r="Y81" i="1"/>
  <c r="Y82" i="1"/>
  <c r="Y83" i="1"/>
  <c r="Y84" i="1"/>
  <c r="Y85" i="1"/>
  <c r="AG87" i="1"/>
  <c r="Y88" i="1"/>
  <c r="Y89" i="1"/>
  <c r="Y92" i="1"/>
  <c r="AG99" i="1"/>
  <c r="AG53" i="1"/>
  <c r="W53" i="1"/>
  <c r="AG50" i="1"/>
  <c r="W50" i="1"/>
  <c r="Y86" i="1"/>
  <c r="Y90" i="1"/>
  <c r="Y91" i="1"/>
  <c r="Y93" i="1"/>
  <c r="Y94" i="1"/>
  <c r="Y95" i="1"/>
  <c r="Y96" i="1"/>
  <c r="Y97" i="1"/>
  <c r="Y98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AG134" i="1"/>
  <c r="Y134" i="1"/>
  <c r="AG136" i="1"/>
  <c r="Y136" i="1"/>
  <c r="AG138" i="1"/>
  <c r="Y138" i="1"/>
  <c r="AG140" i="1"/>
  <c r="Y140" i="1"/>
  <c r="AG142" i="1"/>
  <c r="Y142" i="1"/>
  <c r="AG144" i="1"/>
  <c r="Y144" i="1"/>
  <c r="AG146" i="1"/>
  <c r="Y146" i="1"/>
  <c r="AG148" i="1"/>
  <c r="Y148" i="1"/>
  <c r="AG150" i="1"/>
  <c r="Y150" i="1"/>
  <c r="AG152" i="1"/>
  <c r="Y152" i="1"/>
  <c r="AG154" i="1"/>
  <c r="Y154" i="1"/>
  <c r="AG156" i="1"/>
  <c r="Y156" i="1"/>
  <c r="AG158" i="1"/>
  <c r="Y158" i="1"/>
  <c r="AG160" i="1"/>
  <c r="Y160" i="1"/>
  <c r="AG162" i="1"/>
  <c r="Y162" i="1"/>
  <c r="AG164" i="1"/>
  <c r="Y164" i="1"/>
  <c r="AG166" i="1"/>
  <c r="Y166" i="1"/>
  <c r="AG168" i="1"/>
  <c r="Y168" i="1"/>
  <c r="AG170" i="1"/>
  <c r="Y170" i="1"/>
  <c r="AG172" i="1"/>
  <c r="Y172" i="1"/>
  <c r="AG40" i="1"/>
  <c r="W40" i="1"/>
  <c r="AG133" i="1"/>
  <c r="Y133" i="1"/>
  <c r="AG135" i="1"/>
  <c r="Y135" i="1"/>
  <c r="AG137" i="1"/>
  <c r="Y137" i="1"/>
  <c r="AG139" i="1"/>
  <c r="Y139" i="1"/>
  <c r="AG141" i="1"/>
  <c r="Y141" i="1"/>
  <c r="AG143" i="1"/>
  <c r="Y143" i="1"/>
  <c r="AG145" i="1"/>
  <c r="Y145" i="1"/>
  <c r="AG147" i="1"/>
  <c r="Y147" i="1"/>
  <c r="AG149" i="1"/>
  <c r="Y149" i="1"/>
  <c r="AG151" i="1"/>
  <c r="Y151" i="1"/>
  <c r="AG153" i="1"/>
  <c r="Y153" i="1"/>
  <c r="AG155" i="1"/>
  <c r="Y155" i="1"/>
  <c r="AG157" i="1"/>
  <c r="Y157" i="1"/>
  <c r="AG159" i="1"/>
  <c r="Y159" i="1"/>
  <c r="AG161" i="1"/>
  <c r="Y161" i="1"/>
  <c r="AG163" i="1"/>
  <c r="Y163" i="1"/>
  <c r="AG165" i="1"/>
  <c r="Y165" i="1"/>
  <c r="AG167" i="1"/>
  <c r="Y167" i="1"/>
  <c r="AG169" i="1"/>
  <c r="Y169" i="1"/>
  <c r="AG171" i="1"/>
  <c r="Y171" i="1"/>
  <c r="Y173" i="1"/>
  <c r="AG17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W39" i="1"/>
  <c r="W43" i="1"/>
  <c r="W47" i="1"/>
  <c r="W51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H22" i="1"/>
  <c r="AF22" i="1"/>
  <c r="AE22" i="1"/>
  <c r="AD22" i="1"/>
  <c r="AC22" i="1"/>
  <c r="AB22" i="1"/>
  <c r="AA22" i="1"/>
  <c r="Z22" i="1"/>
  <c r="Y22" i="1"/>
  <c r="X22" i="1"/>
  <c r="W22" i="1"/>
  <c r="V22" i="1"/>
  <c r="T22" i="1"/>
  <c r="AG22" i="1" s="1"/>
  <c r="S22" i="1"/>
  <c r="AH21" i="1"/>
  <c r="AF21" i="1"/>
  <c r="AE21" i="1"/>
  <c r="AD21" i="1"/>
  <c r="AC21" i="1"/>
  <c r="AB21" i="1"/>
  <c r="AA21" i="1"/>
  <c r="Z21" i="1"/>
  <c r="Y21" i="1"/>
  <c r="X21" i="1"/>
  <c r="W21" i="1"/>
  <c r="V21" i="1"/>
  <c r="T21" i="1"/>
  <c r="AG21" i="1" s="1"/>
  <c r="S21" i="1"/>
  <c r="AH20" i="1"/>
  <c r="AF20" i="1"/>
  <c r="AE20" i="1"/>
  <c r="AD20" i="1"/>
  <c r="AC20" i="1"/>
  <c r="AB20" i="1"/>
  <c r="AA20" i="1"/>
  <c r="Z20" i="1"/>
  <c r="Y20" i="1"/>
  <c r="X20" i="1"/>
  <c r="W20" i="1"/>
  <c r="V20" i="1"/>
  <c r="T20" i="1"/>
  <c r="AG20" i="1" s="1"/>
  <c r="S20" i="1"/>
  <c r="AH19" i="1"/>
  <c r="AF19" i="1"/>
  <c r="AE19" i="1"/>
  <c r="AD19" i="1"/>
  <c r="AC19" i="1"/>
  <c r="AB19" i="1"/>
  <c r="AA19" i="1"/>
  <c r="Z19" i="1"/>
  <c r="Y19" i="1"/>
  <c r="X19" i="1"/>
  <c r="W19" i="1"/>
  <c r="V19" i="1"/>
  <c r="T19" i="1"/>
  <c r="AG19" i="1" s="1"/>
  <c r="S19" i="1"/>
  <c r="AH18" i="1"/>
  <c r="AF18" i="1"/>
  <c r="AE18" i="1"/>
  <c r="AD18" i="1"/>
  <c r="AC18" i="1"/>
  <c r="AB18" i="1"/>
  <c r="AA18" i="1"/>
  <c r="Z18" i="1"/>
  <c r="Y18" i="1"/>
  <c r="X18" i="1"/>
  <c r="W18" i="1"/>
  <c r="V18" i="1"/>
  <c r="T18" i="1"/>
  <c r="AG18" i="1" s="1"/>
  <c r="S18" i="1"/>
  <c r="AH17" i="1"/>
  <c r="AF17" i="1"/>
  <c r="AE17" i="1"/>
  <c r="AD17" i="1"/>
  <c r="AC17" i="1"/>
  <c r="AB17" i="1"/>
  <c r="AA17" i="1"/>
  <c r="Z17" i="1"/>
  <c r="Y17" i="1"/>
  <c r="X17" i="1"/>
  <c r="W17" i="1"/>
  <c r="V17" i="1"/>
  <c r="T17" i="1"/>
  <c r="AG17" i="1" s="1"/>
  <c r="S17" i="1"/>
  <c r="AH16" i="1"/>
  <c r="AF16" i="1"/>
  <c r="AE16" i="1"/>
  <c r="AD16" i="1"/>
  <c r="AC16" i="1"/>
  <c r="AB16" i="1"/>
  <c r="AA16" i="1"/>
  <c r="Z16" i="1"/>
  <c r="Y16" i="1"/>
  <c r="X16" i="1"/>
  <c r="W16" i="1"/>
  <c r="V16" i="1"/>
  <c r="T16" i="1"/>
  <c r="AG16" i="1" s="1"/>
  <c r="S16" i="1"/>
  <c r="AH15" i="1"/>
  <c r="AF15" i="1"/>
  <c r="AE15" i="1"/>
  <c r="AD15" i="1"/>
  <c r="AC15" i="1"/>
  <c r="AB15" i="1"/>
  <c r="AA15" i="1"/>
  <c r="Z15" i="1"/>
  <c r="Y15" i="1"/>
  <c r="X15" i="1"/>
  <c r="W15" i="1"/>
  <c r="V15" i="1"/>
  <c r="T15" i="1"/>
  <c r="AG15" i="1" s="1"/>
  <c r="S15" i="1"/>
  <c r="AH14" i="1"/>
  <c r="AF14" i="1"/>
  <c r="AE14" i="1"/>
  <c r="AD14" i="1"/>
  <c r="AC14" i="1"/>
  <c r="AB14" i="1"/>
  <c r="AA14" i="1"/>
  <c r="Z14" i="1"/>
  <c r="Y14" i="1"/>
  <c r="X14" i="1"/>
  <c r="W14" i="1"/>
  <c r="V14" i="1"/>
  <c r="T14" i="1"/>
  <c r="AG14" i="1" s="1"/>
  <c r="S14" i="1"/>
  <c r="AH13" i="1"/>
  <c r="AF13" i="1"/>
  <c r="AE13" i="1"/>
  <c r="AD13" i="1"/>
  <c r="AC13" i="1"/>
  <c r="AB13" i="1"/>
  <c r="AA13" i="1"/>
  <c r="Z13" i="1"/>
  <c r="Y13" i="1"/>
  <c r="X13" i="1"/>
  <c r="W13" i="1"/>
  <c r="V13" i="1"/>
  <c r="T13" i="1"/>
  <c r="AG13" i="1" s="1"/>
  <c r="S13" i="1"/>
  <c r="AH12" i="1"/>
  <c r="AF12" i="1"/>
  <c r="AE12" i="1"/>
  <c r="AD12" i="1"/>
  <c r="AC12" i="1"/>
  <c r="AB12" i="1"/>
  <c r="AA12" i="1"/>
  <c r="Z12" i="1"/>
  <c r="Y12" i="1"/>
  <c r="X12" i="1"/>
  <c r="W12" i="1"/>
  <c r="V12" i="1"/>
  <c r="T12" i="1"/>
  <c r="AG12" i="1" s="1"/>
  <c r="S12" i="1"/>
  <c r="AH11" i="1"/>
  <c r="AF11" i="1"/>
  <c r="AE11" i="1"/>
  <c r="AD11" i="1"/>
  <c r="AC11" i="1"/>
  <c r="AB11" i="1"/>
  <c r="AA11" i="1"/>
  <c r="Z11" i="1"/>
  <c r="Y11" i="1"/>
  <c r="X11" i="1"/>
  <c r="W11" i="1"/>
  <c r="V11" i="1"/>
  <c r="T11" i="1"/>
  <c r="AG11" i="1" s="1"/>
  <c r="S11" i="1"/>
  <c r="AH10" i="1"/>
  <c r="AF10" i="1"/>
  <c r="AE10" i="1"/>
  <c r="AD10" i="1"/>
  <c r="AC10" i="1"/>
  <c r="AB10" i="1"/>
  <c r="AA10" i="1"/>
  <c r="Z10" i="1"/>
  <c r="Y10" i="1"/>
  <c r="X10" i="1"/>
  <c r="W10" i="1"/>
  <c r="V10" i="1"/>
  <c r="T10" i="1"/>
  <c r="AG10" i="1" s="1"/>
  <c r="S10" i="1"/>
  <c r="AH9" i="1"/>
  <c r="AF9" i="1"/>
  <c r="AE9" i="1"/>
  <c r="AD9" i="1"/>
  <c r="AC9" i="1"/>
  <c r="AB9" i="1"/>
  <c r="AA9" i="1"/>
  <c r="Z9" i="1"/>
  <c r="Y9" i="1"/>
  <c r="X9" i="1"/>
  <c r="W9" i="1"/>
  <c r="V9" i="1"/>
  <c r="T9" i="1"/>
  <c r="AG9" i="1" s="1"/>
  <c r="S9" i="1"/>
  <c r="AH8" i="1"/>
  <c r="AF8" i="1"/>
  <c r="AE8" i="1"/>
  <c r="AD8" i="1"/>
  <c r="AC8" i="1"/>
  <c r="AB8" i="1"/>
  <c r="AA8" i="1"/>
  <c r="Z8" i="1"/>
  <c r="Y8" i="1"/>
  <c r="X8" i="1"/>
  <c r="W8" i="1"/>
  <c r="V8" i="1"/>
  <c r="T8" i="1"/>
  <c r="AG8" i="1" s="1"/>
  <c r="S8" i="1"/>
  <c r="AH7" i="1"/>
  <c r="AF7" i="1"/>
  <c r="AE7" i="1"/>
  <c r="AD7" i="1"/>
  <c r="AC7" i="1"/>
  <c r="AB7" i="1"/>
  <c r="AA7" i="1"/>
  <c r="Z7" i="1"/>
  <c r="Y7" i="1"/>
  <c r="X7" i="1"/>
  <c r="W7" i="1"/>
  <c r="V7" i="1"/>
  <c r="T7" i="1"/>
  <c r="AG7" i="1" s="1"/>
  <c r="S7" i="1"/>
  <c r="AH6" i="1"/>
  <c r="AF6" i="1"/>
  <c r="AE6" i="1"/>
  <c r="AD6" i="1"/>
  <c r="AC6" i="1"/>
  <c r="AB6" i="1"/>
  <c r="AA6" i="1"/>
  <c r="Z6" i="1"/>
  <c r="Y6" i="1"/>
  <c r="X6" i="1"/>
  <c r="W6" i="1"/>
  <c r="V6" i="1"/>
  <c r="T6" i="1"/>
  <c r="AG6" i="1" s="1"/>
  <c r="S6" i="1"/>
  <c r="AH5" i="1"/>
  <c r="AF5" i="1"/>
  <c r="AE5" i="1"/>
  <c r="AD5" i="1"/>
  <c r="AC5" i="1"/>
  <c r="AB5" i="1"/>
  <c r="AA5" i="1"/>
  <c r="Z5" i="1"/>
  <c r="Y5" i="1"/>
  <c r="X5" i="1"/>
  <c r="W5" i="1"/>
  <c r="V5" i="1"/>
  <c r="T5" i="1"/>
  <c r="AG5" i="1" s="1"/>
  <c r="S5" i="1"/>
  <c r="AH4" i="1"/>
  <c r="AF4" i="1"/>
  <c r="AE4" i="1"/>
  <c r="AD4" i="1"/>
  <c r="AC4" i="1"/>
  <c r="AB4" i="1"/>
  <c r="AA4" i="1"/>
  <c r="Z4" i="1"/>
  <c r="Y4" i="1"/>
  <c r="X4" i="1"/>
  <c r="W4" i="1"/>
  <c r="V4" i="1"/>
  <c r="T4" i="1"/>
  <c r="AG4" i="1" s="1"/>
  <c r="S4" i="1"/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G11" i="10" l="1"/>
  <c r="O8" i="9" l="1"/>
  <c r="N8" i="9"/>
  <c r="M8" i="9"/>
  <c r="L8" i="9"/>
  <c r="K8" i="9"/>
  <c r="J8" i="9"/>
  <c r="I8" i="9"/>
  <c r="H8" i="9"/>
  <c r="G8" i="9"/>
  <c r="F8" i="9"/>
  <c r="E8" i="9"/>
  <c r="D8" i="9"/>
  <c r="K9" i="12" l="1"/>
  <c r="I9" i="12" l="1"/>
  <c r="H9" i="12"/>
  <c r="J9" i="12"/>
  <c r="L9" i="12"/>
  <c r="M9" i="12"/>
  <c r="N9" i="12"/>
  <c r="J8" i="12"/>
  <c r="K8" i="12"/>
  <c r="K11" i="12" s="1"/>
  <c r="L8" i="12"/>
  <c r="M8" i="12"/>
  <c r="N8" i="12"/>
  <c r="D8" i="12"/>
  <c r="E8" i="12"/>
  <c r="F8" i="12"/>
  <c r="G8" i="12"/>
  <c r="H8" i="12"/>
  <c r="I8" i="12"/>
  <c r="C8" i="12"/>
  <c r="J11" i="12" l="1"/>
  <c r="I11" i="12"/>
  <c r="D9" i="12"/>
  <c r="D11" i="12" s="1"/>
  <c r="C9" i="12"/>
  <c r="E9" i="12"/>
  <c r="F9" i="12"/>
  <c r="G9" i="12"/>
  <c r="G11" i="12" s="1"/>
  <c r="H11" i="12"/>
  <c r="K10" i="12" l="1"/>
  <c r="J10" i="12"/>
  <c r="C10" i="12"/>
  <c r="I10" i="12"/>
  <c r="D10" i="12"/>
  <c r="C11" i="12"/>
  <c r="E10" i="12"/>
  <c r="F10" i="12"/>
  <c r="E11" i="12"/>
  <c r="F11" i="12"/>
  <c r="H10" i="12"/>
  <c r="G10" i="12"/>
  <c r="Q12" i="10" l="1"/>
  <c r="R12" i="10" s="1"/>
  <c r="F8" i="3" l="1"/>
  <c r="L9" i="3"/>
  <c r="I9" i="3"/>
  <c r="C8" i="3"/>
  <c r="D8" i="3"/>
  <c r="F10" i="5"/>
  <c r="L8" i="3"/>
  <c r="D10" i="5"/>
  <c r="J10" i="5"/>
  <c r="E9" i="3"/>
  <c r="H9" i="3"/>
  <c r="D9" i="3"/>
  <c r="K8" i="3"/>
  <c r="N9" i="3"/>
  <c r="C9" i="3"/>
  <c r="N8" i="3"/>
  <c r="J9" i="3"/>
  <c r="E8" i="3"/>
  <c r="J8" i="3"/>
  <c r="E10" i="5"/>
  <c r="D33" i="4"/>
  <c r="D37" i="4"/>
  <c r="G8" i="3"/>
  <c r="I8" i="3"/>
  <c r="H8" i="3"/>
  <c r="F9" i="3"/>
  <c r="M8" i="3"/>
  <c r="E35" i="4"/>
  <c r="G9" i="3"/>
  <c r="F25" i="4"/>
  <c r="D27" i="4"/>
  <c r="D35" i="4"/>
  <c r="F33" i="4"/>
  <c r="D31" i="4"/>
  <c r="D23" i="4"/>
  <c r="E31" i="4"/>
  <c r="F37" i="4"/>
  <c r="F29" i="4"/>
  <c r="G10" i="5"/>
  <c r="F23" i="4"/>
  <c r="K9" i="3"/>
  <c r="M9" i="3"/>
  <c r="E33" i="4"/>
  <c r="E29" i="4"/>
  <c r="F35" i="4"/>
  <c r="F31" i="4"/>
  <c r="C10" i="5"/>
  <c r="D29" i="4"/>
  <c r="F11" i="3" l="1"/>
  <c r="D10" i="3"/>
  <c r="E11" i="3"/>
  <c r="I11" i="3"/>
  <c r="C11" i="3"/>
  <c r="C10" i="3"/>
  <c r="H11" i="3"/>
  <c r="L11" i="3"/>
  <c r="D11" i="3"/>
  <c r="G37" i="4"/>
  <c r="F38" i="4" s="1"/>
  <c r="G11" i="3"/>
  <c r="E10" i="3"/>
  <c r="J11" i="3"/>
  <c r="G33" i="4"/>
  <c r="F34" i="4" s="1"/>
  <c r="E23" i="4"/>
  <c r="G23" i="4" s="1"/>
  <c r="F27" i="4"/>
  <c r="E25" i="4"/>
  <c r="N11" i="3"/>
  <c r="F10" i="3"/>
  <c r="D25" i="4"/>
  <c r="G29" i="4"/>
  <c r="G30" i="4" s="1"/>
  <c r="K10" i="3"/>
  <c r="E27" i="4"/>
  <c r="J10" i="3"/>
  <c r="H10" i="3"/>
  <c r="H10" i="5"/>
  <c r="E11" i="5" s="1"/>
  <c r="E15" i="4"/>
  <c r="M11" i="3"/>
  <c r="I10" i="3"/>
  <c r="E19" i="4"/>
  <c r="F17" i="4"/>
  <c r="G10" i="3"/>
  <c r="D15" i="4"/>
  <c r="D21" i="4"/>
  <c r="F19" i="4"/>
  <c r="F15" i="4"/>
  <c r="E17" i="4"/>
  <c r="M9" i="10"/>
  <c r="M12" i="10" s="1"/>
  <c r="E21" i="4"/>
  <c r="F21" i="4"/>
  <c r="K11" i="3"/>
  <c r="M10" i="3"/>
  <c r="L10" i="3"/>
  <c r="N10" i="3"/>
  <c r="D19" i="4"/>
  <c r="D17" i="4"/>
  <c r="G31" i="4"/>
  <c r="F32" i="4" s="1"/>
  <c r="G35" i="4"/>
  <c r="F36" i="4" s="1"/>
  <c r="G34" i="4" l="1"/>
  <c r="K9" i="10"/>
  <c r="K12" i="10" s="1"/>
  <c r="E38" i="4"/>
  <c r="F30" i="4"/>
  <c r="I30" i="4"/>
  <c r="O9" i="10"/>
  <c r="O12" i="10" s="1"/>
  <c r="E30" i="4"/>
  <c r="B29" i="4"/>
  <c r="G38" i="4"/>
  <c r="B37" i="4"/>
  <c r="G25" i="4"/>
  <c r="I38" i="4"/>
  <c r="G27" i="4"/>
  <c r="B27" i="4" s="1"/>
  <c r="B33" i="4"/>
  <c r="I34" i="4"/>
  <c r="E34" i="4"/>
  <c r="I24" i="4"/>
  <c r="F24" i="4"/>
  <c r="E24" i="4"/>
  <c r="G21" i="4"/>
  <c r="B21" i="4" s="1"/>
  <c r="F11" i="5"/>
  <c r="D11" i="5"/>
  <c r="C11" i="5"/>
  <c r="G11" i="5"/>
  <c r="G17" i="4"/>
  <c r="I18" i="4" s="1"/>
  <c r="I32" i="4"/>
  <c r="B31" i="4"/>
  <c r="L9" i="10"/>
  <c r="L12" i="10" s="1"/>
  <c r="G32" i="4"/>
  <c r="E32" i="4"/>
  <c r="I36" i="4"/>
  <c r="G36" i="4"/>
  <c r="N9" i="10"/>
  <c r="N12" i="10" s="1"/>
  <c r="B35" i="4"/>
  <c r="E36" i="4"/>
  <c r="G19" i="4"/>
  <c r="B23" i="4"/>
  <c r="G24" i="4"/>
  <c r="H9" i="10"/>
  <c r="H12" i="10" s="1"/>
  <c r="G15" i="4"/>
  <c r="F28" i="4" l="1"/>
  <c r="M13" i="10"/>
  <c r="F26" i="4"/>
  <c r="B25" i="4"/>
  <c r="G26" i="4"/>
  <c r="E26" i="4"/>
  <c r="O13" i="10"/>
  <c r="I9" i="10"/>
  <c r="I12" i="10" s="1"/>
  <c r="I26" i="4"/>
  <c r="G28" i="4"/>
  <c r="J9" i="10"/>
  <c r="J12" i="10" s="1"/>
  <c r="L13" i="10" s="1"/>
  <c r="I28" i="4"/>
  <c r="E28" i="4"/>
  <c r="G9" i="10"/>
  <c r="G12" i="10" s="1"/>
  <c r="G22" i="4"/>
  <c r="E22" i="4"/>
  <c r="F22" i="4"/>
  <c r="I22" i="4"/>
  <c r="E18" i="4"/>
  <c r="D34" i="4"/>
  <c r="F16" i="4"/>
  <c r="B60" i="9"/>
  <c r="D20" i="4"/>
  <c r="F9" i="10"/>
  <c r="F12" i="10" s="1"/>
  <c r="B19" i="4"/>
  <c r="G20" i="4"/>
  <c r="E20" i="4"/>
  <c r="D9" i="10"/>
  <c r="D12" i="10" s="1"/>
  <c r="G16" i="4"/>
  <c r="B15" i="4"/>
  <c r="E16" i="4"/>
  <c r="D16" i="4"/>
  <c r="I16" i="4"/>
  <c r="F20" i="4"/>
  <c r="D24" i="4"/>
  <c r="D22" i="4"/>
  <c r="D18" i="4"/>
  <c r="B17" i="4"/>
  <c r="G18" i="4"/>
  <c r="E9" i="10"/>
  <c r="E12" i="10" s="1"/>
  <c r="F18" i="4"/>
  <c r="D38" i="4"/>
  <c r="D26" i="4"/>
  <c r="N13" i="10"/>
  <c r="D28" i="4"/>
  <c r="D30" i="4"/>
  <c r="I20" i="4"/>
  <c r="D36" i="4"/>
  <c r="D32" i="4"/>
  <c r="K13" i="10" l="1"/>
  <c r="C12" i="10"/>
  <c r="J13" i="10"/>
  <c r="H13" i="10"/>
  <c r="I13" i="10"/>
  <c r="G13" i="10"/>
  <c r="E13" i="10"/>
  <c r="D13" i="10"/>
  <c r="F13" i="10"/>
  <c r="H15" i="10" l="1"/>
  <c r="F15" i="10"/>
  <c r="F14" i="10"/>
  <c r="D15" i="10"/>
  <c r="E15" i="10"/>
  <c r="K14" i="10"/>
  <c r="J14" i="10"/>
  <c r="O14" i="10"/>
  <c r="M14" i="10"/>
  <c r="K15" i="10"/>
  <c r="I14" i="10"/>
  <c r="J15" i="10"/>
  <c r="G14" i="10"/>
  <c r="H14" i="10"/>
  <c r="O15" i="10"/>
  <c r="M15" i="10"/>
  <c r="N14" i="10"/>
  <c r="L14" i="10"/>
  <c r="L15" i="10"/>
  <c r="D14" i="10"/>
  <c r="D16" i="10" s="1"/>
  <c r="E14" i="10"/>
  <c r="N15" i="10"/>
  <c r="I15" i="10"/>
  <c r="G15" i="10"/>
  <c r="L16" i="10" l="1"/>
  <c r="H16" i="10"/>
  <c r="K16" i="10"/>
  <c r="I16" i="10"/>
  <c r="J16" i="10"/>
  <c r="F16" i="10"/>
  <c r="O16" i="10"/>
  <c r="E16" i="10"/>
  <c r="E18" i="10" s="1"/>
  <c r="N16" i="10"/>
  <c r="G16" i="10"/>
  <c r="M16" i="10"/>
  <c r="G18" i="10" l="1"/>
  <c r="J18" i="10"/>
  <c r="F18" i="10"/>
  <c r="K18" i="10"/>
  <c r="L18" i="10"/>
  <c r="H18" i="10"/>
  <c r="I18" i="10"/>
  <c r="L19" i="10" l="1"/>
  <c r="M19" i="10" s="1"/>
  <c r="N19" i="10" s="1"/>
  <c r="O19" i="10" s="1"/>
</calcChain>
</file>

<file path=xl/comments1.xml><?xml version="1.0" encoding="utf-8"?>
<comments xmlns="http://schemas.openxmlformats.org/spreadsheetml/2006/main">
  <authors>
    <author>saravanan</author>
  </authors>
  <commentList>
    <comment ref="J4" authorId="0" shapeId="0">
      <text>
        <r>
          <rPr>
            <b/>
            <sz val="9"/>
            <color indexed="81"/>
            <rFont val="Tahoma"/>
            <family val="2"/>
          </rPr>
          <t>saravanan:</t>
        </r>
        <r>
          <rPr>
            <sz val="9"/>
            <color indexed="81"/>
            <rFont val="Tahoma"/>
            <family val="2"/>
          </rPr>
          <t xml:space="preserve">
In Discussion Phase.</t>
        </r>
      </text>
    </comment>
  </commentList>
</comments>
</file>

<file path=xl/sharedStrings.xml><?xml version="1.0" encoding="utf-8"?>
<sst xmlns="http://schemas.openxmlformats.org/spreadsheetml/2006/main" count="1573" uniqueCount="232">
  <si>
    <t>Nov</t>
  </si>
  <si>
    <t>Dec</t>
  </si>
  <si>
    <t>Ontime Metric</t>
  </si>
  <si>
    <t>No of Activities</t>
  </si>
  <si>
    <t>&lt; -30%</t>
  </si>
  <si>
    <t>&gt;-30% to &lt;-10%</t>
  </si>
  <si>
    <t>&gt;-10% to &lt;10%</t>
  </si>
  <si>
    <t>&gt;10% to &lt;30%</t>
  </si>
  <si>
    <t>&gt;30%</t>
  </si>
  <si>
    <t>Month</t>
  </si>
  <si>
    <t>Months</t>
  </si>
  <si>
    <t>Ontime Delilvery</t>
  </si>
  <si>
    <t>June</t>
  </si>
  <si>
    <t>Invalid</t>
  </si>
  <si>
    <t>July</t>
  </si>
  <si>
    <t>No of activities &gt; 10%</t>
  </si>
  <si>
    <t>No of activities&lt;= 10%</t>
  </si>
  <si>
    <t>Effort Variance - YTD</t>
  </si>
  <si>
    <t>TASK
TYPE</t>
  </si>
  <si>
    <t>% of activities(monthly)</t>
  </si>
  <si>
    <t>S.No</t>
  </si>
  <si>
    <t>Activity No</t>
  </si>
  <si>
    <t>Date Completed</t>
  </si>
  <si>
    <t>Actual Effort</t>
  </si>
  <si>
    <t>Effort Variance</t>
  </si>
  <si>
    <t>Development</t>
  </si>
  <si>
    <t>Investigation</t>
  </si>
  <si>
    <t>Merge/Test</t>
  </si>
  <si>
    <r>
      <t>NETWORKDAYS</t>
    </r>
    <r>
      <rPr>
        <sz val="12"/>
        <rFont val="Arial"/>
        <family val="2"/>
      </rPr>
      <t>(</t>
    </r>
    <r>
      <rPr>
        <b/>
        <sz val="12"/>
        <rFont val="Arial"/>
        <family val="2"/>
      </rPr>
      <t>start_date</t>
    </r>
    <r>
      <rPr>
        <sz val="12"/>
        <rFont val="Arial"/>
        <family val="2"/>
      </rPr>
      <t>,</t>
    </r>
    <r>
      <rPr>
        <b/>
        <sz val="12"/>
        <rFont val="Arial"/>
        <family val="2"/>
      </rPr>
      <t>end_date</t>
    </r>
    <r>
      <rPr>
        <sz val="12"/>
        <rFont val="Arial"/>
        <family val="2"/>
      </rPr>
      <t>,holidays)</t>
    </r>
  </si>
  <si>
    <t>Returns the number of whole working days between start_date and end_date. Working days exclude weekends and any dates identified in holidays. Use NETWORKDAYS to calculate employee benefits that accrue based on the number of days worked during a specific term.</t>
  </si>
  <si>
    <t>[(Investigation + Development + Merge/Test) - Revised Est ]</t>
  </si>
  <si>
    <t>------------------------------------------------------------------------------------------ * 100</t>
  </si>
  <si>
    <t>[ Revised Est ]</t>
  </si>
  <si>
    <r>
      <t>Ø</t>
    </r>
    <r>
      <rPr>
        <b/>
        <sz val="7"/>
        <rFont val="Times New Roman"/>
        <family val="1"/>
      </rPr>
      <t xml:space="preserve">       </t>
    </r>
    <r>
      <rPr>
        <b/>
        <sz val="10"/>
        <rFont val="Arial"/>
        <family val="2"/>
      </rPr>
      <t xml:space="preserve">Reviewed effort variance and the final formula </t>
    </r>
  </si>
  <si>
    <t>Dev Need by</t>
  </si>
  <si>
    <t>Est Work(hours)</t>
  </si>
  <si>
    <t>Development need by date</t>
  </si>
  <si>
    <t>Late deliveries</t>
  </si>
  <si>
    <t>Total</t>
  </si>
  <si>
    <t xml:space="preserve">Ontime deliveries </t>
  </si>
  <si>
    <t>Invalid entries</t>
  </si>
  <si>
    <t>Ontime Data</t>
  </si>
  <si>
    <t>No. of activities</t>
  </si>
  <si>
    <t>% of activities</t>
  </si>
  <si>
    <t>Machine SW</t>
  </si>
  <si>
    <t>Ready to Merge Target Date</t>
  </si>
  <si>
    <r>
      <t>Ø</t>
    </r>
    <r>
      <rPr>
        <b/>
        <sz val="12"/>
        <rFont val="Times New Roman"/>
        <family val="1"/>
      </rPr>
      <t>       Ontime Metric Formula</t>
    </r>
  </si>
  <si>
    <t>Value  =    (Actual Target Date - Estimated Target Date)</t>
  </si>
  <si>
    <r>
      <t xml:space="preserve">  If Value &lt;=0,      </t>
    </r>
    <r>
      <rPr>
        <b/>
        <sz val="10"/>
        <rFont val="Arial"/>
        <family val="2"/>
      </rPr>
      <t>ONTIME</t>
    </r>
    <r>
      <rPr>
        <sz val="10"/>
        <rFont val="Arial"/>
        <family val="2"/>
      </rPr>
      <t xml:space="preserve">    
               &gt;0,       </t>
    </r>
    <r>
      <rPr>
        <b/>
        <sz val="10"/>
        <rFont val="Arial"/>
        <family val="2"/>
      </rPr>
      <t>LATE</t>
    </r>
    <r>
      <rPr>
        <sz val="10"/>
        <rFont val="Arial"/>
        <family val="2"/>
      </rPr>
      <t xml:space="preserve">
</t>
    </r>
  </si>
  <si>
    <r>
      <t xml:space="preserve">  If Estimated Target Date is not there -  Data is </t>
    </r>
    <r>
      <rPr>
        <b/>
        <sz val="12"/>
        <rFont val="Arial"/>
        <family val="2"/>
      </rPr>
      <t>INVALID</t>
    </r>
    <r>
      <rPr>
        <sz val="12"/>
        <rFont val="Arial"/>
        <family val="2"/>
      </rPr>
      <t xml:space="preserve">   </t>
    </r>
  </si>
  <si>
    <t>Actual Target Date</t>
  </si>
  <si>
    <t xml:space="preserve"> Estimated Target Date</t>
  </si>
  <si>
    <t>CPST</t>
  </si>
  <si>
    <t>Respective Fields
 in Activity card</t>
  </si>
  <si>
    <t>Date Ready to Merge</t>
  </si>
  <si>
    <t xml:space="preserve">Dev Need by </t>
  </si>
  <si>
    <t>CSNS (Regression Test)</t>
  </si>
  <si>
    <t xml:space="preserve">               (Other Activities)</t>
  </si>
  <si>
    <t>Target</t>
  </si>
  <si>
    <t>January</t>
  </si>
  <si>
    <t>February</t>
  </si>
  <si>
    <t>March</t>
  </si>
  <si>
    <t>Jan</t>
  </si>
  <si>
    <t>Feb</t>
  </si>
  <si>
    <t>Mar</t>
  </si>
  <si>
    <t>Date Ready to merge</t>
  </si>
  <si>
    <t>Rev Est</t>
  </si>
  <si>
    <t>SIMT</t>
  </si>
  <si>
    <t>CIVT</t>
  </si>
  <si>
    <t>Need by</t>
  </si>
  <si>
    <t xml:space="preserve"> </t>
  </si>
  <si>
    <t>Engines (BE)</t>
  </si>
  <si>
    <t>(ESI)</t>
  </si>
  <si>
    <t>Merge By</t>
  </si>
  <si>
    <t>Date Merged Inspected</t>
  </si>
  <si>
    <t>IAD (Investigation, Rev type)</t>
  </si>
  <si>
    <t>(Others)</t>
  </si>
  <si>
    <t>April</t>
  </si>
  <si>
    <t>Apr</t>
  </si>
  <si>
    <t>May</t>
  </si>
  <si>
    <t>Aug</t>
  </si>
  <si>
    <t>Jun</t>
  </si>
  <si>
    <t>Jul</t>
  </si>
  <si>
    <t>Sep</t>
  </si>
  <si>
    <t>Oct</t>
  </si>
  <si>
    <t>PRODUCTIVITY</t>
  </si>
  <si>
    <t>HEAD COUNT -CAT</t>
  </si>
  <si>
    <t>HEADCOUNT _ AGENCY</t>
  </si>
  <si>
    <t>PRODUCTIVITY(3 month Av)</t>
  </si>
  <si>
    <t>Percentage Increase(3month)</t>
  </si>
  <si>
    <t>Last year AVG</t>
  </si>
  <si>
    <t>No of activities</t>
  </si>
  <si>
    <t>Percentage increase(monthly)</t>
  </si>
  <si>
    <t>Monthly</t>
  </si>
  <si>
    <t>Quality Defects</t>
  </si>
  <si>
    <t>Total Quality Defects</t>
  </si>
  <si>
    <t>Quality Defects Target</t>
  </si>
  <si>
    <t>Percentage increase (YTD avg)</t>
  </si>
  <si>
    <t>Employee Name</t>
  </si>
  <si>
    <t>Kiewit PM VSS</t>
  </si>
  <si>
    <t>Sujatha</t>
  </si>
  <si>
    <t>US/Task</t>
  </si>
  <si>
    <t>Planned Start Date</t>
  </si>
  <si>
    <t>Planned End Date</t>
  </si>
  <si>
    <t>Actual Start Date</t>
  </si>
  <si>
    <t>Actual End date</t>
  </si>
  <si>
    <t>Reason For Productivity Variance</t>
  </si>
  <si>
    <t>Name</t>
  </si>
  <si>
    <t>Yes</t>
  </si>
  <si>
    <t>Rajaram Kumaraguru</t>
  </si>
  <si>
    <t>Rajesh Kumar Mony</t>
  </si>
  <si>
    <t>SanthoshKumar Vijayakumar</t>
  </si>
  <si>
    <t>Sujatha Muthukrishnan</t>
  </si>
  <si>
    <t>LWD</t>
  </si>
  <si>
    <t>CycleTime - YTD</t>
  </si>
  <si>
    <t>Cycle Time</t>
  </si>
  <si>
    <t>Sum of CycleTime for each month</t>
  </si>
  <si>
    <t>CycleTime</t>
  </si>
  <si>
    <t>CycleTime (montly)</t>
  </si>
  <si>
    <t>Kalaiarasi Sargunaraj</t>
  </si>
  <si>
    <t>Zahra Fathima</t>
  </si>
  <si>
    <t>Surendra koppala</t>
  </si>
  <si>
    <t>Sukesh Varma Mudduluru</t>
  </si>
  <si>
    <t>Surendra Koppala</t>
  </si>
  <si>
    <t>Kalaiarasi</t>
  </si>
  <si>
    <t>US</t>
  </si>
  <si>
    <t>PAAS</t>
  </si>
  <si>
    <t>Zahra Fathima S</t>
  </si>
  <si>
    <t>Code review</t>
  </si>
  <si>
    <t>Team handling</t>
  </si>
  <si>
    <t>S No</t>
  </si>
  <si>
    <t>Team Name</t>
  </si>
  <si>
    <t>Supervisor Name</t>
  </si>
  <si>
    <r>
      <t xml:space="preserve">Safety(RIF) - 
</t>
    </r>
    <r>
      <rPr>
        <b/>
        <sz val="11"/>
        <color indexed="60"/>
        <rFont val="Calibri"/>
        <family val="2"/>
      </rPr>
      <t>(Number of Recordbale safety incidents happened to HCL employees, if something happened to you mention as 1 or 0 )</t>
    </r>
  </si>
  <si>
    <r>
      <t xml:space="preserve">Number of defects external to ITDD -
</t>
    </r>
    <r>
      <rPr>
        <b/>
        <sz val="11"/>
        <color indexed="60"/>
        <rFont val="Calibri"/>
        <family val="2"/>
      </rPr>
      <t xml:space="preserve"> ( Number of defects external to ITDD and internal to CAT)</t>
    </r>
  </si>
  <si>
    <r>
      <t xml:space="preserve">Quality improvement YOY - 
</t>
    </r>
    <r>
      <rPr>
        <b/>
        <sz val="11"/>
        <color indexed="60"/>
        <rFont val="Calibri"/>
        <family val="2"/>
      </rPr>
      <t>(Internal defect count applicable  to HCL developers and testers as applicable get it from CAT leads)</t>
    </r>
  </si>
  <si>
    <r>
      <t xml:space="preserve">Number of ideas accepted by Caterpillar - 
</t>
    </r>
    <r>
      <rPr>
        <b/>
        <sz val="11"/>
        <color indexed="60"/>
        <rFont val="Calibri"/>
        <family val="2"/>
      </rPr>
      <t>(Number of Accepted ideas by CAT team/Project lead, please send acceptance proof like mail)</t>
    </r>
  </si>
  <si>
    <r>
      <t xml:space="preserve">R&amp;E efficiency - 
</t>
    </r>
    <r>
      <rPr>
        <b/>
        <sz val="11"/>
        <color indexed="60"/>
        <rFont val="Calibri"/>
        <family val="2"/>
      </rPr>
      <t>(CAT approved $ Value for implemented idea along with approval Mail proof - example 5K$ )</t>
    </r>
  </si>
  <si>
    <t>Sukesh Varma</t>
  </si>
  <si>
    <t>PASS</t>
  </si>
  <si>
    <t>Jahnavi Chennupati</t>
  </si>
  <si>
    <t>Santhosh</t>
  </si>
  <si>
    <t>Rajaram</t>
  </si>
  <si>
    <t>Zahra</t>
  </si>
  <si>
    <t>Number of Spills external to CAT</t>
  </si>
  <si>
    <t>Spill details - description of Spill</t>
  </si>
  <si>
    <t>RCCA details</t>
  </si>
  <si>
    <t>Kalaiarasi sargunaraj</t>
  </si>
  <si>
    <t>509558 </t>
  </si>
  <si>
    <t xml:space="preserve">518348 
</t>
  </si>
  <si>
    <t>Known Issues 2016 C</t>
  </si>
  <si>
    <t>No</t>
  </si>
  <si>
    <t>Task</t>
  </si>
  <si>
    <t>Guide and Analysis - Utilization for Total Fuel Chart Rework</t>
  </si>
  <si>
    <t>Guide and Analysis - Utilization for Total Fuel Chart Rework/ Hour Rework, Development of TimeSeries Chart Code</t>
  </si>
  <si>
    <t>Team Member with task assigned</t>
  </si>
  <si>
    <t>Thanigaiselvan Nithyanantham</t>
  </si>
  <si>
    <t xml:space="preserve">Task </t>
  </si>
  <si>
    <t>Bug</t>
  </si>
  <si>
    <t>QA</t>
  </si>
  <si>
    <t>542834  Add UI support for printer serial port</t>
  </si>
  <si>
    <t xml:space="preserve">542344 Standalone modbus edit mode issue
</t>
  </si>
  <si>
    <t>543336 Cat J1939 data replication</t>
  </si>
  <si>
    <t>544321 2 byte mid (snapshot, eset, epa logger)</t>
  </si>
  <si>
    <t>544846 2 byte mid (data link diagnostics)</t>
  </si>
  <si>
    <t>545356 2 byte mid (snapshot, eset, epa logger) - Validation Comments</t>
  </si>
  <si>
    <t>544321  - Excel Report, Unit Test Issue and Peer Review</t>
  </si>
  <si>
    <t>544062 - 2 byte mid (cat inputs)</t>
  </si>
  <si>
    <t>Review</t>
  </si>
  <si>
    <t>544846 - Data Link diagnostics</t>
  </si>
  <si>
    <t>545797 - Component name does not get updated for Public J1939 entries</t>
  </si>
  <si>
    <t xml:space="preserve">547350 Stand Alone Help (open source attribution)
</t>
  </si>
  <si>
    <t>547350 - NWJS attribution changes</t>
  </si>
  <si>
    <t>547247 - Menu changes</t>
  </si>
  <si>
    <t>547844 - Licensing and flash c frameworks changes</t>
  </si>
  <si>
    <t>543807 - Standalone modbus inputs edit mode issue</t>
  </si>
  <si>
    <t>548849 - Input browser changes</t>
  </si>
  <si>
    <t>548923 - EthernetIP tags changes</t>
  </si>
  <si>
    <t>542493 - IP units device override in stand alone</t>
  </si>
  <si>
    <t>Guide and Analysis - TimeSeries Summary View Chart code Development</t>
  </si>
  <si>
    <t>Sukesh Varma M</t>
  </si>
  <si>
    <t>Sivasailanathan T</t>
  </si>
  <si>
    <t>23-53223</t>
  </si>
  <si>
    <t>Santhosh Kumar V</t>
  </si>
  <si>
    <t>4818-Engg: Identifying OAuth process for PLWEB Integration</t>
  </si>
  <si>
    <t>User Story 5040: Engg - Bundling and wrapper for PL Web</t>
  </si>
  <si>
    <t>User Story 5645: Engg: Provide access to PLWEB Url only to a selected list of people</t>
  </si>
  <si>
    <t>Himagirinathan Thiyagarajan</t>
  </si>
  <si>
    <t>Patel Rajeev Kumar</t>
  </si>
  <si>
    <t>Ramesh Dhandapani</t>
  </si>
  <si>
    <t>Jaya L</t>
  </si>
  <si>
    <t>Rajeev</t>
  </si>
  <si>
    <t>Sivasailanathan Thirunavukkarasu</t>
  </si>
  <si>
    <t>Merlin C Yesudian</t>
  </si>
  <si>
    <t>Santhoshkumar V</t>
  </si>
  <si>
    <t>#562009</t>
  </si>
  <si>
    <t>Task 5841: Minification of application</t>
  </si>
  <si>
    <t>Task 5657: Defect Analysis and fixing.</t>
  </si>
  <si>
    <t>User Story 4070: Integration with Asset Detail of VL</t>
  </si>
  <si>
    <t>User Story 2177: Advanced Productivity :Available List &amp; List update</t>
  </si>
  <si>
    <t>#548923 - EthernetIP tags changes</t>
  </si>
  <si>
    <t>#542493 - IP units device override in stand alone</t>
  </si>
  <si>
    <t>#549374 - Not centered</t>
  </si>
  <si>
    <t>#549626 - In modbus 2017A config format devices allow duplicate IP address</t>
  </si>
  <si>
    <t>#549718 - In ethernetip 2017E config format devices allow duplicate records when edit</t>
  </si>
  <si>
    <t>#552176 - Create public j1939 service in Azure app (blob)</t>
  </si>
  <si>
    <t>#550951- Modbus Product link register mapping : Error bubble does not disappear</t>
  </si>
  <si>
    <t>#552377 - Implementation Back Office (public j1939 service)</t>
  </si>
  <si>
    <t>#552377 - Implementation Back Office &amp; Unit Test (public j1939 service)</t>
  </si>
  <si>
    <t>#552852 - Implementation Services (public j1939 service)</t>
  </si>
  <si>
    <t>#552852 - Implementation Gzip compress (public j1939 service)</t>
  </si>
  <si>
    <t>#552852 - Implementation Gzip decompress (public j1939 service)</t>
  </si>
  <si>
    <t>#555092 - Implement source address auto complete</t>
  </si>
  <si>
    <t xml:space="preserve">#555092 - Implement source address </t>
  </si>
  <si>
    <t xml:space="preserve"> #556827 - Implementation publicj1939 comments</t>
  </si>
  <si>
    <t>#558528 - J1939 inputs display changes</t>
  </si>
  <si>
    <t>#560063 - J1939 filter issue (Analysis)</t>
  </si>
  <si>
    <t>#560091 - Internationalization Implementation</t>
  </si>
  <si>
    <t>#560271 - Request rate field validation</t>
  </si>
  <si>
    <t>DapperExtenssions</t>
  </si>
  <si>
    <t>Performance plus database design</t>
  </si>
  <si>
    <t>Product API</t>
  </si>
  <si>
    <t>PerformancePlus API</t>
  </si>
  <si>
    <t>PerformancePlus API Exception Log</t>
  </si>
  <si>
    <t>App Management Portal CWS Group Integeration(POC)</t>
  </si>
  <si>
    <t>SiteRegion,Site,Cutomer,Country API and created Storedprocedures</t>
  </si>
  <si>
    <t>Guide and Analysis - TimeSeries Summary View Rework Chart code Development</t>
  </si>
  <si>
    <t>Guide and Analysis - TimeSeries Line Chart analysis</t>
  </si>
  <si>
    <t>Guide and Analysis - Utilization Rework</t>
  </si>
  <si>
    <t>Kalai</t>
  </si>
  <si>
    <t>Santhosh Kumar. V</t>
  </si>
  <si>
    <t>sujatha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</si>
</sst>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;@"/>
  </numFmts>
  <fonts count="54" x14ac:knownFonts="1">
    <font>
      <sz val="12"/>
      <name val="Arial"/>
    </font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0"/>
      <color indexed="8"/>
      <name val="Helv"/>
    </font>
    <font>
      <b/>
      <sz val="10"/>
      <name val="Wingdings"/>
      <charset val="2"/>
    </font>
    <font>
      <b/>
      <sz val="7"/>
      <name val="Times New Roman"/>
      <family val="1"/>
    </font>
    <font>
      <b/>
      <sz val="11"/>
      <name val="Arial"/>
      <family val="2"/>
    </font>
    <font>
      <b/>
      <sz val="12"/>
      <name val="Wingdings"/>
      <charset val="2"/>
    </font>
    <font>
      <b/>
      <sz val="12"/>
      <name val="Times New Roman"/>
      <family val="1"/>
    </font>
    <font>
      <b/>
      <sz val="8"/>
      <name val="Arial"/>
      <family val="2"/>
    </font>
    <font>
      <b/>
      <sz val="20"/>
      <name val="Arial"/>
      <family val="2"/>
    </font>
    <font>
      <b/>
      <i/>
      <sz val="8"/>
      <name val="Arial"/>
      <family val="2"/>
    </font>
    <font>
      <b/>
      <sz val="12"/>
      <color indexed="61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26"/>
      <name val="Arial"/>
      <family val="2"/>
    </font>
    <font>
      <sz val="14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sz val="9"/>
      <color indexed="8"/>
      <name val="Calibri"/>
      <family val="2"/>
    </font>
    <font>
      <b/>
      <sz val="10"/>
      <color indexed="10"/>
      <name val="Arial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6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lightGray">
        <bgColor indexed="9"/>
      </patternFill>
    </fill>
    <fill>
      <patternFill patternType="lightGray">
        <bgColor indexed="22"/>
      </patternFill>
    </fill>
    <fill>
      <patternFill patternType="solid">
        <fgColor indexed="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</fills>
  <borders count="4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541">
    <xf numFmtId="0" fontId="0" fillId="0" borderId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6" fillId="4" borderId="0" applyNumberFormat="0" applyBorder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9" fillId="0" borderId="3" applyNumberFormat="0" applyFill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30" fillId="7" borderId="1" applyNumberFormat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2" fillId="0" borderId="4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3" fillId="0" borderId="5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6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5" fillId="3" borderId="0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29" fillId="0" borderId="3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8" fillId="0" borderId="0"/>
    <xf numFmtId="0" fontId="8" fillId="0" borderId="0"/>
    <xf numFmtId="0" fontId="41" fillId="0" borderId="0"/>
    <xf numFmtId="0" fontId="43" fillId="0" borderId="0"/>
    <xf numFmtId="0" fontId="8" fillId="0" borderId="0"/>
    <xf numFmtId="0" fontId="6" fillId="23" borderId="7" applyNumberFormat="0" applyFont="0" applyAlignment="0" applyProtection="0"/>
    <xf numFmtId="0" fontId="2" fillId="23" borderId="7" applyNumberFormat="0" applyFont="0" applyAlignment="0" applyProtection="0"/>
    <xf numFmtId="0" fontId="6" fillId="23" borderId="7" applyNumberFormat="0" applyFont="0" applyAlignment="0" applyProtection="0"/>
    <xf numFmtId="0" fontId="6" fillId="23" borderId="7" applyNumberFormat="0" applyFont="0" applyAlignment="0" applyProtection="0"/>
    <xf numFmtId="0" fontId="6" fillId="23" borderId="7" applyNumberFormat="0" applyFont="0" applyAlignment="0" applyProtection="0"/>
    <xf numFmtId="0" fontId="6" fillId="23" borderId="7" applyNumberFormat="0" applyFont="0" applyAlignment="0" applyProtection="0"/>
    <xf numFmtId="0" fontId="6" fillId="23" borderId="7" applyNumberFormat="0" applyFont="0" applyAlignment="0" applyProtection="0"/>
    <xf numFmtId="0" fontId="6" fillId="23" borderId="7" applyNumberFormat="0" applyFont="0" applyAlignment="0" applyProtection="0"/>
    <xf numFmtId="0" fontId="6" fillId="23" borderId="7" applyNumberFormat="0" applyFont="0" applyAlignment="0" applyProtection="0"/>
    <xf numFmtId="0" fontId="6" fillId="23" borderId="7" applyNumberFormat="0" applyFont="0" applyAlignment="0" applyProtection="0"/>
    <xf numFmtId="0" fontId="6" fillId="23" borderId="7" applyNumberFormat="0" applyFont="0" applyAlignment="0" applyProtection="0"/>
    <xf numFmtId="0" fontId="6" fillId="23" borderId="7" applyNumberFormat="0" applyFont="0" applyAlignment="0" applyProtection="0"/>
    <xf numFmtId="0" fontId="40" fillId="23" borderId="7" applyNumberFormat="0" applyFon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6" fillId="20" borderId="8" applyNumberFormat="0" applyAlignment="0" applyProtection="0"/>
    <xf numFmtId="0" fontId="3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2" fillId="0" borderId="4" applyNumberFormat="0" applyFill="0" applyAlignment="0" applyProtection="0"/>
    <xf numFmtId="0" fontId="33" fillId="0" borderId="5" applyNumberFormat="0" applyFill="0" applyAlignment="0" applyProtection="0"/>
    <xf numFmtId="0" fontId="34" fillId="0" borderId="6" applyNumberFormat="0" applyFill="0" applyAlignment="0" applyProtection="0"/>
    <xf numFmtId="0" fontId="34" fillId="0" borderId="0" applyNumberFormat="0" applyFill="0" applyBorder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9" fillId="0" borderId="9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4" fillId="38" borderId="0" applyNumberFormat="0" applyBorder="0" applyAlignment="0" applyProtection="0"/>
    <xf numFmtId="0" fontId="8" fillId="0" borderId="0"/>
    <xf numFmtId="0" fontId="45" fillId="39" borderId="0" applyNumberFormat="0" applyBorder="0" applyAlignment="0" applyProtection="0"/>
    <xf numFmtId="0" fontId="8" fillId="0" borderId="0"/>
    <xf numFmtId="0" fontId="2" fillId="0" borderId="0"/>
    <xf numFmtId="0" fontId="1" fillId="0" borderId="0"/>
    <xf numFmtId="0" fontId="8" fillId="0" borderId="0"/>
    <xf numFmtId="0" fontId="8" fillId="0" borderId="0"/>
  </cellStyleXfs>
  <cellXfs count="194">
    <xf numFmtId="0" fontId="0" fillId="0" borderId="0" xfId="0"/>
    <xf numFmtId="0" fontId="3" fillId="0" borderId="10" xfId="0" applyFont="1" applyBorder="1" applyAlignment="1">
      <alignment horizontal="center" vertical="center" wrapText="1"/>
    </xf>
    <xf numFmtId="0" fontId="7" fillId="0" borderId="0" xfId="0" applyFont="1"/>
    <xf numFmtId="0" fontId="0" fillId="0" borderId="0" xfId="0" applyAlignment="1"/>
    <xf numFmtId="0" fontId="9" fillId="0" borderId="0" xfId="0" applyFont="1"/>
    <xf numFmtId="0" fontId="0" fillId="0" borderId="11" xfId="0" applyBorder="1"/>
    <xf numFmtId="0" fontId="0" fillId="0" borderId="12" xfId="0" applyBorder="1"/>
    <xf numFmtId="0" fontId="9" fillId="0" borderId="13" xfId="0" applyFont="1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9" fillId="0" borderId="16" xfId="0" applyFont="1" applyBorder="1"/>
    <xf numFmtId="0" fontId="0" fillId="0" borderId="17" xfId="0" applyBorder="1"/>
    <xf numFmtId="0" fontId="8" fillId="0" borderId="13" xfId="0" applyFont="1" applyBorder="1"/>
    <xf numFmtId="0" fontId="10" fillId="0" borderId="18" xfId="0" applyFont="1" applyBorder="1" applyAlignment="1">
      <alignment horizontal="left" indent="1"/>
    </xf>
    <xf numFmtId="0" fontId="0" fillId="24" borderId="19" xfId="0" applyFill="1" applyBorder="1"/>
    <xf numFmtId="164" fontId="0" fillId="0" borderId="0" xfId="0" applyNumberFormat="1"/>
    <xf numFmtId="0" fontId="0" fillId="0" borderId="0" xfId="0" applyFill="1"/>
    <xf numFmtId="0" fontId="0" fillId="0" borderId="19" xfId="0" applyFill="1" applyBorder="1"/>
    <xf numFmtId="0" fontId="0" fillId="0" borderId="19" xfId="0" applyBorder="1"/>
    <xf numFmtId="0" fontId="0" fillId="0" borderId="19" xfId="0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 applyBorder="1" applyAlignment="1">
      <alignment horizontal="right"/>
    </xf>
    <xf numFmtId="0" fontId="5" fillId="0" borderId="21" xfId="0" applyFont="1" applyBorder="1"/>
    <xf numFmtId="0" fontId="3" fillId="26" borderId="19" xfId="0" applyFont="1" applyFill="1" applyBorder="1"/>
    <xf numFmtId="0" fontId="0" fillId="27" borderId="19" xfId="0" applyFill="1" applyBorder="1"/>
    <xf numFmtId="0" fontId="0" fillId="28" borderId="19" xfId="0" applyFill="1" applyBorder="1"/>
    <xf numFmtId="9" fontId="0" fillId="27" borderId="19" xfId="0" applyNumberFormat="1" applyFill="1" applyBorder="1"/>
    <xf numFmtId="9" fontId="0" fillId="28" borderId="19" xfId="0" applyNumberFormat="1" applyFill="1" applyBorder="1"/>
    <xf numFmtId="9" fontId="0" fillId="0" borderId="19" xfId="0" applyNumberFormat="1" applyBorder="1"/>
    <xf numFmtId="0" fontId="0" fillId="26" borderId="19" xfId="0" applyFill="1" applyBorder="1"/>
    <xf numFmtId="9" fontId="0" fillId="24" borderId="19" xfId="0" applyNumberFormat="1" applyFill="1" applyBorder="1"/>
    <xf numFmtId="0" fontId="4" fillId="0" borderId="0" xfId="0" applyFont="1" applyFill="1"/>
    <xf numFmtId="15" fontId="0" fillId="0" borderId="0" xfId="0" applyNumberFormat="1" applyFill="1"/>
    <xf numFmtId="0" fontId="13" fillId="0" borderId="18" xfId="0" applyFont="1" applyBorder="1" applyAlignment="1">
      <alignment horizontal="left" indent="1"/>
    </xf>
    <xf numFmtId="0" fontId="8" fillId="0" borderId="15" xfId="0" applyFont="1" applyBorder="1" applyAlignment="1">
      <alignment wrapText="1"/>
    </xf>
    <xf numFmtId="0" fontId="13" fillId="0" borderId="13" xfId="0" applyFont="1" applyBorder="1" applyAlignment="1">
      <alignment horizontal="left" indent="1"/>
    </xf>
    <xf numFmtId="0" fontId="8" fillId="0" borderId="13" xfId="0" applyFont="1" applyBorder="1" applyAlignment="1">
      <alignment wrapText="1"/>
    </xf>
    <xf numFmtId="0" fontId="3" fillId="25" borderId="19" xfId="0" applyFont="1" applyFill="1" applyBorder="1" applyAlignment="1">
      <alignment wrapText="1"/>
    </xf>
    <xf numFmtId="0" fontId="4" fillId="25" borderId="19" xfId="0" applyFont="1" applyFill="1" applyBorder="1"/>
    <xf numFmtId="0" fontId="4" fillId="0" borderId="19" xfId="0" applyFont="1" applyFill="1" applyBorder="1"/>
    <xf numFmtId="15" fontId="4" fillId="0" borderId="19" xfId="0" applyNumberFormat="1" applyFont="1" applyFill="1" applyBorder="1"/>
    <xf numFmtId="0" fontId="0" fillId="29" borderId="19" xfId="0" applyFill="1" applyBorder="1"/>
    <xf numFmtId="9" fontId="0" fillId="29" borderId="19" xfId="0" applyNumberFormat="1" applyFill="1" applyBorder="1"/>
    <xf numFmtId="0" fontId="15" fillId="25" borderId="20" xfId="0" applyFont="1" applyFill="1" applyBorder="1" applyAlignment="1">
      <alignment horizontal="center" vertical="center" wrapText="1"/>
    </xf>
    <xf numFmtId="0" fontId="0" fillId="25" borderId="0" xfId="0" applyFill="1"/>
    <xf numFmtId="0" fontId="4" fillId="30" borderId="0" xfId="0" applyFont="1" applyFill="1"/>
    <xf numFmtId="0" fontId="15" fillId="25" borderId="23" xfId="0" applyFont="1" applyFill="1" applyBorder="1" applyAlignment="1">
      <alignment horizontal="center" vertical="center" wrapText="1"/>
    </xf>
    <xf numFmtId="0" fontId="0" fillId="31" borderId="20" xfId="0" applyFill="1" applyBorder="1" applyAlignment="1"/>
    <xf numFmtId="0" fontId="5" fillId="31" borderId="19" xfId="0" applyFont="1" applyFill="1" applyBorder="1" applyAlignment="1">
      <alignment horizontal="left" vertical="center" wrapText="1"/>
    </xf>
    <xf numFmtId="0" fontId="0" fillId="31" borderId="20" xfId="0" applyFill="1" applyBorder="1" applyAlignment="1">
      <alignment horizontal="right"/>
    </xf>
    <xf numFmtId="0" fontId="17" fillId="26" borderId="24" xfId="0" applyFont="1" applyFill="1" applyBorder="1"/>
    <xf numFmtId="0" fontId="4" fillId="32" borderId="19" xfId="0" applyFont="1" applyFill="1" applyBorder="1"/>
    <xf numFmtId="0" fontId="12" fillId="31" borderId="0" xfId="0" applyFont="1" applyFill="1" applyBorder="1" applyAlignment="1">
      <alignment wrapText="1"/>
    </xf>
    <xf numFmtId="0" fontId="5" fillId="0" borderId="0" xfId="0" applyFont="1" applyBorder="1"/>
    <xf numFmtId="0" fontId="0" fillId="0" borderId="20" xfId="0" applyFill="1" applyBorder="1"/>
    <xf numFmtId="0" fontId="0" fillId="25" borderId="0" xfId="0" applyFill="1" applyBorder="1"/>
    <xf numFmtId="0" fontId="0" fillId="28" borderId="25" xfId="0" applyFill="1" applyBorder="1"/>
    <xf numFmtId="0" fontId="17" fillId="26" borderId="19" xfId="0" applyFont="1" applyFill="1" applyBorder="1"/>
    <xf numFmtId="0" fontId="0" fillId="31" borderId="0" xfId="0" applyFill="1" applyBorder="1" applyAlignment="1">
      <alignment horizontal="right"/>
    </xf>
    <xf numFmtId="0" fontId="6" fillId="32" borderId="19" xfId="0" applyFont="1" applyFill="1" applyBorder="1"/>
    <xf numFmtId="2" fontId="6" fillId="25" borderId="0" xfId="0" applyNumberFormat="1" applyFont="1" applyFill="1" applyBorder="1"/>
    <xf numFmtId="2" fontId="0" fillId="25" borderId="0" xfId="0" applyNumberFormat="1" applyFill="1"/>
    <xf numFmtId="0" fontId="0" fillId="0" borderId="26" xfId="0" applyFill="1" applyBorder="1"/>
    <xf numFmtId="0" fontId="17" fillId="26" borderId="27" xfId="0" applyFont="1" applyFill="1" applyBorder="1"/>
    <xf numFmtId="0" fontId="17" fillId="26" borderId="28" xfId="0" applyFont="1" applyFill="1" applyBorder="1"/>
    <xf numFmtId="0" fontId="17" fillId="26" borderId="29" xfId="0" applyFont="1" applyFill="1" applyBorder="1"/>
    <xf numFmtId="0" fontId="0" fillId="0" borderId="30" xfId="0" applyFill="1" applyBorder="1"/>
    <xf numFmtId="0" fontId="17" fillId="26" borderId="31" xfId="0" applyFont="1" applyFill="1" applyBorder="1"/>
    <xf numFmtId="0" fontId="17" fillId="26" borderId="32" xfId="0" applyFont="1" applyFill="1" applyBorder="1"/>
    <xf numFmtId="0" fontId="17" fillId="26" borderId="33" xfId="0" applyFont="1" applyFill="1" applyBorder="1"/>
    <xf numFmtId="0" fontId="18" fillId="25" borderId="34" xfId="0" applyFont="1" applyFill="1" applyBorder="1"/>
    <xf numFmtId="9" fontId="0" fillId="0" borderId="35" xfId="0" applyNumberFormat="1" applyFill="1" applyBorder="1"/>
    <xf numFmtId="9" fontId="0" fillId="0" borderId="36" xfId="0" applyNumberFormat="1" applyFill="1" applyBorder="1"/>
    <xf numFmtId="9" fontId="0" fillId="0" borderId="31" xfId="0" applyNumberFormat="1" applyFill="1" applyBorder="1"/>
    <xf numFmtId="9" fontId="0" fillId="0" borderId="37" xfId="0" applyNumberFormat="1" applyFill="1" applyBorder="1"/>
    <xf numFmtId="9" fontId="0" fillId="0" borderId="38" xfId="0" applyNumberFormat="1" applyFill="1" applyBorder="1"/>
    <xf numFmtId="0" fontId="3" fillId="25" borderId="20" xfId="0" applyFont="1" applyFill="1" applyBorder="1" applyAlignment="1">
      <alignment horizontal="left" vertical="center" wrapText="1"/>
    </xf>
    <xf numFmtId="0" fontId="3" fillId="25" borderId="20" xfId="0" applyFont="1" applyFill="1" applyBorder="1" applyAlignment="1">
      <alignment horizontal="center" vertical="center" wrapText="1"/>
    </xf>
    <xf numFmtId="9" fontId="0" fillId="0" borderId="39" xfId="0" applyNumberFormat="1" applyFill="1" applyBorder="1"/>
    <xf numFmtId="164" fontId="12" fillId="25" borderId="19" xfId="0" applyNumberFormat="1" applyFont="1" applyFill="1" applyBorder="1" applyAlignment="1">
      <alignment horizontal="center" vertical="center" wrapText="1"/>
    </xf>
    <xf numFmtId="0" fontId="15" fillId="25" borderId="19" xfId="0" applyFont="1" applyFill="1" applyBorder="1" applyAlignment="1">
      <alignment horizontal="center" vertical="center" wrapText="1"/>
    </xf>
    <xf numFmtId="1" fontId="0" fillId="0" borderId="36" xfId="0" applyNumberFormat="1" applyFill="1" applyBorder="1"/>
    <xf numFmtId="0" fontId="0" fillId="0" borderId="36" xfId="0" applyNumberFormat="1" applyFill="1" applyBorder="1"/>
    <xf numFmtId="0" fontId="0" fillId="27" borderId="19" xfId="0" applyFill="1" applyBorder="1" applyAlignment="1">
      <alignment horizontal="right"/>
    </xf>
    <xf numFmtId="9" fontId="0" fillId="27" borderId="19" xfId="0" applyNumberFormat="1" applyFill="1" applyBorder="1" applyAlignment="1">
      <alignment horizontal="right"/>
    </xf>
    <xf numFmtId="1" fontId="6" fillId="0" borderId="36" xfId="0" applyNumberFormat="1" applyFont="1" applyFill="1" applyBorder="1"/>
    <xf numFmtId="0" fontId="18" fillId="25" borderId="40" xfId="0" applyFont="1" applyFill="1" applyBorder="1"/>
    <xf numFmtId="2" fontId="8" fillId="33" borderId="19" xfId="0" applyNumberFormat="1" applyFont="1" applyFill="1" applyBorder="1" applyAlignment="1">
      <alignment horizontal="right"/>
    </xf>
    <xf numFmtId="0" fontId="8" fillId="24" borderId="19" xfId="0" applyFont="1" applyFill="1" applyBorder="1" applyAlignment="1">
      <alignment horizontal="center"/>
    </xf>
    <xf numFmtId="0" fontId="3" fillId="34" borderId="19" xfId="457" applyFont="1" applyFill="1" applyBorder="1" applyAlignment="1">
      <alignment horizontal="center"/>
    </xf>
    <xf numFmtId="0" fontId="8" fillId="0" borderId="0" xfId="457"/>
    <xf numFmtId="0" fontId="3" fillId="34" borderId="19" xfId="457" applyFont="1" applyFill="1" applyBorder="1" applyAlignment="1">
      <alignment horizontal="left"/>
    </xf>
    <xf numFmtId="0" fontId="8" fillId="0" borderId="19" xfId="457" applyBorder="1" applyAlignment="1">
      <alignment horizontal="center"/>
    </xf>
    <xf numFmtId="0" fontId="3" fillId="35" borderId="19" xfId="457" applyFont="1" applyFill="1" applyBorder="1" applyAlignment="1">
      <alignment horizontal="left"/>
    </xf>
    <xf numFmtId="0" fontId="8" fillId="25" borderId="19" xfId="457" applyFill="1" applyBorder="1" applyAlignment="1">
      <alignment horizontal="center"/>
    </xf>
    <xf numFmtId="0" fontId="3" fillId="0" borderId="19" xfId="457" applyFont="1" applyFill="1" applyBorder="1" applyAlignment="1">
      <alignment horizontal="left"/>
    </xf>
    <xf numFmtId="0" fontId="8" fillId="0" borderId="19" xfId="457" applyFill="1" applyBorder="1" applyAlignment="1">
      <alignment horizontal="center"/>
    </xf>
    <xf numFmtId="0" fontId="8" fillId="0" borderId="0" xfId="457" applyFill="1"/>
    <xf numFmtId="0" fontId="3" fillId="0" borderId="0" xfId="457" applyFont="1"/>
    <xf numFmtId="0" fontId="18" fillId="25" borderId="41" xfId="0" applyFont="1" applyFill="1" applyBorder="1"/>
    <xf numFmtId="0" fontId="17" fillId="26" borderId="42" xfId="0" applyFont="1" applyFill="1" applyBorder="1"/>
    <xf numFmtId="0" fontId="0" fillId="0" borderId="43" xfId="0" applyFill="1" applyBorder="1"/>
    <xf numFmtId="0" fontId="17" fillId="26" borderId="40" xfId="0" applyFont="1" applyFill="1" applyBorder="1"/>
    <xf numFmtId="2" fontId="0" fillId="28" borderId="36" xfId="0" applyNumberFormat="1" applyFill="1" applyBorder="1"/>
    <xf numFmtId="2" fontId="0" fillId="24" borderId="36" xfId="0" applyNumberFormat="1" applyFill="1" applyBorder="1"/>
    <xf numFmtId="2" fontId="0" fillId="27" borderId="36" xfId="0" applyNumberFormat="1" applyFill="1" applyBorder="1"/>
    <xf numFmtId="2" fontId="0" fillId="28" borderId="44" xfId="0" applyNumberFormat="1" applyFill="1" applyBorder="1"/>
    <xf numFmtId="10" fontId="0" fillId="0" borderId="45" xfId="0" applyNumberFormat="1" applyFill="1" applyBorder="1"/>
    <xf numFmtId="2" fontId="0" fillId="0" borderId="20" xfId="0" applyNumberFormat="1" applyFill="1" applyBorder="1"/>
    <xf numFmtId="2" fontId="0" fillId="0" borderId="36" xfId="0" applyNumberFormat="1" applyFill="1" applyBorder="1"/>
    <xf numFmtId="2" fontId="0" fillId="25" borderId="0" xfId="0" applyNumberFormat="1" applyFill="1" applyAlignment="1">
      <alignment horizontal="left"/>
    </xf>
    <xf numFmtId="0" fontId="12" fillId="31" borderId="20" xfId="0" applyFont="1" applyFill="1" applyBorder="1" applyAlignment="1">
      <alignment wrapText="1"/>
    </xf>
    <xf numFmtId="164" fontId="12" fillId="25" borderId="19" xfId="0" applyNumberFormat="1" applyFont="1" applyFill="1" applyBorder="1" applyAlignment="1">
      <alignment horizontal="center" vertical="center" wrapText="1"/>
    </xf>
    <xf numFmtId="15" fontId="8" fillId="0" borderId="19" xfId="536" applyNumberFormat="1" applyFont="1" applyBorder="1" applyAlignment="1">
      <alignment horizontal="left"/>
    </xf>
    <xf numFmtId="0" fontId="8" fillId="40" borderId="26" xfId="0" applyFont="1" applyFill="1" applyBorder="1"/>
    <xf numFmtId="0" fontId="8" fillId="0" borderId="26" xfId="536" applyFont="1" applyBorder="1" applyAlignment="1">
      <alignment horizontal="left"/>
    </xf>
    <xf numFmtId="15" fontId="8" fillId="41" borderId="19" xfId="0" applyNumberFormat="1" applyFont="1" applyFill="1" applyBorder="1" applyAlignment="1"/>
    <xf numFmtId="0" fontId="2" fillId="0" borderId="0" xfId="537"/>
    <xf numFmtId="2" fontId="0" fillId="0" borderId="35" xfId="0" applyNumberFormat="1" applyFill="1" applyBorder="1"/>
    <xf numFmtId="2" fontId="0" fillId="0" borderId="31" xfId="0" applyNumberFormat="1" applyFill="1" applyBorder="1"/>
    <xf numFmtId="15" fontId="8" fillId="40" borderId="19" xfId="536" applyNumberFormat="1" applyFont="1" applyFill="1" applyBorder="1" applyAlignment="1">
      <alignment horizontal="left"/>
    </xf>
    <xf numFmtId="15" fontId="8" fillId="0" borderId="19" xfId="536" applyNumberFormat="1" applyFont="1" applyBorder="1"/>
    <xf numFmtId="0" fontId="8" fillId="0" borderId="19" xfId="0" applyFont="1" applyBorder="1" applyAlignment="1">
      <alignment wrapText="1"/>
    </xf>
    <xf numFmtId="0" fontId="49" fillId="42" borderId="19" xfId="537" applyFont="1" applyFill="1" applyBorder="1" applyAlignment="1">
      <alignment wrapText="1"/>
    </xf>
    <xf numFmtId="0" fontId="47" fillId="0" borderId="19" xfId="537" applyFont="1" applyBorder="1" applyAlignment="1"/>
    <xf numFmtId="0" fontId="48" fillId="41" borderId="19" xfId="0" applyFont="1" applyFill="1" applyBorder="1" applyAlignment="1"/>
    <xf numFmtId="15" fontId="49" fillId="0" borderId="19" xfId="0" applyNumberFormat="1" applyFont="1" applyBorder="1"/>
    <xf numFmtId="0" fontId="50" fillId="43" borderId="19" xfId="453" applyFont="1" applyFill="1" applyBorder="1" applyAlignment="1">
      <alignment vertical="center" wrapText="1"/>
    </xf>
    <xf numFmtId="0" fontId="8" fillId="0" borderId="0" xfId="453"/>
    <xf numFmtId="0" fontId="49" fillId="42" borderId="19" xfId="539" applyFont="1" applyFill="1" applyBorder="1" applyAlignment="1">
      <alignment wrapText="1"/>
    </xf>
    <xf numFmtId="0" fontId="47" fillId="0" borderId="19" xfId="539" applyFont="1" applyBorder="1" applyAlignment="1"/>
    <xf numFmtId="0" fontId="47" fillId="40" borderId="19" xfId="533" applyFont="1" applyFill="1" applyBorder="1" applyAlignment="1">
      <alignment horizontal="center" wrapText="1"/>
    </xf>
    <xf numFmtId="0" fontId="8" fillId="0" borderId="0" xfId="539"/>
    <xf numFmtId="0" fontId="46" fillId="40" borderId="19" xfId="533" applyFont="1" applyFill="1" applyBorder="1" applyAlignment="1">
      <alignment horizontal="center" wrapText="1"/>
    </xf>
    <xf numFmtId="0" fontId="49" fillId="42" borderId="19" xfId="540" applyFont="1" applyFill="1" applyBorder="1" applyAlignment="1">
      <alignment wrapText="1"/>
    </xf>
    <xf numFmtId="0" fontId="47" fillId="0" borderId="19" xfId="540" applyFont="1" applyBorder="1" applyAlignment="1"/>
    <xf numFmtId="0" fontId="8" fillId="0" borderId="0" xfId="540"/>
    <xf numFmtId="0" fontId="49" fillId="42" borderId="19" xfId="0" applyFont="1" applyFill="1" applyBorder="1" applyAlignment="1">
      <alignment wrapText="1"/>
    </xf>
    <xf numFmtId="0" fontId="8" fillId="37" borderId="26" xfId="0" applyFont="1" applyFill="1" applyBorder="1"/>
    <xf numFmtId="0" fontId="8" fillId="0" borderId="19" xfId="0" applyFont="1" applyBorder="1" applyAlignment="1">
      <alignment horizontal="right" wrapText="1"/>
    </xf>
    <xf numFmtId="0" fontId="8" fillId="0" borderId="19" xfId="0" applyFont="1" applyBorder="1" applyAlignment="1">
      <alignment horizontal="left" wrapText="1"/>
    </xf>
    <xf numFmtId="0" fontId="8" fillId="0" borderId="19" xfId="0" applyFont="1" applyBorder="1"/>
    <xf numFmtId="0" fontId="47" fillId="0" borderId="0" xfId="537" applyFont="1" applyAlignment="1"/>
    <xf numFmtId="0" fontId="8" fillId="0" borderId="19" xfId="0" applyFont="1" applyBorder="1" applyAlignment="1">
      <alignment vertical="center"/>
    </xf>
    <xf numFmtId="0" fontId="49" fillId="42" borderId="19" xfId="0" applyFont="1" applyFill="1" applyBorder="1" applyAlignment="1">
      <alignment vertical="center" wrapText="1"/>
    </xf>
    <xf numFmtId="0" fontId="49" fillId="42" borderId="19" xfId="540" quotePrefix="1" applyNumberFormat="1" applyFont="1" applyFill="1" applyBorder="1" applyAlignment="1">
      <alignment wrapText="1"/>
    </xf>
    <xf numFmtId="0" fontId="49" fillId="42" borderId="19" xfId="539" quotePrefix="1" applyNumberFormat="1" applyFont="1" applyFill="1" applyBorder="1" applyAlignment="1">
      <alignment wrapText="1"/>
    </xf>
    <xf numFmtId="0" fontId="12" fillId="31" borderId="22" xfId="0" applyFont="1" applyFill="1" applyBorder="1" applyAlignment="1">
      <alignment vertical="center" wrapText="1"/>
    </xf>
    <xf numFmtId="0" fontId="0" fillId="31" borderId="20" xfId="0" applyFill="1" applyBorder="1" applyAlignment="1">
      <alignment vertical="center"/>
    </xf>
    <xf numFmtId="0" fontId="4" fillId="31" borderId="22" xfId="0" applyFont="1" applyFill="1" applyBorder="1" applyAlignment="1">
      <alignment horizontal="center" vertical="center"/>
    </xf>
    <xf numFmtId="0" fontId="4" fillId="31" borderId="20" xfId="0" applyFont="1" applyFill="1" applyBorder="1" applyAlignment="1">
      <alignment horizontal="center" vertical="center"/>
    </xf>
    <xf numFmtId="0" fontId="12" fillId="31" borderId="19" xfId="0" applyFont="1" applyFill="1" applyBorder="1" applyAlignment="1">
      <alignment horizontal="center" vertical="center" wrapText="1"/>
    </xf>
    <xf numFmtId="0" fontId="5" fillId="31" borderId="19" xfId="0" applyFont="1" applyFill="1" applyBorder="1" applyAlignment="1">
      <alignment horizontal="center" vertical="center" wrapText="1"/>
    </xf>
    <xf numFmtId="164" fontId="12" fillId="25" borderId="22" xfId="0" applyNumberFormat="1" applyFont="1" applyFill="1" applyBorder="1" applyAlignment="1">
      <alignment horizontal="center" vertical="center" wrapText="1"/>
    </xf>
    <xf numFmtId="164" fontId="12" fillId="25" borderId="20" xfId="0" applyNumberFormat="1" applyFont="1" applyFill="1" applyBorder="1" applyAlignment="1">
      <alignment horizontal="center" vertical="center" wrapText="1"/>
    </xf>
    <xf numFmtId="164" fontId="12" fillId="25" borderId="23" xfId="0" applyNumberFormat="1" applyFont="1" applyFill="1" applyBorder="1" applyAlignment="1">
      <alignment horizontal="center" vertical="center" wrapText="1"/>
    </xf>
    <xf numFmtId="0" fontId="12" fillId="31" borderId="22" xfId="0" applyFont="1" applyFill="1" applyBorder="1" applyAlignment="1">
      <alignment horizontal="center" vertical="center" wrapText="1"/>
    </xf>
    <xf numFmtId="0" fontId="12" fillId="31" borderId="23" xfId="0" applyFont="1" applyFill="1" applyBorder="1" applyAlignment="1">
      <alignment horizontal="center" vertical="center" wrapText="1"/>
    </xf>
    <xf numFmtId="0" fontId="12" fillId="31" borderId="20" xfId="0" applyFont="1" applyFill="1" applyBorder="1" applyAlignment="1">
      <alignment horizontal="center" vertical="center" wrapText="1"/>
    </xf>
    <xf numFmtId="0" fontId="16" fillId="0" borderId="22" xfId="0" applyFont="1" applyFill="1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12" fillId="25" borderId="46" xfId="0" applyFont="1" applyFill="1" applyBorder="1" applyAlignment="1">
      <alignment horizontal="center" vertical="center" wrapText="1"/>
    </xf>
    <xf numFmtId="0" fontId="12" fillId="25" borderId="47" xfId="0" applyFont="1" applyFill="1" applyBorder="1" applyAlignment="1">
      <alignment horizontal="center" vertical="center" wrapText="1"/>
    </xf>
    <xf numFmtId="0" fontId="12" fillId="25" borderId="23" xfId="0" applyFont="1" applyFill="1" applyBorder="1" applyAlignment="1">
      <alignment horizontal="center" vertical="center" wrapText="1"/>
    </xf>
    <xf numFmtId="0" fontId="12" fillId="25" borderId="20" xfId="0" applyFont="1" applyFill="1" applyBorder="1" applyAlignment="1">
      <alignment horizontal="center" vertical="center" wrapText="1"/>
    </xf>
    <xf numFmtId="0" fontId="15" fillId="25" borderId="46" xfId="0" applyFont="1" applyFill="1" applyBorder="1" applyAlignment="1">
      <alignment horizontal="center" vertical="center" wrapText="1"/>
    </xf>
    <xf numFmtId="0" fontId="15" fillId="25" borderId="47" xfId="0" applyFont="1" applyFill="1" applyBorder="1" applyAlignment="1">
      <alignment horizontal="center" vertical="center" wrapText="1"/>
    </xf>
    <xf numFmtId="164" fontId="12" fillId="25" borderId="19" xfId="0" applyNumberFormat="1" applyFont="1" applyFill="1" applyBorder="1" applyAlignment="1">
      <alignment horizontal="center" vertical="center" wrapText="1"/>
    </xf>
    <xf numFmtId="0" fontId="3" fillId="25" borderId="19" xfId="0" applyFont="1" applyFill="1" applyBorder="1" applyAlignment="1">
      <alignment horizontal="center" vertical="center" wrapText="1"/>
    </xf>
    <xf numFmtId="0" fontId="12" fillId="31" borderId="22" xfId="0" applyFont="1" applyFill="1" applyBorder="1" applyAlignment="1">
      <alignment horizontal="right" vertical="center" wrapText="1"/>
    </xf>
    <xf numFmtId="0" fontId="0" fillId="31" borderId="20" xfId="0" applyFill="1" applyBorder="1" applyAlignment="1">
      <alignment horizontal="right" vertical="center"/>
    </xf>
    <xf numFmtId="0" fontId="0" fillId="0" borderId="25" xfId="0" applyFill="1" applyBorder="1" applyAlignment="1"/>
    <xf numFmtId="0" fontId="0" fillId="0" borderId="26" xfId="0" applyFill="1" applyBorder="1" applyAlignment="1"/>
    <xf numFmtId="0" fontId="0" fillId="0" borderId="19" xfId="0" applyFill="1" applyBorder="1" applyAlignment="1"/>
    <xf numFmtId="0" fontId="3" fillId="0" borderId="13" xfId="0" applyFont="1" applyBorder="1" applyAlignment="1">
      <alignment horizontal="left" indent="1"/>
    </xf>
    <xf numFmtId="0" fontId="0" fillId="0" borderId="0" xfId="0" applyAlignment="1"/>
    <xf numFmtId="0" fontId="0" fillId="0" borderId="0" xfId="0" applyBorder="1" applyAlignment="1"/>
    <xf numFmtId="0" fontId="0" fillId="0" borderId="14" xfId="0" applyBorder="1" applyAlignment="1"/>
    <xf numFmtId="0" fontId="19" fillId="26" borderId="40" xfId="0" applyFont="1" applyFill="1" applyBorder="1" applyAlignment="1">
      <alignment horizontal="center"/>
    </xf>
    <xf numFmtId="0" fontId="19" fillId="26" borderId="48" xfId="0" applyFont="1" applyFill="1" applyBorder="1" applyAlignment="1">
      <alignment horizontal="center"/>
    </xf>
    <xf numFmtId="0" fontId="19" fillId="26" borderId="38" xfId="0" applyFont="1" applyFill="1" applyBorder="1" applyAlignment="1">
      <alignment horizontal="center"/>
    </xf>
    <xf numFmtId="0" fontId="0" fillId="33" borderId="22" xfId="0" applyFill="1" applyBorder="1" applyAlignment="1"/>
    <xf numFmtId="0" fontId="0" fillId="33" borderId="20" xfId="0" applyFill="1" applyBorder="1" applyAlignment="1"/>
    <xf numFmtId="0" fontId="21" fillId="25" borderId="0" xfId="0" applyFont="1" applyFill="1" applyAlignment="1">
      <alignment horizontal="center"/>
    </xf>
    <xf numFmtId="0" fontId="0" fillId="33" borderId="19" xfId="0" applyFill="1" applyBorder="1" applyAlignment="1"/>
    <xf numFmtId="0" fontId="19" fillId="26" borderId="19" xfId="0" applyFont="1" applyFill="1" applyBorder="1" applyAlignment="1">
      <alignment horizontal="center"/>
    </xf>
    <xf numFmtId="0" fontId="20" fillId="0" borderId="19" xfId="0" applyFont="1" applyBorder="1" applyAlignment="1"/>
    <xf numFmtId="0" fontId="22" fillId="36" borderId="19" xfId="0" applyFont="1" applyFill="1" applyBorder="1" applyAlignment="1">
      <alignment horizontal="center"/>
    </xf>
    <xf numFmtId="0" fontId="22" fillId="0" borderId="19" xfId="0" applyFont="1" applyBorder="1" applyAlignment="1"/>
    <xf numFmtId="0" fontId="4" fillId="0" borderId="10" xfId="457" applyFont="1" applyBorder="1" applyAlignment="1">
      <alignment horizontal="center" vertical="center" textRotation="90"/>
    </xf>
    <xf numFmtId="0" fontId="4" fillId="0" borderId="0" xfId="457" applyFont="1" applyBorder="1" applyAlignment="1">
      <alignment horizontal="center" vertical="center" textRotation="90"/>
    </xf>
    <xf numFmtId="0" fontId="42" fillId="33" borderId="0" xfId="457" applyFont="1" applyFill="1" applyAlignment="1">
      <alignment horizontal="center"/>
    </xf>
  </cellXfs>
  <cellStyles count="541">
    <cellStyle name="20% - Accent1" xfId="1" builtinId="30" customBuiltin="1"/>
    <cellStyle name="20% - Accent1 2" xfId="2"/>
    <cellStyle name="20% - Accent1 2 2" xfId="3"/>
    <cellStyle name="20% - Accent1 3" xfId="4"/>
    <cellStyle name="20% - Accent1 3 2" xfId="5"/>
    <cellStyle name="20% - Accent1 4" xfId="6"/>
    <cellStyle name="20% - Accent1 4 2" xfId="7"/>
    <cellStyle name="20% - Accent1 5" xfId="8"/>
    <cellStyle name="20% - Accent1 5 2" xfId="9"/>
    <cellStyle name="20% - Accent1 6" xfId="10"/>
    <cellStyle name="20% - Accent1 6 2" xfId="11"/>
    <cellStyle name="20% - Accent2" xfId="12" builtinId="34" customBuiltin="1"/>
    <cellStyle name="20% - Accent2 2" xfId="13"/>
    <cellStyle name="20% - Accent2 2 2" xfId="14"/>
    <cellStyle name="20% - Accent2 3" xfId="15"/>
    <cellStyle name="20% - Accent2 3 2" xfId="16"/>
    <cellStyle name="20% - Accent2 4" xfId="17"/>
    <cellStyle name="20% - Accent2 4 2" xfId="18"/>
    <cellStyle name="20% - Accent2 5" xfId="19"/>
    <cellStyle name="20% - Accent2 5 2" xfId="20"/>
    <cellStyle name="20% - Accent2 6" xfId="21"/>
    <cellStyle name="20% - Accent2 6 2" xfId="22"/>
    <cellStyle name="20% - Accent3" xfId="23" builtinId="38" customBuiltin="1"/>
    <cellStyle name="20% - Accent3 2" xfId="24"/>
    <cellStyle name="20% - Accent3 2 2" xfId="25"/>
    <cellStyle name="20% - Accent3 3" xfId="26"/>
    <cellStyle name="20% - Accent3 3 2" xfId="27"/>
    <cellStyle name="20% - Accent3 4" xfId="28"/>
    <cellStyle name="20% - Accent3 4 2" xfId="29"/>
    <cellStyle name="20% - Accent3 5" xfId="30"/>
    <cellStyle name="20% - Accent3 5 2" xfId="31"/>
    <cellStyle name="20% - Accent3 6" xfId="32"/>
    <cellStyle name="20% - Accent3 6 2" xfId="33"/>
    <cellStyle name="20% - Accent4" xfId="34" builtinId="42" customBuiltin="1"/>
    <cellStyle name="20% - Accent4 2" xfId="35"/>
    <cellStyle name="20% - Accent4 2 2" xfId="36"/>
    <cellStyle name="20% - Accent4 3" xfId="37"/>
    <cellStyle name="20% - Accent4 3 2" xfId="38"/>
    <cellStyle name="20% - Accent4 4" xfId="39"/>
    <cellStyle name="20% - Accent4 4 2" xfId="40"/>
    <cellStyle name="20% - Accent4 5" xfId="41"/>
    <cellStyle name="20% - Accent4 5 2" xfId="42"/>
    <cellStyle name="20% - Accent4 6" xfId="43"/>
    <cellStyle name="20% - Accent4 6 2" xfId="44"/>
    <cellStyle name="20% - Accent5" xfId="45" builtinId="46" customBuiltin="1"/>
    <cellStyle name="20% - Accent5 2" xfId="46"/>
    <cellStyle name="20% - Accent5 2 2" xfId="47"/>
    <cellStyle name="20% - Accent5 3" xfId="48"/>
    <cellStyle name="20% - Accent5 3 2" xfId="49"/>
    <cellStyle name="20% - Accent5 4" xfId="50"/>
    <cellStyle name="20% - Accent5 4 2" xfId="51"/>
    <cellStyle name="20% - Accent5 5" xfId="52"/>
    <cellStyle name="20% - Accent5 5 2" xfId="53"/>
    <cellStyle name="20% - Accent5 6" xfId="54"/>
    <cellStyle name="20% - Accent5 6 2" xfId="55"/>
    <cellStyle name="20% - Accent6" xfId="56" builtinId="50" customBuiltin="1"/>
    <cellStyle name="20% - Accent6 2" xfId="57"/>
    <cellStyle name="20% - Accent6 2 2" xfId="58"/>
    <cellStyle name="20% - Accent6 3" xfId="59"/>
    <cellStyle name="20% - Accent6 3 2" xfId="60"/>
    <cellStyle name="20% - Accent6 4" xfId="61"/>
    <cellStyle name="20% - Accent6 4 2" xfId="62"/>
    <cellStyle name="20% - Accent6 5" xfId="63"/>
    <cellStyle name="20% - Accent6 5 2" xfId="64"/>
    <cellStyle name="20% - Accent6 6" xfId="65"/>
    <cellStyle name="20% - Accent6 6 2" xfId="66"/>
    <cellStyle name="20% - Ênfase1" xfId="67"/>
    <cellStyle name="20% - Ênfase2" xfId="68"/>
    <cellStyle name="20% - Ênfase3" xfId="69"/>
    <cellStyle name="20% - Ênfase4" xfId="70"/>
    <cellStyle name="20% - Ênfase5" xfId="71"/>
    <cellStyle name="20% - Ênfase6" xfId="72"/>
    <cellStyle name="40% - Accent1" xfId="73" builtinId="31" customBuiltin="1"/>
    <cellStyle name="40% - Accent1 2" xfId="74"/>
    <cellStyle name="40% - Accent1 2 2" xfId="75"/>
    <cellStyle name="40% - Accent1 3" xfId="76"/>
    <cellStyle name="40% - Accent1 3 2" xfId="77"/>
    <cellStyle name="40% - Accent1 4" xfId="78"/>
    <cellStyle name="40% - Accent1 4 2" xfId="79"/>
    <cellStyle name="40% - Accent1 5" xfId="80"/>
    <cellStyle name="40% - Accent1 5 2" xfId="81"/>
    <cellStyle name="40% - Accent1 6" xfId="82"/>
    <cellStyle name="40% - Accent1 6 2" xfId="83"/>
    <cellStyle name="40% - Accent2" xfId="84" builtinId="35" customBuiltin="1"/>
    <cellStyle name="40% - Accent2 2" xfId="85"/>
    <cellStyle name="40% - Accent2 2 2" xfId="86"/>
    <cellStyle name="40% - Accent2 3" xfId="87"/>
    <cellStyle name="40% - Accent2 3 2" xfId="88"/>
    <cellStyle name="40% - Accent2 4" xfId="89"/>
    <cellStyle name="40% - Accent2 4 2" xfId="90"/>
    <cellStyle name="40% - Accent2 5" xfId="91"/>
    <cellStyle name="40% - Accent2 5 2" xfId="92"/>
    <cellStyle name="40% - Accent2 6" xfId="93"/>
    <cellStyle name="40% - Accent2 6 2" xfId="94"/>
    <cellStyle name="40% - Accent3" xfId="95" builtinId="39" customBuiltin="1"/>
    <cellStyle name="40% - Accent3 2" xfId="96"/>
    <cellStyle name="40% - Accent3 2 2" xfId="97"/>
    <cellStyle name="40% - Accent3 3" xfId="98"/>
    <cellStyle name="40% - Accent3 3 2" xfId="99"/>
    <cellStyle name="40% - Accent3 4" xfId="100"/>
    <cellStyle name="40% - Accent3 4 2" xfId="101"/>
    <cellStyle name="40% - Accent3 5" xfId="102"/>
    <cellStyle name="40% - Accent3 5 2" xfId="103"/>
    <cellStyle name="40% - Accent3 6" xfId="104"/>
    <cellStyle name="40% - Accent3 6 2" xfId="105"/>
    <cellStyle name="40% - Accent4" xfId="106" builtinId="43" customBuiltin="1"/>
    <cellStyle name="40% - Accent4 2" xfId="107"/>
    <cellStyle name="40% - Accent4 2 2" xfId="108"/>
    <cellStyle name="40% - Accent4 3" xfId="109"/>
    <cellStyle name="40% - Accent4 3 2" xfId="110"/>
    <cellStyle name="40% - Accent4 4" xfId="111"/>
    <cellStyle name="40% - Accent4 4 2" xfId="112"/>
    <cellStyle name="40% - Accent4 5" xfId="113"/>
    <cellStyle name="40% - Accent4 5 2" xfId="114"/>
    <cellStyle name="40% - Accent4 6" xfId="115"/>
    <cellStyle name="40% - Accent4 6 2" xfId="116"/>
    <cellStyle name="40% - Accent5" xfId="117" builtinId="47" customBuiltin="1"/>
    <cellStyle name="40% - Accent5 2" xfId="118"/>
    <cellStyle name="40% - Accent5 2 2" xfId="119"/>
    <cellStyle name="40% - Accent5 3" xfId="120"/>
    <cellStyle name="40% - Accent5 3 2" xfId="121"/>
    <cellStyle name="40% - Accent5 4" xfId="122"/>
    <cellStyle name="40% - Accent5 4 2" xfId="123"/>
    <cellStyle name="40% - Accent5 5" xfId="124"/>
    <cellStyle name="40% - Accent5 5 2" xfId="125"/>
    <cellStyle name="40% - Accent5 6" xfId="126"/>
    <cellStyle name="40% - Accent5 6 2" xfId="127"/>
    <cellStyle name="40% - Accent6" xfId="128" builtinId="51" customBuiltin="1"/>
    <cellStyle name="40% - Accent6 2" xfId="129"/>
    <cellStyle name="40% - Accent6 2 2" xfId="130"/>
    <cellStyle name="40% - Accent6 3" xfId="131"/>
    <cellStyle name="40% - Accent6 3 2" xfId="132"/>
    <cellStyle name="40% - Accent6 4" xfId="133"/>
    <cellStyle name="40% - Accent6 4 2" xfId="134"/>
    <cellStyle name="40% - Accent6 5" xfId="135"/>
    <cellStyle name="40% - Accent6 5 2" xfId="136"/>
    <cellStyle name="40% - Accent6 6" xfId="137"/>
    <cellStyle name="40% - Accent6 6 2" xfId="138"/>
    <cellStyle name="40% - Ênfase1" xfId="139"/>
    <cellStyle name="40% - Ênfase2" xfId="140"/>
    <cellStyle name="40% - Ênfase3" xfId="141"/>
    <cellStyle name="40% - Ênfase4" xfId="142"/>
    <cellStyle name="40% - Ênfase5" xfId="143"/>
    <cellStyle name="40% - Ênfase6" xfId="144"/>
    <cellStyle name="60% - Accent1" xfId="145" builtinId="32" customBuiltin="1"/>
    <cellStyle name="60% - Accent1 2" xfId="146"/>
    <cellStyle name="60% - Accent1 2 2" xfId="147"/>
    <cellStyle name="60% - Accent1 3" xfId="148"/>
    <cellStyle name="60% - Accent1 3 2" xfId="149"/>
    <cellStyle name="60% - Accent1 4" xfId="150"/>
    <cellStyle name="60% - Accent1 4 2" xfId="151"/>
    <cellStyle name="60% - Accent1 5" xfId="152"/>
    <cellStyle name="60% - Accent1 5 2" xfId="153"/>
    <cellStyle name="60% - Accent1 6" xfId="154"/>
    <cellStyle name="60% - Accent1 6 2" xfId="155"/>
    <cellStyle name="60% - Accent2" xfId="156" builtinId="36" customBuiltin="1"/>
    <cellStyle name="60% - Accent2 2" xfId="157"/>
    <cellStyle name="60% - Accent2 2 2" xfId="158"/>
    <cellStyle name="60% - Accent2 3" xfId="159"/>
    <cellStyle name="60% - Accent2 3 2" xfId="160"/>
    <cellStyle name="60% - Accent2 4" xfId="161"/>
    <cellStyle name="60% - Accent2 4 2" xfId="162"/>
    <cellStyle name="60% - Accent2 5" xfId="163"/>
    <cellStyle name="60% - Accent2 5 2" xfId="164"/>
    <cellStyle name="60% - Accent2 6" xfId="165"/>
    <cellStyle name="60% - Accent2 6 2" xfId="166"/>
    <cellStyle name="60% - Accent3" xfId="167" builtinId="40" customBuiltin="1"/>
    <cellStyle name="60% - Accent3 2" xfId="168"/>
    <cellStyle name="60% - Accent3 2 2" xfId="169"/>
    <cellStyle name="60% - Accent3 3" xfId="170"/>
    <cellStyle name="60% - Accent3 3 2" xfId="171"/>
    <cellStyle name="60% - Accent3 4" xfId="172"/>
    <cellStyle name="60% - Accent3 4 2" xfId="173"/>
    <cellStyle name="60% - Accent3 5" xfId="174"/>
    <cellStyle name="60% - Accent3 5 2" xfId="175"/>
    <cellStyle name="60% - Accent3 6" xfId="176"/>
    <cellStyle name="60% - Accent3 6 2" xfId="177"/>
    <cellStyle name="60% - Accent4" xfId="178" builtinId="44" customBuiltin="1"/>
    <cellStyle name="60% - Accent4 2" xfId="179"/>
    <cellStyle name="60% - Accent4 2 2" xfId="180"/>
    <cellStyle name="60% - Accent4 3" xfId="181"/>
    <cellStyle name="60% - Accent4 3 2" xfId="182"/>
    <cellStyle name="60% - Accent4 4" xfId="183"/>
    <cellStyle name="60% - Accent4 4 2" xfId="184"/>
    <cellStyle name="60% - Accent4 5" xfId="185"/>
    <cellStyle name="60% - Accent4 5 2" xfId="186"/>
    <cellStyle name="60% - Accent4 6" xfId="187"/>
    <cellStyle name="60% - Accent4 6 2" xfId="188"/>
    <cellStyle name="60% - Accent5" xfId="189" builtinId="48" customBuiltin="1"/>
    <cellStyle name="60% - Accent5 2" xfId="190"/>
    <cellStyle name="60% - Accent5 2 2" xfId="191"/>
    <cellStyle name="60% - Accent5 3" xfId="192"/>
    <cellStyle name="60% - Accent5 3 2" xfId="193"/>
    <cellStyle name="60% - Accent5 4" xfId="194"/>
    <cellStyle name="60% - Accent5 4 2" xfId="195"/>
    <cellStyle name="60% - Accent5 5" xfId="196"/>
    <cellStyle name="60% - Accent5 5 2" xfId="197"/>
    <cellStyle name="60% - Accent5 6" xfId="198"/>
    <cellStyle name="60% - Accent5 6 2" xfId="199"/>
    <cellStyle name="60% - Accent6" xfId="200" builtinId="52" customBuiltin="1"/>
    <cellStyle name="60% - Accent6 2" xfId="201"/>
    <cellStyle name="60% - Accent6 2 2" xfId="202"/>
    <cellStyle name="60% - Accent6 3" xfId="203"/>
    <cellStyle name="60% - Accent6 3 2" xfId="204"/>
    <cellStyle name="60% - Accent6 4" xfId="205"/>
    <cellStyle name="60% - Accent6 4 2" xfId="206"/>
    <cellStyle name="60% - Accent6 5" xfId="207"/>
    <cellStyle name="60% - Accent6 5 2" xfId="208"/>
    <cellStyle name="60% - Accent6 6" xfId="209"/>
    <cellStyle name="60% - Accent6 6 2" xfId="210"/>
    <cellStyle name="60% - Ênfase1" xfId="211"/>
    <cellStyle name="60% - Ênfase2" xfId="212"/>
    <cellStyle name="60% - Ênfase3" xfId="213"/>
    <cellStyle name="60% - Ênfase4" xfId="214"/>
    <cellStyle name="60% - Ênfase5" xfId="215"/>
    <cellStyle name="60% - Ênfase6" xfId="216"/>
    <cellStyle name="Accent1" xfId="217" builtinId="29" customBuiltin="1"/>
    <cellStyle name="Accent1 2" xfId="218"/>
    <cellStyle name="Accent1 2 2" xfId="219"/>
    <cellStyle name="Accent1 3" xfId="220"/>
    <cellStyle name="Accent1 3 2" xfId="221"/>
    <cellStyle name="Accent1 4" xfId="222"/>
    <cellStyle name="Accent1 4 2" xfId="223"/>
    <cellStyle name="Accent1 5" xfId="224"/>
    <cellStyle name="Accent1 5 2" xfId="225"/>
    <cellStyle name="Accent1 6" xfId="226"/>
    <cellStyle name="Accent1 6 2" xfId="227"/>
    <cellStyle name="Accent2" xfId="228" builtinId="33" customBuiltin="1"/>
    <cellStyle name="Accent2 2" xfId="229"/>
    <cellStyle name="Accent2 2 2" xfId="230"/>
    <cellStyle name="Accent2 3" xfId="231"/>
    <cellStyle name="Accent2 3 2" xfId="232"/>
    <cellStyle name="Accent2 4" xfId="233"/>
    <cellStyle name="Accent2 4 2" xfId="234"/>
    <cellStyle name="Accent2 5" xfId="235"/>
    <cellStyle name="Accent2 5 2" xfId="236"/>
    <cellStyle name="Accent2 6" xfId="237"/>
    <cellStyle name="Accent2 6 2" xfId="238"/>
    <cellStyle name="Accent3" xfId="239" builtinId="37" customBuiltin="1"/>
    <cellStyle name="Accent3 2" xfId="240"/>
    <cellStyle name="Accent3 2 2" xfId="241"/>
    <cellStyle name="Accent3 3" xfId="242"/>
    <cellStyle name="Accent3 3 2" xfId="243"/>
    <cellStyle name="Accent3 4" xfId="244"/>
    <cellStyle name="Accent3 4 2" xfId="245"/>
    <cellStyle name="Accent3 5" xfId="246"/>
    <cellStyle name="Accent3 5 2" xfId="247"/>
    <cellStyle name="Accent3 6" xfId="248"/>
    <cellStyle name="Accent3 6 2" xfId="249"/>
    <cellStyle name="Accent4" xfId="250" builtinId="41" customBuiltin="1"/>
    <cellStyle name="Accent4 2" xfId="251"/>
    <cellStyle name="Accent4 2 2" xfId="252"/>
    <cellStyle name="Accent4 3" xfId="253"/>
    <cellStyle name="Accent4 3 2" xfId="254"/>
    <cellStyle name="Accent4 4" xfId="255"/>
    <cellStyle name="Accent4 4 2" xfId="256"/>
    <cellStyle name="Accent4 5" xfId="257"/>
    <cellStyle name="Accent4 5 2" xfId="258"/>
    <cellStyle name="Accent4 6" xfId="259"/>
    <cellStyle name="Accent4 6 2" xfId="260"/>
    <cellStyle name="Accent5" xfId="261" builtinId="45" customBuiltin="1"/>
    <cellStyle name="Accent5 2" xfId="262"/>
    <cellStyle name="Accent5 2 2" xfId="263"/>
    <cellStyle name="Accent5 3" xfId="264"/>
    <cellStyle name="Accent5 3 2" xfId="265"/>
    <cellStyle name="Accent5 4" xfId="266"/>
    <cellStyle name="Accent5 4 2" xfId="267"/>
    <cellStyle name="Accent5 5" xfId="268"/>
    <cellStyle name="Accent5 5 2" xfId="269"/>
    <cellStyle name="Accent5 6" xfId="270"/>
    <cellStyle name="Accent5 6 2" xfId="271"/>
    <cellStyle name="Accent6" xfId="272" builtinId="49" customBuiltin="1"/>
    <cellStyle name="Accent6 2" xfId="273"/>
    <cellStyle name="Accent6 2 2" xfId="274"/>
    <cellStyle name="Accent6 3" xfId="275"/>
    <cellStyle name="Accent6 3 2" xfId="276"/>
    <cellStyle name="Accent6 4" xfId="277"/>
    <cellStyle name="Accent6 4 2" xfId="278"/>
    <cellStyle name="Accent6 5" xfId="279"/>
    <cellStyle name="Accent6 5 2" xfId="280"/>
    <cellStyle name="Accent6 6" xfId="281"/>
    <cellStyle name="Accent6 6 2" xfId="282"/>
    <cellStyle name="Bad" xfId="283" builtinId="27" customBuiltin="1"/>
    <cellStyle name="Bad 2" xfId="284"/>
    <cellStyle name="Bad 2 2" xfId="285"/>
    <cellStyle name="Bad 3" xfId="286"/>
    <cellStyle name="Bad 3 2" xfId="287"/>
    <cellStyle name="Bad 4" xfId="288"/>
    <cellStyle name="Bad 4 2" xfId="289"/>
    <cellStyle name="Bad 5" xfId="290"/>
    <cellStyle name="Bad 5 2" xfId="291"/>
    <cellStyle name="Bad 6" xfId="292"/>
    <cellStyle name="Bad 6 2" xfId="293"/>
    <cellStyle name="Bom" xfId="294"/>
    <cellStyle name="Calculation" xfId="295" builtinId="22" customBuiltin="1"/>
    <cellStyle name="Calculation 2" xfId="296"/>
    <cellStyle name="Calculation 2 2" xfId="297"/>
    <cellStyle name="Calculation 2_Display_vel_2012" xfId="298"/>
    <cellStyle name="Calculation 3" xfId="299"/>
    <cellStyle name="Calculation 3 2" xfId="300"/>
    <cellStyle name="Calculation 3_Display_vel_2012" xfId="301"/>
    <cellStyle name="Calculation 4" xfId="302"/>
    <cellStyle name="Calculation 4 2" xfId="303"/>
    <cellStyle name="Calculation 4_Display_vel_2012" xfId="304"/>
    <cellStyle name="Calculation 5" xfId="305"/>
    <cellStyle name="Calculation 5 2" xfId="306"/>
    <cellStyle name="Calculation 5_Display_vel_2012" xfId="307"/>
    <cellStyle name="Calculation 6" xfId="308"/>
    <cellStyle name="Calculation 6 2" xfId="309"/>
    <cellStyle name="Calculation 6_Display_vel_2012" xfId="310"/>
    <cellStyle name="Cálculo" xfId="311"/>
    <cellStyle name="Célula de Verificação" xfId="312"/>
    <cellStyle name="Célula Vinculada" xfId="313"/>
    <cellStyle name="Check Cell" xfId="314" builtinId="23" customBuiltin="1"/>
    <cellStyle name="Check Cell 2" xfId="315"/>
    <cellStyle name="Check Cell 2 2" xfId="316"/>
    <cellStyle name="Check Cell 3" xfId="317"/>
    <cellStyle name="Check Cell 3 2" xfId="318"/>
    <cellStyle name="Check Cell 4" xfId="319"/>
    <cellStyle name="Check Cell 4 2" xfId="320"/>
    <cellStyle name="Check Cell 5" xfId="321"/>
    <cellStyle name="Check Cell 5 2" xfId="322"/>
    <cellStyle name="Check Cell 6" xfId="323"/>
    <cellStyle name="Check Cell 6 2" xfId="324"/>
    <cellStyle name="Ênfase1" xfId="325"/>
    <cellStyle name="Ênfase2" xfId="326"/>
    <cellStyle name="Ênfase3" xfId="327"/>
    <cellStyle name="Ênfase4" xfId="328"/>
    <cellStyle name="Ênfase5" xfId="329"/>
    <cellStyle name="Ênfase6" xfId="330"/>
    <cellStyle name="Entrada" xfId="331"/>
    <cellStyle name="Explanatory Text" xfId="332" builtinId="53" customBuiltin="1"/>
    <cellStyle name="Explanatory Text 2" xfId="333"/>
    <cellStyle name="Explanatory Text 2 2" xfId="334"/>
    <cellStyle name="Explanatory Text 3" xfId="335"/>
    <cellStyle name="Explanatory Text 3 2" xfId="336"/>
    <cellStyle name="Explanatory Text 4" xfId="337"/>
    <cellStyle name="Explanatory Text 4 2" xfId="338"/>
    <cellStyle name="Explanatory Text 5" xfId="339"/>
    <cellStyle name="Explanatory Text 5 2" xfId="340"/>
    <cellStyle name="Explanatory Text 6" xfId="341"/>
    <cellStyle name="Explanatory Text 6 2" xfId="342"/>
    <cellStyle name="Good" xfId="343" builtinId="26" customBuiltin="1"/>
    <cellStyle name="Good 2" xfId="344"/>
    <cellStyle name="Good 2 2" xfId="345"/>
    <cellStyle name="Good 3" xfId="346"/>
    <cellStyle name="Good 3 2" xfId="347"/>
    <cellStyle name="Good 4" xfId="348"/>
    <cellStyle name="Good 4 2" xfId="349"/>
    <cellStyle name="Good 5" xfId="350"/>
    <cellStyle name="Good 5 2" xfId="351"/>
    <cellStyle name="Good 6" xfId="352"/>
    <cellStyle name="Good 6 2" xfId="353"/>
    <cellStyle name="Good 7" xfId="533"/>
    <cellStyle name="Heading 1" xfId="354" builtinId="16" customBuiltin="1"/>
    <cellStyle name="Heading 1 2" xfId="355"/>
    <cellStyle name="Heading 1 2 2" xfId="356"/>
    <cellStyle name="Heading 1 2_Display_vel_2012" xfId="357"/>
    <cellStyle name="Heading 1 3" xfId="358"/>
    <cellStyle name="Heading 1 3 2" xfId="359"/>
    <cellStyle name="Heading 1 3_Display_vel_2012" xfId="360"/>
    <cellStyle name="Heading 1 4" xfId="361"/>
    <cellStyle name="Heading 1 4 2" xfId="362"/>
    <cellStyle name="Heading 1 4_Display_vel_2012" xfId="363"/>
    <cellStyle name="Heading 1 5" xfId="364"/>
    <cellStyle name="Heading 1 5 2" xfId="365"/>
    <cellStyle name="Heading 1 5_Display_vel_2012" xfId="366"/>
    <cellStyle name="Heading 1 6" xfId="367"/>
    <cellStyle name="Heading 1 6 2" xfId="368"/>
    <cellStyle name="Heading 1 6_Display_vel_2012" xfId="369"/>
    <cellStyle name="Heading 2" xfId="370" builtinId="17" customBuiltin="1"/>
    <cellStyle name="Heading 2 2" xfId="371"/>
    <cellStyle name="Heading 2 2 2" xfId="372"/>
    <cellStyle name="Heading 2 2_Display_vel_2012" xfId="373"/>
    <cellStyle name="Heading 2 3" xfId="374"/>
    <cellStyle name="Heading 2 3 2" xfId="375"/>
    <cellStyle name="Heading 2 3_Display_vel_2012" xfId="376"/>
    <cellStyle name="Heading 2 4" xfId="377"/>
    <cellStyle name="Heading 2 4 2" xfId="378"/>
    <cellStyle name="Heading 2 4_Display_vel_2012" xfId="379"/>
    <cellStyle name="Heading 2 5" xfId="380"/>
    <cellStyle name="Heading 2 5 2" xfId="381"/>
    <cellStyle name="Heading 2 5_Display_vel_2012" xfId="382"/>
    <cellStyle name="Heading 2 6" xfId="383"/>
    <cellStyle name="Heading 2 6 2" xfId="384"/>
    <cellStyle name="Heading 2 6_Display_vel_2012" xfId="385"/>
    <cellStyle name="Heading 3" xfId="386" builtinId="18" customBuiltin="1"/>
    <cellStyle name="Heading 3 2" xfId="387"/>
    <cellStyle name="Heading 3 2 2" xfId="388"/>
    <cellStyle name="Heading 3 2_Display_vel_2012" xfId="389"/>
    <cellStyle name="Heading 3 3" xfId="390"/>
    <cellStyle name="Heading 3 3 2" xfId="391"/>
    <cellStyle name="Heading 3 3_Display_vel_2012" xfId="392"/>
    <cellStyle name="Heading 3 4" xfId="393"/>
    <cellStyle name="Heading 3 4 2" xfId="394"/>
    <cellStyle name="Heading 3 4_Display_vel_2012" xfId="395"/>
    <cellStyle name="Heading 3 5" xfId="396"/>
    <cellStyle name="Heading 3 5 2" xfId="397"/>
    <cellStyle name="Heading 3 5_Display_vel_2012" xfId="398"/>
    <cellStyle name="Heading 3 6" xfId="399"/>
    <cellStyle name="Heading 3 6 2" xfId="400"/>
    <cellStyle name="Heading 3 6_Display_vel_2012" xfId="401"/>
    <cellStyle name="Heading 4" xfId="402" builtinId="19" customBuiltin="1"/>
    <cellStyle name="Heading 4 2" xfId="403"/>
    <cellStyle name="Heading 4 2 2" xfId="404"/>
    <cellStyle name="Heading 4 3" xfId="405"/>
    <cellStyle name="Heading 4 3 2" xfId="406"/>
    <cellStyle name="Heading 4 4" xfId="407"/>
    <cellStyle name="Heading 4 4 2" xfId="408"/>
    <cellStyle name="Heading 4 5" xfId="409"/>
    <cellStyle name="Heading 4 5 2" xfId="410"/>
    <cellStyle name="Heading 4 6" xfId="411"/>
    <cellStyle name="Heading 4 6 2" xfId="412"/>
    <cellStyle name="Incorreto" xfId="413"/>
    <cellStyle name="Input" xfId="414" builtinId="20" customBuiltin="1"/>
    <cellStyle name="Input 2" xfId="415"/>
    <cellStyle name="Input 2 2" xfId="416"/>
    <cellStyle name="Input 2_Display_vel_2012" xfId="417"/>
    <cellStyle name="Input 3" xfId="418"/>
    <cellStyle name="Input 3 2" xfId="419"/>
    <cellStyle name="Input 3_Display_vel_2012" xfId="420"/>
    <cellStyle name="Input 4" xfId="421"/>
    <cellStyle name="Input 4 2" xfId="422"/>
    <cellStyle name="Input 4_Display_vel_2012" xfId="423"/>
    <cellStyle name="Input 5" xfId="424"/>
    <cellStyle name="Input 5 2" xfId="425"/>
    <cellStyle name="Input 5_Display_vel_2012" xfId="426"/>
    <cellStyle name="Input 6" xfId="427"/>
    <cellStyle name="Input 6 2" xfId="428"/>
    <cellStyle name="Input 6_Display_vel_2012" xfId="429"/>
    <cellStyle name="Linked Cell" xfId="430" builtinId="24" customBuiltin="1"/>
    <cellStyle name="Linked Cell 2" xfId="431"/>
    <cellStyle name="Linked Cell 2 2" xfId="432"/>
    <cellStyle name="Linked Cell 3" xfId="433"/>
    <cellStyle name="Linked Cell 3 2" xfId="434"/>
    <cellStyle name="Linked Cell 4" xfId="435"/>
    <cellStyle name="Linked Cell 4 2" xfId="436"/>
    <cellStyle name="Linked Cell 5" xfId="437"/>
    <cellStyle name="Linked Cell 5 2" xfId="438"/>
    <cellStyle name="Linked Cell 6" xfId="439"/>
    <cellStyle name="Linked Cell 6 2" xfId="440"/>
    <cellStyle name="Neutra" xfId="441"/>
    <cellStyle name="Neutral" xfId="442" builtinId="28" customBuiltin="1"/>
    <cellStyle name="Neutral 2" xfId="443"/>
    <cellStyle name="Neutral 2 2" xfId="444"/>
    <cellStyle name="Neutral 3" xfId="445"/>
    <cellStyle name="Neutral 3 2" xfId="446"/>
    <cellStyle name="Neutral 4" xfId="447"/>
    <cellStyle name="Neutral 4 2" xfId="448"/>
    <cellStyle name="Neutral 5" xfId="449"/>
    <cellStyle name="Neutral 5 2" xfId="450"/>
    <cellStyle name="Neutral 6" xfId="451"/>
    <cellStyle name="Neutral 6 2" xfId="452"/>
    <cellStyle name="Neutral 7" xfId="535"/>
    <cellStyle name="Normal" xfId="0" builtinId="0"/>
    <cellStyle name="Normal 2" xfId="453"/>
    <cellStyle name="Normal 2 2" xfId="454"/>
    <cellStyle name="Normal 2 3" xfId="455"/>
    <cellStyle name="Normal 3" xfId="456"/>
    <cellStyle name="Normal 3 2" xfId="457"/>
    <cellStyle name="Normal 4" xfId="538"/>
    <cellStyle name="Normal 4 2" xfId="537"/>
    <cellStyle name="Normal 5" xfId="539"/>
    <cellStyle name="Normal 5 2" xfId="540"/>
    <cellStyle name="Normal 6" xfId="534"/>
    <cellStyle name="Normal_IAD 2" xfId="536"/>
    <cellStyle name="Nota" xfId="458"/>
    <cellStyle name="Note" xfId="459" builtinId="10" customBuiltin="1"/>
    <cellStyle name="Note 2" xfId="460"/>
    <cellStyle name="Note 2 2" xfId="461"/>
    <cellStyle name="Note 3" xfId="462"/>
    <cellStyle name="Note 3 2" xfId="463"/>
    <cellStyle name="Note 4" xfId="464"/>
    <cellStyle name="Note 4 2" xfId="465"/>
    <cellStyle name="Note 5" xfId="466"/>
    <cellStyle name="Note 5 2" xfId="467"/>
    <cellStyle name="Note 6" xfId="468"/>
    <cellStyle name="Note 6 2" xfId="469"/>
    <cellStyle name="Note 7" xfId="470"/>
    <cellStyle name="Output" xfId="471" builtinId="21" customBuiltin="1"/>
    <cellStyle name="Output 2" xfId="472"/>
    <cellStyle name="Output 2 2" xfId="473"/>
    <cellStyle name="Output 2_Display_vel_2012" xfId="474"/>
    <cellStyle name="Output 3" xfId="475"/>
    <cellStyle name="Output 3 2" xfId="476"/>
    <cellStyle name="Output 3_Display_vel_2012" xfId="477"/>
    <cellStyle name="Output 4" xfId="478"/>
    <cellStyle name="Output 4 2" xfId="479"/>
    <cellStyle name="Output 4_Display_vel_2012" xfId="480"/>
    <cellStyle name="Output 5" xfId="481"/>
    <cellStyle name="Output 5 2" xfId="482"/>
    <cellStyle name="Output 5_Display_vel_2012" xfId="483"/>
    <cellStyle name="Output 6" xfId="484"/>
    <cellStyle name="Output 6 2" xfId="485"/>
    <cellStyle name="Output 6_Display_vel_2012" xfId="486"/>
    <cellStyle name="Saída" xfId="487"/>
    <cellStyle name="Texto de Aviso" xfId="488"/>
    <cellStyle name="Texto Explicativo" xfId="489"/>
    <cellStyle name="Title" xfId="490" builtinId="15" customBuiltin="1"/>
    <cellStyle name="Title 2" xfId="491"/>
    <cellStyle name="Title 2 2" xfId="492"/>
    <cellStyle name="Title 3" xfId="493"/>
    <cellStyle name="Title 3 2" xfId="494"/>
    <cellStyle name="Title 4" xfId="495"/>
    <cellStyle name="Title 4 2" xfId="496"/>
    <cellStyle name="Title 5" xfId="497"/>
    <cellStyle name="Title 5 2" xfId="498"/>
    <cellStyle name="Title 6" xfId="499"/>
    <cellStyle name="Title 6 2" xfId="500"/>
    <cellStyle name="Título" xfId="501"/>
    <cellStyle name="Título 1" xfId="502"/>
    <cellStyle name="Título 2" xfId="503"/>
    <cellStyle name="Título 3" xfId="504"/>
    <cellStyle name="Título 4" xfId="505"/>
    <cellStyle name="Total" xfId="506" builtinId="25" customBuiltin="1"/>
    <cellStyle name="Total 2" xfId="507"/>
    <cellStyle name="Total 2 2" xfId="508"/>
    <cellStyle name="Total 2_Display_vel_2012" xfId="509"/>
    <cellStyle name="Total 3" xfId="510"/>
    <cellStyle name="Total 3 2" xfId="511"/>
    <cellStyle name="Total 3_Display_vel_2012" xfId="512"/>
    <cellStyle name="Total 4" xfId="513"/>
    <cellStyle name="Total 4 2" xfId="514"/>
    <cellStyle name="Total 4_Display_vel_2012" xfId="515"/>
    <cellStyle name="Total 5" xfId="516"/>
    <cellStyle name="Total 5 2" xfId="517"/>
    <cellStyle name="Total 5_Display_vel_2012" xfId="518"/>
    <cellStyle name="Total 6" xfId="519"/>
    <cellStyle name="Total 6 2" xfId="520"/>
    <cellStyle name="Total 6_Display_vel_2012" xfId="521"/>
    <cellStyle name="Warning Text" xfId="522" builtinId="11" customBuiltin="1"/>
    <cellStyle name="Warning Text 2" xfId="523"/>
    <cellStyle name="Warning Text 2 2" xfId="524"/>
    <cellStyle name="Warning Text 3" xfId="525"/>
    <cellStyle name="Warning Text 3 2" xfId="526"/>
    <cellStyle name="Warning Text 4" xfId="527"/>
    <cellStyle name="Warning Text 4 2" xfId="528"/>
    <cellStyle name="Warning Text 5" xfId="529"/>
    <cellStyle name="Warning Text 5 2" xfId="530"/>
    <cellStyle name="Warning Text 6" xfId="531"/>
    <cellStyle name="Warning Text 6 2" xfId="53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CycleTime - YTD</a:t>
            </a:r>
          </a:p>
        </c:rich>
      </c:tx>
      <c:layout>
        <c:manualLayout>
          <c:xMode val="edge"/>
          <c:yMode val="edge"/>
          <c:x val="0.36507429992303714"/>
          <c:y val="3.478263058844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25789694237808"/>
          <c:y val="0.21822584370707138"/>
          <c:w val="0.80263231562088577"/>
          <c:h val="0.58992943909584661"/>
        </c:manualLayout>
      </c:layout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dLbl>
              <c:idx val="0"/>
              <c:layout>
                <c:manualLayout>
                  <c:x val="-8.5889075060590421E-4"/>
                  <c:y val="8.233612671237421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82C-4D22-AA99-29B818BEB126}"/>
                </c:ext>
              </c:extLst>
            </c:dLbl>
            <c:dLbl>
              <c:idx val="1"/>
              <c:layout>
                <c:manualLayout>
                  <c:x val="0"/>
                  <c:y val="0.2787465890618724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82C-4D22-AA99-29B818BEB126}"/>
                </c:ext>
              </c:extLst>
            </c:dLbl>
            <c:dLbl>
              <c:idx val="2"/>
              <c:layout>
                <c:manualLayout>
                  <c:x val="-8.5889075060596569E-4"/>
                  <c:y val="0.122638068357677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82C-4D22-AA99-29B818BEB126}"/>
                </c:ext>
              </c:extLst>
            </c:dLbl>
            <c:dLbl>
              <c:idx val="3"/>
              <c:layout>
                <c:manualLayout>
                  <c:x val="-1.6815033964382583E-3"/>
                  <c:y val="0.2116862659931938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82C-4D22-AA99-29B818BEB126}"/>
                </c:ext>
              </c:extLst>
            </c:dLbl>
            <c:dLbl>
              <c:idx val="4"/>
              <c:layout>
                <c:manualLayout>
                  <c:x val="0"/>
                  <c:y val="0.258881360306643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82C-4D22-AA99-29B818BEB126}"/>
                </c:ext>
              </c:extLst>
            </c:dLbl>
            <c:dLbl>
              <c:idx val="5"/>
              <c:layout>
                <c:manualLayout>
                  <c:x val="8.7347492224267801E-3"/>
                  <c:y val="0.13733975215612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82C-4D22-AA99-29B818BEB126}"/>
                </c:ext>
              </c:extLst>
            </c:dLbl>
            <c:dLbl>
              <c:idx val="6"/>
              <c:layout>
                <c:manualLayout>
                  <c:x val="0"/>
                  <c:y val="0.2925805497334432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82C-4D22-AA99-29B818BEB126}"/>
                </c:ext>
              </c:extLst>
            </c:dLbl>
            <c:dLbl>
              <c:idx val="8"/>
              <c:layout>
                <c:manualLayout>
                  <c:x val="0"/>
                  <c:y val="0.297787093160117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82C-4D22-AA99-29B818BEB126}"/>
                </c:ext>
              </c:extLst>
            </c:dLbl>
            <c:numFmt formatCode="0.00;[Red]0.00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CycleTime!$C$11:$N$11</c:f>
              <c:numCache>
                <c:formatCode>0.00</c:formatCode>
                <c:ptCount val="12"/>
                <c:pt idx="0">
                  <c:v>8.1578947368421044</c:v>
                </c:pt>
                <c:pt idx="1">
                  <c:v>8.7333333333333325</c:v>
                </c:pt>
                <c:pt idx="2">
                  <c:v>10.9375</c:v>
                </c:pt>
                <c:pt idx="3">
                  <c:v>5.4705882352941178</c:v>
                </c:pt>
                <c:pt idx="4">
                  <c:v>3.8640776699029127</c:v>
                </c:pt>
                <c:pt idx="5">
                  <c:v>5.4096385542168672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2C-4D22-AA99-29B818BEB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3004928"/>
        <c:axId val="283006464"/>
      </c:barChart>
      <c:lineChart>
        <c:grouping val="standard"/>
        <c:varyColors val="0"/>
        <c:ser>
          <c:idx val="2"/>
          <c:order val="0"/>
          <c:tx>
            <c:strRef>
              <c:f>CycleTime!$B$10</c:f>
              <c:strCache>
                <c:ptCount val="1"/>
                <c:pt idx="0">
                  <c:v>CycleTime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3.5114292580266972E-2"/>
                  <c:y val="-8.15930790416961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82C-4D22-AA99-29B818BEB126}"/>
                </c:ext>
              </c:extLst>
            </c:dLbl>
            <c:dLbl>
              <c:idx val="1"/>
              <c:layout>
                <c:manualLayout>
                  <c:x val="-4.3159690523933925E-2"/>
                  <c:y val="-6.8791212540608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82C-4D22-AA99-29B818BEB126}"/>
                </c:ext>
              </c:extLst>
            </c:dLbl>
            <c:dLbl>
              <c:idx val="2"/>
              <c:layout>
                <c:manualLayout>
                  <c:x val="-3.152779147769063E-2"/>
                  <c:y val="-5.45652616007099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82C-4D22-AA99-29B818BEB126}"/>
                </c:ext>
              </c:extLst>
            </c:dLbl>
            <c:dLbl>
              <c:idx val="3"/>
              <c:layout>
                <c:manualLayout>
                  <c:x val="-3.6891787312328672E-2"/>
                  <c:y val="-7.08367599547131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82C-4D22-AA99-29B818BEB126}"/>
                </c:ext>
              </c:extLst>
            </c:dLbl>
            <c:dLbl>
              <c:idx val="4"/>
              <c:layout>
                <c:manualLayout>
                  <c:x val="-3.8266250836614141E-2"/>
                  <c:y val="-5.65236146452962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82C-4D22-AA99-29B818BEB126}"/>
                </c:ext>
              </c:extLst>
            </c:dLbl>
            <c:dLbl>
              <c:idx val="5"/>
              <c:layout>
                <c:manualLayout>
                  <c:x val="-6.3176863042871782E-3"/>
                  <c:y val="-5.38560626759627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82C-4D22-AA99-29B818BEB126}"/>
                </c:ext>
              </c:extLst>
            </c:dLbl>
            <c:dLbl>
              <c:idx val="6"/>
              <c:layout>
                <c:manualLayout>
                  <c:x val="-5.0081016889132884E-2"/>
                  <c:y val="-2.5579536370903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82C-4D22-AA99-29B818BEB126}"/>
                </c:ext>
              </c:extLst>
            </c:dLbl>
            <c:dLbl>
              <c:idx val="7"/>
              <c:layout>
                <c:manualLayout>
                  <c:x val="-4.5073112369577346E-2"/>
                  <c:y val="-4.47641886490808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82C-4D22-AA99-29B818BEB126}"/>
                </c:ext>
              </c:extLst>
            </c:dLbl>
            <c:dLbl>
              <c:idx val="8"/>
              <c:layout>
                <c:manualLayout>
                  <c:x val="-5.2585264902947522E-2"/>
                  <c:y val="-5.43565147881694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82C-4D22-AA99-29B818BEB126}"/>
                </c:ext>
              </c:extLst>
            </c:dLbl>
            <c:dLbl>
              <c:idx val="9"/>
              <c:layout>
                <c:manualLayout>
                  <c:x val="-4.5072915200219568E-2"/>
                  <c:y val="-3.83693045563549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82C-4D22-AA99-29B818BEB126}"/>
                </c:ext>
              </c:extLst>
            </c:dLbl>
            <c:dLbl>
              <c:idx val="10"/>
              <c:layout>
                <c:manualLayout>
                  <c:x val="-2.0032406755653202E-2"/>
                  <c:y val="-3.19744204636292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82C-4D22-AA99-29B818BEB126}"/>
                </c:ext>
              </c:extLst>
            </c:dLbl>
            <c:dLbl>
              <c:idx val="11"/>
              <c:layout>
                <c:manualLayout>
                  <c:x val="0"/>
                  <c:y val="-2.23820943245403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82C-4D22-AA99-29B818BEB126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CycleTime!$C$7:$N$7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CycleTime!$C$10:$N$10</c:f>
              <c:numCache>
                <c:formatCode>0.00</c:formatCode>
                <c:ptCount val="12"/>
                <c:pt idx="0">
                  <c:v>8.1578947368421044</c:v>
                </c:pt>
                <c:pt idx="1">
                  <c:v>8.4117647058823533</c:v>
                </c:pt>
                <c:pt idx="2">
                  <c:v>9.408163265306122</c:v>
                </c:pt>
                <c:pt idx="3">
                  <c:v>8.2686567164179099</c:v>
                </c:pt>
                <c:pt idx="4">
                  <c:v>5.6</c:v>
                </c:pt>
                <c:pt idx="5">
                  <c:v>5.5375494071146241</c:v>
                </c:pt>
                <c:pt idx="6">
                  <c:v>5.5375494071146241</c:v>
                </c:pt>
                <c:pt idx="7">
                  <c:v>5.5375494071146241</c:v>
                </c:pt>
                <c:pt idx="8">
                  <c:v>5.5375494071146241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2C-4D22-AA99-29B818BEB126}"/>
            </c:ext>
          </c:extLst>
        </c:ser>
        <c:ser>
          <c:idx val="0"/>
          <c:order val="1"/>
          <c:tx>
            <c:strRef>
              <c:f>CycleTime!$B$12</c:f>
              <c:strCache>
                <c:ptCount val="1"/>
                <c:pt idx="0">
                  <c:v>Target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82C-4D22-AA99-29B818BEB12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82C-4D22-AA99-29B818BEB12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82C-4D22-AA99-29B818BEB12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82C-4D22-AA99-29B818BEB12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82C-4D22-AA99-29B818BEB12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82C-4D22-AA99-29B818BEB12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82C-4D22-AA99-29B818BEB12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82C-4D22-AA99-29B818BEB126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82C-4D22-AA99-29B818BEB126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82C-4D22-AA99-29B818BEB126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82C-4D22-AA99-29B818BEB126}"/>
                </c:ext>
              </c:extLst>
            </c:dLbl>
            <c:dLbl>
              <c:idx val="11"/>
              <c:layout>
                <c:manualLayout>
                  <c:x val="-2.1677094415091695E-2"/>
                  <c:y val="-4.62509264401761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82C-4D22-AA99-29B818BEB126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CycleTime!$C$7:$N$7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CycleTime!$C$12:$N$12</c:f>
              <c:numCache>
                <c:formatCode>0.00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82C-4D22-AA99-29B818BEB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004928"/>
        <c:axId val="283006464"/>
      </c:lineChart>
      <c:catAx>
        <c:axId val="28300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006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00646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layout>
            <c:manualLayout>
              <c:xMode val="edge"/>
              <c:yMode val="edge"/>
              <c:x val="5.2667100822923725E-3"/>
              <c:y val="0.38840713256166731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004928"/>
        <c:crosses val="autoZero"/>
        <c:crossBetween val="between"/>
        <c:majorUnit val="10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Platform Sw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1-4A90-8D2D-96EC6CF53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3187840"/>
        <c:axId val="283316608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5B11-4A90-8D2D-96EC6CF539B4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B11-4A90-8D2D-96EC6CF539B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11-4A90-8D2D-96EC6CF539B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B11-4A90-8D2D-96EC6CF539B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B11-4A90-8D2D-96EC6CF539B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B11-4A90-8D2D-96EC6CF539B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B11-4A90-8D2D-96EC6CF539B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B11-4A90-8D2D-96EC6CF539B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B11-4A90-8D2D-96EC6CF539B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B11-4A90-8D2D-96EC6CF539B4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B11-4A90-8D2D-96EC6CF539B4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B11-4A90-8D2D-96EC6CF539B4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B11-4A90-8D2D-96EC6CF539B4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5B11-4A90-8D2D-96EC6CF53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187840"/>
        <c:axId val="283316608"/>
      </c:lineChart>
      <c:catAx>
        <c:axId val="283187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31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316608"/>
        <c:scaling>
          <c:orientation val="minMax"/>
          <c:max val="1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187840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Machine S/W &amp; Systems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9-4C89-BE47-A4C8DA505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3404160"/>
        <c:axId val="283405696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2539-4C89-BE47-A4C8DA5050B8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539-4C89-BE47-A4C8DA5050B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539-4C89-BE47-A4C8DA5050B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539-4C89-BE47-A4C8DA5050B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539-4C89-BE47-A4C8DA5050B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539-4C89-BE47-A4C8DA5050B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539-4C89-BE47-A4C8DA5050B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539-4C89-BE47-A4C8DA5050B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539-4C89-BE47-A4C8DA5050B8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539-4C89-BE47-A4C8DA5050B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539-4C89-BE47-A4C8DA5050B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539-4C89-BE47-A4C8DA5050B8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539-4C89-BE47-A4C8DA5050B8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2539-4C89-BE47-A4C8DA505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404160"/>
        <c:axId val="283405696"/>
      </c:lineChart>
      <c:catAx>
        <c:axId val="28340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40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405696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404160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Systems Integration &amp; Machine Test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B-4F7B-B7A7-18ACF21D6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3529984"/>
        <c:axId val="283531520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BD5B-4F7B-B7A7-18ACF21D6841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5B-4F7B-B7A7-18ACF21D684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5B-4F7B-B7A7-18ACF21D684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5B-4F7B-B7A7-18ACF21D684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5B-4F7B-B7A7-18ACF21D684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D5B-4F7B-B7A7-18ACF21D684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5B-4F7B-B7A7-18ACF21D684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D5B-4F7B-B7A7-18ACF21D684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D5B-4F7B-B7A7-18ACF21D684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D5B-4F7B-B7A7-18ACF21D684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D5B-4F7B-B7A7-18ACF21D684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D5B-4F7B-B7A7-18ACF21D6841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D5B-4F7B-B7A7-18ACF21D684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BD5B-4F7B-B7A7-18ACF21D6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529984"/>
        <c:axId val="283531520"/>
      </c:lineChart>
      <c:catAx>
        <c:axId val="28352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531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531520"/>
        <c:scaling>
          <c:orientation val="minMax"/>
          <c:max val="1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529984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Engine Application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DFB9-41AE-B9E4-6FCBAAFCB002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B9-41AE-B9E4-6FCBAAFCB00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B9-41AE-B9E4-6FCBAAFCB00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B9-41AE-B9E4-6FCBAAFCB00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B9-41AE-B9E4-6FCBAAFCB00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B9-41AE-B9E4-6FCBAAFCB00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FB9-41AE-B9E4-6FCBAAFCB00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FB9-41AE-B9E4-6FCBAAFCB00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FB9-41AE-B9E4-6FCBAAFCB00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FB9-41AE-B9E4-6FCBAAFCB00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FB9-41AE-B9E4-6FCBAAFCB00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FB9-41AE-B9E4-6FCBAAFCB002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FB9-41AE-B9E4-6FCBAAFCB002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D-DFB9-41AE-B9E4-6FCBAAFC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616768"/>
        <c:axId val="283618304"/>
      </c:lineChart>
      <c:catAx>
        <c:axId val="28361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61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618304"/>
        <c:scaling>
          <c:orientation val="minMax"/>
          <c:max val="1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616768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Engine CIV&amp;T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0-42BC-86B4-EBCD47C18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3699456"/>
        <c:axId val="283783168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C4A0-42BC-86B4-EBCD47C18752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A0-42BC-86B4-EBCD47C1875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A0-42BC-86B4-EBCD47C1875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A0-42BC-86B4-EBCD47C1875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A0-42BC-86B4-EBCD47C1875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A0-42BC-86B4-EBCD47C1875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4A0-42BC-86B4-EBCD47C1875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A0-42BC-86B4-EBCD47C1875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A0-42BC-86B4-EBCD47C1875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A0-42BC-86B4-EBCD47C1875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A0-42BC-86B4-EBCD47C1875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4A0-42BC-86B4-EBCD47C18752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4A0-42BC-86B4-EBCD47C18752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C4A0-42BC-86B4-EBCD47C18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699456"/>
        <c:axId val="283783168"/>
      </c:lineChart>
      <c:catAx>
        <c:axId val="28369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78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783168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699456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3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CSNS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E-4A77-BCCF-00B6D120E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4120192"/>
        <c:axId val="284121728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BDEE-4A77-BCCF-00B6D120EFBD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EE-4A77-BCCF-00B6D120EFB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EE-4A77-BCCF-00B6D120EFB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EE-4A77-BCCF-00B6D120EFB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EE-4A77-BCCF-00B6D120EFB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DEE-4A77-BCCF-00B6D120EFB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EE-4A77-BCCF-00B6D120EFB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DEE-4A77-BCCF-00B6D120EFB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DEE-4A77-BCCF-00B6D120EFB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DEE-4A77-BCCF-00B6D120EFB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DEE-4A77-BCCF-00B6D120EFB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DEE-4A77-BCCF-00B6D120EFBD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DEE-4A77-BCCF-00B6D120EFBD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BDEE-4A77-BCCF-00B6D120E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120192"/>
        <c:axId val="284121728"/>
      </c:lineChart>
      <c:catAx>
        <c:axId val="28412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412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4121728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4120192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3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Software Tools Development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4-4433-89A3-212048B42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5196288"/>
        <c:axId val="285197824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65D4-4433-89A3-212048B42B93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D4-4433-89A3-212048B42B9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D4-4433-89A3-212048B42B9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D4-4433-89A3-212048B42B9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D4-4433-89A3-212048B42B9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D4-4433-89A3-212048B42B9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D4-4433-89A3-212048B42B93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D4-4433-89A3-212048B42B93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D4-4433-89A3-212048B42B93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D4-4433-89A3-212048B42B9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5D4-4433-89A3-212048B42B93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5D4-4433-89A3-212048B42B93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5D4-4433-89A3-212048B42B93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65D4-4433-89A3-212048B42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196288"/>
        <c:axId val="285197824"/>
      </c:lineChart>
      <c:catAx>
        <c:axId val="28519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19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5197824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196288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3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Displays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4-4896-8C10-F00B7D579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5276800"/>
        <c:axId val="285311360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57A4-4896-8C10-F00B7D579599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7A4-4896-8C10-F00B7D57959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7A4-4896-8C10-F00B7D57959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7A4-4896-8C10-F00B7D57959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7A4-4896-8C10-F00B7D57959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7A4-4896-8C10-F00B7D57959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A4-4896-8C10-F00B7D57959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7A4-4896-8C10-F00B7D57959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A4-4896-8C10-F00B7D57959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7A4-4896-8C10-F00B7D57959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7A4-4896-8C10-F00B7D57959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7A4-4896-8C10-F00B7D579599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7A4-4896-8C10-F00B7D57959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57A4-4896-8C10-F00B7D579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276800"/>
        <c:axId val="285311360"/>
      </c:lineChart>
      <c:catAx>
        <c:axId val="28527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3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5311360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276800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3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Engine Sw
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5-43B0-9183-148A4CF20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5365760"/>
        <c:axId val="285367296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5A65-43B0-9183-148A4CF209FF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A65-43B0-9183-148A4CF209F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A65-43B0-9183-148A4CF209F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A65-43B0-9183-148A4CF209F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A65-43B0-9183-148A4CF209F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A65-43B0-9183-148A4CF209F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A65-43B0-9183-148A4CF209FF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A65-43B0-9183-148A4CF209F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A65-43B0-9183-148A4CF209FF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A65-43B0-9183-148A4CF209FF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A65-43B0-9183-148A4CF209FF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A65-43B0-9183-148A4CF209FF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A65-43B0-9183-148A4CF209FF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5A65-43B0-9183-148A4CF20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365760"/>
        <c:axId val="285367296"/>
      </c:lineChart>
      <c:catAx>
        <c:axId val="285365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367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5367296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365760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Effort Variance- YTD</a:t>
            </a:r>
          </a:p>
        </c:rich>
      </c:tx>
      <c:layout>
        <c:manualLayout>
          <c:xMode val="edge"/>
          <c:yMode val="edge"/>
          <c:x val="0.36507429992303697"/>
          <c:y val="3.478263058844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789488176148614"/>
          <c:y val="0.21822593072244792"/>
          <c:w val="0.80263231562088555"/>
          <c:h val="0.58992943909584661"/>
        </c:manualLayout>
      </c:layout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dLbl>
              <c:idx val="0"/>
              <c:layout>
                <c:manualLayout>
                  <c:x val="2.5040508444566512E-3"/>
                  <c:y val="0.2817998829283030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5F3-4165-A929-C001B50B61D0}"/>
                </c:ext>
              </c:extLst>
            </c:dLbl>
            <c:dLbl>
              <c:idx val="2"/>
              <c:layout>
                <c:manualLayout>
                  <c:x val="2.5040508444566512E-3"/>
                  <c:y val="0.294589651113755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F3-4165-A929-C001B50B61D0}"/>
                </c:ext>
              </c:extLst>
            </c:dLbl>
            <c:dLbl>
              <c:idx val="4"/>
              <c:layout>
                <c:manualLayout>
                  <c:x val="0"/>
                  <c:y val="0.2945896511137555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5F3-4165-A929-C001B50B61D0}"/>
                </c:ext>
              </c:extLst>
            </c:dLbl>
            <c:dLbl>
              <c:idx val="6"/>
              <c:layout>
                <c:manualLayout>
                  <c:x val="0"/>
                  <c:y val="0.2925805497334430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F3-4165-A929-C001B50B61D0}"/>
                </c:ext>
              </c:extLst>
            </c:dLbl>
            <c:dLbl>
              <c:idx val="8"/>
              <c:layout>
                <c:manualLayout>
                  <c:x val="0"/>
                  <c:y val="0.297787093160117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F3-4165-A929-C001B50B61D0}"/>
                </c:ext>
              </c:extLst>
            </c:dLbl>
            <c:numFmt formatCode="0%;;;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EVYTD!$C$11:$N$11</c:f>
              <c:numCache>
                <c:formatCode>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0.94117647058823528</c:v>
                </c:pt>
                <c:pt idx="4">
                  <c:v>1</c:v>
                </c:pt>
                <c:pt idx="5">
                  <c:v>0.98795180722891562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F3-4165-A929-C001B50B6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5623808"/>
        <c:axId val="285625344"/>
      </c:barChart>
      <c:lineChart>
        <c:grouping val="standard"/>
        <c:varyColors val="0"/>
        <c:ser>
          <c:idx val="2"/>
          <c:order val="0"/>
          <c:tx>
            <c:strRef>
              <c:f>EVYTD!$B$10</c:f>
              <c:strCache>
                <c:ptCount val="1"/>
                <c:pt idx="0">
                  <c:v>% of activities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Pt>
            <c:idx val="1"/>
            <c:bubble3D val="0"/>
            <c:spPr>
              <a:ln w="12700">
                <a:solidFill>
                  <a:srgbClr val="800080">
                    <a:alpha val="57000"/>
                  </a:srgbClr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05F3-4165-A929-C001B50B61D0}"/>
              </c:ext>
            </c:extLst>
          </c:dPt>
          <c:dLbls>
            <c:dLbl>
              <c:idx val="0"/>
              <c:layout>
                <c:manualLayout>
                  <c:x val="-5.8655330247731424E-2"/>
                  <c:y val="-3.3446630117043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5F3-4165-A929-C001B50B61D0}"/>
                </c:ext>
              </c:extLst>
            </c:dLbl>
            <c:dLbl>
              <c:idx val="1"/>
              <c:layout>
                <c:manualLayout>
                  <c:x val="-5.4930150415709186E-2"/>
                  <c:y val="-7.56693982400405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5F3-4165-A929-C001B50B61D0}"/>
                </c:ext>
              </c:extLst>
            </c:dLbl>
            <c:dLbl>
              <c:idx val="2"/>
              <c:layout>
                <c:manualLayout>
                  <c:x val="-5.3387283760796572E-2"/>
                  <c:y val="-2.70530469569193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5F3-4165-A929-C001B50B61D0}"/>
                </c:ext>
              </c:extLst>
            </c:dLbl>
            <c:dLbl>
              <c:idx val="3"/>
              <c:layout>
                <c:manualLayout>
                  <c:x val="-5.3706883714003832E-2"/>
                  <c:y val="-7.83443876947814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5F3-4165-A929-C001B50B61D0}"/>
                </c:ext>
              </c:extLst>
            </c:dLbl>
            <c:dLbl>
              <c:idx val="4"/>
              <c:layout>
                <c:manualLayout>
                  <c:x val="-5.0036788859525928E-2"/>
                  <c:y val="-2.55723190720672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5F3-4165-A929-C001B50B61D0}"/>
                </c:ext>
              </c:extLst>
            </c:dLbl>
            <c:dLbl>
              <c:idx val="5"/>
              <c:layout>
                <c:manualLayout>
                  <c:x val="-5.0036788859525928E-2"/>
                  <c:y val="-6.0734257796159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5F3-4165-A929-C001B50B61D0}"/>
                </c:ext>
              </c:extLst>
            </c:dLbl>
            <c:dLbl>
              <c:idx val="6"/>
              <c:layout>
                <c:manualLayout>
                  <c:x val="-5.0081016889132884E-2"/>
                  <c:y val="-2.5579536370903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5F3-4165-A929-C001B50B61D0}"/>
                </c:ext>
              </c:extLst>
            </c:dLbl>
            <c:dLbl>
              <c:idx val="7"/>
              <c:layout>
                <c:manualLayout>
                  <c:x val="-6.5758734945366132E-2"/>
                  <c:y val="-6.35330212101866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5F3-4165-A929-C001B50B61D0}"/>
                </c:ext>
              </c:extLst>
            </c:dLbl>
            <c:dLbl>
              <c:idx val="8"/>
              <c:layout>
                <c:manualLayout>
                  <c:x val="-5.849551385864013E-2"/>
                  <c:y val="-3.18339008299639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5F3-4165-A929-C001B50B61D0}"/>
                </c:ext>
              </c:extLst>
            </c:dLbl>
            <c:dLbl>
              <c:idx val="9"/>
              <c:layout>
                <c:manualLayout>
                  <c:x val="-6.5758502261685378E-2"/>
                  <c:y val="-6.83993048166277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5F3-4165-A929-C001B50B61D0}"/>
                </c:ext>
              </c:extLst>
            </c:dLbl>
            <c:dLbl>
              <c:idx val="10"/>
              <c:layout>
                <c:manualLayout>
                  <c:x val="-2.0032406755653202E-2"/>
                  <c:y val="-3.19744204636292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5F3-4165-A929-C001B50B61D0}"/>
                </c:ext>
              </c:extLst>
            </c:dLbl>
            <c:dLbl>
              <c:idx val="11"/>
              <c:layout>
                <c:manualLayout>
                  <c:x val="0"/>
                  <c:y val="-2.23820943245403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5F3-4165-A929-C001B50B61D0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EVYTD!$C$7:$N$7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EVYTD!$C$10:$N$10</c:f>
              <c:numCache>
                <c:formatCode>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0.9850746268656716</c:v>
                </c:pt>
                <c:pt idx="4">
                  <c:v>0.99411764705882355</c:v>
                </c:pt>
                <c:pt idx="5">
                  <c:v>0.9920948616600791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5F3-4165-A929-C001B50B61D0}"/>
            </c:ext>
          </c:extLst>
        </c:ser>
        <c:ser>
          <c:idx val="0"/>
          <c:order val="1"/>
          <c:tx>
            <c:strRef>
              <c:f>EVYTD!$B$12</c:f>
              <c:strCache>
                <c:ptCount val="1"/>
                <c:pt idx="0">
                  <c:v>Target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5F3-4165-A929-C001B50B61D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5F3-4165-A929-C001B50B61D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5F3-4165-A929-C001B50B61D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5F3-4165-A929-C001B50B61D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5F3-4165-A929-C001B50B61D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5F3-4165-A929-C001B50B61D0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5F3-4165-A929-C001B50B61D0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5F3-4165-A929-C001B50B61D0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5F3-4165-A929-C001B50B61D0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05F3-4165-A929-C001B50B61D0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05F3-4165-A929-C001B50B61D0}"/>
                </c:ext>
              </c:extLst>
            </c:dLbl>
            <c:dLbl>
              <c:idx val="11"/>
              <c:layout>
                <c:manualLayout>
                  <c:x val="-2.3358649317771447E-2"/>
                  <c:y val="5.37957248587171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05F3-4165-A929-C001B50B61D0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EVYTD!$C$7:$N$7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EVYTD!$C$12:$N$12</c:f>
              <c:numCache>
                <c:formatCode>0%</c:formatCode>
                <c:ptCount val="12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5F3-4165-A929-C001B50B6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623808"/>
        <c:axId val="285625344"/>
      </c:lineChart>
      <c:catAx>
        <c:axId val="285623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625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5625344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layout>
            <c:manualLayout>
              <c:xMode val="edge"/>
              <c:yMode val="edge"/>
              <c:x val="5.2667100822923691E-3"/>
              <c:y val="0.3884071325616673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623808"/>
        <c:crosses val="autoZero"/>
        <c:crossBetween val="between"/>
        <c:majorUnit val="0.2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Platform Sw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E-49EC-9291-4FD7335C1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6392704"/>
        <c:axId val="286394240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E80E-49EC-9291-4FD7335C1530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80E-49EC-9291-4FD7335C153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0E-49EC-9291-4FD7335C153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0E-49EC-9291-4FD7335C153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0E-49EC-9291-4FD7335C153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80E-49EC-9291-4FD7335C153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0E-49EC-9291-4FD7335C1530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80E-49EC-9291-4FD7335C1530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80E-49EC-9291-4FD7335C1530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80E-49EC-9291-4FD7335C1530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80E-49EC-9291-4FD7335C1530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80E-49EC-9291-4FD7335C1530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80E-49EC-9291-4FD7335C1530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E80E-49EC-9291-4FD7335C1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392704"/>
        <c:axId val="286394240"/>
      </c:lineChart>
      <c:catAx>
        <c:axId val="286392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394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6394240"/>
        <c:scaling>
          <c:orientation val="minMax"/>
          <c:max val="1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392704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Machine S/W &amp; Systems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D-49C6-85A6-11852D692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6530560"/>
        <c:axId val="286565120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C16D-49C6-85A6-11852D6923BE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6D-49C6-85A6-11852D6923B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6D-49C6-85A6-11852D6923B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6D-49C6-85A6-11852D6923B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6D-49C6-85A6-11852D6923B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6D-49C6-85A6-11852D6923B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16D-49C6-85A6-11852D6923B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16D-49C6-85A6-11852D6923B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16D-49C6-85A6-11852D6923B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16D-49C6-85A6-11852D6923BE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16D-49C6-85A6-11852D6923BE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16D-49C6-85A6-11852D6923BE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16D-49C6-85A6-11852D6923BE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C16D-49C6-85A6-11852D692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530560"/>
        <c:axId val="286565120"/>
      </c:lineChart>
      <c:catAx>
        <c:axId val="28653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565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6565120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530560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Systems Integration &amp; Machine Test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D-4870-B356-9837EE85E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6898048"/>
        <c:axId val="286899584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453D-4870-B356-9837EE85E881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53D-4870-B356-9837EE85E88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53D-4870-B356-9837EE85E88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3D-4870-B356-9837EE85E88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3D-4870-B356-9837EE85E88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3D-4870-B356-9837EE85E88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3D-4870-B356-9837EE85E88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3D-4870-B356-9837EE85E88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3D-4870-B356-9837EE85E88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3D-4870-B356-9837EE85E88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3D-4870-B356-9837EE85E88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53D-4870-B356-9837EE85E881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53D-4870-B356-9837EE85E88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453D-4870-B356-9837EE85E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898048"/>
        <c:axId val="286899584"/>
      </c:lineChart>
      <c:catAx>
        <c:axId val="286898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89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6899584"/>
        <c:scaling>
          <c:orientation val="minMax"/>
          <c:max val="1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898048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Engine Application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2FB1-4CE6-AD32-8B3F03781393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B1-4CE6-AD32-8B3F0378139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B1-4CE6-AD32-8B3F0378139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B1-4CE6-AD32-8B3F0378139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FB1-4CE6-AD32-8B3F0378139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FB1-4CE6-AD32-8B3F0378139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FB1-4CE6-AD32-8B3F03781393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B1-4CE6-AD32-8B3F03781393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FB1-4CE6-AD32-8B3F03781393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FB1-4CE6-AD32-8B3F0378139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FB1-4CE6-AD32-8B3F03781393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B1-4CE6-AD32-8B3F03781393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FB1-4CE6-AD32-8B3F03781393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D-2FB1-4CE6-AD32-8B3F03781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968448"/>
        <c:axId val="286974336"/>
      </c:lineChart>
      <c:catAx>
        <c:axId val="28696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974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6974336"/>
        <c:scaling>
          <c:orientation val="minMax"/>
          <c:max val="1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968448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Engine CIV&amp;T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71-400D-9091-E15BBD5C7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7720960"/>
        <c:axId val="287722496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8D71-400D-9091-E15BBD5C7BA9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D71-400D-9091-E15BBD5C7BA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71-400D-9091-E15BBD5C7BA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D71-400D-9091-E15BBD5C7BA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71-400D-9091-E15BBD5C7BA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D71-400D-9091-E15BBD5C7BA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D71-400D-9091-E15BBD5C7BA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D71-400D-9091-E15BBD5C7BA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D71-400D-9091-E15BBD5C7BA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D71-400D-9091-E15BBD5C7BA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D71-400D-9091-E15BBD5C7BA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D71-400D-9091-E15BBD5C7BA9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D71-400D-9091-E15BBD5C7BA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8D71-400D-9091-E15BBD5C7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7720960"/>
        <c:axId val="287722496"/>
      </c:lineChart>
      <c:catAx>
        <c:axId val="2877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722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7722496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720960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3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CSNS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A-4275-BBDF-58E1A2380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7854976"/>
        <c:axId val="287856512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C02A-4275-BBDF-58E1A2380471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02A-4275-BBDF-58E1A238047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02A-4275-BBDF-58E1A238047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02A-4275-BBDF-58E1A238047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02A-4275-BBDF-58E1A238047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02A-4275-BBDF-58E1A238047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02A-4275-BBDF-58E1A238047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02A-4275-BBDF-58E1A238047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02A-4275-BBDF-58E1A238047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02A-4275-BBDF-58E1A238047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02A-4275-BBDF-58E1A238047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02A-4275-BBDF-58E1A2380471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02A-4275-BBDF-58E1A238047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C02A-4275-BBDF-58E1A2380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7854976"/>
        <c:axId val="287856512"/>
      </c:lineChart>
      <c:catAx>
        <c:axId val="287854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856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7856512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854976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3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Software Tools Development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2-49EC-8A06-167686EA5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7931392"/>
        <c:axId val="287982336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D452-49EC-8A06-167686EA5B40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452-49EC-8A06-167686EA5B4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52-49EC-8A06-167686EA5B4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452-49EC-8A06-167686EA5B4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52-49EC-8A06-167686EA5B4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52-49EC-8A06-167686EA5B4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452-49EC-8A06-167686EA5B40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452-49EC-8A06-167686EA5B40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52-49EC-8A06-167686EA5B40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452-49EC-8A06-167686EA5B40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52-49EC-8A06-167686EA5B40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452-49EC-8A06-167686EA5B40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452-49EC-8A06-167686EA5B40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D452-49EC-8A06-167686EA5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7931392"/>
        <c:axId val="287982336"/>
      </c:lineChart>
      <c:catAx>
        <c:axId val="28793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982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7982336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931392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3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Displays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4-4208-9DE6-137903E8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9150848"/>
        <c:axId val="289152384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33D4-4208-9DE6-137903E808FC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D4-4208-9DE6-137903E808F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3D4-4208-9DE6-137903E808F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3D4-4208-9DE6-137903E808F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3D4-4208-9DE6-137903E808F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3D4-4208-9DE6-137903E808F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3D4-4208-9DE6-137903E808FC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3D4-4208-9DE6-137903E808F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3D4-4208-9DE6-137903E808FC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3D4-4208-9DE6-137903E808F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3D4-4208-9DE6-137903E808F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3D4-4208-9DE6-137903E808FC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3D4-4208-9DE6-137903E808FC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33D4-4208-9DE6-137903E8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150848"/>
        <c:axId val="289152384"/>
      </c:lineChart>
      <c:catAx>
        <c:axId val="28915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152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9152384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150848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3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Engine Sw
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F-4135-B75B-2AFF6A2D8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9366784"/>
        <c:axId val="289368320"/>
      </c:barChart>
      <c:lineChart>
        <c:grouping val="standard"/>
        <c:varyColors val="0"/>
        <c:ser>
          <c:idx val="2"/>
          <c:order val="0"/>
          <c:tx>
            <c:v>EVYTD!#REF!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C44F-4135-B75B-2AFF6A2D81FB}"/>
            </c:ext>
          </c:extLst>
        </c:ser>
        <c:ser>
          <c:idx val="0"/>
          <c:order val="1"/>
          <c:tx>
            <c:v>EVYTD!#REF!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4F-4135-B75B-2AFF6A2D81F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4F-4135-B75B-2AFF6A2D81F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4F-4135-B75B-2AFF6A2D81F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4F-4135-B75B-2AFF6A2D81F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4F-4135-B75B-2AFF6A2D81F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44F-4135-B75B-2AFF6A2D81F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4F-4135-B75B-2AFF6A2D81FB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4F-4135-B75B-2AFF6A2D81F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4F-4135-B75B-2AFF6A2D81F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4F-4135-B75B-2AFF6A2D81F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44F-4135-B75B-2AFF6A2D81FB}"/>
                </c:ext>
              </c:extLst>
            </c:dLbl>
            <c:dLbl>
              <c:idx val="1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44F-4135-B75B-2AFF6A2D81F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EVYTD!#REF!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EVYTD!#REF!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E-C44F-4135-B75B-2AFF6A2D8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366784"/>
        <c:axId val="289368320"/>
      </c:lineChart>
      <c:catAx>
        <c:axId val="28936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368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9368320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366784"/>
        <c:crosses val="autoZero"/>
        <c:crossBetween val="between"/>
        <c:majorUnit val="0.1"/>
        <c:minorUnit val="1.0000000000000005E-2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CSNS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A-46B6-80AF-8FD99229A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0200192"/>
        <c:axId val="290210560"/>
      </c:barChart>
      <c:lineChart>
        <c:grouping val="standard"/>
        <c:varyColors val="0"/>
        <c:ser>
          <c:idx val="0"/>
          <c:order val="0"/>
          <c:tx>
            <c:v>OTM!#REF!</c:v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F02A-46B6-80AF-8FD99229A7DD}"/>
            </c:ext>
          </c:extLst>
        </c:ser>
        <c:ser>
          <c:idx val="2"/>
          <c:order val="1"/>
          <c:tx>
            <c:v>Target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F02A-46B6-80AF-8FD99229A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0200192"/>
        <c:axId val="290210560"/>
      </c:lineChart>
      <c:catAx>
        <c:axId val="29020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21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0210560"/>
        <c:scaling>
          <c:orientation val="minMax"/>
          <c:max val="1"/>
        </c:scaling>
        <c:delete val="0"/>
        <c:axPos val="l"/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200192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155" r="0.7500000000000015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Platform SW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6-4C11-AEBE-7D8E38314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9693696"/>
        <c:axId val="289695616"/>
      </c:barChart>
      <c:lineChart>
        <c:grouping val="standard"/>
        <c:varyColors val="0"/>
        <c:ser>
          <c:idx val="0"/>
          <c:order val="0"/>
          <c:tx>
            <c:v>OTM!#REF!</c:v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97F6-4C11-AEBE-7D8E38314AB9}"/>
            </c:ext>
          </c:extLst>
        </c:ser>
        <c:ser>
          <c:idx val="2"/>
          <c:order val="1"/>
          <c:tx>
            <c:v>Target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97F6-4C11-AEBE-7D8E38314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693696"/>
        <c:axId val="289695616"/>
      </c:lineChart>
      <c:catAx>
        <c:axId val="289693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695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9695616"/>
        <c:scaling>
          <c:orientation val="minMax"/>
          <c:max val="1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693696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000000000000155" r="0.7500000000000015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 sz="1200" b="1" i="0" baseline="0">
                <a:effectLst/>
              </a:rPr>
              <a:t>On-Time Delivery</a:t>
            </a:r>
            <a:endParaRPr lang="en-US" sz="1200">
              <a:effectLst/>
            </a:endParaRPr>
          </a:p>
        </c:rich>
      </c:tx>
      <c:layout>
        <c:manualLayout>
          <c:xMode val="edge"/>
          <c:yMode val="edge"/>
          <c:x val="0.37644543102325018"/>
          <c:y val="2.58813932042278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8690390444138"/>
          <c:y val="0.22623112592698055"/>
          <c:w val="0.73789446484527255"/>
          <c:h val="0.4725716852696944"/>
        </c:manualLayout>
      </c:layout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dLbl>
              <c:idx val="0"/>
              <c:layout>
                <c:manualLayout>
                  <c:x val="5.9289796764319313E-3"/>
                  <c:y val="0.2286825202126111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917-47F1-B056-4E22F30CE228}"/>
                </c:ext>
              </c:extLst>
            </c:dLbl>
            <c:dLbl>
              <c:idx val="2"/>
              <c:layout>
                <c:manualLayout>
                  <c:x val="0"/>
                  <c:y val="0.2331257336551523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17-47F1-B056-4E22F30CE228}"/>
                </c:ext>
              </c:extLst>
            </c:dLbl>
            <c:dLbl>
              <c:idx val="4"/>
              <c:layout>
                <c:manualLayout>
                  <c:x val="0"/>
                  <c:y val="0.2399256123135361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917-47F1-B056-4E22F30CE228}"/>
                </c:ext>
              </c:extLst>
            </c:dLbl>
            <c:dLbl>
              <c:idx val="6"/>
              <c:layout>
                <c:manualLayout>
                  <c:x val="0"/>
                  <c:y val="0.2179110212574782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17-47F1-B056-4E22F30CE228}"/>
                </c:ext>
              </c:extLst>
            </c:dLbl>
            <c:dLbl>
              <c:idx val="8"/>
              <c:layout>
                <c:manualLayout>
                  <c:x val="-8.8652482269503761E-3"/>
                  <c:y val="0.2104035137499704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17-47F1-B056-4E22F30CE228}"/>
                </c:ext>
              </c:extLst>
            </c:dLbl>
            <c:numFmt formatCode="0%;;;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9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(OTM!$I$16,OTM!$I$18,OTM!$I$20,OTM!$I$22,OTM!$I$24,OTM!$I$26,OTM!$I$28,OTM!$I$30,OTM!$I$32,OTM!$I$34,OTM!$I$36,OTM!$I$38)</c:f>
              <c:numCache>
                <c:formatCode>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0.95145631067961167</c:v>
                </c:pt>
                <c:pt idx="5">
                  <c:v>0.98795180722891562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17-47F1-B056-4E22F30CE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9961856"/>
        <c:axId val="289963392"/>
      </c:barChart>
      <c:lineChart>
        <c:grouping val="standard"/>
        <c:varyColors val="0"/>
        <c:ser>
          <c:idx val="0"/>
          <c:order val="0"/>
          <c:tx>
            <c:strRef>
              <c:f>OTM!$D$14</c:f>
              <c:strCache>
                <c:ptCount val="1"/>
                <c:pt idx="0">
                  <c:v>Ontime deliveries 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7.5092635047846509E-2"/>
                  <c:y val="-7.69683060974162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17-47F1-B056-4E22F30CE228}"/>
                </c:ext>
              </c:extLst>
            </c:dLbl>
            <c:dLbl>
              <c:idx val="1"/>
              <c:layout>
                <c:manualLayout>
                  <c:x val="-6.3955511133156701E-2"/>
                  <c:y val="-4.01337395639615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917-47F1-B056-4E22F30CE228}"/>
                </c:ext>
              </c:extLst>
            </c:dLbl>
            <c:dLbl>
              <c:idx val="2"/>
              <c:layout>
                <c:manualLayout>
                  <c:x val="-5.5150883744728083E-2"/>
                  <c:y val="-7.69764834672047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17-47F1-B056-4E22F30CE228}"/>
                </c:ext>
              </c:extLst>
            </c:dLbl>
            <c:dLbl>
              <c:idx val="3"/>
              <c:layout>
                <c:manualLayout>
                  <c:x val="-5.6949125319813616E-2"/>
                  <c:y val="-3.6775478442079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17-47F1-B056-4E22F30CE228}"/>
                </c:ext>
              </c:extLst>
            </c:dLbl>
            <c:dLbl>
              <c:idx val="4"/>
              <c:layout>
                <c:manualLayout>
                  <c:x val="-5.3072100761500485E-2"/>
                  <c:y val="-8.36682098154816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917-47F1-B056-4E22F30CE228}"/>
                </c:ext>
              </c:extLst>
            </c:dLbl>
            <c:dLbl>
              <c:idx val="5"/>
              <c:layout>
                <c:manualLayout>
                  <c:x val="-5.1095770226031401E-2"/>
                  <c:y val="-4.34759097323889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17-47F1-B056-4E22F30CE228}"/>
                </c:ext>
              </c:extLst>
            </c:dLbl>
            <c:dLbl>
              <c:idx val="6"/>
              <c:layout>
                <c:manualLayout>
                  <c:x val="-4.1537061856629823E-2"/>
                  <c:y val="-8.64569293703152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917-47F1-B056-4E22F30CE228}"/>
                </c:ext>
              </c:extLst>
            </c:dLbl>
            <c:dLbl>
              <c:idx val="7"/>
              <c:layout>
                <c:manualLayout>
                  <c:x val="-3.5626966028768386E-2"/>
                  <c:y val="-3.35008375209380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17-47F1-B056-4E22F30CE228}"/>
                </c:ext>
              </c:extLst>
            </c:dLbl>
            <c:dLbl>
              <c:idx val="8"/>
              <c:layout>
                <c:manualLayout>
                  <c:x val="-6.1219309022542495E-2"/>
                  <c:y val="-8.64569293703151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917-47F1-B056-4E22F30CE228}"/>
                </c:ext>
              </c:extLst>
            </c:dLbl>
            <c:dLbl>
              <c:idx val="9"/>
              <c:layout>
                <c:manualLayout>
                  <c:x val="-2.375131068584568E-2"/>
                  <c:y val="-3.68509212730318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917-47F1-B056-4E22F30CE228}"/>
                </c:ext>
              </c:extLst>
            </c:dLbl>
            <c:dLbl>
              <c:idx val="10"/>
              <c:layout>
                <c:manualLayout>
                  <c:x val="-5.4181106962677495E-3"/>
                  <c:y val="-4.69011725293132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917-47F1-B056-4E22F30CE228}"/>
                </c:ext>
              </c:extLst>
            </c:dLbl>
            <c:dLbl>
              <c:idx val="11"/>
              <c:layout>
                <c:manualLayout>
                  <c:x val="5.4181106962677495E-3"/>
                  <c:y val="-3.0150753768844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917-47F1-B056-4E22F30CE228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(OTM!$B$15,OTM!$B$17,OTM!$B$19,OTM!$B$21,OTM!$B$23,OTM!$B$25,OTM!$B$27,OTM!$B$29,OTM!$B$31,OTM!$B$33,OTM!$B$35,OTM!$B$37)</c:f>
              <c:strCache>
                <c:ptCount val="12"/>
                <c:pt idx="0">
                  <c:v>Jan (19)</c:v>
                </c:pt>
                <c:pt idx="1">
                  <c:v>Feb (15)</c:v>
                </c:pt>
                <c:pt idx="2">
                  <c:v>Mar (16)</c:v>
                </c:pt>
                <c:pt idx="3">
                  <c:v>Apr (17)</c:v>
                </c:pt>
                <c:pt idx="4">
                  <c:v>May (103)</c:v>
                </c:pt>
                <c:pt idx="5">
                  <c:v>Jun (83)</c:v>
                </c:pt>
                <c:pt idx="6">
                  <c:v>Jul (0)</c:v>
                </c:pt>
                <c:pt idx="7">
                  <c:v>Aug(0)</c:v>
                </c:pt>
                <c:pt idx="8">
                  <c:v>Sep(0)</c:v>
                </c:pt>
                <c:pt idx="9">
                  <c:v>Oct(0)</c:v>
                </c:pt>
                <c:pt idx="10">
                  <c:v>Nov(0)</c:v>
                </c:pt>
                <c:pt idx="11">
                  <c:v>Dec(0)</c:v>
                </c:pt>
              </c:strCache>
            </c:strRef>
          </c:cat>
          <c:val>
            <c:numRef>
              <c:f>(OTM!$D$16,OTM!$D$18,OTM!$D$20,OTM!$D$22,OTM!$D$24,OTM!$D$26,OTM!$D$28,OTM!$D$30,OTM!$D$32,OTM!$D$34,OTM!$D$36,OTM!$D$38)</c:f>
              <c:numCache>
                <c:formatCode>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0.97058823529411764</c:v>
                </c:pt>
                <c:pt idx="5">
                  <c:v>0.97628458498023718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917-47F1-B056-4E22F30CE228}"/>
            </c:ext>
          </c:extLst>
        </c:ser>
        <c:ser>
          <c:idx val="3"/>
          <c:order val="1"/>
          <c:tx>
            <c:strRef>
              <c:f>OTM!$H$14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dLbls>
            <c:dLbl>
              <c:idx val="11"/>
              <c:layout>
                <c:manualLayout>
                  <c:x val="2.7090553481338782E-3"/>
                  <c:y val="-3.3503475382160195E-3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lang="en-IN" sz="1200" b="1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917-47F1-B056-4E22F30CE22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(OTM!$B$15,OTM!$B$17,OTM!$B$19,OTM!$B$21,OTM!$B$23,OTM!$B$25,OTM!$B$27,OTM!$B$29,OTM!$B$31,OTM!$B$33,OTM!$B$35,OTM!$B$37)</c:f>
              <c:strCache>
                <c:ptCount val="12"/>
                <c:pt idx="0">
                  <c:v>Jan (19)</c:v>
                </c:pt>
                <c:pt idx="1">
                  <c:v>Feb (15)</c:v>
                </c:pt>
                <c:pt idx="2">
                  <c:v>Mar (16)</c:v>
                </c:pt>
                <c:pt idx="3">
                  <c:v>Apr (17)</c:v>
                </c:pt>
                <c:pt idx="4">
                  <c:v>May (103)</c:v>
                </c:pt>
                <c:pt idx="5">
                  <c:v>Jun (83)</c:v>
                </c:pt>
                <c:pt idx="6">
                  <c:v>Jul (0)</c:v>
                </c:pt>
                <c:pt idx="7">
                  <c:v>Aug(0)</c:v>
                </c:pt>
                <c:pt idx="8">
                  <c:v>Sep(0)</c:v>
                </c:pt>
                <c:pt idx="9">
                  <c:v>Oct(0)</c:v>
                </c:pt>
                <c:pt idx="10">
                  <c:v>Nov(0)</c:v>
                </c:pt>
                <c:pt idx="11">
                  <c:v>Dec(0)</c:v>
                </c:pt>
              </c:strCache>
            </c:strRef>
          </c:cat>
          <c:val>
            <c:numRef>
              <c:f>(OTM!$H$16,OTM!$H$18,OTM!$H$20,OTM!$H$22,OTM!$H$24,OTM!$H$26,OTM!$H$28,OTM!$H$30,OTM!$H$32,OTM!$H$34,OTM!$H$36,OTM!$H$38)</c:f>
              <c:numCache>
                <c:formatCode>0%</c:formatCode>
                <c:ptCount val="12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917-47F1-B056-4E22F30CE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961856"/>
        <c:axId val="289963392"/>
      </c:lineChart>
      <c:catAx>
        <c:axId val="28996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96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9963392"/>
        <c:scaling>
          <c:orientation val="minMax"/>
          <c:max val="1"/>
          <c:min val="0"/>
        </c:scaling>
        <c:delete val="0"/>
        <c:axPos val="l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961856"/>
        <c:crosses val="autoZero"/>
        <c:crossBetween val="between"/>
        <c:majorUnit val="0.2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SI&amp;MT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D-4CCB-930F-8346F8735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129024"/>
        <c:axId val="186147584"/>
      </c:barChart>
      <c:lineChart>
        <c:grouping val="standard"/>
        <c:varyColors val="0"/>
        <c:ser>
          <c:idx val="0"/>
          <c:order val="0"/>
          <c:tx>
            <c:v>OTM!#REF!</c:v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FE0D-4CCB-930F-8346F8735D22}"/>
            </c:ext>
          </c:extLst>
        </c:ser>
        <c:ser>
          <c:idx val="3"/>
          <c:order val="1"/>
          <c:tx>
            <c:v>OTM!#REF!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FE0D-4CCB-930F-8346F8735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129024"/>
        <c:axId val="186147584"/>
      </c:lineChart>
      <c:catAx>
        <c:axId val="18612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147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147584"/>
        <c:scaling>
          <c:orientation val="minMax"/>
          <c:max val="1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129024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CIV&amp;T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D-45CD-870D-48EAB4CE6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00672"/>
        <c:axId val="3102592"/>
      </c:barChart>
      <c:lineChart>
        <c:grouping val="standard"/>
        <c:varyColors val="0"/>
        <c:ser>
          <c:idx val="0"/>
          <c:order val="0"/>
          <c:tx>
            <c:v>OTM!#REF!</c:v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1D7D-45CD-870D-48EAB4CE6A3E}"/>
            </c:ext>
          </c:extLst>
        </c:ser>
        <c:ser>
          <c:idx val="2"/>
          <c:order val="1"/>
          <c:tx>
            <c:v>OTM!#REF!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1D7D-45CD-870D-48EAB4CE6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0672"/>
        <c:axId val="3102592"/>
      </c:lineChart>
      <c:catAx>
        <c:axId val="3100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10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102592"/>
        <c:scaling>
          <c:orientation val="minMax"/>
          <c:max val="1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100672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Engine Applications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2-47B1-A581-13199B3E9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2805376"/>
        <c:axId val="282807296"/>
      </c:barChart>
      <c:lineChart>
        <c:grouping val="standard"/>
        <c:varyColors val="0"/>
        <c:ser>
          <c:idx val="0"/>
          <c:order val="0"/>
          <c:tx>
            <c:v>OTM!#REF!</c:v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6DE2-47B1-A581-13199B3E9B73}"/>
            </c:ext>
          </c:extLst>
        </c:ser>
        <c:ser>
          <c:idx val="2"/>
          <c:order val="1"/>
          <c:tx>
            <c:v>OTM!#REF!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6DE2-47B1-A581-13199B3E9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2805376"/>
        <c:axId val="282807296"/>
      </c:lineChart>
      <c:catAx>
        <c:axId val="28280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2807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2807296"/>
        <c:scaling>
          <c:orientation val="minMax"/>
          <c:max val="1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2805376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Machine Software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281-467C-A1FD-3581505219DA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1-467C-A1FD-358150521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243712"/>
        <c:axId val="250262272"/>
      </c:barChart>
      <c:lineChart>
        <c:grouping val="standard"/>
        <c:varyColors val="0"/>
        <c:ser>
          <c:idx val="0"/>
          <c:order val="0"/>
          <c:tx>
            <c:v>OTM!#REF!</c:v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A281-467C-A1FD-3581505219DA}"/>
            </c:ext>
          </c:extLst>
        </c:ser>
        <c:ser>
          <c:idx val="2"/>
          <c:order val="1"/>
          <c:tx>
            <c:v>OTM!#REF!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A281-467C-A1FD-358150521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243712"/>
        <c:axId val="250262272"/>
      </c:lineChart>
      <c:catAx>
        <c:axId val="25024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26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0262272"/>
        <c:scaling>
          <c:orientation val="minMax"/>
          <c:max val="1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243712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Software Tools Development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2-4B18-B9DC-1D836DBA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088896"/>
        <c:axId val="251090816"/>
      </c:barChart>
      <c:lineChart>
        <c:grouping val="standard"/>
        <c:varyColors val="0"/>
        <c:ser>
          <c:idx val="0"/>
          <c:order val="0"/>
          <c:tx>
            <c:v>OTM!#REF!</c:v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4242-4B18-B9DC-1D836DBABBB4}"/>
            </c:ext>
          </c:extLst>
        </c:ser>
        <c:ser>
          <c:idx val="2"/>
          <c:order val="1"/>
          <c:tx>
            <c:v>OTM!#REF!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4242-4B18-B9DC-1D836DBA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088896"/>
        <c:axId val="251090816"/>
      </c:lineChart>
      <c:catAx>
        <c:axId val="25108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090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1090816"/>
        <c:scaling>
          <c:orientation val="minMax"/>
          <c:max val="1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088896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Displays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A-4119-9DB6-24B9D1622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693568"/>
        <c:axId val="277695488"/>
      </c:barChart>
      <c:lineChart>
        <c:grouping val="standard"/>
        <c:varyColors val="0"/>
        <c:ser>
          <c:idx val="0"/>
          <c:order val="0"/>
          <c:tx>
            <c:v>OTM!#REF!</c:v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6ABA-4119-9DB6-24B9D1622A9A}"/>
            </c:ext>
          </c:extLst>
        </c:ser>
        <c:ser>
          <c:idx val="3"/>
          <c:order val="1"/>
          <c:tx>
            <c:v>OTM!#REF!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6ABA-4119-9DB6-24B9D1622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693568"/>
        <c:axId val="277695488"/>
      </c:lineChart>
      <c:catAx>
        <c:axId val="27769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69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7695488"/>
        <c:scaling>
          <c:orientation val="minMax"/>
          <c:max val="1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693568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Engine SW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3-4F38-9009-21D87A1CD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731584"/>
        <c:axId val="278270336"/>
      </c:barChart>
      <c:lineChart>
        <c:grouping val="standard"/>
        <c:varyColors val="0"/>
        <c:ser>
          <c:idx val="0"/>
          <c:order val="0"/>
          <c:tx>
            <c:v>OTM!#REF!</c:v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3E93-4F38-9009-21D87A1CDBC7}"/>
            </c:ext>
          </c:extLst>
        </c:ser>
        <c:ser>
          <c:idx val="3"/>
          <c:order val="1"/>
          <c:tx>
            <c:v>OTM!#REF!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3E93-4F38-9009-21D87A1CD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731584"/>
        <c:axId val="278270336"/>
      </c:lineChart>
      <c:catAx>
        <c:axId val="2777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827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8270336"/>
        <c:scaling>
          <c:orientation val="minMax"/>
          <c:max val="1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731584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Comp_products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2"/>
          <c:tx>
            <c:v>Monthly</c:v>
          </c:tx>
          <c:spPr>
            <a:solidFill>
              <a:srgbClr val="CCCCFF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E-46CA-A531-1827FD365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8306176"/>
        <c:axId val="278312448"/>
      </c:barChart>
      <c:lineChart>
        <c:grouping val="standard"/>
        <c:varyColors val="0"/>
        <c:ser>
          <c:idx val="0"/>
          <c:order val="0"/>
          <c:tx>
            <c:v>OTM!#REF!</c:v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(OTM!#REF!,OTM!#REF!,OTM!#REF!,OTM!#REF!,OTM!#REF!)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4E2E-46CA-A531-1827FD365F88}"/>
            </c:ext>
          </c:extLst>
        </c:ser>
        <c:ser>
          <c:idx val="3"/>
          <c:order val="1"/>
          <c:tx>
            <c:v>OTM!#REF!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val>
            <c:numRef>
              <c:f>(OTM!#REF!,OTM!#REF!,OTM!#REF!,OTM!#REF!,OTM!#REF!,OTM!#REF!,OTM!#REF!,OTM!#REF!,OTM!#REF!,OTM!#REF!,OTM!#REF!,OTM!#REF!)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(OTM!#REF!,OTM!#REF!,OTM!#REF!,OTM!#REF!,OTM!#REF!,OTM!#REF!,OTM!#REF!,OTM!#REF!,OTM!#REF!,OTM!#REF!,OTM!#REF!,OTM!#REF!)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4E2E-46CA-A531-1827FD365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306176"/>
        <c:axId val="278312448"/>
      </c:lineChart>
      <c:catAx>
        <c:axId val="27830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8312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8312448"/>
        <c:scaling>
          <c:orientation val="minMax"/>
          <c:max val="1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8306176"/>
        <c:crosses val="autoZero"/>
        <c:crossBetween val="between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4468182734069"/>
          <c:y val="0.38033389813615082"/>
          <c:w val="0.84953830700264987"/>
          <c:h val="0.40540616969973586"/>
        </c:manualLayout>
      </c:layout>
      <c:barChart>
        <c:barDir val="col"/>
        <c:grouping val="stacked"/>
        <c:varyColors val="1"/>
        <c:ser>
          <c:idx val="1"/>
          <c:order val="0"/>
          <c:tx>
            <c:v>Q3' 2010</c:v>
          </c:tx>
          <c:spPr>
            <a:solidFill>
              <a:srgbClr val="993366"/>
            </a:solidFill>
            <a:ln w="254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FE1-4825-8092-F21278D23ACD}"/>
              </c:ext>
            </c:extLst>
          </c:dPt>
          <c:dPt>
            <c:idx val="1"/>
            <c:invertIfNegative val="0"/>
            <c:bubble3D val="0"/>
            <c:spPr>
              <a:solidFill>
                <a:srgbClr val="FFFF99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FE1-4825-8092-F21278D23ACD}"/>
              </c:ext>
            </c:extLst>
          </c:dPt>
          <c:dPt>
            <c:idx val="2"/>
            <c:invertIfNegative val="0"/>
            <c:bubble3D val="0"/>
            <c:spPr>
              <a:solidFill>
                <a:srgbClr val="339966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FE1-4825-8092-F21278D23ACD}"/>
              </c:ext>
            </c:extLst>
          </c:dPt>
          <c:dPt>
            <c:idx val="3"/>
            <c:invertIfNegative val="0"/>
            <c:bubble3D val="0"/>
            <c:spPr>
              <a:solidFill>
                <a:srgbClr val="FFFF99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4FE1-4825-8092-F21278D23ACD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4FE1-4825-8092-F21278D23ACD}"/>
              </c:ext>
            </c:extLst>
          </c:dPt>
          <c:dLbls>
            <c:dLbl>
              <c:idx val="0"/>
              <c:layout>
                <c:manualLayout>
                  <c:x val="7.6009703221948605E-3"/>
                  <c:y val="-0.103745074013218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FE1-4825-8092-F21278D23ACD}"/>
                </c:ext>
              </c:extLst>
            </c:dLbl>
            <c:dLbl>
              <c:idx val="1"/>
              <c:layout>
                <c:manualLayout>
                  <c:x val="4.9474963855296204E-3"/>
                  <c:y val="-7.913110917198883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FE1-4825-8092-F21278D23ACD}"/>
                </c:ext>
              </c:extLst>
            </c:dLbl>
            <c:dLbl>
              <c:idx val="2"/>
              <c:layout>
                <c:manualLayout>
                  <c:x val="3.897199764098956E-3"/>
                  <c:y val="-0.1539384735979623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FE1-4825-8092-F21278D23ACD}"/>
                </c:ext>
              </c:extLst>
            </c:dLbl>
            <c:dLbl>
              <c:idx val="3"/>
              <c:layout>
                <c:manualLayout>
                  <c:x val="4.6158550551584441E-3"/>
                  <c:y val="-7.285698489323831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FE1-4825-8092-F21278D23ACD}"/>
                </c:ext>
              </c:extLst>
            </c:dLbl>
            <c:dLbl>
              <c:idx val="4"/>
              <c:layout>
                <c:manualLayout>
                  <c:x val="3.56555843372768E-3"/>
                  <c:y val="-0.1688995805294407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FE1-4825-8092-F21278D23ACD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EV!$C$9:$G$9</c:f>
              <c:strCache>
                <c:ptCount val="5"/>
                <c:pt idx="0">
                  <c:v>&lt; -30%</c:v>
                </c:pt>
                <c:pt idx="1">
                  <c:v>&gt;-30% to &lt;-10%</c:v>
                </c:pt>
                <c:pt idx="2">
                  <c:v>&gt;-10% to &lt;10%</c:v>
                </c:pt>
                <c:pt idx="3">
                  <c:v>&gt;10% to &lt;30%</c:v>
                </c:pt>
                <c:pt idx="4">
                  <c:v>&gt;30%</c:v>
                </c:pt>
              </c:strCache>
            </c:strRef>
          </c:cat>
          <c:val>
            <c:numRef>
              <c:f>EV!$C$11:$G$11</c:f>
              <c:numCache>
                <c:formatCode>0.00</c:formatCode>
                <c:ptCount val="5"/>
                <c:pt idx="0">
                  <c:v>2.4096385542168677</c:v>
                </c:pt>
                <c:pt idx="1">
                  <c:v>2.4096385542168677</c:v>
                </c:pt>
                <c:pt idx="2">
                  <c:v>93.975903614457835</c:v>
                </c:pt>
                <c:pt idx="3">
                  <c:v>1.2048192771084338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FE1-4825-8092-F21278D23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450944"/>
        <c:axId val="278452864"/>
      </c:barChart>
      <c:catAx>
        <c:axId val="27845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layout>
            <c:manualLayout>
              <c:xMode val="edge"/>
              <c:yMode val="edge"/>
              <c:x val="0.37853583324506052"/>
              <c:y val="0.9099871042131294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8452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845286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layout>
            <c:manualLayout>
              <c:xMode val="edge"/>
              <c:yMode val="edge"/>
              <c:x val="1.9580287890022773E-3"/>
              <c:y val="0.437272161789026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8450944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 orientation="landscape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ln w="254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21B-4F7F-ACC3-27E3F0D0EBD0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21B-4F7F-ACC3-27E3F0D0EBD0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21B-4F7F-ACC3-27E3F0D0EBD0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21B-4F7F-ACC3-27E3F0D0EBD0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21B-4F7F-ACC3-27E3F0D0EBD0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21B-4F7F-ACC3-27E3F0D0EBD0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6-D21B-4F7F-ACC3-27E3F0D0E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173056"/>
        <c:axId val="286175232"/>
      </c:barChart>
      <c:catAx>
        <c:axId val="28617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17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6175232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173056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ln w="254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6A9-4036-BCFA-447BE8E11E52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A9-4036-BCFA-447BE8E11E52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A9-4036-BCFA-447BE8E11E52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A9-4036-BCFA-447BE8E11E52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A9-4036-BCFA-447BE8E11E52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A9-4036-BCFA-447BE8E11E52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6-E6A9-4036-BCFA-447BE8E11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215168"/>
        <c:axId val="286229632"/>
      </c:barChart>
      <c:catAx>
        <c:axId val="28621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229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6229632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215168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ln w="254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2DD-4054-92BC-72AF9E6009C4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DD-4054-92BC-72AF9E6009C4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DD-4054-92BC-72AF9E6009C4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DD-4054-92BC-72AF9E6009C4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2DD-4054-92BC-72AF9E6009C4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2DD-4054-92BC-72AF9E6009C4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6-F2DD-4054-92BC-72AF9E600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683520"/>
        <c:axId val="286685440"/>
      </c:barChart>
      <c:catAx>
        <c:axId val="28668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685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6685440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683520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ln w="254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114-4872-B710-77165E1D9C7C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14-4872-B710-77165E1D9C7C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14-4872-B710-77165E1D9C7C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14-4872-B710-77165E1D9C7C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114-4872-B710-77165E1D9C7C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114-4872-B710-77165E1D9C7C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6-2114-4872-B710-77165E1D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737920"/>
        <c:axId val="286739840"/>
      </c:barChart>
      <c:catAx>
        <c:axId val="28673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739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6739840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737920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ln w="254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5D5-4F30-8E5C-B2A87923F570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D5-4F30-8E5C-B2A87923F570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5D5-4F30-8E5C-B2A87923F570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D5-4F30-8E5C-B2A87923F570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D5-4F30-8E5C-B2A87923F570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D5-4F30-8E5C-B2A87923F570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6-05D5-4F30-8E5C-B2A87923F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775936"/>
        <c:axId val="287380224"/>
      </c:barChart>
      <c:catAx>
        <c:axId val="28677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380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738022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775936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ln w="254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B76-48F8-ABE3-A122BC7F46F0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B76-48F8-ABE3-A122BC7F46F0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B76-48F8-ABE3-A122BC7F46F0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76-48F8-ABE3-A122BC7F46F0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B76-48F8-ABE3-A122BC7F46F0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B76-48F8-ABE3-A122BC7F46F0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6-5B76-48F8-ABE3-A122BC7F4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432704"/>
        <c:axId val="287434624"/>
      </c:barChart>
      <c:catAx>
        <c:axId val="287432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434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743462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432704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ln w="254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BE3-40AA-AFE0-FF2338091F79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E3-40AA-AFE0-FF2338091F79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BE3-40AA-AFE0-FF2338091F79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E3-40AA-AFE0-FF2338091F79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BE3-40AA-AFE0-FF2338091F79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BE3-40AA-AFE0-FF2338091F7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E3-40AA-AFE0-FF2338091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556736"/>
        <c:axId val="287558656"/>
      </c:barChart>
      <c:catAx>
        <c:axId val="28755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55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755865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556736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ln w="254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D05-447C-8AF4-2E9E961FFB79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05-447C-8AF4-2E9E961FFB79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05-447C-8AF4-2E9E961FFB79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05-447C-8AF4-2E9E961FFB79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D05-447C-8AF4-2E9E961FFB79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05-447C-8AF4-2E9E961FFB7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6-4D05-447C-8AF4-2E9E961FF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619328"/>
        <c:axId val="287621504"/>
      </c:barChart>
      <c:catAx>
        <c:axId val="28761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62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762150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7619328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ln w="254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254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42D-4471-ABD2-0092FE3C7BC7}"/>
              </c:ext>
            </c:extLst>
          </c:dPt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2D-4471-ABD2-0092FE3C7BC7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2D-4471-ABD2-0092FE3C7BC7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2D-4471-ABD2-0092FE3C7BC7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42D-4471-ABD2-0092FE3C7BC7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2D-4471-ABD2-0092FE3C7BC7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EV!#REF!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EV!#REF!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6-642D-4471-ABD2-0092FE3C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226112"/>
        <c:axId val="289228288"/>
      </c:barChart>
      <c:catAx>
        <c:axId val="28922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228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922828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226112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1"/>
        <c:ser>
          <c:idx val="1"/>
          <c:order val="0"/>
          <c:tx>
            <c:v>Q3' 2010</c:v>
          </c:tx>
          <c:spPr>
            <a:solidFill>
              <a:srgbClr val="993366"/>
            </a:solidFill>
            <a:ln w="254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B46-489D-BCA8-72F0B3CBF2AB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46-489D-BCA8-72F0B3CBF2AB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B46-489D-BCA8-72F0B3CBF2AB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46-489D-BCA8-72F0B3CBF2AB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46-489D-BCA8-72F0B3CBF2A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AB46-489D-BCA8-72F0B3CBF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3906816"/>
        <c:axId val="283908736"/>
      </c:barChart>
      <c:catAx>
        <c:axId val="28390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908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90873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906816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 orientation="landscape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solidFill>
              <a:srgbClr val="993366"/>
            </a:solidFill>
            <a:ln w="254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424-421F-A2CC-2741D0C324B9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24-421F-A2CC-2741D0C324B9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24-421F-A2CC-2741D0C324B9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24-421F-A2CC-2741D0C324B9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24-421F-A2CC-2741D0C324B9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C424-421F-A2CC-2741D0C32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3948160"/>
        <c:axId val="283950080"/>
      </c:barChart>
      <c:catAx>
        <c:axId val="28394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950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950080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948160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solidFill>
              <a:srgbClr val="993366"/>
            </a:solidFill>
            <a:ln w="254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EE-41EC-BC28-CA71A02BF89F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E-41EC-BC28-CA71A02BF89F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E-41EC-BC28-CA71A02BF89F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EE-41EC-BC28-CA71A02BF89F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1EE-41EC-BC28-CA71A02BF89F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31EE-41EC-BC28-CA71A02B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293824"/>
        <c:axId val="289295744"/>
      </c:barChart>
      <c:catAx>
        <c:axId val="28929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295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929574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293824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solidFill>
              <a:srgbClr val="993366"/>
            </a:solidFill>
            <a:ln w="254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5C-4AF3-809E-3D2C2CA8F05E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5C-4AF3-809E-3D2C2CA8F05E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5C-4AF3-809E-3D2C2CA8F05E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5C-4AF3-809E-3D2C2CA8F05E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5C-4AF3-809E-3D2C2CA8F05E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E65C-4AF3-809E-3D2C2CA8F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4047232"/>
        <c:axId val="284049408"/>
      </c:barChart>
      <c:catAx>
        <c:axId val="28404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4049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404940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4047232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solidFill>
              <a:srgbClr val="993366"/>
            </a:solidFill>
            <a:ln w="254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1F9-458D-9661-622E632F4E02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1F9-458D-9661-622E632F4E02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1F9-458D-9661-622E632F4E02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1F9-458D-9661-622E632F4E02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1F9-458D-9661-622E632F4E02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51F9-458D-9661-622E632F4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4096768"/>
        <c:axId val="289419648"/>
      </c:barChart>
      <c:catAx>
        <c:axId val="28409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419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941964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4096768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solidFill>
              <a:srgbClr val="993366"/>
            </a:solidFill>
            <a:ln w="254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50D-4410-9897-8E7CCEF99757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0D-4410-9897-8E7CCEF99757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50D-4410-9897-8E7CCEF99757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0D-4410-9897-8E7CCEF99757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50D-4410-9897-8E7CCEF99757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350D-4410-9897-8E7CCEF99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458816"/>
        <c:axId val="289735424"/>
      </c:barChart>
      <c:catAx>
        <c:axId val="28945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735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973542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458816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solidFill>
              <a:srgbClr val="993366"/>
            </a:solidFill>
            <a:ln w="254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71F-4D20-B2D6-C00DE91D9538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71F-4D20-B2D6-C00DE91D9538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71F-4D20-B2D6-C00DE91D9538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1F-4D20-B2D6-C00DE91D9538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71F-4D20-B2D6-C00DE91D9538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E71F-4D20-B2D6-C00DE91D9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766400"/>
        <c:axId val="289789056"/>
      </c:barChart>
      <c:catAx>
        <c:axId val="28976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789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978905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766400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solidFill>
              <a:srgbClr val="993366"/>
            </a:solidFill>
            <a:ln w="254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973-4A42-A5DA-5BDB778D3A4A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973-4A42-A5DA-5BDB778D3A4A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973-4A42-A5DA-5BDB778D3A4A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973-4A42-A5DA-5BDB778D3A4A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973-4A42-A5DA-5BDB778D3A4A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B973-4A42-A5DA-5BDB778D3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820032"/>
        <c:axId val="289826304"/>
      </c:barChart>
      <c:catAx>
        <c:axId val="28982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826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9826304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9820032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solidFill>
              <a:srgbClr val="993366"/>
            </a:solidFill>
            <a:ln w="254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6C4-41E0-8904-2ADB1CFB7657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C4-41E0-8904-2ADB1CFB7657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6C4-41E0-8904-2ADB1CFB7657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C4-41E0-8904-2ADB1CFB7657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C4-41E0-8904-2ADB1CFB7657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86C4-41E0-8904-2ADB1CFB7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0004992"/>
        <c:axId val="290006912"/>
      </c:barChart>
      <c:catAx>
        <c:axId val="29000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00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0006912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004992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1"/>
        <c:ser>
          <c:idx val="1"/>
          <c:order val="0"/>
          <c:spPr>
            <a:solidFill>
              <a:srgbClr val="993366"/>
            </a:solidFill>
            <a:ln w="254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453-989E-269BA9259FA1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453-989E-269BA9259FA1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453-989E-269BA9259FA1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62C-4453-989E-269BA9259FA1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453-989E-269BA9259FA1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562C-4453-989E-269BA9259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0054528"/>
        <c:axId val="290056448"/>
      </c:barChart>
      <c:catAx>
        <c:axId val="29005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Effort 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05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005644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% Activities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054528"/>
        <c:crosses val="autoZero"/>
        <c:crossBetween val="between"/>
        <c:majorUnit val="10"/>
        <c:minorUnit val="1"/>
      </c:valAx>
      <c:spPr>
        <a:solidFill>
          <a:srgbClr val="FFFFFF"/>
        </a:solidFill>
        <a:ln w="3175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117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Productivity</a:t>
            </a:r>
          </a:p>
        </c:rich>
      </c:tx>
      <c:layout/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075006314587248"/>
          <c:y val="0.11194084610391443"/>
          <c:w val="0.74227610670005151"/>
          <c:h val="0.75622074252940308"/>
        </c:manualLayout>
      </c:layout>
      <c:lineChart>
        <c:grouping val="standard"/>
        <c:varyColors val="0"/>
        <c:ser>
          <c:idx val="2"/>
          <c:order val="0"/>
          <c:tx>
            <c:strRef>
              <c:f>PRODUCTIVITY!$B$16</c:f>
              <c:strCache>
                <c:ptCount val="1"/>
                <c:pt idx="0">
                  <c:v>Percentage increase (YTD avg)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4.4326473818432438E-2"/>
                  <c:y val="6.00600600600601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5B41-464B-BD5A-90712446B275}"/>
                </c:ext>
              </c:extLst>
            </c:dLbl>
            <c:dLbl>
              <c:idx val="1"/>
              <c:layout>
                <c:manualLayout>
                  <c:x val="-2.5933061558794608E-2"/>
                  <c:y val="3.89175592915750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B41-464B-BD5A-90712446B275}"/>
                </c:ext>
              </c:extLst>
            </c:dLbl>
            <c:dLbl>
              <c:idx val="2"/>
              <c:layout>
                <c:manualLayout>
                  <c:x val="-4.6922991009102584E-2"/>
                  <c:y val="-4.74430138800218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B41-464B-BD5A-90712446B275}"/>
                </c:ext>
              </c:extLst>
            </c:dLbl>
            <c:dLbl>
              <c:idx val="3"/>
              <c:layout>
                <c:manualLayout>
                  <c:x val="-2.985494499357795E-2"/>
                  <c:y val="-4.72733560331985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41-464B-BD5A-90712446B275}"/>
                </c:ext>
              </c:extLst>
            </c:dLbl>
            <c:dLbl>
              <c:idx val="4"/>
              <c:layout>
                <c:manualLayout>
                  <c:x val="-3.4605415014612582E-2"/>
                  <c:y val="-4.04435931994987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5B41-464B-BD5A-90712446B275}"/>
                </c:ext>
              </c:extLst>
            </c:dLbl>
            <c:dLbl>
              <c:idx val="5"/>
              <c:layout>
                <c:manualLayout>
                  <c:x val="-3.8885864001042422E-2"/>
                  <c:y val="-3.9426828403206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5B41-464B-BD5A-90712446B275}"/>
                </c:ext>
              </c:extLst>
            </c:dLbl>
            <c:dLbl>
              <c:idx val="6"/>
              <c:layout>
                <c:manualLayout>
                  <c:x val="-5.0236406619385394E-2"/>
                  <c:y val="-4.12912912912913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5B41-464B-BD5A-90712446B275}"/>
                </c:ext>
              </c:extLst>
            </c:dLbl>
            <c:dLbl>
              <c:idx val="7"/>
              <c:layout>
                <c:manualLayout>
                  <c:x val="-5.3191489361702107E-2"/>
                  <c:y val="-3.7537537537537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5B41-464B-BD5A-90712446B275}"/>
                </c:ext>
              </c:extLst>
            </c:dLbl>
            <c:dLbl>
              <c:idx val="8"/>
              <c:layout>
                <c:manualLayout>
                  <c:x val="-4.1371158392434861E-2"/>
                  <c:y val="-3.37837837837837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5B41-464B-BD5A-90712446B275}"/>
                </c:ext>
              </c:extLst>
            </c:dLbl>
            <c:dLbl>
              <c:idx val="9"/>
              <c:layout>
                <c:manualLayout>
                  <c:x val="-4.4326241134751976E-2"/>
                  <c:y val="-4.12912912912914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5B41-464B-BD5A-90712446B275}"/>
                </c:ext>
              </c:extLst>
            </c:dLbl>
            <c:numFmt formatCode="0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9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PRODUCTIVITY!$D$16:$O$16</c:f>
              <c:numCache>
                <c:formatCode>0.00</c:formatCode>
                <c:ptCount val="12"/>
                <c:pt idx="0">
                  <c:v>-37.829700064650638</c:v>
                </c:pt>
                <c:pt idx="1">
                  <c:v>-44.373942163108467</c:v>
                </c:pt>
                <c:pt idx="2">
                  <c:v>-42.971604570581796</c:v>
                </c:pt>
                <c:pt idx="3">
                  <c:v>-47.114874730319706</c:v>
                </c:pt>
                <c:pt idx="4">
                  <c:v>-16.211472944799997</c:v>
                </c:pt>
                <c:pt idx="5">
                  <c:v>-1.4210854715202004E-14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5B41-464B-BD5A-90712446B275}"/>
            </c:ext>
          </c:extLst>
        </c:ser>
        <c:ser>
          <c:idx val="1"/>
          <c:order val="1"/>
          <c:tx>
            <c:v>"Target"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[1]PRODUCTIVITY!$D$17:$O$17</c:f>
              <c:numCache>
                <c:formatCode>General</c:formatCode>
                <c:ptCount val="12"/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B41-464B-BD5A-90712446B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0127872"/>
        <c:axId val="290129792"/>
      </c:lineChart>
      <c:catAx>
        <c:axId val="29012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12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0129792"/>
        <c:scaling>
          <c:orientation val="minMax"/>
          <c:max val="40"/>
          <c:min val="-4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Percentages</a:t>
                </a:r>
              </a:p>
            </c:rich>
          </c:tx>
          <c:layout>
            <c:manualLayout>
              <c:xMode val="edge"/>
              <c:yMode val="edge"/>
              <c:x val="1.1317936722344821E-3"/>
              <c:y val="0.3980108937995675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127872"/>
        <c:crosses val="autoZero"/>
        <c:crossBetween val="between"/>
        <c:majorUnit val="10"/>
        <c:minorUnit val="2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38011618840532"/>
          <c:y val="0.90747918606948363"/>
          <c:w val="0.79706344238351112"/>
          <c:h val="5.271978099511776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IN" sz="6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 orientation="landscape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117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Productivity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780660818619691"/>
          <c:y val="0.11827983040581466"/>
          <c:w val="0.78791218307487532"/>
          <c:h val="0.77998449945618142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PRODUCTIVITY!$B$14</c:f>
              <c:strCache>
                <c:ptCount val="1"/>
                <c:pt idx="0">
                  <c:v>Percentage increase(monthly)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dLbl>
              <c:idx val="1"/>
              <c:layout>
                <c:manualLayout>
                  <c:x val="0"/>
                  <c:y val="-1.32340777502067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E14-4CAF-9114-BE289ED500BF}"/>
                </c:ext>
              </c:extLst>
            </c:dLbl>
            <c:numFmt formatCode="0;\-0;;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9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PRODUCTIVITY!$D$8:$O$8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PRODUCTIVITY!$D$14:$O$14</c:f>
              <c:numCache>
                <c:formatCode>0.00</c:formatCode>
                <c:ptCount val="12"/>
                <c:pt idx="0">
                  <c:v>-37.829700064650638</c:v>
                </c:pt>
                <c:pt idx="1">
                  <c:v>-50.918184261566289</c:v>
                </c:pt>
                <c:pt idx="2">
                  <c:v>-40.166929385528441</c:v>
                </c:pt>
                <c:pt idx="3">
                  <c:v>-59.544685209533434</c:v>
                </c:pt>
                <c:pt idx="4">
                  <c:v>107.40213419727884</c:v>
                </c:pt>
                <c:pt idx="5">
                  <c:v>81.057364723999896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14-4CAF-9114-BE289ED50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4197120"/>
        <c:axId val="294219776"/>
      </c:barChart>
      <c:lineChart>
        <c:grouping val="standard"/>
        <c:varyColors val="0"/>
        <c:ser>
          <c:idx val="1"/>
          <c:order val="1"/>
          <c:tx>
            <c:v>"Target"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strRef>
              <c:f>[1]PRODUCTIVITY!$D$8:$O$8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[1]PRODUCTIVITY!$D$17:$O$17</c:f>
              <c:numCache>
                <c:formatCode>General</c:formatCode>
                <c:ptCount val="12"/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14-4CAF-9114-BE289ED50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197120"/>
        <c:axId val="294219776"/>
      </c:lineChart>
      <c:catAx>
        <c:axId val="29419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4219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4219776"/>
        <c:scaling>
          <c:orientation val="minMax"/>
          <c:max val="30"/>
          <c:min val="-30"/>
        </c:scaling>
        <c:delete val="0"/>
        <c:axPos val="l"/>
        <c:title>
          <c:tx>
            <c:rich>
              <a:bodyPr/>
              <a:lstStyle/>
              <a:p>
                <a:pPr>
                  <a:defRPr lang="en-IN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Percentages</a:t>
                </a:r>
              </a:p>
            </c:rich>
          </c:tx>
          <c:layout>
            <c:manualLayout>
              <c:xMode val="edge"/>
              <c:yMode val="edge"/>
              <c:x val="1.8884808441714713E-3"/>
              <c:y val="0.3970228535328881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4197120"/>
        <c:crosses val="autoZero"/>
        <c:crossBetween val="between"/>
        <c:majorUnit val="10"/>
        <c:minorUnit val="2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1049836693020438"/>
          <c:y val="0.89116612284506402"/>
          <c:w val="0.65055791651298334"/>
          <c:h val="5.258904671655478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IN" sz="6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78" r="0.75000000000000178" t="1" header="0.5" footer="0.5"/>
    <c:pageSetup orientation="landscape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IN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IN"/>
              <a:t>Quality Spill</a:t>
            </a:r>
          </a:p>
        </c:rich>
      </c:tx>
      <c:layout>
        <c:manualLayout>
          <c:xMode val="edge"/>
          <c:yMode val="edge"/>
          <c:x val="0.39167539771814341"/>
          <c:y val="1.754385964912288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987487278375917"/>
          <c:y val="0.2435500515995872"/>
          <c:w val="0.79623946328777562"/>
          <c:h val="0.55727554179566297"/>
        </c:manualLayout>
      </c:layout>
      <c:lineChart>
        <c:grouping val="standard"/>
        <c:varyColors val="0"/>
        <c:ser>
          <c:idx val="0"/>
          <c:order val="0"/>
          <c:tx>
            <c:v>Actual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triangle"/>
            <c:size val="8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0"/>
              <c:layout>
                <c:manualLayout>
                  <c:x val="-3.4758986243740797E-2"/>
                  <c:y val="-5.59205859402709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2237-4E55-9687-560FB413D11F}"/>
                </c:ext>
              </c:extLst>
            </c:dLbl>
            <c:dLbl>
              <c:idx val="1"/>
              <c:layout>
                <c:manualLayout>
                  <c:x val="-3.9265138400253217E-2"/>
                  <c:y val="-5.62947790309995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237-4E55-9687-560FB413D11F}"/>
                </c:ext>
              </c:extLst>
            </c:dLbl>
            <c:dLbl>
              <c:idx val="2"/>
              <c:layout>
                <c:manualLayout>
                  <c:x val="-4.0816440498129311E-2"/>
                  <c:y val="-5.59205859402709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237-4E55-9687-560FB413D11F}"/>
                </c:ext>
              </c:extLst>
            </c:dLbl>
            <c:dLbl>
              <c:idx val="3"/>
              <c:layout>
                <c:manualLayout>
                  <c:x val="-4.1752294261089722E-2"/>
                  <c:y val="-5.29152183679742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2237-4E55-9687-560FB413D11F}"/>
                </c:ext>
              </c:extLst>
            </c:dLbl>
            <c:dLbl>
              <c:idx val="4"/>
              <c:layout>
                <c:manualLayout>
                  <c:x val="-4.1752294261089715E-2"/>
                  <c:y val="-5.29152183679742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237-4E55-9687-560FB413D11F}"/>
                </c:ext>
              </c:extLst>
            </c:dLbl>
            <c:dLbl>
              <c:idx val="5"/>
              <c:layout>
                <c:manualLayout>
                  <c:x val="-4.4707377003406587E-2"/>
                  <c:y val="-4.46593246790097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2237-4E55-9687-560FB413D11F}"/>
                </c:ext>
              </c:extLst>
            </c:dLbl>
            <c:dLbl>
              <c:idx val="6"/>
              <c:layout>
                <c:manualLayout>
                  <c:x val="-5.3191489361702107E-2"/>
                  <c:y val="-4.5045045045045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2237-4E55-9687-560FB413D11F}"/>
                </c:ext>
              </c:extLst>
            </c:dLbl>
            <c:dLbl>
              <c:idx val="7"/>
              <c:layout>
                <c:manualLayout>
                  <c:x val="-5.0236406619385394E-2"/>
                  <c:y val="-4.12912912912913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2237-4E55-9687-560FB413D11F}"/>
                </c:ext>
              </c:extLst>
            </c:dLbl>
            <c:dLbl>
              <c:idx val="8"/>
              <c:layout>
                <c:manualLayout>
                  <c:x val="-5.3191489361702107E-2"/>
                  <c:y val="-4.5045045045045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2237-4E55-9687-560FB413D11F}"/>
                </c:ext>
              </c:extLst>
            </c:dLbl>
            <c:dLbl>
              <c:idx val="9"/>
              <c:layout>
                <c:manualLayout>
                  <c:x val="-5.3191489361702239E-2"/>
                  <c:y val="-4.50450450450450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2237-4E55-9687-560FB413D11F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IN" sz="10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[2]Data!$D$5:$O$5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Spills!$D$8:$O$8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237-4E55-9687-560FB413D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803136"/>
        <c:axId val="293805056"/>
      </c:lineChart>
      <c:catAx>
        <c:axId val="293803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IN"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Months</a:t>
                </a:r>
              </a:p>
            </c:rich>
          </c:tx>
          <c:layout>
            <c:manualLayout>
              <c:xMode val="edge"/>
              <c:yMode val="edge"/>
              <c:x val="0.49843333868980688"/>
              <c:y val="0.910216718266251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IN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3805056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93805056"/>
        <c:scaling>
          <c:orientation val="minMax"/>
          <c:max val="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IN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IN"/>
                  <a:t>No. Of. Spill Counts</a:t>
                </a:r>
              </a:p>
            </c:rich>
          </c:tx>
          <c:layout>
            <c:manualLayout>
              <c:xMode val="edge"/>
              <c:yMode val="edge"/>
              <c:x val="4.5224865508832666E-2"/>
              <c:y val="0.307238242179187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IN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3803136"/>
        <c:crosses val="autoZero"/>
        <c:crossBetween val="between"/>
        <c:majorUnit val="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29804488724623796"/>
          <c:y val="0.12487100103199179"/>
          <c:w val="0.4090288713910778"/>
          <c:h val="5.701274956729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IN"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22" r="0.75000000000000222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10" Type="http://schemas.openxmlformats.org/officeDocument/2006/relationships/chart" Target="../charts/chart41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1221442</xdr:colOff>
      <xdr:row>12</xdr:row>
      <xdr:rowOff>128306</xdr:rowOff>
    </xdr:from>
    <xdr:to>
      <xdr:col>7</xdr:col>
      <xdr:colOff>448234</xdr:colOff>
      <xdr:row>32</xdr:row>
      <xdr:rowOff>22412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685800</xdr:colOff>
      <xdr:row>32</xdr:row>
      <xdr:rowOff>0</xdr:rowOff>
    </xdr:to>
    <xdr:graphicFrame macro="">
      <xdr:nvGraphicFramePr>
        <xdr:cNvPr id="3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695325</xdr:colOff>
      <xdr:row>32</xdr:row>
      <xdr:rowOff>0</xdr:rowOff>
    </xdr:to>
    <xdr:graphicFrame macro="">
      <xdr:nvGraphicFramePr>
        <xdr:cNvPr id="4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704850</xdr:colOff>
      <xdr:row>32</xdr:row>
      <xdr:rowOff>0</xdr:rowOff>
    </xdr:to>
    <xdr:graphicFrame macro="">
      <xdr:nvGraphicFramePr>
        <xdr:cNvPr id="5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714375</xdr:colOff>
      <xdr:row>32</xdr:row>
      <xdr:rowOff>0</xdr:rowOff>
    </xdr:to>
    <xdr:graphicFrame macro="">
      <xdr:nvGraphicFramePr>
        <xdr:cNvPr id="6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723900</xdr:colOff>
      <xdr:row>32</xdr:row>
      <xdr:rowOff>0</xdr:rowOff>
    </xdr:to>
    <xdr:graphicFrame macro="">
      <xdr:nvGraphicFramePr>
        <xdr:cNvPr id="7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733425</xdr:colOff>
      <xdr:row>32</xdr:row>
      <xdr:rowOff>0</xdr:rowOff>
    </xdr:to>
    <xdr:graphicFrame macro="">
      <xdr:nvGraphicFramePr>
        <xdr:cNvPr id="8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742950</xdr:colOff>
      <xdr:row>32</xdr:row>
      <xdr:rowOff>0</xdr:rowOff>
    </xdr:to>
    <xdr:graphicFrame macro="">
      <xdr:nvGraphicFramePr>
        <xdr:cNvPr id="9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742950</xdr:colOff>
      <xdr:row>32</xdr:row>
      <xdr:rowOff>0</xdr:rowOff>
    </xdr:to>
    <xdr:graphicFrame macro="">
      <xdr:nvGraphicFramePr>
        <xdr:cNvPr id="10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742950</xdr:colOff>
      <xdr:row>32</xdr:row>
      <xdr:rowOff>0</xdr:rowOff>
    </xdr:to>
    <xdr:graphicFrame macro="">
      <xdr:nvGraphicFramePr>
        <xdr:cNvPr id="11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161925</xdr:rowOff>
    </xdr:from>
    <xdr:to>
      <xdr:col>5</xdr:col>
      <xdr:colOff>140298</xdr:colOff>
      <xdr:row>30</xdr:row>
      <xdr:rowOff>116205</xdr:rowOff>
    </xdr:to>
    <xdr:graphicFrame macro="">
      <xdr:nvGraphicFramePr>
        <xdr:cNvPr id="4380004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685800</xdr:colOff>
      <xdr:row>32</xdr:row>
      <xdr:rowOff>0</xdr:rowOff>
    </xdr:to>
    <xdr:graphicFrame macro="">
      <xdr:nvGraphicFramePr>
        <xdr:cNvPr id="43800045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695325</xdr:colOff>
      <xdr:row>32</xdr:row>
      <xdr:rowOff>0</xdr:rowOff>
    </xdr:to>
    <xdr:graphicFrame macro="">
      <xdr:nvGraphicFramePr>
        <xdr:cNvPr id="4380004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704850</xdr:colOff>
      <xdr:row>32</xdr:row>
      <xdr:rowOff>0</xdr:rowOff>
    </xdr:to>
    <xdr:graphicFrame macro="">
      <xdr:nvGraphicFramePr>
        <xdr:cNvPr id="4380004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714375</xdr:colOff>
      <xdr:row>32</xdr:row>
      <xdr:rowOff>0</xdr:rowOff>
    </xdr:to>
    <xdr:graphicFrame macro="">
      <xdr:nvGraphicFramePr>
        <xdr:cNvPr id="43800048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723900</xdr:colOff>
      <xdr:row>32</xdr:row>
      <xdr:rowOff>0</xdr:rowOff>
    </xdr:to>
    <xdr:graphicFrame macro="">
      <xdr:nvGraphicFramePr>
        <xdr:cNvPr id="43800049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733425</xdr:colOff>
      <xdr:row>32</xdr:row>
      <xdr:rowOff>0</xdr:rowOff>
    </xdr:to>
    <xdr:graphicFrame macro="">
      <xdr:nvGraphicFramePr>
        <xdr:cNvPr id="4380005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742950</xdr:colOff>
      <xdr:row>32</xdr:row>
      <xdr:rowOff>0</xdr:rowOff>
    </xdr:to>
    <xdr:graphicFrame macro="">
      <xdr:nvGraphicFramePr>
        <xdr:cNvPr id="4380005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742950</xdr:colOff>
      <xdr:row>32</xdr:row>
      <xdr:rowOff>0</xdr:rowOff>
    </xdr:to>
    <xdr:graphicFrame macro="">
      <xdr:nvGraphicFramePr>
        <xdr:cNvPr id="4380005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742950</xdr:colOff>
      <xdr:row>32</xdr:row>
      <xdr:rowOff>0</xdr:rowOff>
    </xdr:to>
    <xdr:graphicFrame macro="">
      <xdr:nvGraphicFramePr>
        <xdr:cNvPr id="4380005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6</xdr:col>
      <xdr:colOff>47625</xdr:colOff>
      <xdr:row>8</xdr:row>
      <xdr:rowOff>0</xdr:rowOff>
    </xdr:to>
    <xdr:graphicFrame macro="">
      <xdr:nvGraphicFramePr>
        <xdr:cNvPr id="44983552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752475</xdr:colOff>
      <xdr:row>8</xdr:row>
      <xdr:rowOff>0</xdr:rowOff>
    </xdr:from>
    <xdr:to>
      <xdr:col>6</xdr:col>
      <xdr:colOff>9525</xdr:colOff>
      <xdr:row>8</xdr:row>
      <xdr:rowOff>0</xdr:rowOff>
    </xdr:to>
    <xdr:graphicFrame macro="">
      <xdr:nvGraphicFramePr>
        <xdr:cNvPr id="44983553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638175</xdr:colOff>
      <xdr:row>40</xdr:row>
      <xdr:rowOff>114300</xdr:rowOff>
    </xdr:from>
    <xdr:to>
      <xdr:col>4</xdr:col>
      <xdr:colOff>845708</xdr:colOff>
      <xdr:row>58</xdr:row>
      <xdr:rowOff>68580</xdr:rowOff>
    </xdr:to>
    <xdr:graphicFrame macro="">
      <xdr:nvGraphicFramePr>
        <xdr:cNvPr id="44983554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38100</xdr:colOff>
      <xdr:row>64</xdr:row>
      <xdr:rowOff>0</xdr:rowOff>
    </xdr:from>
    <xdr:to>
      <xdr:col>6</xdr:col>
      <xdr:colOff>38100</xdr:colOff>
      <xdr:row>64</xdr:row>
      <xdr:rowOff>0</xdr:rowOff>
    </xdr:to>
    <xdr:graphicFrame macro="">
      <xdr:nvGraphicFramePr>
        <xdr:cNvPr id="44983555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742950</xdr:colOff>
      <xdr:row>64</xdr:row>
      <xdr:rowOff>0</xdr:rowOff>
    </xdr:from>
    <xdr:to>
      <xdr:col>6</xdr:col>
      <xdr:colOff>19050</xdr:colOff>
      <xdr:row>64</xdr:row>
      <xdr:rowOff>0</xdr:rowOff>
    </xdr:to>
    <xdr:graphicFrame macro="">
      <xdr:nvGraphicFramePr>
        <xdr:cNvPr id="44983556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123825</xdr:colOff>
      <xdr:row>64</xdr:row>
      <xdr:rowOff>0</xdr:rowOff>
    </xdr:from>
    <xdr:to>
      <xdr:col>6</xdr:col>
      <xdr:colOff>390525</xdr:colOff>
      <xdr:row>64</xdr:row>
      <xdr:rowOff>0</xdr:rowOff>
    </xdr:to>
    <xdr:graphicFrame macro="">
      <xdr:nvGraphicFramePr>
        <xdr:cNvPr id="44983557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64</xdr:row>
      <xdr:rowOff>0</xdr:rowOff>
    </xdr:from>
    <xdr:to>
      <xdr:col>6</xdr:col>
      <xdr:colOff>0</xdr:colOff>
      <xdr:row>64</xdr:row>
      <xdr:rowOff>0</xdr:rowOff>
    </xdr:to>
    <xdr:graphicFrame macro="">
      <xdr:nvGraphicFramePr>
        <xdr:cNvPr id="44983558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64</xdr:row>
      <xdr:rowOff>0</xdr:rowOff>
    </xdr:from>
    <xdr:to>
      <xdr:col>5</xdr:col>
      <xdr:colOff>1276350</xdr:colOff>
      <xdr:row>64</xdr:row>
      <xdr:rowOff>0</xdr:rowOff>
    </xdr:to>
    <xdr:graphicFrame macro="">
      <xdr:nvGraphicFramePr>
        <xdr:cNvPr id="44983559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38100</xdr:colOff>
      <xdr:row>64</xdr:row>
      <xdr:rowOff>0</xdr:rowOff>
    </xdr:from>
    <xdr:to>
      <xdr:col>6</xdr:col>
      <xdr:colOff>9525</xdr:colOff>
      <xdr:row>64</xdr:row>
      <xdr:rowOff>0</xdr:rowOff>
    </xdr:to>
    <xdr:graphicFrame macro="">
      <xdr:nvGraphicFramePr>
        <xdr:cNvPr id="44983560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64</xdr:row>
      <xdr:rowOff>0</xdr:rowOff>
    </xdr:from>
    <xdr:to>
      <xdr:col>5</xdr:col>
      <xdr:colOff>1276350</xdr:colOff>
      <xdr:row>64</xdr:row>
      <xdr:rowOff>0</xdr:rowOff>
    </xdr:to>
    <xdr:graphicFrame macro="">
      <xdr:nvGraphicFramePr>
        <xdr:cNvPr id="4498356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64</xdr:row>
      <xdr:rowOff>0</xdr:rowOff>
    </xdr:from>
    <xdr:to>
      <xdr:col>5</xdr:col>
      <xdr:colOff>1276350</xdr:colOff>
      <xdr:row>64</xdr:row>
      <xdr:rowOff>0</xdr:rowOff>
    </xdr:to>
    <xdr:graphicFrame macro="">
      <xdr:nvGraphicFramePr>
        <xdr:cNvPr id="4498356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161925</xdr:rowOff>
    </xdr:from>
    <xdr:to>
      <xdr:col>5</xdr:col>
      <xdr:colOff>161925</xdr:colOff>
      <xdr:row>30</xdr:row>
      <xdr:rowOff>28575</xdr:rowOff>
    </xdr:to>
    <xdr:graphicFrame macro="">
      <xdr:nvGraphicFramePr>
        <xdr:cNvPr id="43773434" name="Chart 30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695325</xdr:colOff>
      <xdr:row>30</xdr:row>
      <xdr:rowOff>0</xdr:rowOff>
    </xdr:from>
    <xdr:to>
      <xdr:col>6</xdr:col>
      <xdr:colOff>619125</xdr:colOff>
      <xdr:row>30</xdr:row>
      <xdr:rowOff>0</xdr:rowOff>
    </xdr:to>
    <xdr:graphicFrame macro="">
      <xdr:nvGraphicFramePr>
        <xdr:cNvPr id="43773435" name="Chart 30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742950</xdr:colOff>
      <xdr:row>30</xdr:row>
      <xdr:rowOff>0</xdr:rowOff>
    </xdr:from>
    <xdr:to>
      <xdr:col>6</xdr:col>
      <xdr:colOff>676275</xdr:colOff>
      <xdr:row>30</xdr:row>
      <xdr:rowOff>0</xdr:rowOff>
    </xdr:to>
    <xdr:graphicFrame macro="">
      <xdr:nvGraphicFramePr>
        <xdr:cNvPr id="43773436" name="Chart 30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6</xdr:col>
      <xdr:colOff>704850</xdr:colOff>
      <xdr:row>30</xdr:row>
      <xdr:rowOff>0</xdr:rowOff>
    </xdr:to>
    <xdr:graphicFrame macro="">
      <xdr:nvGraphicFramePr>
        <xdr:cNvPr id="43773437" name="Chart 30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6</xdr:col>
      <xdr:colOff>714375</xdr:colOff>
      <xdr:row>30</xdr:row>
      <xdr:rowOff>0</xdr:rowOff>
    </xdr:to>
    <xdr:graphicFrame macro="">
      <xdr:nvGraphicFramePr>
        <xdr:cNvPr id="43773438" name="Chart 30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6</xdr:col>
      <xdr:colOff>723900</xdr:colOff>
      <xdr:row>30</xdr:row>
      <xdr:rowOff>0</xdr:rowOff>
    </xdr:to>
    <xdr:graphicFrame macro="">
      <xdr:nvGraphicFramePr>
        <xdr:cNvPr id="43773439" name="Chart 30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6</xdr:col>
      <xdr:colOff>733425</xdr:colOff>
      <xdr:row>30</xdr:row>
      <xdr:rowOff>0</xdr:rowOff>
    </xdr:to>
    <xdr:graphicFrame macro="">
      <xdr:nvGraphicFramePr>
        <xdr:cNvPr id="43773440" name="Chart 3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733425</xdr:colOff>
      <xdr:row>30</xdr:row>
      <xdr:rowOff>0</xdr:rowOff>
    </xdr:from>
    <xdr:to>
      <xdr:col>6</xdr:col>
      <xdr:colOff>714375</xdr:colOff>
      <xdr:row>30</xdr:row>
      <xdr:rowOff>0</xdr:rowOff>
    </xdr:to>
    <xdr:graphicFrame macro="">
      <xdr:nvGraphicFramePr>
        <xdr:cNvPr id="43773441" name="Chart 3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733425</xdr:colOff>
      <xdr:row>30</xdr:row>
      <xdr:rowOff>0</xdr:rowOff>
    </xdr:from>
    <xdr:to>
      <xdr:col>6</xdr:col>
      <xdr:colOff>714375</xdr:colOff>
      <xdr:row>30</xdr:row>
      <xdr:rowOff>0</xdr:rowOff>
    </xdr:to>
    <xdr:graphicFrame macro="">
      <xdr:nvGraphicFramePr>
        <xdr:cNvPr id="43773442" name="Chart 3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733425</xdr:colOff>
      <xdr:row>30</xdr:row>
      <xdr:rowOff>0</xdr:rowOff>
    </xdr:from>
    <xdr:to>
      <xdr:col>6</xdr:col>
      <xdr:colOff>714375</xdr:colOff>
      <xdr:row>30</xdr:row>
      <xdr:rowOff>0</xdr:rowOff>
    </xdr:to>
    <xdr:graphicFrame macro="">
      <xdr:nvGraphicFramePr>
        <xdr:cNvPr id="43773443" name="Chart 3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0.52435</cdr:x>
      <cdr:y>0.37946</cdr:y>
    </cdr:from>
    <cdr:to>
      <cdr:x>0.55237</cdr:x>
      <cdr:y>0.44893</cdr:y>
    </cdr:to>
    <cdr:pic>
      <cdr:nvPicPr>
        <cdr:cNvPr id="118785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103635" y="1145793"/>
          <a:ext cx="112361" cy="208376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0.49336</cdr:x>
      <cdr:y>0.33946</cdr:y>
    </cdr:from>
    <cdr:to>
      <cdr:x>0.52139</cdr:x>
      <cdr:y>0.57331</cdr:y>
    </cdr:to>
    <cdr:pic>
      <cdr:nvPicPr>
        <cdr:cNvPr id="124929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46233" y="252144"/>
          <a:ext cx="161520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0.49238</cdr:x>
      <cdr:y>0.33946</cdr:y>
    </cdr:from>
    <cdr:to>
      <cdr:x>0.52041</cdr:x>
      <cdr:y>0.57331</cdr:y>
    </cdr:to>
    <cdr:pic>
      <cdr:nvPicPr>
        <cdr:cNvPr id="126977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45254" y="252144"/>
          <a:ext cx="161792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0.49336</cdr:x>
      <cdr:y>0.33772</cdr:y>
    </cdr:from>
    <cdr:to>
      <cdr:x>0.52139</cdr:x>
      <cdr:y>0.57157</cdr:y>
    </cdr:to>
    <cdr:pic>
      <cdr:nvPicPr>
        <cdr:cNvPr id="129025" name="Picture 1025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55629" y="250868"/>
          <a:ext cx="162063" cy="171509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0.49312</cdr:x>
      <cdr:y>0.33946</cdr:y>
    </cdr:from>
    <cdr:to>
      <cdr:x>0.52115</cdr:x>
      <cdr:y>0.57331</cdr:y>
    </cdr:to>
    <cdr:pic>
      <cdr:nvPicPr>
        <cdr:cNvPr id="131073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58903" y="252144"/>
          <a:ext cx="162335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0.49311</cdr:x>
      <cdr:y>0.33946</cdr:y>
    </cdr:from>
    <cdr:to>
      <cdr:x>0.52115</cdr:x>
      <cdr:y>0.57331</cdr:y>
    </cdr:to>
    <cdr:pic>
      <cdr:nvPicPr>
        <cdr:cNvPr id="133121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3599" y="252144"/>
          <a:ext cx="162606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0.49311</cdr:x>
      <cdr:y>0.33946</cdr:y>
    </cdr:from>
    <cdr:to>
      <cdr:x>0.5209</cdr:x>
      <cdr:y>0.57331</cdr:y>
    </cdr:to>
    <cdr:pic>
      <cdr:nvPicPr>
        <cdr:cNvPr id="135169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8295" y="252144"/>
          <a:ext cx="161449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0.49336</cdr:x>
      <cdr:y>0.33946</cdr:y>
    </cdr:from>
    <cdr:to>
      <cdr:x>0.52115</cdr:x>
      <cdr:y>0.57331</cdr:y>
    </cdr:to>
    <cdr:pic>
      <cdr:nvPicPr>
        <cdr:cNvPr id="162817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74422" y="252144"/>
          <a:ext cx="161718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0.49336</cdr:x>
      <cdr:y>0.21199</cdr:y>
    </cdr:from>
    <cdr:to>
      <cdr:x>0.52115</cdr:x>
      <cdr:y>0.44583</cdr:y>
    </cdr:to>
    <cdr:pic>
      <cdr:nvPicPr>
        <cdr:cNvPr id="182273" name="Picture 1025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74422" y="158652"/>
          <a:ext cx="161718" cy="171509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0.49508</cdr:x>
      <cdr:y>0.33946</cdr:y>
    </cdr:from>
    <cdr:to>
      <cdr:x>0.52287</cdr:x>
      <cdr:y>0.57331</cdr:y>
    </cdr:to>
    <cdr:pic>
      <cdr:nvPicPr>
        <cdr:cNvPr id="183297" name="Picture 1025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84440" y="252144"/>
          <a:ext cx="161718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7</xdr:col>
      <xdr:colOff>676275</xdr:colOff>
      <xdr:row>6</xdr:row>
      <xdr:rowOff>0</xdr:rowOff>
    </xdr:to>
    <xdr:graphicFrame macro="">
      <xdr:nvGraphicFramePr>
        <xdr:cNvPr id="43011887" name="Chart 30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695325</xdr:colOff>
      <xdr:row>6</xdr:row>
      <xdr:rowOff>0</xdr:rowOff>
    </xdr:from>
    <xdr:to>
      <xdr:col>7</xdr:col>
      <xdr:colOff>619125</xdr:colOff>
      <xdr:row>6</xdr:row>
      <xdr:rowOff>0</xdr:rowOff>
    </xdr:to>
    <xdr:graphicFrame macro="">
      <xdr:nvGraphicFramePr>
        <xdr:cNvPr id="43011888" name="Chart 30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742950</xdr:colOff>
      <xdr:row>6</xdr:row>
      <xdr:rowOff>0</xdr:rowOff>
    </xdr:from>
    <xdr:to>
      <xdr:col>7</xdr:col>
      <xdr:colOff>676275</xdr:colOff>
      <xdr:row>6</xdr:row>
      <xdr:rowOff>0</xdr:rowOff>
    </xdr:to>
    <xdr:graphicFrame macro="">
      <xdr:nvGraphicFramePr>
        <xdr:cNvPr id="43011889" name="Chart 30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</xdr:row>
      <xdr:rowOff>0</xdr:rowOff>
    </xdr:from>
    <xdr:to>
      <xdr:col>7</xdr:col>
      <xdr:colOff>704850</xdr:colOff>
      <xdr:row>6</xdr:row>
      <xdr:rowOff>0</xdr:rowOff>
    </xdr:to>
    <xdr:graphicFrame macro="">
      <xdr:nvGraphicFramePr>
        <xdr:cNvPr id="43011890" name="Chart 30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</xdr:row>
      <xdr:rowOff>0</xdr:rowOff>
    </xdr:from>
    <xdr:to>
      <xdr:col>7</xdr:col>
      <xdr:colOff>714375</xdr:colOff>
      <xdr:row>6</xdr:row>
      <xdr:rowOff>0</xdr:rowOff>
    </xdr:to>
    <xdr:graphicFrame macro="">
      <xdr:nvGraphicFramePr>
        <xdr:cNvPr id="43011891" name="Chart 30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6</xdr:row>
      <xdr:rowOff>0</xdr:rowOff>
    </xdr:from>
    <xdr:to>
      <xdr:col>7</xdr:col>
      <xdr:colOff>723900</xdr:colOff>
      <xdr:row>6</xdr:row>
      <xdr:rowOff>0</xdr:rowOff>
    </xdr:to>
    <xdr:graphicFrame macro="">
      <xdr:nvGraphicFramePr>
        <xdr:cNvPr id="43011892" name="Chart 30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6</xdr:row>
      <xdr:rowOff>0</xdr:rowOff>
    </xdr:from>
    <xdr:to>
      <xdr:col>7</xdr:col>
      <xdr:colOff>733425</xdr:colOff>
      <xdr:row>6</xdr:row>
      <xdr:rowOff>0</xdr:rowOff>
    </xdr:to>
    <xdr:graphicFrame macro="">
      <xdr:nvGraphicFramePr>
        <xdr:cNvPr id="43011893" name="Chart 3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733425</xdr:colOff>
      <xdr:row>6</xdr:row>
      <xdr:rowOff>0</xdr:rowOff>
    </xdr:from>
    <xdr:to>
      <xdr:col>7</xdr:col>
      <xdr:colOff>714375</xdr:colOff>
      <xdr:row>6</xdr:row>
      <xdr:rowOff>0</xdr:rowOff>
    </xdr:to>
    <xdr:graphicFrame macro="">
      <xdr:nvGraphicFramePr>
        <xdr:cNvPr id="43011894" name="Chart 3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733425</xdr:colOff>
      <xdr:row>9</xdr:row>
      <xdr:rowOff>0</xdr:rowOff>
    </xdr:from>
    <xdr:to>
      <xdr:col>7</xdr:col>
      <xdr:colOff>714375</xdr:colOff>
      <xdr:row>9</xdr:row>
      <xdr:rowOff>0</xdr:rowOff>
    </xdr:to>
    <xdr:graphicFrame macro="">
      <xdr:nvGraphicFramePr>
        <xdr:cNvPr id="43011895" name="Chart 3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733425</xdr:colOff>
      <xdr:row>9</xdr:row>
      <xdr:rowOff>0</xdr:rowOff>
    </xdr:from>
    <xdr:to>
      <xdr:col>7</xdr:col>
      <xdr:colOff>714375</xdr:colOff>
      <xdr:row>9</xdr:row>
      <xdr:rowOff>0</xdr:rowOff>
    </xdr:to>
    <xdr:graphicFrame macro="">
      <xdr:nvGraphicFramePr>
        <xdr:cNvPr id="43011896" name="Chart 3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1514475</xdr:colOff>
      <xdr:row>19</xdr:row>
      <xdr:rowOff>123825</xdr:rowOff>
    </xdr:from>
    <xdr:to>
      <xdr:col>7</xdr:col>
      <xdr:colOff>87630</xdr:colOff>
      <xdr:row>37</xdr:row>
      <xdr:rowOff>78105</xdr:rowOff>
    </xdr:to>
    <xdr:graphicFrame macro="">
      <xdr:nvGraphicFramePr>
        <xdr:cNvPr id="43011897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742950</xdr:colOff>
      <xdr:row>44</xdr:row>
      <xdr:rowOff>180975</xdr:rowOff>
    </xdr:from>
    <xdr:to>
      <xdr:col>3</xdr:col>
      <xdr:colOff>1000125</xdr:colOff>
      <xdr:row>65</xdr:row>
      <xdr:rowOff>19050</xdr:rowOff>
    </xdr:to>
    <xdr:graphicFrame macro="">
      <xdr:nvGraphicFramePr>
        <xdr:cNvPr id="4301189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0.48544</cdr:x>
      <cdr:y>0.33946</cdr:y>
    </cdr:from>
    <cdr:to>
      <cdr:x>0.51446</cdr:x>
      <cdr:y>0.57331</cdr:y>
    </cdr:to>
    <cdr:pic>
      <cdr:nvPicPr>
        <cdr:cNvPr id="118785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51436" y="252144"/>
          <a:ext cx="161248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0.48593</cdr:x>
      <cdr:y>0.33946</cdr:y>
    </cdr:from>
    <cdr:to>
      <cdr:x>0.5147</cdr:x>
      <cdr:y>0.57331</cdr:y>
    </cdr:to>
    <cdr:pic>
      <cdr:nvPicPr>
        <cdr:cNvPr id="124929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56151" y="252144"/>
          <a:ext cx="161520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0.48495</cdr:x>
      <cdr:y>0.33946</cdr:y>
    </cdr:from>
    <cdr:to>
      <cdr:x>0.51397</cdr:x>
      <cdr:y>0.57331</cdr:y>
    </cdr:to>
    <cdr:pic>
      <cdr:nvPicPr>
        <cdr:cNvPr id="126977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55189" y="252144"/>
          <a:ext cx="161791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0.48594</cdr:x>
      <cdr:y>0.33772</cdr:y>
    </cdr:from>
    <cdr:to>
      <cdr:x>0.51496</cdr:x>
      <cdr:y>0.57157</cdr:y>
    </cdr:to>
    <cdr:pic>
      <cdr:nvPicPr>
        <cdr:cNvPr id="129025" name="Picture 1025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4159" y="250868"/>
          <a:ext cx="162063" cy="171509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0.48594</cdr:x>
      <cdr:y>0.33946</cdr:y>
    </cdr:from>
    <cdr:to>
      <cdr:x>0.51496</cdr:x>
      <cdr:y>0.57331</cdr:y>
    </cdr:to>
    <cdr:pic>
      <cdr:nvPicPr>
        <cdr:cNvPr id="131073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8871" y="252144"/>
          <a:ext cx="162335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0.48593</cdr:x>
      <cdr:y>0.33946</cdr:y>
    </cdr:from>
    <cdr:to>
      <cdr:x>0.5147</cdr:x>
      <cdr:y>0.57331</cdr:y>
    </cdr:to>
    <cdr:pic>
      <cdr:nvPicPr>
        <cdr:cNvPr id="133121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75010" y="252144"/>
          <a:ext cx="162606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0.48594</cdr:x>
      <cdr:y>0.33946</cdr:y>
    </cdr:from>
    <cdr:to>
      <cdr:x>0.51471</cdr:x>
      <cdr:y>0.57331</cdr:y>
    </cdr:to>
    <cdr:pic>
      <cdr:nvPicPr>
        <cdr:cNvPr id="135169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78296" y="252144"/>
          <a:ext cx="161449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0.48594</cdr:x>
      <cdr:y>0.33946</cdr:y>
    </cdr:from>
    <cdr:to>
      <cdr:x>0.51471</cdr:x>
      <cdr:y>0.57331</cdr:y>
    </cdr:to>
    <cdr:pic>
      <cdr:nvPicPr>
        <cdr:cNvPr id="162817" name="Picture 1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83009" y="252144"/>
          <a:ext cx="161718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0.48766</cdr:x>
      <cdr:y>0.33946</cdr:y>
    </cdr:from>
    <cdr:to>
      <cdr:x>0.51643</cdr:x>
      <cdr:y>0.57331</cdr:y>
    </cdr:to>
    <cdr:pic>
      <cdr:nvPicPr>
        <cdr:cNvPr id="183297" name="Picture 1025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93027" y="252144"/>
          <a:ext cx="161717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0.48766</cdr:x>
      <cdr:y>0.33946</cdr:y>
    </cdr:from>
    <cdr:to>
      <cdr:x>0.51643</cdr:x>
      <cdr:y>0.57331</cdr:y>
    </cdr:to>
    <cdr:pic>
      <cdr:nvPicPr>
        <cdr:cNvPr id="183297" name="Picture 1025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93027" y="252144"/>
          <a:ext cx="161717" cy="171510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0.83695</cdr:x>
      <cdr:y>0.36162</cdr:y>
    </cdr:from>
    <cdr:to>
      <cdr:x>0.88689</cdr:x>
      <cdr:y>0.44183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596923" y="1223469"/>
          <a:ext cx="214626" cy="2713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N" sz="1100"/>
            <a:t>10%</a:t>
          </a:r>
        </a:p>
      </cdr:txBody>
    </cdr:sp>
  </cdr:relSizeAnchor>
  <cdr:relSizeAnchor xmlns:cdr="http://schemas.openxmlformats.org/drawingml/2006/chartDrawing">
    <cdr:from>
      <cdr:x>0.0642</cdr:x>
      <cdr:y>0.43884</cdr:y>
    </cdr:from>
    <cdr:to>
      <cdr:x>0.10939</cdr:x>
      <cdr:y>0.54746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292283" y="1554935"/>
          <a:ext cx="205748" cy="3848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IN" sz="1100"/>
            <a:t>4.97</a:t>
          </a:r>
        </a:p>
        <a:p xmlns:a="http://schemas.openxmlformats.org/drawingml/2006/main">
          <a:pPr algn="ctr"/>
          <a:r>
            <a:rPr lang="en-IN" sz="1100"/>
            <a:t>(c/p/m)</a:t>
          </a:r>
        </a:p>
      </cdr:txBody>
    </cdr:sp>
  </cdr:relSizeAnchor>
  <cdr:relSizeAnchor xmlns:cdr="http://schemas.openxmlformats.org/drawingml/2006/chartDrawing">
    <cdr:from>
      <cdr:x>0.67893</cdr:x>
      <cdr:y>0.06006</cdr:y>
    </cdr:from>
    <cdr:to>
      <cdr:x>0.93602</cdr:x>
      <cdr:y>0.122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2917825" y="203200"/>
          <a:ext cx="1104873" cy="20954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/>
            <a:t>Head Count: 15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0.86689</cdr:x>
      <cdr:y>0.34574</cdr:y>
    </cdr:from>
    <cdr:to>
      <cdr:x>0.90235</cdr:x>
      <cdr:y>0.41273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054265" y="1327136"/>
          <a:ext cx="165839" cy="257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N" sz="1100"/>
            <a:t>10%</a:t>
          </a:r>
        </a:p>
      </cdr:txBody>
    </cdr:sp>
  </cdr:relSizeAnchor>
  <cdr:relSizeAnchor xmlns:cdr="http://schemas.openxmlformats.org/drawingml/2006/chartDrawing">
    <cdr:from>
      <cdr:x>0.08012</cdr:x>
      <cdr:y>0.46733</cdr:y>
    </cdr:from>
    <cdr:to>
      <cdr:x>0.12527</cdr:x>
      <cdr:y>0.57568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374687" y="1793892"/>
          <a:ext cx="211157" cy="4159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IN" sz="1100"/>
            <a:t>5.43</a:t>
          </a:r>
        </a:p>
        <a:p xmlns:a="http://schemas.openxmlformats.org/drawingml/2006/main">
          <a:pPr algn="ctr"/>
          <a:r>
            <a:rPr lang="en-IN" sz="1100"/>
            <a:t>(c/p/m)</a:t>
          </a:r>
        </a:p>
      </cdr:txBody>
    </cdr:sp>
  </cdr:relSizeAnchor>
  <cdr:relSizeAnchor xmlns:cdr="http://schemas.openxmlformats.org/drawingml/2006/chartDrawing">
    <cdr:from>
      <cdr:x>0.20722</cdr:x>
      <cdr:y>0.44251</cdr:y>
    </cdr:from>
    <cdr:to>
      <cdr:x>0.24146</cdr:x>
      <cdr:y>0.49627</cdr:y>
    </cdr:to>
    <cdr:sp macro="" textlink="PRODUCTIVITY!$D$12">
      <cdr:nvSpPr>
        <cdr:cNvPr id="8" name="TextBox 1"/>
        <cdr:cNvSpPr txBox="1"/>
      </cdr:nvSpPr>
      <cdr:spPr>
        <a:xfrm xmlns:a="http://schemas.openxmlformats.org/drawingml/2006/main">
          <a:off x="969121" y="1698609"/>
          <a:ext cx="160133" cy="206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IN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3.93</a:t>
          </a:r>
        </a:p>
      </cdr:txBody>
    </cdr:sp>
  </cdr:relSizeAnchor>
  <cdr:relSizeAnchor xmlns:cdr="http://schemas.openxmlformats.org/drawingml/2006/chartDrawing">
    <cdr:from>
      <cdr:x>0.34261</cdr:x>
      <cdr:y>0.44252</cdr:y>
    </cdr:from>
    <cdr:to>
      <cdr:x>0.37685</cdr:x>
      <cdr:y>0.49628</cdr:y>
    </cdr:to>
    <cdr:sp macro="" textlink="PRODUCTIVITY!$F$12">
      <cdr:nvSpPr>
        <cdr:cNvPr id="9" name="TextBox 1"/>
        <cdr:cNvSpPr txBox="1"/>
      </cdr:nvSpPr>
      <cdr:spPr>
        <a:xfrm xmlns:a="http://schemas.openxmlformats.org/drawingml/2006/main">
          <a:off x="1602294" y="1698647"/>
          <a:ext cx="160133" cy="206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IN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7.14</a:t>
          </a:r>
        </a:p>
      </cdr:txBody>
    </cdr:sp>
  </cdr:relSizeAnchor>
  <cdr:relSizeAnchor xmlns:cdr="http://schemas.openxmlformats.org/drawingml/2006/chartDrawing">
    <cdr:from>
      <cdr:x>0.27447</cdr:x>
      <cdr:y>0.44003</cdr:y>
    </cdr:from>
    <cdr:to>
      <cdr:x>0.30871</cdr:x>
      <cdr:y>0.4938</cdr:y>
    </cdr:to>
    <cdr:sp macro="" textlink="PRODUCTIVITY!$E$12">
      <cdr:nvSpPr>
        <cdr:cNvPr id="10" name="TextBox 1"/>
        <cdr:cNvSpPr txBox="1"/>
      </cdr:nvSpPr>
      <cdr:spPr>
        <a:xfrm xmlns:a="http://schemas.openxmlformats.org/drawingml/2006/main">
          <a:off x="1283619" y="1689084"/>
          <a:ext cx="160133" cy="206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IN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9.07</a:t>
          </a:r>
        </a:p>
      </cdr:txBody>
    </cdr:sp>
  </cdr:relSizeAnchor>
  <cdr:relSizeAnchor xmlns:cdr="http://schemas.openxmlformats.org/drawingml/2006/chartDrawing">
    <cdr:from>
      <cdr:x>0.40963</cdr:x>
      <cdr:y>0.43673</cdr:y>
    </cdr:from>
    <cdr:to>
      <cdr:x>0.4375</cdr:x>
      <cdr:y>0.50869</cdr:y>
    </cdr:to>
    <cdr:sp macro="" textlink="PRODUCTIVITY!$G$12">
      <cdr:nvSpPr>
        <cdr:cNvPr id="11" name="TextBox 1"/>
        <cdr:cNvSpPr txBox="1"/>
      </cdr:nvSpPr>
      <cdr:spPr>
        <a:xfrm xmlns:a="http://schemas.openxmlformats.org/drawingml/2006/main">
          <a:off x="1915747" y="1676405"/>
          <a:ext cx="130342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IN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7.57</a:t>
          </a:r>
        </a:p>
      </cdr:txBody>
    </cdr:sp>
  </cdr:relSizeAnchor>
  <cdr:relSizeAnchor xmlns:cdr="http://schemas.openxmlformats.org/drawingml/2006/chartDrawing">
    <cdr:from>
      <cdr:x>0.47726</cdr:x>
      <cdr:y>0.44251</cdr:y>
    </cdr:from>
    <cdr:to>
      <cdr:x>0.50513</cdr:x>
      <cdr:y>0.51447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2232025" y="1698625"/>
          <a:ext cx="130342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IN" sz="1100" b="0" i="0" u="none" strike="noStrike">
              <a:solidFill>
                <a:srgbClr val="000000"/>
              </a:solidFill>
              <a:latin typeface="Arial"/>
              <a:cs typeface="Arial"/>
            </a:rPr>
            <a:t>4.95</a:t>
          </a:r>
          <a:endParaRPr lang="en-IN" sz="1100"/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1790700</xdr:colOff>
      <xdr:row>11</xdr:row>
      <xdr:rowOff>76199</xdr:rowOff>
    </xdr:from>
    <xdr:to>
      <xdr:col>7</xdr:col>
      <xdr:colOff>630555</xdr:colOff>
      <xdr:row>32</xdr:row>
      <xdr:rowOff>59054</xdr:rowOff>
    </xdr:to>
    <xdr:graphicFrame macro="">
      <xdr:nvGraphicFramePr>
        <xdr:cNvPr id="236815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alasd/Desktop/Metrics_2015/Modified/Display_vel_2013-manoupda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akthi/HCL/CATERPILLAR/Metrics/2012/Dec2012/Velocity_Inputs/Velocity_ext_Dec2012_OnsiteAl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plays"/>
      <sheetName val="Help"/>
      <sheetName val="EVYTD"/>
      <sheetName val="OTM"/>
      <sheetName val="EV"/>
      <sheetName val="PRODUC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8">
          <cell r="D8" t="str">
            <v>Jan</v>
          </cell>
          <cell r="E8" t="str">
            <v>Feb</v>
          </cell>
          <cell r="F8" t="str">
            <v>Mar</v>
          </cell>
          <cell r="G8" t="str">
            <v>Apr</v>
          </cell>
          <cell r="H8" t="str">
            <v>May</v>
          </cell>
          <cell r="I8" t="str">
            <v>Jun</v>
          </cell>
          <cell r="J8" t="str">
            <v>Jul</v>
          </cell>
          <cell r="K8" t="str">
            <v>Aug</v>
          </cell>
          <cell r="L8" t="str">
            <v>Sep</v>
          </cell>
          <cell r="M8" t="str">
            <v>Oct</v>
          </cell>
          <cell r="N8" t="str">
            <v>Nov</v>
          </cell>
          <cell r="O8" t="str">
            <v>Dec</v>
          </cell>
        </row>
        <row r="17">
          <cell r="O17">
            <v>10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HCL"/>
      <sheetName val="Help"/>
      <sheetName val="EVYTD"/>
      <sheetName val="OTM"/>
      <sheetName val="EV"/>
      <sheetName val="Prod_Spills"/>
    </sheetNames>
    <sheetDataSet>
      <sheetData sheetId="0">
        <row r="5">
          <cell r="D5" t="str">
            <v>Jan</v>
          </cell>
          <cell r="E5" t="str">
            <v>Feb</v>
          </cell>
          <cell r="F5" t="str">
            <v>Mar</v>
          </cell>
          <cell r="G5" t="str">
            <v>Apr</v>
          </cell>
          <cell r="H5" t="str">
            <v>May</v>
          </cell>
          <cell r="I5" t="str">
            <v>Jun</v>
          </cell>
          <cell r="J5" t="str">
            <v>Jul</v>
          </cell>
          <cell r="K5" t="str">
            <v>Aug</v>
          </cell>
          <cell r="L5" t="str">
            <v>Sep</v>
          </cell>
          <cell r="M5" t="str">
            <v>Oct</v>
          </cell>
          <cell r="N5" t="str">
            <v>Nov</v>
          </cell>
          <cell r="O5" t="str">
            <v>Dec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argetprocess.ecorp.cat.com/RestUI/Board.aspx?acid=5D6AC326B4D272C23E446C28586BAF51" TargetMode="External"/><Relationship Id="rId2" Type="http://schemas.openxmlformats.org/officeDocument/2006/relationships/hyperlink" Target="https://targetprocess.ecorp.cat.com/RestUI/Board.aspx?acid=2A88C47B54723CADFD998060DC07EA42" TargetMode="External"/><Relationship Id="rId1" Type="http://schemas.openxmlformats.org/officeDocument/2006/relationships/hyperlink" Target="https://targetprocess.ecorp.cat.com/RestUI/Board.aspx?acid=62D06739BBE5F38E4D9F756C2343A011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targetprocess.ecorp.cat.com/RestUI/Board.aspx?acid=5D6AC326B4D272C23E446C28586BAF5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5" Type="http://schemas.openxmlformats.org/officeDocument/2006/relationships/printerSettings" Target="../printerSettings/printerSettings7.bin"/><Relationship Id="rId4" Type="http://schemas.openxmlformats.org/officeDocument/2006/relationships/printerSettings" Target="../printerSettings/printerSettings6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I50590"/>
  <sheetViews>
    <sheetView tabSelected="1" zoomScale="85" workbookViewId="0">
      <pane ySplit="2" topLeftCell="A231" activePane="bottomLeft" state="frozen"/>
      <selection pane="bottomLeft" activeCell="F243" sqref="F243"/>
    </sheetView>
  </sheetViews>
  <sheetFormatPr defaultRowHeight="15" x14ac:dyDescent="0.2"/>
  <cols>
    <col min="1" max="1" width="8.44140625" bestFit="1" customWidth="1"/>
    <col min="2" max="2" width="25.5546875" customWidth="1"/>
    <col min="3" max="3" width="17.33203125" style="22" customWidth="1"/>
    <col min="4" max="4" width="14.6640625" style="22" customWidth="1"/>
    <col min="5" max="5" width="8.109375" style="17" customWidth="1"/>
    <col min="6" max="6" width="6.5546875" style="17" customWidth="1"/>
    <col min="7" max="7" width="6" style="17" customWidth="1"/>
    <col min="8" max="8" width="6.88671875" style="17" customWidth="1"/>
    <col min="9" max="9" width="6.44140625" style="17" customWidth="1"/>
    <col min="10" max="10" width="11" style="17" bestFit="1" customWidth="1"/>
    <col min="11" max="11" width="11" style="17" customWidth="1"/>
    <col min="12" max="14" width="12" style="17" customWidth="1"/>
    <col min="15" max="15" width="14.5546875" style="17" customWidth="1"/>
    <col min="16" max="16" width="13" style="17" bestFit="1" customWidth="1"/>
    <col min="17" max="18" width="8.5546875" style="17" customWidth="1"/>
    <col min="19" max="19" width="11.109375" style="18" customWidth="1"/>
    <col min="20" max="20" width="12.77734375" style="19" customWidth="1"/>
    <col min="21" max="21" width="8.33203125" style="19" customWidth="1"/>
    <col min="22" max="22" width="8.109375" style="19" customWidth="1"/>
    <col min="23" max="23" width="6.88671875" style="19" customWidth="1"/>
    <col min="24" max="24" width="6.5546875" style="21" customWidth="1"/>
    <col min="25" max="25" width="7.109375" style="21" customWidth="1"/>
    <col min="26" max="32" width="7.109375" style="23" customWidth="1"/>
    <col min="33" max="33" width="13.77734375" customWidth="1"/>
    <col min="35" max="35" width="25.88671875" bestFit="1" customWidth="1"/>
  </cols>
  <sheetData>
    <row r="1" spans="1:35" s="1" customFormat="1" ht="32.25" customHeight="1" x14ac:dyDescent="0.2">
      <c r="A1" s="163" t="s">
        <v>20</v>
      </c>
      <c r="B1" s="165" t="s">
        <v>98</v>
      </c>
      <c r="C1" s="165" t="s">
        <v>21</v>
      </c>
      <c r="D1" s="165" t="s">
        <v>101</v>
      </c>
      <c r="E1" s="167" t="s">
        <v>35</v>
      </c>
      <c r="F1" s="78" t="s">
        <v>26</v>
      </c>
      <c r="G1" s="78" t="s">
        <v>25</v>
      </c>
      <c r="H1" s="79" t="s">
        <v>27</v>
      </c>
      <c r="I1" s="48"/>
      <c r="J1" s="157" t="s">
        <v>102</v>
      </c>
      <c r="K1" s="157" t="s">
        <v>103</v>
      </c>
      <c r="L1" s="155" t="s">
        <v>36</v>
      </c>
      <c r="M1" s="155" t="s">
        <v>104</v>
      </c>
      <c r="N1" s="155" t="s">
        <v>105</v>
      </c>
      <c r="O1" s="169" t="s">
        <v>65</v>
      </c>
      <c r="P1" s="155" t="s">
        <v>22</v>
      </c>
      <c r="Q1" s="155" t="s">
        <v>9</v>
      </c>
      <c r="R1" s="157" t="s">
        <v>18</v>
      </c>
      <c r="S1" s="153" t="s">
        <v>24</v>
      </c>
      <c r="T1" s="153" t="s">
        <v>2</v>
      </c>
      <c r="U1" s="149" t="s">
        <v>59</v>
      </c>
      <c r="V1" s="149" t="s">
        <v>60</v>
      </c>
      <c r="W1" s="149" t="s">
        <v>61</v>
      </c>
      <c r="X1" s="171" t="s">
        <v>77</v>
      </c>
      <c r="Y1" s="171" t="s">
        <v>79</v>
      </c>
      <c r="Z1" s="151" t="s">
        <v>12</v>
      </c>
      <c r="AA1" s="151" t="s">
        <v>14</v>
      </c>
      <c r="AB1" s="151" t="s">
        <v>80</v>
      </c>
      <c r="AC1" s="151" t="s">
        <v>83</v>
      </c>
      <c r="AD1" s="151" t="s">
        <v>84</v>
      </c>
      <c r="AE1" s="151" t="s">
        <v>0</v>
      </c>
      <c r="AF1" s="151" t="s">
        <v>1</v>
      </c>
      <c r="AG1" s="158" t="s">
        <v>41</v>
      </c>
      <c r="AH1" s="158" t="s">
        <v>115</v>
      </c>
      <c r="AI1" s="158" t="s">
        <v>106</v>
      </c>
    </row>
    <row r="2" spans="1:35" s="24" customFormat="1" ht="34.5" customHeight="1" x14ac:dyDescent="0.2">
      <c r="A2" s="164"/>
      <c r="B2" s="166"/>
      <c r="C2" s="166"/>
      <c r="D2" s="166" t="s">
        <v>101</v>
      </c>
      <c r="E2" s="168"/>
      <c r="F2" s="170" t="s">
        <v>23</v>
      </c>
      <c r="G2" s="170"/>
      <c r="H2" s="170"/>
      <c r="I2" s="45" t="s">
        <v>66</v>
      </c>
      <c r="J2" s="156"/>
      <c r="K2" s="156"/>
      <c r="L2" s="156"/>
      <c r="M2" s="156"/>
      <c r="N2" s="156"/>
      <c r="O2" s="169"/>
      <c r="P2" s="156"/>
      <c r="Q2" s="156"/>
      <c r="R2" s="156"/>
      <c r="S2" s="154"/>
      <c r="T2" s="154"/>
      <c r="U2" s="150"/>
      <c r="V2" s="150"/>
      <c r="W2" s="150"/>
      <c r="X2" s="172"/>
      <c r="Y2" s="172"/>
      <c r="Z2" s="152"/>
      <c r="AA2" s="152"/>
      <c r="AB2" s="152"/>
      <c r="AC2" s="152"/>
      <c r="AD2" s="152"/>
      <c r="AE2" s="152"/>
      <c r="AF2" s="152"/>
      <c r="AG2" s="160"/>
      <c r="AH2" s="159"/>
      <c r="AI2" s="159"/>
    </row>
    <row r="3" spans="1:35" s="55" customFormat="1" ht="57" customHeight="1" x14ac:dyDescent="0.25">
      <c r="A3" s="161" t="s">
        <v>126</v>
      </c>
      <c r="B3" s="161"/>
      <c r="C3" s="162"/>
      <c r="D3" s="162"/>
      <c r="E3" s="162"/>
      <c r="F3" s="82"/>
      <c r="G3" s="82"/>
      <c r="H3" s="82"/>
      <c r="I3" s="82"/>
      <c r="J3" s="82"/>
      <c r="K3" s="82"/>
      <c r="L3" s="81"/>
      <c r="M3" s="114"/>
      <c r="N3" s="114"/>
      <c r="O3" s="81"/>
      <c r="P3" s="81"/>
      <c r="Q3" s="81"/>
      <c r="R3" s="20"/>
      <c r="S3" s="50"/>
      <c r="T3" s="50"/>
      <c r="U3" s="49"/>
      <c r="V3" s="49"/>
      <c r="W3" s="49"/>
      <c r="X3" s="51"/>
      <c r="Y3" s="51"/>
      <c r="Z3" s="60"/>
      <c r="AA3" s="60"/>
      <c r="AB3" s="60"/>
      <c r="AC3" s="60"/>
      <c r="AD3" s="60"/>
      <c r="AE3" s="60"/>
      <c r="AF3" s="60"/>
      <c r="AG3" s="54"/>
      <c r="AH3" s="113"/>
      <c r="AI3" s="113"/>
    </row>
    <row r="4" spans="1:35" x14ac:dyDescent="0.2">
      <c r="A4" s="140">
        <v>1</v>
      </c>
      <c r="B4" s="116" t="s">
        <v>100</v>
      </c>
      <c r="C4" s="117">
        <v>265800</v>
      </c>
      <c r="D4" s="143"/>
      <c r="E4" s="117">
        <v>48</v>
      </c>
      <c r="F4" s="117"/>
      <c r="G4" s="117"/>
      <c r="H4" s="117">
        <v>48</v>
      </c>
      <c r="I4" s="117"/>
      <c r="J4" s="115"/>
      <c r="K4" s="115"/>
      <c r="L4" s="115">
        <v>42744</v>
      </c>
      <c r="M4" s="122">
        <v>42737</v>
      </c>
      <c r="N4" s="115">
        <v>42744</v>
      </c>
      <c r="O4" s="115"/>
      <c r="P4" s="115">
        <v>42744</v>
      </c>
      <c r="Q4" s="118" t="s">
        <v>62</v>
      </c>
      <c r="R4"/>
      <c r="S4" s="90">
        <f t="shared" ref="S4:S22" si="0" xml:space="preserve"> IF( (E4=""), "IV", (((SUM(F4:H4))-(IF(I4,I4,E4)))/IF((IF(I4,I4,E4)),(IF(I4,I4,E4)),1)*100))</f>
        <v>0</v>
      </c>
      <c r="T4" s="89">
        <f t="shared" ref="T4:T22" si="1" xml:space="preserve"> IF( (P4&lt;&gt;""), ( IF( (L4&lt;&gt;""), P4-L4,"IV")), "NC")</f>
        <v>0</v>
      </c>
      <c r="U4" s="89">
        <f t="shared" ref="U4:U22" si="2">IF( (MONTH($P4) = 1),$T4,"NA")</f>
        <v>0</v>
      </c>
      <c r="V4" s="89" t="str">
        <f t="shared" ref="V4:V22" si="3">IF( (MONTH($P4) = 2),$T4,"NA")</f>
        <v>NA</v>
      </c>
      <c r="W4" s="89" t="str">
        <f t="shared" ref="W4:W22" si="4">IF( (MONTH($P4) = 3),$T4,"NA")</f>
        <v>NA</v>
      </c>
      <c r="X4" s="89" t="str">
        <f t="shared" ref="X4:X22" si="5">IF( (MONTH($P4) = 4),$T4,"NA")</f>
        <v>NA</v>
      </c>
      <c r="Y4" s="89" t="str">
        <f t="shared" ref="Y4:Y22" si="6">IF( (MONTH($P4) = 5),$T4,"NA")</f>
        <v>NA</v>
      </c>
      <c r="Z4" s="89" t="str">
        <f t="shared" ref="Z4:Z22" si="7">IF( (MONTH($P4) = 6),$T4,"NA")</f>
        <v>NA</v>
      </c>
      <c r="AA4" s="89" t="str">
        <f t="shared" ref="AA4:AA22" si="8">IF( (MONTH($P4) = 7),$T4,"NA")</f>
        <v>NA</v>
      </c>
      <c r="AB4" s="89" t="str">
        <f t="shared" ref="AB4:AB22" si="9">IF( (MONTH($P4) = 8),$T4,"NA")</f>
        <v>NA</v>
      </c>
      <c r="AC4" s="89" t="str">
        <f t="shared" ref="AC4:AC22" si="10">IF( (MONTH($P4) = 9),$T4,"NA")</f>
        <v>NA</v>
      </c>
      <c r="AD4" s="89" t="str">
        <f t="shared" ref="AD4:AD22" si="11">IF( (MONTH($P4) = 10),$T4,"NA")</f>
        <v>NA</v>
      </c>
      <c r="AE4" s="89" t="str">
        <f t="shared" ref="AE4:AE22" si="12">IF( (MONTH($P4) = 11),$T4,"NA")</f>
        <v>NA</v>
      </c>
      <c r="AF4" s="89" t="str">
        <f t="shared" ref="AF4:AF22" si="13">IF( (MONTH($P4) = 12),$T4,"NA")</f>
        <v>NA</v>
      </c>
      <c r="AG4" s="123" t="str">
        <f t="shared" ref="AG4:AG22" si="14">IF(  (AND(( T4&lt;&gt;"IV"), (T4&lt;&gt;"NC"))), (IF( (T4&gt;0),"LATE","ONTIME")), T4)</f>
        <v>ONTIME</v>
      </c>
      <c r="AH4" s="141">
        <f t="shared" ref="AH4:AH22" si="15">(N4-M4)+1</f>
        <v>8</v>
      </c>
      <c r="AI4" s="124"/>
    </row>
    <row r="5" spans="1:35" x14ac:dyDescent="0.2">
      <c r="A5" s="140">
        <v>2</v>
      </c>
      <c r="B5" s="116" t="s">
        <v>100</v>
      </c>
      <c r="C5" s="117">
        <v>433436</v>
      </c>
      <c r="D5" s="143"/>
      <c r="E5" s="117">
        <v>40</v>
      </c>
      <c r="F5" s="117"/>
      <c r="G5" s="117"/>
      <c r="H5" s="117">
        <v>40</v>
      </c>
      <c r="I5" s="117"/>
      <c r="J5" s="115"/>
      <c r="K5" s="115"/>
      <c r="L5" s="115">
        <v>42754</v>
      </c>
      <c r="M5" s="122">
        <v>42745</v>
      </c>
      <c r="N5" s="115">
        <v>42754</v>
      </c>
      <c r="O5" s="115"/>
      <c r="P5" s="115">
        <v>42754</v>
      </c>
      <c r="Q5" s="118" t="s">
        <v>62</v>
      </c>
      <c r="R5"/>
      <c r="S5" s="90">
        <f t="shared" si="0"/>
        <v>0</v>
      </c>
      <c r="T5" s="89">
        <f t="shared" si="1"/>
        <v>0</v>
      </c>
      <c r="U5" s="89">
        <f t="shared" si="2"/>
        <v>0</v>
      </c>
      <c r="V5" s="89" t="str">
        <f t="shared" si="3"/>
        <v>NA</v>
      </c>
      <c r="W5" s="89" t="str">
        <f t="shared" si="4"/>
        <v>NA</v>
      </c>
      <c r="X5" s="89" t="str">
        <f t="shared" si="5"/>
        <v>NA</v>
      </c>
      <c r="Y5" s="89" t="str">
        <f t="shared" si="6"/>
        <v>NA</v>
      </c>
      <c r="Z5" s="89" t="str">
        <f t="shared" si="7"/>
        <v>NA</v>
      </c>
      <c r="AA5" s="89" t="str">
        <f t="shared" si="8"/>
        <v>NA</v>
      </c>
      <c r="AB5" s="89" t="str">
        <f t="shared" si="9"/>
        <v>NA</v>
      </c>
      <c r="AC5" s="89" t="str">
        <f t="shared" si="10"/>
        <v>NA</v>
      </c>
      <c r="AD5" s="89" t="str">
        <f t="shared" si="11"/>
        <v>NA</v>
      </c>
      <c r="AE5" s="89" t="str">
        <f t="shared" si="12"/>
        <v>NA</v>
      </c>
      <c r="AF5" s="89" t="str">
        <f t="shared" si="13"/>
        <v>NA</v>
      </c>
      <c r="AG5" s="123" t="str">
        <f t="shared" si="14"/>
        <v>ONTIME</v>
      </c>
      <c r="AH5" s="141">
        <f t="shared" si="15"/>
        <v>10</v>
      </c>
      <c r="AI5" s="124"/>
    </row>
    <row r="6" spans="1:35" x14ac:dyDescent="0.2">
      <c r="A6" s="140">
        <v>3</v>
      </c>
      <c r="B6" s="116" t="s">
        <v>100</v>
      </c>
      <c r="C6" s="117">
        <v>457444</v>
      </c>
      <c r="D6" s="143"/>
      <c r="E6" s="117">
        <v>40</v>
      </c>
      <c r="F6" s="117"/>
      <c r="G6" s="117"/>
      <c r="H6" s="117">
        <v>40</v>
      </c>
      <c r="I6" s="117"/>
      <c r="J6" s="115"/>
      <c r="K6" s="115"/>
      <c r="L6" s="115">
        <v>42766</v>
      </c>
      <c r="M6" s="122">
        <v>42755</v>
      </c>
      <c r="N6" s="115">
        <v>42766</v>
      </c>
      <c r="O6" s="115"/>
      <c r="P6" s="115">
        <v>42766</v>
      </c>
      <c r="Q6" s="118" t="s">
        <v>62</v>
      </c>
      <c r="R6"/>
      <c r="S6" s="90">
        <f t="shared" si="0"/>
        <v>0</v>
      </c>
      <c r="T6" s="89">
        <f t="shared" si="1"/>
        <v>0</v>
      </c>
      <c r="U6" s="89">
        <f t="shared" si="2"/>
        <v>0</v>
      </c>
      <c r="V6" s="89" t="str">
        <f t="shared" si="3"/>
        <v>NA</v>
      </c>
      <c r="W6" s="89" t="str">
        <f t="shared" si="4"/>
        <v>NA</v>
      </c>
      <c r="X6" s="89" t="str">
        <f t="shared" si="5"/>
        <v>NA</v>
      </c>
      <c r="Y6" s="89" t="str">
        <f t="shared" si="6"/>
        <v>NA</v>
      </c>
      <c r="Z6" s="89" t="str">
        <f t="shared" si="7"/>
        <v>NA</v>
      </c>
      <c r="AA6" s="89" t="str">
        <f t="shared" si="8"/>
        <v>NA</v>
      </c>
      <c r="AB6" s="89" t="str">
        <f t="shared" si="9"/>
        <v>NA</v>
      </c>
      <c r="AC6" s="89" t="str">
        <f t="shared" si="10"/>
        <v>NA</v>
      </c>
      <c r="AD6" s="89" t="str">
        <f t="shared" si="11"/>
        <v>NA</v>
      </c>
      <c r="AE6" s="89" t="str">
        <f t="shared" si="12"/>
        <v>NA</v>
      </c>
      <c r="AF6" s="89" t="str">
        <f t="shared" si="13"/>
        <v>NA</v>
      </c>
      <c r="AG6" s="123" t="str">
        <f t="shared" si="14"/>
        <v>ONTIME</v>
      </c>
      <c r="AH6" s="141">
        <f t="shared" si="15"/>
        <v>12</v>
      </c>
      <c r="AI6" s="124"/>
    </row>
    <row r="7" spans="1:35" x14ac:dyDescent="0.2">
      <c r="A7" s="140">
        <v>4</v>
      </c>
      <c r="B7" s="116" t="s">
        <v>147</v>
      </c>
      <c r="C7" s="117">
        <v>447654</v>
      </c>
      <c r="D7" s="143"/>
      <c r="E7" s="117">
        <v>60</v>
      </c>
      <c r="F7" s="117">
        <v>20</v>
      </c>
      <c r="G7" s="117">
        <v>40</v>
      </c>
      <c r="H7" s="117"/>
      <c r="I7" s="117"/>
      <c r="J7" s="115">
        <v>42732</v>
      </c>
      <c r="K7" s="115">
        <v>42745</v>
      </c>
      <c r="L7" s="115">
        <v>42745</v>
      </c>
      <c r="M7" s="122">
        <v>42732</v>
      </c>
      <c r="N7" s="115">
        <v>42745</v>
      </c>
      <c r="O7" s="115"/>
      <c r="P7" s="115">
        <v>42745</v>
      </c>
      <c r="Q7" s="118" t="s">
        <v>62</v>
      </c>
      <c r="R7"/>
      <c r="S7" s="90">
        <f t="shared" si="0"/>
        <v>0</v>
      </c>
      <c r="T7" s="89">
        <f t="shared" si="1"/>
        <v>0</v>
      </c>
      <c r="U7" s="89">
        <f t="shared" si="2"/>
        <v>0</v>
      </c>
      <c r="V7" s="89" t="str">
        <f t="shared" si="3"/>
        <v>NA</v>
      </c>
      <c r="W7" s="89" t="str">
        <f t="shared" si="4"/>
        <v>NA</v>
      </c>
      <c r="X7" s="89" t="str">
        <f t="shared" si="5"/>
        <v>NA</v>
      </c>
      <c r="Y7" s="89" t="str">
        <f t="shared" si="6"/>
        <v>NA</v>
      </c>
      <c r="Z7" s="89" t="str">
        <f t="shared" si="7"/>
        <v>NA</v>
      </c>
      <c r="AA7" s="89" t="str">
        <f t="shared" si="8"/>
        <v>NA</v>
      </c>
      <c r="AB7" s="89" t="str">
        <f t="shared" si="9"/>
        <v>NA</v>
      </c>
      <c r="AC7" s="89" t="str">
        <f t="shared" si="10"/>
        <v>NA</v>
      </c>
      <c r="AD7" s="89" t="str">
        <f t="shared" si="11"/>
        <v>NA</v>
      </c>
      <c r="AE7" s="89" t="str">
        <f t="shared" si="12"/>
        <v>NA</v>
      </c>
      <c r="AF7" s="89" t="str">
        <f t="shared" si="13"/>
        <v>NA</v>
      </c>
      <c r="AG7" s="123" t="str">
        <f t="shared" si="14"/>
        <v>ONTIME</v>
      </c>
      <c r="AH7" s="141">
        <f t="shared" si="15"/>
        <v>14</v>
      </c>
      <c r="AI7" s="124"/>
    </row>
    <row r="8" spans="1:35" x14ac:dyDescent="0.2">
      <c r="A8" s="140">
        <v>5</v>
      </c>
      <c r="B8" s="116" t="s">
        <v>147</v>
      </c>
      <c r="C8" s="117">
        <v>410865</v>
      </c>
      <c r="D8" s="143" t="s">
        <v>125</v>
      </c>
      <c r="E8" s="117">
        <v>48</v>
      </c>
      <c r="F8" s="117">
        <v>10</v>
      </c>
      <c r="G8" s="117">
        <v>38</v>
      </c>
      <c r="H8" s="117"/>
      <c r="I8" s="117"/>
      <c r="J8" s="115">
        <v>42748</v>
      </c>
      <c r="K8" s="115">
        <v>42756</v>
      </c>
      <c r="L8" s="115">
        <v>42758</v>
      </c>
      <c r="M8" s="122">
        <v>42748</v>
      </c>
      <c r="N8" s="115">
        <v>42758</v>
      </c>
      <c r="O8" s="115"/>
      <c r="P8" s="115">
        <v>42758</v>
      </c>
      <c r="Q8" s="118" t="s">
        <v>62</v>
      </c>
      <c r="R8"/>
      <c r="S8" s="90">
        <f t="shared" si="0"/>
        <v>0</v>
      </c>
      <c r="T8" s="89">
        <f t="shared" si="1"/>
        <v>0</v>
      </c>
      <c r="U8" s="89">
        <f t="shared" si="2"/>
        <v>0</v>
      </c>
      <c r="V8" s="89" t="str">
        <f t="shared" si="3"/>
        <v>NA</v>
      </c>
      <c r="W8" s="89" t="str">
        <f t="shared" si="4"/>
        <v>NA</v>
      </c>
      <c r="X8" s="89" t="str">
        <f t="shared" si="5"/>
        <v>NA</v>
      </c>
      <c r="Y8" s="89" t="str">
        <f t="shared" si="6"/>
        <v>NA</v>
      </c>
      <c r="Z8" s="89" t="str">
        <f t="shared" si="7"/>
        <v>NA</v>
      </c>
      <c r="AA8" s="89" t="str">
        <f t="shared" si="8"/>
        <v>NA</v>
      </c>
      <c r="AB8" s="89" t="str">
        <f t="shared" si="9"/>
        <v>NA</v>
      </c>
      <c r="AC8" s="89" t="str">
        <f t="shared" si="10"/>
        <v>NA</v>
      </c>
      <c r="AD8" s="89" t="str">
        <f t="shared" si="11"/>
        <v>NA</v>
      </c>
      <c r="AE8" s="89" t="str">
        <f t="shared" si="12"/>
        <v>NA</v>
      </c>
      <c r="AF8" s="89" t="str">
        <f t="shared" si="13"/>
        <v>NA</v>
      </c>
      <c r="AG8" s="123" t="str">
        <f t="shared" si="14"/>
        <v>ONTIME</v>
      </c>
      <c r="AH8" s="141">
        <f t="shared" si="15"/>
        <v>11</v>
      </c>
      <c r="AI8" s="124"/>
    </row>
    <row r="9" spans="1:35" x14ac:dyDescent="0.2">
      <c r="A9" s="140">
        <v>6</v>
      </c>
      <c r="B9" s="116" t="s">
        <v>183</v>
      </c>
      <c r="C9" s="117">
        <v>535</v>
      </c>
      <c r="D9" s="143"/>
      <c r="E9" s="117">
        <v>100</v>
      </c>
      <c r="F9" s="117">
        <v>70</v>
      </c>
      <c r="G9" s="117">
        <v>30</v>
      </c>
      <c r="H9" s="117"/>
      <c r="I9" s="117"/>
      <c r="J9" s="115">
        <v>42737</v>
      </c>
      <c r="K9" s="115">
        <v>42753</v>
      </c>
      <c r="L9" s="115">
        <v>42753</v>
      </c>
      <c r="M9" s="122">
        <v>42737</v>
      </c>
      <c r="N9" s="115">
        <v>42753</v>
      </c>
      <c r="O9" s="115"/>
      <c r="P9" s="115">
        <v>42753</v>
      </c>
      <c r="Q9" s="118" t="s">
        <v>62</v>
      </c>
      <c r="R9"/>
      <c r="S9" s="90">
        <f t="shared" si="0"/>
        <v>0</v>
      </c>
      <c r="T9" s="89">
        <f t="shared" si="1"/>
        <v>0</v>
      </c>
      <c r="U9" s="89">
        <f t="shared" si="2"/>
        <v>0</v>
      </c>
      <c r="V9" s="89" t="str">
        <f t="shared" si="3"/>
        <v>NA</v>
      </c>
      <c r="W9" s="89" t="str">
        <f t="shared" si="4"/>
        <v>NA</v>
      </c>
      <c r="X9" s="89" t="str">
        <f t="shared" si="5"/>
        <v>NA</v>
      </c>
      <c r="Y9" s="89" t="str">
        <f t="shared" si="6"/>
        <v>NA</v>
      </c>
      <c r="Z9" s="89" t="str">
        <f t="shared" si="7"/>
        <v>NA</v>
      </c>
      <c r="AA9" s="89" t="str">
        <f t="shared" si="8"/>
        <v>NA</v>
      </c>
      <c r="AB9" s="89" t="str">
        <f t="shared" si="9"/>
        <v>NA</v>
      </c>
      <c r="AC9" s="89" t="str">
        <f t="shared" si="10"/>
        <v>NA</v>
      </c>
      <c r="AD9" s="89" t="str">
        <f t="shared" si="11"/>
        <v>NA</v>
      </c>
      <c r="AE9" s="89" t="str">
        <f t="shared" si="12"/>
        <v>NA</v>
      </c>
      <c r="AF9" s="89" t="str">
        <f t="shared" si="13"/>
        <v>NA</v>
      </c>
      <c r="AG9" s="123" t="str">
        <f t="shared" si="14"/>
        <v>ONTIME</v>
      </c>
      <c r="AH9" s="141">
        <f t="shared" si="15"/>
        <v>17</v>
      </c>
      <c r="AI9" s="124"/>
    </row>
    <row r="10" spans="1:35" x14ac:dyDescent="0.2">
      <c r="A10" s="140">
        <v>7</v>
      </c>
      <c r="B10" s="116" t="s">
        <v>183</v>
      </c>
      <c r="C10" s="117">
        <v>537</v>
      </c>
      <c r="D10" s="143"/>
      <c r="E10" s="117">
        <v>60</v>
      </c>
      <c r="F10" s="117">
        <v>40</v>
      </c>
      <c r="G10" s="117">
        <v>20</v>
      </c>
      <c r="H10" s="117"/>
      <c r="I10" s="117"/>
      <c r="J10" s="115">
        <v>42753</v>
      </c>
      <c r="K10" s="115">
        <v>42766</v>
      </c>
      <c r="L10" s="115">
        <v>42766</v>
      </c>
      <c r="M10" s="122">
        <v>42753</v>
      </c>
      <c r="N10" s="115">
        <v>42766</v>
      </c>
      <c r="O10" s="115"/>
      <c r="P10" s="115">
        <v>42766</v>
      </c>
      <c r="Q10" s="118" t="s">
        <v>62</v>
      </c>
      <c r="R10"/>
      <c r="S10" s="90">
        <f t="shared" si="0"/>
        <v>0</v>
      </c>
      <c r="T10" s="89">
        <f t="shared" si="1"/>
        <v>0</v>
      </c>
      <c r="U10" s="89">
        <f t="shared" si="2"/>
        <v>0</v>
      </c>
      <c r="V10" s="89" t="str">
        <f t="shared" si="3"/>
        <v>NA</v>
      </c>
      <c r="W10" s="89" t="str">
        <f t="shared" si="4"/>
        <v>NA</v>
      </c>
      <c r="X10" s="89" t="str">
        <f t="shared" si="5"/>
        <v>NA</v>
      </c>
      <c r="Y10" s="89" t="str">
        <f t="shared" si="6"/>
        <v>NA</v>
      </c>
      <c r="Z10" s="89" t="str">
        <f t="shared" si="7"/>
        <v>NA</v>
      </c>
      <c r="AA10" s="89" t="str">
        <f t="shared" si="8"/>
        <v>NA</v>
      </c>
      <c r="AB10" s="89" t="str">
        <f t="shared" si="9"/>
        <v>NA</v>
      </c>
      <c r="AC10" s="89" t="str">
        <f t="shared" si="10"/>
        <v>NA</v>
      </c>
      <c r="AD10" s="89" t="str">
        <f t="shared" si="11"/>
        <v>NA</v>
      </c>
      <c r="AE10" s="89" t="str">
        <f t="shared" si="12"/>
        <v>NA</v>
      </c>
      <c r="AF10" s="89" t="str">
        <f t="shared" si="13"/>
        <v>NA</v>
      </c>
      <c r="AG10" s="123" t="str">
        <f t="shared" si="14"/>
        <v>ONTIME</v>
      </c>
      <c r="AH10" s="141">
        <f t="shared" si="15"/>
        <v>14</v>
      </c>
      <c r="AI10" s="124"/>
    </row>
    <row r="11" spans="1:35" x14ac:dyDescent="0.2">
      <c r="A11" s="140">
        <v>8</v>
      </c>
      <c r="B11" s="116" t="s">
        <v>180</v>
      </c>
      <c r="C11" s="117">
        <v>481833</v>
      </c>
      <c r="D11" s="143"/>
      <c r="E11" s="117">
        <v>24</v>
      </c>
      <c r="F11" s="117">
        <v>1</v>
      </c>
      <c r="G11" s="117">
        <v>21</v>
      </c>
      <c r="H11" s="117">
        <v>2</v>
      </c>
      <c r="I11" s="117"/>
      <c r="J11" s="115">
        <v>42737</v>
      </c>
      <c r="K11" s="115">
        <v>42739</v>
      </c>
      <c r="L11" s="115">
        <v>42739</v>
      </c>
      <c r="M11" s="122">
        <v>42737</v>
      </c>
      <c r="N11" s="115">
        <v>42739</v>
      </c>
      <c r="O11" s="115"/>
      <c r="P11" s="115">
        <v>42739</v>
      </c>
      <c r="Q11" s="118" t="s">
        <v>62</v>
      </c>
      <c r="R11"/>
      <c r="S11" s="90">
        <f t="shared" si="0"/>
        <v>0</v>
      </c>
      <c r="T11" s="89">
        <f t="shared" si="1"/>
        <v>0</v>
      </c>
      <c r="U11" s="89">
        <f t="shared" si="2"/>
        <v>0</v>
      </c>
      <c r="V11" s="89" t="str">
        <f t="shared" si="3"/>
        <v>NA</v>
      </c>
      <c r="W11" s="89" t="str">
        <f t="shared" si="4"/>
        <v>NA</v>
      </c>
      <c r="X11" s="89" t="str">
        <f t="shared" si="5"/>
        <v>NA</v>
      </c>
      <c r="Y11" s="89" t="str">
        <f t="shared" si="6"/>
        <v>NA</v>
      </c>
      <c r="Z11" s="89" t="str">
        <f t="shared" si="7"/>
        <v>NA</v>
      </c>
      <c r="AA11" s="89" t="str">
        <f t="shared" si="8"/>
        <v>NA</v>
      </c>
      <c r="AB11" s="89" t="str">
        <f t="shared" si="9"/>
        <v>NA</v>
      </c>
      <c r="AC11" s="89" t="str">
        <f t="shared" si="10"/>
        <v>NA</v>
      </c>
      <c r="AD11" s="89" t="str">
        <f t="shared" si="11"/>
        <v>NA</v>
      </c>
      <c r="AE11" s="89" t="str">
        <f t="shared" si="12"/>
        <v>NA</v>
      </c>
      <c r="AF11" s="89" t="str">
        <f t="shared" si="13"/>
        <v>NA</v>
      </c>
      <c r="AG11" s="123" t="str">
        <f t="shared" si="14"/>
        <v>ONTIME</v>
      </c>
      <c r="AH11" s="141">
        <f t="shared" si="15"/>
        <v>3</v>
      </c>
      <c r="AI11" s="124"/>
    </row>
    <row r="12" spans="1:35" x14ac:dyDescent="0.2">
      <c r="A12" s="140">
        <v>9</v>
      </c>
      <c r="B12" s="116" t="s">
        <v>180</v>
      </c>
      <c r="C12" s="117">
        <v>487332</v>
      </c>
      <c r="D12" s="143"/>
      <c r="E12" s="117">
        <v>24</v>
      </c>
      <c r="F12" s="117">
        <v>1</v>
      </c>
      <c r="G12" s="117">
        <v>21</v>
      </c>
      <c r="H12" s="117">
        <v>2</v>
      </c>
      <c r="I12" s="117"/>
      <c r="J12" s="115">
        <v>42740</v>
      </c>
      <c r="K12" s="115">
        <v>42744</v>
      </c>
      <c r="L12" s="115">
        <v>42744</v>
      </c>
      <c r="M12" s="122">
        <v>42740</v>
      </c>
      <c r="N12" s="115">
        <v>42744</v>
      </c>
      <c r="O12" s="115"/>
      <c r="P12" s="115">
        <v>42744</v>
      </c>
      <c r="Q12" s="118" t="s">
        <v>62</v>
      </c>
      <c r="R12"/>
      <c r="S12" s="90">
        <f t="shared" si="0"/>
        <v>0</v>
      </c>
      <c r="T12" s="89">
        <f t="shared" si="1"/>
        <v>0</v>
      </c>
      <c r="U12" s="89">
        <f t="shared" si="2"/>
        <v>0</v>
      </c>
      <c r="V12" s="89" t="str">
        <f t="shared" si="3"/>
        <v>NA</v>
      </c>
      <c r="W12" s="89" t="str">
        <f t="shared" si="4"/>
        <v>NA</v>
      </c>
      <c r="X12" s="89" t="str">
        <f t="shared" si="5"/>
        <v>NA</v>
      </c>
      <c r="Y12" s="89" t="str">
        <f t="shared" si="6"/>
        <v>NA</v>
      </c>
      <c r="Z12" s="89" t="str">
        <f t="shared" si="7"/>
        <v>NA</v>
      </c>
      <c r="AA12" s="89" t="str">
        <f t="shared" si="8"/>
        <v>NA</v>
      </c>
      <c r="AB12" s="89" t="str">
        <f t="shared" si="9"/>
        <v>NA</v>
      </c>
      <c r="AC12" s="89" t="str">
        <f t="shared" si="10"/>
        <v>NA</v>
      </c>
      <c r="AD12" s="89" t="str">
        <f t="shared" si="11"/>
        <v>NA</v>
      </c>
      <c r="AE12" s="89" t="str">
        <f t="shared" si="12"/>
        <v>NA</v>
      </c>
      <c r="AF12" s="89" t="str">
        <f t="shared" si="13"/>
        <v>NA</v>
      </c>
      <c r="AG12" s="123" t="str">
        <f t="shared" si="14"/>
        <v>ONTIME</v>
      </c>
      <c r="AH12" s="141">
        <f t="shared" si="15"/>
        <v>5</v>
      </c>
      <c r="AI12" s="124"/>
    </row>
    <row r="13" spans="1:35" x14ac:dyDescent="0.2">
      <c r="A13" s="140">
        <v>10</v>
      </c>
      <c r="B13" s="116" t="s">
        <v>180</v>
      </c>
      <c r="C13" s="117">
        <v>487351</v>
      </c>
      <c r="D13" s="143"/>
      <c r="E13" s="117">
        <v>8</v>
      </c>
      <c r="F13" s="117"/>
      <c r="G13" s="117">
        <v>7</v>
      </c>
      <c r="H13" s="117">
        <v>1</v>
      </c>
      <c r="I13" s="117"/>
      <c r="J13" s="115">
        <v>42745</v>
      </c>
      <c r="K13" s="115">
        <v>42745</v>
      </c>
      <c r="L13" s="115">
        <v>42745</v>
      </c>
      <c r="M13" s="122">
        <v>42745</v>
      </c>
      <c r="N13" s="115">
        <v>42745</v>
      </c>
      <c r="O13" s="115"/>
      <c r="P13" s="115">
        <v>42745</v>
      </c>
      <c r="Q13" s="118" t="s">
        <v>62</v>
      </c>
      <c r="R13"/>
      <c r="S13" s="90">
        <f t="shared" si="0"/>
        <v>0</v>
      </c>
      <c r="T13" s="89">
        <f t="shared" si="1"/>
        <v>0</v>
      </c>
      <c r="U13" s="89">
        <f t="shared" si="2"/>
        <v>0</v>
      </c>
      <c r="V13" s="89" t="str">
        <f t="shared" si="3"/>
        <v>NA</v>
      </c>
      <c r="W13" s="89" t="str">
        <f t="shared" si="4"/>
        <v>NA</v>
      </c>
      <c r="X13" s="89" t="str">
        <f t="shared" si="5"/>
        <v>NA</v>
      </c>
      <c r="Y13" s="89" t="str">
        <f t="shared" si="6"/>
        <v>NA</v>
      </c>
      <c r="Z13" s="89" t="str">
        <f t="shared" si="7"/>
        <v>NA</v>
      </c>
      <c r="AA13" s="89" t="str">
        <f t="shared" si="8"/>
        <v>NA</v>
      </c>
      <c r="AB13" s="89" t="str">
        <f t="shared" si="9"/>
        <v>NA</v>
      </c>
      <c r="AC13" s="89" t="str">
        <f t="shared" si="10"/>
        <v>NA</v>
      </c>
      <c r="AD13" s="89" t="str">
        <f t="shared" si="11"/>
        <v>NA</v>
      </c>
      <c r="AE13" s="89" t="str">
        <f t="shared" si="12"/>
        <v>NA</v>
      </c>
      <c r="AF13" s="89" t="str">
        <f t="shared" si="13"/>
        <v>NA</v>
      </c>
      <c r="AG13" s="123" t="str">
        <f t="shared" si="14"/>
        <v>ONTIME</v>
      </c>
      <c r="AH13" s="141">
        <f t="shared" si="15"/>
        <v>1</v>
      </c>
      <c r="AI13" s="124"/>
    </row>
    <row r="14" spans="1:35" x14ac:dyDescent="0.2">
      <c r="A14" s="140">
        <v>11</v>
      </c>
      <c r="B14" s="116" t="s">
        <v>180</v>
      </c>
      <c r="C14" s="117">
        <v>440201</v>
      </c>
      <c r="D14" s="143"/>
      <c r="E14" s="117">
        <v>32</v>
      </c>
      <c r="F14" s="117">
        <v>1</v>
      </c>
      <c r="G14" s="117">
        <v>29</v>
      </c>
      <c r="H14" s="117">
        <v>2</v>
      </c>
      <c r="I14" s="117"/>
      <c r="J14" s="115">
        <v>42746</v>
      </c>
      <c r="K14" s="115">
        <v>42751</v>
      </c>
      <c r="L14" s="115">
        <v>42751</v>
      </c>
      <c r="M14" s="122">
        <v>42746</v>
      </c>
      <c r="N14" s="115">
        <v>42751</v>
      </c>
      <c r="O14" s="115"/>
      <c r="P14" s="115">
        <v>42751</v>
      </c>
      <c r="Q14" s="118" t="s">
        <v>62</v>
      </c>
      <c r="R14"/>
      <c r="S14" s="90">
        <f t="shared" si="0"/>
        <v>0</v>
      </c>
      <c r="T14" s="89">
        <f t="shared" si="1"/>
        <v>0</v>
      </c>
      <c r="U14" s="89">
        <f t="shared" si="2"/>
        <v>0</v>
      </c>
      <c r="V14" s="89" t="str">
        <f t="shared" si="3"/>
        <v>NA</v>
      </c>
      <c r="W14" s="89" t="str">
        <f t="shared" si="4"/>
        <v>NA</v>
      </c>
      <c r="X14" s="89" t="str">
        <f t="shared" si="5"/>
        <v>NA</v>
      </c>
      <c r="Y14" s="89" t="str">
        <f t="shared" si="6"/>
        <v>NA</v>
      </c>
      <c r="Z14" s="89" t="str">
        <f t="shared" si="7"/>
        <v>NA</v>
      </c>
      <c r="AA14" s="89" t="str">
        <f t="shared" si="8"/>
        <v>NA</v>
      </c>
      <c r="AB14" s="89" t="str">
        <f t="shared" si="9"/>
        <v>NA</v>
      </c>
      <c r="AC14" s="89" t="str">
        <f t="shared" si="10"/>
        <v>NA</v>
      </c>
      <c r="AD14" s="89" t="str">
        <f t="shared" si="11"/>
        <v>NA</v>
      </c>
      <c r="AE14" s="89" t="str">
        <f t="shared" si="12"/>
        <v>NA</v>
      </c>
      <c r="AF14" s="89" t="str">
        <f t="shared" si="13"/>
        <v>NA</v>
      </c>
      <c r="AG14" s="123" t="str">
        <f t="shared" si="14"/>
        <v>ONTIME</v>
      </c>
      <c r="AH14" s="141">
        <f t="shared" si="15"/>
        <v>6</v>
      </c>
      <c r="AI14" s="124"/>
    </row>
    <row r="15" spans="1:35" x14ac:dyDescent="0.2">
      <c r="A15" s="140">
        <v>12</v>
      </c>
      <c r="B15" s="116" t="s">
        <v>180</v>
      </c>
      <c r="C15" s="117">
        <v>448417</v>
      </c>
      <c r="D15" s="143"/>
      <c r="E15" s="117">
        <v>8</v>
      </c>
      <c r="F15" s="117"/>
      <c r="G15" s="117">
        <v>7</v>
      </c>
      <c r="H15" s="117">
        <v>1</v>
      </c>
      <c r="I15" s="117"/>
      <c r="J15" s="115">
        <v>42752</v>
      </c>
      <c r="K15" s="115">
        <v>42752</v>
      </c>
      <c r="L15" s="115">
        <v>42752</v>
      </c>
      <c r="M15" s="122">
        <v>42752</v>
      </c>
      <c r="N15" s="115">
        <v>42752</v>
      </c>
      <c r="O15" s="115"/>
      <c r="P15" s="115">
        <v>42752</v>
      </c>
      <c r="Q15" s="118" t="s">
        <v>62</v>
      </c>
      <c r="R15"/>
      <c r="S15" s="90">
        <f t="shared" si="0"/>
        <v>0</v>
      </c>
      <c r="T15" s="89">
        <f t="shared" si="1"/>
        <v>0</v>
      </c>
      <c r="U15" s="89">
        <f t="shared" si="2"/>
        <v>0</v>
      </c>
      <c r="V15" s="89" t="str">
        <f t="shared" si="3"/>
        <v>NA</v>
      </c>
      <c r="W15" s="89" t="str">
        <f t="shared" si="4"/>
        <v>NA</v>
      </c>
      <c r="X15" s="89" t="str">
        <f t="shared" si="5"/>
        <v>NA</v>
      </c>
      <c r="Y15" s="89" t="str">
        <f t="shared" si="6"/>
        <v>NA</v>
      </c>
      <c r="Z15" s="89" t="str">
        <f t="shared" si="7"/>
        <v>NA</v>
      </c>
      <c r="AA15" s="89" t="str">
        <f t="shared" si="8"/>
        <v>NA</v>
      </c>
      <c r="AB15" s="89" t="str">
        <f t="shared" si="9"/>
        <v>NA</v>
      </c>
      <c r="AC15" s="89" t="str">
        <f t="shared" si="10"/>
        <v>NA</v>
      </c>
      <c r="AD15" s="89" t="str">
        <f t="shared" si="11"/>
        <v>NA</v>
      </c>
      <c r="AE15" s="89" t="str">
        <f t="shared" si="12"/>
        <v>NA</v>
      </c>
      <c r="AF15" s="89" t="str">
        <f t="shared" si="13"/>
        <v>NA</v>
      </c>
      <c r="AG15" s="123" t="str">
        <f t="shared" si="14"/>
        <v>ONTIME</v>
      </c>
      <c r="AH15" s="141">
        <f t="shared" si="15"/>
        <v>1</v>
      </c>
      <c r="AI15" s="124"/>
    </row>
    <row r="16" spans="1:35" x14ac:dyDescent="0.2">
      <c r="A16" s="140">
        <v>13</v>
      </c>
      <c r="B16" s="116" t="s">
        <v>180</v>
      </c>
      <c r="C16" s="117">
        <v>496484</v>
      </c>
      <c r="D16" s="143"/>
      <c r="E16" s="117">
        <v>8</v>
      </c>
      <c r="F16" s="117"/>
      <c r="G16" s="117">
        <v>7</v>
      </c>
      <c r="H16" s="117">
        <v>1</v>
      </c>
      <c r="I16" s="117"/>
      <c r="J16" s="115">
        <v>42753</v>
      </c>
      <c r="K16" s="115">
        <v>42753</v>
      </c>
      <c r="L16" s="115">
        <v>42753</v>
      </c>
      <c r="M16" s="122">
        <v>42753</v>
      </c>
      <c r="N16" s="115">
        <v>42753</v>
      </c>
      <c r="O16" s="115"/>
      <c r="P16" s="115">
        <v>42753</v>
      </c>
      <c r="Q16" s="118" t="s">
        <v>62</v>
      </c>
      <c r="R16"/>
      <c r="S16" s="90">
        <f t="shared" si="0"/>
        <v>0</v>
      </c>
      <c r="T16" s="89">
        <f t="shared" si="1"/>
        <v>0</v>
      </c>
      <c r="U16" s="89">
        <f t="shared" si="2"/>
        <v>0</v>
      </c>
      <c r="V16" s="89" t="str">
        <f t="shared" si="3"/>
        <v>NA</v>
      </c>
      <c r="W16" s="89" t="str">
        <f t="shared" si="4"/>
        <v>NA</v>
      </c>
      <c r="X16" s="89" t="str">
        <f t="shared" si="5"/>
        <v>NA</v>
      </c>
      <c r="Y16" s="89" t="str">
        <f t="shared" si="6"/>
        <v>NA</v>
      </c>
      <c r="Z16" s="89" t="str">
        <f t="shared" si="7"/>
        <v>NA</v>
      </c>
      <c r="AA16" s="89" t="str">
        <f t="shared" si="8"/>
        <v>NA</v>
      </c>
      <c r="AB16" s="89" t="str">
        <f t="shared" si="9"/>
        <v>NA</v>
      </c>
      <c r="AC16" s="89" t="str">
        <f t="shared" si="10"/>
        <v>NA</v>
      </c>
      <c r="AD16" s="89" t="str">
        <f t="shared" si="11"/>
        <v>NA</v>
      </c>
      <c r="AE16" s="89" t="str">
        <f t="shared" si="12"/>
        <v>NA</v>
      </c>
      <c r="AF16" s="89" t="str">
        <f t="shared" si="13"/>
        <v>NA</v>
      </c>
      <c r="AG16" s="123" t="str">
        <f t="shared" si="14"/>
        <v>ONTIME</v>
      </c>
      <c r="AH16" s="141">
        <f t="shared" si="15"/>
        <v>1</v>
      </c>
      <c r="AI16" s="124"/>
    </row>
    <row r="17" spans="1:35" x14ac:dyDescent="0.2">
      <c r="A17" s="140">
        <v>14</v>
      </c>
      <c r="B17" s="116" t="s">
        <v>180</v>
      </c>
      <c r="C17" s="117">
        <v>491277</v>
      </c>
      <c r="D17" s="143"/>
      <c r="E17" s="117">
        <v>8</v>
      </c>
      <c r="F17" s="117"/>
      <c r="G17" s="117">
        <v>7</v>
      </c>
      <c r="H17" s="117">
        <v>1</v>
      </c>
      <c r="I17" s="117"/>
      <c r="J17" s="115">
        <v>42754</v>
      </c>
      <c r="K17" s="115">
        <v>42754</v>
      </c>
      <c r="L17" s="115">
        <v>42754</v>
      </c>
      <c r="M17" s="122">
        <v>42754</v>
      </c>
      <c r="N17" s="115">
        <v>42754</v>
      </c>
      <c r="O17" s="115"/>
      <c r="P17" s="115">
        <v>42754</v>
      </c>
      <c r="Q17" s="118" t="s">
        <v>62</v>
      </c>
      <c r="R17"/>
      <c r="S17" s="90">
        <f t="shared" si="0"/>
        <v>0</v>
      </c>
      <c r="T17" s="89">
        <f t="shared" si="1"/>
        <v>0</v>
      </c>
      <c r="U17" s="89">
        <f t="shared" si="2"/>
        <v>0</v>
      </c>
      <c r="V17" s="89" t="str">
        <f t="shared" si="3"/>
        <v>NA</v>
      </c>
      <c r="W17" s="89" t="str">
        <f t="shared" si="4"/>
        <v>NA</v>
      </c>
      <c r="X17" s="89" t="str">
        <f t="shared" si="5"/>
        <v>NA</v>
      </c>
      <c r="Y17" s="89" t="str">
        <f t="shared" si="6"/>
        <v>NA</v>
      </c>
      <c r="Z17" s="89" t="str">
        <f t="shared" si="7"/>
        <v>NA</v>
      </c>
      <c r="AA17" s="89" t="str">
        <f t="shared" si="8"/>
        <v>NA</v>
      </c>
      <c r="AB17" s="89" t="str">
        <f t="shared" si="9"/>
        <v>NA</v>
      </c>
      <c r="AC17" s="89" t="str">
        <f t="shared" si="10"/>
        <v>NA</v>
      </c>
      <c r="AD17" s="89" t="str">
        <f t="shared" si="11"/>
        <v>NA</v>
      </c>
      <c r="AE17" s="89" t="str">
        <f t="shared" si="12"/>
        <v>NA</v>
      </c>
      <c r="AF17" s="89" t="str">
        <f t="shared" si="13"/>
        <v>NA</v>
      </c>
      <c r="AG17" s="123" t="str">
        <f t="shared" si="14"/>
        <v>ONTIME</v>
      </c>
      <c r="AH17" s="141">
        <f t="shared" si="15"/>
        <v>1</v>
      </c>
      <c r="AI17" s="124"/>
    </row>
    <row r="18" spans="1:35" x14ac:dyDescent="0.2">
      <c r="A18" s="140">
        <v>15</v>
      </c>
      <c r="B18" s="116" t="s">
        <v>180</v>
      </c>
      <c r="C18" s="117">
        <v>435433</v>
      </c>
      <c r="D18" s="143"/>
      <c r="E18" s="117">
        <v>32</v>
      </c>
      <c r="F18" s="117">
        <v>1</v>
      </c>
      <c r="G18" s="117">
        <v>29</v>
      </c>
      <c r="H18" s="117">
        <v>2</v>
      </c>
      <c r="I18" s="117"/>
      <c r="J18" s="115">
        <v>42755</v>
      </c>
      <c r="K18" s="115">
        <v>42760</v>
      </c>
      <c r="L18" s="115">
        <v>42760</v>
      </c>
      <c r="M18" s="122">
        <v>42755</v>
      </c>
      <c r="N18" s="115">
        <v>42760</v>
      </c>
      <c r="O18" s="115"/>
      <c r="P18" s="115">
        <v>42760</v>
      </c>
      <c r="Q18" s="118" t="s">
        <v>62</v>
      </c>
      <c r="R18"/>
      <c r="S18" s="90">
        <f t="shared" si="0"/>
        <v>0</v>
      </c>
      <c r="T18" s="89">
        <f t="shared" si="1"/>
        <v>0</v>
      </c>
      <c r="U18" s="89">
        <f t="shared" si="2"/>
        <v>0</v>
      </c>
      <c r="V18" s="89" t="str">
        <f t="shared" si="3"/>
        <v>NA</v>
      </c>
      <c r="W18" s="89" t="str">
        <f t="shared" si="4"/>
        <v>NA</v>
      </c>
      <c r="X18" s="89" t="str">
        <f t="shared" si="5"/>
        <v>NA</v>
      </c>
      <c r="Y18" s="89" t="str">
        <f t="shared" si="6"/>
        <v>NA</v>
      </c>
      <c r="Z18" s="89" t="str">
        <f t="shared" si="7"/>
        <v>NA</v>
      </c>
      <c r="AA18" s="89" t="str">
        <f t="shared" si="8"/>
        <v>NA</v>
      </c>
      <c r="AB18" s="89" t="str">
        <f t="shared" si="9"/>
        <v>NA</v>
      </c>
      <c r="AC18" s="89" t="str">
        <f t="shared" si="10"/>
        <v>NA</v>
      </c>
      <c r="AD18" s="89" t="str">
        <f t="shared" si="11"/>
        <v>NA</v>
      </c>
      <c r="AE18" s="89" t="str">
        <f t="shared" si="12"/>
        <v>NA</v>
      </c>
      <c r="AF18" s="89" t="str">
        <f t="shared" si="13"/>
        <v>NA</v>
      </c>
      <c r="AG18" s="123" t="str">
        <f t="shared" si="14"/>
        <v>ONTIME</v>
      </c>
      <c r="AH18" s="141">
        <f t="shared" si="15"/>
        <v>6</v>
      </c>
      <c r="AI18" s="124"/>
    </row>
    <row r="19" spans="1:35" x14ac:dyDescent="0.2">
      <c r="A19" s="140">
        <v>16</v>
      </c>
      <c r="B19" s="116" t="s">
        <v>121</v>
      </c>
      <c r="C19" s="117">
        <v>467743</v>
      </c>
      <c r="D19" s="143"/>
      <c r="E19" s="117">
        <v>70</v>
      </c>
      <c r="F19" s="117">
        <v>10</v>
      </c>
      <c r="G19" s="117">
        <v>45</v>
      </c>
      <c r="H19" s="117">
        <v>15</v>
      </c>
      <c r="I19" s="117"/>
      <c r="J19" s="115">
        <v>42744</v>
      </c>
      <c r="K19" s="115">
        <v>42755</v>
      </c>
      <c r="L19" s="115">
        <v>42755</v>
      </c>
      <c r="M19" s="122">
        <v>42744</v>
      </c>
      <c r="N19" s="115">
        <v>42755</v>
      </c>
      <c r="O19" s="115">
        <v>42744</v>
      </c>
      <c r="P19" s="115">
        <v>42755</v>
      </c>
      <c r="Q19" s="118" t="s">
        <v>62</v>
      </c>
      <c r="R19"/>
      <c r="S19" s="90">
        <f t="shared" si="0"/>
        <v>0</v>
      </c>
      <c r="T19" s="89">
        <f t="shared" si="1"/>
        <v>0</v>
      </c>
      <c r="U19" s="89">
        <f t="shared" si="2"/>
        <v>0</v>
      </c>
      <c r="V19" s="89" t="str">
        <f t="shared" si="3"/>
        <v>NA</v>
      </c>
      <c r="W19" s="89" t="str">
        <f t="shared" si="4"/>
        <v>NA</v>
      </c>
      <c r="X19" s="89" t="str">
        <f t="shared" si="5"/>
        <v>NA</v>
      </c>
      <c r="Y19" s="89" t="str">
        <f t="shared" si="6"/>
        <v>NA</v>
      </c>
      <c r="Z19" s="89" t="str">
        <f t="shared" si="7"/>
        <v>NA</v>
      </c>
      <c r="AA19" s="89" t="str">
        <f t="shared" si="8"/>
        <v>NA</v>
      </c>
      <c r="AB19" s="89" t="str">
        <f t="shared" si="9"/>
        <v>NA</v>
      </c>
      <c r="AC19" s="89" t="str">
        <f t="shared" si="10"/>
        <v>NA</v>
      </c>
      <c r="AD19" s="89" t="str">
        <f t="shared" si="11"/>
        <v>NA</v>
      </c>
      <c r="AE19" s="89" t="str">
        <f t="shared" si="12"/>
        <v>NA</v>
      </c>
      <c r="AF19" s="89" t="str">
        <f t="shared" si="13"/>
        <v>NA</v>
      </c>
      <c r="AG19" s="123" t="str">
        <f t="shared" si="14"/>
        <v>ONTIME</v>
      </c>
      <c r="AH19" s="141">
        <f t="shared" si="15"/>
        <v>12</v>
      </c>
      <c r="AI19" s="124"/>
    </row>
    <row r="20" spans="1:35" x14ac:dyDescent="0.2">
      <c r="A20" s="140">
        <v>17</v>
      </c>
      <c r="B20" s="116" t="s">
        <v>121</v>
      </c>
      <c r="C20" s="117">
        <v>466902</v>
      </c>
      <c r="D20" s="143"/>
      <c r="E20" s="117">
        <v>10</v>
      </c>
      <c r="F20" s="117">
        <v>2</v>
      </c>
      <c r="G20" s="117">
        <v>6</v>
      </c>
      <c r="H20" s="117">
        <v>2</v>
      </c>
      <c r="I20" s="117"/>
      <c r="J20" s="115">
        <v>42758</v>
      </c>
      <c r="K20" s="115">
        <v>42758</v>
      </c>
      <c r="L20" s="115">
        <v>42758</v>
      </c>
      <c r="M20" s="122">
        <v>42758</v>
      </c>
      <c r="N20" s="115">
        <v>42758</v>
      </c>
      <c r="O20" s="115">
        <v>42758</v>
      </c>
      <c r="P20" s="115">
        <v>42758</v>
      </c>
      <c r="Q20" s="118" t="s">
        <v>62</v>
      </c>
      <c r="R20"/>
      <c r="S20" s="90">
        <f t="shared" si="0"/>
        <v>0</v>
      </c>
      <c r="T20" s="89">
        <f t="shared" si="1"/>
        <v>0</v>
      </c>
      <c r="U20" s="89">
        <f t="shared" si="2"/>
        <v>0</v>
      </c>
      <c r="V20" s="89" t="str">
        <f t="shared" si="3"/>
        <v>NA</v>
      </c>
      <c r="W20" s="89" t="str">
        <f t="shared" si="4"/>
        <v>NA</v>
      </c>
      <c r="X20" s="89" t="str">
        <f t="shared" si="5"/>
        <v>NA</v>
      </c>
      <c r="Y20" s="89" t="str">
        <f t="shared" si="6"/>
        <v>NA</v>
      </c>
      <c r="Z20" s="89" t="str">
        <f t="shared" si="7"/>
        <v>NA</v>
      </c>
      <c r="AA20" s="89" t="str">
        <f t="shared" si="8"/>
        <v>NA</v>
      </c>
      <c r="AB20" s="89" t="str">
        <f t="shared" si="9"/>
        <v>NA</v>
      </c>
      <c r="AC20" s="89" t="str">
        <f t="shared" si="10"/>
        <v>NA</v>
      </c>
      <c r="AD20" s="89" t="str">
        <f t="shared" si="11"/>
        <v>NA</v>
      </c>
      <c r="AE20" s="89" t="str">
        <f t="shared" si="12"/>
        <v>NA</v>
      </c>
      <c r="AF20" s="89" t="str">
        <f t="shared" si="13"/>
        <v>NA</v>
      </c>
      <c r="AG20" s="123" t="str">
        <f t="shared" si="14"/>
        <v>ONTIME</v>
      </c>
      <c r="AH20" s="141">
        <f t="shared" si="15"/>
        <v>1</v>
      </c>
      <c r="AI20" s="124"/>
    </row>
    <row r="21" spans="1:35" x14ac:dyDescent="0.2">
      <c r="A21" s="140">
        <v>18</v>
      </c>
      <c r="B21" s="116" t="s">
        <v>127</v>
      </c>
      <c r="C21" s="117">
        <v>484482</v>
      </c>
      <c r="D21" s="143"/>
      <c r="E21" s="117">
        <v>180</v>
      </c>
      <c r="F21" s="117">
        <v>40</v>
      </c>
      <c r="G21" s="117">
        <v>100</v>
      </c>
      <c r="H21" s="117">
        <v>40</v>
      </c>
      <c r="I21" s="117"/>
      <c r="J21" s="115"/>
      <c r="K21" s="115"/>
      <c r="L21" s="115">
        <v>42766</v>
      </c>
      <c r="M21" s="122">
        <v>42738</v>
      </c>
      <c r="N21" s="115">
        <v>42766</v>
      </c>
      <c r="O21" s="115"/>
      <c r="P21" s="115">
        <v>42766</v>
      </c>
      <c r="Q21" s="118" t="s">
        <v>62</v>
      </c>
      <c r="R21"/>
      <c r="S21" s="90">
        <f t="shared" si="0"/>
        <v>0</v>
      </c>
      <c r="T21" s="89">
        <f t="shared" si="1"/>
        <v>0</v>
      </c>
      <c r="U21" s="89">
        <f t="shared" si="2"/>
        <v>0</v>
      </c>
      <c r="V21" s="89" t="str">
        <f t="shared" si="3"/>
        <v>NA</v>
      </c>
      <c r="W21" s="89" t="str">
        <f t="shared" si="4"/>
        <v>NA</v>
      </c>
      <c r="X21" s="89" t="str">
        <f t="shared" si="5"/>
        <v>NA</v>
      </c>
      <c r="Y21" s="89" t="str">
        <f t="shared" si="6"/>
        <v>NA</v>
      </c>
      <c r="Z21" s="89" t="str">
        <f t="shared" si="7"/>
        <v>NA</v>
      </c>
      <c r="AA21" s="89" t="str">
        <f t="shared" si="8"/>
        <v>NA</v>
      </c>
      <c r="AB21" s="89" t="str">
        <f t="shared" si="9"/>
        <v>NA</v>
      </c>
      <c r="AC21" s="89" t="str">
        <f t="shared" si="10"/>
        <v>NA</v>
      </c>
      <c r="AD21" s="89" t="str">
        <f t="shared" si="11"/>
        <v>NA</v>
      </c>
      <c r="AE21" s="89" t="str">
        <f t="shared" si="12"/>
        <v>NA</v>
      </c>
      <c r="AF21" s="89" t="str">
        <f t="shared" si="13"/>
        <v>NA</v>
      </c>
      <c r="AG21" s="123" t="str">
        <f t="shared" si="14"/>
        <v>ONTIME</v>
      </c>
      <c r="AH21" s="141">
        <f t="shared" si="15"/>
        <v>29</v>
      </c>
      <c r="AI21" s="124"/>
    </row>
    <row r="22" spans="1:35" x14ac:dyDescent="0.2">
      <c r="A22" s="140">
        <v>19</v>
      </c>
      <c r="B22" s="116" t="s">
        <v>147</v>
      </c>
      <c r="C22" s="117">
        <v>481833</v>
      </c>
      <c r="D22" s="143" t="s">
        <v>125</v>
      </c>
      <c r="E22" s="117">
        <v>24</v>
      </c>
      <c r="F22" s="117">
        <v>1</v>
      </c>
      <c r="G22" s="117">
        <v>21</v>
      </c>
      <c r="H22" s="117">
        <v>2</v>
      </c>
      <c r="I22" s="117"/>
      <c r="J22" s="115">
        <v>42737</v>
      </c>
      <c r="K22" s="115">
        <v>42739</v>
      </c>
      <c r="L22" s="115">
        <v>42739</v>
      </c>
      <c r="M22" s="122">
        <v>42737</v>
      </c>
      <c r="N22" s="115">
        <v>42739</v>
      </c>
      <c r="O22" s="115"/>
      <c r="P22" s="115">
        <v>42739</v>
      </c>
      <c r="Q22" s="118" t="s">
        <v>62</v>
      </c>
      <c r="R22"/>
      <c r="S22" s="90">
        <f t="shared" si="0"/>
        <v>0</v>
      </c>
      <c r="T22" s="89">
        <f t="shared" si="1"/>
        <v>0</v>
      </c>
      <c r="U22" s="89">
        <f t="shared" si="2"/>
        <v>0</v>
      </c>
      <c r="V22" s="89" t="str">
        <f t="shared" si="3"/>
        <v>NA</v>
      </c>
      <c r="W22" s="89" t="str">
        <f t="shared" si="4"/>
        <v>NA</v>
      </c>
      <c r="X22" s="89" t="str">
        <f t="shared" si="5"/>
        <v>NA</v>
      </c>
      <c r="Y22" s="89" t="str">
        <f t="shared" si="6"/>
        <v>NA</v>
      </c>
      <c r="Z22" s="89" t="str">
        <f t="shared" si="7"/>
        <v>NA</v>
      </c>
      <c r="AA22" s="89" t="str">
        <f t="shared" si="8"/>
        <v>NA</v>
      </c>
      <c r="AB22" s="89" t="str">
        <f t="shared" si="9"/>
        <v>NA</v>
      </c>
      <c r="AC22" s="89" t="str">
        <f t="shared" si="10"/>
        <v>NA</v>
      </c>
      <c r="AD22" s="89" t="str">
        <f t="shared" si="11"/>
        <v>NA</v>
      </c>
      <c r="AE22" s="89" t="str">
        <f t="shared" si="12"/>
        <v>NA</v>
      </c>
      <c r="AF22" s="89" t="str">
        <f t="shared" si="13"/>
        <v>NA</v>
      </c>
      <c r="AG22" s="123" t="str">
        <f t="shared" si="14"/>
        <v>ONTIME</v>
      </c>
      <c r="AH22" s="141">
        <f t="shared" si="15"/>
        <v>3</v>
      </c>
      <c r="AI22" s="124"/>
    </row>
    <row r="23" spans="1:35" x14ac:dyDescent="0.2">
      <c r="A23" s="140">
        <v>20</v>
      </c>
      <c r="B23" s="116" t="s">
        <v>121</v>
      </c>
      <c r="C23" s="117">
        <v>466903</v>
      </c>
      <c r="D23" s="143"/>
      <c r="E23" s="117">
        <v>56</v>
      </c>
      <c r="F23" s="117">
        <v>6</v>
      </c>
      <c r="G23" s="117">
        <v>40</v>
      </c>
      <c r="H23" s="117">
        <v>10</v>
      </c>
      <c r="I23" s="117"/>
      <c r="J23" s="115">
        <v>42759</v>
      </c>
      <c r="K23" s="115">
        <v>42769</v>
      </c>
      <c r="L23" s="115">
        <v>42769</v>
      </c>
      <c r="M23" s="115">
        <v>42759</v>
      </c>
      <c r="N23" s="115">
        <v>42769</v>
      </c>
      <c r="O23" s="115">
        <v>42759</v>
      </c>
      <c r="P23" s="115">
        <v>42769</v>
      </c>
      <c r="Q23" s="118" t="s">
        <v>63</v>
      </c>
      <c r="R23"/>
      <c r="S23" s="90">
        <f t="shared" ref="S23:S86" si="16" xml:space="preserve"> IF( (E23=""), "IV", (((SUM(F23:H23))-(IF(I23,I23,E23)))/IF((IF(I23,I23,E23)),(IF(I23,I23,E23)),1)*100))</f>
        <v>0</v>
      </c>
      <c r="T23" s="89">
        <f t="shared" ref="T23:T86" si="17" xml:space="preserve"> IF( (P23&lt;&gt;""), ( IF( (L23&lt;&gt;""), P23-L23,"IV")), "NC")</f>
        <v>0</v>
      </c>
      <c r="U23" s="89" t="str">
        <f t="shared" ref="U23:U86" si="18">IF( (MONTH($P23) = 1),$T23,"NA")</f>
        <v>NA</v>
      </c>
      <c r="V23" s="89">
        <f t="shared" ref="V23:V86" si="19">IF( (MONTH($P23) = 2),$T23,"NA")</f>
        <v>0</v>
      </c>
      <c r="W23" s="89" t="str">
        <f t="shared" ref="W23:W86" si="20">IF( (MONTH($P23) = 3),$T23,"NA")</f>
        <v>NA</v>
      </c>
      <c r="X23" s="89" t="str">
        <f t="shared" ref="X23:X86" si="21">IF( (MONTH($P23) = 4),$T23,"NA")</f>
        <v>NA</v>
      </c>
      <c r="Y23" s="89" t="str">
        <f t="shared" ref="Y23:Y86" si="22">IF( (MONTH($P23) = 5),$T23,"NA")</f>
        <v>NA</v>
      </c>
      <c r="Z23" s="89" t="str">
        <f t="shared" ref="Z23:Z86" si="23">IF( (MONTH($P23) = 6),$T23,"NA")</f>
        <v>NA</v>
      </c>
      <c r="AA23" s="89" t="str">
        <f t="shared" ref="AA23:AA86" si="24">IF( (MONTH($P23) = 7),$T23,"NA")</f>
        <v>NA</v>
      </c>
      <c r="AB23" s="89" t="str">
        <f t="shared" ref="AB23:AB86" si="25">IF( (MONTH($P23) = 8),$T23,"NA")</f>
        <v>NA</v>
      </c>
      <c r="AC23" s="89" t="str">
        <f t="shared" ref="AC23:AC86" si="26">IF( (MONTH($P23) = 9),$T23,"NA")</f>
        <v>NA</v>
      </c>
      <c r="AD23" s="89" t="str">
        <f t="shared" ref="AD23:AD86" si="27">IF( (MONTH($P23) = 10),$T23,"NA")</f>
        <v>NA</v>
      </c>
      <c r="AE23" s="89" t="str">
        <f t="shared" ref="AE23:AE86" si="28">IF( (MONTH($P23) = 11),$T23,"NA")</f>
        <v>NA</v>
      </c>
      <c r="AF23" s="89" t="str">
        <f t="shared" ref="AF23:AF86" si="29">IF( (MONTH($P23) = 12),$T23,"NA")</f>
        <v>NA</v>
      </c>
      <c r="AG23" s="123" t="str">
        <f t="shared" ref="AG23:AG86" si="30">IF(  (AND(( T23&lt;&gt;"IV"), (T23&lt;&gt;"NC"))), (IF( (T23&gt;0),"LATE","ONTIME")), T23)</f>
        <v>ONTIME</v>
      </c>
      <c r="AH23" s="141">
        <f t="shared" ref="AH23:AH86" si="31">(N23-M23)+1</f>
        <v>11</v>
      </c>
      <c r="AI23" s="142"/>
    </row>
    <row r="24" spans="1:35" x14ac:dyDescent="0.2">
      <c r="A24" s="140">
        <v>21</v>
      </c>
      <c r="B24" s="116" t="s">
        <v>183</v>
      </c>
      <c r="C24" s="117" t="s">
        <v>128</v>
      </c>
      <c r="D24" s="143" t="s">
        <v>125</v>
      </c>
      <c r="E24" s="117">
        <v>70</v>
      </c>
      <c r="F24" s="117">
        <v>30</v>
      </c>
      <c r="G24" s="117"/>
      <c r="H24" s="117"/>
      <c r="I24" s="117"/>
      <c r="J24" s="115">
        <v>42768</v>
      </c>
      <c r="K24" s="115">
        <v>42784</v>
      </c>
      <c r="L24" s="115">
        <v>42784</v>
      </c>
      <c r="M24" s="115">
        <v>42768</v>
      </c>
      <c r="N24" s="115">
        <v>42784</v>
      </c>
      <c r="O24" s="115"/>
      <c r="P24" s="115">
        <v>42784</v>
      </c>
      <c r="Q24" s="118" t="s">
        <v>63</v>
      </c>
      <c r="R24"/>
      <c r="S24" s="90">
        <f t="shared" si="16"/>
        <v>-57.142857142857139</v>
      </c>
      <c r="T24" s="89">
        <f t="shared" si="17"/>
        <v>0</v>
      </c>
      <c r="U24" s="89" t="str">
        <f t="shared" si="18"/>
        <v>NA</v>
      </c>
      <c r="V24" s="89">
        <f t="shared" si="19"/>
        <v>0</v>
      </c>
      <c r="W24" s="89" t="str">
        <f t="shared" si="20"/>
        <v>NA</v>
      </c>
      <c r="X24" s="89" t="str">
        <f t="shared" si="21"/>
        <v>NA</v>
      </c>
      <c r="Y24" s="89" t="str">
        <f t="shared" si="22"/>
        <v>NA</v>
      </c>
      <c r="Z24" s="89" t="str">
        <f t="shared" si="23"/>
        <v>NA</v>
      </c>
      <c r="AA24" s="89" t="str">
        <f t="shared" si="24"/>
        <v>NA</v>
      </c>
      <c r="AB24" s="89" t="str">
        <f t="shared" si="25"/>
        <v>NA</v>
      </c>
      <c r="AC24" s="89" t="str">
        <f t="shared" si="26"/>
        <v>NA</v>
      </c>
      <c r="AD24" s="89" t="str">
        <f t="shared" si="27"/>
        <v>NA</v>
      </c>
      <c r="AE24" s="89" t="str">
        <f t="shared" si="28"/>
        <v>NA</v>
      </c>
      <c r="AF24" s="89" t="str">
        <f t="shared" si="29"/>
        <v>NA</v>
      </c>
      <c r="AG24" s="123" t="str">
        <f t="shared" si="30"/>
        <v>ONTIME</v>
      </c>
      <c r="AH24" s="141">
        <f t="shared" si="31"/>
        <v>17</v>
      </c>
      <c r="AI24" s="142"/>
    </row>
    <row r="25" spans="1:35" x14ac:dyDescent="0.2">
      <c r="A25" s="140">
        <v>22</v>
      </c>
      <c r="B25" s="116" t="s">
        <v>183</v>
      </c>
      <c r="C25" s="117" t="s">
        <v>129</v>
      </c>
      <c r="D25" s="143" t="s">
        <v>125</v>
      </c>
      <c r="E25" s="117">
        <v>40</v>
      </c>
      <c r="F25" s="117">
        <v>20</v>
      </c>
      <c r="G25" s="117"/>
      <c r="H25" s="117"/>
      <c r="I25" s="117"/>
      <c r="J25" s="115">
        <v>42784</v>
      </c>
      <c r="K25" s="115">
        <v>42794</v>
      </c>
      <c r="L25" s="115">
        <v>42794</v>
      </c>
      <c r="M25" s="115">
        <v>42784</v>
      </c>
      <c r="N25" s="115">
        <v>42794</v>
      </c>
      <c r="O25" s="115"/>
      <c r="P25" s="115">
        <v>42794</v>
      </c>
      <c r="Q25" s="118" t="s">
        <v>63</v>
      </c>
      <c r="R25"/>
      <c r="S25" s="90">
        <f t="shared" si="16"/>
        <v>-50</v>
      </c>
      <c r="T25" s="89">
        <f t="shared" si="17"/>
        <v>0</v>
      </c>
      <c r="U25" s="89" t="str">
        <f t="shared" si="18"/>
        <v>NA</v>
      </c>
      <c r="V25" s="89">
        <f t="shared" si="19"/>
        <v>0</v>
      </c>
      <c r="W25" s="89" t="str">
        <f t="shared" si="20"/>
        <v>NA</v>
      </c>
      <c r="X25" s="89" t="str">
        <f t="shared" si="21"/>
        <v>NA</v>
      </c>
      <c r="Y25" s="89" t="str">
        <f t="shared" si="22"/>
        <v>NA</v>
      </c>
      <c r="Z25" s="89" t="str">
        <f t="shared" si="23"/>
        <v>NA</v>
      </c>
      <c r="AA25" s="89" t="str">
        <f t="shared" si="24"/>
        <v>NA</v>
      </c>
      <c r="AB25" s="89" t="str">
        <f t="shared" si="25"/>
        <v>NA</v>
      </c>
      <c r="AC25" s="89" t="str">
        <f t="shared" si="26"/>
        <v>NA</v>
      </c>
      <c r="AD25" s="89" t="str">
        <f t="shared" si="27"/>
        <v>NA</v>
      </c>
      <c r="AE25" s="89" t="str">
        <f t="shared" si="28"/>
        <v>NA</v>
      </c>
      <c r="AF25" s="89" t="str">
        <f t="shared" si="29"/>
        <v>NA</v>
      </c>
      <c r="AG25" s="123" t="str">
        <f t="shared" si="30"/>
        <v>ONTIME</v>
      </c>
      <c r="AH25" s="141">
        <f t="shared" si="31"/>
        <v>11</v>
      </c>
      <c r="AI25" s="142"/>
    </row>
    <row r="26" spans="1:35" x14ac:dyDescent="0.2">
      <c r="A26" s="140">
        <v>23</v>
      </c>
      <c r="B26" s="116" t="s">
        <v>100</v>
      </c>
      <c r="C26" s="117">
        <v>265800</v>
      </c>
      <c r="D26" s="143" t="s">
        <v>125</v>
      </c>
      <c r="E26" s="117">
        <v>48</v>
      </c>
      <c r="F26" s="117"/>
      <c r="G26" s="117">
        <v>48</v>
      </c>
      <c r="H26" s="117"/>
      <c r="I26" s="117"/>
      <c r="J26" s="115">
        <v>42768</v>
      </c>
      <c r="K26" s="115">
        <v>42775</v>
      </c>
      <c r="L26" s="115">
        <v>42775</v>
      </c>
      <c r="M26" s="115">
        <v>42768</v>
      </c>
      <c r="N26" s="115">
        <v>42775</v>
      </c>
      <c r="O26" s="115"/>
      <c r="P26" s="115">
        <v>42775</v>
      </c>
      <c r="Q26" s="118" t="s">
        <v>63</v>
      </c>
      <c r="R26"/>
      <c r="S26" s="90">
        <f t="shared" si="16"/>
        <v>0</v>
      </c>
      <c r="T26" s="89">
        <f t="shared" si="17"/>
        <v>0</v>
      </c>
      <c r="U26" s="89" t="str">
        <f t="shared" si="18"/>
        <v>NA</v>
      </c>
      <c r="V26" s="89">
        <f t="shared" si="19"/>
        <v>0</v>
      </c>
      <c r="W26" s="89" t="str">
        <f t="shared" si="20"/>
        <v>NA</v>
      </c>
      <c r="X26" s="89" t="str">
        <f t="shared" si="21"/>
        <v>NA</v>
      </c>
      <c r="Y26" s="89" t="str">
        <f t="shared" si="22"/>
        <v>NA</v>
      </c>
      <c r="Z26" s="89" t="str">
        <f t="shared" si="23"/>
        <v>NA</v>
      </c>
      <c r="AA26" s="89" t="str">
        <f t="shared" si="24"/>
        <v>NA</v>
      </c>
      <c r="AB26" s="89" t="str">
        <f t="shared" si="25"/>
        <v>NA</v>
      </c>
      <c r="AC26" s="89" t="str">
        <f t="shared" si="26"/>
        <v>NA</v>
      </c>
      <c r="AD26" s="89" t="str">
        <f t="shared" si="27"/>
        <v>NA</v>
      </c>
      <c r="AE26" s="89" t="str">
        <f t="shared" si="28"/>
        <v>NA</v>
      </c>
      <c r="AF26" s="89" t="str">
        <f t="shared" si="29"/>
        <v>NA</v>
      </c>
      <c r="AG26" s="123" t="str">
        <f t="shared" si="30"/>
        <v>ONTIME</v>
      </c>
      <c r="AH26" s="141">
        <f t="shared" si="31"/>
        <v>8</v>
      </c>
      <c r="AI26" s="142"/>
    </row>
    <row r="27" spans="1:35" x14ac:dyDescent="0.2">
      <c r="A27" s="140">
        <v>24</v>
      </c>
      <c r="B27" s="116" t="s">
        <v>100</v>
      </c>
      <c r="C27" s="117">
        <v>433436</v>
      </c>
      <c r="D27" s="143" t="s">
        <v>125</v>
      </c>
      <c r="E27" s="117">
        <v>40</v>
      </c>
      <c r="F27" s="117"/>
      <c r="G27" s="117">
        <v>40</v>
      </c>
      <c r="H27" s="117"/>
      <c r="I27" s="117"/>
      <c r="J27" s="115">
        <v>42776</v>
      </c>
      <c r="K27" s="115">
        <v>42785</v>
      </c>
      <c r="L27" s="115">
        <v>42785</v>
      </c>
      <c r="M27" s="115">
        <v>42776</v>
      </c>
      <c r="N27" s="115">
        <v>42785</v>
      </c>
      <c r="O27" s="115"/>
      <c r="P27" s="115">
        <v>42785</v>
      </c>
      <c r="Q27" s="118" t="s">
        <v>63</v>
      </c>
      <c r="R27"/>
      <c r="S27" s="90">
        <f t="shared" si="16"/>
        <v>0</v>
      </c>
      <c r="T27" s="89">
        <f t="shared" si="17"/>
        <v>0</v>
      </c>
      <c r="U27" s="89" t="str">
        <f t="shared" si="18"/>
        <v>NA</v>
      </c>
      <c r="V27" s="89">
        <f t="shared" si="19"/>
        <v>0</v>
      </c>
      <c r="W27" s="89" t="str">
        <f t="shared" si="20"/>
        <v>NA</v>
      </c>
      <c r="X27" s="89" t="str">
        <f t="shared" si="21"/>
        <v>NA</v>
      </c>
      <c r="Y27" s="89" t="str">
        <f t="shared" si="22"/>
        <v>NA</v>
      </c>
      <c r="Z27" s="89" t="str">
        <f t="shared" si="23"/>
        <v>NA</v>
      </c>
      <c r="AA27" s="89" t="str">
        <f t="shared" si="24"/>
        <v>NA</v>
      </c>
      <c r="AB27" s="89" t="str">
        <f t="shared" si="25"/>
        <v>NA</v>
      </c>
      <c r="AC27" s="89" t="str">
        <f t="shared" si="26"/>
        <v>NA</v>
      </c>
      <c r="AD27" s="89" t="str">
        <f t="shared" si="27"/>
        <v>NA</v>
      </c>
      <c r="AE27" s="89" t="str">
        <f t="shared" si="28"/>
        <v>NA</v>
      </c>
      <c r="AF27" s="89" t="str">
        <f t="shared" si="29"/>
        <v>NA</v>
      </c>
      <c r="AG27" s="123" t="str">
        <f t="shared" si="30"/>
        <v>ONTIME</v>
      </c>
      <c r="AH27" s="141">
        <f t="shared" si="31"/>
        <v>10</v>
      </c>
      <c r="AI27" s="142"/>
    </row>
    <row r="28" spans="1:35" x14ac:dyDescent="0.2">
      <c r="A28" s="140">
        <v>25</v>
      </c>
      <c r="B28" s="116" t="s">
        <v>100</v>
      </c>
      <c r="C28" s="117">
        <v>457444</v>
      </c>
      <c r="D28" s="143" t="s">
        <v>125</v>
      </c>
      <c r="E28" s="117">
        <v>40</v>
      </c>
      <c r="F28" s="117"/>
      <c r="G28" s="117">
        <v>40</v>
      </c>
      <c r="H28" s="117"/>
      <c r="I28" s="117"/>
      <c r="J28" s="115">
        <v>42786</v>
      </c>
      <c r="K28" s="115">
        <v>42794</v>
      </c>
      <c r="L28" s="115">
        <v>42794</v>
      </c>
      <c r="M28" s="115">
        <v>42786</v>
      </c>
      <c r="N28" s="115">
        <v>42794</v>
      </c>
      <c r="O28" s="115"/>
      <c r="P28" s="115">
        <v>42794</v>
      </c>
      <c r="Q28" s="118" t="s">
        <v>63</v>
      </c>
      <c r="R28"/>
      <c r="S28" s="90">
        <f t="shared" si="16"/>
        <v>0</v>
      </c>
      <c r="T28" s="89">
        <f t="shared" si="17"/>
        <v>0</v>
      </c>
      <c r="U28" s="89" t="str">
        <f t="shared" si="18"/>
        <v>NA</v>
      </c>
      <c r="V28" s="89">
        <f t="shared" si="19"/>
        <v>0</v>
      </c>
      <c r="W28" s="89" t="str">
        <f t="shared" si="20"/>
        <v>NA</v>
      </c>
      <c r="X28" s="89" t="str">
        <f t="shared" si="21"/>
        <v>NA</v>
      </c>
      <c r="Y28" s="89" t="str">
        <f t="shared" si="22"/>
        <v>NA</v>
      </c>
      <c r="Z28" s="89" t="str">
        <f t="shared" si="23"/>
        <v>NA</v>
      </c>
      <c r="AA28" s="89" t="str">
        <f t="shared" si="24"/>
        <v>NA</v>
      </c>
      <c r="AB28" s="89" t="str">
        <f t="shared" si="25"/>
        <v>NA</v>
      </c>
      <c r="AC28" s="89" t="str">
        <f t="shared" si="26"/>
        <v>NA</v>
      </c>
      <c r="AD28" s="89" t="str">
        <f t="shared" si="27"/>
        <v>NA</v>
      </c>
      <c r="AE28" s="89" t="str">
        <f t="shared" si="28"/>
        <v>NA</v>
      </c>
      <c r="AF28" s="89" t="str">
        <f t="shared" si="29"/>
        <v>NA</v>
      </c>
      <c r="AG28" s="123" t="str">
        <f t="shared" si="30"/>
        <v>ONTIME</v>
      </c>
      <c r="AH28" s="141">
        <f t="shared" si="31"/>
        <v>9</v>
      </c>
      <c r="AI28" s="142"/>
    </row>
    <row r="29" spans="1:35" x14ac:dyDescent="0.2">
      <c r="A29" s="140">
        <v>26</v>
      </c>
      <c r="B29" s="116" t="s">
        <v>180</v>
      </c>
      <c r="C29" s="117">
        <v>497844</v>
      </c>
      <c r="D29" s="143" t="s">
        <v>125</v>
      </c>
      <c r="E29" s="117">
        <v>32</v>
      </c>
      <c r="F29" s="117">
        <v>2</v>
      </c>
      <c r="G29" s="117">
        <v>28</v>
      </c>
      <c r="H29" s="117">
        <v>2</v>
      </c>
      <c r="I29" s="117"/>
      <c r="J29" s="115">
        <v>42767</v>
      </c>
      <c r="K29" s="115">
        <v>42772</v>
      </c>
      <c r="L29" s="115">
        <v>42772</v>
      </c>
      <c r="M29" s="115">
        <v>42767</v>
      </c>
      <c r="N29" s="115">
        <v>42772</v>
      </c>
      <c r="O29" s="115"/>
      <c r="P29" s="115">
        <v>42772</v>
      </c>
      <c r="Q29" s="118" t="s">
        <v>63</v>
      </c>
      <c r="R29"/>
      <c r="S29" s="90">
        <f t="shared" si="16"/>
        <v>0</v>
      </c>
      <c r="T29" s="89">
        <f t="shared" si="17"/>
        <v>0</v>
      </c>
      <c r="U29" s="89" t="str">
        <f t="shared" si="18"/>
        <v>NA</v>
      </c>
      <c r="V29" s="89">
        <f t="shared" si="19"/>
        <v>0</v>
      </c>
      <c r="W29" s="89" t="str">
        <f t="shared" si="20"/>
        <v>NA</v>
      </c>
      <c r="X29" s="89" t="str">
        <f t="shared" si="21"/>
        <v>NA</v>
      </c>
      <c r="Y29" s="89" t="str">
        <f t="shared" si="22"/>
        <v>NA</v>
      </c>
      <c r="Z29" s="89" t="str">
        <f t="shared" si="23"/>
        <v>NA</v>
      </c>
      <c r="AA29" s="89" t="str">
        <f t="shared" si="24"/>
        <v>NA</v>
      </c>
      <c r="AB29" s="89" t="str">
        <f t="shared" si="25"/>
        <v>NA</v>
      </c>
      <c r="AC29" s="89" t="str">
        <f t="shared" si="26"/>
        <v>NA</v>
      </c>
      <c r="AD29" s="89" t="str">
        <f t="shared" si="27"/>
        <v>NA</v>
      </c>
      <c r="AE29" s="89" t="str">
        <f t="shared" si="28"/>
        <v>NA</v>
      </c>
      <c r="AF29" s="89" t="str">
        <f t="shared" si="29"/>
        <v>NA</v>
      </c>
      <c r="AG29" s="123" t="str">
        <f t="shared" si="30"/>
        <v>ONTIME</v>
      </c>
      <c r="AH29" s="141">
        <f t="shared" si="31"/>
        <v>6</v>
      </c>
      <c r="AI29" s="142"/>
    </row>
    <row r="30" spans="1:35" x14ac:dyDescent="0.2">
      <c r="A30" s="140">
        <v>27</v>
      </c>
      <c r="B30" s="116" t="s">
        <v>180</v>
      </c>
      <c r="C30" s="117">
        <v>435433</v>
      </c>
      <c r="D30" s="143" t="s">
        <v>125</v>
      </c>
      <c r="E30" s="117">
        <v>40</v>
      </c>
      <c r="F30" s="117">
        <v>2</v>
      </c>
      <c r="G30" s="117">
        <v>37</v>
      </c>
      <c r="H30" s="117">
        <v>1</v>
      </c>
      <c r="I30" s="117"/>
      <c r="J30" s="115">
        <v>42773</v>
      </c>
      <c r="K30" s="115">
        <v>42779</v>
      </c>
      <c r="L30" s="115">
        <v>42779</v>
      </c>
      <c r="M30" s="115">
        <v>42773</v>
      </c>
      <c r="N30" s="115">
        <v>42779</v>
      </c>
      <c r="O30" s="115"/>
      <c r="P30" s="115">
        <v>42779</v>
      </c>
      <c r="Q30" s="118" t="s">
        <v>63</v>
      </c>
      <c r="R30"/>
      <c r="S30" s="90">
        <f t="shared" si="16"/>
        <v>0</v>
      </c>
      <c r="T30" s="89">
        <f t="shared" si="17"/>
        <v>0</v>
      </c>
      <c r="U30" s="89" t="str">
        <f t="shared" si="18"/>
        <v>NA</v>
      </c>
      <c r="V30" s="89">
        <f t="shared" si="19"/>
        <v>0</v>
      </c>
      <c r="W30" s="89" t="str">
        <f t="shared" si="20"/>
        <v>NA</v>
      </c>
      <c r="X30" s="89" t="str">
        <f t="shared" si="21"/>
        <v>NA</v>
      </c>
      <c r="Y30" s="89" t="str">
        <f t="shared" si="22"/>
        <v>NA</v>
      </c>
      <c r="Z30" s="89" t="str">
        <f t="shared" si="23"/>
        <v>NA</v>
      </c>
      <c r="AA30" s="89" t="str">
        <f t="shared" si="24"/>
        <v>NA</v>
      </c>
      <c r="AB30" s="89" t="str">
        <f t="shared" si="25"/>
        <v>NA</v>
      </c>
      <c r="AC30" s="89" t="str">
        <f t="shared" si="26"/>
        <v>NA</v>
      </c>
      <c r="AD30" s="89" t="str">
        <f t="shared" si="27"/>
        <v>NA</v>
      </c>
      <c r="AE30" s="89" t="str">
        <f t="shared" si="28"/>
        <v>NA</v>
      </c>
      <c r="AF30" s="89" t="str">
        <f t="shared" si="29"/>
        <v>NA</v>
      </c>
      <c r="AG30" s="123" t="str">
        <f t="shared" si="30"/>
        <v>ONTIME</v>
      </c>
      <c r="AH30" s="141">
        <f t="shared" si="31"/>
        <v>7</v>
      </c>
      <c r="AI30" s="142"/>
    </row>
    <row r="31" spans="1:35" x14ac:dyDescent="0.2">
      <c r="A31" s="140">
        <v>28</v>
      </c>
      <c r="B31" s="116" t="s">
        <v>180</v>
      </c>
      <c r="C31" s="117">
        <v>497819</v>
      </c>
      <c r="D31" s="143" t="s">
        <v>125</v>
      </c>
      <c r="E31" s="117">
        <v>16</v>
      </c>
      <c r="F31" s="117"/>
      <c r="G31" s="117">
        <v>15</v>
      </c>
      <c r="H31" s="117">
        <v>1</v>
      </c>
      <c r="I31" s="117"/>
      <c r="J31" s="115">
        <v>42780</v>
      </c>
      <c r="K31" s="115">
        <v>42781</v>
      </c>
      <c r="L31" s="115">
        <v>42781</v>
      </c>
      <c r="M31" s="115">
        <v>42780</v>
      </c>
      <c r="N31" s="115">
        <v>42781</v>
      </c>
      <c r="O31" s="115"/>
      <c r="P31" s="115">
        <v>42781</v>
      </c>
      <c r="Q31" s="118" t="s">
        <v>63</v>
      </c>
      <c r="R31"/>
      <c r="S31" s="90">
        <f t="shared" si="16"/>
        <v>0</v>
      </c>
      <c r="T31" s="89">
        <f t="shared" si="17"/>
        <v>0</v>
      </c>
      <c r="U31" s="89" t="str">
        <f t="shared" si="18"/>
        <v>NA</v>
      </c>
      <c r="V31" s="89">
        <f t="shared" si="19"/>
        <v>0</v>
      </c>
      <c r="W31" s="89" t="str">
        <f t="shared" si="20"/>
        <v>NA</v>
      </c>
      <c r="X31" s="89" t="str">
        <f t="shared" si="21"/>
        <v>NA</v>
      </c>
      <c r="Y31" s="89" t="str">
        <f t="shared" si="22"/>
        <v>NA</v>
      </c>
      <c r="Z31" s="89" t="str">
        <f t="shared" si="23"/>
        <v>NA</v>
      </c>
      <c r="AA31" s="89" t="str">
        <f t="shared" si="24"/>
        <v>NA</v>
      </c>
      <c r="AB31" s="89" t="str">
        <f t="shared" si="25"/>
        <v>NA</v>
      </c>
      <c r="AC31" s="89" t="str">
        <f t="shared" si="26"/>
        <v>NA</v>
      </c>
      <c r="AD31" s="89" t="str">
        <f t="shared" si="27"/>
        <v>NA</v>
      </c>
      <c r="AE31" s="89" t="str">
        <f t="shared" si="28"/>
        <v>NA</v>
      </c>
      <c r="AF31" s="89" t="str">
        <f t="shared" si="29"/>
        <v>NA</v>
      </c>
      <c r="AG31" s="123" t="str">
        <f t="shared" si="30"/>
        <v>ONTIME</v>
      </c>
      <c r="AH31" s="141">
        <f t="shared" si="31"/>
        <v>2</v>
      </c>
      <c r="AI31" s="142"/>
    </row>
    <row r="32" spans="1:35" x14ac:dyDescent="0.2">
      <c r="A32" s="140">
        <v>29</v>
      </c>
      <c r="B32" s="116" t="s">
        <v>180</v>
      </c>
      <c r="C32" s="117">
        <v>497314</v>
      </c>
      <c r="D32" s="143" t="s">
        <v>125</v>
      </c>
      <c r="E32" s="117">
        <v>32</v>
      </c>
      <c r="F32" s="117">
        <v>4</v>
      </c>
      <c r="G32" s="117">
        <v>27</v>
      </c>
      <c r="H32" s="117">
        <v>1</v>
      </c>
      <c r="I32" s="117"/>
      <c r="J32" s="115">
        <v>42782</v>
      </c>
      <c r="K32" s="115">
        <v>42787</v>
      </c>
      <c r="L32" s="115">
        <v>42787</v>
      </c>
      <c r="M32" s="115">
        <v>42782</v>
      </c>
      <c r="N32" s="115">
        <v>42787</v>
      </c>
      <c r="O32" s="115"/>
      <c r="P32" s="115">
        <v>42787</v>
      </c>
      <c r="Q32" s="118" t="s">
        <v>63</v>
      </c>
      <c r="R32"/>
      <c r="S32" s="90">
        <f t="shared" si="16"/>
        <v>0</v>
      </c>
      <c r="T32" s="89">
        <f t="shared" si="17"/>
        <v>0</v>
      </c>
      <c r="U32" s="89" t="str">
        <f t="shared" si="18"/>
        <v>NA</v>
      </c>
      <c r="V32" s="89">
        <f t="shared" si="19"/>
        <v>0</v>
      </c>
      <c r="W32" s="89" t="str">
        <f t="shared" si="20"/>
        <v>NA</v>
      </c>
      <c r="X32" s="89" t="str">
        <f t="shared" si="21"/>
        <v>NA</v>
      </c>
      <c r="Y32" s="89" t="str">
        <f t="shared" si="22"/>
        <v>NA</v>
      </c>
      <c r="Z32" s="89" t="str">
        <f t="shared" si="23"/>
        <v>NA</v>
      </c>
      <c r="AA32" s="89" t="str">
        <f t="shared" si="24"/>
        <v>NA</v>
      </c>
      <c r="AB32" s="89" t="str">
        <f t="shared" si="25"/>
        <v>NA</v>
      </c>
      <c r="AC32" s="89" t="str">
        <f t="shared" si="26"/>
        <v>NA</v>
      </c>
      <c r="AD32" s="89" t="str">
        <f t="shared" si="27"/>
        <v>NA</v>
      </c>
      <c r="AE32" s="89" t="str">
        <f t="shared" si="28"/>
        <v>NA</v>
      </c>
      <c r="AF32" s="89" t="str">
        <f t="shared" si="29"/>
        <v>NA</v>
      </c>
      <c r="AG32" s="123" t="str">
        <f t="shared" si="30"/>
        <v>ONTIME</v>
      </c>
      <c r="AH32" s="141">
        <f t="shared" si="31"/>
        <v>6</v>
      </c>
      <c r="AI32" s="142"/>
    </row>
    <row r="33" spans="1:35" x14ac:dyDescent="0.2">
      <c r="A33" s="140">
        <v>30</v>
      </c>
      <c r="B33" s="116" t="s">
        <v>180</v>
      </c>
      <c r="C33" s="117">
        <v>505203</v>
      </c>
      <c r="D33" s="143" t="s">
        <v>125</v>
      </c>
      <c r="E33" s="117">
        <v>40</v>
      </c>
      <c r="F33" s="117">
        <v>2</v>
      </c>
      <c r="G33" s="117">
        <v>37</v>
      </c>
      <c r="H33" s="117">
        <v>1</v>
      </c>
      <c r="I33" s="117"/>
      <c r="J33" s="115">
        <v>42788</v>
      </c>
      <c r="K33" s="115">
        <v>42794</v>
      </c>
      <c r="L33" s="115">
        <v>42794</v>
      </c>
      <c r="M33" s="115">
        <v>42788</v>
      </c>
      <c r="N33" s="115">
        <v>42794</v>
      </c>
      <c r="O33" s="115"/>
      <c r="P33" s="115">
        <v>42794</v>
      </c>
      <c r="Q33" s="118" t="s">
        <v>63</v>
      </c>
      <c r="R33"/>
      <c r="S33" s="90">
        <f t="shared" si="16"/>
        <v>0</v>
      </c>
      <c r="T33" s="89">
        <f t="shared" si="17"/>
        <v>0</v>
      </c>
      <c r="U33" s="89" t="str">
        <f t="shared" si="18"/>
        <v>NA</v>
      </c>
      <c r="V33" s="89">
        <f t="shared" si="19"/>
        <v>0</v>
      </c>
      <c r="W33" s="89" t="str">
        <f t="shared" si="20"/>
        <v>NA</v>
      </c>
      <c r="X33" s="89" t="str">
        <f t="shared" si="21"/>
        <v>NA</v>
      </c>
      <c r="Y33" s="89" t="str">
        <f t="shared" si="22"/>
        <v>NA</v>
      </c>
      <c r="Z33" s="89" t="str">
        <f t="shared" si="23"/>
        <v>NA</v>
      </c>
      <c r="AA33" s="89" t="str">
        <f t="shared" si="24"/>
        <v>NA</v>
      </c>
      <c r="AB33" s="89" t="str">
        <f t="shared" si="25"/>
        <v>NA</v>
      </c>
      <c r="AC33" s="89" t="str">
        <f t="shared" si="26"/>
        <v>NA</v>
      </c>
      <c r="AD33" s="89" t="str">
        <f t="shared" si="27"/>
        <v>NA</v>
      </c>
      <c r="AE33" s="89" t="str">
        <f t="shared" si="28"/>
        <v>NA</v>
      </c>
      <c r="AF33" s="89" t="str">
        <f t="shared" si="29"/>
        <v>NA</v>
      </c>
      <c r="AG33" s="123" t="str">
        <f t="shared" si="30"/>
        <v>ONTIME</v>
      </c>
      <c r="AH33" s="141">
        <f t="shared" si="31"/>
        <v>7</v>
      </c>
      <c r="AI33" s="142"/>
    </row>
    <row r="34" spans="1:35" x14ac:dyDescent="0.2">
      <c r="A34" s="140">
        <v>31</v>
      </c>
      <c r="B34" s="116" t="s">
        <v>121</v>
      </c>
      <c r="C34" s="117">
        <v>466903</v>
      </c>
      <c r="D34" s="143" t="s">
        <v>125</v>
      </c>
      <c r="E34" s="117">
        <v>64</v>
      </c>
      <c r="F34" s="117">
        <v>8</v>
      </c>
      <c r="G34" s="117">
        <v>46</v>
      </c>
      <c r="H34" s="117">
        <v>10</v>
      </c>
      <c r="I34" s="117"/>
      <c r="J34" s="115">
        <v>42759</v>
      </c>
      <c r="K34" s="115">
        <v>42772</v>
      </c>
      <c r="L34" s="115">
        <v>42772</v>
      </c>
      <c r="M34" s="115">
        <v>42759</v>
      </c>
      <c r="N34" s="115">
        <v>42772</v>
      </c>
      <c r="O34" s="115"/>
      <c r="P34" s="115">
        <v>42772</v>
      </c>
      <c r="Q34" s="118" t="s">
        <v>63</v>
      </c>
      <c r="R34"/>
      <c r="S34" s="90">
        <f t="shared" si="16"/>
        <v>0</v>
      </c>
      <c r="T34" s="89">
        <f t="shared" si="17"/>
        <v>0</v>
      </c>
      <c r="U34" s="89" t="str">
        <f t="shared" si="18"/>
        <v>NA</v>
      </c>
      <c r="V34" s="89">
        <f t="shared" si="19"/>
        <v>0</v>
      </c>
      <c r="W34" s="89" t="str">
        <f t="shared" si="20"/>
        <v>NA</v>
      </c>
      <c r="X34" s="89" t="str">
        <f t="shared" si="21"/>
        <v>NA</v>
      </c>
      <c r="Y34" s="89" t="str">
        <f t="shared" si="22"/>
        <v>NA</v>
      </c>
      <c r="Z34" s="89" t="str">
        <f t="shared" si="23"/>
        <v>NA</v>
      </c>
      <c r="AA34" s="89" t="str">
        <f t="shared" si="24"/>
        <v>NA</v>
      </c>
      <c r="AB34" s="89" t="str">
        <f t="shared" si="25"/>
        <v>NA</v>
      </c>
      <c r="AC34" s="89" t="str">
        <f t="shared" si="26"/>
        <v>NA</v>
      </c>
      <c r="AD34" s="89" t="str">
        <f t="shared" si="27"/>
        <v>NA</v>
      </c>
      <c r="AE34" s="89" t="str">
        <f t="shared" si="28"/>
        <v>NA</v>
      </c>
      <c r="AF34" s="89" t="str">
        <f t="shared" si="29"/>
        <v>NA</v>
      </c>
      <c r="AG34" s="123" t="str">
        <f t="shared" si="30"/>
        <v>ONTIME</v>
      </c>
      <c r="AH34" s="141">
        <f t="shared" si="31"/>
        <v>14</v>
      </c>
      <c r="AI34" s="142"/>
    </row>
    <row r="35" spans="1:35" x14ac:dyDescent="0.2">
      <c r="A35" s="140">
        <v>32</v>
      </c>
      <c r="B35" s="116" t="s">
        <v>121</v>
      </c>
      <c r="C35" s="117">
        <v>501218</v>
      </c>
      <c r="D35" s="143" t="s">
        <v>125</v>
      </c>
      <c r="E35" s="117">
        <v>24</v>
      </c>
      <c r="F35" s="117">
        <v>2</v>
      </c>
      <c r="G35" s="117">
        <v>15</v>
      </c>
      <c r="H35" s="117">
        <v>7</v>
      </c>
      <c r="I35" s="117"/>
      <c r="J35" s="115">
        <v>42773</v>
      </c>
      <c r="K35" s="115">
        <v>42776</v>
      </c>
      <c r="L35" s="115">
        <v>42776</v>
      </c>
      <c r="M35" s="115">
        <v>42773</v>
      </c>
      <c r="N35" s="115">
        <v>42776</v>
      </c>
      <c r="O35" s="115"/>
      <c r="P35" s="115">
        <v>42776</v>
      </c>
      <c r="Q35" s="118" t="s">
        <v>63</v>
      </c>
      <c r="R35"/>
      <c r="S35" s="90">
        <f t="shared" si="16"/>
        <v>0</v>
      </c>
      <c r="T35" s="89">
        <f t="shared" si="17"/>
        <v>0</v>
      </c>
      <c r="U35" s="89" t="str">
        <f t="shared" si="18"/>
        <v>NA</v>
      </c>
      <c r="V35" s="89">
        <f t="shared" si="19"/>
        <v>0</v>
      </c>
      <c r="W35" s="89" t="str">
        <f t="shared" si="20"/>
        <v>NA</v>
      </c>
      <c r="X35" s="89" t="str">
        <f t="shared" si="21"/>
        <v>NA</v>
      </c>
      <c r="Y35" s="89" t="str">
        <f t="shared" si="22"/>
        <v>NA</v>
      </c>
      <c r="Z35" s="89" t="str">
        <f t="shared" si="23"/>
        <v>NA</v>
      </c>
      <c r="AA35" s="89" t="str">
        <f t="shared" si="24"/>
        <v>NA</v>
      </c>
      <c r="AB35" s="89" t="str">
        <f t="shared" si="25"/>
        <v>NA</v>
      </c>
      <c r="AC35" s="89" t="str">
        <f t="shared" si="26"/>
        <v>NA</v>
      </c>
      <c r="AD35" s="89" t="str">
        <f t="shared" si="27"/>
        <v>NA</v>
      </c>
      <c r="AE35" s="89" t="str">
        <f t="shared" si="28"/>
        <v>NA</v>
      </c>
      <c r="AF35" s="89" t="str">
        <f t="shared" si="29"/>
        <v>NA</v>
      </c>
      <c r="AG35" s="123" t="str">
        <f t="shared" si="30"/>
        <v>ONTIME</v>
      </c>
      <c r="AH35" s="141">
        <f t="shared" si="31"/>
        <v>4</v>
      </c>
      <c r="AI35" s="142"/>
    </row>
    <row r="36" spans="1:35" x14ac:dyDescent="0.2">
      <c r="A36" s="140">
        <v>33</v>
      </c>
      <c r="B36" s="116" t="s">
        <v>121</v>
      </c>
      <c r="C36" s="117">
        <v>505199</v>
      </c>
      <c r="D36" s="143" t="s">
        <v>125</v>
      </c>
      <c r="E36" s="117">
        <v>56</v>
      </c>
      <c r="F36" s="117">
        <v>10</v>
      </c>
      <c r="G36" s="117">
        <v>30</v>
      </c>
      <c r="H36" s="117">
        <v>16</v>
      </c>
      <c r="I36" s="117"/>
      <c r="J36" s="115">
        <v>42776</v>
      </c>
      <c r="K36" s="115">
        <v>42788</v>
      </c>
      <c r="L36" s="115">
        <v>42788</v>
      </c>
      <c r="M36" s="115">
        <v>42776</v>
      </c>
      <c r="N36" s="115">
        <v>42788</v>
      </c>
      <c r="O36" s="115"/>
      <c r="P36" s="115">
        <v>42788</v>
      </c>
      <c r="Q36" s="118" t="s">
        <v>63</v>
      </c>
      <c r="R36"/>
      <c r="S36" s="90">
        <f t="shared" si="16"/>
        <v>0</v>
      </c>
      <c r="T36" s="89">
        <f t="shared" si="17"/>
        <v>0</v>
      </c>
      <c r="U36" s="89" t="str">
        <f t="shared" si="18"/>
        <v>NA</v>
      </c>
      <c r="V36" s="89">
        <f t="shared" si="19"/>
        <v>0</v>
      </c>
      <c r="W36" s="89" t="str">
        <f t="shared" si="20"/>
        <v>NA</v>
      </c>
      <c r="X36" s="89" t="str">
        <f t="shared" si="21"/>
        <v>NA</v>
      </c>
      <c r="Y36" s="89" t="str">
        <f t="shared" si="22"/>
        <v>NA</v>
      </c>
      <c r="Z36" s="89" t="str">
        <f t="shared" si="23"/>
        <v>NA</v>
      </c>
      <c r="AA36" s="89" t="str">
        <f t="shared" si="24"/>
        <v>NA</v>
      </c>
      <c r="AB36" s="89" t="str">
        <f t="shared" si="25"/>
        <v>NA</v>
      </c>
      <c r="AC36" s="89" t="str">
        <f t="shared" si="26"/>
        <v>NA</v>
      </c>
      <c r="AD36" s="89" t="str">
        <f t="shared" si="27"/>
        <v>NA</v>
      </c>
      <c r="AE36" s="89" t="str">
        <f t="shared" si="28"/>
        <v>NA</v>
      </c>
      <c r="AF36" s="89" t="str">
        <f t="shared" si="29"/>
        <v>NA</v>
      </c>
      <c r="AG36" s="123" t="str">
        <f t="shared" si="30"/>
        <v>ONTIME</v>
      </c>
      <c r="AH36" s="141">
        <f t="shared" si="31"/>
        <v>13</v>
      </c>
      <c r="AI36" s="142"/>
    </row>
    <row r="37" spans="1:35" x14ac:dyDescent="0.2">
      <c r="A37" s="140">
        <v>34</v>
      </c>
      <c r="B37" s="116" t="s">
        <v>121</v>
      </c>
      <c r="C37" s="117">
        <v>469233</v>
      </c>
      <c r="D37" s="143" t="s">
        <v>125</v>
      </c>
      <c r="E37" s="117">
        <v>48</v>
      </c>
      <c r="F37" s="117">
        <v>10</v>
      </c>
      <c r="G37" s="117">
        <v>30</v>
      </c>
      <c r="H37" s="117">
        <v>8</v>
      </c>
      <c r="I37" s="117"/>
      <c r="J37" s="115">
        <v>42789</v>
      </c>
      <c r="K37" s="115">
        <v>42794</v>
      </c>
      <c r="L37" s="115">
        <v>42794</v>
      </c>
      <c r="M37" s="115">
        <v>42789</v>
      </c>
      <c r="N37" s="115">
        <v>42794</v>
      </c>
      <c r="O37" s="115"/>
      <c r="P37" s="115">
        <v>42794</v>
      </c>
      <c r="Q37" s="118" t="s">
        <v>63</v>
      </c>
      <c r="R37"/>
      <c r="S37" s="90">
        <f t="shared" si="16"/>
        <v>0</v>
      </c>
      <c r="T37" s="89">
        <f t="shared" si="17"/>
        <v>0</v>
      </c>
      <c r="U37" s="89" t="str">
        <f t="shared" si="18"/>
        <v>NA</v>
      </c>
      <c r="V37" s="89">
        <f t="shared" si="19"/>
        <v>0</v>
      </c>
      <c r="W37" s="89" t="str">
        <f t="shared" si="20"/>
        <v>NA</v>
      </c>
      <c r="X37" s="89" t="str">
        <f t="shared" si="21"/>
        <v>NA</v>
      </c>
      <c r="Y37" s="89" t="str">
        <f t="shared" si="22"/>
        <v>NA</v>
      </c>
      <c r="Z37" s="89" t="str">
        <f t="shared" si="23"/>
        <v>NA</v>
      </c>
      <c r="AA37" s="89" t="str">
        <f t="shared" si="24"/>
        <v>NA</v>
      </c>
      <c r="AB37" s="89" t="str">
        <f t="shared" si="25"/>
        <v>NA</v>
      </c>
      <c r="AC37" s="89" t="str">
        <f t="shared" si="26"/>
        <v>NA</v>
      </c>
      <c r="AD37" s="89" t="str">
        <f t="shared" si="27"/>
        <v>NA</v>
      </c>
      <c r="AE37" s="89" t="str">
        <f t="shared" si="28"/>
        <v>NA</v>
      </c>
      <c r="AF37" s="89" t="str">
        <f t="shared" si="29"/>
        <v>NA</v>
      </c>
      <c r="AG37" s="123" t="str">
        <f t="shared" si="30"/>
        <v>ONTIME</v>
      </c>
      <c r="AH37" s="141">
        <f t="shared" si="31"/>
        <v>6</v>
      </c>
      <c r="AI37" s="142"/>
    </row>
    <row r="38" spans="1:35" x14ac:dyDescent="0.2">
      <c r="A38" s="140">
        <v>35</v>
      </c>
      <c r="B38" s="116" t="s">
        <v>183</v>
      </c>
      <c r="C38" s="117" t="s">
        <v>128</v>
      </c>
      <c r="D38" s="143" t="s">
        <v>125</v>
      </c>
      <c r="E38" s="117">
        <v>40</v>
      </c>
      <c r="F38" s="117"/>
      <c r="G38" s="117">
        <v>40</v>
      </c>
      <c r="H38" s="117"/>
      <c r="I38" s="117"/>
      <c r="J38" s="115">
        <v>42795</v>
      </c>
      <c r="K38" s="115">
        <v>42802</v>
      </c>
      <c r="L38" s="115">
        <v>42802</v>
      </c>
      <c r="M38" s="115">
        <v>42795</v>
      </c>
      <c r="N38" s="115">
        <v>42802</v>
      </c>
      <c r="O38" s="115"/>
      <c r="P38" s="115">
        <v>42802</v>
      </c>
      <c r="Q38" s="118" t="s">
        <v>64</v>
      </c>
      <c r="R38"/>
      <c r="S38" s="90">
        <f t="shared" si="16"/>
        <v>0</v>
      </c>
      <c r="T38" s="89">
        <f t="shared" si="17"/>
        <v>0</v>
      </c>
      <c r="U38" s="89" t="str">
        <f t="shared" si="18"/>
        <v>NA</v>
      </c>
      <c r="V38" s="89" t="str">
        <f t="shared" si="19"/>
        <v>NA</v>
      </c>
      <c r="W38" s="89">
        <f t="shared" si="20"/>
        <v>0</v>
      </c>
      <c r="X38" s="89" t="str">
        <f t="shared" si="21"/>
        <v>NA</v>
      </c>
      <c r="Y38" s="89" t="str">
        <f t="shared" si="22"/>
        <v>NA</v>
      </c>
      <c r="Z38" s="89" t="str">
        <f t="shared" si="23"/>
        <v>NA</v>
      </c>
      <c r="AA38" s="89" t="str">
        <f t="shared" si="24"/>
        <v>NA</v>
      </c>
      <c r="AB38" s="89" t="str">
        <f t="shared" si="25"/>
        <v>NA</v>
      </c>
      <c r="AC38" s="89" t="str">
        <f t="shared" si="26"/>
        <v>NA</v>
      </c>
      <c r="AD38" s="89" t="str">
        <f t="shared" si="27"/>
        <v>NA</v>
      </c>
      <c r="AE38" s="89" t="str">
        <f t="shared" si="28"/>
        <v>NA</v>
      </c>
      <c r="AF38" s="89" t="str">
        <f t="shared" si="29"/>
        <v>NA</v>
      </c>
      <c r="AG38" s="123" t="str">
        <f t="shared" si="30"/>
        <v>ONTIME</v>
      </c>
      <c r="AH38" s="141">
        <f t="shared" si="31"/>
        <v>8</v>
      </c>
      <c r="AI38" s="142"/>
    </row>
    <row r="39" spans="1:35" x14ac:dyDescent="0.2">
      <c r="A39" s="140">
        <v>36</v>
      </c>
      <c r="B39" s="116" t="s">
        <v>183</v>
      </c>
      <c r="C39" s="117" t="s">
        <v>128</v>
      </c>
      <c r="D39" s="143" t="s">
        <v>125</v>
      </c>
      <c r="E39" s="117">
        <v>80</v>
      </c>
      <c r="F39" s="117">
        <v>40</v>
      </c>
      <c r="G39" s="117">
        <v>40</v>
      </c>
      <c r="H39" s="117"/>
      <c r="I39" s="117"/>
      <c r="J39" s="115">
        <v>42803</v>
      </c>
      <c r="K39" s="115">
        <v>42825</v>
      </c>
      <c r="L39" s="115">
        <v>42825</v>
      </c>
      <c r="M39" s="115">
        <v>42803</v>
      </c>
      <c r="N39" s="115">
        <v>42825</v>
      </c>
      <c r="O39" s="115"/>
      <c r="P39" s="115">
        <v>42825</v>
      </c>
      <c r="Q39" s="118" t="s">
        <v>64</v>
      </c>
      <c r="R39"/>
      <c r="S39" s="90">
        <f t="shared" si="16"/>
        <v>0</v>
      </c>
      <c r="T39" s="89">
        <f t="shared" si="17"/>
        <v>0</v>
      </c>
      <c r="U39" s="89" t="str">
        <f t="shared" si="18"/>
        <v>NA</v>
      </c>
      <c r="V39" s="89" t="str">
        <f t="shared" si="19"/>
        <v>NA</v>
      </c>
      <c r="W39" s="89">
        <f t="shared" si="20"/>
        <v>0</v>
      </c>
      <c r="X39" s="89" t="str">
        <f t="shared" si="21"/>
        <v>NA</v>
      </c>
      <c r="Y39" s="89" t="str">
        <f t="shared" si="22"/>
        <v>NA</v>
      </c>
      <c r="Z39" s="89" t="str">
        <f t="shared" si="23"/>
        <v>NA</v>
      </c>
      <c r="AA39" s="89" t="str">
        <f t="shared" si="24"/>
        <v>NA</v>
      </c>
      <c r="AB39" s="89" t="str">
        <f t="shared" si="25"/>
        <v>NA</v>
      </c>
      <c r="AC39" s="89" t="str">
        <f t="shared" si="26"/>
        <v>NA</v>
      </c>
      <c r="AD39" s="89" t="str">
        <f t="shared" si="27"/>
        <v>NA</v>
      </c>
      <c r="AE39" s="89" t="str">
        <f t="shared" si="28"/>
        <v>NA</v>
      </c>
      <c r="AF39" s="89" t="str">
        <f t="shared" si="29"/>
        <v>NA</v>
      </c>
      <c r="AG39" s="123" t="str">
        <f t="shared" si="30"/>
        <v>ONTIME</v>
      </c>
      <c r="AH39" s="141">
        <f t="shared" si="31"/>
        <v>23</v>
      </c>
      <c r="AI39" s="142"/>
    </row>
    <row r="40" spans="1:35" x14ac:dyDescent="0.2">
      <c r="A40" s="140">
        <v>37</v>
      </c>
      <c r="B40" s="116" t="s">
        <v>100</v>
      </c>
      <c r="C40" s="117">
        <v>519574</v>
      </c>
      <c r="D40" s="143" t="s">
        <v>125</v>
      </c>
      <c r="E40" s="117">
        <v>68</v>
      </c>
      <c r="F40" s="117"/>
      <c r="G40" s="117">
        <v>68</v>
      </c>
      <c r="H40" s="117"/>
      <c r="I40" s="117"/>
      <c r="J40" s="115">
        <v>42795</v>
      </c>
      <c r="K40" s="115">
        <v>42809</v>
      </c>
      <c r="L40" s="115">
        <v>42809</v>
      </c>
      <c r="M40" s="115">
        <v>42795</v>
      </c>
      <c r="N40" s="115">
        <v>42809</v>
      </c>
      <c r="O40" s="115"/>
      <c r="P40" s="115">
        <v>42809</v>
      </c>
      <c r="Q40" s="118" t="s">
        <v>64</v>
      </c>
      <c r="R40"/>
      <c r="S40" s="90">
        <f t="shared" si="16"/>
        <v>0</v>
      </c>
      <c r="T40" s="89">
        <f t="shared" si="17"/>
        <v>0</v>
      </c>
      <c r="U40" s="89" t="str">
        <f t="shared" si="18"/>
        <v>NA</v>
      </c>
      <c r="V40" s="89" t="str">
        <f t="shared" si="19"/>
        <v>NA</v>
      </c>
      <c r="W40" s="89">
        <f t="shared" si="20"/>
        <v>0</v>
      </c>
      <c r="X40" s="89" t="str">
        <f t="shared" si="21"/>
        <v>NA</v>
      </c>
      <c r="Y40" s="89" t="str">
        <f t="shared" si="22"/>
        <v>NA</v>
      </c>
      <c r="Z40" s="89" t="str">
        <f t="shared" si="23"/>
        <v>NA</v>
      </c>
      <c r="AA40" s="89" t="str">
        <f t="shared" si="24"/>
        <v>NA</v>
      </c>
      <c r="AB40" s="89" t="str">
        <f t="shared" si="25"/>
        <v>NA</v>
      </c>
      <c r="AC40" s="89" t="str">
        <f t="shared" si="26"/>
        <v>NA</v>
      </c>
      <c r="AD40" s="89" t="str">
        <f t="shared" si="27"/>
        <v>NA</v>
      </c>
      <c r="AE40" s="89" t="str">
        <f t="shared" si="28"/>
        <v>NA</v>
      </c>
      <c r="AF40" s="89" t="str">
        <f t="shared" si="29"/>
        <v>NA</v>
      </c>
      <c r="AG40" s="123" t="str">
        <f t="shared" si="30"/>
        <v>ONTIME</v>
      </c>
      <c r="AH40" s="141">
        <f t="shared" si="31"/>
        <v>15</v>
      </c>
      <c r="AI40" s="142"/>
    </row>
    <row r="41" spans="1:35" x14ac:dyDescent="0.2">
      <c r="A41" s="140">
        <v>38</v>
      </c>
      <c r="B41" s="116" t="s">
        <v>100</v>
      </c>
      <c r="C41" s="117">
        <v>526232</v>
      </c>
      <c r="D41" s="143" t="s">
        <v>125</v>
      </c>
      <c r="E41" s="117">
        <v>88</v>
      </c>
      <c r="F41" s="117"/>
      <c r="G41" s="117">
        <v>88</v>
      </c>
      <c r="H41" s="117"/>
      <c r="I41" s="117"/>
      <c r="J41" s="115">
        <v>42810</v>
      </c>
      <c r="K41" s="115">
        <v>42825</v>
      </c>
      <c r="L41" s="115">
        <v>42825</v>
      </c>
      <c r="M41" s="115">
        <v>42810</v>
      </c>
      <c r="N41" s="115">
        <v>42825</v>
      </c>
      <c r="O41" s="115"/>
      <c r="P41" s="115">
        <v>42825</v>
      </c>
      <c r="Q41" s="118" t="s">
        <v>64</v>
      </c>
      <c r="R41"/>
      <c r="S41" s="90">
        <f t="shared" si="16"/>
        <v>0</v>
      </c>
      <c r="T41" s="89">
        <f t="shared" si="17"/>
        <v>0</v>
      </c>
      <c r="U41" s="89" t="str">
        <f t="shared" si="18"/>
        <v>NA</v>
      </c>
      <c r="V41" s="89" t="str">
        <f t="shared" si="19"/>
        <v>NA</v>
      </c>
      <c r="W41" s="89">
        <f t="shared" si="20"/>
        <v>0</v>
      </c>
      <c r="X41" s="89" t="str">
        <f t="shared" si="21"/>
        <v>NA</v>
      </c>
      <c r="Y41" s="89" t="str">
        <f t="shared" si="22"/>
        <v>NA</v>
      </c>
      <c r="Z41" s="89" t="str">
        <f t="shared" si="23"/>
        <v>NA</v>
      </c>
      <c r="AA41" s="89" t="str">
        <f t="shared" si="24"/>
        <v>NA</v>
      </c>
      <c r="AB41" s="89" t="str">
        <f t="shared" si="25"/>
        <v>NA</v>
      </c>
      <c r="AC41" s="89" t="str">
        <f t="shared" si="26"/>
        <v>NA</v>
      </c>
      <c r="AD41" s="89" t="str">
        <f t="shared" si="27"/>
        <v>NA</v>
      </c>
      <c r="AE41" s="89" t="str">
        <f t="shared" si="28"/>
        <v>NA</v>
      </c>
      <c r="AF41" s="89" t="str">
        <f t="shared" si="29"/>
        <v>NA</v>
      </c>
      <c r="AG41" s="123" t="str">
        <f t="shared" si="30"/>
        <v>ONTIME</v>
      </c>
      <c r="AH41" s="141">
        <f t="shared" si="31"/>
        <v>16</v>
      </c>
      <c r="AI41" s="142"/>
    </row>
    <row r="42" spans="1:35" x14ac:dyDescent="0.2">
      <c r="A42" s="140">
        <v>39</v>
      </c>
      <c r="B42" s="116" t="s">
        <v>147</v>
      </c>
      <c r="C42" s="117" t="s">
        <v>148</v>
      </c>
      <c r="D42" s="143" t="s">
        <v>125</v>
      </c>
      <c r="E42" s="117">
        <v>72</v>
      </c>
      <c r="F42" s="117">
        <v>34</v>
      </c>
      <c r="G42" s="117">
        <v>38</v>
      </c>
      <c r="H42" s="117"/>
      <c r="I42" s="117"/>
      <c r="J42" s="115">
        <v>42795</v>
      </c>
      <c r="K42" s="115">
        <v>42808</v>
      </c>
      <c r="L42" s="115">
        <v>42808</v>
      </c>
      <c r="M42" s="115">
        <v>42795</v>
      </c>
      <c r="N42" s="115">
        <v>42808</v>
      </c>
      <c r="O42" s="115"/>
      <c r="P42" s="115">
        <v>42808</v>
      </c>
      <c r="Q42" s="118" t="s">
        <v>64</v>
      </c>
      <c r="R42"/>
      <c r="S42" s="90">
        <f t="shared" si="16"/>
        <v>0</v>
      </c>
      <c r="T42" s="89">
        <f t="shared" si="17"/>
        <v>0</v>
      </c>
      <c r="U42" s="89" t="str">
        <f t="shared" si="18"/>
        <v>NA</v>
      </c>
      <c r="V42" s="89" t="str">
        <f t="shared" si="19"/>
        <v>NA</v>
      </c>
      <c r="W42" s="89">
        <f t="shared" si="20"/>
        <v>0</v>
      </c>
      <c r="X42" s="89" t="str">
        <f t="shared" si="21"/>
        <v>NA</v>
      </c>
      <c r="Y42" s="89" t="str">
        <f t="shared" si="22"/>
        <v>NA</v>
      </c>
      <c r="Z42" s="89" t="str">
        <f t="shared" si="23"/>
        <v>NA</v>
      </c>
      <c r="AA42" s="89" t="str">
        <f t="shared" si="24"/>
        <v>NA</v>
      </c>
      <c r="AB42" s="89" t="str">
        <f t="shared" si="25"/>
        <v>NA</v>
      </c>
      <c r="AC42" s="89" t="str">
        <f t="shared" si="26"/>
        <v>NA</v>
      </c>
      <c r="AD42" s="89" t="str">
        <f t="shared" si="27"/>
        <v>NA</v>
      </c>
      <c r="AE42" s="89" t="str">
        <f t="shared" si="28"/>
        <v>NA</v>
      </c>
      <c r="AF42" s="89" t="str">
        <f t="shared" si="29"/>
        <v>NA</v>
      </c>
      <c r="AG42" s="123" t="str">
        <f t="shared" si="30"/>
        <v>ONTIME</v>
      </c>
      <c r="AH42" s="141">
        <f t="shared" si="31"/>
        <v>14</v>
      </c>
      <c r="AI42" s="142"/>
    </row>
    <row r="43" spans="1:35" x14ac:dyDescent="0.2">
      <c r="A43" s="140">
        <v>40</v>
      </c>
      <c r="B43" s="116" t="s">
        <v>147</v>
      </c>
      <c r="C43" s="117">
        <v>511635</v>
      </c>
      <c r="D43" s="143" t="s">
        <v>125</v>
      </c>
      <c r="E43" s="117">
        <v>72</v>
      </c>
      <c r="F43" s="117">
        <v>34</v>
      </c>
      <c r="G43" s="117">
        <v>38</v>
      </c>
      <c r="H43" s="117"/>
      <c r="I43" s="117"/>
      <c r="J43" s="115">
        <v>42809</v>
      </c>
      <c r="K43" s="115">
        <v>42822</v>
      </c>
      <c r="L43" s="115">
        <v>42822</v>
      </c>
      <c r="M43" s="115">
        <v>42809</v>
      </c>
      <c r="N43" s="115">
        <v>42822</v>
      </c>
      <c r="O43" s="115"/>
      <c r="P43" s="115">
        <v>42822</v>
      </c>
      <c r="Q43" s="118" t="s">
        <v>64</v>
      </c>
      <c r="R43"/>
      <c r="S43" s="90">
        <f t="shared" si="16"/>
        <v>0</v>
      </c>
      <c r="T43" s="89">
        <f t="shared" si="17"/>
        <v>0</v>
      </c>
      <c r="U43" s="89" t="str">
        <f t="shared" si="18"/>
        <v>NA</v>
      </c>
      <c r="V43" s="89" t="str">
        <f t="shared" si="19"/>
        <v>NA</v>
      </c>
      <c r="W43" s="89">
        <f t="shared" si="20"/>
        <v>0</v>
      </c>
      <c r="X43" s="89" t="str">
        <f t="shared" si="21"/>
        <v>NA</v>
      </c>
      <c r="Y43" s="89" t="str">
        <f t="shared" si="22"/>
        <v>NA</v>
      </c>
      <c r="Z43" s="89" t="str">
        <f t="shared" si="23"/>
        <v>NA</v>
      </c>
      <c r="AA43" s="89" t="str">
        <f t="shared" si="24"/>
        <v>NA</v>
      </c>
      <c r="AB43" s="89" t="str">
        <f t="shared" si="25"/>
        <v>NA</v>
      </c>
      <c r="AC43" s="89" t="str">
        <f t="shared" si="26"/>
        <v>NA</v>
      </c>
      <c r="AD43" s="89" t="str">
        <f t="shared" si="27"/>
        <v>NA</v>
      </c>
      <c r="AE43" s="89" t="str">
        <f t="shared" si="28"/>
        <v>NA</v>
      </c>
      <c r="AF43" s="89" t="str">
        <f t="shared" si="29"/>
        <v>NA</v>
      </c>
      <c r="AG43" s="123" t="str">
        <f t="shared" si="30"/>
        <v>ONTIME</v>
      </c>
      <c r="AH43" s="141">
        <f t="shared" si="31"/>
        <v>14</v>
      </c>
      <c r="AI43" s="142"/>
    </row>
    <row r="44" spans="1:35" x14ac:dyDescent="0.2">
      <c r="A44" s="140">
        <v>41</v>
      </c>
      <c r="B44" s="116" t="s">
        <v>180</v>
      </c>
      <c r="C44" s="117" t="s">
        <v>149</v>
      </c>
      <c r="D44" s="143"/>
      <c r="E44" s="117">
        <v>16</v>
      </c>
      <c r="F44" s="117"/>
      <c r="G44" s="117">
        <v>15</v>
      </c>
      <c r="H44" s="117">
        <v>1</v>
      </c>
      <c r="I44" s="117"/>
      <c r="J44" s="115">
        <v>42795</v>
      </c>
      <c r="K44" s="115">
        <v>42796</v>
      </c>
      <c r="L44" s="115">
        <v>42796</v>
      </c>
      <c r="M44" s="115">
        <v>42795</v>
      </c>
      <c r="N44" s="115">
        <v>42796</v>
      </c>
      <c r="O44" s="115">
        <v>42796</v>
      </c>
      <c r="P44" s="115">
        <v>42796</v>
      </c>
      <c r="Q44" s="118" t="s">
        <v>64</v>
      </c>
      <c r="R44"/>
      <c r="S44" s="90">
        <f t="shared" si="16"/>
        <v>0</v>
      </c>
      <c r="T44" s="89">
        <f t="shared" si="17"/>
        <v>0</v>
      </c>
      <c r="U44" s="89" t="str">
        <f t="shared" si="18"/>
        <v>NA</v>
      </c>
      <c r="V44" s="89" t="str">
        <f t="shared" si="19"/>
        <v>NA</v>
      </c>
      <c r="W44" s="89">
        <f t="shared" si="20"/>
        <v>0</v>
      </c>
      <c r="X44" s="89" t="str">
        <f t="shared" si="21"/>
        <v>NA</v>
      </c>
      <c r="Y44" s="89" t="str">
        <f t="shared" si="22"/>
        <v>NA</v>
      </c>
      <c r="Z44" s="89" t="str">
        <f t="shared" si="23"/>
        <v>NA</v>
      </c>
      <c r="AA44" s="89" t="str">
        <f t="shared" si="24"/>
        <v>NA</v>
      </c>
      <c r="AB44" s="89" t="str">
        <f t="shared" si="25"/>
        <v>NA</v>
      </c>
      <c r="AC44" s="89" t="str">
        <f t="shared" si="26"/>
        <v>NA</v>
      </c>
      <c r="AD44" s="89" t="str">
        <f t="shared" si="27"/>
        <v>NA</v>
      </c>
      <c r="AE44" s="89" t="str">
        <f t="shared" si="28"/>
        <v>NA</v>
      </c>
      <c r="AF44" s="89" t="str">
        <f t="shared" si="29"/>
        <v>NA</v>
      </c>
      <c r="AG44" s="123" t="str">
        <f t="shared" si="30"/>
        <v>ONTIME</v>
      </c>
      <c r="AH44" s="141">
        <f t="shared" si="31"/>
        <v>2</v>
      </c>
      <c r="AI44" s="142"/>
    </row>
    <row r="45" spans="1:35" x14ac:dyDescent="0.2">
      <c r="A45" s="140">
        <v>42</v>
      </c>
      <c r="B45" s="116" t="s">
        <v>180</v>
      </c>
      <c r="C45" s="117">
        <v>469233</v>
      </c>
      <c r="D45" s="143"/>
      <c r="E45" s="117">
        <v>8</v>
      </c>
      <c r="F45" s="117"/>
      <c r="G45" s="117">
        <v>7</v>
      </c>
      <c r="H45" s="117">
        <v>1</v>
      </c>
      <c r="I45" s="117"/>
      <c r="J45" s="115">
        <v>42797</v>
      </c>
      <c r="K45" s="115">
        <v>42797</v>
      </c>
      <c r="L45" s="115">
        <v>42797</v>
      </c>
      <c r="M45" s="115">
        <v>42797</v>
      </c>
      <c r="N45" s="115">
        <v>42797</v>
      </c>
      <c r="O45" s="115">
        <v>42797</v>
      </c>
      <c r="P45" s="115">
        <v>42797</v>
      </c>
      <c r="Q45" s="118" t="s">
        <v>64</v>
      </c>
      <c r="R45"/>
      <c r="S45" s="90">
        <f t="shared" si="16"/>
        <v>0</v>
      </c>
      <c r="T45" s="89">
        <f t="shared" si="17"/>
        <v>0</v>
      </c>
      <c r="U45" s="89" t="str">
        <f t="shared" si="18"/>
        <v>NA</v>
      </c>
      <c r="V45" s="89" t="str">
        <f t="shared" si="19"/>
        <v>NA</v>
      </c>
      <c r="W45" s="89">
        <f t="shared" si="20"/>
        <v>0</v>
      </c>
      <c r="X45" s="89" t="str">
        <f t="shared" si="21"/>
        <v>NA</v>
      </c>
      <c r="Y45" s="89" t="str">
        <f t="shared" si="22"/>
        <v>NA</v>
      </c>
      <c r="Z45" s="89" t="str">
        <f t="shared" si="23"/>
        <v>NA</v>
      </c>
      <c r="AA45" s="89" t="str">
        <f t="shared" si="24"/>
        <v>NA</v>
      </c>
      <c r="AB45" s="89" t="str">
        <f t="shared" si="25"/>
        <v>NA</v>
      </c>
      <c r="AC45" s="89" t="str">
        <f t="shared" si="26"/>
        <v>NA</v>
      </c>
      <c r="AD45" s="89" t="str">
        <f t="shared" si="27"/>
        <v>NA</v>
      </c>
      <c r="AE45" s="89" t="str">
        <f t="shared" si="28"/>
        <v>NA</v>
      </c>
      <c r="AF45" s="89" t="str">
        <f t="shared" si="29"/>
        <v>NA</v>
      </c>
      <c r="AG45" s="123" t="str">
        <f t="shared" si="30"/>
        <v>ONTIME</v>
      </c>
      <c r="AH45" s="141">
        <f t="shared" si="31"/>
        <v>1</v>
      </c>
      <c r="AI45" s="142"/>
    </row>
    <row r="46" spans="1:35" x14ac:dyDescent="0.2">
      <c r="A46" s="140">
        <v>43</v>
      </c>
      <c r="B46" s="116" t="s">
        <v>180</v>
      </c>
      <c r="C46" s="117">
        <v>527965</v>
      </c>
      <c r="D46" s="143"/>
      <c r="E46" s="117">
        <v>8</v>
      </c>
      <c r="F46" s="117"/>
      <c r="G46" s="117">
        <v>7</v>
      </c>
      <c r="H46" s="117">
        <v>1</v>
      </c>
      <c r="I46" s="117"/>
      <c r="J46" s="115">
        <v>42800</v>
      </c>
      <c r="K46" s="115">
        <v>42800</v>
      </c>
      <c r="L46" s="115">
        <v>42800</v>
      </c>
      <c r="M46" s="115">
        <v>42800</v>
      </c>
      <c r="N46" s="115">
        <v>42800</v>
      </c>
      <c r="O46" s="115">
        <v>42800</v>
      </c>
      <c r="P46" s="115">
        <v>42800</v>
      </c>
      <c r="Q46" s="118" t="s">
        <v>64</v>
      </c>
      <c r="R46"/>
      <c r="S46" s="90">
        <f t="shared" si="16"/>
        <v>0</v>
      </c>
      <c r="T46" s="89">
        <f t="shared" si="17"/>
        <v>0</v>
      </c>
      <c r="U46" s="89" t="str">
        <f t="shared" si="18"/>
        <v>NA</v>
      </c>
      <c r="V46" s="89" t="str">
        <f t="shared" si="19"/>
        <v>NA</v>
      </c>
      <c r="W46" s="89">
        <f t="shared" si="20"/>
        <v>0</v>
      </c>
      <c r="X46" s="89" t="str">
        <f t="shared" si="21"/>
        <v>NA</v>
      </c>
      <c r="Y46" s="89" t="str">
        <f t="shared" si="22"/>
        <v>NA</v>
      </c>
      <c r="Z46" s="89" t="str">
        <f t="shared" si="23"/>
        <v>NA</v>
      </c>
      <c r="AA46" s="89" t="str">
        <f t="shared" si="24"/>
        <v>NA</v>
      </c>
      <c r="AB46" s="89" t="str">
        <f t="shared" si="25"/>
        <v>NA</v>
      </c>
      <c r="AC46" s="89" t="str">
        <f t="shared" si="26"/>
        <v>NA</v>
      </c>
      <c r="AD46" s="89" t="str">
        <f t="shared" si="27"/>
        <v>NA</v>
      </c>
      <c r="AE46" s="89" t="str">
        <f t="shared" si="28"/>
        <v>NA</v>
      </c>
      <c r="AF46" s="89" t="str">
        <f t="shared" si="29"/>
        <v>NA</v>
      </c>
      <c r="AG46" s="123" t="str">
        <f t="shared" si="30"/>
        <v>ONTIME</v>
      </c>
      <c r="AH46" s="141">
        <f t="shared" si="31"/>
        <v>1</v>
      </c>
      <c r="AI46" s="142"/>
    </row>
    <row r="47" spans="1:35" x14ac:dyDescent="0.2">
      <c r="A47" s="140">
        <v>44</v>
      </c>
      <c r="B47" s="116" t="s">
        <v>180</v>
      </c>
      <c r="C47" s="117">
        <v>523874</v>
      </c>
      <c r="D47" s="143"/>
      <c r="E47" s="117">
        <v>40</v>
      </c>
      <c r="F47" s="117">
        <v>4</v>
      </c>
      <c r="G47" s="117">
        <v>34</v>
      </c>
      <c r="H47" s="117">
        <v>2</v>
      </c>
      <c r="I47" s="117"/>
      <c r="J47" s="115">
        <v>42801</v>
      </c>
      <c r="K47" s="115">
        <v>42808</v>
      </c>
      <c r="L47" s="115">
        <v>42808</v>
      </c>
      <c r="M47" s="115">
        <v>42801</v>
      </c>
      <c r="N47" s="115">
        <v>42808</v>
      </c>
      <c r="O47" s="115">
        <v>42808</v>
      </c>
      <c r="P47" s="115">
        <v>42808</v>
      </c>
      <c r="Q47" s="118" t="s">
        <v>64</v>
      </c>
      <c r="R47"/>
      <c r="S47" s="90">
        <f t="shared" si="16"/>
        <v>0</v>
      </c>
      <c r="T47" s="89">
        <f t="shared" si="17"/>
        <v>0</v>
      </c>
      <c r="U47" s="89" t="str">
        <f t="shared" si="18"/>
        <v>NA</v>
      </c>
      <c r="V47" s="89" t="str">
        <f t="shared" si="19"/>
        <v>NA</v>
      </c>
      <c r="W47" s="89">
        <f t="shared" si="20"/>
        <v>0</v>
      </c>
      <c r="X47" s="89" t="str">
        <f t="shared" si="21"/>
        <v>NA</v>
      </c>
      <c r="Y47" s="89" t="str">
        <f t="shared" si="22"/>
        <v>NA</v>
      </c>
      <c r="Z47" s="89" t="str">
        <f t="shared" si="23"/>
        <v>NA</v>
      </c>
      <c r="AA47" s="89" t="str">
        <f t="shared" si="24"/>
        <v>NA</v>
      </c>
      <c r="AB47" s="89" t="str">
        <f t="shared" si="25"/>
        <v>NA</v>
      </c>
      <c r="AC47" s="89" t="str">
        <f t="shared" si="26"/>
        <v>NA</v>
      </c>
      <c r="AD47" s="89" t="str">
        <f t="shared" si="27"/>
        <v>NA</v>
      </c>
      <c r="AE47" s="89" t="str">
        <f t="shared" si="28"/>
        <v>NA</v>
      </c>
      <c r="AF47" s="89" t="str">
        <f t="shared" si="29"/>
        <v>NA</v>
      </c>
      <c r="AG47" s="123" t="str">
        <f t="shared" si="30"/>
        <v>ONTIME</v>
      </c>
      <c r="AH47" s="141">
        <f t="shared" si="31"/>
        <v>8</v>
      </c>
      <c r="AI47" s="142"/>
    </row>
    <row r="48" spans="1:35" x14ac:dyDescent="0.2">
      <c r="A48" s="140">
        <v>45</v>
      </c>
      <c r="B48" s="116" t="s">
        <v>180</v>
      </c>
      <c r="C48" s="117">
        <v>505203</v>
      </c>
      <c r="D48" s="143"/>
      <c r="E48" s="117">
        <v>40</v>
      </c>
      <c r="F48" s="117">
        <v>4</v>
      </c>
      <c r="G48" s="117">
        <v>34</v>
      </c>
      <c r="H48" s="117">
        <v>2</v>
      </c>
      <c r="I48" s="117"/>
      <c r="J48" s="115">
        <v>42809</v>
      </c>
      <c r="K48" s="115">
        <v>42817</v>
      </c>
      <c r="L48" s="115">
        <v>42817</v>
      </c>
      <c r="M48" s="115">
        <v>42809</v>
      </c>
      <c r="N48" s="115">
        <v>42817</v>
      </c>
      <c r="O48" s="115">
        <v>42817</v>
      </c>
      <c r="P48" s="115">
        <v>42817</v>
      </c>
      <c r="Q48" s="118" t="s">
        <v>64</v>
      </c>
      <c r="R48"/>
      <c r="S48" s="90">
        <f t="shared" si="16"/>
        <v>0</v>
      </c>
      <c r="T48" s="89">
        <f t="shared" si="17"/>
        <v>0</v>
      </c>
      <c r="U48" s="89" t="str">
        <f t="shared" si="18"/>
        <v>NA</v>
      </c>
      <c r="V48" s="89" t="str">
        <f t="shared" si="19"/>
        <v>NA</v>
      </c>
      <c r="W48" s="89">
        <f t="shared" si="20"/>
        <v>0</v>
      </c>
      <c r="X48" s="89" t="str">
        <f t="shared" si="21"/>
        <v>NA</v>
      </c>
      <c r="Y48" s="89" t="str">
        <f t="shared" si="22"/>
        <v>NA</v>
      </c>
      <c r="Z48" s="89" t="str">
        <f t="shared" si="23"/>
        <v>NA</v>
      </c>
      <c r="AA48" s="89" t="str">
        <f t="shared" si="24"/>
        <v>NA</v>
      </c>
      <c r="AB48" s="89" t="str">
        <f t="shared" si="25"/>
        <v>NA</v>
      </c>
      <c r="AC48" s="89" t="str">
        <f t="shared" si="26"/>
        <v>NA</v>
      </c>
      <c r="AD48" s="89" t="str">
        <f t="shared" si="27"/>
        <v>NA</v>
      </c>
      <c r="AE48" s="89" t="str">
        <f t="shared" si="28"/>
        <v>NA</v>
      </c>
      <c r="AF48" s="89" t="str">
        <f t="shared" si="29"/>
        <v>NA</v>
      </c>
      <c r="AG48" s="123" t="str">
        <f t="shared" si="30"/>
        <v>ONTIME</v>
      </c>
      <c r="AH48" s="141">
        <f t="shared" si="31"/>
        <v>9</v>
      </c>
      <c r="AI48" s="142"/>
    </row>
    <row r="49" spans="1:35" x14ac:dyDescent="0.2">
      <c r="A49" s="140">
        <v>46</v>
      </c>
      <c r="B49" s="116" t="s">
        <v>121</v>
      </c>
      <c r="C49" s="117">
        <v>469233</v>
      </c>
      <c r="D49" s="143"/>
      <c r="E49" s="117">
        <v>40</v>
      </c>
      <c r="F49" s="117">
        <v>8</v>
      </c>
      <c r="G49" s="117">
        <v>30</v>
      </c>
      <c r="H49" s="117">
        <v>2</v>
      </c>
      <c r="I49" s="117"/>
      <c r="J49" s="115">
        <v>42795</v>
      </c>
      <c r="K49" s="115">
        <v>42801</v>
      </c>
      <c r="L49" s="115">
        <v>42801</v>
      </c>
      <c r="M49" s="115">
        <v>42795</v>
      </c>
      <c r="N49" s="115">
        <v>42801</v>
      </c>
      <c r="O49" s="115">
        <v>42801</v>
      </c>
      <c r="P49" s="115">
        <v>42801</v>
      </c>
      <c r="Q49" s="118" t="s">
        <v>64</v>
      </c>
      <c r="R49"/>
      <c r="S49" s="90">
        <f t="shared" si="16"/>
        <v>0</v>
      </c>
      <c r="T49" s="89">
        <f t="shared" si="17"/>
        <v>0</v>
      </c>
      <c r="U49" s="89" t="str">
        <f t="shared" si="18"/>
        <v>NA</v>
      </c>
      <c r="V49" s="89" t="str">
        <f t="shared" si="19"/>
        <v>NA</v>
      </c>
      <c r="W49" s="89">
        <f t="shared" si="20"/>
        <v>0</v>
      </c>
      <c r="X49" s="89" t="str">
        <f t="shared" si="21"/>
        <v>NA</v>
      </c>
      <c r="Y49" s="89" t="str">
        <f t="shared" si="22"/>
        <v>NA</v>
      </c>
      <c r="Z49" s="89" t="str">
        <f t="shared" si="23"/>
        <v>NA</v>
      </c>
      <c r="AA49" s="89" t="str">
        <f t="shared" si="24"/>
        <v>NA</v>
      </c>
      <c r="AB49" s="89" t="str">
        <f t="shared" si="25"/>
        <v>NA</v>
      </c>
      <c r="AC49" s="89" t="str">
        <f t="shared" si="26"/>
        <v>NA</v>
      </c>
      <c r="AD49" s="89" t="str">
        <f t="shared" si="27"/>
        <v>NA</v>
      </c>
      <c r="AE49" s="89" t="str">
        <f t="shared" si="28"/>
        <v>NA</v>
      </c>
      <c r="AF49" s="89" t="str">
        <f t="shared" si="29"/>
        <v>NA</v>
      </c>
      <c r="AG49" s="123" t="str">
        <f t="shared" si="30"/>
        <v>ONTIME</v>
      </c>
      <c r="AH49" s="141">
        <f t="shared" si="31"/>
        <v>7</v>
      </c>
      <c r="AI49" s="142"/>
    </row>
    <row r="50" spans="1:35" x14ac:dyDescent="0.2">
      <c r="A50" s="140">
        <v>47</v>
      </c>
      <c r="B50" s="116" t="s">
        <v>121</v>
      </c>
      <c r="C50" s="117">
        <v>497821</v>
      </c>
      <c r="D50" s="143"/>
      <c r="E50" s="117">
        <v>64</v>
      </c>
      <c r="F50" s="117">
        <v>10</v>
      </c>
      <c r="G50" s="117">
        <v>44</v>
      </c>
      <c r="H50" s="117">
        <v>10</v>
      </c>
      <c r="I50" s="117"/>
      <c r="J50" s="115">
        <v>42802</v>
      </c>
      <c r="K50" s="115">
        <v>42814</v>
      </c>
      <c r="L50" s="115">
        <v>42814</v>
      </c>
      <c r="M50" s="115">
        <v>42802</v>
      </c>
      <c r="N50" s="115">
        <v>42814</v>
      </c>
      <c r="O50" s="115">
        <v>42814</v>
      </c>
      <c r="P50" s="115">
        <v>42814</v>
      </c>
      <c r="Q50" s="118" t="s">
        <v>64</v>
      </c>
      <c r="R50"/>
      <c r="S50" s="90">
        <f t="shared" si="16"/>
        <v>0</v>
      </c>
      <c r="T50" s="89">
        <f t="shared" si="17"/>
        <v>0</v>
      </c>
      <c r="U50" s="89" t="str">
        <f t="shared" si="18"/>
        <v>NA</v>
      </c>
      <c r="V50" s="89" t="str">
        <f t="shared" si="19"/>
        <v>NA</v>
      </c>
      <c r="W50" s="89">
        <f t="shared" si="20"/>
        <v>0</v>
      </c>
      <c r="X50" s="89" t="str">
        <f t="shared" si="21"/>
        <v>NA</v>
      </c>
      <c r="Y50" s="89" t="str">
        <f t="shared" si="22"/>
        <v>NA</v>
      </c>
      <c r="Z50" s="89" t="str">
        <f t="shared" si="23"/>
        <v>NA</v>
      </c>
      <c r="AA50" s="89" t="str">
        <f t="shared" si="24"/>
        <v>NA</v>
      </c>
      <c r="AB50" s="89" t="str">
        <f t="shared" si="25"/>
        <v>NA</v>
      </c>
      <c r="AC50" s="89" t="str">
        <f t="shared" si="26"/>
        <v>NA</v>
      </c>
      <c r="AD50" s="89" t="str">
        <f t="shared" si="27"/>
        <v>NA</v>
      </c>
      <c r="AE50" s="89" t="str">
        <f t="shared" si="28"/>
        <v>NA</v>
      </c>
      <c r="AF50" s="89" t="str">
        <f t="shared" si="29"/>
        <v>NA</v>
      </c>
      <c r="AG50" s="123" t="str">
        <f t="shared" si="30"/>
        <v>ONTIME</v>
      </c>
      <c r="AH50" s="141">
        <f t="shared" si="31"/>
        <v>13</v>
      </c>
      <c r="AI50" s="142"/>
    </row>
    <row r="51" spans="1:35" x14ac:dyDescent="0.2">
      <c r="A51" s="140">
        <v>48</v>
      </c>
      <c r="B51" s="116" t="s">
        <v>121</v>
      </c>
      <c r="C51" s="117">
        <v>519179</v>
      </c>
      <c r="D51" s="143"/>
      <c r="E51" s="117">
        <v>56</v>
      </c>
      <c r="F51" s="117">
        <v>8</v>
      </c>
      <c r="G51" s="117">
        <v>38</v>
      </c>
      <c r="H51" s="117">
        <v>10</v>
      </c>
      <c r="I51" s="117"/>
      <c r="J51" s="115">
        <v>42814</v>
      </c>
      <c r="K51" s="115">
        <v>42823</v>
      </c>
      <c r="L51" s="115">
        <v>42823</v>
      </c>
      <c r="M51" s="115">
        <v>42814</v>
      </c>
      <c r="N51" s="115">
        <v>42823</v>
      </c>
      <c r="O51" s="115">
        <v>42823</v>
      </c>
      <c r="P51" s="115">
        <v>42823</v>
      </c>
      <c r="Q51" s="118" t="s">
        <v>64</v>
      </c>
      <c r="R51"/>
      <c r="S51" s="90">
        <f t="shared" si="16"/>
        <v>0</v>
      </c>
      <c r="T51" s="89">
        <f t="shared" si="17"/>
        <v>0</v>
      </c>
      <c r="U51" s="89" t="str">
        <f t="shared" si="18"/>
        <v>NA</v>
      </c>
      <c r="V51" s="89" t="str">
        <f t="shared" si="19"/>
        <v>NA</v>
      </c>
      <c r="W51" s="89">
        <f t="shared" si="20"/>
        <v>0</v>
      </c>
      <c r="X51" s="89" t="str">
        <f t="shared" si="21"/>
        <v>NA</v>
      </c>
      <c r="Y51" s="89" t="str">
        <f t="shared" si="22"/>
        <v>NA</v>
      </c>
      <c r="Z51" s="89" t="str">
        <f t="shared" si="23"/>
        <v>NA</v>
      </c>
      <c r="AA51" s="89" t="str">
        <f t="shared" si="24"/>
        <v>NA</v>
      </c>
      <c r="AB51" s="89" t="str">
        <f t="shared" si="25"/>
        <v>NA</v>
      </c>
      <c r="AC51" s="89" t="str">
        <f t="shared" si="26"/>
        <v>NA</v>
      </c>
      <c r="AD51" s="89" t="str">
        <f t="shared" si="27"/>
        <v>NA</v>
      </c>
      <c r="AE51" s="89" t="str">
        <f t="shared" si="28"/>
        <v>NA</v>
      </c>
      <c r="AF51" s="89" t="str">
        <f t="shared" si="29"/>
        <v>NA</v>
      </c>
      <c r="AG51" s="123" t="str">
        <f t="shared" si="30"/>
        <v>ONTIME</v>
      </c>
      <c r="AH51" s="141">
        <f t="shared" si="31"/>
        <v>10</v>
      </c>
      <c r="AI51" s="142"/>
    </row>
    <row r="52" spans="1:35" x14ac:dyDescent="0.2">
      <c r="A52" s="140">
        <v>49</v>
      </c>
      <c r="B52" s="116" t="s">
        <v>121</v>
      </c>
      <c r="C52" s="117">
        <v>519178</v>
      </c>
      <c r="D52" s="143"/>
      <c r="E52" s="117">
        <v>24</v>
      </c>
      <c r="F52" s="117">
        <v>4</v>
      </c>
      <c r="G52" s="117">
        <v>16</v>
      </c>
      <c r="H52" s="117">
        <v>4</v>
      </c>
      <c r="I52" s="117"/>
      <c r="J52" s="115">
        <v>42823</v>
      </c>
      <c r="K52" s="115">
        <v>42825</v>
      </c>
      <c r="L52" s="115">
        <v>42825</v>
      </c>
      <c r="M52" s="115">
        <v>42823</v>
      </c>
      <c r="N52" s="115">
        <v>42825</v>
      </c>
      <c r="O52" s="115">
        <v>42825</v>
      </c>
      <c r="P52" s="115">
        <v>42825</v>
      </c>
      <c r="Q52" s="118" t="s">
        <v>64</v>
      </c>
      <c r="R52"/>
      <c r="S52" s="90">
        <f t="shared" si="16"/>
        <v>0</v>
      </c>
      <c r="T52" s="89">
        <f t="shared" si="17"/>
        <v>0</v>
      </c>
      <c r="U52" s="89" t="str">
        <f t="shared" si="18"/>
        <v>NA</v>
      </c>
      <c r="V52" s="89" t="str">
        <f t="shared" si="19"/>
        <v>NA</v>
      </c>
      <c r="W52" s="89">
        <f t="shared" si="20"/>
        <v>0</v>
      </c>
      <c r="X52" s="89" t="str">
        <f t="shared" si="21"/>
        <v>NA</v>
      </c>
      <c r="Y52" s="89" t="str">
        <f t="shared" si="22"/>
        <v>NA</v>
      </c>
      <c r="Z52" s="89" t="str">
        <f t="shared" si="23"/>
        <v>NA</v>
      </c>
      <c r="AA52" s="89" t="str">
        <f t="shared" si="24"/>
        <v>NA</v>
      </c>
      <c r="AB52" s="89" t="str">
        <f t="shared" si="25"/>
        <v>NA</v>
      </c>
      <c r="AC52" s="89" t="str">
        <f t="shared" si="26"/>
        <v>NA</v>
      </c>
      <c r="AD52" s="89" t="str">
        <f t="shared" si="27"/>
        <v>NA</v>
      </c>
      <c r="AE52" s="89" t="str">
        <f t="shared" si="28"/>
        <v>NA</v>
      </c>
      <c r="AF52" s="89" t="str">
        <f t="shared" si="29"/>
        <v>NA</v>
      </c>
      <c r="AG52" s="123" t="str">
        <f t="shared" si="30"/>
        <v>ONTIME</v>
      </c>
      <c r="AH52" s="141">
        <f t="shared" si="31"/>
        <v>3</v>
      </c>
      <c r="AI52" s="142"/>
    </row>
    <row r="53" spans="1:35" x14ac:dyDescent="0.2">
      <c r="A53" s="140">
        <v>50</v>
      </c>
      <c r="B53" s="116" t="s">
        <v>109</v>
      </c>
      <c r="C53" s="117" t="s">
        <v>150</v>
      </c>
      <c r="D53" s="143" t="s">
        <v>125</v>
      </c>
      <c r="E53" s="117">
        <v>160</v>
      </c>
      <c r="F53" s="117"/>
      <c r="G53" s="117">
        <v>160</v>
      </c>
      <c r="H53" s="117"/>
      <c r="I53" s="117"/>
      <c r="J53" s="115">
        <v>42795</v>
      </c>
      <c r="K53" s="115">
        <v>42825</v>
      </c>
      <c r="L53" s="115">
        <v>42825</v>
      </c>
      <c r="M53" s="115">
        <v>42795</v>
      </c>
      <c r="N53" s="115">
        <v>42825</v>
      </c>
      <c r="O53" s="115">
        <v>42825</v>
      </c>
      <c r="P53" s="115">
        <v>42825</v>
      </c>
      <c r="Q53" s="118" t="s">
        <v>64</v>
      </c>
      <c r="R53"/>
      <c r="S53" s="90">
        <f t="shared" si="16"/>
        <v>0</v>
      </c>
      <c r="T53" s="89">
        <f t="shared" si="17"/>
        <v>0</v>
      </c>
      <c r="U53" s="89" t="str">
        <f t="shared" si="18"/>
        <v>NA</v>
      </c>
      <c r="V53" s="89" t="str">
        <f t="shared" si="19"/>
        <v>NA</v>
      </c>
      <c r="W53" s="89">
        <f t="shared" si="20"/>
        <v>0</v>
      </c>
      <c r="X53" s="89" t="str">
        <f t="shared" si="21"/>
        <v>NA</v>
      </c>
      <c r="Y53" s="89" t="str">
        <f t="shared" si="22"/>
        <v>NA</v>
      </c>
      <c r="Z53" s="89" t="str">
        <f t="shared" si="23"/>
        <v>NA</v>
      </c>
      <c r="AA53" s="89" t="str">
        <f t="shared" si="24"/>
        <v>NA</v>
      </c>
      <c r="AB53" s="89" t="str">
        <f t="shared" si="25"/>
        <v>NA</v>
      </c>
      <c r="AC53" s="89" t="str">
        <f t="shared" si="26"/>
        <v>NA</v>
      </c>
      <c r="AD53" s="89" t="str">
        <f t="shared" si="27"/>
        <v>NA</v>
      </c>
      <c r="AE53" s="89" t="str">
        <f t="shared" si="28"/>
        <v>NA</v>
      </c>
      <c r="AF53" s="89" t="str">
        <f t="shared" si="29"/>
        <v>NA</v>
      </c>
      <c r="AG53" s="123" t="str">
        <f t="shared" si="30"/>
        <v>ONTIME</v>
      </c>
      <c r="AH53" s="141">
        <f t="shared" si="31"/>
        <v>31</v>
      </c>
      <c r="AI53" s="142"/>
    </row>
    <row r="54" spans="1:35" x14ac:dyDescent="0.2">
      <c r="A54" s="140">
        <v>51</v>
      </c>
      <c r="B54" s="116" t="s">
        <v>183</v>
      </c>
      <c r="C54" s="117" t="s">
        <v>128</v>
      </c>
      <c r="D54" s="143" t="s">
        <v>125</v>
      </c>
      <c r="E54" s="117">
        <v>40</v>
      </c>
      <c r="F54" s="117"/>
      <c r="G54" s="117">
        <v>40</v>
      </c>
      <c r="H54" s="117"/>
      <c r="I54" s="117"/>
      <c r="J54" s="115">
        <v>42828</v>
      </c>
      <c r="K54" s="115">
        <v>42835</v>
      </c>
      <c r="L54" s="115">
        <v>42835</v>
      </c>
      <c r="M54" s="115">
        <v>42828</v>
      </c>
      <c r="N54" s="115">
        <v>42835</v>
      </c>
      <c r="O54" s="115"/>
      <c r="P54" s="115">
        <v>42835</v>
      </c>
      <c r="Q54" s="118" t="s">
        <v>78</v>
      </c>
      <c r="R54"/>
      <c r="S54" s="90">
        <f t="shared" si="16"/>
        <v>0</v>
      </c>
      <c r="T54" s="89">
        <f t="shared" si="17"/>
        <v>0</v>
      </c>
      <c r="U54" s="89" t="str">
        <f t="shared" si="18"/>
        <v>NA</v>
      </c>
      <c r="V54" s="89" t="str">
        <f t="shared" si="19"/>
        <v>NA</v>
      </c>
      <c r="W54" s="89" t="str">
        <f t="shared" si="20"/>
        <v>NA</v>
      </c>
      <c r="X54" s="89">
        <f t="shared" si="21"/>
        <v>0</v>
      </c>
      <c r="Y54" s="89" t="str">
        <f t="shared" si="22"/>
        <v>NA</v>
      </c>
      <c r="Z54" s="89" t="str">
        <f t="shared" si="23"/>
        <v>NA</v>
      </c>
      <c r="AA54" s="89" t="str">
        <f t="shared" si="24"/>
        <v>NA</v>
      </c>
      <c r="AB54" s="89" t="str">
        <f t="shared" si="25"/>
        <v>NA</v>
      </c>
      <c r="AC54" s="89" t="str">
        <f t="shared" si="26"/>
        <v>NA</v>
      </c>
      <c r="AD54" s="89" t="str">
        <f t="shared" si="27"/>
        <v>NA</v>
      </c>
      <c r="AE54" s="89" t="str">
        <f t="shared" si="28"/>
        <v>NA</v>
      </c>
      <c r="AF54" s="89" t="str">
        <f t="shared" si="29"/>
        <v>NA</v>
      </c>
      <c r="AG54" s="123" t="str">
        <f t="shared" si="30"/>
        <v>ONTIME</v>
      </c>
      <c r="AH54" s="141">
        <f t="shared" si="31"/>
        <v>8</v>
      </c>
      <c r="AI54" s="142"/>
    </row>
    <row r="55" spans="1:35" x14ac:dyDescent="0.2">
      <c r="A55" s="140">
        <v>52</v>
      </c>
      <c r="B55" s="116" t="s">
        <v>183</v>
      </c>
      <c r="C55" s="117">
        <v>3433</v>
      </c>
      <c r="D55" s="143" t="s">
        <v>125</v>
      </c>
      <c r="E55" s="117">
        <v>40</v>
      </c>
      <c r="F55" s="117">
        <v>30</v>
      </c>
      <c r="G55" s="117">
        <v>20</v>
      </c>
      <c r="H55" s="117"/>
      <c r="I55" s="117"/>
      <c r="J55" s="115">
        <v>42835</v>
      </c>
      <c r="K55" s="115">
        <v>42842</v>
      </c>
      <c r="L55" s="115">
        <v>42842</v>
      </c>
      <c r="M55" s="115">
        <v>42835</v>
      </c>
      <c r="N55" s="115">
        <v>42842</v>
      </c>
      <c r="O55" s="115"/>
      <c r="P55" s="115">
        <v>42842</v>
      </c>
      <c r="Q55" s="118" t="s">
        <v>78</v>
      </c>
      <c r="R55"/>
      <c r="S55" s="90">
        <f t="shared" si="16"/>
        <v>25</v>
      </c>
      <c r="T55" s="89">
        <f t="shared" si="17"/>
        <v>0</v>
      </c>
      <c r="U55" s="89" t="str">
        <f t="shared" si="18"/>
        <v>NA</v>
      </c>
      <c r="V55" s="89" t="str">
        <f t="shared" si="19"/>
        <v>NA</v>
      </c>
      <c r="W55" s="89" t="str">
        <f t="shared" si="20"/>
        <v>NA</v>
      </c>
      <c r="X55" s="89">
        <f t="shared" si="21"/>
        <v>0</v>
      </c>
      <c r="Y55" s="89" t="str">
        <f t="shared" si="22"/>
        <v>NA</v>
      </c>
      <c r="Z55" s="89" t="str">
        <f t="shared" si="23"/>
        <v>NA</v>
      </c>
      <c r="AA55" s="89" t="str">
        <f t="shared" si="24"/>
        <v>NA</v>
      </c>
      <c r="AB55" s="89" t="str">
        <f t="shared" si="25"/>
        <v>NA</v>
      </c>
      <c r="AC55" s="89" t="str">
        <f t="shared" si="26"/>
        <v>NA</v>
      </c>
      <c r="AD55" s="89" t="str">
        <f t="shared" si="27"/>
        <v>NA</v>
      </c>
      <c r="AE55" s="89" t="str">
        <f t="shared" si="28"/>
        <v>NA</v>
      </c>
      <c r="AF55" s="89" t="str">
        <f t="shared" si="29"/>
        <v>NA</v>
      </c>
      <c r="AG55" s="123" t="str">
        <f t="shared" si="30"/>
        <v>ONTIME</v>
      </c>
      <c r="AH55" s="141">
        <f t="shared" si="31"/>
        <v>8</v>
      </c>
      <c r="AI55" s="142"/>
    </row>
    <row r="56" spans="1:35" x14ac:dyDescent="0.2">
      <c r="A56" s="140">
        <v>53</v>
      </c>
      <c r="B56" s="116" t="s">
        <v>183</v>
      </c>
      <c r="C56" s="117">
        <v>3420</v>
      </c>
      <c r="D56" s="143" t="s">
        <v>125</v>
      </c>
      <c r="E56" s="117">
        <v>40</v>
      </c>
      <c r="F56" s="117">
        <v>40</v>
      </c>
      <c r="G56" s="117"/>
      <c r="H56" s="117"/>
      <c r="I56" s="117"/>
      <c r="J56" s="115">
        <v>42843</v>
      </c>
      <c r="K56" s="115">
        <v>42853</v>
      </c>
      <c r="L56" s="115">
        <v>42853</v>
      </c>
      <c r="M56" s="115">
        <v>42843</v>
      </c>
      <c r="N56" s="115">
        <v>42853</v>
      </c>
      <c r="O56" s="115"/>
      <c r="P56" s="115">
        <v>42853</v>
      </c>
      <c r="Q56" s="118" t="s">
        <v>78</v>
      </c>
      <c r="R56"/>
      <c r="S56" s="90">
        <f t="shared" si="16"/>
        <v>0</v>
      </c>
      <c r="T56" s="89">
        <f t="shared" si="17"/>
        <v>0</v>
      </c>
      <c r="U56" s="89" t="str">
        <f t="shared" si="18"/>
        <v>NA</v>
      </c>
      <c r="V56" s="89" t="str">
        <f t="shared" si="19"/>
        <v>NA</v>
      </c>
      <c r="W56" s="89" t="str">
        <f t="shared" si="20"/>
        <v>NA</v>
      </c>
      <c r="X56" s="89">
        <f t="shared" si="21"/>
        <v>0</v>
      </c>
      <c r="Y56" s="89" t="str">
        <f t="shared" si="22"/>
        <v>NA</v>
      </c>
      <c r="Z56" s="89" t="str">
        <f t="shared" si="23"/>
        <v>NA</v>
      </c>
      <c r="AA56" s="89" t="str">
        <f t="shared" si="24"/>
        <v>NA</v>
      </c>
      <c r="AB56" s="89" t="str">
        <f t="shared" si="25"/>
        <v>NA</v>
      </c>
      <c r="AC56" s="89" t="str">
        <f t="shared" si="26"/>
        <v>NA</v>
      </c>
      <c r="AD56" s="89" t="str">
        <f t="shared" si="27"/>
        <v>NA</v>
      </c>
      <c r="AE56" s="89" t="str">
        <f t="shared" si="28"/>
        <v>NA</v>
      </c>
      <c r="AF56" s="89" t="str">
        <f t="shared" si="29"/>
        <v>NA</v>
      </c>
      <c r="AG56" s="123" t="str">
        <f t="shared" si="30"/>
        <v>ONTIME</v>
      </c>
      <c r="AH56" s="141">
        <f t="shared" si="31"/>
        <v>11</v>
      </c>
      <c r="AI56" s="142"/>
    </row>
    <row r="57" spans="1:35" x14ac:dyDescent="0.2">
      <c r="A57" s="140">
        <v>54</v>
      </c>
      <c r="B57" s="116" t="s">
        <v>100</v>
      </c>
      <c r="C57" s="117">
        <v>535576</v>
      </c>
      <c r="D57" s="143" t="s">
        <v>125</v>
      </c>
      <c r="E57" s="117">
        <v>80</v>
      </c>
      <c r="F57" s="117"/>
      <c r="G57" s="117">
        <v>80</v>
      </c>
      <c r="H57" s="117"/>
      <c r="I57" s="117"/>
      <c r="J57" s="115">
        <v>42828</v>
      </c>
      <c r="K57" s="115">
        <v>42839</v>
      </c>
      <c r="L57" s="115">
        <v>42839</v>
      </c>
      <c r="M57" s="115">
        <v>42828</v>
      </c>
      <c r="N57" s="115">
        <v>42839</v>
      </c>
      <c r="O57" s="115"/>
      <c r="P57" s="115">
        <v>42839</v>
      </c>
      <c r="Q57" s="118" t="s">
        <v>78</v>
      </c>
      <c r="R57"/>
      <c r="S57" s="90">
        <f t="shared" si="16"/>
        <v>0</v>
      </c>
      <c r="T57" s="89">
        <f t="shared" si="17"/>
        <v>0</v>
      </c>
      <c r="U57" s="89" t="str">
        <f t="shared" si="18"/>
        <v>NA</v>
      </c>
      <c r="V57" s="89" t="str">
        <f t="shared" si="19"/>
        <v>NA</v>
      </c>
      <c r="W57" s="89" t="str">
        <f t="shared" si="20"/>
        <v>NA</v>
      </c>
      <c r="X57" s="89">
        <f t="shared" si="21"/>
        <v>0</v>
      </c>
      <c r="Y57" s="89" t="str">
        <f t="shared" si="22"/>
        <v>NA</v>
      </c>
      <c r="Z57" s="89" t="str">
        <f t="shared" si="23"/>
        <v>NA</v>
      </c>
      <c r="AA57" s="89" t="str">
        <f t="shared" si="24"/>
        <v>NA</v>
      </c>
      <c r="AB57" s="89" t="str">
        <f t="shared" si="25"/>
        <v>NA</v>
      </c>
      <c r="AC57" s="89" t="str">
        <f t="shared" si="26"/>
        <v>NA</v>
      </c>
      <c r="AD57" s="89" t="str">
        <f t="shared" si="27"/>
        <v>NA</v>
      </c>
      <c r="AE57" s="89" t="str">
        <f t="shared" si="28"/>
        <v>NA</v>
      </c>
      <c r="AF57" s="89" t="str">
        <f t="shared" si="29"/>
        <v>NA</v>
      </c>
      <c r="AG57" s="123" t="str">
        <f t="shared" si="30"/>
        <v>ONTIME</v>
      </c>
      <c r="AH57" s="141">
        <f t="shared" si="31"/>
        <v>12</v>
      </c>
      <c r="AI57" s="142"/>
    </row>
    <row r="58" spans="1:35" x14ac:dyDescent="0.2">
      <c r="A58" s="140">
        <v>55</v>
      </c>
      <c r="B58" s="116" t="s">
        <v>100</v>
      </c>
      <c r="C58" s="117">
        <v>4070</v>
      </c>
      <c r="D58" s="143" t="s">
        <v>152</v>
      </c>
      <c r="E58" s="117">
        <v>16</v>
      </c>
      <c r="F58" s="117"/>
      <c r="G58" s="117">
        <v>16</v>
      </c>
      <c r="H58" s="117"/>
      <c r="I58" s="117"/>
      <c r="J58" s="115">
        <v>42843</v>
      </c>
      <c r="K58" s="115">
        <v>42844</v>
      </c>
      <c r="L58" s="115">
        <v>42844</v>
      </c>
      <c r="M58" s="115">
        <v>42843</v>
      </c>
      <c r="N58" s="115">
        <v>42844</v>
      </c>
      <c r="O58" s="115"/>
      <c r="P58" s="115">
        <v>42844</v>
      </c>
      <c r="Q58" s="118" t="s">
        <v>78</v>
      </c>
      <c r="R58"/>
      <c r="S58" s="90">
        <f t="shared" si="16"/>
        <v>0</v>
      </c>
      <c r="T58" s="89">
        <f t="shared" si="17"/>
        <v>0</v>
      </c>
      <c r="U58" s="89" t="str">
        <f t="shared" si="18"/>
        <v>NA</v>
      </c>
      <c r="V58" s="89" t="str">
        <f t="shared" si="19"/>
        <v>NA</v>
      </c>
      <c r="W58" s="89" t="str">
        <f t="shared" si="20"/>
        <v>NA</v>
      </c>
      <c r="X58" s="89">
        <f t="shared" si="21"/>
        <v>0</v>
      </c>
      <c r="Y58" s="89" t="str">
        <f t="shared" si="22"/>
        <v>NA</v>
      </c>
      <c r="Z58" s="89" t="str">
        <f t="shared" si="23"/>
        <v>NA</v>
      </c>
      <c r="AA58" s="89" t="str">
        <f t="shared" si="24"/>
        <v>NA</v>
      </c>
      <c r="AB58" s="89" t="str">
        <f t="shared" si="25"/>
        <v>NA</v>
      </c>
      <c r="AC58" s="89" t="str">
        <f t="shared" si="26"/>
        <v>NA</v>
      </c>
      <c r="AD58" s="89" t="str">
        <f t="shared" si="27"/>
        <v>NA</v>
      </c>
      <c r="AE58" s="89" t="str">
        <f t="shared" si="28"/>
        <v>NA</v>
      </c>
      <c r="AF58" s="89" t="str">
        <f t="shared" si="29"/>
        <v>NA</v>
      </c>
      <c r="AG58" s="123" t="str">
        <f t="shared" si="30"/>
        <v>ONTIME</v>
      </c>
      <c r="AH58" s="141">
        <f t="shared" si="31"/>
        <v>2</v>
      </c>
      <c r="AI58" s="142"/>
    </row>
    <row r="59" spans="1:35" x14ac:dyDescent="0.2">
      <c r="A59" s="140">
        <v>56</v>
      </c>
      <c r="B59" s="116" t="s">
        <v>100</v>
      </c>
      <c r="C59" s="117">
        <v>2017</v>
      </c>
      <c r="D59" s="143" t="s">
        <v>152</v>
      </c>
      <c r="E59" s="117">
        <v>8</v>
      </c>
      <c r="F59" s="117"/>
      <c r="G59" s="117">
        <v>8</v>
      </c>
      <c r="H59" s="117"/>
      <c r="I59" s="117"/>
      <c r="J59" s="115">
        <v>42845</v>
      </c>
      <c r="K59" s="115">
        <v>42845</v>
      </c>
      <c r="L59" s="115">
        <v>42845</v>
      </c>
      <c r="M59" s="115">
        <v>42845</v>
      </c>
      <c r="N59" s="115">
        <v>42845</v>
      </c>
      <c r="O59" s="115"/>
      <c r="P59" s="115">
        <v>42845</v>
      </c>
      <c r="Q59" s="118" t="s">
        <v>78</v>
      </c>
      <c r="R59"/>
      <c r="S59" s="90">
        <f t="shared" si="16"/>
        <v>0</v>
      </c>
      <c r="T59" s="89">
        <f t="shared" si="17"/>
        <v>0</v>
      </c>
      <c r="U59" s="89" t="str">
        <f t="shared" si="18"/>
        <v>NA</v>
      </c>
      <c r="V59" s="89" t="str">
        <f t="shared" si="19"/>
        <v>NA</v>
      </c>
      <c r="W59" s="89" t="str">
        <f t="shared" si="20"/>
        <v>NA</v>
      </c>
      <c r="X59" s="89">
        <f t="shared" si="21"/>
        <v>0</v>
      </c>
      <c r="Y59" s="89" t="str">
        <f t="shared" si="22"/>
        <v>NA</v>
      </c>
      <c r="Z59" s="89" t="str">
        <f t="shared" si="23"/>
        <v>NA</v>
      </c>
      <c r="AA59" s="89" t="str">
        <f t="shared" si="24"/>
        <v>NA</v>
      </c>
      <c r="AB59" s="89" t="str">
        <f t="shared" si="25"/>
        <v>NA</v>
      </c>
      <c r="AC59" s="89" t="str">
        <f t="shared" si="26"/>
        <v>NA</v>
      </c>
      <c r="AD59" s="89" t="str">
        <f t="shared" si="27"/>
        <v>NA</v>
      </c>
      <c r="AE59" s="89" t="str">
        <f t="shared" si="28"/>
        <v>NA</v>
      </c>
      <c r="AF59" s="89" t="str">
        <f t="shared" si="29"/>
        <v>NA</v>
      </c>
      <c r="AG59" s="123" t="str">
        <f t="shared" si="30"/>
        <v>ONTIME</v>
      </c>
      <c r="AH59" s="141">
        <f t="shared" si="31"/>
        <v>1</v>
      </c>
      <c r="AI59" s="142"/>
    </row>
    <row r="60" spans="1:35" x14ac:dyDescent="0.2">
      <c r="A60" s="140">
        <v>57</v>
      </c>
      <c r="B60" s="116" t="s">
        <v>100</v>
      </c>
      <c r="C60" s="117">
        <v>2016</v>
      </c>
      <c r="D60" s="143" t="s">
        <v>152</v>
      </c>
      <c r="E60" s="117">
        <v>8</v>
      </c>
      <c r="F60" s="117"/>
      <c r="G60" s="117">
        <v>8</v>
      </c>
      <c r="H60" s="117"/>
      <c r="I60" s="117"/>
      <c r="J60" s="115">
        <v>42846</v>
      </c>
      <c r="K60" s="115">
        <v>42846</v>
      </c>
      <c r="L60" s="115">
        <v>42846</v>
      </c>
      <c r="M60" s="115">
        <v>42846</v>
      </c>
      <c r="N60" s="115">
        <v>42846</v>
      </c>
      <c r="O60" s="115"/>
      <c r="P60" s="115">
        <v>42846</v>
      </c>
      <c r="Q60" s="118" t="s">
        <v>78</v>
      </c>
      <c r="R60"/>
      <c r="S60" s="90">
        <f t="shared" si="16"/>
        <v>0</v>
      </c>
      <c r="T60" s="89">
        <f t="shared" si="17"/>
        <v>0</v>
      </c>
      <c r="U60" s="89" t="str">
        <f t="shared" si="18"/>
        <v>NA</v>
      </c>
      <c r="V60" s="89" t="str">
        <f t="shared" si="19"/>
        <v>NA</v>
      </c>
      <c r="W60" s="89" t="str">
        <f t="shared" si="20"/>
        <v>NA</v>
      </c>
      <c r="X60" s="89">
        <f t="shared" si="21"/>
        <v>0</v>
      </c>
      <c r="Y60" s="89" t="str">
        <f t="shared" si="22"/>
        <v>NA</v>
      </c>
      <c r="Z60" s="89" t="str">
        <f t="shared" si="23"/>
        <v>NA</v>
      </c>
      <c r="AA60" s="89" t="str">
        <f t="shared" si="24"/>
        <v>NA</v>
      </c>
      <c r="AB60" s="89" t="str">
        <f t="shared" si="25"/>
        <v>NA</v>
      </c>
      <c r="AC60" s="89" t="str">
        <f t="shared" si="26"/>
        <v>NA</v>
      </c>
      <c r="AD60" s="89" t="str">
        <f t="shared" si="27"/>
        <v>NA</v>
      </c>
      <c r="AE60" s="89" t="str">
        <f t="shared" si="28"/>
        <v>NA</v>
      </c>
      <c r="AF60" s="89" t="str">
        <f t="shared" si="29"/>
        <v>NA</v>
      </c>
      <c r="AG60" s="123" t="str">
        <f t="shared" si="30"/>
        <v>ONTIME</v>
      </c>
      <c r="AH60" s="141">
        <f t="shared" si="31"/>
        <v>1</v>
      </c>
      <c r="AI60" s="142"/>
    </row>
    <row r="61" spans="1:35" x14ac:dyDescent="0.2">
      <c r="A61" s="140">
        <v>58</v>
      </c>
      <c r="B61" s="116" t="s">
        <v>100</v>
      </c>
      <c r="C61" s="117">
        <v>4103</v>
      </c>
      <c r="D61" s="143" t="s">
        <v>152</v>
      </c>
      <c r="E61" s="117">
        <v>8</v>
      </c>
      <c r="F61" s="117"/>
      <c r="G61" s="117">
        <v>8</v>
      </c>
      <c r="H61" s="117"/>
      <c r="I61" s="117"/>
      <c r="J61" s="115">
        <v>42847</v>
      </c>
      <c r="K61" s="115">
        <v>42847</v>
      </c>
      <c r="L61" s="115">
        <v>42847</v>
      </c>
      <c r="M61" s="115">
        <v>42847</v>
      </c>
      <c r="N61" s="115">
        <v>42847</v>
      </c>
      <c r="O61" s="115"/>
      <c r="P61" s="115">
        <v>42847</v>
      </c>
      <c r="Q61" s="118" t="s">
        <v>78</v>
      </c>
      <c r="R61"/>
      <c r="S61" s="90">
        <f t="shared" si="16"/>
        <v>0</v>
      </c>
      <c r="T61" s="89">
        <f t="shared" si="17"/>
        <v>0</v>
      </c>
      <c r="U61" s="89" t="str">
        <f t="shared" si="18"/>
        <v>NA</v>
      </c>
      <c r="V61" s="89" t="str">
        <f t="shared" si="19"/>
        <v>NA</v>
      </c>
      <c r="W61" s="89" t="str">
        <f t="shared" si="20"/>
        <v>NA</v>
      </c>
      <c r="X61" s="89">
        <f t="shared" si="21"/>
        <v>0</v>
      </c>
      <c r="Y61" s="89" t="str">
        <f t="shared" si="22"/>
        <v>NA</v>
      </c>
      <c r="Z61" s="89" t="str">
        <f t="shared" si="23"/>
        <v>NA</v>
      </c>
      <c r="AA61" s="89" t="str">
        <f t="shared" si="24"/>
        <v>NA</v>
      </c>
      <c r="AB61" s="89" t="str">
        <f t="shared" si="25"/>
        <v>NA</v>
      </c>
      <c r="AC61" s="89" t="str">
        <f t="shared" si="26"/>
        <v>NA</v>
      </c>
      <c r="AD61" s="89" t="str">
        <f t="shared" si="27"/>
        <v>NA</v>
      </c>
      <c r="AE61" s="89" t="str">
        <f t="shared" si="28"/>
        <v>NA</v>
      </c>
      <c r="AF61" s="89" t="str">
        <f t="shared" si="29"/>
        <v>NA</v>
      </c>
      <c r="AG61" s="123" t="str">
        <f t="shared" si="30"/>
        <v>ONTIME</v>
      </c>
      <c r="AH61" s="141">
        <f t="shared" si="31"/>
        <v>1</v>
      </c>
      <c r="AI61" s="142"/>
    </row>
    <row r="62" spans="1:35" x14ac:dyDescent="0.2">
      <c r="A62" s="140">
        <v>59</v>
      </c>
      <c r="B62" s="116" t="s">
        <v>100</v>
      </c>
      <c r="C62" s="117">
        <v>4104</v>
      </c>
      <c r="D62" s="143" t="s">
        <v>152</v>
      </c>
      <c r="E62" s="117">
        <v>8</v>
      </c>
      <c r="F62" s="117"/>
      <c r="G62" s="117">
        <v>8</v>
      </c>
      <c r="H62" s="117"/>
      <c r="I62" s="117"/>
      <c r="J62" s="115">
        <v>42848</v>
      </c>
      <c r="K62" s="115">
        <v>42848</v>
      </c>
      <c r="L62" s="115">
        <v>42848</v>
      </c>
      <c r="M62" s="115">
        <v>42848</v>
      </c>
      <c r="N62" s="115">
        <v>42848</v>
      </c>
      <c r="O62" s="115"/>
      <c r="P62" s="115">
        <v>42848</v>
      </c>
      <c r="Q62" s="118" t="s">
        <v>78</v>
      </c>
      <c r="R62"/>
      <c r="S62" s="90">
        <f t="shared" si="16"/>
        <v>0</v>
      </c>
      <c r="T62" s="89">
        <f t="shared" si="17"/>
        <v>0</v>
      </c>
      <c r="U62" s="89" t="str">
        <f t="shared" si="18"/>
        <v>NA</v>
      </c>
      <c r="V62" s="89" t="str">
        <f t="shared" si="19"/>
        <v>NA</v>
      </c>
      <c r="W62" s="89" t="str">
        <f t="shared" si="20"/>
        <v>NA</v>
      </c>
      <c r="X62" s="89">
        <f t="shared" si="21"/>
        <v>0</v>
      </c>
      <c r="Y62" s="89" t="str">
        <f t="shared" si="22"/>
        <v>NA</v>
      </c>
      <c r="Z62" s="89" t="str">
        <f t="shared" si="23"/>
        <v>NA</v>
      </c>
      <c r="AA62" s="89" t="str">
        <f t="shared" si="24"/>
        <v>NA</v>
      </c>
      <c r="AB62" s="89" t="str">
        <f t="shared" si="25"/>
        <v>NA</v>
      </c>
      <c r="AC62" s="89" t="str">
        <f t="shared" si="26"/>
        <v>NA</v>
      </c>
      <c r="AD62" s="89" t="str">
        <f t="shared" si="27"/>
        <v>NA</v>
      </c>
      <c r="AE62" s="89" t="str">
        <f t="shared" si="28"/>
        <v>NA</v>
      </c>
      <c r="AF62" s="89" t="str">
        <f t="shared" si="29"/>
        <v>NA</v>
      </c>
      <c r="AG62" s="123" t="str">
        <f t="shared" si="30"/>
        <v>ONTIME</v>
      </c>
      <c r="AH62" s="141">
        <f t="shared" si="31"/>
        <v>1</v>
      </c>
      <c r="AI62" s="142"/>
    </row>
    <row r="63" spans="1:35" x14ac:dyDescent="0.2">
      <c r="A63" s="140">
        <v>60</v>
      </c>
      <c r="B63" s="116" t="s">
        <v>127</v>
      </c>
      <c r="C63" s="117" t="s">
        <v>153</v>
      </c>
      <c r="D63" s="143" t="s">
        <v>125</v>
      </c>
      <c r="E63" s="117">
        <v>8</v>
      </c>
      <c r="F63" s="117"/>
      <c r="G63" s="117">
        <v>6</v>
      </c>
      <c r="H63" s="117">
        <v>2</v>
      </c>
      <c r="I63" s="117"/>
      <c r="J63" s="115">
        <v>42828</v>
      </c>
      <c r="K63" s="115">
        <v>42828</v>
      </c>
      <c r="L63" s="115">
        <v>42828</v>
      </c>
      <c r="M63" s="115">
        <v>42828</v>
      </c>
      <c r="N63" s="115">
        <v>42828</v>
      </c>
      <c r="O63" s="115"/>
      <c r="P63" s="115">
        <v>42828</v>
      </c>
      <c r="Q63" s="118" t="s">
        <v>78</v>
      </c>
      <c r="R63"/>
      <c r="S63" s="90">
        <f t="shared" si="16"/>
        <v>0</v>
      </c>
      <c r="T63" s="89">
        <f t="shared" si="17"/>
        <v>0</v>
      </c>
      <c r="U63" s="89" t="str">
        <f t="shared" si="18"/>
        <v>NA</v>
      </c>
      <c r="V63" s="89" t="str">
        <f t="shared" si="19"/>
        <v>NA</v>
      </c>
      <c r="W63" s="89" t="str">
        <f t="shared" si="20"/>
        <v>NA</v>
      </c>
      <c r="X63" s="89">
        <f t="shared" si="21"/>
        <v>0</v>
      </c>
      <c r="Y63" s="89" t="str">
        <f t="shared" si="22"/>
        <v>NA</v>
      </c>
      <c r="Z63" s="89" t="str">
        <f t="shared" si="23"/>
        <v>NA</v>
      </c>
      <c r="AA63" s="89" t="str">
        <f t="shared" si="24"/>
        <v>NA</v>
      </c>
      <c r="AB63" s="89" t="str">
        <f t="shared" si="25"/>
        <v>NA</v>
      </c>
      <c r="AC63" s="89" t="str">
        <f t="shared" si="26"/>
        <v>NA</v>
      </c>
      <c r="AD63" s="89" t="str">
        <f t="shared" si="27"/>
        <v>NA</v>
      </c>
      <c r="AE63" s="89" t="str">
        <f t="shared" si="28"/>
        <v>NA</v>
      </c>
      <c r="AF63" s="89" t="str">
        <f t="shared" si="29"/>
        <v>NA</v>
      </c>
      <c r="AG63" s="123" t="str">
        <f t="shared" si="30"/>
        <v>ONTIME</v>
      </c>
      <c r="AH63" s="141">
        <f t="shared" si="31"/>
        <v>1</v>
      </c>
      <c r="AI63" s="142"/>
    </row>
    <row r="64" spans="1:35" x14ac:dyDescent="0.2">
      <c r="A64" s="140">
        <v>61</v>
      </c>
      <c r="B64" s="116" t="s">
        <v>127</v>
      </c>
      <c r="C64" s="117" t="s">
        <v>154</v>
      </c>
      <c r="D64" s="143" t="s">
        <v>125</v>
      </c>
      <c r="E64" s="117">
        <v>24</v>
      </c>
      <c r="F64" s="117">
        <v>10</v>
      </c>
      <c r="G64" s="117">
        <v>10</v>
      </c>
      <c r="H64" s="117">
        <v>4</v>
      </c>
      <c r="I64" s="117"/>
      <c r="J64" s="115">
        <v>42851</v>
      </c>
      <c r="K64" s="115">
        <v>42853</v>
      </c>
      <c r="L64" s="115">
        <v>42853</v>
      </c>
      <c r="M64" s="115">
        <v>42851</v>
      </c>
      <c r="N64" s="115">
        <v>42853</v>
      </c>
      <c r="O64" s="115"/>
      <c r="P64" s="115">
        <v>42853</v>
      </c>
      <c r="Q64" s="118" t="s">
        <v>78</v>
      </c>
      <c r="R64"/>
      <c r="S64" s="90">
        <f t="shared" si="16"/>
        <v>0</v>
      </c>
      <c r="T64" s="89">
        <f t="shared" si="17"/>
        <v>0</v>
      </c>
      <c r="U64" s="89" t="str">
        <f t="shared" si="18"/>
        <v>NA</v>
      </c>
      <c r="V64" s="89" t="str">
        <f t="shared" si="19"/>
        <v>NA</v>
      </c>
      <c r="W64" s="89" t="str">
        <f t="shared" si="20"/>
        <v>NA</v>
      </c>
      <c r="X64" s="89">
        <f t="shared" si="21"/>
        <v>0</v>
      </c>
      <c r="Y64" s="89" t="str">
        <f t="shared" si="22"/>
        <v>NA</v>
      </c>
      <c r="Z64" s="89" t="str">
        <f t="shared" si="23"/>
        <v>NA</v>
      </c>
      <c r="AA64" s="89" t="str">
        <f t="shared" si="24"/>
        <v>NA</v>
      </c>
      <c r="AB64" s="89" t="str">
        <f t="shared" si="25"/>
        <v>NA</v>
      </c>
      <c r="AC64" s="89" t="str">
        <f t="shared" si="26"/>
        <v>NA</v>
      </c>
      <c r="AD64" s="89" t="str">
        <f t="shared" si="27"/>
        <v>NA</v>
      </c>
      <c r="AE64" s="89" t="str">
        <f t="shared" si="28"/>
        <v>NA</v>
      </c>
      <c r="AF64" s="89" t="str">
        <f t="shared" si="29"/>
        <v>NA</v>
      </c>
      <c r="AG64" s="123" t="str">
        <f t="shared" si="30"/>
        <v>ONTIME</v>
      </c>
      <c r="AH64" s="141">
        <f t="shared" si="31"/>
        <v>3</v>
      </c>
      <c r="AI64" s="142"/>
    </row>
    <row r="65" spans="1:35" x14ac:dyDescent="0.2">
      <c r="A65" s="140">
        <v>62</v>
      </c>
      <c r="B65" s="116" t="s">
        <v>180</v>
      </c>
      <c r="C65" s="117">
        <v>523874</v>
      </c>
      <c r="D65" s="143"/>
      <c r="E65" s="117">
        <v>48</v>
      </c>
      <c r="F65" s="117">
        <v>1</v>
      </c>
      <c r="G65" s="117">
        <v>45</v>
      </c>
      <c r="H65" s="117">
        <v>3</v>
      </c>
      <c r="I65" s="117"/>
      <c r="J65" s="115">
        <v>42828</v>
      </c>
      <c r="K65" s="115">
        <v>42835</v>
      </c>
      <c r="L65" s="115">
        <v>42835</v>
      </c>
      <c r="M65" s="115">
        <v>42828</v>
      </c>
      <c r="N65" s="115">
        <v>42835</v>
      </c>
      <c r="O65" s="115"/>
      <c r="P65" s="115">
        <v>42835</v>
      </c>
      <c r="Q65" s="118" t="s">
        <v>78</v>
      </c>
      <c r="R65"/>
      <c r="S65" s="90">
        <f t="shared" si="16"/>
        <v>2.083333333333333</v>
      </c>
      <c r="T65" s="89">
        <f t="shared" si="17"/>
        <v>0</v>
      </c>
      <c r="U65" s="89" t="str">
        <f t="shared" si="18"/>
        <v>NA</v>
      </c>
      <c r="V65" s="89" t="str">
        <f t="shared" si="19"/>
        <v>NA</v>
      </c>
      <c r="W65" s="89" t="str">
        <f t="shared" si="20"/>
        <v>NA</v>
      </c>
      <c r="X65" s="89">
        <f t="shared" si="21"/>
        <v>0</v>
      </c>
      <c r="Y65" s="89" t="str">
        <f t="shared" si="22"/>
        <v>NA</v>
      </c>
      <c r="Z65" s="89" t="str">
        <f t="shared" si="23"/>
        <v>NA</v>
      </c>
      <c r="AA65" s="89" t="str">
        <f t="shared" si="24"/>
        <v>NA</v>
      </c>
      <c r="AB65" s="89" t="str">
        <f t="shared" si="25"/>
        <v>NA</v>
      </c>
      <c r="AC65" s="89" t="str">
        <f t="shared" si="26"/>
        <v>NA</v>
      </c>
      <c r="AD65" s="89" t="str">
        <f t="shared" si="27"/>
        <v>NA</v>
      </c>
      <c r="AE65" s="89" t="str">
        <f t="shared" si="28"/>
        <v>NA</v>
      </c>
      <c r="AF65" s="89" t="str">
        <f t="shared" si="29"/>
        <v>NA</v>
      </c>
      <c r="AG65" s="123" t="str">
        <f t="shared" si="30"/>
        <v>ONTIME</v>
      </c>
      <c r="AH65" s="141">
        <f t="shared" si="31"/>
        <v>8</v>
      </c>
      <c r="AI65" s="142"/>
    </row>
    <row r="66" spans="1:35" x14ac:dyDescent="0.2">
      <c r="A66" s="140">
        <v>63</v>
      </c>
      <c r="B66" s="116" t="s">
        <v>180</v>
      </c>
      <c r="C66" s="117">
        <v>505203</v>
      </c>
      <c r="D66" s="143"/>
      <c r="E66" s="117">
        <v>48</v>
      </c>
      <c r="F66" s="117">
        <v>1</v>
      </c>
      <c r="G66" s="117">
        <v>45</v>
      </c>
      <c r="H66" s="117">
        <v>3</v>
      </c>
      <c r="I66" s="117"/>
      <c r="J66" s="115">
        <v>42836</v>
      </c>
      <c r="K66" s="115">
        <v>42843</v>
      </c>
      <c r="L66" s="115">
        <v>42843</v>
      </c>
      <c r="M66" s="115">
        <v>42836</v>
      </c>
      <c r="N66" s="115">
        <v>42843</v>
      </c>
      <c r="O66" s="115"/>
      <c r="P66" s="115">
        <v>42843</v>
      </c>
      <c r="Q66" s="118" t="s">
        <v>78</v>
      </c>
      <c r="R66"/>
      <c r="S66" s="90">
        <f t="shared" si="16"/>
        <v>2.083333333333333</v>
      </c>
      <c r="T66" s="89">
        <f t="shared" si="17"/>
        <v>0</v>
      </c>
      <c r="U66" s="89" t="str">
        <f t="shared" si="18"/>
        <v>NA</v>
      </c>
      <c r="V66" s="89" t="str">
        <f t="shared" si="19"/>
        <v>NA</v>
      </c>
      <c r="W66" s="89" t="str">
        <f t="shared" si="20"/>
        <v>NA</v>
      </c>
      <c r="X66" s="89">
        <f t="shared" si="21"/>
        <v>0</v>
      </c>
      <c r="Y66" s="89" t="str">
        <f t="shared" si="22"/>
        <v>NA</v>
      </c>
      <c r="Z66" s="89" t="str">
        <f t="shared" si="23"/>
        <v>NA</v>
      </c>
      <c r="AA66" s="89" t="str">
        <f t="shared" si="24"/>
        <v>NA</v>
      </c>
      <c r="AB66" s="89" t="str">
        <f t="shared" si="25"/>
        <v>NA</v>
      </c>
      <c r="AC66" s="89" t="str">
        <f t="shared" si="26"/>
        <v>NA</v>
      </c>
      <c r="AD66" s="89" t="str">
        <f t="shared" si="27"/>
        <v>NA</v>
      </c>
      <c r="AE66" s="89" t="str">
        <f t="shared" si="28"/>
        <v>NA</v>
      </c>
      <c r="AF66" s="89" t="str">
        <f t="shared" si="29"/>
        <v>NA</v>
      </c>
      <c r="AG66" s="123" t="str">
        <f t="shared" si="30"/>
        <v>ONTIME</v>
      </c>
      <c r="AH66" s="141">
        <f t="shared" si="31"/>
        <v>8</v>
      </c>
      <c r="AI66" s="142"/>
    </row>
    <row r="67" spans="1:35" x14ac:dyDescent="0.2">
      <c r="A67" s="140">
        <v>64</v>
      </c>
      <c r="B67" s="116" t="s">
        <v>180</v>
      </c>
      <c r="C67" s="117">
        <v>497819</v>
      </c>
      <c r="D67" s="143"/>
      <c r="E67" s="117">
        <v>24</v>
      </c>
      <c r="F67" s="117"/>
      <c r="G67" s="117">
        <v>22</v>
      </c>
      <c r="H67" s="117">
        <v>2</v>
      </c>
      <c r="I67" s="117"/>
      <c r="J67" s="115">
        <v>42844</v>
      </c>
      <c r="K67" s="115">
        <v>42849</v>
      </c>
      <c r="L67" s="115">
        <v>42849</v>
      </c>
      <c r="M67" s="115">
        <v>42844</v>
      </c>
      <c r="N67" s="115">
        <v>42849</v>
      </c>
      <c r="O67" s="115"/>
      <c r="P67" s="115">
        <v>42849</v>
      </c>
      <c r="Q67" s="118" t="s">
        <v>78</v>
      </c>
      <c r="R67"/>
      <c r="S67" s="90">
        <f t="shared" si="16"/>
        <v>0</v>
      </c>
      <c r="T67" s="89">
        <f t="shared" si="17"/>
        <v>0</v>
      </c>
      <c r="U67" s="89" t="str">
        <f t="shared" si="18"/>
        <v>NA</v>
      </c>
      <c r="V67" s="89" t="str">
        <f t="shared" si="19"/>
        <v>NA</v>
      </c>
      <c r="W67" s="89" t="str">
        <f t="shared" si="20"/>
        <v>NA</v>
      </c>
      <c r="X67" s="89">
        <f t="shared" si="21"/>
        <v>0</v>
      </c>
      <c r="Y67" s="89" t="str">
        <f t="shared" si="22"/>
        <v>NA</v>
      </c>
      <c r="Z67" s="89" t="str">
        <f t="shared" si="23"/>
        <v>NA</v>
      </c>
      <c r="AA67" s="89" t="str">
        <f t="shared" si="24"/>
        <v>NA</v>
      </c>
      <c r="AB67" s="89" t="str">
        <f t="shared" si="25"/>
        <v>NA</v>
      </c>
      <c r="AC67" s="89" t="str">
        <f t="shared" si="26"/>
        <v>NA</v>
      </c>
      <c r="AD67" s="89" t="str">
        <f t="shared" si="27"/>
        <v>NA</v>
      </c>
      <c r="AE67" s="89" t="str">
        <f t="shared" si="28"/>
        <v>NA</v>
      </c>
      <c r="AF67" s="89" t="str">
        <f t="shared" si="29"/>
        <v>NA</v>
      </c>
      <c r="AG67" s="123" t="str">
        <f t="shared" si="30"/>
        <v>ONTIME</v>
      </c>
      <c r="AH67" s="141">
        <f t="shared" si="31"/>
        <v>6</v>
      </c>
      <c r="AI67" s="142"/>
    </row>
    <row r="68" spans="1:35" x14ac:dyDescent="0.2">
      <c r="A68" s="140">
        <v>65</v>
      </c>
      <c r="B68" s="116" t="s">
        <v>121</v>
      </c>
      <c r="C68" s="117">
        <v>501308</v>
      </c>
      <c r="D68" s="143"/>
      <c r="E68" s="117">
        <v>40</v>
      </c>
      <c r="F68" s="117">
        <v>8</v>
      </c>
      <c r="G68" s="117">
        <v>30</v>
      </c>
      <c r="H68" s="117">
        <v>2</v>
      </c>
      <c r="I68" s="117"/>
      <c r="J68" s="115">
        <v>42828</v>
      </c>
      <c r="K68" s="115">
        <v>42835</v>
      </c>
      <c r="L68" s="115">
        <v>42835</v>
      </c>
      <c r="M68" s="115">
        <v>42828</v>
      </c>
      <c r="N68" s="115">
        <v>42835</v>
      </c>
      <c r="O68" s="115"/>
      <c r="P68" s="115">
        <v>42835</v>
      </c>
      <c r="Q68" s="118" t="s">
        <v>78</v>
      </c>
      <c r="R68"/>
      <c r="S68" s="90">
        <f t="shared" si="16"/>
        <v>0</v>
      </c>
      <c r="T68" s="89">
        <f t="shared" si="17"/>
        <v>0</v>
      </c>
      <c r="U68" s="89" t="str">
        <f t="shared" si="18"/>
        <v>NA</v>
      </c>
      <c r="V68" s="89" t="str">
        <f t="shared" si="19"/>
        <v>NA</v>
      </c>
      <c r="W68" s="89" t="str">
        <f t="shared" si="20"/>
        <v>NA</v>
      </c>
      <c r="X68" s="89">
        <f t="shared" si="21"/>
        <v>0</v>
      </c>
      <c r="Y68" s="89" t="str">
        <f t="shared" si="22"/>
        <v>NA</v>
      </c>
      <c r="Z68" s="89" t="str">
        <f t="shared" si="23"/>
        <v>NA</v>
      </c>
      <c r="AA68" s="89" t="str">
        <f t="shared" si="24"/>
        <v>NA</v>
      </c>
      <c r="AB68" s="89" t="str">
        <f t="shared" si="25"/>
        <v>NA</v>
      </c>
      <c r="AC68" s="89" t="str">
        <f t="shared" si="26"/>
        <v>NA</v>
      </c>
      <c r="AD68" s="89" t="str">
        <f t="shared" si="27"/>
        <v>NA</v>
      </c>
      <c r="AE68" s="89" t="str">
        <f t="shared" si="28"/>
        <v>NA</v>
      </c>
      <c r="AF68" s="89" t="str">
        <f t="shared" si="29"/>
        <v>NA</v>
      </c>
      <c r="AG68" s="123" t="str">
        <f t="shared" si="30"/>
        <v>ONTIME</v>
      </c>
      <c r="AH68" s="141">
        <f t="shared" si="31"/>
        <v>8</v>
      </c>
      <c r="AI68" s="142"/>
    </row>
    <row r="69" spans="1:35" x14ac:dyDescent="0.2">
      <c r="A69" s="140">
        <v>66</v>
      </c>
      <c r="B69" s="116" t="s">
        <v>121</v>
      </c>
      <c r="C69" s="117">
        <v>523874</v>
      </c>
      <c r="D69" s="143"/>
      <c r="E69" s="117">
        <v>48</v>
      </c>
      <c r="F69" s="117">
        <v>1</v>
      </c>
      <c r="G69" s="117">
        <v>45</v>
      </c>
      <c r="H69" s="117">
        <v>3</v>
      </c>
      <c r="I69" s="117"/>
      <c r="J69" s="115">
        <v>42836</v>
      </c>
      <c r="K69" s="115">
        <v>42843</v>
      </c>
      <c r="L69" s="115">
        <v>42843</v>
      </c>
      <c r="M69" s="115">
        <v>42836</v>
      </c>
      <c r="N69" s="115">
        <v>42843</v>
      </c>
      <c r="O69" s="115"/>
      <c r="P69" s="115">
        <v>42843</v>
      </c>
      <c r="Q69" s="118" t="s">
        <v>78</v>
      </c>
      <c r="R69"/>
      <c r="S69" s="90">
        <f t="shared" si="16"/>
        <v>2.083333333333333</v>
      </c>
      <c r="T69" s="89">
        <f t="shared" si="17"/>
        <v>0</v>
      </c>
      <c r="U69" s="89" t="str">
        <f t="shared" si="18"/>
        <v>NA</v>
      </c>
      <c r="V69" s="89" t="str">
        <f t="shared" si="19"/>
        <v>NA</v>
      </c>
      <c r="W69" s="89" t="str">
        <f t="shared" si="20"/>
        <v>NA</v>
      </c>
      <c r="X69" s="89">
        <f t="shared" si="21"/>
        <v>0</v>
      </c>
      <c r="Y69" s="89" t="str">
        <f t="shared" si="22"/>
        <v>NA</v>
      </c>
      <c r="Z69" s="89" t="str">
        <f t="shared" si="23"/>
        <v>NA</v>
      </c>
      <c r="AA69" s="89" t="str">
        <f t="shared" si="24"/>
        <v>NA</v>
      </c>
      <c r="AB69" s="89" t="str">
        <f t="shared" si="25"/>
        <v>NA</v>
      </c>
      <c r="AC69" s="89" t="str">
        <f t="shared" si="26"/>
        <v>NA</v>
      </c>
      <c r="AD69" s="89" t="str">
        <f t="shared" si="27"/>
        <v>NA</v>
      </c>
      <c r="AE69" s="89" t="str">
        <f t="shared" si="28"/>
        <v>NA</v>
      </c>
      <c r="AF69" s="89" t="str">
        <f t="shared" si="29"/>
        <v>NA</v>
      </c>
      <c r="AG69" s="123" t="str">
        <f t="shared" si="30"/>
        <v>ONTIME</v>
      </c>
      <c r="AH69" s="141">
        <f t="shared" si="31"/>
        <v>8</v>
      </c>
      <c r="AI69" s="142"/>
    </row>
    <row r="70" spans="1:35" x14ac:dyDescent="0.2">
      <c r="A70" s="140">
        <v>67</v>
      </c>
      <c r="B70" s="116" t="s">
        <v>121</v>
      </c>
      <c r="C70" s="117">
        <v>505203</v>
      </c>
      <c r="D70" s="143"/>
      <c r="E70" s="117">
        <v>48</v>
      </c>
      <c r="F70" s="117">
        <v>1</v>
      </c>
      <c r="G70" s="117">
        <v>45</v>
      </c>
      <c r="H70" s="117">
        <v>3</v>
      </c>
      <c r="I70" s="117"/>
      <c r="J70" s="115">
        <v>42844</v>
      </c>
      <c r="K70" s="115">
        <v>42849</v>
      </c>
      <c r="L70" s="115">
        <v>42849</v>
      </c>
      <c r="M70" s="115">
        <v>42844</v>
      </c>
      <c r="N70" s="115">
        <v>42849</v>
      </c>
      <c r="O70" s="115"/>
      <c r="P70" s="115">
        <v>42849</v>
      </c>
      <c r="Q70" s="118" t="s">
        <v>78</v>
      </c>
      <c r="R70"/>
      <c r="S70" s="90">
        <f t="shared" si="16"/>
        <v>2.083333333333333</v>
      </c>
      <c r="T70" s="89">
        <f t="shared" si="17"/>
        <v>0</v>
      </c>
      <c r="U70" s="89" t="str">
        <f t="shared" si="18"/>
        <v>NA</v>
      </c>
      <c r="V70" s="89" t="str">
        <f t="shared" si="19"/>
        <v>NA</v>
      </c>
      <c r="W70" s="89" t="str">
        <f t="shared" si="20"/>
        <v>NA</v>
      </c>
      <c r="X70" s="89">
        <f t="shared" si="21"/>
        <v>0</v>
      </c>
      <c r="Y70" s="89" t="str">
        <f t="shared" si="22"/>
        <v>NA</v>
      </c>
      <c r="Z70" s="89" t="str">
        <f t="shared" si="23"/>
        <v>NA</v>
      </c>
      <c r="AA70" s="89" t="str">
        <f t="shared" si="24"/>
        <v>NA</v>
      </c>
      <c r="AB70" s="89" t="str">
        <f t="shared" si="25"/>
        <v>NA</v>
      </c>
      <c r="AC70" s="89" t="str">
        <f t="shared" si="26"/>
        <v>NA</v>
      </c>
      <c r="AD70" s="89" t="str">
        <f t="shared" si="27"/>
        <v>NA</v>
      </c>
      <c r="AE70" s="89" t="str">
        <f t="shared" si="28"/>
        <v>NA</v>
      </c>
      <c r="AF70" s="89" t="str">
        <f t="shared" si="29"/>
        <v>NA</v>
      </c>
      <c r="AG70" s="123" t="str">
        <f t="shared" si="30"/>
        <v>ONTIME</v>
      </c>
      <c r="AH70" s="141">
        <f t="shared" si="31"/>
        <v>6</v>
      </c>
      <c r="AI70" s="142"/>
    </row>
    <row r="71" spans="1:35" x14ac:dyDescent="0.2">
      <c r="A71" s="140">
        <v>68</v>
      </c>
      <c r="B71" s="116" t="s">
        <v>156</v>
      </c>
      <c r="C71" s="117">
        <v>534520</v>
      </c>
      <c r="D71" s="143" t="s">
        <v>152</v>
      </c>
      <c r="E71" s="117">
        <v>5</v>
      </c>
      <c r="F71" s="117">
        <v>2</v>
      </c>
      <c r="G71" s="117">
        <v>3</v>
      </c>
      <c r="H71" s="117"/>
      <c r="I71" s="117"/>
      <c r="J71" s="115">
        <v>42859</v>
      </c>
      <c r="K71" s="115">
        <v>42859</v>
      </c>
      <c r="L71" s="115">
        <v>42859</v>
      </c>
      <c r="M71" s="115">
        <v>42859</v>
      </c>
      <c r="N71" s="115">
        <v>42859</v>
      </c>
      <c r="O71" s="115">
        <v>42859</v>
      </c>
      <c r="P71" s="115">
        <v>42859</v>
      </c>
      <c r="Q71" s="118" t="s">
        <v>79</v>
      </c>
      <c r="R71"/>
      <c r="S71" s="90">
        <f t="shared" si="16"/>
        <v>0</v>
      </c>
      <c r="T71" s="89">
        <f t="shared" si="17"/>
        <v>0</v>
      </c>
      <c r="U71" s="89" t="str">
        <f t="shared" si="18"/>
        <v>NA</v>
      </c>
      <c r="V71" s="89" t="str">
        <f t="shared" si="19"/>
        <v>NA</v>
      </c>
      <c r="W71" s="89" t="str">
        <f t="shared" si="20"/>
        <v>NA</v>
      </c>
      <c r="X71" s="89" t="str">
        <f t="shared" si="21"/>
        <v>NA</v>
      </c>
      <c r="Y71" s="89">
        <f t="shared" si="22"/>
        <v>0</v>
      </c>
      <c r="Z71" s="89" t="str">
        <f t="shared" si="23"/>
        <v>NA</v>
      </c>
      <c r="AA71" s="89" t="str">
        <f t="shared" si="24"/>
        <v>NA</v>
      </c>
      <c r="AB71" s="89" t="str">
        <f t="shared" si="25"/>
        <v>NA</v>
      </c>
      <c r="AC71" s="89" t="str">
        <f t="shared" si="26"/>
        <v>NA</v>
      </c>
      <c r="AD71" s="89" t="str">
        <f t="shared" si="27"/>
        <v>NA</v>
      </c>
      <c r="AE71" s="89" t="str">
        <f t="shared" si="28"/>
        <v>NA</v>
      </c>
      <c r="AF71" s="89" t="str">
        <f t="shared" si="29"/>
        <v>NA</v>
      </c>
      <c r="AG71" s="123" t="str">
        <f t="shared" si="30"/>
        <v>ONTIME</v>
      </c>
      <c r="AH71" s="141">
        <f t="shared" si="31"/>
        <v>1</v>
      </c>
      <c r="AI71" s="142"/>
    </row>
    <row r="72" spans="1:35" x14ac:dyDescent="0.2">
      <c r="A72" s="140">
        <v>69</v>
      </c>
      <c r="B72" s="116" t="s">
        <v>156</v>
      </c>
      <c r="C72" s="117">
        <v>539829</v>
      </c>
      <c r="D72" s="143" t="s">
        <v>157</v>
      </c>
      <c r="E72" s="117">
        <v>3</v>
      </c>
      <c r="F72" s="117">
        <v>1</v>
      </c>
      <c r="G72" s="117">
        <v>2</v>
      </c>
      <c r="H72" s="117"/>
      <c r="I72" s="117"/>
      <c r="J72" s="115">
        <v>42859</v>
      </c>
      <c r="K72" s="115">
        <v>42859</v>
      </c>
      <c r="L72" s="115">
        <v>42859</v>
      </c>
      <c r="M72" s="115">
        <v>42859</v>
      </c>
      <c r="N72" s="115">
        <v>42859</v>
      </c>
      <c r="O72" s="115">
        <v>42859</v>
      </c>
      <c r="P72" s="115">
        <v>42859</v>
      </c>
      <c r="Q72" s="118" t="s">
        <v>79</v>
      </c>
      <c r="R72"/>
      <c r="S72" s="90">
        <f t="shared" si="16"/>
        <v>0</v>
      </c>
      <c r="T72" s="89">
        <f t="shared" si="17"/>
        <v>0</v>
      </c>
      <c r="U72" s="89" t="str">
        <f t="shared" si="18"/>
        <v>NA</v>
      </c>
      <c r="V72" s="89" t="str">
        <f t="shared" si="19"/>
        <v>NA</v>
      </c>
      <c r="W72" s="89" t="str">
        <f t="shared" si="20"/>
        <v>NA</v>
      </c>
      <c r="X72" s="89" t="str">
        <f t="shared" si="21"/>
        <v>NA</v>
      </c>
      <c r="Y72" s="89">
        <f t="shared" si="22"/>
        <v>0</v>
      </c>
      <c r="Z72" s="89" t="str">
        <f t="shared" si="23"/>
        <v>NA</v>
      </c>
      <c r="AA72" s="89" t="str">
        <f t="shared" si="24"/>
        <v>NA</v>
      </c>
      <c r="AB72" s="89" t="str">
        <f t="shared" si="25"/>
        <v>NA</v>
      </c>
      <c r="AC72" s="89" t="str">
        <f t="shared" si="26"/>
        <v>NA</v>
      </c>
      <c r="AD72" s="89" t="str">
        <f t="shared" si="27"/>
        <v>NA</v>
      </c>
      <c r="AE72" s="89" t="str">
        <f t="shared" si="28"/>
        <v>NA</v>
      </c>
      <c r="AF72" s="89" t="str">
        <f t="shared" si="29"/>
        <v>NA</v>
      </c>
      <c r="AG72" s="123" t="str">
        <f t="shared" si="30"/>
        <v>ONTIME</v>
      </c>
      <c r="AH72" s="141">
        <f t="shared" si="31"/>
        <v>1</v>
      </c>
      <c r="AI72" s="142"/>
    </row>
    <row r="73" spans="1:35" x14ac:dyDescent="0.2">
      <c r="A73" s="140">
        <v>70</v>
      </c>
      <c r="B73" s="116" t="s">
        <v>156</v>
      </c>
      <c r="C73" s="117">
        <v>539829</v>
      </c>
      <c r="D73" s="143" t="s">
        <v>157</v>
      </c>
      <c r="E73" s="117">
        <v>8</v>
      </c>
      <c r="F73" s="117">
        <v>2</v>
      </c>
      <c r="G73" s="117">
        <v>6</v>
      </c>
      <c r="H73" s="117"/>
      <c r="I73" s="117"/>
      <c r="J73" s="115">
        <v>42860</v>
      </c>
      <c r="K73" s="115">
        <v>42860</v>
      </c>
      <c r="L73" s="115">
        <v>42860</v>
      </c>
      <c r="M73" s="115">
        <v>42860</v>
      </c>
      <c r="N73" s="115">
        <v>42860</v>
      </c>
      <c r="O73" s="115">
        <v>42860</v>
      </c>
      <c r="P73" s="115">
        <v>42860</v>
      </c>
      <c r="Q73" s="118" t="s">
        <v>79</v>
      </c>
      <c r="R73"/>
      <c r="S73" s="90">
        <f t="shared" si="16"/>
        <v>0</v>
      </c>
      <c r="T73" s="89">
        <f t="shared" si="17"/>
        <v>0</v>
      </c>
      <c r="U73" s="89" t="str">
        <f t="shared" si="18"/>
        <v>NA</v>
      </c>
      <c r="V73" s="89" t="str">
        <f t="shared" si="19"/>
        <v>NA</v>
      </c>
      <c r="W73" s="89" t="str">
        <f t="shared" si="20"/>
        <v>NA</v>
      </c>
      <c r="X73" s="89" t="str">
        <f t="shared" si="21"/>
        <v>NA</v>
      </c>
      <c r="Y73" s="89">
        <f t="shared" si="22"/>
        <v>0</v>
      </c>
      <c r="Z73" s="89" t="str">
        <f t="shared" si="23"/>
        <v>NA</v>
      </c>
      <c r="AA73" s="89" t="str">
        <f t="shared" si="24"/>
        <v>NA</v>
      </c>
      <c r="AB73" s="89" t="str">
        <f t="shared" si="25"/>
        <v>NA</v>
      </c>
      <c r="AC73" s="89" t="str">
        <f t="shared" si="26"/>
        <v>NA</v>
      </c>
      <c r="AD73" s="89" t="str">
        <f t="shared" si="27"/>
        <v>NA</v>
      </c>
      <c r="AE73" s="89" t="str">
        <f t="shared" si="28"/>
        <v>NA</v>
      </c>
      <c r="AF73" s="89" t="str">
        <f t="shared" si="29"/>
        <v>NA</v>
      </c>
      <c r="AG73" s="123" t="str">
        <f t="shared" si="30"/>
        <v>ONTIME</v>
      </c>
      <c r="AH73" s="141">
        <f t="shared" si="31"/>
        <v>1</v>
      </c>
      <c r="AI73" s="142"/>
    </row>
    <row r="74" spans="1:35" x14ac:dyDescent="0.2">
      <c r="A74" s="140">
        <v>71</v>
      </c>
      <c r="B74" s="116" t="s">
        <v>156</v>
      </c>
      <c r="C74" s="117">
        <v>539829</v>
      </c>
      <c r="D74" s="143" t="s">
        <v>157</v>
      </c>
      <c r="E74" s="117">
        <v>2</v>
      </c>
      <c r="F74" s="117">
        <v>1</v>
      </c>
      <c r="G74" s="117">
        <v>1</v>
      </c>
      <c r="H74" s="117"/>
      <c r="I74" s="117"/>
      <c r="J74" s="115">
        <v>42863</v>
      </c>
      <c r="K74" s="115">
        <v>42863</v>
      </c>
      <c r="L74" s="115">
        <v>42863</v>
      </c>
      <c r="M74" s="115">
        <v>42863</v>
      </c>
      <c r="N74" s="115">
        <v>42863</v>
      </c>
      <c r="O74" s="115">
        <v>42863</v>
      </c>
      <c r="P74" s="115">
        <v>42863</v>
      </c>
      <c r="Q74" s="118" t="s">
        <v>79</v>
      </c>
      <c r="R74"/>
      <c r="S74" s="90">
        <f t="shared" si="16"/>
        <v>0</v>
      </c>
      <c r="T74" s="89">
        <f t="shared" si="17"/>
        <v>0</v>
      </c>
      <c r="U74" s="89" t="str">
        <f t="shared" si="18"/>
        <v>NA</v>
      </c>
      <c r="V74" s="89" t="str">
        <f t="shared" si="19"/>
        <v>NA</v>
      </c>
      <c r="W74" s="89" t="str">
        <f t="shared" si="20"/>
        <v>NA</v>
      </c>
      <c r="X74" s="89" t="str">
        <f t="shared" si="21"/>
        <v>NA</v>
      </c>
      <c r="Y74" s="89">
        <f t="shared" si="22"/>
        <v>0</v>
      </c>
      <c r="Z74" s="89" t="str">
        <f t="shared" si="23"/>
        <v>NA</v>
      </c>
      <c r="AA74" s="89" t="str">
        <f t="shared" si="24"/>
        <v>NA</v>
      </c>
      <c r="AB74" s="89" t="str">
        <f t="shared" si="25"/>
        <v>NA</v>
      </c>
      <c r="AC74" s="89" t="str">
        <f t="shared" si="26"/>
        <v>NA</v>
      </c>
      <c r="AD74" s="89" t="str">
        <f t="shared" si="27"/>
        <v>NA</v>
      </c>
      <c r="AE74" s="89" t="str">
        <f t="shared" si="28"/>
        <v>NA</v>
      </c>
      <c r="AF74" s="89" t="str">
        <f t="shared" si="29"/>
        <v>NA</v>
      </c>
      <c r="AG74" s="123" t="str">
        <f t="shared" si="30"/>
        <v>ONTIME</v>
      </c>
      <c r="AH74" s="141">
        <f t="shared" si="31"/>
        <v>1</v>
      </c>
      <c r="AI74" s="142"/>
    </row>
    <row r="75" spans="1:35" x14ac:dyDescent="0.2">
      <c r="A75" s="140">
        <v>72</v>
      </c>
      <c r="B75" s="116" t="s">
        <v>156</v>
      </c>
      <c r="C75" s="117">
        <v>454947</v>
      </c>
      <c r="D75" s="143" t="s">
        <v>158</v>
      </c>
      <c r="E75" s="117">
        <v>6</v>
      </c>
      <c r="F75" s="117">
        <v>2</v>
      </c>
      <c r="G75" s="117">
        <v>4</v>
      </c>
      <c r="H75" s="117"/>
      <c r="I75" s="117"/>
      <c r="J75" s="115">
        <v>42863</v>
      </c>
      <c r="K75" s="115">
        <v>42863</v>
      </c>
      <c r="L75" s="115">
        <v>42863</v>
      </c>
      <c r="M75" s="115">
        <v>42863</v>
      </c>
      <c r="N75" s="115">
        <v>42863</v>
      </c>
      <c r="O75" s="115">
        <v>42863</v>
      </c>
      <c r="P75" s="115">
        <v>42863</v>
      </c>
      <c r="Q75" s="118" t="s">
        <v>79</v>
      </c>
      <c r="R75"/>
      <c r="S75" s="90">
        <f t="shared" si="16"/>
        <v>0</v>
      </c>
      <c r="T75" s="89">
        <f t="shared" si="17"/>
        <v>0</v>
      </c>
      <c r="U75" s="89" t="str">
        <f t="shared" si="18"/>
        <v>NA</v>
      </c>
      <c r="V75" s="89" t="str">
        <f t="shared" si="19"/>
        <v>NA</v>
      </c>
      <c r="W75" s="89" t="str">
        <f t="shared" si="20"/>
        <v>NA</v>
      </c>
      <c r="X75" s="89" t="str">
        <f t="shared" si="21"/>
        <v>NA</v>
      </c>
      <c r="Y75" s="89">
        <f t="shared" si="22"/>
        <v>0</v>
      </c>
      <c r="Z75" s="89" t="str">
        <f t="shared" si="23"/>
        <v>NA</v>
      </c>
      <c r="AA75" s="89" t="str">
        <f t="shared" si="24"/>
        <v>NA</v>
      </c>
      <c r="AB75" s="89" t="str">
        <f t="shared" si="25"/>
        <v>NA</v>
      </c>
      <c r="AC75" s="89" t="str">
        <f t="shared" si="26"/>
        <v>NA</v>
      </c>
      <c r="AD75" s="89" t="str">
        <f t="shared" si="27"/>
        <v>NA</v>
      </c>
      <c r="AE75" s="89" t="str">
        <f t="shared" si="28"/>
        <v>NA</v>
      </c>
      <c r="AF75" s="89" t="str">
        <f t="shared" si="29"/>
        <v>NA</v>
      </c>
      <c r="AG75" s="123" t="str">
        <f t="shared" si="30"/>
        <v>ONTIME</v>
      </c>
      <c r="AH75" s="141">
        <f t="shared" si="31"/>
        <v>1</v>
      </c>
      <c r="AI75" s="142"/>
    </row>
    <row r="76" spans="1:35" x14ac:dyDescent="0.2">
      <c r="A76" s="140">
        <v>73</v>
      </c>
      <c r="B76" s="116" t="s">
        <v>156</v>
      </c>
      <c r="C76" s="117">
        <v>539829</v>
      </c>
      <c r="D76" s="143" t="s">
        <v>157</v>
      </c>
      <c r="E76" s="117">
        <v>1</v>
      </c>
      <c r="F76" s="117">
        <v>0.5</v>
      </c>
      <c r="G76" s="117">
        <v>0.5</v>
      </c>
      <c r="H76" s="117"/>
      <c r="I76" s="117"/>
      <c r="J76" s="115">
        <v>42864</v>
      </c>
      <c r="K76" s="115">
        <v>42864</v>
      </c>
      <c r="L76" s="115">
        <v>42864</v>
      </c>
      <c r="M76" s="115">
        <v>42864</v>
      </c>
      <c r="N76" s="115">
        <v>42864</v>
      </c>
      <c r="O76" s="115">
        <v>42864</v>
      </c>
      <c r="P76" s="115">
        <v>42864</v>
      </c>
      <c r="Q76" s="118" t="s">
        <v>79</v>
      </c>
      <c r="R76"/>
      <c r="S76" s="90">
        <f t="shared" si="16"/>
        <v>0</v>
      </c>
      <c r="T76" s="89">
        <f t="shared" si="17"/>
        <v>0</v>
      </c>
      <c r="U76" s="89" t="str">
        <f t="shared" si="18"/>
        <v>NA</v>
      </c>
      <c r="V76" s="89" t="str">
        <f t="shared" si="19"/>
        <v>NA</v>
      </c>
      <c r="W76" s="89" t="str">
        <f t="shared" si="20"/>
        <v>NA</v>
      </c>
      <c r="X76" s="89" t="str">
        <f t="shared" si="21"/>
        <v>NA</v>
      </c>
      <c r="Y76" s="89">
        <f t="shared" si="22"/>
        <v>0</v>
      </c>
      <c r="Z76" s="89" t="str">
        <f t="shared" si="23"/>
        <v>NA</v>
      </c>
      <c r="AA76" s="89" t="str">
        <f t="shared" si="24"/>
        <v>NA</v>
      </c>
      <c r="AB76" s="89" t="str">
        <f t="shared" si="25"/>
        <v>NA</v>
      </c>
      <c r="AC76" s="89" t="str">
        <f t="shared" si="26"/>
        <v>NA</v>
      </c>
      <c r="AD76" s="89" t="str">
        <f t="shared" si="27"/>
        <v>NA</v>
      </c>
      <c r="AE76" s="89" t="str">
        <f t="shared" si="28"/>
        <v>NA</v>
      </c>
      <c r="AF76" s="89" t="str">
        <f t="shared" si="29"/>
        <v>NA</v>
      </c>
      <c r="AG76" s="123" t="str">
        <f t="shared" si="30"/>
        <v>ONTIME</v>
      </c>
      <c r="AH76" s="141">
        <f t="shared" si="31"/>
        <v>1</v>
      </c>
      <c r="AI76" s="142"/>
    </row>
    <row r="77" spans="1:35" x14ac:dyDescent="0.2">
      <c r="A77" s="140">
        <v>74</v>
      </c>
      <c r="B77" s="116" t="s">
        <v>156</v>
      </c>
      <c r="C77" s="117">
        <v>534520</v>
      </c>
      <c r="D77" s="143" t="s">
        <v>157</v>
      </c>
      <c r="E77" s="117">
        <v>2.5</v>
      </c>
      <c r="F77" s="117">
        <v>1</v>
      </c>
      <c r="G77" s="117">
        <v>1.5</v>
      </c>
      <c r="H77" s="117"/>
      <c r="I77" s="117"/>
      <c r="J77" s="115">
        <v>42864</v>
      </c>
      <c r="K77" s="115">
        <v>42864</v>
      </c>
      <c r="L77" s="115">
        <v>42864</v>
      </c>
      <c r="M77" s="115">
        <v>42864</v>
      </c>
      <c r="N77" s="115">
        <v>42864</v>
      </c>
      <c r="O77" s="115">
        <v>42864</v>
      </c>
      <c r="P77" s="115">
        <v>42864</v>
      </c>
      <c r="Q77" s="118" t="s">
        <v>79</v>
      </c>
      <c r="R77"/>
      <c r="S77" s="90">
        <f t="shared" si="16"/>
        <v>0</v>
      </c>
      <c r="T77" s="89">
        <f t="shared" si="17"/>
        <v>0</v>
      </c>
      <c r="U77" s="89" t="str">
        <f t="shared" si="18"/>
        <v>NA</v>
      </c>
      <c r="V77" s="89" t="str">
        <f t="shared" si="19"/>
        <v>NA</v>
      </c>
      <c r="W77" s="89" t="str">
        <f t="shared" si="20"/>
        <v>NA</v>
      </c>
      <c r="X77" s="89" t="str">
        <f t="shared" si="21"/>
        <v>NA</v>
      </c>
      <c r="Y77" s="89">
        <f t="shared" si="22"/>
        <v>0</v>
      </c>
      <c r="Z77" s="89" t="str">
        <f t="shared" si="23"/>
        <v>NA</v>
      </c>
      <c r="AA77" s="89" t="str">
        <f t="shared" si="24"/>
        <v>NA</v>
      </c>
      <c r="AB77" s="89" t="str">
        <f t="shared" si="25"/>
        <v>NA</v>
      </c>
      <c r="AC77" s="89" t="str">
        <f t="shared" si="26"/>
        <v>NA</v>
      </c>
      <c r="AD77" s="89" t="str">
        <f t="shared" si="27"/>
        <v>NA</v>
      </c>
      <c r="AE77" s="89" t="str">
        <f t="shared" si="28"/>
        <v>NA</v>
      </c>
      <c r="AF77" s="89" t="str">
        <f t="shared" si="29"/>
        <v>NA</v>
      </c>
      <c r="AG77" s="123" t="str">
        <f t="shared" si="30"/>
        <v>ONTIME</v>
      </c>
      <c r="AH77" s="141">
        <f t="shared" si="31"/>
        <v>1</v>
      </c>
      <c r="AI77" s="142"/>
    </row>
    <row r="78" spans="1:35" x14ac:dyDescent="0.2">
      <c r="A78" s="140">
        <v>75</v>
      </c>
      <c r="B78" s="116" t="s">
        <v>156</v>
      </c>
      <c r="C78" s="117">
        <v>539500</v>
      </c>
      <c r="D78" s="143" t="s">
        <v>158</v>
      </c>
      <c r="E78" s="117">
        <v>4.5</v>
      </c>
      <c r="F78" s="117">
        <v>2.5</v>
      </c>
      <c r="G78" s="117">
        <v>2</v>
      </c>
      <c r="H78" s="117"/>
      <c r="I78" s="117"/>
      <c r="J78" s="115">
        <v>42864</v>
      </c>
      <c r="K78" s="115">
        <v>42864</v>
      </c>
      <c r="L78" s="115">
        <v>42864</v>
      </c>
      <c r="M78" s="115">
        <v>42864</v>
      </c>
      <c r="N78" s="115">
        <v>42864</v>
      </c>
      <c r="O78" s="115">
        <v>42864</v>
      </c>
      <c r="P78" s="115">
        <v>42864</v>
      </c>
      <c r="Q78" s="118" t="s">
        <v>79</v>
      </c>
      <c r="R78"/>
      <c r="S78" s="90">
        <f t="shared" si="16"/>
        <v>0</v>
      </c>
      <c r="T78" s="89">
        <f t="shared" si="17"/>
        <v>0</v>
      </c>
      <c r="U78" s="89" t="str">
        <f t="shared" si="18"/>
        <v>NA</v>
      </c>
      <c r="V78" s="89" t="str">
        <f t="shared" si="19"/>
        <v>NA</v>
      </c>
      <c r="W78" s="89" t="str">
        <f t="shared" si="20"/>
        <v>NA</v>
      </c>
      <c r="X78" s="89" t="str">
        <f t="shared" si="21"/>
        <v>NA</v>
      </c>
      <c r="Y78" s="89">
        <f t="shared" si="22"/>
        <v>0</v>
      </c>
      <c r="Z78" s="89" t="str">
        <f t="shared" si="23"/>
        <v>NA</v>
      </c>
      <c r="AA78" s="89" t="str">
        <f t="shared" si="24"/>
        <v>NA</v>
      </c>
      <c r="AB78" s="89" t="str">
        <f t="shared" si="25"/>
        <v>NA</v>
      </c>
      <c r="AC78" s="89" t="str">
        <f t="shared" si="26"/>
        <v>NA</v>
      </c>
      <c r="AD78" s="89" t="str">
        <f t="shared" si="27"/>
        <v>NA</v>
      </c>
      <c r="AE78" s="89" t="str">
        <f t="shared" si="28"/>
        <v>NA</v>
      </c>
      <c r="AF78" s="89" t="str">
        <f t="shared" si="29"/>
        <v>NA</v>
      </c>
      <c r="AG78" s="123" t="str">
        <f t="shared" si="30"/>
        <v>ONTIME</v>
      </c>
      <c r="AH78" s="141">
        <f t="shared" si="31"/>
        <v>1</v>
      </c>
      <c r="AI78" s="142"/>
    </row>
    <row r="79" spans="1:35" x14ac:dyDescent="0.2">
      <c r="A79" s="140">
        <v>76</v>
      </c>
      <c r="B79" s="116" t="s">
        <v>156</v>
      </c>
      <c r="C79" s="117">
        <v>528799</v>
      </c>
      <c r="D79" s="143" t="s">
        <v>157</v>
      </c>
      <c r="E79" s="117">
        <v>4</v>
      </c>
      <c r="F79" s="117">
        <v>1</v>
      </c>
      <c r="G79" s="117">
        <v>3</v>
      </c>
      <c r="H79" s="117"/>
      <c r="I79" s="117"/>
      <c r="J79" s="115">
        <v>42865</v>
      </c>
      <c r="K79" s="115">
        <v>42865</v>
      </c>
      <c r="L79" s="115">
        <v>42865</v>
      </c>
      <c r="M79" s="115">
        <v>42865</v>
      </c>
      <c r="N79" s="115">
        <v>42865</v>
      </c>
      <c r="O79" s="115">
        <v>42865</v>
      </c>
      <c r="P79" s="115">
        <v>42865</v>
      </c>
      <c r="Q79" s="118" t="s">
        <v>79</v>
      </c>
      <c r="R79"/>
      <c r="S79" s="90">
        <f t="shared" si="16"/>
        <v>0</v>
      </c>
      <c r="T79" s="89">
        <f t="shared" si="17"/>
        <v>0</v>
      </c>
      <c r="U79" s="89" t="str">
        <f t="shared" si="18"/>
        <v>NA</v>
      </c>
      <c r="V79" s="89" t="str">
        <f t="shared" si="19"/>
        <v>NA</v>
      </c>
      <c r="W79" s="89" t="str">
        <f t="shared" si="20"/>
        <v>NA</v>
      </c>
      <c r="X79" s="89" t="str">
        <f t="shared" si="21"/>
        <v>NA</v>
      </c>
      <c r="Y79" s="89">
        <f t="shared" si="22"/>
        <v>0</v>
      </c>
      <c r="Z79" s="89" t="str">
        <f t="shared" si="23"/>
        <v>NA</v>
      </c>
      <c r="AA79" s="89" t="str">
        <f t="shared" si="24"/>
        <v>NA</v>
      </c>
      <c r="AB79" s="89" t="str">
        <f t="shared" si="25"/>
        <v>NA</v>
      </c>
      <c r="AC79" s="89" t="str">
        <f t="shared" si="26"/>
        <v>NA</v>
      </c>
      <c r="AD79" s="89" t="str">
        <f t="shared" si="27"/>
        <v>NA</v>
      </c>
      <c r="AE79" s="89" t="str">
        <f t="shared" si="28"/>
        <v>NA</v>
      </c>
      <c r="AF79" s="89" t="str">
        <f t="shared" si="29"/>
        <v>NA</v>
      </c>
      <c r="AG79" s="123" t="str">
        <f t="shared" si="30"/>
        <v>ONTIME</v>
      </c>
      <c r="AH79" s="141">
        <f t="shared" si="31"/>
        <v>1</v>
      </c>
      <c r="AI79" s="142"/>
    </row>
    <row r="80" spans="1:35" x14ac:dyDescent="0.2">
      <c r="A80" s="140">
        <v>77</v>
      </c>
      <c r="B80" s="116" t="s">
        <v>156</v>
      </c>
      <c r="C80" s="117">
        <v>541634</v>
      </c>
      <c r="D80" s="143" t="s">
        <v>157</v>
      </c>
      <c r="E80" s="117">
        <v>4</v>
      </c>
      <c r="F80" s="117">
        <v>1</v>
      </c>
      <c r="G80" s="117">
        <v>3</v>
      </c>
      <c r="H80" s="117"/>
      <c r="I80" s="117"/>
      <c r="J80" s="115">
        <v>42865</v>
      </c>
      <c r="K80" s="115">
        <v>42865</v>
      </c>
      <c r="L80" s="115">
        <v>42865</v>
      </c>
      <c r="M80" s="115">
        <v>42865</v>
      </c>
      <c r="N80" s="115">
        <v>42865</v>
      </c>
      <c r="O80" s="115">
        <v>42865</v>
      </c>
      <c r="P80" s="115">
        <v>42865</v>
      </c>
      <c r="Q80" s="118" t="s">
        <v>79</v>
      </c>
      <c r="R80"/>
      <c r="S80" s="90">
        <f t="shared" si="16"/>
        <v>0</v>
      </c>
      <c r="T80" s="89">
        <f t="shared" si="17"/>
        <v>0</v>
      </c>
      <c r="U80" s="89" t="str">
        <f t="shared" si="18"/>
        <v>NA</v>
      </c>
      <c r="V80" s="89" t="str">
        <f t="shared" si="19"/>
        <v>NA</v>
      </c>
      <c r="W80" s="89" t="str">
        <f t="shared" si="20"/>
        <v>NA</v>
      </c>
      <c r="X80" s="89" t="str">
        <f t="shared" si="21"/>
        <v>NA</v>
      </c>
      <c r="Y80" s="89">
        <f t="shared" si="22"/>
        <v>0</v>
      </c>
      <c r="Z80" s="89" t="str">
        <f t="shared" si="23"/>
        <v>NA</v>
      </c>
      <c r="AA80" s="89" t="str">
        <f t="shared" si="24"/>
        <v>NA</v>
      </c>
      <c r="AB80" s="89" t="str">
        <f t="shared" si="25"/>
        <v>NA</v>
      </c>
      <c r="AC80" s="89" t="str">
        <f t="shared" si="26"/>
        <v>NA</v>
      </c>
      <c r="AD80" s="89" t="str">
        <f t="shared" si="27"/>
        <v>NA</v>
      </c>
      <c r="AE80" s="89" t="str">
        <f t="shared" si="28"/>
        <v>NA</v>
      </c>
      <c r="AF80" s="89" t="str">
        <f t="shared" si="29"/>
        <v>NA</v>
      </c>
      <c r="AG80" s="123" t="str">
        <f t="shared" si="30"/>
        <v>ONTIME</v>
      </c>
      <c r="AH80" s="141">
        <f t="shared" si="31"/>
        <v>1</v>
      </c>
      <c r="AI80" s="142"/>
    </row>
    <row r="81" spans="1:35" x14ac:dyDescent="0.2">
      <c r="A81" s="140">
        <v>78</v>
      </c>
      <c r="B81" s="116" t="s">
        <v>156</v>
      </c>
      <c r="C81" s="117">
        <v>542345</v>
      </c>
      <c r="D81" s="143" t="s">
        <v>159</v>
      </c>
      <c r="E81" s="117">
        <v>8</v>
      </c>
      <c r="F81" s="117">
        <v>2</v>
      </c>
      <c r="G81" s="117">
        <v>6</v>
      </c>
      <c r="H81" s="117"/>
      <c r="I81" s="117"/>
      <c r="J81" s="115">
        <v>42866</v>
      </c>
      <c r="K81" s="115">
        <v>42866</v>
      </c>
      <c r="L81" s="115">
        <v>42866</v>
      </c>
      <c r="M81" s="115">
        <v>42866</v>
      </c>
      <c r="N81" s="115">
        <v>42866</v>
      </c>
      <c r="O81" s="115">
        <v>42866</v>
      </c>
      <c r="P81" s="115">
        <v>42866</v>
      </c>
      <c r="Q81" s="118" t="s">
        <v>79</v>
      </c>
      <c r="R81"/>
      <c r="S81" s="90">
        <f t="shared" si="16"/>
        <v>0</v>
      </c>
      <c r="T81" s="89">
        <f t="shared" si="17"/>
        <v>0</v>
      </c>
      <c r="U81" s="89" t="str">
        <f t="shared" si="18"/>
        <v>NA</v>
      </c>
      <c r="V81" s="89" t="str">
        <f t="shared" si="19"/>
        <v>NA</v>
      </c>
      <c r="W81" s="89" t="str">
        <f t="shared" si="20"/>
        <v>NA</v>
      </c>
      <c r="X81" s="89" t="str">
        <f t="shared" si="21"/>
        <v>NA</v>
      </c>
      <c r="Y81" s="89">
        <f t="shared" si="22"/>
        <v>0</v>
      </c>
      <c r="Z81" s="89" t="str">
        <f t="shared" si="23"/>
        <v>NA</v>
      </c>
      <c r="AA81" s="89" t="str">
        <f t="shared" si="24"/>
        <v>NA</v>
      </c>
      <c r="AB81" s="89" t="str">
        <f t="shared" si="25"/>
        <v>NA</v>
      </c>
      <c r="AC81" s="89" t="str">
        <f t="shared" si="26"/>
        <v>NA</v>
      </c>
      <c r="AD81" s="89" t="str">
        <f t="shared" si="27"/>
        <v>NA</v>
      </c>
      <c r="AE81" s="89" t="str">
        <f t="shared" si="28"/>
        <v>NA</v>
      </c>
      <c r="AF81" s="89" t="str">
        <f t="shared" si="29"/>
        <v>NA</v>
      </c>
      <c r="AG81" s="123" t="str">
        <f t="shared" si="30"/>
        <v>ONTIME</v>
      </c>
      <c r="AH81" s="141">
        <f t="shared" si="31"/>
        <v>1</v>
      </c>
      <c r="AI81" s="142"/>
    </row>
    <row r="82" spans="1:35" x14ac:dyDescent="0.2">
      <c r="A82" s="140">
        <v>79</v>
      </c>
      <c r="B82" s="116" t="s">
        <v>156</v>
      </c>
      <c r="C82" s="117">
        <v>542345</v>
      </c>
      <c r="D82" s="143" t="s">
        <v>159</v>
      </c>
      <c r="E82" s="117">
        <v>2</v>
      </c>
      <c r="F82" s="117">
        <v>1</v>
      </c>
      <c r="G82" s="117">
        <v>1</v>
      </c>
      <c r="H82" s="117"/>
      <c r="I82" s="117"/>
      <c r="J82" s="115">
        <v>42867</v>
      </c>
      <c r="K82" s="115">
        <v>42867</v>
      </c>
      <c r="L82" s="115">
        <v>42867</v>
      </c>
      <c r="M82" s="115">
        <v>42867</v>
      </c>
      <c r="N82" s="115">
        <v>42867</v>
      </c>
      <c r="O82" s="115">
        <v>42867</v>
      </c>
      <c r="P82" s="115">
        <v>42867</v>
      </c>
      <c r="Q82" s="118" t="s">
        <v>79</v>
      </c>
      <c r="R82"/>
      <c r="S82" s="90">
        <f t="shared" si="16"/>
        <v>0</v>
      </c>
      <c r="T82" s="89">
        <f t="shared" si="17"/>
        <v>0</v>
      </c>
      <c r="U82" s="89" t="str">
        <f t="shared" si="18"/>
        <v>NA</v>
      </c>
      <c r="V82" s="89" t="str">
        <f t="shared" si="19"/>
        <v>NA</v>
      </c>
      <c r="W82" s="89" t="str">
        <f t="shared" si="20"/>
        <v>NA</v>
      </c>
      <c r="X82" s="89" t="str">
        <f t="shared" si="21"/>
        <v>NA</v>
      </c>
      <c r="Y82" s="89">
        <f t="shared" si="22"/>
        <v>0</v>
      </c>
      <c r="Z82" s="89" t="str">
        <f t="shared" si="23"/>
        <v>NA</v>
      </c>
      <c r="AA82" s="89" t="str">
        <f t="shared" si="24"/>
        <v>NA</v>
      </c>
      <c r="AB82" s="89" t="str">
        <f t="shared" si="25"/>
        <v>NA</v>
      </c>
      <c r="AC82" s="89" t="str">
        <f t="shared" si="26"/>
        <v>NA</v>
      </c>
      <c r="AD82" s="89" t="str">
        <f t="shared" si="27"/>
        <v>NA</v>
      </c>
      <c r="AE82" s="89" t="str">
        <f t="shared" si="28"/>
        <v>NA</v>
      </c>
      <c r="AF82" s="89" t="str">
        <f t="shared" si="29"/>
        <v>NA</v>
      </c>
      <c r="AG82" s="123" t="str">
        <f t="shared" si="30"/>
        <v>ONTIME</v>
      </c>
      <c r="AH82" s="141">
        <f t="shared" si="31"/>
        <v>1</v>
      </c>
      <c r="AI82" s="142"/>
    </row>
    <row r="83" spans="1:35" x14ac:dyDescent="0.2">
      <c r="A83" s="140">
        <v>80</v>
      </c>
      <c r="B83" s="116" t="s">
        <v>156</v>
      </c>
      <c r="C83" s="117">
        <v>526823</v>
      </c>
      <c r="D83" s="143" t="s">
        <v>158</v>
      </c>
      <c r="E83" s="117">
        <v>2</v>
      </c>
      <c r="F83" s="117">
        <v>1</v>
      </c>
      <c r="G83" s="117">
        <v>1</v>
      </c>
      <c r="H83" s="117"/>
      <c r="I83" s="117"/>
      <c r="J83" s="115">
        <v>42867</v>
      </c>
      <c r="K83" s="115">
        <v>42867</v>
      </c>
      <c r="L83" s="115">
        <v>42867</v>
      </c>
      <c r="M83" s="115">
        <v>42867</v>
      </c>
      <c r="N83" s="115">
        <v>42867</v>
      </c>
      <c r="O83" s="115">
        <v>42867</v>
      </c>
      <c r="P83" s="115">
        <v>42867</v>
      </c>
      <c r="Q83" s="118" t="s">
        <v>79</v>
      </c>
      <c r="R83"/>
      <c r="S83" s="90">
        <f t="shared" si="16"/>
        <v>0</v>
      </c>
      <c r="T83" s="89">
        <f t="shared" si="17"/>
        <v>0</v>
      </c>
      <c r="U83" s="89" t="str">
        <f t="shared" si="18"/>
        <v>NA</v>
      </c>
      <c r="V83" s="89" t="str">
        <f t="shared" si="19"/>
        <v>NA</v>
      </c>
      <c r="W83" s="89" t="str">
        <f t="shared" si="20"/>
        <v>NA</v>
      </c>
      <c r="X83" s="89" t="str">
        <f t="shared" si="21"/>
        <v>NA</v>
      </c>
      <c r="Y83" s="89">
        <f t="shared" si="22"/>
        <v>0</v>
      </c>
      <c r="Z83" s="89" t="str">
        <f t="shared" si="23"/>
        <v>NA</v>
      </c>
      <c r="AA83" s="89" t="str">
        <f t="shared" si="24"/>
        <v>NA</v>
      </c>
      <c r="AB83" s="89" t="str">
        <f t="shared" si="25"/>
        <v>NA</v>
      </c>
      <c r="AC83" s="89" t="str">
        <f t="shared" si="26"/>
        <v>NA</v>
      </c>
      <c r="AD83" s="89" t="str">
        <f t="shared" si="27"/>
        <v>NA</v>
      </c>
      <c r="AE83" s="89" t="str">
        <f t="shared" si="28"/>
        <v>NA</v>
      </c>
      <c r="AF83" s="89" t="str">
        <f t="shared" si="29"/>
        <v>NA</v>
      </c>
      <c r="AG83" s="123" t="str">
        <f t="shared" si="30"/>
        <v>ONTIME</v>
      </c>
      <c r="AH83" s="141">
        <f t="shared" si="31"/>
        <v>1</v>
      </c>
      <c r="AI83" s="142"/>
    </row>
    <row r="84" spans="1:35" x14ac:dyDescent="0.2">
      <c r="A84" s="140">
        <v>81</v>
      </c>
      <c r="B84" s="116" t="s">
        <v>156</v>
      </c>
      <c r="C84" s="117" t="s">
        <v>160</v>
      </c>
      <c r="D84" s="143" t="s">
        <v>157</v>
      </c>
      <c r="E84" s="117">
        <v>4</v>
      </c>
      <c r="F84" s="117">
        <v>1</v>
      </c>
      <c r="G84" s="117">
        <v>3</v>
      </c>
      <c r="H84" s="117"/>
      <c r="I84" s="117"/>
      <c r="J84" s="115">
        <v>42867</v>
      </c>
      <c r="K84" s="115">
        <v>42867</v>
      </c>
      <c r="L84" s="115">
        <v>42867</v>
      </c>
      <c r="M84" s="115">
        <v>42867</v>
      </c>
      <c r="N84" s="115">
        <v>42867</v>
      </c>
      <c r="O84" s="115">
        <v>42867</v>
      </c>
      <c r="P84" s="115">
        <v>42867</v>
      </c>
      <c r="Q84" s="118" t="s">
        <v>79</v>
      </c>
      <c r="R84"/>
      <c r="S84" s="90">
        <f t="shared" si="16"/>
        <v>0</v>
      </c>
      <c r="T84" s="89">
        <f t="shared" si="17"/>
        <v>0</v>
      </c>
      <c r="U84" s="89" t="str">
        <f t="shared" si="18"/>
        <v>NA</v>
      </c>
      <c r="V84" s="89" t="str">
        <f t="shared" si="19"/>
        <v>NA</v>
      </c>
      <c r="W84" s="89" t="str">
        <f t="shared" si="20"/>
        <v>NA</v>
      </c>
      <c r="X84" s="89" t="str">
        <f t="shared" si="21"/>
        <v>NA</v>
      </c>
      <c r="Y84" s="89">
        <f t="shared" si="22"/>
        <v>0</v>
      </c>
      <c r="Z84" s="89" t="str">
        <f t="shared" si="23"/>
        <v>NA</v>
      </c>
      <c r="AA84" s="89" t="str">
        <f t="shared" si="24"/>
        <v>NA</v>
      </c>
      <c r="AB84" s="89" t="str">
        <f t="shared" si="25"/>
        <v>NA</v>
      </c>
      <c r="AC84" s="89" t="str">
        <f t="shared" si="26"/>
        <v>NA</v>
      </c>
      <c r="AD84" s="89" t="str">
        <f t="shared" si="27"/>
        <v>NA</v>
      </c>
      <c r="AE84" s="89" t="str">
        <f t="shared" si="28"/>
        <v>NA</v>
      </c>
      <c r="AF84" s="89" t="str">
        <f t="shared" si="29"/>
        <v>NA</v>
      </c>
      <c r="AG84" s="123" t="str">
        <f t="shared" si="30"/>
        <v>ONTIME</v>
      </c>
      <c r="AH84" s="141">
        <f t="shared" si="31"/>
        <v>1</v>
      </c>
      <c r="AI84" s="142"/>
    </row>
    <row r="85" spans="1:35" x14ac:dyDescent="0.2">
      <c r="A85" s="140">
        <v>82</v>
      </c>
      <c r="B85" s="116" t="s">
        <v>156</v>
      </c>
      <c r="C85" s="117" t="s">
        <v>160</v>
      </c>
      <c r="D85" s="143" t="s">
        <v>157</v>
      </c>
      <c r="E85" s="117">
        <v>3</v>
      </c>
      <c r="F85" s="117">
        <v>1</v>
      </c>
      <c r="G85" s="117">
        <v>2</v>
      </c>
      <c r="H85" s="117"/>
      <c r="I85" s="117"/>
      <c r="J85" s="115">
        <v>42870</v>
      </c>
      <c r="K85" s="115">
        <v>42870</v>
      </c>
      <c r="L85" s="115">
        <v>42870</v>
      </c>
      <c r="M85" s="115">
        <v>42870</v>
      </c>
      <c r="N85" s="115">
        <v>42870</v>
      </c>
      <c r="O85" s="115">
        <v>42870</v>
      </c>
      <c r="P85" s="115">
        <v>42870</v>
      </c>
      <c r="Q85" s="118" t="s">
        <v>79</v>
      </c>
      <c r="R85"/>
      <c r="S85" s="90">
        <f t="shared" si="16"/>
        <v>0</v>
      </c>
      <c r="T85" s="89">
        <f t="shared" si="17"/>
        <v>0</v>
      </c>
      <c r="U85" s="89" t="str">
        <f t="shared" si="18"/>
        <v>NA</v>
      </c>
      <c r="V85" s="89" t="str">
        <f t="shared" si="19"/>
        <v>NA</v>
      </c>
      <c r="W85" s="89" t="str">
        <f t="shared" si="20"/>
        <v>NA</v>
      </c>
      <c r="X85" s="89" t="str">
        <f t="shared" si="21"/>
        <v>NA</v>
      </c>
      <c r="Y85" s="89">
        <f t="shared" si="22"/>
        <v>0</v>
      </c>
      <c r="Z85" s="89" t="str">
        <f t="shared" si="23"/>
        <v>NA</v>
      </c>
      <c r="AA85" s="89" t="str">
        <f t="shared" si="24"/>
        <v>NA</v>
      </c>
      <c r="AB85" s="89" t="str">
        <f t="shared" si="25"/>
        <v>NA</v>
      </c>
      <c r="AC85" s="89" t="str">
        <f t="shared" si="26"/>
        <v>NA</v>
      </c>
      <c r="AD85" s="89" t="str">
        <f t="shared" si="27"/>
        <v>NA</v>
      </c>
      <c r="AE85" s="89" t="str">
        <f t="shared" si="28"/>
        <v>NA</v>
      </c>
      <c r="AF85" s="89" t="str">
        <f t="shared" si="29"/>
        <v>NA</v>
      </c>
      <c r="AG85" s="123" t="str">
        <f t="shared" si="30"/>
        <v>ONTIME</v>
      </c>
      <c r="AH85" s="141">
        <f t="shared" si="31"/>
        <v>1</v>
      </c>
      <c r="AI85" s="142"/>
    </row>
    <row r="86" spans="1:35" x14ac:dyDescent="0.2">
      <c r="A86" s="140">
        <v>83</v>
      </c>
      <c r="B86" s="116" t="s">
        <v>156</v>
      </c>
      <c r="C86" s="117" t="s">
        <v>161</v>
      </c>
      <c r="D86" s="143" t="s">
        <v>158</v>
      </c>
      <c r="E86" s="117">
        <v>5</v>
      </c>
      <c r="F86" s="117">
        <v>2</v>
      </c>
      <c r="G86" s="117">
        <v>3</v>
      </c>
      <c r="H86" s="117"/>
      <c r="I86" s="117"/>
      <c r="J86" s="115">
        <v>42870</v>
      </c>
      <c r="K86" s="115">
        <v>42870</v>
      </c>
      <c r="L86" s="115">
        <v>42870</v>
      </c>
      <c r="M86" s="115">
        <v>42870</v>
      </c>
      <c r="N86" s="115">
        <v>42870</v>
      </c>
      <c r="O86" s="115">
        <v>42870</v>
      </c>
      <c r="P86" s="115">
        <v>42870</v>
      </c>
      <c r="Q86" s="118" t="s">
        <v>79</v>
      </c>
      <c r="R86"/>
      <c r="S86" s="90">
        <f t="shared" si="16"/>
        <v>0</v>
      </c>
      <c r="T86" s="89">
        <f t="shared" si="17"/>
        <v>0</v>
      </c>
      <c r="U86" s="89" t="str">
        <f t="shared" si="18"/>
        <v>NA</v>
      </c>
      <c r="V86" s="89" t="str">
        <f t="shared" si="19"/>
        <v>NA</v>
      </c>
      <c r="W86" s="89" t="str">
        <f t="shared" si="20"/>
        <v>NA</v>
      </c>
      <c r="X86" s="89" t="str">
        <f t="shared" si="21"/>
        <v>NA</v>
      </c>
      <c r="Y86" s="89">
        <f t="shared" si="22"/>
        <v>0</v>
      </c>
      <c r="Z86" s="89" t="str">
        <f t="shared" si="23"/>
        <v>NA</v>
      </c>
      <c r="AA86" s="89" t="str">
        <f t="shared" si="24"/>
        <v>NA</v>
      </c>
      <c r="AB86" s="89" t="str">
        <f t="shared" si="25"/>
        <v>NA</v>
      </c>
      <c r="AC86" s="89" t="str">
        <f t="shared" si="26"/>
        <v>NA</v>
      </c>
      <c r="AD86" s="89" t="str">
        <f t="shared" si="27"/>
        <v>NA</v>
      </c>
      <c r="AE86" s="89" t="str">
        <f t="shared" si="28"/>
        <v>NA</v>
      </c>
      <c r="AF86" s="89" t="str">
        <f t="shared" si="29"/>
        <v>NA</v>
      </c>
      <c r="AG86" s="123" t="str">
        <f t="shared" si="30"/>
        <v>ONTIME</v>
      </c>
      <c r="AH86" s="141">
        <f t="shared" si="31"/>
        <v>1</v>
      </c>
      <c r="AI86" s="142"/>
    </row>
    <row r="87" spans="1:35" x14ac:dyDescent="0.2">
      <c r="A87" s="140">
        <v>84</v>
      </c>
      <c r="B87" s="116" t="s">
        <v>156</v>
      </c>
      <c r="C87" s="117" t="s">
        <v>162</v>
      </c>
      <c r="D87" s="143" t="s">
        <v>157</v>
      </c>
      <c r="E87" s="117">
        <v>8</v>
      </c>
      <c r="F87" s="117">
        <v>2</v>
      </c>
      <c r="G87" s="117">
        <v>6</v>
      </c>
      <c r="H87" s="117"/>
      <c r="I87" s="117"/>
      <c r="J87" s="115">
        <v>42871</v>
      </c>
      <c r="K87" s="115">
        <v>42871</v>
      </c>
      <c r="L87" s="115">
        <v>42871</v>
      </c>
      <c r="M87" s="115">
        <v>42871</v>
      </c>
      <c r="N87" s="115">
        <v>42871</v>
      </c>
      <c r="O87" s="115">
        <v>42871</v>
      </c>
      <c r="P87" s="115">
        <v>42871</v>
      </c>
      <c r="Q87" s="118" t="s">
        <v>79</v>
      </c>
      <c r="R87"/>
      <c r="S87" s="90">
        <f t="shared" ref="S87:S150" si="32" xml:space="preserve"> IF( (E87=""), "IV", (((SUM(F87:H87))-(IF(I87,I87,E87)))/IF((IF(I87,I87,E87)),(IF(I87,I87,E87)),1)*100))</f>
        <v>0</v>
      </c>
      <c r="T87" s="89">
        <f t="shared" ref="T87:T150" si="33" xml:space="preserve"> IF( (P87&lt;&gt;""), ( IF( (L87&lt;&gt;""), P87-L87,"IV")), "NC")</f>
        <v>0</v>
      </c>
      <c r="U87" s="89" t="str">
        <f t="shared" ref="U87:U150" si="34">IF( (MONTH($P87) = 1),$T87,"NA")</f>
        <v>NA</v>
      </c>
      <c r="V87" s="89" t="str">
        <f t="shared" ref="V87:V150" si="35">IF( (MONTH($P87) = 2),$T87,"NA")</f>
        <v>NA</v>
      </c>
      <c r="W87" s="89" t="str">
        <f t="shared" ref="W87:W150" si="36">IF( (MONTH($P87) = 3),$T87,"NA")</f>
        <v>NA</v>
      </c>
      <c r="X87" s="89" t="str">
        <f t="shared" ref="X87:X150" si="37">IF( (MONTH($P87) = 4),$T87,"NA")</f>
        <v>NA</v>
      </c>
      <c r="Y87" s="89">
        <f t="shared" ref="Y87:Y150" si="38">IF( (MONTH($P87) = 5),$T87,"NA")</f>
        <v>0</v>
      </c>
      <c r="Z87" s="89" t="str">
        <f t="shared" ref="Z87:Z150" si="39">IF( (MONTH($P87) = 6),$T87,"NA")</f>
        <v>NA</v>
      </c>
      <c r="AA87" s="89" t="str">
        <f t="shared" ref="AA87:AA150" si="40">IF( (MONTH($P87) = 7),$T87,"NA")</f>
        <v>NA</v>
      </c>
      <c r="AB87" s="89" t="str">
        <f t="shared" ref="AB87:AB150" si="41">IF( (MONTH($P87) = 8),$T87,"NA")</f>
        <v>NA</v>
      </c>
      <c r="AC87" s="89" t="str">
        <f t="shared" ref="AC87:AC150" si="42">IF( (MONTH($P87) = 9),$T87,"NA")</f>
        <v>NA</v>
      </c>
      <c r="AD87" s="89" t="str">
        <f t="shared" ref="AD87:AD150" si="43">IF( (MONTH($P87) = 10),$T87,"NA")</f>
        <v>NA</v>
      </c>
      <c r="AE87" s="89" t="str">
        <f t="shared" ref="AE87:AE150" si="44">IF( (MONTH($P87) = 11),$T87,"NA")</f>
        <v>NA</v>
      </c>
      <c r="AF87" s="89" t="str">
        <f t="shared" ref="AF87:AF150" si="45">IF( (MONTH($P87) = 12),$T87,"NA")</f>
        <v>NA</v>
      </c>
      <c r="AG87" s="123" t="str">
        <f t="shared" ref="AG87:AG150" si="46">IF(  (AND(( T87&lt;&gt;"IV"), (T87&lt;&gt;"NC"))), (IF( (T87&gt;0),"LATE","ONTIME")), T87)</f>
        <v>ONTIME</v>
      </c>
      <c r="AH87" s="141">
        <f t="shared" ref="AH87:AH150" si="47">(N87-M87)+1</f>
        <v>1</v>
      </c>
      <c r="AI87" s="142"/>
    </row>
    <row r="88" spans="1:35" x14ac:dyDescent="0.2">
      <c r="A88" s="140">
        <v>85</v>
      </c>
      <c r="B88" s="116" t="s">
        <v>156</v>
      </c>
      <c r="C88" s="117" t="s">
        <v>163</v>
      </c>
      <c r="D88" s="143" t="s">
        <v>152</v>
      </c>
      <c r="E88" s="117">
        <v>8</v>
      </c>
      <c r="F88" s="117">
        <v>2</v>
      </c>
      <c r="G88" s="117">
        <v>6</v>
      </c>
      <c r="H88" s="117"/>
      <c r="I88" s="117"/>
      <c r="J88" s="115">
        <v>42872</v>
      </c>
      <c r="K88" s="115">
        <v>42872</v>
      </c>
      <c r="L88" s="115">
        <v>42872</v>
      </c>
      <c r="M88" s="115">
        <v>42872</v>
      </c>
      <c r="N88" s="115">
        <v>42872</v>
      </c>
      <c r="O88" s="115">
        <v>42872</v>
      </c>
      <c r="P88" s="115">
        <v>42872</v>
      </c>
      <c r="Q88" s="118" t="s">
        <v>79</v>
      </c>
      <c r="R88"/>
      <c r="S88" s="90">
        <f t="shared" si="32"/>
        <v>0</v>
      </c>
      <c r="T88" s="89">
        <f t="shared" si="33"/>
        <v>0</v>
      </c>
      <c r="U88" s="89" t="str">
        <f t="shared" si="34"/>
        <v>NA</v>
      </c>
      <c r="V88" s="89" t="str">
        <f t="shared" si="35"/>
        <v>NA</v>
      </c>
      <c r="W88" s="89" t="str">
        <f t="shared" si="36"/>
        <v>NA</v>
      </c>
      <c r="X88" s="89" t="str">
        <f t="shared" si="37"/>
        <v>NA</v>
      </c>
      <c r="Y88" s="89">
        <f t="shared" si="38"/>
        <v>0</v>
      </c>
      <c r="Z88" s="89" t="str">
        <f t="shared" si="39"/>
        <v>NA</v>
      </c>
      <c r="AA88" s="89" t="str">
        <f t="shared" si="40"/>
        <v>NA</v>
      </c>
      <c r="AB88" s="89" t="str">
        <f t="shared" si="41"/>
        <v>NA</v>
      </c>
      <c r="AC88" s="89" t="str">
        <f t="shared" si="42"/>
        <v>NA</v>
      </c>
      <c r="AD88" s="89" t="str">
        <f t="shared" si="43"/>
        <v>NA</v>
      </c>
      <c r="AE88" s="89" t="str">
        <f t="shared" si="44"/>
        <v>NA</v>
      </c>
      <c r="AF88" s="89" t="str">
        <f t="shared" si="45"/>
        <v>NA</v>
      </c>
      <c r="AG88" s="123" t="str">
        <f t="shared" si="46"/>
        <v>ONTIME</v>
      </c>
      <c r="AH88" s="141">
        <f t="shared" si="47"/>
        <v>1</v>
      </c>
      <c r="AI88" s="142"/>
    </row>
    <row r="89" spans="1:35" x14ac:dyDescent="0.2">
      <c r="A89" s="140">
        <v>86</v>
      </c>
      <c r="B89" s="116" t="s">
        <v>156</v>
      </c>
      <c r="C89" s="117" t="s">
        <v>164</v>
      </c>
      <c r="D89" s="143" t="s">
        <v>152</v>
      </c>
      <c r="E89" s="117">
        <v>8</v>
      </c>
      <c r="F89" s="117">
        <v>2</v>
      </c>
      <c r="G89" s="117">
        <v>6</v>
      </c>
      <c r="H89" s="117"/>
      <c r="I89" s="117"/>
      <c r="J89" s="115">
        <v>42873</v>
      </c>
      <c r="K89" s="115">
        <v>42873</v>
      </c>
      <c r="L89" s="115">
        <v>42873</v>
      </c>
      <c r="M89" s="115">
        <v>42873</v>
      </c>
      <c r="N89" s="115">
        <v>42873</v>
      </c>
      <c r="O89" s="115">
        <v>42873</v>
      </c>
      <c r="P89" s="115">
        <v>42873</v>
      </c>
      <c r="Q89" s="118" t="s">
        <v>79</v>
      </c>
      <c r="R89"/>
      <c r="S89" s="90">
        <f t="shared" si="32"/>
        <v>0</v>
      </c>
      <c r="T89" s="89">
        <f t="shared" si="33"/>
        <v>0</v>
      </c>
      <c r="U89" s="89" t="str">
        <f t="shared" si="34"/>
        <v>NA</v>
      </c>
      <c r="V89" s="89" t="str">
        <f t="shared" si="35"/>
        <v>NA</v>
      </c>
      <c r="W89" s="89" t="str">
        <f t="shared" si="36"/>
        <v>NA</v>
      </c>
      <c r="X89" s="89" t="str">
        <f t="shared" si="37"/>
        <v>NA</v>
      </c>
      <c r="Y89" s="89">
        <f t="shared" si="38"/>
        <v>0</v>
      </c>
      <c r="Z89" s="89" t="str">
        <f t="shared" si="39"/>
        <v>NA</v>
      </c>
      <c r="AA89" s="89" t="str">
        <f t="shared" si="40"/>
        <v>NA</v>
      </c>
      <c r="AB89" s="89" t="str">
        <f t="shared" si="41"/>
        <v>NA</v>
      </c>
      <c r="AC89" s="89" t="str">
        <f t="shared" si="42"/>
        <v>NA</v>
      </c>
      <c r="AD89" s="89" t="str">
        <f t="shared" si="43"/>
        <v>NA</v>
      </c>
      <c r="AE89" s="89" t="str">
        <f t="shared" si="44"/>
        <v>NA</v>
      </c>
      <c r="AF89" s="89" t="str">
        <f t="shared" si="45"/>
        <v>NA</v>
      </c>
      <c r="AG89" s="123" t="str">
        <f t="shared" si="46"/>
        <v>ONTIME</v>
      </c>
      <c r="AH89" s="141">
        <f t="shared" si="47"/>
        <v>1</v>
      </c>
      <c r="AI89" s="142"/>
    </row>
    <row r="90" spans="1:35" x14ac:dyDescent="0.2">
      <c r="A90" s="140">
        <v>87</v>
      </c>
      <c r="B90" s="116" t="s">
        <v>156</v>
      </c>
      <c r="C90" s="117" t="s">
        <v>165</v>
      </c>
      <c r="D90" s="143" t="s">
        <v>152</v>
      </c>
      <c r="E90" s="117">
        <v>8</v>
      </c>
      <c r="F90" s="117">
        <v>2</v>
      </c>
      <c r="G90" s="117">
        <v>6</v>
      </c>
      <c r="H90" s="117"/>
      <c r="I90" s="117"/>
      <c r="J90" s="115">
        <v>42874</v>
      </c>
      <c r="K90" s="115">
        <v>42874</v>
      </c>
      <c r="L90" s="115">
        <v>42874</v>
      </c>
      <c r="M90" s="115">
        <v>42874</v>
      </c>
      <c r="N90" s="115">
        <v>42874</v>
      </c>
      <c r="O90" s="115">
        <v>42874</v>
      </c>
      <c r="P90" s="115">
        <v>42874</v>
      </c>
      <c r="Q90" s="118" t="s">
        <v>79</v>
      </c>
      <c r="R90"/>
      <c r="S90" s="90">
        <f t="shared" si="32"/>
        <v>0</v>
      </c>
      <c r="T90" s="89">
        <f t="shared" si="33"/>
        <v>0</v>
      </c>
      <c r="U90" s="89" t="str">
        <f t="shared" si="34"/>
        <v>NA</v>
      </c>
      <c r="V90" s="89" t="str">
        <f t="shared" si="35"/>
        <v>NA</v>
      </c>
      <c r="W90" s="89" t="str">
        <f t="shared" si="36"/>
        <v>NA</v>
      </c>
      <c r="X90" s="89" t="str">
        <f t="shared" si="37"/>
        <v>NA</v>
      </c>
      <c r="Y90" s="89">
        <f t="shared" si="38"/>
        <v>0</v>
      </c>
      <c r="Z90" s="89" t="str">
        <f t="shared" si="39"/>
        <v>NA</v>
      </c>
      <c r="AA90" s="89" t="str">
        <f t="shared" si="40"/>
        <v>NA</v>
      </c>
      <c r="AB90" s="89" t="str">
        <f t="shared" si="41"/>
        <v>NA</v>
      </c>
      <c r="AC90" s="89" t="str">
        <f t="shared" si="42"/>
        <v>NA</v>
      </c>
      <c r="AD90" s="89" t="str">
        <f t="shared" si="43"/>
        <v>NA</v>
      </c>
      <c r="AE90" s="89" t="str">
        <f t="shared" si="44"/>
        <v>NA</v>
      </c>
      <c r="AF90" s="89" t="str">
        <f t="shared" si="45"/>
        <v>NA</v>
      </c>
      <c r="AG90" s="123" t="str">
        <f t="shared" si="46"/>
        <v>ONTIME</v>
      </c>
      <c r="AH90" s="141">
        <f t="shared" si="47"/>
        <v>1</v>
      </c>
      <c r="AI90" s="142"/>
    </row>
    <row r="91" spans="1:35" x14ac:dyDescent="0.2">
      <c r="A91" s="140">
        <v>88</v>
      </c>
      <c r="B91" s="116" t="s">
        <v>156</v>
      </c>
      <c r="C91" s="117" t="s">
        <v>166</v>
      </c>
      <c r="D91" s="143" t="s">
        <v>152</v>
      </c>
      <c r="E91" s="117">
        <v>4</v>
      </c>
      <c r="F91" s="117">
        <v>1</v>
      </c>
      <c r="G91" s="117">
        <v>3</v>
      </c>
      <c r="H91" s="117"/>
      <c r="I91" s="117"/>
      <c r="J91" s="115">
        <v>42877</v>
      </c>
      <c r="K91" s="115">
        <v>42877</v>
      </c>
      <c r="L91" s="115">
        <v>42877</v>
      </c>
      <c r="M91" s="115">
        <v>42877</v>
      </c>
      <c r="N91" s="115">
        <v>42877</v>
      </c>
      <c r="O91" s="115">
        <v>42877</v>
      </c>
      <c r="P91" s="115">
        <v>42877</v>
      </c>
      <c r="Q91" s="118" t="s">
        <v>79</v>
      </c>
      <c r="R91"/>
      <c r="S91" s="90">
        <f t="shared" si="32"/>
        <v>0</v>
      </c>
      <c r="T91" s="89">
        <f t="shared" si="33"/>
        <v>0</v>
      </c>
      <c r="U91" s="89" t="str">
        <f t="shared" si="34"/>
        <v>NA</v>
      </c>
      <c r="V91" s="89" t="str">
        <f t="shared" si="35"/>
        <v>NA</v>
      </c>
      <c r="W91" s="89" t="str">
        <f t="shared" si="36"/>
        <v>NA</v>
      </c>
      <c r="X91" s="89" t="str">
        <f t="shared" si="37"/>
        <v>NA</v>
      </c>
      <c r="Y91" s="89">
        <f t="shared" si="38"/>
        <v>0</v>
      </c>
      <c r="Z91" s="89" t="str">
        <f t="shared" si="39"/>
        <v>NA</v>
      </c>
      <c r="AA91" s="89" t="str">
        <f t="shared" si="40"/>
        <v>NA</v>
      </c>
      <c r="AB91" s="89" t="str">
        <f t="shared" si="41"/>
        <v>NA</v>
      </c>
      <c r="AC91" s="89" t="str">
        <f t="shared" si="42"/>
        <v>NA</v>
      </c>
      <c r="AD91" s="89" t="str">
        <f t="shared" si="43"/>
        <v>NA</v>
      </c>
      <c r="AE91" s="89" t="str">
        <f t="shared" si="44"/>
        <v>NA</v>
      </c>
      <c r="AF91" s="89" t="str">
        <f t="shared" si="45"/>
        <v>NA</v>
      </c>
      <c r="AG91" s="123" t="str">
        <f t="shared" si="46"/>
        <v>ONTIME</v>
      </c>
      <c r="AH91" s="141">
        <f t="shared" si="47"/>
        <v>1</v>
      </c>
      <c r="AI91" s="142"/>
    </row>
    <row r="92" spans="1:35" x14ac:dyDescent="0.2">
      <c r="A92" s="140">
        <v>89</v>
      </c>
      <c r="B92" s="116" t="s">
        <v>156</v>
      </c>
      <c r="C92" s="117" t="s">
        <v>167</v>
      </c>
      <c r="D92" s="143" t="s">
        <v>168</v>
      </c>
      <c r="E92" s="117">
        <v>1</v>
      </c>
      <c r="F92" s="117">
        <v>0.5</v>
      </c>
      <c r="G92" s="117">
        <v>0.5</v>
      </c>
      <c r="H92" s="117"/>
      <c r="I92" s="117"/>
      <c r="J92" s="115">
        <v>42877</v>
      </c>
      <c r="K92" s="115">
        <v>42877</v>
      </c>
      <c r="L92" s="115">
        <v>42877</v>
      </c>
      <c r="M92" s="115">
        <v>42877</v>
      </c>
      <c r="N92" s="115">
        <v>42877</v>
      </c>
      <c r="O92" s="115">
        <v>42877</v>
      </c>
      <c r="P92" s="115">
        <v>42877</v>
      </c>
      <c r="Q92" s="118" t="s">
        <v>79</v>
      </c>
      <c r="R92"/>
      <c r="S92" s="90">
        <f t="shared" si="32"/>
        <v>0</v>
      </c>
      <c r="T92" s="89">
        <f t="shared" si="33"/>
        <v>0</v>
      </c>
      <c r="U92" s="89" t="str">
        <f t="shared" si="34"/>
        <v>NA</v>
      </c>
      <c r="V92" s="89" t="str">
        <f t="shared" si="35"/>
        <v>NA</v>
      </c>
      <c r="W92" s="89" t="str">
        <f t="shared" si="36"/>
        <v>NA</v>
      </c>
      <c r="X92" s="89" t="str">
        <f t="shared" si="37"/>
        <v>NA</v>
      </c>
      <c r="Y92" s="89">
        <f t="shared" si="38"/>
        <v>0</v>
      </c>
      <c r="Z92" s="89" t="str">
        <f t="shared" si="39"/>
        <v>NA</v>
      </c>
      <c r="AA92" s="89" t="str">
        <f t="shared" si="40"/>
        <v>NA</v>
      </c>
      <c r="AB92" s="89" t="str">
        <f t="shared" si="41"/>
        <v>NA</v>
      </c>
      <c r="AC92" s="89" t="str">
        <f t="shared" si="42"/>
        <v>NA</v>
      </c>
      <c r="AD92" s="89" t="str">
        <f t="shared" si="43"/>
        <v>NA</v>
      </c>
      <c r="AE92" s="89" t="str">
        <f t="shared" si="44"/>
        <v>NA</v>
      </c>
      <c r="AF92" s="89" t="str">
        <f t="shared" si="45"/>
        <v>NA</v>
      </c>
      <c r="AG92" s="123" t="str">
        <f t="shared" si="46"/>
        <v>ONTIME</v>
      </c>
      <c r="AH92" s="141">
        <f t="shared" si="47"/>
        <v>1</v>
      </c>
      <c r="AI92" s="142"/>
    </row>
    <row r="93" spans="1:35" x14ac:dyDescent="0.2">
      <c r="A93" s="140">
        <v>90</v>
      </c>
      <c r="B93" s="116" t="s">
        <v>156</v>
      </c>
      <c r="C93" s="117" t="s">
        <v>169</v>
      </c>
      <c r="D93" s="143" t="s">
        <v>168</v>
      </c>
      <c r="E93" s="117">
        <v>1</v>
      </c>
      <c r="F93" s="117">
        <v>0.5</v>
      </c>
      <c r="G93" s="117">
        <v>0.5</v>
      </c>
      <c r="H93" s="117"/>
      <c r="I93" s="117"/>
      <c r="J93" s="115">
        <v>42877</v>
      </c>
      <c r="K93" s="115">
        <v>42877</v>
      </c>
      <c r="L93" s="115">
        <v>42877</v>
      </c>
      <c r="M93" s="115">
        <v>42877</v>
      </c>
      <c r="N93" s="115">
        <v>42877</v>
      </c>
      <c r="O93" s="115">
        <v>42877</v>
      </c>
      <c r="P93" s="115">
        <v>42877</v>
      </c>
      <c r="Q93" s="118" t="s">
        <v>79</v>
      </c>
      <c r="R93"/>
      <c r="S93" s="90">
        <f t="shared" si="32"/>
        <v>0</v>
      </c>
      <c r="T93" s="89">
        <f t="shared" si="33"/>
        <v>0</v>
      </c>
      <c r="U93" s="89" t="str">
        <f t="shared" si="34"/>
        <v>NA</v>
      </c>
      <c r="V93" s="89" t="str">
        <f t="shared" si="35"/>
        <v>NA</v>
      </c>
      <c r="W93" s="89" t="str">
        <f t="shared" si="36"/>
        <v>NA</v>
      </c>
      <c r="X93" s="89" t="str">
        <f t="shared" si="37"/>
        <v>NA</v>
      </c>
      <c r="Y93" s="89">
        <f t="shared" si="38"/>
        <v>0</v>
      </c>
      <c r="Z93" s="89" t="str">
        <f t="shared" si="39"/>
        <v>NA</v>
      </c>
      <c r="AA93" s="89" t="str">
        <f t="shared" si="40"/>
        <v>NA</v>
      </c>
      <c r="AB93" s="89" t="str">
        <f t="shared" si="41"/>
        <v>NA</v>
      </c>
      <c r="AC93" s="89" t="str">
        <f t="shared" si="42"/>
        <v>NA</v>
      </c>
      <c r="AD93" s="89" t="str">
        <f t="shared" si="43"/>
        <v>NA</v>
      </c>
      <c r="AE93" s="89" t="str">
        <f t="shared" si="44"/>
        <v>NA</v>
      </c>
      <c r="AF93" s="89" t="str">
        <f t="shared" si="45"/>
        <v>NA</v>
      </c>
      <c r="AG93" s="123" t="str">
        <f t="shared" si="46"/>
        <v>ONTIME</v>
      </c>
      <c r="AH93" s="141">
        <f t="shared" si="47"/>
        <v>1</v>
      </c>
      <c r="AI93" s="142"/>
    </row>
    <row r="94" spans="1:35" x14ac:dyDescent="0.2">
      <c r="A94" s="140">
        <v>91</v>
      </c>
      <c r="B94" s="116" t="s">
        <v>156</v>
      </c>
      <c r="C94" s="117" t="s">
        <v>170</v>
      </c>
      <c r="D94" s="143" t="s">
        <v>158</v>
      </c>
      <c r="E94" s="117">
        <v>2</v>
      </c>
      <c r="F94" s="117">
        <v>1</v>
      </c>
      <c r="G94" s="117">
        <v>1</v>
      </c>
      <c r="H94" s="117"/>
      <c r="I94" s="117"/>
      <c r="J94" s="115">
        <v>42877</v>
      </c>
      <c r="K94" s="115">
        <v>42877</v>
      </c>
      <c r="L94" s="115">
        <v>42877</v>
      </c>
      <c r="M94" s="115">
        <v>42877</v>
      </c>
      <c r="N94" s="115">
        <v>42877</v>
      </c>
      <c r="O94" s="115">
        <v>42877</v>
      </c>
      <c r="P94" s="115">
        <v>42877</v>
      </c>
      <c r="Q94" s="118" t="s">
        <v>79</v>
      </c>
      <c r="R94"/>
      <c r="S94" s="90">
        <f t="shared" si="32"/>
        <v>0</v>
      </c>
      <c r="T94" s="89">
        <f t="shared" si="33"/>
        <v>0</v>
      </c>
      <c r="U94" s="89" t="str">
        <f t="shared" si="34"/>
        <v>NA</v>
      </c>
      <c r="V94" s="89" t="str">
        <f t="shared" si="35"/>
        <v>NA</v>
      </c>
      <c r="W94" s="89" t="str">
        <f t="shared" si="36"/>
        <v>NA</v>
      </c>
      <c r="X94" s="89" t="str">
        <f t="shared" si="37"/>
        <v>NA</v>
      </c>
      <c r="Y94" s="89">
        <f t="shared" si="38"/>
        <v>0</v>
      </c>
      <c r="Z94" s="89" t="str">
        <f t="shared" si="39"/>
        <v>NA</v>
      </c>
      <c r="AA94" s="89" t="str">
        <f t="shared" si="40"/>
        <v>NA</v>
      </c>
      <c r="AB94" s="89" t="str">
        <f t="shared" si="41"/>
        <v>NA</v>
      </c>
      <c r="AC94" s="89" t="str">
        <f t="shared" si="42"/>
        <v>NA</v>
      </c>
      <c r="AD94" s="89" t="str">
        <f t="shared" si="43"/>
        <v>NA</v>
      </c>
      <c r="AE94" s="89" t="str">
        <f t="shared" si="44"/>
        <v>NA</v>
      </c>
      <c r="AF94" s="89" t="str">
        <f t="shared" si="45"/>
        <v>NA</v>
      </c>
      <c r="AG94" s="123" t="str">
        <f t="shared" si="46"/>
        <v>ONTIME</v>
      </c>
      <c r="AH94" s="141">
        <f t="shared" si="47"/>
        <v>1</v>
      </c>
      <c r="AI94" s="142"/>
    </row>
    <row r="95" spans="1:35" x14ac:dyDescent="0.2">
      <c r="A95" s="140">
        <v>92</v>
      </c>
      <c r="B95" s="116" t="s">
        <v>156</v>
      </c>
      <c r="C95" s="117" t="s">
        <v>160</v>
      </c>
      <c r="D95" s="143" t="s">
        <v>157</v>
      </c>
      <c r="E95" s="117">
        <v>8</v>
      </c>
      <c r="F95" s="117">
        <v>2</v>
      </c>
      <c r="G95" s="117">
        <v>6</v>
      </c>
      <c r="H95" s="117"/>
      <c r="I95" s="117"/>
      <c r="J95" s="115">
        <v>42878</v>
      </c>
      <c r="K95" s="115">
        <v>42878</v>
      </c>
      <c r="L95" s="115">
        <v>42878</v>
      </c>
      <c r="M95" s="115">
        <v>42878</v>
      </c>
      <c r="N95" s="115">
        <v>42878</v>
      </c>
      <c r="O95" s="115">
        <v>42878</v>
      </c>
      <c r="P95" s="115">
        <v>42878</v>
      </c>
      <c r="Q95" s="118" t="s">
        <v>79</v>
      </c>
      <c r="R95"/>
      <c r="S95" s="90">
        <f t="shared" si="32"/>
        <v>0</v>
      </c>
      <c r="T95" s="89">
        <f t="shared" si="33"/>
        <v>0</v>
      </c>
      <c r="U95" s="89" t="str">
        <f t="shared" si="34"/>
        <v>NA</v>
      </c>
      <c r="V95" s="89" t="str">
        <f t="shared" si="35"/>
        <v>NA</v>
      </c>
      <c r="W95" s="89" t="str">
        <f t="shared" si="36"/>
        <v>NA</v>
      </c>
      <c r="X95" s="89" t="str">
        <f t="shared" si="37"/>
        <v>NA</v>
      </c>
      <c r="Y95" s="89">
        <f t="shared" si="38"/>
        <v>0</v>
      </c>
      <c r="Z95" s="89" t="str">
        <f t="shared" si="39"/>
        <v>NA</v>
      </c>
      <c r="AA95" s="89" t="str">
        <f t="shared" si="40"/>
        <v>NA</v>
      </c>
      <c r="AB95" s="89" t="str">
        <f t="shared" si="41"/>
        <v>NA</v>
      </c>
      <c r="AC95" s="89" t="str">
        <f t="shared" si="42"/>
        <v>NA</v>
      </c>
      <c r="AD95" s="89" t="str">
        <f t="shared" si="43"/>
        <v>NA</v>
      </c>
      <c r="AE95" s="89" t="str">
        <f t="shared" si="44"/>
        <v>NA</v>
      </c>
      <c r="AF95" s="89" t="str">
        <f t="shared" si="45"/>
        <v>NA</v>
      </c>
      <c r="AG95" s="123" t="str">
        <f t="shared" si="46"/>
        <v>ONTIME</v>
      </c>
      <c r="AH95" s="141">
        <f t="shared" si="47"/>
        <v>1</v>
      </c>
      <c r="AI95" s="142"/>
    </row>
    <row r="96" spans="1:35" x14ac:dyDescent="0.2">
      <c r="A96" s="140">
        <v>93</v>
      </c>
      <c r="B96" s="116" t="s">
        <v>156</v>
      </c>
      <c r="C96" s="117" t="s">
        <v>171</v>
      </c>
      <c r="D96" s="143" t="s">
        <v>152</v>
      </c>
      <c r="E96" s="117">
        <v>8</v>
      </c>
      <c r="F96" s="117">
        <v>2</v>
      </c>
      <c r="G96" s="117">
        <v>6</v>
      </c>
      <c r="H96" s="117"/>
      <c r="I96" s="117"/>
      <c r="J96" s="115">
        <v>42879</v>
      </c>
      <c r="K96" s="115">
        <v>42879</v>
      </c>
      <c r="L96" s="115">
        <v>42879</v>
      </c>
      <c r="M96" s="115">
        <v>42879</v>
      </c>
      <c r="N96" s="115">
        <v>42879</v>
      </c>
      <c r="O96" s="115">
        <v>42879</v>
      </c>
      <c r="P96" s="115">
        <v>42879</v>
      </c>
      <c r="Q96" s="118" t="s">
        <v>79</v>
      </c>
      <c r="R96"/>
      <c r="S96" s="90">
        <f t="shared" si="32"/>
        <v>0</v>
      </c>
      <c r="T96" s="89">
        <f t="shared" si="33"/>
        <v>0</v>
      </c>
      <c r="U96" s="89" t="str">
        <f t="shared" si="34"/>
        <v>NA</v>
      </c>
      <c r="V96" s="89" t="str">
        <f t="shared" si="35"/>
        <v>NA</v>
      </c>
      <c r="W96" s="89" t="str">
        <f t="shared" si="36"/>
        <v>NA</v>
      </c>
      <c r="X96" s="89" t="str">
        <f t="shared" si="37"/>
        <v>NA</v>
      </c>
      <c r="Y96" s="89">
        <f t="shared" si="38"/>
        <v>0</v>
      </c>
      <c r="Z96" s="89" t="str">
        <f t="shared" si="39"/>
        <v>NA</v>
      </c>
      <c r="AA96" s="89" t="str">
        <f t="shared" si="40"/>
        <v>NA</v>
      </c>
      <c r="AB96" s="89" t="str">
        <f t="shared" si="41"/>
        <v>NA</v>
      </c>
      <c r="AC96" s="89" t="str">
        <f t="shared" si="42"/>
        <v>NA</v>
      </c>
      <c r="AD96" s="89" t="str">
        <f t="shared" si="43"/>
        <v>NA</v>
      </c>
      <c r="AE96" s="89" t="str">
        <f t="shared" si="44"/>
        <v>NA</v>
      </c>
      <c r="AF96" s="89" t="str">
        <f t="shared" si="45"/>
        <v>NA</v>
      </c>
      <c r="AG96" s="123" t="str">
        <f t="shared" si="46"/>
        <v>ONTIME</v>
      </c>
      <c r="AH96" s="141">
        <f t="shared" si="47"/>
        <v>1</v>
      </c>
      <c r="AI96" s="142"/>
    </row>
    <row r="97" spans="1:35" x14ac:dyDescent="0.2">
      <c r="A97" s="140">
        <v>94</v>
      </c>
      <c r="B97" s="116" t="s">
        <v>156</v>
      </c>
      <c r="C97" s="117" t="s">
        <v>172</v>
      </c>
      <c r="D97" s="143" t="s">
        <v>152</v>
      </c>
      <c r="E97" s="117">
        <v>4</v>
      </c>
      <c r="F97" s="117">
        <v>1</v>
      </c>
      <c r="G97" s="117">
        <v>3</v>
      </c>
      <c r="H97" s="117"/>
      <c r="I97" s="117"/>
      <c r="J97" s="115">
        <v>42880</v>
      </c>
      <c r="K97" s="115">
        <v>42880</v>
      </c>
      <c r="L97" s="115">
        <v>42880</v>
      </c>
      <c r="M97" s="115">
        <v>42880</v>
      </c>
      <c r="N97" s="115">
        <v>42880</v>
      </c>
      <c r="O97" s="115">
        <v>42880</v>
      </c>
      <c r="P97" s="115">
        <v>42880</v>
      </c>
      <c r="Q97" s="118" t="s">
        <v>79</v>
      </c>
      <c r="R97"/>
      <c r="S97" s="90">
        <f t="shared" si="32"/>
        <v>0</v>
      </c>
      <c r="T97" s="89">
        <f t="shared" si="33"/>
        <v>0</v>
      </c>
      <c r="U97" s="89" t="str">
        <f t="shared" si="34"/>
        <v>NA</v>
      </c>
      <c r="V97" s="89" t="str">
        <f t="shared" si="35"/>
        <v>NA</v>
      </c>
      <c r="W97" s="89" t="str">
        <f t="shared" si="36"/>
        <v>NA</v>
      </c>
      <c r="X97" s="89" t="str">
        <f t="shared" si="37"/>
        <v>NA</v>
      </c>
      <c r="Y97" s="89">
        <f t="shared" si="38"/>
        <v>0</v>
      </c>
      <c r="Z97" s="89" t="str">
        <f t="shared" si="39"/>
        <v>NA</v>
      </c>
      <c r="AA97" s="89" t="str">
        <f t="shared" si="40"/>
        <v>NA</v>
      </c>
      <c r="AB97" s="89" t="str">
        <f t="shared" si="41"/>
        <v>NA</v>
      </c>
      <c r="AC97" s="89" t="str">
        <f t="shared" si="42"/>
        <v>NA</v>
      </c>
      <c r="AD97" s="89" t="str">
        <f t="shared" si="43"/>
        <v>NA</v>
      </c>
      <c r="AE97" s="89" t="str">
        <f t="shared" si="44"/>
        <v>NA</v>
      </c>
      <c r="AF97" s="89" t="str">
        <f t="shared" si="45"/>
        <v>NA</v>
      </c>
      <c r="AG97" s="123" t="str">
        <f t="shared" si="46"/>
        <v>ONTIME</v>
      </c>
      <c r="AH97" s="141">
        <f t="shared" si="47"/>
        <v>1</v>
      </c>
      <c r="AI97" s="142"/>
    </row>
    <row r="98" spans="1:35" x14ac:dyDescent="0.2">
      <c r="A98" s="140">
        <v>95</v>
      </c>
      <c r="B98" s="116" t="s">
        <v>156</v>
      </c>
      <c r="C98" s="117" t="s">
        <v>173</v>
      </c>
      <c r="D98" s="143" t="s">
        <v>152</v>
      </c>
      <c r="E98" s="117">
        <v>1</v>
      </c>
      <c r="F98" s="117">
        <v>0.5</v>
      </c>
      <c r="G98" s="117">
        <v>0.5</v>
      </c>
      <c r="H98" s="117"/>
      <c r="I98" s="117"/>
      <c r="J98" s="115">
        <v>42880</v>
      </c>
      <c r="K98" s="115">
        <v>42880</v>
      </c>
      <c r="L98" s="115">
        <v>42880</v>
      </c>
      <c r="M98" s="115">
        <v>42880</v>
      </c>
      <c r="N98" s="115">
        <v>42880</v>
      </c>
      <c r="O98" s="115">
        <v>42880</v>
      </c>
      <c r="P98" s="115">
        <v>42880</v>
      </c>
      <c r="Q98" s="118" t="s">
        <v>79</v>
      </c>
      <c r="R98"/>
      <c r="S98" s="90">
        <f t="shared" si="32"/>
        <v>0</v>
      </c>
      <c r="T98" s="89">
        <f t="shared" si="33"/>
        <v>0</v>
      </c>
      <c r="U98" s="89" t="str">
        <f t="shared" si="34"/>
        <v>NA</v>
      </c>
      <c r="V98" s="89" t="str">
        <f t="shared" si="35"/>
        <v>NA</v>
      </c>
      <c r="W98" s="89" t="str">
        <f t="shared" si="36"/>
        <v>NA</v>
      </c>
      <c r="X98" s="89" t="str">
        <f t="shared" si="37"/>
        <v>NA</v>
      </c>
      <c r="Y98" s="89">
        <f t="shared" si="38"/>
        <v>0</v>
      </c>
      <c r="Z98" s="89" t="str">
        <f t="shared" si="39"/>
        <v>NA</v>
      </c>
      <c r="AA98" s="89" t="str">
        <f t="shared" si="40"/>
        <v>NA</v>
      </c>
      <c r="AB98" s="89" t="str">
        <f t="shared" si="41"/>
        <v>NA</v>
      </c>
      <c r="AC98" s="89" t="str">
        <f t="shared" si="42"/>
        <v>NA</v>
      </c>
      <c r="AD98" s="89" t="str">
        <f t="shared" si="43"/>
        <v>NA</v>
      </c>
      <c r="AE98" s="89" t="str">
        <f t="shared" si="44"/>
        <v>NA</v>
      </c>
      <c r="AF98" s="89" t="str">
        <f t="shared" si="45"/>
        <v>NA</v>
      </c>
      <c r="AG98" s="123" t="str">
        <f t="shared" si="46"/>
        <v>ONTIME</v>
      </c>
      <c r="AH98" s="141">
        <f t="shared" si="47"/>
        <v>1</v>
      </c>
      <c r="AI98" s="142"/>
    </row>
    <row r="99" spans="1:35" x14ac:dyDescent="0.2">
      <c r="A99" s="140">
        <v>96</v>
      </c>
      <c r="B99" s="116" t="s">
        <v>156</v>
      </c>
      <c r="C99" s="117" t="s">
        <v>174</v>
      </c>
      <c r="D99" s="143" t="s">
        <v>152</v>
      </c>
      <c r="E99" s="117">
        <v>3</v>
      </c>
      <c r="F99" s="117">
        <v>1</v>
      </c>
      <c r="G99" s="117">
        <v>2</v>
      </c>
      <c r="H99" s="117"/>
      <c r="I99" s="117"/>
      <c r="J99" s="115">
        <v>42880</v>
      </c>
      <c r="K99" s="115">
        <v>42880</v>
      </c>
      <c r="L99" s="115">
        <v>42880</v>
      </c>
      <c r="M99" s="115">
        <v>42880</v>
      </c>
      <c r="N99" s="115">
        <v>42880</v>
      </c>
      <c r="O99" s="115">
        <v>42880</v>
      </c>
      <c r="P99" s="115">
        <v>42880</v>
      </c>
      <c r="Q99" s="118" t="s">
        <v>79</v>
      </c>
      <c r="R99"/>
      <c r="S99" s="90">
        <f t="shared" si="32"/>
        <v>0</v>
      </c>
      <c r="T99" s="89">
        <f t="shared" si="33"/>
        <v>0</v>
      </c>
      <c r="U99" s="89" t="str">
        <f t="shared" si="34"/>
        <v>NA</v>
      </c>
      <c r="V99" s="89" t="str">
        <f t="shared" si="35"/>
        <v>NA</v>
      </c>
      <c r="W99" s="89" t="str">
        <f t="shared" si="36"/>
        <v>NA</v>
      </c>
      <c r="X99" s="89" t="str">
        <f t="shared" si="37"/>
        <v>NA</v>
      </c>
      <c r="Y99" s="89">
        <f t="shared" si="38"/>
        <v>0</v>
      </c>
      <c r="Z99" s="89" t="str">
        <f t="shared" si="39"/>
        <v>NA</v>
      </c>
      <c r="AA99" s="89" t="str">
        <f t="shared" si="40"/>
        <v>NA</v>
      </c>
      <c r="AB99" s="89" t="str">
        <f t="shared" si="41"/>
        <v>NA</v>
      </c>
      <c r="AC99" s="89" t="str">
        <f t="shared" si="42"/>
        <v>NA</v>
      </c>
      <c r="AD99" s="89" t="str">
        <f t="shared" si="43"/>
        <v>NA</v>
      </c>
      <c r="AE99" s="89" t="str">
        <f t="shared" si="44"/>
        <v>NA</v>
      </c>
      <c r="AF99" s="89" t="str">
        <f t="shared" si="45"/>
        <v>NA</v>
      </c>
      <c r="AG99" s="123" t="str">
        <f t="shared" si="46"/>
        <v>ONTIME</v>
      </c>
      <c r="AH99" s="141">
        <f t="shared" si="47"/>
        <v>1</v>
      </c>
      <c r="AI99" s="142"/>
    </row>
    <row r="100" spans="1:35" x14ac:dyDescent="0.2">
      <c r="A100" s="140">
        <v>97</v>
      </c>
      <c r="B100" s="116" t="s">
        <v>156</v>
      </c>
      <c r="C100" s="117" t="s">
        <v>175</v>
      </c>
      <c r="D100" s="143" t="s">
        <v>168</v>
      </c>
      <c r="E100" s="117">
        <v>1</v>
      </c>
      <c r="F100" s="117">
        <v>0.5</v>
      </c>
      <c r="G100" s="117">
        <v>0.5</v>
      </c>
      <c r="H100" s="117"/>
      <c r="I100" s="117"/>
      <c r="J100" s="115">
        <v>42881</v>
      </c>
      <c r="K100" s="115">
        <v>42881</v>
      </c>
      <c r="L100" s="115">
        <v>42881</v>
      </c>
      <c r="M100" s="115">
        <v>42881</v>
      </c>
      <c r="N100" s="115">
        <v>42881</v>
      </c>
      <c r="O100" s="115">
        <v>42881</v>
      </c>
      <c r="P100" s="115">
        <v>42881</v>
      </c>
      <c r="Q100" s="118" t="s">
        <v>79</v>
      </c>
      <c r="R100"/>
      <c r="S100" s="90">
        <f t="shared" si="32"/>
        <v>0</v>
      </c>
      <c r="T100" s="89">
        <f t="shared" si="33"/>
        <v>0</v>
      </c>
      <c r="U100" s="89" t="str">
        <f t="shared" si="34"/>
        <v>NA</v>
      </c>
      <c r="V100" s="89" t="str">
        <f t="shared" si="35"/>
        <v>NA</v>
      </c>
      <c r="W100" s="89" t="str">
        <f t="shared" si="36"/>
        <v>NA</v>
      </c>
      <c r="X100" s="89" t="str">
        <f t="shared" si="37"/>
        <v>NA</v>
      </c>
      <c r="Y100" s="89">
        <f t="shared" si="38"/>
        <v>0</v>
      </c>
      <c r="Z100" s="89" t="str">
        <f t="shared" si="39"/>
        <v>NA</v>
      </c>
      <c r="AA100" s="89" t="str">
        <f t="shared" si="40"/>
        <v>NA</v>
      </c>
      <c r="AB100" s="89" t="str">
        <f t="shared" si="41"/>
        <v>NA</v>
      </c>
      <c r="AC100" s="89" t="str">
        <f t="shared" si="42"/>
        <v>NA</v>
      </c>
      <c r="AD100" s="89" t="str">
        <f t="shared" si="43"/>
        <v>NA</v>
      </c>
      <c r="AE100" s="89" t="str">
        <f t="shared" si="44"/>
        <v>NA</v>
      </c>
      <c r="AF100" s="89" t="str">
        <f t="shared" si="45"/>
        <v>NA</v>
      </c>
      <c r="AG100" s="123" t="str">
        <f t="shared" si="46"/>
        <v>ONTIME</v>
      </c>
      <c r="AH100" s="141">
        <f t="shared" si="47"/>
        <v>1</v>
      </c>
      <c r="AI100" s="142"/>
    </row>
    <row r="101" spans="1:35" x14ac:dyDescent="0.2">
      <c r="A101" s="140">
        <v>98</v>
      </c>
      <c r="B101" s="116" t="s">
        <v>156</v>
      </c>
      <c r="C101" s="117" t="s">
        <v>160</v>
      </c>
      <c r="D101" s="143" t="s">
        <v>157</v>
      </c>
      <c r="E101" s="117">
        <v>7</v>
      </c>
      <c r="F101" s="117">
        <v>1</v>
      </c>
      <c r="G101" s="117">
        <v>6</v>
      </c>
      <c r="H101" s="117"/>
      <c r="I101" s="117"/>
      <c r="J101" s="115">
        <v>42881</v>
      </c>
      <c r="K101" s="115">
        <v>42881</v>
      </c>
      <c r="L101" s="115">
        <v>42881</v>
      </c>
      <c r="M101" s="115">
        <v>42881</v>
      </c>
      <c r="N101" s="115">
        <v>42881</v>
      </c>
      <c r="O101" s="115">
        <v>42881</v>
      </c>
      <c r="P101" s="115">
        <v>42881</v>
      </c>
      <c r="Q101" s="118" t="s">
        <v>79</v>
      </c>
      <c r="R101"/>
      <c r="S101" s="90">
        <f t="shared" si="32"/>
        <v>0</v>
      </c>
      <c r="T101" s="89">
        <f t="shared" si="33"/>
        <v>0</v>
      </c>
      <c r="U101" s="89" t="str">
        <f t="shared" si="34"/>
        <v>NA</v>
      </c>
      <c r="V101" s="89" t="str">
        <f t="shared" si="35"/>
        <v>NA</v>
      </c>
      <c r="W101" s="89" t="str">
        <f t="shared" si="36"/>
        <v>NA</v>
      </c>
      <c r="X101" s="89" t="str">
        <f t="shared" si="37"/>
        <v>NA</v>
      </c>
      <c r="Y101" s="89">
        <f t="shared" si="38"/>
        <v>0</v>
      </c>
      <c r="Z101" s="89" t="str">
        <f t="shared" si="39"/>
        <v>NA</v>
      </c>
      <c r="AA101" s="89" t="str">
        <f t="shared" si="40"/>
        <v>NA</v>
      </c>
      <c r="AB101" s="89" t="str">
        <f t="shared" si="41"/>
        <v>NA</v>
      </c>
      <c r="AC101" s="89" t="str">
        <f t="shared" si="42"/>
        <v>NA</v>
      </c>
      <c r="AD101" s="89" t="str">
        <f t="shared" si="43"/>
        <v>NA</v>
      </c>
      <c r="AE101" s="89" t="str">
        <f t="shared" si="44"/>
        <v>NA</v>
      </c>
      <c r="AF101" s="89" t="str">
        <f t="shared" si="45"/>
        <v>NA</v>
      </c>
      <c r="AG101" s="123" t="str">
        <f t="shared" si="46"/>
        <v>ONTIME</v>
      </c>
      <c r="AH101" s="141">
        <f t="shared" si="47"/>
        <v>1</v>
      </c>
      <c r="AI101" s="142"/>
    </row>
    <row r="102" spans="1:35" x14ac:dyDescent="0.2">
      <c r="A102" s="140">
        <v>99</v>
      </c>
      <c r="B102" s="116" t="s">
        <v>156</v>
      </c>
      <c r="C102" s="117" t="s">
        <v>176</v>
      </c>
      <c r="D102" s="143" t="s">
        <v>152</v>
      </c>
      <c r="E102" s="117">
        <v>4</v>
      </c>
      <c r="F102" s="117">
        <v>1</v>
      </c>
      <c r="G102" s="117">
        <v>3</v>
      </c>
      <c r="H102" s="117"/>
      <c r="I102" s="117"/>
      <c r="J102" s="115">
        <v>42884</v>
      </c>
      <c r="K102" s="115">
        <v>42884</v>
      </c>
      <c r="L102" s="115">
        <v>42884</v>
      </c>
      <c r="M102" s="115">
        <v>42884</v>
      </c>
      <c r="N102" s="115">
        <v>42884</v>
      </c>
      <c r="O102" s="115">
        <v>42884</v>
      </c>
      <c r="P102" s="115">
        <v>42884</v>
      </c>
      <c r="Q102" s="118" t="s">
        <v>79</v>
      </c>
      <c r="R102"/>
      <c r="S102" s="90">
        <f t="shared" si="32"/>
        <v>0</v>
      </c>
      <c r="T102" s="89">
        <f t="shared" si="33"/>
        <v>0</v>
      </c>
      <c r="U102" s="89" t="str">
        <f t="shared" si="34"/>
        <v>NA</v>
      </c>
      <c r="V102" s="89" t="str">
        <f t="shared" si="35"/>
        <v>NA</v>
      </c>
      <c r="W102" s="89" t="str">
        <f t="shared" si="36"/>
        <v>NA</v>
      </c>
      <c r="X102" s="89" t="str">
        <f t="shared" si="37"/>
        <v>NA</v>
      </c>
      <c r="Y102" s="89">
        <f t="shared" si="38"/>
        <v>0</v>
      </c>
      <c r="Z102" s="89" t="str">
        <f t="shared" si="39"/>
        <v>NA</v>
      </c>
      <c r="AA102" s="89" t="str">
        <f t="shared" si="40"/>
        <v>NA</v>
      </c>
      <c r="AB102" s="89" t="str">
        <f t="shared" si="41"/>
        <v>NA</v>
      </c>
      <c r="AC102" s="89" t="str">
        <f t="shared" si="42"/>
        <v>NA</v>
      </c>
      <c r="AD102" s="89" t="str">
        <f t="shared" si="43"/>
        <v>NA</v>
      </c>
      <c r="AE102" s="89" t="str">
        <f t="shared" si="44"/>
        <v>NA</v>
      </c>
      <c r="AF102" s="89" t="str">
        <f t="shared" si="45"/>
        <v>NA</v>
      </c>
      <c r="AG102" s="123" t="str">
        <f t="shared" si="46"/>
        <v>ONTIME</v>
      </c>
      <c r="AH102" s="141">
        <f t="shared" si="47"/>
        <v>1</v>
      </c>
      <c r="AI102" s="142"/>
    </row>
    <row r="103" spans="1:35" x14ac:dyDescent="0.2">
      <c r="A103" s="140">
        <v>100</v>
      </c>
      <c r="B103" s="116" t="s">
        <v>156</v>
      </c>
      <c r="C103" s="117" t="s">
        <v>177</v>
      </c>
      <c r="D103" s="143" t="s">
        <v>152</v>
      </c>
      <c r="E103" s="117">
        <v>4</v>
      </c>
      <c r="F103" s="117">
        <v>1</v>
      </c>
      <c r="G103" s="117">
        <v>3</v>
      </c>
      <c r="H103" s="117"/>
      <c r="I103" s="117"/>
      <c r="J103" s="115">
        <v>42884</v>
      </c>
      <c r="K103" s="115">
        <v>42884</v>
      </c>
      <c r="L103" s="115">
        <v>42884</v>
      </c>
      <c r="M103" s="115">
        <v>42884</v>
      </c>
      <c r="N103" s="115">
        <v>42884</v>
      </c>
      <c r="O103" s="115">
        <v>42884</v>
      </c>
      <c r="P103" s="115">
        <v>42884</v>
      </c>
      <c r="Q103" s="118" t="s">
        <v>79</v>
      </c>
      <c r="R103"/>
      <c r="S103" s="90">
        <f t="shared" si="32"/>
        <v>0</v>
      </c>
      <c r="T103" s="89">
        <f t="shared" si="33"/>
        <v>0</v>
      </c>
      <c r="U103" s="89" t="str">
        <f t="shared" si="34"/>
        <v>NA</v>
      </c>
      <c r="V103" s="89" t="str">
        <f t="shared" si="35"/>
        <v>NA</v>
      </c>
      <c r="W103" s="89" t="str">
        <f t="shared" si="36"/>
        <v>NA</v>
      </c>
      <c r="X103" s="89" t="str">
        <f t="shared" si="37"/>
        <v>NA</v>
      </c>
      <c r="Y103" s="89">
        <f t="shared" si="38"/>
        <v>0</v>
      </c>
      <c r="Z103" s="89" t="str">
        <f t="shared" si="39"/>
        <v>NA</v>
      </c>
      <c r="AA103" s="89" t="str">
        <f t="shared" si="40"/>
        <v>NA</v>
      </c>
      <c r="AB103" s="89" t="str">
        <f t="shared" si="41"/>
        <v>NA</v>
      </c>
      <c r="AC103" s="89" t="str">
        <f t="shared" si="42"/>
        <v>NA</v>
      </c>
      <c r="AD103" s="89" t="str">
        <f t="shared" si="43"/>
        <v>NA</v>
      </c>
      <c r="AE103" s="89" t="str">
        <f t="shared" si="44"/>
        <v>NA</v>
      </c>
      <c r="AF103" s="89" t="str">
        <f t="shared" si="45"/>
        <v>NA</v>
      </c>
      <c r="AG103" s="123" t="str">
        <f t="shared" si="46"/>
        <v>ONTIME</v>
      </c>
      <c r="AH103" s="141">
        <f t="shared" si="47"/>
        <v>1</v>
      </c>
      <c r="AI103" s="142"/>
    </row>
    <row r="104" spans="1:35" x14ac:dyDescent="0.2">
      <c r="A104" s="140">
        <v>101</v>
      </c>
      <c r="B104" s="116" t="s">
        <v>156</v>
      </c>
      <c r="C104" s="117" t="s">
        <v>177</v>
      </c>
      <c r="D104" s="143" t="s">
        <v>152</v>
      </c>
      <c r="E104" s="117">
        <v>3</v>
      </c>
      <c r="F104" s="117">
        <v>1</v>
      </c>
      <c r="G104" s="117">
        <v>2</v>
      </c>
      <c r="H104" s="117"/>
      <c r="I104" s="117"/>
      <c r="J104" s="115">
        <v>42885</v>
      </c>
      <c r="K104" s="115">
        <v>42885</v>
      </c>
      <c r="L104" s="115">
        <v>42885</v>
      </c>
      <c r="M104" s="115">
        <v>42885</v>
      </c>
      <c r="N104" s="115">
        <v>42885</v>
      </c>
      <c r="O104" s="115">
        <v>42885</v>
      </c>
      <c r="P104" s="115">
        <v>42885</v>
      </c>
      <c r="Q104" s="118" t="s">
        <v>79</v>
      </c>
      <c r="R104"/>
      <c r="S104" s="90">
        <f t="shared" si="32"/>
        <v>0</v>
      </c>
      <c r="T104" s="89">
        <f t="shared" si="33"/>
        <v>0</v>
      </c>
      <c r="U104" s="89" t="str">
        <f t="shared" si="34"/>
        <v>NA</v>
      </c>
      <c r="V104" s="89" t="str">
        <f t="shared" si="35"/>
        <v>NA</v>
      </c>
      <c r="W104" s="89" t="str">
        <f t="shared" si="36"/>
        <v>NA</v>
      </c>
      <c r="X104" s="89" t="str">
        <f t="shared" si="37"/>
        <v>NA</v>
      </c>
      <c r="Y104" s="89">
        <f t="shared" si="38"/>
        <v>0</v>
      </c>
      <c r="Z104" s="89" t="str">
        <f t="shared" si="39"/>
        <v>NA</v>
      </c>
      <c r="AA104" s="89" t="str">
        <f t="shared" si="40"/>
        <v>NA</v>
      </c>
      <c r="AB104" s="89" t="str">
        <f t="shared" si="41"/>
        <v>NA</v>
      </c>
      <c r="AC104" s="89" t="str">
        <f t="shared" si="42"/>
        <v>NA</v>
      </c>
      <c r="AD104" s="89" t="str">
        <f t="shared" si="43"/>
        <v>NA</v>
      </c>
      <c r="AE104" s="89" t="str">
        <f t="shared" si="44"/>
        <v>NA</v>
      </c>
      <c r="AF104" s="89" t="str">
        <f t="shared" si="45"/>
        <v>NA</v>
      </c>
      <c r="AG104" s="123" t="str">
        <f t="shared" si="46"/>
        <v>ONTIME</v>
      </c>
      <c r="AH104" s="141">
        <f t="shared" si="47"/>
        <v>1</v>
      </c>
      <c r="AI104" s="142"/>
    </row>
    <row r="105" spans="1:35" x14ac:dyDescent="0.2">
      <c r="A105" s="140">
        <v>102</v>
      </c>
      <c r="B105" s="116" t="s">
        <v>156</v>
      </c>
      <c r="C105" s="117" t="s">
        <v>178</v>
      </c>
      <c r="D105" s="143" t="s">
        <v>168</v>
      </c>
      <c r="E105" s="117">
        <v>2</v>
      </c>
      <c r="F105" s="117">
        <v>1</v>
      </c>
      <c r="G105" s="117">
        <v>1</v>
      </c>
      <c r="H105" s="117"/>
      <c r="I105" s="117"/>
      <c r="J105" s="115">
        <v>42885</v>
      </c>
      <c r="K105" s="115">
        <v>42885</v>
      </c>
      <c r="L105" s="115">
        <v>42885</v>
      </c>
      <c r="M105" s="115">
        <v>42885</v>
      </c>
      <c r="N105" s="115">
        <v>42885</v>
      </c>
      <c r="O105" s="115">
        <v>42885</v>
      </c>
      <c r="P105" s="115">
        <v>42885</v>
      </c>
      <c r="Q105" s="118" t="s">
        <v>79</v>
      </c>
      <c r="R105"/>
      <c r="S105" s="90">
        <f t="shared" si="32"/>
        <v>0</v>
      </c>
      <c r="T105" s="89">
        <f t="shared" si="33"/>
        <v>0</v>
      </c>
      <c r="U105" s="89" t="str">
        <f t="shared" si="34"/>
        <v>NA</v>
      </c>
      <c r="V105" s="89" t="str">
        <f t="shared" si="35"/>
        <v>NA</v>
      </c>
      <c r="W105" s="89" t="str">
        <f t="shared" si="36"/>
        <v>NA</v>
      </c>
      <c r="X105" s="89" t="str">
        <f t="shared" si="37"/>
        <v>NA</v>
      </c>
      <c r="Y105" s="89">
        <f t="shared" si="38"/>
        <v>0</v>
      </c>
      <c r="Z105" s="89" t="str">
        <f t="shared" si="39"/>
        <v>NA</v>
      </c>
      <c r="AA105" s="89" t="str">
        <f t="shared" si="40"/>
        <v>NA</v>
      </c>
      <c r="AB105" s="89" t="str">
        <f t="shared" si="41"/>
        <v>NA</v>
      </c>
      <c r="AC105" s="89" t="str">
        <f t="shared" si="42"/>
        <v>NA</v>
      </c>
      <c r="AD105" s="89" t="str">
        <f t="shared" si="43"/>
        <v>NA</v>
      </c>
      <c r="AE105" s="89" t="str">
        <f t="shared" si="44"/>
        <v>NA</v>
      </c>
      <c r="AF105" s="89" t="str">
        <f t="shared" si="45"/>
        <v>NA</v>
      </c>
      <c r="AG105" s="123" t="str">
        <f t="shared" si="46"/>
        <v>ONTIME</v>
      </c>
      <c r="AH105" s="141">
        <f t="shared" si="47"/>
        <v>1</v>
      </c>
      <c r="AI105" s="142"/>
    </row>
    <row r="106" spans="1:35" x14ac:dyDescent="0.2">
      <c r="A106" s="140">
        <v>103</v>
      </c>
      <c r="B106" s="116" t="s">
        <v>156</v>
      </c>
      <c r="C106" s="117" t="s">
        <v>178</v>
      </c>
      <c r="D106" s="143" t="s">
        <v>159</v>
      </c>
      <c r="E106" s="117">
        <v>3</v>
      </c>
      <c r="F106" s="117">
        <v>1</v>
      </c>
      <c r="G106" s="117">
        <v>2</v>
      </c>
      <c r="H106" s="117"/>
      <c r="I106" s="117"/>
      <c r="J106" s="115">
        <v>42885</v>
      </c>
      <c r="K106" s="115">
        <v>42885</v>
      </c>
      <c r="L106" s="115">
        <v>42885</v>
      </c>
      <c r="M106" s="115">
        <v>42885</v>
      </c>
      <c r="N106" s="115">
        <v>42885</v>
      </c>
      <c r="O106" s="115">
        <v>42885</v>
      </c>
      <c r="P106" s="115">
        <v>42885</v>
      </c>
      <c r="Q106" s="118" t="s">
        <v>79</v>
      </c>
      <c r="R106"/>
      <c r="S106" s="90">
        <f t="shared" si="32"/>
        <v>0</v>
      </c>
      <c r="T106" s="89">
        <f t="shared" si="33"/>
        <v>0</v>
      </c>
      <c r="U106" s="89" t="str">
        <f t="shared" si="34"/>
        <v>NA</v>
      </c>
      <c r="V106" s="89" t="str">
        <f t="shared" si="35"/>
        <v>NA</v>
      </c>
      <c r="W106" s="89" t="str">
        <f t="shared" si="36"/>
        <v>NA</v>
      </c>
      <c r="X106" s="89" t="str">
        <f t="shared" si="37"/>
        <v>NA</v>
      </c>
      <c r="Y106" s="89">
        <f t="shared" si="38"/>
        <v>0</v>
      </c>
      <c r="Z106" s="89" t="str">
        <f t="shared" si="39"/>
        <v>NA</v>
      </c>
      <c r="AA106" s="89" t="str">
        <f t="shared" si="40"/>
        <v>NA</v>
      </c>
      <c r="AB106" s="89" t="str">
        <f t="shared" si="41"/>
        <v>NA</v>
      </c>
      <c r="AC106" s="89" t="str">
        <f t="shared" si="42"/>
        <v>NA</v>
      </c>
      <c r="AD106" s="89" t="str">
        <f t="shared" si="43"/>
        <v>NA</v>
      </c>
      <c r="AE106" s="89" t="str">
        <f t="shared" si="44"/>
        <v>NA</v>
      </c>
      <c r="AF106" s="89" t="str">
        <f t="shared" si="45"/>
        <v>NA</v>
      </c>
      <c r="AG106" s="123" t="str">
        <f t="shared" si="46"/>
        <v>ONTIME</v>
      </c>
      <c r="AH106" s="141">
        <f t="shared" si="47"/>
        <v>1</v>
      </c>
      <c r="AI106" s="142"/>
    </row>
    <row r="107" spans="1:35" x14ac:dyDescent="0.2">
      <c r="A107" s="140">
        <v>104</v>
      </c>
      <c r="B107" s="116" t="s">
        <v>127</v>
      </c>
      <c r="C107" s="117" t="s">
        <v>179</v>
      </c>
      <c r="D107" s="143"/>
      <c r="E107" s="117">
        <v>176</v>
      </c>
      <c r="F107" s="117">
        <v>30</v>
      </c>
      <c r="G107" s="117">
        <v>100</v>
      </c>
      <c r="H107" s="117">
        <v>46</v>
      </c>
      <c r="I107" s="117"/>
      <c r="J107" s="115">
        <v>42857</v>
      </c>
      <c r="K107" s="115">
        <v>42886</v>
      </c>
      <c r="L107" s="115">
        <v>42886</v>
      </c>
      <c r="M107" s="115">
        <v>42857</v>
      </c>
      <c r="N107" s="115">
        <v>42886</v>
      </c>
      <c r="O107" s="115"/>
      <c r="P107" s="115">
        <v>42886</v>
      </c>
      <c r="Q107" s="118" t="s">
        <v>79</v>
      </c>
      <c r="R107"/>
      <c r="S107" s="90">
        <f t="shared" si="32"/>
        <v>0</v>
      </c>
      <c r="T107" s="89">
        <f t="shared" si="33"/>
        <v>0</v>
      </c>
      <c r="U107" s="89" t="str">
        <f t="shared" si="34"/>
        <v>NA</v>
      </c>
      <c r="V107" s="89" t="str">
        <f t="shared" si="35"/>
        <v>NA</v>
      </c>
      <c r="W107" s="89" t="str">
        <f t="shared" si="36"/>
        <v>NA</v>
      </c>
      <c r="X107" s="89" t="str">
        <f t="shared" si="37"/>
        <v>NA</v>
      </c>
      <c r="Y107" s="89">
        <f t="shared" si="38"/>
        <v>0</v>
      </c>
      <c r="Z107" s="89" t="str">
        <f t="shared" si="39"/>
        <v>NA</v>
      </c>
      <c r="AA107" s="89" t="str">
        <f t="shared" si="40"/>
        <v>NA</v>
      </c>
      <c r="AB107" s="89" t="str">
        <f t="shared" si="41"/>
        <v>NA</v>
      </c>
      <c r="AC107" s="89" t="str">
        <f t="shared" si="42"/>
        <v>NA</v>
      </c>
      <c r="AD107" s="89" t="str">
        <f t="shared" si="43"/>
        <v>NA</v>
      </c>
      <c r="AE107" s="89" t="str">
        <f t="shared" si="44"/>
        <v>NA</v>
      </c>
      <c r="AF107" s="89" t="str">
        <f t="shared" si="45"/>
        <v>NA</v>
      </c>
      <c r="AG107" s="123" t="str">
        <f t="shared" si="46"/>
        <v>ONTIME</v>
      </c>
      <c r="AH107" s="141">
        <f t="shared" si="47"/>
        <v>30</v>
      </c>
      <c r="AI107" s="142"/>
    </row>
    <row r="108" spans="1:35" x14ac:dyDescent="0.2">
      <c r="A108" s="140">
        <v>105</v>
      </c>
      <c r="B108" s="116" t="s">
        <v>121</v>
      </c>
      <c r="C108" s="117">
        <v>518352</v>
      </c>
      <c r="D108" s="143"/>
      <c r="E108" s="117">
        <v>40</v>
      </c>
      <c r="F108" s="117">
        <v>8</v>
      </c>
      <c r="G108" s="117">
        <v>24</v>
      </c>
      <c r="H108" s="117">
        <v>8</v>
      </c>
      <c r="I108" s="117"/>
      <c r="J108" s="115">
        <v>42857</v>
      </c>
      <c r="K108" s="115">
        <v>42860</v>
      </c>
      <c r="L108" s="115">
        <v>42857</v>
      </c>
      <c r="M108" s="115">
        <v>42860</v>
      </c>
      <c r="N108" s="115">
        <v>42860</v>
      </c>
      <c r="O108" s="115">
        <v>42860</v>
      </c>
      <c r="P108" s="115">
        <v>42860</v>
      </c>
      <c r="Q108" s="118" t="s">
        <v>79</v>
      </c>
      <c r="R108"/>
      <c r="S108" s="90">
        <f t="shared" si="32"/>
        <v>0</v>
      </c>
      <c r="T108" s="89">
        <f t="shared" si="33"/>
        <v>3</v>
      </c>
      <c r="U108" s="89" t="str">
        <f t="shared" si="34"/>
        <v>NA</v>
      </c>
      <c r="V108" s="89" t="str">
        <f t="shared" si="35"/>
        <v>NA</v>
      </c>
      <c r="W108" s="89" t="str">
        <f t="shared" si="36"/>
        <v>NA</v>
      </c>
      <c r="X108" s="89" t="str">
        <f t="shared" si="37"/>
        <v>NA</v>
      </c>
      <c r="Y108" s="89">
        <f t="shared" si="38"/>
        <v>3</v>
      </c>
      <c r="Z108" s="89" t="str">
        <f t="shared" si="39"/>
        <v>NA</v>
      </c>
      <c r="AA108" s="89" t="str">
        <f t="shared" si="40"/>
        <v>NA</v>
      </c>
      <c r="AB108" s="89" t="str">
        <f t="shared" si="41"/>
        <v>NA</v>
      </c>
      <c r="AC108" s="89" t="str">
        <f t="shared" si="42"/>
        <v>NA</v>
      </c>
      <c r="AD108" s="89" t="str">
        <f t="shared" si="43"/>
        <v>NA</v>
      </c>
      <c r="AE108" s="89" t="str">
        <f t="shared" si="44"/>
        <v>NA</v>
      </c>
      <c r="AF108" s="89" t="str">
        <f t="shared" si="45"/>
        <v>NA</v>
      </c>
      <c r="AG108" s="123" t="str">
        <f t="shared" si="46"/>
        <v>LATE</v>
      </c>
      <c r="AH108" s="141">
        <f t="shared" si="47"/>
        <v>1</v>
      </c>
      <c r="AI108" s="142"/>
    </row>
    <row r="109" spans="1:35" x14ac:dyDescent="0.2">
      <c r="A109" s="140">
        <v>106</v>
      </c>
      <c r="B109" s="116" t="s">
        <v>121</v>
      </c>
      <c r="C109" s="117">
        <v>549640</v>
      </c>
      <c r="D109" s="143"/>
      <c r="E109" s="117">
        <v>60</v>
      </c>
      <c r="F109" s="117">
        <v>20</v>
      </c>
      <c r="G109" s="117">
        <v>30</v>
      </c>
      <c r="H109" s="117">
        <v>10</v>
      </c>
      <c r="I109" s="117"/>
      <c r="J109" s="115">
        <v>42863</v>
      </c>
      <c r="K109" s="115">
        <v>42874</v>
      </c>
      <c r="L109" s="115">
        <v>42875</v>
      </c>
      <c r="M109" s="115">
        <v>42863</v>
      </c>
      <c r="N109" s="115">
        <v>42874</v>
      </c>
      <c r="O109" s="115">
        <v>42874</v>
      </c>
      <c r="P109" s="115">
        <v>42874</v>
      </c>
      <c r="Q109" s="118" t="s">
        <v>79</v>
      </c>
      <c r="R109"/>
      <c r="S109" s="90">
        <f t="shared" si="32"/>
        <v>0</v>
      </c>
      <c r="T109" s="89">
        <f t="shared" si="33"/>
        <v>-1</v>
      </c>
      <c r="U109" s="89" t="str">
        <f t="shared" si="34"/>
        <v>NA</v>
      </c>
      <c r="V109" s="89" t="str">
        <f t="shared" si="35"/>
        <v>NA</v>
      </c>
      <c r="W109" s="89" t="str">
        <f t="shared" si="36"/>
        <v>NA</v>
      </c>
      <c r="X109" s="89" t="str">
        <f t="shared" si="37"/>
        <v>NA</v>
      </c>
      <c r="Y109" s="89">
        <f t="shared" si="38"/>
        <v>-1</v>
      </c>
      <c r="Z109" s="89" t="str">
        <f t="shared" si="39"/>
        <v>NA</v>
      </c>
      <c r="AA109" s="89" t="str">
        <f t="shared" si="40"/>
        <v>NA</v>
      </c>
      <c r="AB109" s="89" t="str">
        <f t="shared" si="41"/>
        <v>NA</v>
      </c>
      <c r="AC109" s="89" t="str">
        <f t="shared" si="42"/>
        <v>NA</v>
      </c>
      <c r="AD109" s="89" t="str">
        <f t="shared" si="43"/>
        <v>NA</v>
      </c>
      <c r="AE109" s="89" t="str">
        <f t="shared" si="44"/>
        <v>NA</v>
      </c>
      <c r="AF109" s="89" t="str">
        <f t="shared" si="45"/>
        <v>NA</v>
      </c>
      <c r="AG109" s="123" t="str">
        <f t="shared" si="46"/>
        <v>ONTIME</v>
      </c>
      <c r="AH109" s="141">
        <f t="shared" si="47"/>
        <v>12</v>
      </c>
      <c r="AI109" s="142"/>
    </row>
    <row r="110" spans="1:35" x14ac:dyDescent="0.2">
      <c r="A110" s="140">
        <v>107</v>
      </c>
      <c r="B110" s="116" t="s">
        <v>121</v>
      </c>
      <c r="C110" s="117">
        <v>549636</v>
      </c>
      <c r="D110" s="143"/>
      <c r="E110" s="117">
        <v>16</v>
      </c>
      <c r="F110" s="117">
        <v>4</v>
      </c>
      <c r="G110" s="117">
        <v>12</v>
      </c>
      <c r="H110" s="117">
        <v>1</v>
      </c>
      <c r="I110" s="117"/>
      <c r="J110" s="115">
        <v>42877</v>
      </c>
      <c r="K110" s="115">
        <v>42878</v>
      </c>
      <c r="L110" s="115">
        <v>42878</v>
      </c>
      <c r="M110" s="115">
        <v>42877</v>
      </c>
      <c r="N110" s="115">
        <v>42878</v>
      </c>
      <c r="O110" s="115">
        <v>42878</v>
      </c>
      <c r="P110" s="115">
        <v>42878</v>
      </c>
      <c r="Q110" s="118" t="s">
        <v>79</v>
      </c>
      <c r="R110"/>
      <c r="S110" s="90">
        <f t="shared" si="32"/>
        <v>6.25</v>
      </c>
      <c r="T110" s="89">
        <f t="shared" si="33"/>
        <v>0</v>
      </c>
      <c r="U110" s="89" t="str">
        <f t="shared" si="34"/>
        <v>NA</v>
      </c>
      <c r="V110" s="89" t="str">
        <f t="shared" si="35"/>
        <v>NA</v>
      </c>
      <c r="W110" s="89" t="str">
        <f t="shared" si="36"/>
        <v>NA</v>
      </c>
      <c r="X110" s="89" t="str">
        <f t="shared" si="37"/>
        <v>NA</v>
      </c>
      <c r="Y110" s="89">
        <f t="shared" si="38"/>
        <v>0</v>
      </c>
      <c r="Z110" s="89" t="str">
        <f t="shared" si="39"/>
        <v>NA</v>
      </c>
      <c r="AA110" s="89" t="str">
        <f t="shared" si="40"/>
        <v>NA</v>
      </c>
      <c r="AB110" s="89" t="str">
        <f t="shared" si="41"/>
        <v>NA</v>
      </c>
      <c r="AC110" s="89" t="str">
        <f t="shared" si="42"/>
        <v>NA</v>
      </c>
      <c r="AD110" s="89" t="str">
        <f t="shared" si="43"/>
        <v>NA</v>
      </c>
      <c r="AE110" s="89" t="str">
        <f t="shared" si="44"/>
        <v>NA</v>
      </c>
      <c r="AF110" s="89" t="str">
        <f t="shared" si="45"/>
        <v>NA</v>
      </c>
      <c r="AG110" s="123" t="str">
        <f t="shared" si="46"/>
        <v>ONTIME</v>
      </c>
      <c r="AH110" s="141">
        <f t="shared" si="47"/>
        <v>2</v>
      </c>
      <c r="AI110" s="142"/>
    </row>
    <row r="111" spans="1:35" x14ac:dyDescent="0.2">
      <c r="A111" s="140">
        <v>108</v>
      </c>
      <c r="B111" s="116" t="s">
        <v>121</v>
      </c>
      <c r="C111" s="117">
        <v>549639</v>
      </c>
      <c r="D111" s="143"/>
      <c r="E111" s="117">
        <v>8</v>
      </c>
      <c r="F111" s="117">
        <v>4</v>
      </c>
      <c r="G111" s="117">
        <v>4</v>
      </c>
      <c r="H111" s="117"/>
      <c r="I111" s="117"/>
      <c r="J111" s="115">
        <v>42879</v>
      </c>
      <c r="K111" s="115">
        <v>42879</v>
      </c>
      <c r="L111" s="115">
        <v>42879</v>
      </c>
      <c r="M111" s="115">
        <v>42879</v>
      </c>
      <c r="N111" s="115">
        <v>42879</v>
      </c>
      <c r="O111" s="115">
        <v>42879</v>
      </c>
      <c r="P111" s="115">
        <v>42879</v>
      </c>
      <c r="Q111" s="118" t="s">
        <v>79</v>
      </c>
      <c r="R111"/>
      <c r="S111" s="90">
        <f t="shared" si="32"/>
        <v>0</v>
      </c>
      <c r="T111" s="89">
        <f t="shared" si="33"/>
        <v>0</v>
      </c>
      <c r="U111" s="89" t="str">
        <f t="shared" si="34"/>
        <v>NA</v>
      </c>
      <c r="V111" s="89" t="str">
        <f t="shared" si="35"/>
        <v>NA</v>
      </c>
      <c r="W111" s="89" t="str">
        <f t="shared" si="36"/>
        <v>NA</v>
      </c>
      <c r="X111" s="89" t="str">
        <f t="shared" si="37"/>
        <v>NA</v>
      </c>
      <c r="Y111" s="89">
        <f t="shared" si="38"/>
        <v>0</v>
      </c>
      <c r="Z111" s="89" t="str">
        <f t="shared" si="39"/>
        <v>NA</v>
      </c>
      <c r="AA111" s="89" t="str">
        <f t="shared" si="40"/>
        <v>NA</v>
      </c>
      <c r="AB111" s="89" t="str">
        <f t="shared" si="41"/>
        <v>NA</v>
      </c>
      <c r="AC111" s="89" t="str">
        <f t="shared" si="42"/>
        <v>NA</v>
      </c>
      <c r="AD111" s="89" t="str">
        <f t="shared" si="43"/>
        <v>NA</v>
      </c>
      <c r="AE111" s="89" t="str">
        <f t="shared" si="44"/>
        <v>NA</v>
      </c>
      <c r="AF111" s="89" t="str">
        <f t="shared" si="45"/>
        <v>NA</v>
      </c>
      <c r="AG111" s="123" t="str">
        <f t="shared" si="46"/>
        <v>ONTIME</v>
      </c>
      <c r="AH111" s="141">
        <f t="shared" si="47"/>
        <v>1</v>
      </c>
      <c r="AI111" s="142"/>
    </row>
    <row r="112" spans="1:35" x14ac:dyDescent="0.2">
      <c r="A112" s="140">
        <v>109</v>
      </c>
      <c r="B112" s="116" t="s">
        <v>121</v>
      </c>
      <c r="C112" s="117">
        <v>549638</v>
      </c>
      <c r="D112" s="143"/>
      <c r="E112" s="117">
        <v>8</v>
      </c>
      <c r="F112" s="117">
        <v>2</v>
      </c>
      <c r="G112" s="117">
        <v>5</v>
      </c>
      <c r="H112" s="117">
        <v>1</v>
      </c>
      <c r="I112" s="117"/>
      <c r="J112" s="115">
        <v>42880</v>
      </c>
      <c r="K112" s="115">
        <v>42880</v>
      </c>
      <c r="L112" s="115">
        <v>42880</v>
      </c>
      <c r="M112" s="115">
        <v>42880</v>
      </c>
      <c r="N112" s="115">
        <v>42880</v>
      </c>
      <c r="O112" s="115">
        <v>42880</v>
      </c>
      <c r="P112" s="115">
        <v>42880</v>
      </c>
      <c r="Q112" s="118" t="s">
        <v>79</v>
      </c>
      <c r="R112"/>
      <c r="S112" s="90">
        <f t="shared" si="32"/>
        <v>0</v>
      </c>
      <c r="T112" s="89">
        <f t="shared" si="33"/>
        <v>0</v>
      </c>
      <c r="U112" s="89" t="str">
        <f t="shared" si="34"/>
        <v>NA</v>
      </c>
      <c r="V112" s="89" t="str">
        <f t="shared" si="35"/>
        <v>NA</v>
      </c>
      <c r="W112" s="89" t="str">
        <f t="shared" si="36"/>
        <v>NA</v>
      </c>
      <c r="X112" s="89" t="str">
        <f t="shared" si="37"/>
        <v>NA</v>
      </c>
      <c r="Y112" s="89">
        <f t="shared" si="38"/>
        <v>0</v>
      </c>
      <c r="Z112" s="89" t="str">
        <f t="shared" si="39"/>
        <v>NA</v>
      </c>
      <c r="AA112" s="89" t="str">
        <f t="shared" si="40"/>
        <v>NA</v>
      </c>
      <c r="AB112" s="89" t="str">
        <f t="shared" si="41"/>
        <v>NA</v>
      </c>
      <c r="AC112" s="89" t="str">
        <f t="shared" si="42"/>
        <v>NA</v>
      </c>
      <c r="AD112" s="89" t="str">
        <f t="shared" si="43"/>
        <v>NA</v>
      </c>
      <c r="AE112" s="89" t="str">
        <f t="shared" si="44"/>
        <v>NA</v>
      </c>
      <c r="AF112" s="89" t="str">
        <f t="shared" si="45"/>
        <v>NA</v>
      </c>
      <c r="AG112" s="123" t="str">
        <f t="shared" si="46"/>
        <v>ONTIME</v>
      </c>
      <c r="AH112" s="141">
        <f t="shared" si="47"/>
        <v>1</v>
      </c>
      <c r="AI112" s="142"/>
    </row>
    <row r="113" spans="1:35" x14ac:dyDescent="0.2">
      <c r="A113" s="140">
        <v>110</v>
      </c>
      <c r="B113" s="116" t="s">
        <v>121</v>
      </c>
      <c r="C113" s="117">
        <v>549641</v>
      </c>
      <c r="D113" s="143"/>
      <c r="E113" s="117">
        <v>8</v>
      </c>
      <c r="F113" s="117">
        <v>3</v>
      </c>
      <c r="G113" s="117">
        <v>4</v>
      </c>
      <c r="H113" s="117">
        <v>1</v>
      </c>
      <c r="I113" s="117"/>
      <c r="J113" s="115">
        <v>42881</v>
      </c>
      <c r="K113" s="115">
        <v>42881</v>
      </c>
      <c r="L113" s="115">
        <v>42881</v>
      </c>
      <c r="M113" s="115">
        <v>42881</v>
      </c>
      <c r="N113" s="115">
        <v>42881</v>
      </c>
      <c r="O113" s="115">
        <v>42881</v>
      </c>
      <c r="P113" s="115">
        <v>42881</v>
      </c>
      <c r="Q113" s="118" t="s">
        <v>79</v>
      </c>
      <c r="R113"/>
      <c r="S113" s="90">
        <f t="shared" si="32"/>
        <v>0</v>
      </c>
      <c r="T113" s="89">
        <f t="shared" si="33"/>
        <v>0</v>
      </c>
      <c r="U113" s="89" t="str">
        <f t="shared" si="34"/>
        <v>NA</v>
      </c>
      <c r="V113" s="89" t="str">
        <f t="shared" si="35"/>
        <v>NA</v>
      </c>
      <c r="W113" s="89" t="str">
        <f t="shared" si="36"/>
        <v>NA</v>
      </c>
      <c r="X113" s="89" t="str">
        <f t="shared" si="37"/>
        <v>NA</v>
      </c>
      <c r="Y113" s="89">
        <f t="shared" si="38"/>
        <v>0</v>
      </c>
      <c r="Z113" s="89" t="str">
        <f t="shared" si="39"/>
        <v>NA</v>
      </c>
      <c r="AA113" s="89" t="str">
        <f t="shared" si="40"/>
        <v>NA</v>
      </c>
      <c r="AB113" s="89" t="str">
        <f t="shared" si="41"/>
        <v>NA</v>
      </c>
      <c r="AC113" s="89" t="str">
        <f t="shared" si="42"/>
        <v>NA</v>
      </c>
      <c r="AD113" s="89" t="str">
        <f t="shared" si="43"/>
        <v>NA</v>
      </c>
      <c r="AE113" s="89" t="str">
        <f t="shared" si="44"/>
        <v>NA</v>
      </c>
      <c r="AF113" s="89" t="str">
        <f t="shared" si="45"/>
        <v>NA</v>
      </c>
      <c r="AG113" s="123" t="str">
        <f t="shared" si="46"/>
        <v>ONTIME</v>
      </c>
      <c r="AH113" s="141">
        <f t="shared" si="47"/>
        <v>1</v>
      </c>
      <c r="AI113" s="142"/>
    </row>
    <row r="114" spans="1:35" x14ac:dyDescent="0.2">
      <c r="A114" s="140">
        <v>111</v>
      </c>
      <c r="B114" s="116" t="s">
        <v>121</v>
      </c>
      <c r="C114" s="117">
        <v>549637</v>
      </c>
      <c r="D114" s="143"/>
      <c r="E114" s="117">
        <v>24</v>
      </c>
      <c r="F114" s="117">
        <v>4</v>
      </c>
      <c r="G114" s="117">
        <v>16</v>
      </c>
      <c r="H114" s="117">
        <v>4</v>
      </c>
      <c r="I114" s="117"/>
      <c r="J114" s="115">
        <v>42884</v>
      </c>
      <c r="K114" s="115">
        <v>42886</v>
      </c>
      <c r="L114" s="115">
        <v>42887</v>
      </c>
      <c r="M114" s="115">
        <v>42884</v>
      </c>
      <c r="N114" s="115">
        <v>42886</v>
      </c>
      <c r="O114" s="115">
        <v>42886</v>
      </c>
      <c r="P114" s="115">
        <v>42886</v>
      </c>
      <c r="Q114" s="118" t="s">
        <v>79</v>
      </c>
      <c r="R114"/>
      <c r="S114" s="90">
        <f t="shared" si="32"/>
        <v>0</v>
      </c>
      <c r="T114" s="89">
        <f t="shared" si="33"/>
        <v>-1</v>
      </c>
      <c r="U114" s="89" t="str">
        <f t="shared" si="34"/>
        <v>NA</v>
      </c>
      <c r="V114" s="89" t="str">
        <f t="shared" si="35"/>
        <v>NA</v>
      </c>
      <c r="W114" s="89" t="str">
        <f t="shared" si="36"/>
        <v>NA</v>
      </c>
      <c r="X114" s="89" t="str">
        <f t="shared" si="37"/>
        <v>NA</v>
      </c>
      <c r="Y114" s="89">
        <f t="shared" si="38"/>
        <v>-1</v>
      </c>
      <c r="Z114" s="89" t="str">
        <f t="shared" si="39"/>
        <v>NA</v>
      </c>
      <c r="AA114" s="89" t="str">
        <f t="shared" si="40"/>
        <v>NA</v>
      </c>
      <c r="AB114" s="89" t="str">
        <f t="shared" si="41"/>
        <v>NA</v>
      </c>
      <c r="AC114" s="89" t="str">
        <f t="shared" si="42"/>
        <v>NA</v>
      </c>
      <c r="AD114" s="89" t="str">
        <f t="shared" si="43"/>
        <v>NA</v>
      </c>
      <c r="AE114" s="89" t="str">
        <f t="shared" si="44"/>
        <v>NA</v>
      </c>
      <c r="AF114" s="89" t="str">
        <f t="shared" si="45"/>
        <v>NA</v>
      </c>
      <c r="AG114" s="123" t="str">
        <f t="shared" si="46"/>
        <v>ONTIME</v>
      </c>
      <c r="AH114" s="141">
        <f t="shared" si="47"/>
        <v>3</v>
      </c>
      <c r="AI114" s="142"/>
    </row>
    <row r="115" spans="1:35" x14ac:dyDescent="0.2">
      <c r="A115" s="140">
        <v>112</v>
      </c>
      <c r="B115" s="116" t="s">
        <v>180</v>
      </c>
      <c r="C115" s="117">
        <v>518352</v>
      </c>
      <c r="D115" s="143"/>
      <c r="E115" s="117">
        <v>40</v>
      </c>
      <c r="F115" s="117">
        <v>8</v>
      </c>
      <c r="G115" s="117">
        <v>24</v>
      </c>
      <c r="H115" s="117">
        <v>8</v>
      </c>
      <c r="I115" s="117"/>
      <c r="J115" s="115">
        <v>42857</v>
      </c>
      <c r="K115" s="115">
        <v>42860</v>
      </c>
      <c r="L115" s="115">
        <v>42857</v>
      </c>
      <c r="M115" s="115">
        <v>42860</v>
      </c>
      <c r="N115" s="115">
        <v>42860</v>
      </c>
      <c r="O115" s="115">
        <v>42860</v>
      </c>
      <c r="P115" s="115">
        <v>42860</v>
      </c>
      <c r="Q115" s="118" t="s">
        <v>79</v>
      </c>
      <c r="R115"/>
      <c r="S115" s="90">
        <f t="shared" si="32"/>
        <v>0</v>
      </c>
      <c r="T115" s="89">
        <f t="shared" si="33"/>
        <v>3</v>
      </c>
      <c r="U115" s="89" t="str">
        <f t="shared" si="34"/>
        <v>NA</v>
      </c>
      <c r="V115" s="89" t="str">
        <f t="shared" si="35"/>
        <v>NA</v>
      </c>
      <c r="W115" s="89" t="str">
        <f t="shared" si="36"/>
        <v>NA</v>
      </c>
      <c r="X115" s="89" t="str">
        <f t="shared" si="37"/>
        <v>NA</v>
      </c>
      <c r="Y115" s="89">
        <f t="shared" si="38"/>
        <v>3</v>
      </c>
      <c r="Z115" s="89" t="str">
        <f t="shared" si="39"/>
        <v>NA</v>
      </c>
      <c r="AA115" s="89" t="str">
        <f t="shared" si="40"/>
        <v>NA</v>
      </c>
      <c r="AB115" s="89" t="str">
        <f t="shared" si="41"/>
        <v>NA</v>
      </c>
      <c r="AC115" s="89" t="str">
        <f t="shared" si="42"/>
        <v>NA</v>
      </c>
      <c r="AD115" s="89" t="str">
        <f t="shared" si="43"/>
        <v>NA</v>
      </c>
      <c r="AE115" s="89" t="str">
        <f t="shared" si="44"/>
        <v>NA</v>
      </c>
      <c r="AF115" s="89" t="str">
        <f t="shared" si="45"/>
        <v>NA</v>
      </c>
      <c r="AG115" s="123" t="str">
        <f t="shared" si="46"/>
        <v>LATE</v>
      </c>
      <c r="AH115" s="141">
        <f t="shared" si="47"/>
        <v>1</v>
      </c>
      <c r="AI115" s="142"/>
    </row>
    <row r="116" spans="1:35" x14ac:dyDescent="0.2">
      <c r="A116" s="140">
        <v>113</v>
      </c>
      <c r="B116" s="116" t="s">
        <v>180</v>
      </c>
      <c r="C116" s="117">
        <v>549640</v>
      </c>
      <c r="D116" s="143"/>
      <c r="E116" s="117">
        <v>60</v>
      </c>
      <c r="F116" s="117">
        <v>20</v>
      </c>
      <c r="G116" s="117">
        <v>30</v>
      </c>
      <c r="H116" s="117">
        <v>10</v>
      </c>
      <c r="I116" s="117"/>
      <c r="J116" s="115">
        <v>42863</v>
      </c>
      <c r="K116" s="115">
        <v>42874</v>
      </c>
      <c r="L116" s="115">
        <v>42875</v>
      </c>
      <c r="M116" s="115">
        <v>42863</v>
      </c>
      <c r="N116" s="115">
        <v>42874</v>
      </c>
      <c r="O116" s="115">
        <v>42874</v>
      </c>
      <c r="P116" s="115">
        <v>42874</v>
      </c>
      <c r="Q116" s="118" t="s">
        <v>79</v>
      </c>
      <c r="R116"/>
      <c r="S116" s="90">
        <f t="shared" si="32"/>
        <v>0</v>
      </c>
      <c r="T116" s="89">
        <f t="shared" si="33"/>
        <v>-1</v>
      </c>
      <c r="U116" s="89" t="str">
        <f t="shared" si="34"/>
        <v>NA</v>
      </c>
      <c r="V116" s="89" t="str">
        <f t="shared" si="35"/>
        <v>NA</v>
      </c>
      <c r="W116" s="89" t="str">
        <f t="shared" si="36"/>
        <v>NA</v>
      </c>
      <c r="X116" s="89" t="str">
        <f t="shared" si="37"/>
        <v>NA</v>
      </c>
      <c r="Y116" s="89">
        <f t="shared" si="38"/>
        <v>-1</v>
      </c>
      <c r="Z116" s="89" t="str">
        <f t="shared" si="39"/>
        <v>NA</v>
      </c>
      <c r="AA116" s="89" t="str">
        <f t="shared" si="40"/>
        <v>NA</v>
      </c>
      <c r="AB116" s="89" t="str">
        <f t="shared" si="41"/>
        <v>NA</v>
      </c>
      <c r="AC116" s="89" t="str">
        <f t="shared" si="42"/>
        <v>NA</v>
      </c>
      <c r="AD116" s="89" t="str">
        <f t="shared" si="43"/>
        <v>NA</v>
      </c>
      <c r="AE116" s="89" t="str">
        <f t="shared" si="44"/>
        <v>NA</v>
      </c>
      <c r="AF116" s="89" t="str">
        <f t="shared" si="45"/>
        <v>NA</v>
      </c>
      <c r="AG116" s="123" t="str">
        <f t="shared" si="46"/>
        <v>ONTIME</v>
      </c>
      <c r="AH116" s="141">
        <f t="shared" si="47"/>
        <v>12</v>
      </c>
      <c r="AI116" s="142"/>
    </row>
    <row r="117" spans="1:35" x14ac:dyDescent="0.2">
      <c r="A117" s="140">
        <v>114</v>
      </c>
      <c r="B117" s="116" t="s">
        <v>180</v>
      </c>
      <c r="C117" s="117">
        <v>549636</v>
      </c>
      <c r="D117" s="143"/>
      <c r="E117" s="117">
        <v>16</v>
      </c>
      <c r="F117" s="117">
        <v>4</v>
      </c>
      <c r="G117" s="117">
        <v>12</v>
      </c>
      <c r="H117" s="117">
        <v>1</v>
      </c>
      <c r="I117" s="117"/>
      <c r="J117" s="115">
        <v>42877</v>
      </c>
      <c r="K117" s="115">
        <v>42878</v>
      </c>
      <c r="L117" s="115">
        <v>42878</v>
      </c>
      <c r="M117" s="115">
        <v>42877</v>
      </c>
      <c r="N117" s="115">
        <v>42878</v>
      </c>
      <c r="O117" s="115">
        <v>42878</v>
      </c>
      <c r="P117" s="115">
        <v>42878</v>
      </c>
      <c r="Q117" s="118" t="s">
        <v>79</v>
      </c>
      <c r="R117"/>
      <c r="S117" s="90">
        <f t="shared" si="32"/>
        <v>6.25</v>
      </c>
      <c r="T117" s="89">
        <f t="shared" si="33"/>
        <v>0</v>
      </c>
      <c r="U117" s="89" t="str">
        <f t="shared" si="34"/>
        <v>NA</v>
      </c>
      <c r="V117" s="89" t="str">
        <f t="shared" si="35"/>
        <v>NA</v>
      </c>
      <c r="W117" s="89" t="str">
        <f t="shared" si="36"/>
        <v>NA</v>
      </c>
      <c r="X117" s="89" t="str">
        <f t="shared" si="37"/>
        <v>NA</v>
      </c>
      <c r="Y117" s="89">
        <f t="shared" si="38"/>
        <v>0</v>
      </c>
      <c r="Z117" s="89" t="str">
        <f t="shared" si="39"/>
        <v>NA</v>
      </c>
      <c r="AA117" s="89" t="str">
        <f t="shared" si="40"/>
        <v>NA</v>
      </c>
      <c r="AB117" s="89" t="str">
        <f t="shared" si="41"/>
        <v>NA</v>
      </c>
      <c r="AC117" s="89" t="str">
        <f t="shared" si="42"/>
        <v>NA</v>
      </c>
      <c r="AD117" s="89" t="str">
        <f t="shared" si="43"/>
        <v>NA</v>
      </c>
      <c r="AE117" s="89" t="str">
        <f t="shared" si="44"/>
        <v>NA</v>
      </c>
      <c r="AF117" s="89" t="str">
        <f t="shared" si="45"/>
        <v>NA</v>
      </c>
      <c r="AG117" s="123" t="str">
        <f t="shared" si="46"/>
        <v>ONTIME</v>
      </c>
      <c r="AH117" s="141">
        <f t="shared" si="47"/>
        <v>2</v>
      </c>
      <c r="AI117" s="142"/>
    </row>
    <row r="118" spans="1:35" x14ac:dyDescent="0.2">
      <c r="A118" s="140">
        <v>115</v>
      </c>
      <c r="B118" s="116" t="s">
        <v>180</v>
      </c>
      <c r="C118" s="117">
        <v>549639</v>
      </c>
      <c r="D118" s="143"/>
      <c r="E118" s="117">
        <v>8</v>
      </c>
      <c r="F118" s="117">
        <v>4</v>
      </c>
      <c r="G118" s="117">
        <v>4</v>
      </c>
      <c r="H118" s="117"/>
      <c r="I118" s="117"/>
      <c r="J118" s="115">
        <v>42879</v>
      </c>
      <c r="K118" s="115">
        <v>42879</v>
      </c>
      <c r="L118" s="115">
        <v>42879</v>
      </c>
      <c r="M118" s="115">
        <v>42879</v>
      </c>
      <c r="N118" s="115">
        <v>42879</v>
      </c>
      <c r="O118" s="115">
        <v>42879</v>
      </c>
      <c r="P118" s="115">
        <v>42879</v>
      </c>
      <c r="Q118" s="118" t="s">
        <v>79</v>
      </c>
      <c r="R118"/>
      <c r="S118" s="90">
        <f t="shared" si="32"/>
        <v>0</v>
      </c>
      <c r="T118" s="89">
        <f t="shared" si="33"/>
        <v>0</v>
      </c>
      <c r="U118" s="89" t="str">
        <f t="shared" si="34"/>
        <v>NA</v>
      </c>
      <c r="V118" s="89" t="str">
        <f t="shared" si="35"/>
        <v>NA</v>
      </c>
      <c r="W118" s="89" t="str">
        <f t="shared" si="36"/>
        <v>NA</v>
      </c>
      <c r="X118" s="89" t="str">
        <f t="shared" si="37"/>
        <v>NA</v>
      </c>
      <c r="Y118" s="89">
        <f t="shared" si="38"/>
        <v>0</v>
      </c>
      <c r="Z118" s="89" t="str">
        <f t="shared" si="39"/>
        <v>NA</v>
      </c>
      <c r="AA118" s="89" t="str">
        <f t="shared" si="40"/>
        <v>NA</v>
      </c>
      <c r="AB118" s="89" t="str">
        <f t="shared" si="41"/>
        <v>NA</v>
      </c>
      <c r="AC118" s="89" t="str">
        <f t="shared" si="42"/>
        <v>NA</v>
      </c>
      <c r="AD118" s="89" t="str">
        <f t="shared" si="43"/>
        <v>NA</v>
      </c>
      <c r="AE118" s="89" t="str">
        <f t="shared" si="44"/>
        <v>NA</v>
      </c>
      <c r="AF118" s="89" t="str">
        <f t="shared" si="45"/>
        <v>NA</v>
      </c>
      <c r="AG118" s="123" t="str">
        <f t="shared" si="46"/>
        <v>ONTIME</v>
      </c>
      <c r="AH118" s="141">
        <f t="shared" si="47"/>
        <v>1</v>
      </c>
      <c r="AI118" s="142"/>
    </row>
    <row r="119" spans="1:35" x14ac:dyDescent="0.2">
      <c r="A119" s="140">
        <v>116</v>
      </c>
      <c r="B119" s="116" t="s">
        <v>180</v>
      </c>
      <c r="C119" s="117">
        <v>549638</v>
      </c>
      <c r="D119" s="143"/>
      <c r="E119" s="117">
        <v>8</v>
      </c>
      <c r="F119" s="117">
        <v>2</v>
      </c>
      <c r="G119" s="117">
        <v>5</v>
      </c>
      <c r="H119" s="117">
        <v>1</v>
      </c>
      <c r="I119" s="117"/>
      <c r="J119" s="115">
        <v>42880</v>
      </c>
      <c r="K119" s="115">
        <v>42880</v>
      </c>
      <c r="L119" s="115">
        <v>42880</v>
      </c>
      <c r="M119" s="115">
        <v>42880</v>
      </c>
      <c r="N119" s="115">
        <v>42880</v>
      </c>
      <c r="O119" s="115">
        <v>42880</v>
      </c>
      <c r="P119" s="115">
        <v>42880</v>
      </c>
      <c r="Q119" s="118" t="s">
        <v>79</v>
      </c>
      <c r="R119"/>
      <c r="S119" s="90">
        <f t="shared" si="32"/>
        <v>0</v>
      </c>
      <c r="T119" s="89">
        <f t="shared" si="33"/>
        <v>0</v>
      </c>
      <c r="U119" s="89" t="str">
        <f t="shared" si="34"/>
        <v>NA</v>
      </c>
      <c r="V119" s="89" t="str">
        <f t="shared" si="35"/>
        <v>NA</v>
      </c>
      <c r="W119" s="89" t="str">
        <f t="shared" si="36"/>
        <v>NA</v>
      </c>
      <c r="X119" s="89" t="str">
        <f t="shared" si="37"/>
        <v>NA</v>
      </c>
      <c r="Y119" s="89">
        <f t="shared" si="38"/>
        <v>0</v>
      </c>
      <c r="Z119" s="89" t="str">
        <f t="shared" si="39"/>
        <v>NA</v>
      </c>
      <c r="AA119" s="89" t="str">
        <f t="shared" si="40"/>
        <v>NA</v>
      </c>
      <c r="AB119" s="89" t="str">
        <f t="shared" si="41"/>
        <v>NA</v>
      </c>
      <c r="AC119" s="89" t="str">
        <f t="shared" si="42"/>
        <v>NA</v>
      </c>
      <c r="AD119" s="89" t="str">
        <f t="shared" si="43"/>
        <v>NA</v>
      </c>
      <c r="AE119" s="89" t="str">
        <f t="shared" si="44"/>
        <v>NA</v>
      </c>
      <c r="AF119" s="89" t="str">
        <f t="shared" si="45"/>
        <v>NA</v>
      </c>
      <c r="AG119" s="123" t="str">
        <f t="shared" si="46"/>
        <v>ONTIME</v>
      </c>
      <c r="AH119" s="141">
        <f t="shared" si="47"/>
        <v>1</v>
      </c>
      <c r="AI119" s="142"/>
    </row>
    <row r="120" spans="1:35" x14ac:dyDescent="0.2">
      <c r="A120" s="140">
        <v>117</v>
      </c>
      <c r="B120" s="116" t="s">
        <v>180</v>
      </c>
      <c r="C120" s="117">
        <v>549641</v>
      </c>
      <c r="D120" s="143"/>
      <c r="E120" s="117">
        <v>8</v>
      </c>
      <c r="F120" s="117">
        <v>3</v>
      </c>
      <c r="G120" s="117">
        <v>4</v>
      </c>
      <c r="H120" s="117">
        <v>1</v>
      </c>
      <c r="I120" s="117"/>
      <c r="J120" s="115">
        <v>42881</v>
      </c>
      <c r="K120" s="115">
        <v>42881</v>
      </c>
      <c r="L120" s="115">
        <v>42881</v>
      </c>
      <c r="M120" s="115">
        <v>42881</v>
      </c>
      <c r="N120" s="115">
        <v>42881</v>
      </c>
      <c r="O120" s="115">
        <v>42881</v>
      </c>
      <c r="P120" s="115">
        <v>42881</v>
      </c>
      <c r="Q120" s="118" t="s">
        <v>79</v>
      </c>
      <c r="R120"/>
      <c r="S120" s="90">
        <f t="shared" si="32"/>
        <v>0</v>
      </c>
      <c r="T120" s="89">
        <f t="shared" si="33"/>
        <v>0</v>
      </c>
      <c r="U120" s="89" t="str">
        <f t="shared" si="34"/>
        <v>NA</v>
      </c>
      <c r="V120" s="89" t="str">
        <f t="shared" si="35"/>
        <v>NA</v>
      </c>
      <c r="W120" s="89" t="str">
        <f t="shared" si="36"/>
        <v>NA</v>
      </c>
      <c r="X120" s="89" t="str">
        <f t="shared" si="37"/>
        <v>NA</v>
      </c>
      <c r="Y120" s="89">
        <f t="shared" si="38"/>
        <v>0</v>
      </c>
      <c r="Z120" s="89" t="str">
        <f t="shared" si="39"/>
        <v>NA</v>
      </c>
      <c r="AA120" s="89" t="str">
        <f t="shared" si="40"/>
        <v>NA</v>
      </c>
      <c r="AB120" s="89" t="str">
        <f t="shared" si="41"/>
        <v>NA</v>
      </c>
      <c r="AC120" s="89" t="str">
        <f t="shared" si="42"/>
        <v>NA</v>
      </c>
      <c r="AD120" s="89" t="str">
        <f t="shared" si="43"/>
        <v>NA</v>
      </c>
      <c r="AE120" s="89" t="str">
        <f t="shared" si="44"/>
        <v>NA</v>
      </c>
      <c r="AF120" s="89" t="str">
        <f t="shared" si="45"/>
        <v>NA</v>
      </c>
      <c r="AG120" s="123" t="str">
        <f t="shared" si="46"/>
        <v>ONTIME</v>
      </c>
      <c r="AH120" s="141">
        <f t="shared" si="47"/>
        <v>1</v>
      </c>
      <c r="AI120" s="142"/>
    </row>
    <row r="121" spans="1:35" x14ac:dyDescent="0.2">
      <c r="A121" s="140">
        <v>118</v>
      </c>
      <c r="B121" s="116" t="s">
        <v>180</v>
      </c>
      <c r="C121" s="117">
        <v>549637</v>
      </c>
      <c r="D121" s="143"/>
      <c r="E121" s="117">
        <v>24</v>
      </c>
      <c r="F121" s="117">
        <v>4</v>
      </c>
      <c r="G121" s="117">
        <v>16</v>
      </c>
      <c r="H121" s="117">
        <v>4</v>
      </c>
      <c r="I121" s="117"/>
      <c r="J121" s="115">
        <v>42884</v>
      </c>
      <c r="K121" s="115">
        <v>42886</v>
      </c>
      <c r="L121" s="115">
        <v>42886</v>
      </c>
      <c r="M121" s="115">
        <v>42884</v>
      </c>
      <c r="N121" s="115">
        <v>42886</v>
      </c>
      <c r="O121" s="115">
        <v>42886</v>
      </c>
      <c r="P121" s="115">
        <v>42886</v>
      </c>
      <c r="Q121" s="118" t="s">
        <v>79</v>
      </c>
      <c r="R121"/>
      <c r="S121" s="90">
        <f t="shared" si="32"/>
        <v>0</v>
      </c>
      <c r="T121" s="89">
        <f t="shared" si="33"/>
        <v>0</v>
      </c>
      <c r="U121" s="89" t="str">
        <f t="shared" si="34"/>
        <v>NA</v>
      </c>
      <c r="V121" s="89" t="str">
        <f t="shared" si="35"/>
        <v>NA</v>
      </c>
      <c r="W121" s="89" t="str">
        <f t="shared" si="36"/>
        <v>NA</v>
      </c>
      <c r="X121" s="89" t="str">
        <f t="shared" si="37"/>
        <v>NA</v>
      </c>
      <c r="Y121" s="89">
        <f t="shared" si="38"/>
        <v>0</v>
      </c>
      <c r="Z121" s="89" t="str">
        <f t="shared" si="39"/>
        <v>NA</v>
      </c>
      <c r="AA121" s="89" t="str">
        <f t="shared" si="40"/>
        <v>NA</v>
      </c>
      <c r="AB121" s="89" t="str">
        <f t="shared" si="41"/>
        <v>NA</v>
      </c>
      <c r="AC121" s="89" t="str">
        <f t="shared" si="42"/>
        <v>NA</v>
      </c>
      <c r="AD121" s="89" t="str">
        <f t="shared" si="43"/>
        <v>NA</v>
      </c>
      <c r="AE121" s="89" t="str">
        <f t="shared" si="44"/>
        <v>NA</v>
      </c>
      <c r="AF121" s="89" t="str">
        <f t="shared" si="45"/>
        <v>NA</v>
      </c>
      <c r="AG121" s="123" t="str">
        <f t="shared" si="46"/>
        <v>ONTIME</v>
      </c>
      <c r="AH121" s="141">
        <f t="shared" si="47"/>
        <v>3</v>
      </c>
      <c r="AI121" s="142"/>
    </row>
    <row r="122" spans="1:35" x14ac:dyDescent="0.2">
      <c r="A122" s="140">
        <v>119</v>
      </c>
      <c r="B122" s="116" t="s">
        <v>119</v>
      </c>
      <c r="C122" s="117">
        <v>373969</v>
      </c>
      <c r="D122" s="143" t="s">
        <v>158</v>
      </c>
      <c r="E122" s="117">
        <v>16</v>
      </c>
      <c r="F122" s="117">
        <v>8</v>
      </c>
      <c r="G122" s="117">
        <v>8</v>
      </c>
      <c r="H122" s="117"/>
      <c r="I122" s="117"/>
      <c r="J122" s="115">
        <v>42857</v>
      </c>
      <c r="K122" s="115">
        <v>42859</v>
      </c>
      <c r="L122" s="115">
        <v>42859</v>
      </c>
      <c r="M122" s="115">
        <v>42857</v>
      </c>
      <c r="N122" s="115">
        <v>42859</v>
      </c>
      <c r="O122" s="115">
        <v>42859</v>
      </c>
      <c r="P122" s="115">
        <v>42859</v>
      </c>
      <c r="Q122" s="118" t="s">
        <v>79</v>
      </c>
      <c r="R122"/>
      <c r="S122" s="90">
        <f t="shared" si="32"/>
        <v>0</v>
      </c>
      <c r="T122" s="89">
        <f t="shared" si="33"/>
        <v>0</v>
      </c>
      <c r="U122" s="89" t="str">
        <f t="shared" si="34"/>
        <v>NA</v>
      </c>
      <c r="V122" s="89" t="str">
        <f t="shared" si="35"/>
        <v>NA</v>
      </c>
      <c r="W122" s="89" t="str">
        <f t="shared" si="36"/>
        <v>NA</v>
      </c>
      <c r="X122" s="89" t="str">
        <f t="shared" si="37"/>
        <v>NA</v>
      </c>
      <c r="Y122" s="89">
        <f t="shared" si="38"/>
        <v>0</v>
      </c>
      <c r="Z122" s="89" t="str">
        <f t="shared" si="39"/>
        <v>NA</v>
      </c>
      <c r="AA122" s="89" t="str">
        <f t="shared" si="40"/>
        <v>NA</v>
      </c>
      <c r="AB122" s="89" t="str">
        <f t="shared" si="41"/>
        <v>NA</v>
      </c>
      <c r="AC122" s="89" t="str">
        <f t="shared" si="42"/>
        <v>NA</v>
      </c>
      <c r="AD122" s="89" t="str">
        <f t="shared" si="43"/>
        <v>NA</v>
      </c>
      <c r="AE122" s="89" t="str">
        <f t="shared" si="44"/>
        <v>NA</v>
      </c>
      <c r="AF122" s="89" t="str">
        <f t="shared" si="45"/>
        <v>NA</v>
      </c>
      <c r="AG122" s="123" t="str">
        <f t="shared" si="46"/>
        <v>ONTIME</v>
      </c>
      <c r="AH122" s="141">
        <f t="shared" si="47"/>
        <v>3</v>
      </c>
      <c r="AI122" s="142"/>
    </row>
    <row r="123" spans="1:35" x14ac:dyDescent="0.2">
      <c r="A123" s="140">
        <v>120</v>
      </c>
      <c r="B123" s="116" t="s">
        <v>119</v>
      </c>
      <c r="C123" s="117">
        <v>386882</v>
      </c>
      <c r="D123" s="143" t="s">
        <v>158</v>
      </c>
      <c r="E123" s="117">
        <v>16</v>
      </c>
      <c r="F123" s="117">
        <v>8</v>
      </c>
      <c r="G123" s="117">
        <v>8</v>
      </c>
      <c r="H123" s="117"/>
      <c r="I123" s="117"/>
      <c r="J123" s="115">
        <v>42860</v>
      </c>
      <c r="K123" s="115">
        <v>42864</v>
      </c>
      <c r="L123" s="115">
        <v>42864</v>
      </c>
      <c r="M123" s="115">
        <v>42860</v>
      </c>
      <c r="N123" s="115">
        <v>42864</v>
      </c>
      <c r="O123" s="115">
        <v>42864</v>
      </c>
      <c r="P123" s="115">
        <v>42864</v>
      </c>
      <c r="Q123" s="118" t="s">
        <v>79</v>
      </c>
      <c r="R123"/>
      <c r="S123" s="90">
        <f t="shared" si="32"/>
        <v>0</v>
      </c>
      <c r="T123" s="89">
        <f t="shared" si="33"/>
        <v>0</v>
      </c>
      <c r="U123" s="89" t="str">
        <f t="shared" si="34"/>
        <v>NA</v>
      </c>
      <c r="V123" s="89" t="str">
        <f t="shared" si="35"/>
        <v>NA</v>
      </c>
      <c r="W123" s="89" t="str">
        <f t="shared" si="36"/>
        <v>NA</v>
      </c>
      <c r="X123" s="89" t="str">
        <f t="shared" si="37"/>
        <v>NA</v>
      </c>
      <c r="Y123" s="89">
        <f t="shared" si="38"/>
        <v>0</v>
      </c>
      <c r="Z123" s="89" t="str">
        <f t="shared" si="39"/>
        <v>NA</v>
      </c>
      <c r="AA123" s="89" t="str">
        <f t="shared" si="40"/>
        <v>NA</v>
      </c>
      <c r="AB123" s="89" t="str">
        <f t="shared" si="41"/>
        <v>NA</v>
      </c>
      <c r="AC123" s="89" t="str">
        <f t="shared" si="42"/>
        <v>NA</v>
      </c>
      <c r="AD123" s="89" t="str">
        <f t="shared" si="43"/>
        <v>NA</v>
      </c>
      <c r="AE123" s="89" t="str">
        <f t="shared" si="44"/>
        <v>NA</v>
      </c>
      <c r="AF123" s="89" t="str">
        <f t="shared" si="45"/>
        <v>NA</v>
      </c>
      <c r="AG123" s="123" t="str">
        <f t="shared" si="46"/>
        <v>ONTIME</v>
      </c>
      <c r="AH123" s="141">
        <f t="shared" si="47"/>
        <v>5</v>
      </c>
      <c r="AI123" s="142"/>
    </row>
    <row r="124" spans="1:35" x14ac:dyDescent="0.2">
      <c r="A124" s="140">
        <v>121</v>
      </c>
      <c r="B124" s="116" t="s">
        <v>119</v>
      </c>
      <c r="C124" s="117">
        <v>373971</v>
      </c>
      <c r="D124" s="143" t="s">
        <v>158</v>
      </c>
      <c r="E124" s="117">
        <v>16</v>
      </c>
      <c r="F124" s="117">
        <v>8</v>
      </c>
      <c r="G124" s="117">
        <v>8</v>
      </c>
      <c r="H124" s="117"/>
      <c r="I124" s="117"/>
      <c r="J124" s="115">
        <v>42865</v>
      </c>
      <c r="K124" s="115">
        <v>42867</v>
      </c>
      <c r="L124" s="115">
        <v>42867</v>
      </c>
      <c r="M124" s="115">
        <v>42865</v>
      </c>
      <c r="N124" s="115">
        <v>42867</v>
      </c>
      <c r="O124" s="115">
        <v>42867</v>
      </c>
      <c r="P124" s="115">
        <v>42867</v>
      </c>
      <c r="Q124" s="118" t="s">
        <v>79</v>
      </c>
      <c r="R124"/>
      <c r="S124" s="90">
        <f t="shared" si="32"/>
        <v>0</v>
      </c>
      <c r="T124" s="89">
        <f t="shared" si="33"/>
        <v>0</v>
      </c>
      <c r="U124" s="89" t="str">
        <f t="shared" si="34"/>
        <v>NA</v>
      </c>
      <c r="V124" s="89" t="str">
        <f t="shared" si="35"/>
        <v>NA</v>
      </c>
      <c r="W124" s="89" t="str">
        <f t="shared" si="36"/>
        <v>NA</v>
      </c>
      <c r="X124" s="89" t="str">
        <f t="shared" si="37"/>
        <v>NA</v>
      </c>
      <c r="Y124" s="89">
        <f t="shared" si="38"/>
        <v>0</v>
      </c>
      <c r="Z124" s="89" t="str">
        <f t="shared" si="39"/>
        <v>NA</v>
      </c>
      <c r="AA124" s="89" t="str">
        <f t="shared" si="40"/>
        <v>NA</v>
      </c>
      <c r="AB124" s="89" t="str">
        <f t="shared" si="41"/>
        <v>NA</v>
      </c>
      <c r="AC124" s="89" t="str">
        <f t="shared" si="42"/>
        <v>NA</v>
      </c>
      <c r="AD124" s="89" t="str">
        <f t="shared" si="43"/>
        <v>NA</v>
      </c>
      <c r="AE124" s="89" t="str">
        <f t="shared" si="44"/>
        <v>NA</v>
      </c>
      <c r="AF124" s="89" t="str">
        <f t="shared" si="45"/>
        <v>NA</v>
      </c>
      <c r="AG124" s="123" t="str">
        <f t="shared" si="46"/>
        <v>ONTIME</v>
      </c>
      <c r="AH124" s="141">
        <f t="shared" si="47"/>
        <v>3</v>
      </c>
      <c r="AI124" s="142"/>
    </row>
    <row r="125" spans="1:35" x14ac:dyDescent="0.2">
      <c r="A125" s="140">
        <v>122</v>
      </c>
      <c r="B125" s="116" t="s">
        <v>119</v>
      </c>
      <c r="C125" s="117">
        <v>378814</v>
      </c>
      <c r="D125" s="143" t="s">
        <v>158</v>
      </c>
      <c r="E125" s="117">
        <v>24</v>
      </c>
      <c r="F125" s="117">
        <v>8</v>
      </c>
      <c r="G125" s="117">
        <v>16</v>
      </c>
      <c r="H125" s="117"/>
      <c r="I125" s="117"/>
      <c r="J125" s="115">
        <v>42870</v>
      </c>
      <c r="K125" s="115">
        <v>42873</v>
      </c>
      <c r="L125" s="115">
        <v>42873</v>
      </c>
      <c r="M125" s="115">
        <v>42870</v>
      </c>
      <c r="N125" s="115">
        <v>42873</v>
      </c>
      <c r="O125" s="115">
        <v>42873</v>
      </c>
      <c r="P125" s="115">
        <v>42873</v>
      </c>
      <c r="Q125" s="118" t="s">
        <v>79</v>
      </c>
      <c r="R125"/>
      <c r="S125" s="90">
        <f t="shared" si="32"/>
        <v>0</v>
      </c>
      <c r="T125" s="89">
        <f t="shared" si="33"/>
        <v>0</v>
      </c>
      <c r="U125" s="89" t="str">
        <f t="shared" si="34"/>
        <v>NA</v>
      </c>
      <c r="V125" s="89" t="str">
        <f t="shared" si="35"/>
        <v>NA</v>
      </c>
      <c r="W125" s="89" t="str">
        <f t="shared" si="36"/>
        <v>NA</v>
      </c>
      <c r="X125" s="89" t="str">
        <f t="shared" si="37"/>
        <v>NA</v>
      </c>
      <c r="Y125" s="89">
        <f t="shared" si="38"/>
        <v>0</v>
      </c>
      <c r="Z125" s="89" t="str">
        <f t="shared" si="39"/>
        <v>NA</v>
      </c>
      <c r="AA125" s="89" t="str">
        <f t="shared" si="40"/>
        <v>NA</v>
      </c>
      <c r="AB125" s="89" t="str">
        <f t="shared" si="41"/>
        <v>NA</v>
      </c>
      <c r="AC125" s="89" t="str">
        <f t="shared" si="42"/>
        <v>NA</v>
      </c>
      <c r="AD125" s="89" t="str">
        <f t="shared" si="43"/>
        <v>NA</v>
      </c>
      <c r="AE125" s="89" t="str">
        <f t="shared" si="44"/>
        <v>NA</v>
      </c>
      <c r="AF125" s="89" t="str">
        <f t="shared" si="45"/>
        <v>NA</v>
      </c>
      <c r="AG125" s="123" t="str">
        <f t="shared" si="46"/>
        <v>ONTIME</v>
      </c>
      <c r="AH125" s="141">
        <f t="shared" si="47"/>
        <v>4</v>
      </c>
      <c r="AI125" s="142"/>
    </row>
    <row r="126" spans="1:35" x14ac:dyDescent="0.2">
      <c r="A126" s="140">
        <v>123</v>
      </c>
      <c r="B126" s="116" t="s">
        <v>119</v>
      </c>
      <c r="C126" s="117">
        <v>392737</v>
      </c>
      <c r="D126" s="143" t="s">
        <v>152</v>
      </c>
      <c r="E126" s="117">
        <v>36</v>
      </c>
      <c r="F126" s="117">
        <v>16</v>
      </c>
      <c r="G126" s="117">
        <v>20</v>
      </c>
      <c r="H126" s="117"/>
      <c r="I126" s="117"/>
      <c r="J126" s="115">
        <v>42874</v>
      </c>
      <c r="K126" s="115">
        <v>42881</v>
      </c>
      <c r="L126" s="115">
        <v>42881</v>
      </c>
      <c r="M126" s="115">
        <v>42874</v>
      </c>
      <c r="N126" s="115">
        <v>42881</v>
      </c>
      <c r="O126" s="115">
        <v>42881</v>
      </c>
      <c r="P126" s="115">
        <v>42881</v>
      </c>
      <c r="Q126" s="118" t="s">
        <v>79</v>
      </c>
      <c r="R126"/>
      <c r="S126" s="90">
        <f t="shared" si="32"/>
        <v>0</v>
      </c>
      <c r="T126" s="89">
        <f t="shared" si="33"/>
        <v>0</v>
      </c>
      <c r="U126" s="89" t="str">
        <f t="shared" si="34"/>
        <v>NA</v>
      </c>
      <c r="V126" s="89" t="str">
        <f t="shared" si="35"/>
        <v>NA</v>
      </c>
      <c r="W126" s="89" t="str">
        <f t="shared" si="36"/>
        <v>NA</v>
      </c>
      <c r="X126" s="89" t="str">
        <f t="shared" si="37"/>
        <v>NA</v>
      </c>
      <c r="Y126" s="89">
        <f t="shared" si="38"/>
        <v>0</v>
      </c>
      <c r="Z126" s="89" t="str">
        <f t="shared" si="39"/>
        <v>NA</v>
      </c>
      <c r="AA126" s="89" t="str">
        <f t="shared" si="40"/>
        <v>NA</v>
      </c>
      <c r="AB126" s="89" t="str">
        <f t="shared" si="41"/>
        <v>NA</v>
      </c>
      <c r="AC126" s="89" t="str">
        <f t="shared" si="42"/>
        <v>NA</v>
      </c>
      <c r="AD126" s="89" t="str">
        <f t="shared" si="43"/>
        <v>NA</v>
      </c>
      <c r="AE126" s="89" t="str">
        <f t="shared" si="44"/>
        <v>NA</v>
      </c>
      <c r="AF126" s="89" t="str">
        <f t="shared" si="45"/>
        <v>NA</v>
      </c>
      <c r="AG126" s="123" t="str">
        <f t="shared" si="46"/>
        <v>ONTIME</v>
      </c>
      <c r="AH126" s="141">
        <f t="shared" si="47"/>
        <v>8</v>
      </c>
      <c r="AI126" s="142"/>
    </row>
    <row r="127" spans="1:35" x14ac:dyDescent="0.2">
      <c r="A127" s="140">
        <v>124</v>
      </c>
      <c r="B127" s="116" t="s">
        <v>100</v>
      </c>
      <c r="C127" s="117">
        <v>546726</v>
      </c>
      <c r="D127" s="143" t="s">
        <v>125</v>
      </c>
      <c r="E127" s="117">
        <v>80</v>
      </c>
      <c r="F127" s="117"/>
      <c r="G127" s="117">
        <v>80</v>
      </c>
      <c r="H127" s="117"/>
      <c r="I127" s="117"/>
      <c r="J127" s="115">
        <v>42857</v>
      </c>
      <c r="K127" s="115">
        <v>42872</v>
      </c>
      <c r="L127" s="115">
        <v>42872</v>
      </c>
      <c r="M127" s="115">
        <v>42857</v>
      </c>
      <c r="N127" s="115">
        <v>42872</v>
      </c>
      <c r="O127" s="115"/>
      <c r="P127" s="115">
        <v>42872</v>
      </c>
      <c r="Q127" s="118" t="s">
        <v>79</v>
      </c>
      <c r="R127"/>
      <c r="S127" s="90">
        <f t="shared" si="32"/>
        <v>0</v>
      </c>
      <c r="T127" s="89">
        <f t="shared" si="33"/>
        <v>0</v>
      </c>
      <c r="U127" s="89" t="str">
        <f t="shared" si="34"/>
        <v>NA</v>
      </c>
      <c r="V127" s="89" t="str">
        <f t="shared" si="35"/>
        <v>NA</v>
      </c>
      <c r="W127" s="89" t="str">
        <f t="shared" si="36"/>
        <v>NA</v>
      </c>
      <c r="X127" s="89" t="str">
        <f t="shared" si="37"/>
        <v>NA</v>
      </c>
      <c r="Y127" s="89">
        <f t="shared" si="38"/>
        <v>0</v>
      </c>
      <c r="Z127" s="89" t="str">
        <f t="shared" si="39"/>
        <v>NA</v>
      </c>
      <c r="AA127" s="89" t="str">
        <f t="shared" si="40"/>
        <v>NA</v>
      </c>
      <c r="AB127" s="89" t="str">
        <f t="shared" si="41"/>
        <v>NA</v>
      </c>
      <c r="AC127" s="89" t="str">
        <f t="shared" si="42"/>
        <v>NA</v>
      </c>
      <c r="AD127" s="89" t="str">
        <f t="shared" si="43"/>
        <v>NA</v>
      </c>
      <c r="AE127" s="89" t="str">
        <f t="shared" si="44"/>
        <v>NA</v>
      </c>
      <c r="AF127" s="89" t="str">
        <f t="shared" si="45"/>
        <v>NA</v>
      </c>
      <c r="AG127" s="123" t="str">
        <f t="shared" si="46"/>
        <v>ONTIME</v>
      </c>
      <c r="AH127" s="141">
        <f t="shared" si="47"/>
        <v>16</v>
      </c>
      <c r="AI127" s="142"/>
    </row>
    <row r="128" spans="1:35" x14ac:dyDescent="0.2">
      <c r="A128" s="140">
        <v>125</v>
      </c>
      <c r="B128" s="116" t="s">
        <v>100</v>
      </c>
      <c r="C128" s="117">
        <v>535576</v>
      </c>
      <c r="D128" s="143" t="s">
        <v>125</v>
      </c>
      <c r="E128" s="117">
        <v>64</v>
      </c>
      <c r="F128" s="117"/>
      <c r="G128" s="117">
        <v>64</v>
      </c>
      <c r="H128" s="117"/>
      <c r="I128" s="117"/>
      <c r="J128" s="115">
        <v>42873</v>
      </c>
      <c r="K128" s="115">
        <v>42886</v>
      </c>
      <c r="L128" s="115">
        <v>42886</v>
      </c>
      <c r="M128" s="115">
        <v>42873</v>
      </c>
      <c r="N128" s="115">
        <v>42886</v>
      </c>
      <c r="O128" s="115"/>
      <c r="P128" s="115">
        <v>42886</v>
      </c>
      <c r="Q128" s="118" t="s">
        <v>79</v>
      </c>
      <c r="R128"/>
      <c r="S128" s="90">
        <f t="shared" si="32"/>
        <v>0</v>
      </c>
      <c r="T128" s="89">
        <f t="shared" si="33"/>
        <v>0</v>
      </c>
      <c r="U128" s="89" t="str">
        <f t="shared" si="34"/>
        <v>NA</v>
      </c>
      <c r="V128" s="89" t="str">
        <f t="shared" si="35"/>
        <v>NA</v>
      </c>
      <c r="W128" s="89" t="str">
        <f t="shared" si="36"/>
        <v>NA</v>
      </c>
      <c r="X128" s="89" t="str">
        <f t="shared" si="37"/>
        <v>NA</v>
      </c>
      <c r="Y128" s="89">
        <f t="shared" si="38"/>
        <v>0</v>
      </c>
      <c r="Z128" s="89" t="str">
        <f t="shared" si="39"/>
        <v>NA</v>
      </c>
      <c r="AA128" s="89" t="str">
        <f t="shared" si="40"/>
        <v>NA</v>
      </c>
      <c r="AB128" s="89" t="str">
        <f t="shared" si="41"/>
        <v>NA</v>
      </c>
      <c r="AC128" s="89" t="str">
        <f t="shared" si="42"/>
        <v>NA</v>
      </c>
      <c r="AD128" s="89" t="str">
        <f t="shared" si="43"/>
        <v>NA</v>
      </c>
      <c r="AE128" s="89" t="str">
        <f t="shared" si="44"/>
        <v>NA</v>
      </c>
      <c r="AF128" s="89" t="str">
        <f t="shared" si="45"/>
        <v>NA</v>
      </c>
      <c r="AG128" s="123" t="str">
        <f t="shared" si="46"/>
        <v>ONTIME</v>
      </c>
      <c r="AH128" s="141">
        <f t="shared" si="47"/>
        <v>14</v>
      </c>
      <c r="AI128" s="142"/>
    </row>
    <row r="129" spans="1:35" x14ac:dyDescent="0.2">
      <c r="A129" s="140">
        <v>126</v>
      </c>
      <c r="B129" s="116" t="s">
        <v>181</v>
      </c>
      <c r="C129" s="117" t="s">
        <v>182</v>
      </c>
      <c r="D129" s="143"/>
      <c r="E129" s="117">
        <v>176</v>
      </c>
      <c r="F129" s="117"/>
      <c r="G129" s="117">
        <v>176</v>
      </c>
      <c r="H129" s="117"/>
      <c r="I129" s="117"/>
      <c r="J129" s="115">
        <v>42856</v>
      </c>
      <c r="K129" s="115">
        <v>42886</v>
      </c>
      <c r="L129" s="115">
        <v>42886</v>
      </c>
      <c r="M129" s="115">
        <v>42856</v>
      </c>
      <c r="N129" s="115">
        <v>42886</v>
      </c>
      <c r="O129" s="115">
        <v>42886</v>
      </c>
      <c r="P129" s="115">
        <v>42886</v>
      </c>
      <c r="Q129" s="118" t="s">
        <v>79</v>
      </c>
      <c r="R129"/>
      <c r="S129" s="90">
        <f t="shared" si="32"/>
        <v>0</v>
      </c>
      <c r="T129" s="89">
        <f t="shared" si="33"/>
        <v>0</v>
      </c>
      <c r="U129" s="89" t="str">
        <f t="shared" si="34"/>
        <v>NA</v>
      </c>
      <c r="V129" s="89" t="str">
        <f t="shared" si="35"/>
        <v>NA</v>
      </c>
      <c r="W129" s="89" t="str">
        <f t="shared" si="36"/>
        <v>NA</v>
      </c>
      <c r="X129" s="89" t="str">
        <f t="shared" si="37"/>
        <v>NA</v>
      </c>
      <c r="Y129" s="89">
        <f t="shared" si="38"/>
        <v>0</v>
      </c>
      <c r="Z129" s="89" t="str">
        <f t="shared" si="39"/>
        <v>NA</v>
      </c>
      <c r="AA129" s="89" t="str">
        <f t="shared" si="40"/>
        <v>NA</v>
      </c>
      <c r="AB129" s="89" t="str">
        <f t="shared" si="41"/>
        <v>NA</v>
      </c>
      <c r="AC129" s="89" t="str">
        <f t="shared" si="42"/>
        <v>NA</v>
      </c>
      <c r="AD129" s="89" t="str">
        <f t="shared" si="43"/>
        <v>NA</v>
      </c>
      <c r="AE129" s="89" t="str">
        <f t="shared" si="44"/>
        <v>NA</v>
      </c>
      <c r="AF129" s="89" t="str">
        <f t="shared" si="45"/>
        <v>NA</v>
      </c>
      <c r="AG129" s="123" t="str">
        <f t="shared" si="46"/>
        <v>ONTIME</v>
      </c>
      <c r="AH129" s="141">
        <f t="shared" si="47"/>
        <v>31</v>
      </c>
      <c r="AI129" s="142"/>
    </row>
    <row r="130" spans="1:35" x14ac:dyDescent="0.2">
      <c r="A130" s="140">
        <v>127</v>
      </c>
      <c r="B130" s="116" t="s">
        <v>183</v>
      </c>
      <c r="C130" s="117" t="s">
        <v>184</v>
      </c>
      <c r="D130" s="143" t="s">
        <v>125</v>
      </c>
      <c r="E130" s="117">
        <v>40</v>
      </c>
      <c r="F130" s="117">
        <v>20</v>
      </c>
      <c r="G130" s="117">
        <v>20</v>
      </c>
      <c r="H130" s="117"/>
      <c r="I130" s="117"/>
      <c r="J130" s="115">
        <v>42856</v>
      </c>
      <c r="K130" s="115">
        <v>42860</v>
      </c>
      <c r="L130" s="115">
        <v>42860</v>
      </c>
      <c r="M130" s="115">
        <v>42856</v>
      </c>
      <c r="N130" s="115">
        <v>42860</v>
      </c>
      <c r="O130" s="115"/>
      <c r="P130" s="115">
        <v>42860</v>
      </c>
      <c r="Q130" s="118" t="s">
        <v>79</v>
      </c>
      <c r="R130"/>
      <c r="S130" s="90">
        <f t="shared" si="32"/>
        <v>0</v>
      </c>
      <c r="T130" s="89">
        <f t="shared" si="33"/>
        <v>0</v>
      </c>
      <c r="U130" s="89" t="str">
        <f t="shared" si="34"/>
        <v>NA</v>
      </c>
      <c r="V130" s="89" t="str">
        <f t="shared" si="35"/>
        <v>NA</v>
      </c>
      <c r="W130" s="89" t="str">
        <f t="shared" si="36"/>
        <v>NA</v>
      </c>
      <c r="X130" s="89" t="str">
        <f t="shared" si="37"/>
        <v>NA</v>
      </c>
      <c r="Y130" s="89">
        <f t="shared" si="38"/>
        <v>0</v>
      </c>
      <c r="Z130" s="89" t="str">
        <f t="shared" si="39"/>
        <v>NA</v>
      </c>
      <c r="AA130" s="89" t="str">
        <f t="shared" si="40"/>
        <v>NA</v>
      </c>
      <c r="AB130" s="89" t="str">
        <f t="shared" si="41"/>
        <v>NA</v>
      </c>
      <c r="AC130" s="89" t="str">
        <f t="shared" si="42"/>
        <v>NA</v>
      </c>
      <c r="AD130" s="89" t="str">
        <f t="shared" si="43"/>
        <v>NA</v>
      </c>
      <c r="AE130" s="89" t="str">
        <f t="shared" si="44"/>
        <v>NA</v>
      </c>
      <c r="AF130" s="89" t="str">
        <f t="shared" si="45"/>
        <v>NA</v>
      </c>
      <c r="AG130" s="123" t="str">
        <f t="shared" si="46"/>
        <v>ONTIME</v>
      </c>
      <c r="AH130" s="141">
        <f t="shared" si="47"/>
        <v>5</v>
      </c>
      <c r="AI130" s="142"/>
    </row>
    <row r="131" spans="1:35" x14ac:dyDescent="0.2">
      <c r="A131" s="140">
        <v>128</v>
      </c>
      <c r="B131" s="116" t="s">
        <v>183</v>
      </c>
      <c r="C131" s="117" t="s">
        <v>185</v>
      </c>
      <c r="D131" s="143" t="s">
        <v>125</v>
      </c>
      <c r="E131" s="117">
        <v>70</v>
      </c>
      <c r="F131" s="117">
        <v>40</v>
      </c>
      <c r="G131" s="117">
        <v>20</v>
      </c>
      <c r="H131" s="117"/>
      <c r="I131" s="117"/>
      <c r="J131" s="115">
        <v>42861</v>
      </c>
      <c r="K131" s="115">
        <v>42873</v>
      </c>
      <c r="L131" s="115">
        <v>42873</v>
      </c>
      <c r="M131" s="115">
        <v>42861</v>
      </c>
      <c r="N131" s="115">
        <v>42873</v>
      </c>
      <c r="O131" s="115"/>
      <c r="P131" s="115">
        <v>42873</v>
      </c>
      <c r="Q131" s="118" t="s">
        <v>79</v>
      </c>
      <c r="R131"/>
      <c r="S131" s="90">
        <f t="shared" si="32"/>
        <v>-14.285714285714285</v>
      </c>
      <c r="T131" s="89">
        <f t="shared" si="33"/>
        <v>0</v>
      </c>
      <c r="U131" s="89" t="str">
        <f t="shared" si="34"/>
        <v>NA</v>
      </c>
      <c r="V131" s="89" t="str">
        <f t="shared" si="35"/>
        <v>NA</v>
      </c>
      <c r="W131" s="89" t="str">
        <f t="shared" si="36"/>
        <v>NA</v>
      </c>
      <c r="X131" s="89" t="str">
        <f t="shared" si="37"/>
        <v>NA</v>
      </c>
      <c r="Y131" s="89">
        <f t="shared" si="38"/>
        <v>0</v>
      </c>
      <c r="Z131" s="89" t="str">
        <f t="shared" si="39"/>
        <v>NA</v>
      </c>
      <c r="AA131" s="89" t="str">
        <f t="shared" si="40"/>
        <v>NA</v>
      </c>
      <c r="AB131" s="89" t="str">
        <f t="shared" si="41"/>
        <v>NA</v>
      </c>
      <c r="AC131" s="89" t="str">
        <f t="shared" si="42"/>
        <v>NA</v>
      </c>
      <c r="AD131" s="89" t="str">
        <f t="shared" si="43"/>
        <v>NA</v>
      </c>
      <c r="AE131" s="89" t="str">
        <f t="shared" si="44"/>
        <v>NA</v>
      </c>
      <c r="AF131" s="89" t="str">
        <f t="shared" si="45"/>
        <v>NA</v>
      </c>
      <c r="AG131" s="123" t="str">
        <f t="shared" si="46"/>
        <v>ONTIME</v>
      </c>
      <c r="AH131" s="141">
        <f t="shared" si="47"/>
        <v>13</v>
      </c>
      <c r="AI131" s="142"/>
    </row>
    <row r="132" spans="1:35" x14ac:dyDescent="0.2">
      <c r="A132" s="140">
        <v>129</v>
      </c>
      <c r="B132" s="116" t="s">
        <v>183</v>
      </c>
      <c r="C132" s="117" t="s">
        <v>186</v>
      </c>
      <c r="D132" s="143" t="s">
        <v>125</v>
      </c>
      <c r="E132" s="117">
        <v>60</v>
      </c>
      <c r="F132" s="117">
        <v>30</v>
      </c>
      <c r="G132" s="117">
        <v>30</v>
      </c>
      <c r="H132" s="117"/>
      <c r="I132" s="117"/>
      <c r="J132" s="115">
        <v>42874</v>
      </c>
      <c r="K132" s="115">
        <v>42885</v>
      </c>
      <c r="L132" s="115">
        <v>42885</v>
      </c>
      <c r="M132" s="115">
        <v>42874</v>
      </c>
      <c r="N132" s="115">
        <v>42885</v>
      </c>
      <c r="O132" s="115"/>
      <c r="P132" s="115">
        <v>42885</v>
      </c>
      <c r="Q132" s="118" t="s">
        <v>79</v>
      </c>
      <c r="R132"/>
      <c r="S132" s="90">
        <f t="shared" si="32"/>
        <v>0</v>
      </c>
      <c r="T132" s="89">
        <f t="shared" si="33"/>
        <v>0</v>
      </c>
      <c r="U132" s="89" t="str">
        <f t="shared" si="34"/>
        <v>NA</v>
      </c>
      <c r="V132" s="89" t="str">
        <f t="shared" si="35"/>
        <v>NA</v>
      </c>
      <c r="W132" s="89" t="str">
        <f t="shared" si="36"/>
        <v>NA</v>
      </c>
      <c r="X132" s="89" t="str">
        <f t="shared" si="37"/>
        <v>NA</v>
      </c>
      <c r="Y132" s="89">
        <f t="shared" si="38"/>
        <v>0</v>
      </c>
      <c r="Z132" s="89" t="str">
        <f t="shared" si="39"/>
        <v>NA</v>
      </c>
      <c r="AA132" s="89" t="str">
        <f t="shared" si="40"/>
        <v>NA</v>
      </c>
      <c r="AB132" s="89" t="str">
        <f t="shared" si="41"/>
        <v>NA</v>
      </c>
      <c r="AC132" s="89" t="str">
        <f t="shared" si="42"/>
        <v>NA</v>
      </c>
      <c r="AD132" s="89" t="str">
        <f t="shared" si="43"/>
        <v>NA</v>
      </c>
      <c r="AE132" s="89" t="str">
        <f t="shared" si="44"/>
        <v>NA</v>
      </c>
      <c r="AF132" s="89" t="str">
        <f t="shared" si="45"/>
        <v>NA</v>
      </c>
      <c r="AG132" s="123" t="str">
        <f t="shared" si="46"/>
        <v>ONTIME</v>
      </c>
      <c r="AH132" s="141">
        <f t="shared" si="47"/>
        <v>12</v>
      </c>
      <c r="AI132" s="142"/>
    </row>
    <row r="133" spans="1:35" x14ac:dyDescent="0.2">
      <c r="A133" s="140">
        <v>130</v>
      </c>
      <c r="B133" s="116" t="s">
        <v>187</v>
      </c>
      <c r="C133" s="117">
        <v>5859</v>
      </c>
      <c r="D133" s="143" t="s">
        <v>152</v>
      </c>
      <c r="E133" s="117">
        <v>3</v>
      </c>
      <c r="F133" s="117">
        <v>1.5</v>
      </c>
      <c r="G133" s="117">
        <v>1</v>
      </c>
      <c r="H133" s="117">
        <v>0.5</v>
      </c>
      <c r="I133" s="117"/>
      <c r="J133" s="115">
        <v>42886</v>
      </c>
      <c r="K133" s="115">
        <v>42886</v>
      </c>
      <c r="L133" s="115">
        <v>42886</v>
      </c>
      <c r="M133" s="115">
        <v>42886</v>
      </c>
      <c r="N133" s="115">
        <v>42886</v>
      </c>
      <c r="O133" s="115">
        <v>42886</v>
      </c>
      <c r="P133" s="115">
        <v>42886</v>
      </c>
      <c r="Q133" s="118" t="s">
        <v>79</v>
      </c>
      <c r="R133"/>
      <c r="S133" s="90">
        <f t="shared" si="32"/>
        <v>0</v>
      </c>
      <c r="T133" s="89">
        <f t="shared" si="33"/>
        <v>0</v>
      </c>
      <c r="U133" s="89" t="str">
        <f t="shared" si="34"/>
        <v>NA</v>
      </c>
      <c r="V133" s="89" t="str">
        <f t="shared" si="35"/>
        <v>NA</v>
      </c>
      <c r="W133" s="89" t="str">
        <f t="shared" si="36"/>
        <v>NA</v>
      </c>
      <c r="X133" s="89" t="str">
        <f t="shared" si="37"/>
        <v>NA</v>
      </c>
      <c r="Y133" s="89">
        <f t="shared" si="38"/>
        <v>0</v>
      </c>
      <c r="Z133" s="89" t="str">
        <f t="shared" si="39"/>
        <v>NA</v>
      </c>
      <c r="AA133" s="89" t="str">
        <f t="shared" si="40"/>
        <v>NA</v>
      </c>
      <c r="AB133" s="89" t="str">
        <f t="shared" si="41"/>
        <v>NA</v>
      </c>
      <c r="AC133" s="89" t="str">
        <f t="shared" si="42"/>
        <v>NA</v>
      </c>
      <c r="AD133" s="89" t="str">
        <f t="shared" si="43"/>
        <v>NA</v>
      </c>
      <c r="AE133" s="89" t="str">
        <f t="shared" si="44"/>
        <v>NA</v>
      </c>
      <c r="AF133" s="89" t="str">
        <f t="shared" si="45"/>
        <v>NA</v>
      </c>
      <c r="AG133" s="123" t="str">
        <f t="shared" si="46"/>
        <v>ONTIME</v>
      </c>
      <c r="AH133" s="141">
        <f t="shared" si="47"/>
        <v>1</v>
      </c>
      <c r="AI133" s="142"/>
    </row>
    <row r="134" spans="1:35" x14ac:dyDescent="0.2">
      <c r="A134" s="140">
        <v>131</v>
      </c>
      <c r="B134" s="116" t="s">
        <v>187</v>
      </c>
      <c r="C134" s="117">
        <v>5853</v>
      </c>
      <c r="D134" s="143" t="s">
        <v>152</v>
      </c>
      <c r="E134" s="117">
        <v>3</v>
      </c>
      <c r="F134" s="117">
        <v>3</v>
      </c>
      <c r="G134" s="117"/>
      <c r="H134" s="117"/>
      <c r="I134" s="117"/>
      <c r="J134" s="115">
        <v>42885</v>
      </c>
      <c r="K134" s="115">
        <v>42885</v>
      </c>
      <c r="L134" s="115">
        <v>42885</v>
      </c>
      <c r="M134" s="115">
        <v>42885</v>
      </c>
      <c r="N134" s="115">
        <v>42885</v>
      </c>
      <c r="O134" s="115">
        <v>42885</v>
      </c>
      <c r="P134" s="115">
        <v>42885</v>
      </c>
      <c r="Q134" s="118" t="s">
        <v>79</v>
      </c>
      <c r="R134"/>
      <c r="S134" s="90">
        <f t="shared" si="32"/>
        <v>0</v>
      </c>
      <c r="T134" s="89">
        <f t="shared" si="33"/>
        <v>0</v>
      </c>
      <c r="U134" s="89" t="str">
        <f t="shared" si="34"/>
        <v>NA</v>
      </c>
      <c r="V134" s="89" t="str">
        <f t="shared" si="35"/>
        <v>NA</v>
      </c>
      <c r="W134" s="89" t="str">
        <f t="shared" si="36"/>
        <v>NA</v>
      </c>
      <c r="X134" s="89" t="str">
        <f t="shared" si="37"/>
        <v>NA</v>
      </c>
      <c r="Y134" s="89">
        <f t="shared" si="38"/>
        <v>0</v>
      </c>
      <c r="Z134" s="89" t="str">
        <f t="shared" si="39"/>
        <v>NA</v>
      </c>
      <c r="AA134" s="89" t="str">
        <f t="shared" si="40"/>
        <v>NA</v>
      </c>
      <c r="AB134" s="89" t="str">
        <f t="shared" si="41"/>
        <v>NA</v>
      </c>
      <c r="AC134" s="89" t="str">
        <f t="shared" si="42"/>
        <v>NA</v>
      </c>
      <c r="AD134" s="89" t="str">
        <f t="shared" si="43"/>
        <v>NA</v>
      </c>
      <c r="AE134" s="89" t="str">
        <f t="shared" si="44"/>
        <v>NA</v>
      </c>
      <c r="AF134" s="89" t="str">
        <f t="shared" si="45"/>
        <v>NA</v>
      </c>
      <c r="AG134" s="123" t="str">
        <f t="shared" si="46"/>
        <v>ONTIME</v>
      </c>
      <c r="AH134" s="141">
        <f t="shared" si="47"/>
        <v>1</v>
      </c>
      <c r="AI134" s="142"/>
    </row>
    <row r="135" spans="1:35" x14ac:dyDescent="0.2">
      <c r="A135" s="140">
        <v>132</v>
      </c>
      <c r="B135" s="116" t="s">
        <v>187</v>
      </c>
      <c r="C135" s="117">
        <v>5836</v>
      </c>
      <c r="D135" s="143" t="s">
        <v>152</v>
      </c>
      <c r="E135" s="117">
        <v>2</v>
      </c>
      <c r="F135" s="117">
        <v>2</v>
      </c>
      <c r="G135" s="117"/>
      <c r="H135" s="117"/>
      <c r="I135" s="117"/>
      <c r="J135" s="115">
        <v>42884</v>
      </c>
      <c r="K135" s="115">
        <v>42884</v>
      </c>
      <c r="L135" s="115">
        <v>42884</v>
      </c>
      <c r="M135" s="115">
        <v>42884</v>
      </c>
      <c r="N135" s="115">
        <v>42884</v>
      </c>
      <c r="O135" s="115">
        <v>42884</v>
      </c>
      <c r="P135" s="115">
        <v>42884</v>
      </c>
      <c r="Q135" s="118" t="s">
        <v>79</v>
      </c>
      <c r="R135"/>
      <c r="S135" s="90">
        <f t="shared" si="32"/>
        <v>0</v>
      </c>
      <c r="T135" s="89">
        <f t="shared" si="33"/>
        <v>0</v>
      </c>
      <c r="U135" s="89" t="str">
        <f t="shared" si="34"/>
        <v>NA</v>
      </c>
      <c r="V135" s="89" t="str">
        <f t="shared" si="35"/>
        <v>NA</v>
      </c>
      <c r="W135" s="89" t="str">
        <f t="shared" si="36"/>
        <v>NA</v>
      </c>
      <c r="X135" s="89" t="str">
        <f t="shared" si="37"/>
        <v>NA</v>
      </c>
      <c r="Y135" s="89">
        <f t="shared" si="38"/>
        <v>0</v>
      </c>
      <c r="Z135" s="89" t="str">
        <f t="shared" si="39"/>
        <v>NA</v>
      </c>
      <c r="AA135" s="89" t="str">
        <f t="shared" si="40"/>
        <v>NA</v>
      </c>
      <c r="AB135" s="89" t="str">
        <f t="shared" si="41"/>
        <v>NA</v>
      </c>
      <c r="AC135" s="89" t="str">
        <f t="shared" si="42"/>
        <v>NA</v>
      </c>
      <c r="AD135" s="89" t="str">
        <f t="shared" si="43"/>
        <v>NA</v>
      </c>
      <c r="AE135" s="89" t="str">
        <f t="shared" si="44"/>
        <v>NA</v>
      </c>
      <c r="AF135" s="89" t="str">
        <f t="shared" si="45"/>
        <v>NA</v>
      </c>
      <c r="AG135" s="123" t="str">
        <f t="shared" si="46"/>
        <v>ONTIME</v>
      </c>
      <c r="AH135" s="141">
        <f t="shared" si="47"/>
        <v>1</v>
      </c>
      <c r="AI135" s="142"/>
    </row>
    <row r="136" spans="1:35" x14ac:dyDescent="0.2">
      <c r="A136" s="140">
        <v>133</v>
      </c>
      <c r="B136" s="116" t="s">
        <v>187</v>
      </c>
      <c r="C136" s="117">
        <v>5653</v>
      </c>
      <c r="D136" s="143" t="s">
        <v>152</v>
      </c>
      <c r="E136" s="117">
        <v>3</v>
      </c>
      <c r="F136" s="117">
        <v>3</v>
      </c>
      <c r="G136" s="117"/>
      <c r="H136" s="117"/>
      <c r="I136" s="117"/>
      <c r="J136" s="115">
        <v>42879</v>
      </c>
      <c r="K136" s="115">
        <v>42879</v>
      </c>
      <c r="L136" s="115">
        <v>42879</v>
      </c>
      <c r="M136" s="115">
        <v>42879</v>
      </c>
      <c r="N136" s="115">
        <v>42879</v>
      </c>
      <c r="O136" s="115">
        <v>42879</v>
      </c>
      <c r="P136" s="115">
        <v>42879</v>
      </c>
      <c r="Q136" s="118" t="s">
        <v>79</v>
      </c>
      <c r="R136"/>
      <c r="S136" s="90">
        <f t="shared" si="32"/>
        <v>0</v>
      </c>
      <c r="T136" s="89">
        <f t="shared" si="33"/>
        <v>0</v>
      </c>
      <c r="U136" s="89" t="str">
        <f t="shared" si="34"/>
        <v>NA</v>
      </c>
      <c r="V136" s="89" t="str">
        <f t="shared" si="35"/>
        <v>NA</v>
      </c>
      <c r="W136" s="89" t="str">
        <f t="shared" si="36"/>
        <v>NA</v>
      </c>
      <c r="X136" s="89" t="str">
        <f t="shared" si="37"/>
        <v>NA</v>
      </c>
      <c r="Y136" s="89">
        <f t="shared" si="38"/>
        <v>0</v>
      </c>
      <c r="Z136" s="89" t="str">
        <f t="shared" si="39"/>
        <v>NA</v>
      </c>
      <c r="AA136" s="89" t="str">
        <f t="shared" si="40"/>
        <v>NA</v>
      </c>
      <c r="AB136" s="89" t="str">
        <f t="shared" si="41"/>
        <v>NA</v>
      </c>
      <c r="AC136" s="89" t="str">
        <f t="shared" si="42"/>
        <v>NA</v>
      </c>
      <c r="AD136" s="89" t="str">
        <f t="shared" si="43"/>
        <v>NA</v>
      </c>
      <c r="AE136" s="89" t="str">
        <f t="shared" si="44"/>
        <v>NA</v>
      </c>
      <c r="AF136" s="89" t="str">
        <f t="shared" si="45"/>
        <v>NA</v>
      </c>
      <c r="AG136" s="123" t="str">
        <f t="shared" si="46"/>
        <v>ONTIME</v>
      </c>
      <c r="AH136" s="141">
        <f t="shared" si="47"/>
        <v>1</v>
      </c>
      <c r="AI136" s="142"/>
    </row>
    <row r="137" spans="1:35" x14ac:dyDescent="0.2">
      <c r="A137" s="140">
        <v>134</v>
      </c>
      <c r="B137" s="116" t="s">
        <v>187</v>
      </c>
      <c r="C137" s="117">
        <v>5649</v>
      </c>
      <c r="D137" s="143" t="s">
        <v>152</v>
      </c>
      <c r="E137" s="117">
        <v>1</v>
      </c>
      <c r="F137" s="117">
        <v>0.5</v>
      </c>
      <c r="G137" s="117">
        <v>0.5</v>
      </c>
      <c r="H137" s="117">
        <v>0.1</v>
      </c>
      <c r="I137" s="117"/>
      <c r="J137" s="115">
        <v>42879</v>
      </c>
      <c r="K137" s="115">
        <v>42879</v>
      </c>
      <c r="L137" s="115">
        <v>42879</v>
      </c>
      <c r="M137" s="115">
        <v>42879</v>
      </c>
      <c r="N137" s="115">
        <v>42879</v>
      </c>
      <c r="O137" s="115">
        <v>42879</v>
      </c>
      <c r="P137" s="115">
        <v>42879</v>
      </c>
      <c r="Q137" s="118" t="s">
        <v>79</v>
      </c>
      <c r="R137"/>
      <c r="S137" s="90">
        <f t="shared" si="32"/>
        <v>10.000000000000009</v>
      </c>
      <c r="T137" s="89">
        <f t="shared" si="33"/>
        <v>0</v>
      </c>
      <c r="U137" s="89" t="str">
        <f t="shared" si="34"/>
        <v>NA</v>
      </c>
      <c r="V137" s="89" t="str">
        <f t="shared" si="35"/>
        <v>NA</v>
      </c>
      <c r="W137" s="89" t="str">
        <f t="shared" si="36"/>
        <v>NA</v>
      </c>
      <c r="X137" s="89" t="str">
        <f t="shared" si="37"/>
        <v>NA</v>
      </c>
      <c r="Y137" s="89">
        <f t="shared" si="38"/>
        <v>0</v>
      </c>
      <c r="Z137" s="89" t="str">
        <f t="shared" si="39"/>
        <v>NA</v>
      </c>
      <c r="AA137" s="89" t="str">
        <f t="shared" si="40"/>
        <v>NA</v>
      </c>
      <c r="AB137" s="89" t="str">
        <f t="shared" si="41"/>
        <v>NA</v>
      </c>
      <c r="AC137" s="89" t="str">
        <f t="shared" si="42"/>
        <v>NA</v>
      </c>
      <c r="AD137" s="89" t="str">
        <f t="shared" si="43"/>
        <v>NA</v>
      </c>
      <c r="AE137" s="89" t="str">
        <f t="shared" si="44"/>
        <v>NA</v>
      </c>
      <c r="AF137" s="89" t="str">
        <f t="shared" si="45"/>
        <v>NA</v>
      </c>
      <c r="AG137" s="123" t="str">
        <f t="shared" si="46"/>
        <v>ONTIME</v>
      </c>
      <c r="AH137" s="141">
        <f t="shared" si="47"/>
        <v>1</v>
      </c>
      <c r="AI137" s="142"/>
    </row>
    <row r="138" spans="1:35" x14ac:dyDescent="0.2">
      <c r="A138" s="140">
        <v>135</v>
      </c>
      <c r="B138" s="116" t="s">
        <v>187</v>
      </c>
      <c r="C138" s="117">
        <v>5507</v>
      </c>
      <c r="D138" s="143" t="s">
        <v>152</v>
      </c>
      <c r="E138" s="117">
        <v>10</v>
      </c>
      <c r="F138" s="117">
        <v>8</v>
      </c>
      <c r="G138" s="117">
        <v>1</v>
      </c>
      <c r="H138" s="117">
        <v>1</v>
      </c>
      <c r="I138" s="117"/>
      <c r="J138" s="115">
        <v>42878</v>
      </c>
      <c r="K138" s="115">
        <v>42878</v>
      </c>
      <c r="L138" s="115">
        <v>42878</v>
      </c>
      <c r="M138" s="115">
        <v>42878</v>
      </c>
      <c r="N138" s="115">
        <v>42879</v>
      </c>
      <c r="O138" s="115">
        <v>42879</v>
      </c>
      <c r="P138" s="115">
        <v>42879</v>
      </c>
      <c r="Q138" s="118" t="s">
        <v>79</v>
      </c>
      <c r="R138"/>
      <c r="S138" s="90">
        <f t="shared" si="32"/>
        <v>0</v>
      </c>
      <c r="T138" s="89">
        <f t="shared" si="33"/>
        <v>1</v>
      </c>
      <c r="U138" s="89" t="str">
        <f t="shared" si="34"/>
        <v>NA</v>
      </c>
      <c r="V138" s="89" t="str">
        <f t="shared" si="35"/>
        <v>NA</v>
      </c>
      <c r="W138" s="89" t="str">
        <f t="shared" si="36"/>
        <v>NA</v>
      </c>
      <c r="X138" s="89" t="str">
        <f t="shared" si="37"/>
        <v>NA</v>
      </c>
      <c r="Y138" s="89">
        <f t="shared" si="38"/>
        <v>1</v>
      </c>
      <c r="Z138" s="89" t="str">
        <f t="shared" si="39"/>
        <v>NA</v>
      </c>
      <c r="AA138" s="89" t="str">
        <f t="shared" si="40"/>
        <v>NA</v>
      </c>
      <c r="AB138" s="89" t="str">
        <f t="shared" si="41"/>
        <v>NA</v>
      </c>
      <c r="AC138" s="89" t="str">
        <f t="shared" si="42"/>
        <v>NA</v>
      </c>
      <c r="AD138" s="89" t="str">
        <f t="shared" si="43"/>
        <v>NA</v>
      </c>
      <c r="AE138" s="89" t="str">
        <f t="shared" si="44"/>
        <v>NA</v>
      </c>
      <c r="AF138" s="89" t="str">
        <f t="shared" si="45"/>
        <v>NA</v>
      </c>
      <c r="AG138" s="123" t="str">
        <f t="shared" si="46"/>
        <v>LATE</v>
      </c>
      <c r="AH138" s="141">
        <f t="shared" si="47"/>
        <v>2</v>
      </c>
      <c r="AI138" s="142"/>
    </row>
    <row r="139" spans="1:35" x14ac:dyDescent="0.2">
      <c r="A139" s="140">
        <v>136</v>
      </c>
      <c r="B139" s="116" t="s">
        <v>187</v>
      </c>
      <c r="C139" s="117">
        <v>5123</v>
      </c>
      <c r="D139" s="143" t="s">
        <v>152</v>
      </c>
      <c r="E139" s="117">
        <v>16</v>
      </c>
      <c r="F139" s="117">
        <v>3</v>
      </c>
      <c r="G139" s="117">
        <v>7</v>
      </c>
      <c r="H139" s="117">
        <v>5</v>
      </c>
      <c r="I139" s="117"/>
      <c r="J139" s="115">
        <v>42872</v>
      </c>
      <c r="K139" s="115">
        <v>42872</v>
      </c>
      <c r="L139" s="115">
        <v>42874</v>
      </c>
      <c r="M139" s="115">
        <v>42872</v>
      </c>
      <c r="N139" s="115">
        <v>42874</v>
      </c>
      <c r="O139" s="115">
        <v>42877</v>
      </c>
      <c r="P139" s="115">
        <v>42877</v>
      </c>
      <c r="Q139" s="118" t="s">
        <v>79</v>
      </c>
      <c r="R139"/>
      <c r="S139" s="90">
        <f t="shared" si="32"/>
        <v>-6.25</v>
      </c>
      <c r="T139" s="89">
        <f t="shared" si="33"/>
        <v>3</v>
      </c>
      <c r="U139" s="89" t="str">
        <f t="shared" si="34"/>
        <v>NA</v>
      </c>
      <c r="V139" s="89" t="str">
        <f t="shared" si="35"/>
        <v>NA</v>
      </c>
      <c r="W139" s="89" t="str">
        <f t="shared" si="36"/>
        <v>NA</v>
      </c>
      <c r="X139" s="89" t="str">
        <f t="shared" si="37"/>
        <v>NA</v>
      </c>
      <c r="Y139" s="89">
        <f t="shared" si="38"/>
        <v>3</v>
      </c>
      <c r="Z139" s="89" t="str">
        <f t="shared" si="39"/>
        <v>NA</v>
      </c>
      <c r="AA139" s="89" t="str">
        <f t="shared" si="40"/>
        <v>NA</v>
      </c>
      <c r="AB139" s="89" t="str">
        <f t="shared" si="41"/>
        <v>NA</v>
      </c>
      <c r="AC139" s="89" t="str">
        <f t="shared" si="42"/>
        <v>NA</v>
      </c>
      <c r="AD139" s="89" t="str">
        <f t="shared" si="43"/>
        <v>NA</v>
      </c>
      <c r="AE139" s="89" t="str">
        <f t="shared" si="44"/>
        <v>NA</v>
      </c>
      <c r="AF139" s="89" t="str">
        <f t="shared" si="45"/>
        <v>NA</v>
      </c>
      <c r="AG139" s="123" t="str">
        <f t="shared" si="46"/>
        <v>LATE</v>
      </c>
      <c r="AH139" s="141">
        <f t="shared" si="47"/>
        <v>3</v>
      </c>
      <c r="AI139" s="142"/>
    </row>
    <row r="140" spans="1:35" x14ac:dyDescent="0.2">
      <c r="A140" s="140">
        <v>137</v>
      </c>
      <c r="B140" s="116" t="s">
        <v>187</v>
      </c>
      <c r="C140" s="117">
        <v>5060</v>
      </c>
      <c r="D140" s="143" t="s">
        <v>152</v>
      </c>
      <c r="E140" s="117">
        <v>7</v>
      </c>
      <c r="F140" s="117">
        <v>3</v>
      </c>
      <c r="G140" s="117">
        <v>3</v>
      </c>
      <c r="H140" s="117">
        <v>1</v>
      </c>
      <c r="I140" s="117"/>
      <c r="J140" s="115">
        <v>42870</v>
      </c>
      <c r="K140" s="115">
        <v>42870</v>
      </c>
      <c r="L140" s="115">
        <v>42870</v>
      </c>
      <c r="M140" s="115">
        <v>42870</v>
      </c>
      <c r="N140" s="115">
        <v>42870</v>
      </c>
      <c r="O140" s="115">
        <v>42870</v>
      </c>
      <c r="P140" s="115">
        <v>42870</v>
      </c>
      <c r="Q140" s="118" t="s">
        <v>79</v>
      </c>
      <c r="R140"/>
      <c r="S140" s="90">
        <f t="shared" si="32"/>
        <v>0</v>
      </c>
      <c r="T140" s="89">
        <f t="shared" si="33"/>
        <v>0</v>
      </c>
      <c r="U140" s="89" t="str">
        <f t="shared" si="34"/>
        <v>NA</v>
      </c>
      <c r="V140" s="89" t="str">
        <f t="shared" si="35"/>
        <v>NA</v>
      </c>
      <c r="W140" s="89" t="str">
        <f t="shared" si="36"/>
        <v>NA</v>
      </c>
      <c r="X140" s="89" t="str">
        <f t="shared" si="37"/>
        <v>NA</v>
      </c>
      <c r="Y140" s="89">
        <f t="shared" si="38"/>
        <v>0</v>
      </c>
      <c r="Z140" s="89" t="str">
        <f t="shared" si="39"/>
        <v>NA</v>
      </c>
      <c r="AA140" s="89" t="str">
        <f t="shared" si="40"/>
        <v>NA</v>
      </c>
      <c r="AB140" s="89" t="str">
        <f t="shared" si="41"/>
        <v>NA</v>
      </c>
      <c r="AC140" s="89" t="str">
        <f t="shared" si="42"/>
        <v>NA</v>
      </c>
      <c r="AD140" s="89" t="str">
        <f t="shared" si="43"/>
        <v>NA</v>
      </c>
      <c r="AE140" s="89" t="str">
        <f t="shared" si="44"/>
        <v>NA</v>
      </c>
      <c r="AF140" s="89" t="str">
        <f t="shared" si="45"/>
        <v>NA</v>
      </c>
      <c r="AG140" s="123" t="str">
        <f t="shared" si="46"/>
        <v>ONTIME</v>
      </c>
      <c r="AH140" s="141">
        <f t="shared" si="47"/>
        <v>1</v>
      </c>
      <c r="AI140" s="142"/>
    </row>
    <row r="141" spans="1:35" x14ac:dyDescent="0.2">
      <c r="A141" s="140">
        <v>138</v>
      </c>
      <c r="B141" s="116" t="s">
        <v>187</v>
      </c>
      <c r="C141" s="117">
        <v>5057</v>
      </c>
      <c r="D141" s="143" t="s">
        <v>152</v>
      </c>
      <c r="E141" s="117">
        <v>2</v>
      </c>
      <c r="F141" s="117">
        <v>1</v>
      </c>
      <c r="G141" s="117">
        <v>0.5</v>
      </c>
      <c r="H141" s="117">
        <v>0.5</v>
      </c>
      <c r="I141" s="117"/>
      <c r="J141" s="115">
        <v>42870</v>
      </c>
      <c r="K141" s="115">
        <v>42870</v>
      </c>
      <c r="L141" s="115">
        <v>42870</v>
      </c>
      <c r="M141" s="115">
        <v>42870</v>
      </c>
      <c r="N141" s="115">
        <v>42870</v>
      </c>
      <c r="O141" s="115">
        <v>42870</v>
      </c>
      <c r="P141" s="115">
        <v>42870</v>
      </c>
      <c r="Q141" s="118" t="s">
        <v>79</v>
      </c>
      <c r="R141"/>
      <c r="S141" s="90">
        <f t="shared" si="32"/>
        <v>0</v>
      </c>
      <c r="T141" s="89">
        <f t="shared" si="33"/>
        <v>0</v>
      </c>
      <c r="U141" s="89" t="str">
        <f t="shared" si="34"/>
        <v>NA</v>
      </c>
      <c r="V141" s="89" t="str">
        <f t="shared" si="35"/>
        <v>NA</v>
      </c>
      <c r="W141" s="89" t="str">
        <f t="shared" si="36"/>
        <v>NA</v>
      </c>
      <c r="X141" s="89" t="str">
        <f t="shared" si="37"/>
        <v>NA</v>
      </c>
      <c r="Y141" s="89">
        <f t="shared" si="38"/>
        <v>0</v>
      </c>
      <c r="Z141" s="89" t="str">
        <f t="shared" si="39"/>
        <v>NA</v>
      </c>
      <c r="AA141" s="89" t="str">
        <f t="shared" si="40"/>
        <v>NA</v>
      </c>
      <c r="AB141" s="89" t="str">
        <f t="shared" si="41"/>
        <v>NA</v>
      </c>
      <c r="AC141" s="89" t="str">
        <f t="shared" si="42"/>
        <v>NA</v>
      </c>
      <c r="AD141" s="89" t="str">
        <f t="shared" si="43"/>
        <v>NA</v>
      </c>
      <c r="AE141" s="89" t="str">
        <f t="shared" si="44"/>
        <v>NA</v>
      </c>
      <c r="AF141" s="89" t="str">
        <f t="shared" si="45"/>
        <v>NA</v>
      </c>
      <c r="AG141" s="123" t="str">
        <f t="shared" si="46"/>
        <v>ONTIME</v>
      </c>
      <c r="AH141" s="141">
        <f t="shared" si="47"/>
        <v>1</v>
      </c>
      <c r="AI141" s="142"/>
    </row>
    <row r="142" spans="1:35" x14ac:dyDescent="0.2">
      <c r="A142" s="140">
        <v>139</v>
      </c>
      <c r="B142" s="116" t="s">
        <v>187</v>
      </c>
      <c r="C142" s="117">
        <v>2587</v>
      </c>
      <c r="D142" s="143" t="s">
        <v>158</v>
      </c>
      <c r="E142" s="117">
        <v>4</v>
      </c>
      <c r="F142" s="117">
        <v>2</v>
      </c>
      <c r="G142" s="117">
        <v>1.5</v>
      </c>
      <c r="H142" s="117">
        <v>0.5</v>
      </c>
      <c r="I142" s="117"/>
      <c r="J142" s="115">
        <v>42872</v>
      </c>
      <c r="K142" s="115">
        <v>42872</v>
      </c>
      <c r="L142" s="115">
        <v>42886</v>
      </c>
      <c r="M142" s="115">
        <v>42886</v>
      </c>
      <c r="N142" s="115">
        <v>42886</v>
      </c>
      <c r="O142" s="115">
        <v>42886</v>
      </c>
      <c r="P142" s="115">
        <v>42886</v>
      </c>
      <c r="Q142" s="118" t="s">
        <v>79</v>
      </c>
      <c r="R142"/>
      <c r="S142" s="90">
        <f t="shared" si="32"/>
        <v>0</v>
      </c>
      <c r="T142" s="89">
        <f t="shared" si="33"/>
        <v>0</v>
      </c>
      <c r="U142" s="89" t="str">
        <f t="shared" si="34"/>
        <v>NA</v>
      </c>
      <c r="V142" s="89" t="str">
        <f t="shared" si="35"/>
        <v>NA</v>
      </c>
      <c r="W142" s="89" t="str">
        <f t="shared" si="36"/>
        <v>NA</v>
      </c>
      <c r="X142" s="89" t="str">
        <f t="shared" si="37"/>
        <v>NA</v>
      </c>
      <c r="Y142" s="89">
        <f t="shared" si="38"/>
        <v>0</v>
      </c>
      <c r="Z142" s="89" t="str">
        <f t="shared" si="39"/>
        <v>NA</v>
      </c>
      <c r="AA142" s="89" t="str">
        <f t="shared" si="40"/>
        <v>NA</v>
      </c>
      <c r="AB142" s="89" t="str">
        <f t="shared" si="41"/>
        <v>NA</v>
      </c>
      <c r="AC142" s="89" t="str">
        <f t="shared" si="42"/>
        <v>NA</v>
      </c>
      <c r="AD142" s="89" t="str">
        <f t="shared" si="43"/>
        <v>NA</v>
      </c>
      <c r="AE142" s="89" t="str">
        <f t="shared" si="44"/>
        <v>NA</v>
      </c>
      <c r="AF142" s="89" t="str">
        <f t="shared" si="45"/>
        <v>NA</v>
      </c>
      <c r="AG142" s="123" t="str">
        <f t="shared" si="46"/>
        <v>ONTIME</v>
      </c>
      <c r="AH142" s="141">
        <f t="shared" si="47"/>
        <v>1</v>
      </c>
      <c r="AI142" s="142"/>
    </row>
    <row r="143" spans="1:35" x14ac:dyDescent="0.2">
      <c r="A143" s="140">
        <v>140</v>
      </c>
      <c r="B143" s="116" t="s">
        <v>187</v>
      </c>
      <c r="C143" s="117">
        <v>5122</v>
      </c>
      <c r="D143" s="143" t="s">
        <v>158</v>
      </c>
      <c r="E143" s="117">
        <v>8</v>
      </c>
      <c r="F143" s="117">
        <v>4</v>
      </c>
      <c r="G143" s="117"/>
      <c r="H143" s="117">
        <v>4</v>
      </c>
      <c r="I143" s="117"/>
      <c r="J143" s="115">
        <v>42877</v>
      </c>
      <c r="K143" s="115">
        <v>42877</v>
      </c>
      <c r="L143" s="115">
        <v>42877</v>
      </c>
      <c r="M143" s="115">
        <v>42877</v>
      </c>
      <c r="N143" s="115">
        <v>42877</v>
      </c>
      <c r="O143" s="115">
        <v>42877</v>
      </c>
      <c r="P143" s="115">
        <v>42877</v>
      </c>
      <c r="Q143" s="118" t="s">
        <v>79</v>
      </c>
      <c r="R143"/>
      <c r="S143" s="90">
        <f t="shared" si="32"/>
        <v>0</v>
      </c>
      <c r="T143" s="89">
        <f t="shared" si="33"/>
        <v>0</v>
      </c>
      <c r="U143" s="89" t="str">
        <f t="shared" si="34"/>
        <v>NA</v>
      </c>
      <c r="V143" s="89" t="str">
        <f t="shared" si="35"/>
        <v>NA</v>
      </c>
      <c r="W143" s="89" t="str">
        <f t="shared" si="36"/>
        <v>NA</v>
      </c>
      <c r="X143" s="89" t="str">
        <f t="shared" si="37"/>
        <v>NA</v>
      </c>
      <c r="Y143" s="89">
        <f t="shared" si="38"/>
        <v>0</v>
      </c>
      <c r="Z143" s="89" t="str">
        <f t="shared" si="39"/>
        <v>NA</v>
      </c>
      <c r="AA143" s="89" t="str">
        <f t="shared" si="40"/>
        <v>NA</v>
      </c>
      <c r="AB143" s="89" t="str">
        <f t="shared" si="41"/>
        <v>NA</v>
      </c>
      <c r="AC143" s="89" t="str">
        <f t="shared" si="42"/>
        <v>NA</v>
      </c>
      <c r="AD143" s="89" t="str">
        <f t="shared" si="43"/>
        <v>NA</v>
      </c>
      <c r="AE143" s="89" t="str">
        <f t="shared" si="44"/>
        <v>NA</v>
      </c>
      <c r="AF143" s="89" t="str">
        <f t="shared" si="45"/>
        <v>NA</v>
      </c>
      <c r="AG143" s="123" t="str">
        <f t="shared" si="46"/>
        <v>ONTIME</v>
      </c>
      <c r="AH143" s="141">
        <f t="shared" si="47"/>
        <v>1</v>
      </c>
      <c r="AI143" s="142"/>
    </row>
    <row r="144" spans="1:35" x14ac:dyDescent="0.2">
      <c r="A144" s="140">
        <v>141</v>
      </c>
      <c r="B144" s="116" t="s">
        <v>187</v>
      </c>
      <c r="C144" s="117">
        <v>4606</v>
      </c>
      <c r="D144" s="143" t="s">
        <v>152</v>
      </c>
      <c r="E144" s="117">
        <v>16</v>
      </c>
      <c r="F144" s="117">
        <v>3</v>
      </c>
      <c r="G144" s="117">
        <v>10</v>
      </c>
      <c r="H144" s="117">
        <v>3</v>
      </c>
      <c r="I144" s="117"/>
      <c r="J144" s="115">
        <v>42863</v>
      </c>
      <c r="K144" s="115">
        <v>42863</v>
      </c>
      <c r="L144" s="115">
        <v>42870</v>
      </c>
      <c r="M144" s="115">
        <v>42863</v>
      </c>
      <c r="N144" s="115">
        <v>42865</v>
      </c>
      <c r="O144" s="115">
        <v>42865</v>
      </c>
      <c r="P144" s="115">
        <v>42870</v>
      </c>
      <c r="Q144" s="118" t="s">
        <v>79</v>
      </c>
      <c r="R144"/>
      <c r="S144" s="90">
        <f t="shared" si="32"/>
        <v>0</v>
      </c>
      <c r="T144" s="89">
        <f t="shared" si="33"/>
        <v>0</v>
      </c>
      <c r="U144" s="89" t="str">
        <f t="shared" si="34"/>
        <v>NA</v>
      </c>
      <c r="V144" s="89" t="str">
        <f t="shared" si="35"/>
        <v>NA</v>
      </c>
      <c r="W144" s="89" t="str">
        <f t="shared" si="36"/>
        <v>NA</v>
      </c>
      <c r="X144" s="89" t="str">
        <f t="shared" si="37"/>
        <v>NA</v>
      </c>
      <c r="Y144" s="89">
        <f t="shared" si="38"/>
        <v>0</v>
      </c>
      <c r="Z144" s="89" t="str">
        <f t="shared" si="39"/>
        <v>NA</v>
      </c>
      <c r="AA144" s="89" t="str">
        <f t="shared" si="40"/>
        <v>NA</v>
      </c>
      <c r="AB144" s="89" t="str">
        <f t="shared" si="41"/>
        <v>NA</v>
      </c>
      <c r="AC144" s="89" t="str">
        <f t="shared" si="42"/>
        <v>NA</v>
      </c>
      <c r="AD144" s="89" t="str">
        <f t="shared" si="43"/>
        <v>NA</v>
      </c>
      <c r="AE144" s="89" t="str">
        <f t="shared" si="44"/>
        <v>NA</v>
      </c>
      <c r="AF144" s="89" t="str">
        <f t="shared" si="45"/>
        <v>NA</v>
      </c>
      <c r="AG144" s="123" t="str">
        <f t="shared" si="46"/>
        <v>ONTIME</v>
      </c>
      <c r="AH144" s="141">
        <f t="shared" si="47"/>
        <v>3</v>
      </c>
      <c r="AI144" s="142"/>
    </row>
    <row r="145" spans="1:35" x14ac:dyDescent="0.2">
      <c r="A145" s="140">
        <v>142</v>
      </c>
      <c r="B145" s="116" t="s">
        <v>187</v>
      </c>
      <c r="C145" s="117">
        <v>4605</v>
      </c>
      <c r="D145" s="143" t="s">
        <v>152</v>
      </c>
      <c r="E145" s="117">
        <v>16</v>
      </c>
      <c r="F145" s="117">
        <v>5</v>
      </c>
      <c r="G145" s="117">
        <v>8</v>
      </c>
      <c r="H145" s="117">
        <v>2</v>
      </c>
      <c r="I145" s="117"/>
      <c r="J145" s="115">
        <v>42859</v>
      </c>
      <c r="K145" s="115">
        <v>42859</v>
      </c>
      <c r="L145" s="115">
        <v>42863</v>
      </c>
      <c r="M145" s="115">
        <v>42859</v>
      </c>
      <c r="N145" s="115">
        <v>42860</v>
      </c>
      <c r="O145" s="115">
        <v>42860</v>
      </c>
      <c r="P145" s="115">
        <v>42860</v>
      </c>
      <c r="Q145" s="118" t="s">
        <v>79</v>
      </c>
      <c r="R145"/>
      <c r="S145" s="90">
        <f t="shared" si="32"/>
        <v>-6.25</v>
      </c>
      <c r="T145" s="89">
        <f t="shared" si="33"/>
        <v>-3</v>
      </c>
      <c r="U145" s="89" t="str">
        <f t="shared" si="34"/>
        <v>NA</v>
      </c>
      <c r="V145" s="89" t="str">
        <f t="shared" si="35"/>
        <v>NA</v>
      </c>
      <c r="W145" s="89" t="str">
        <f t="shared" si="36"/>
        <v>NA</v>
      </c>
      <c r="X145" s="89" t="str">
        <f t="shared" si="37"/>
        <v>NA</v>
      </c>
      <c r="Y145" s="89">
        <f t="shared" si="38"/>
        <v>-3</v>
      </c>
      <c r="Z145" s="89" t="str">
        <f t="shared" si="39"/>
        <v>NA</v>
      </c>
      <c r="AA145" s="89" t="str">
        <f t="shared" si="40"/>
        <v>NA</v>
      </c>
      <c r="AB145" s="89" t="str">
        <f t="shared" si="41"/>
        <v>NA</v>
      </c>
      <c r="AC145" s="89" t="str">
        <f t="shared" si="42"/>
        <v>NA</v>
      </c>
      <c r="AD145" s="89" t="str">
        <f t="shared" si="43"/>
        <v>NA</v>
      </c>
      <c r="AE145" s="89" t="str">
        <f t="shared" si="44"/>
        <v>NA</v>
      </c>
      <c r="AF145" s="89" t="str">
        <f t="shared" si="45"/>
        <v>NA</v>
      </c>
      <c r="AG145" s="123" t="str">
        <f t="shared" si="46"/>
        <v>ONTIME</v>
      </c>
      <c r="AH145" s="141">
        <f t="shared" si="47"/>
        <v>2</v>
      </c>
      <c r="AI145" s="142"/>
    </row>
    <row r="146" spans="1:35" x14ac:dyDescent="0.2">
      <c r="A146" s="140">
        <v>143</v>
      </c>
      <c r="B146" s="116" t="s">
        <v>187</v>
      </c>
      <c r="C146" s="117">
        <v>4610</v>
      </c>
      <c r="D146" s="143" t="s">
        <v>152</v>
      </c>
      <c r="E146" s="117">
        <v>2</v>
      </c>
      <c r="F146" s="117">
        <v>0.5</v>
      </c>
      <c r="G146" s="117">
        <v>1</v>
      </c>
      <c r="H146" s="117">
        <v>0.5</v>
      </c>
      <c r="I146" s="117"/>
      <c r="J146" s="115">
        <v>42858</v>
      </c>
      <c r="K146" s="115">
        <v>42858</v>
      </c>
      <c r="L146" s="115">
        <v>42858</v>
      </c>
      <c r="M146" s="115">
        <v>42858</v>
      </c>
      <c r="N146" s="115">
        <v>42858</v>
      </c>
      <c r="O146" s="115">
        <v>42858</v>
      </c>
      <c r="P146" s="115">
        <v>42858</v>
      </c>
      <c r="Q146" s="118" t="s">
        <v>79</v>
      </c>
      <c r="R146"/>
      <c r="S146" s="90">
        <f t="shared" si="32"/>
        <v>0</v>
      </c>
      <c r="T146" s="89">
        <f t="shared" si="33"/>
        <v>0</v>
      </c>
      <c r="U146" s="89" t="str">
        <f t="shared" si="34"/>
        <v>NA</v>
      </c>
      <c r="V146" s="89" t="str">
        <f t="shared" si="35"/>
        <v>NA</v>
      </c>
      <c r="W146" s="89" t="str">
        <f t="shared" si="36"/>
        <v>NA</v>
      </c>
      <c r="X146" s="89" t="str">
        <f t="shared" si="37"/>
        <v>NA</v>
      </c>
      <c r="Y146" s="89">
        <f t="shared" si="38"/>
        <v>0</v>
      </c>
      <c r="Z146" s="89" t="str">
        <f t="shared" si="39"/>
        <v>NA</v>
      </c>
      <c r="AA146" s="89" t="str">
        <f t="shared" si="40"/>
        <v>NA</v>
      </c>
      <c r="AB146" s="89" t="str">
        <f t="shared" si="41"/>
        <v>NA</v>
      </c>
      <c r="AC146" s="89" t="str">
        <f t="shared" si="42"/>
        <v>NA</v>
      </c>
      <c r="AD146" s="89" t="str">
        <f t="shared" si="43"/>
        <v>NA</v>
      </c>
      <c r="AE146" s="89" t="str">
        <f t="shared" si="44"/>
        <v>NA</v>
      </c>
      <c r="AF146" s="89" t="str">
        <f t="shared" si="45"/>
        <v>NA</v>
      </c>
      <c r="AG146" s="123" t="str">
        <f t="shared" si="46"/>
        <v>ONTIME</v>
      </c>
      <c r="AH146" s="141">
        <f t="shared" si="47"/>
        <v>1</v>
      </c>
      <c r="AI146" s="142"/>
    </row>
    <row r="147" spans="1:35" x14ac:dyDescent="0.2">
      <c r="A147" s="140">
        <v>144</v>
      </c>
      <c r="B147" s="116" t="s">
        <v>187</v>
      </c>
      <c r="C147" s="117">
        <v>3196</v>
      </c>
      <c r="D147" s="143" t="s">
        <v>152</v>
      </c>
      <c r="E147" s="117">
        <v>8</v>
      </c>
      <c r="F147" s="117">
        <v>2</v>
      </c>
      <c r="G147" s="117">
        <v>2</v>
      </c>
      <c r="H147" s="117">
        <v>1</v>
      </c>
      <c r="I147" s="117"/>
      <c r="J147" s="115">
        <v>42858</v>
      </c>
      <c r="K147" s="115">
        <v>42858</v>
      </c>
      <c r="L147" s="115">
        <v>42858</v>
      </c>
      <c r="M147" s="115">
        <v>42858</v>
      </c>
      <c r="N147" s="115">
        <v>42858</v>
      </c>
      <c r="O147" s="115">
        <v>42858</v>
      </c>
      <c r="P147" s="115">
        <v>42858</v>
      </c>
      <c r="Q147" s="118" t="s">
        <v>79</v>
      </c>
      <c r="R147"/>
      <c r="S147" s="90">
        <f t="shared" si="32"/>
        <v>-37.5</v>
      </c>
      <c r="T147" s="89">
        <f t="shared" si="33"/>
        <v>0</v>
      </c>
      <c r="U147" s="89" t="str">
        <f t="shared" si="34"/>
        <v>NA</v>
      </c>
      <c r="V147" s="89" t="str">
        <f t="shared" si="35"/>
        <v>NA</v>
      </c>
      <c r="W147" s="89" t="str">
        <f t="shared" si="36"/>
        <v>NA</v>
      </c>
      <c r="X147" s="89" t="str">
        <f t="shared" si="37"/>
        <v>NA</v>
      </c>
      <c r="Y147" s="89">
        <f t="shared" si="38"/>
        <v>0</v>
      </c>
      <c r="Z147" s="89" t="str">
        <f t="shared" si="39"/>
        <v>NA</v>
      </c>
      <c r="AA147" s="89" t="str">
        <f t="shared" si="40"/>
        <v>NA</v>
      </c>
      <c r="AB147" s="89" t="str">
        <f t="shared" si="41"/>
        <v>NA</v>
      </c>
      <c r="AC147" s="89" t="str">
        <f t="shared" si="42"/>
        <v>NA</v>
      </c>
      <c r="AD147" s="89" t="str">
        <f t="shared" si="43"/>
        <v>NA</v>
      </c>
      <c r="AE147" s="89" t="str">
        <f t="shared" si="44"/>
        <v>NA</v>
      </c>
      <c r="AF147" s="89" t="str">
        <f t="shared" si="45"/>
        <v>NA</v>
      </c>
      <c r="AG147" s="123" t="str">
        <f t="shared" si="46"/>
        <v>ONTIME</v>
      </c>
      <c r="AH147" s="141">
        <f t="shared" si="47"/>
        <v>1</v>
      </c>
      <c r="AI147" s="142"/>
    </row>
    <row r="148" spans="1:35" x14ac:dyDescent="0.2">
      <c r="A148" s="140">
        <v>145</v>
      </c>
      <c r="B148" s="116" t="s">
        <v>187</v>
      </c>
      <c r="C148" s="117">
        <v>5663</v>
      </c>
      <c r="D148" s="143" t="s">
        <v>158</v>
      </c>
      <c r="E148" s="117">
        <v>2</v>
      </c>
      <c r="F148" s="117">
        <v>0.5</v>
      </c>
      <c r="G148" s="117">
        <v>1</v>
      </c>
      <c r="H148" s="117">
        <v>0.5</v>
      </c>
      <c r="I148" s="117"/>
      <c r="J148" s="115">
        <v>42886</v>
      </c>
      <c r="K148" s="115">
        <v>42886</v>
      </c>
      <c r="L148" s="115">
        <v>42886</v>
      </c>
      <c r="M148" s="115">
        <v>42886</v>
      </c>
      <c r="N148" s="115">
        <v>42886</v>
      </c>
      <c r="O148" s="115">
        <v>42886</v>
      </c>
      <c r="P148" s="115">
        <v>42886</v>
      </c>
      <c r="Q148" s="118" t="s">
        <v>79</v>
      </c>
      <c r="R148"/>
      <c r="S148" s="90">
        <f t="shared" si="32"/>
        <v>0</v>
      </c>
      <c r="T148" s="89">
        <f t="shared" si="33"/>
        <v>0</v>
      </c>
      <c r="U148" s="89" t="str">
        <f t="shared" si="34"/>
        <v>NA</v>
      </c>
      <c r="V148" s="89" t="str">
        <f t="shared" si="35"/>
        <v>NA</v>
      </c>
      <c r="W148" s="89" t="str">
        <f t="shared" si="36"/>
        <v>NA</v>
      </c>
      <c r="X148" s="89" t="str">
        <f t="shared" si="37"/>
        <v>NA</v>
      </c>
      <c r="Y148" s="89">
        <f t="shared" si="38"/>
        <v>0</v>
      </c>
      <c r="Z148" s="89" t="str">
        <f t="shared" si="39"/>
        <v>NA</v>
      </c>
      <c r="AA148" s="89" t="str">
        <f t="shared" si="40"/>
        <v>NA</v>
      </c>
      <c r="AB148" s="89" t="str">
        <f t="shared" si="41"/>
        <v>NA</v>
      </c>
      <c r="AC148" s="89" t="str">
        <f t="shared" si="42"/>
        <v>NA</v>
      </c>
      <c r="AD148" s="89" t="str">
        <f t="shared" si="43"/>
        <v>NA</v>
      </c>
      <c r="AE148" s="89" t="str">
        <f t="shared" si="44"/>
        <v>NA</v>
      </c>
      <c r="AF148" s="89" t="str">
        <f t="shared" si="45"/>
        <v>NA</v>
      </c>
      <c r="AG148" s="123" t="str">
        <f t="shared" si="46"/>
        <v>ONTIME</v>
      </c>
      <c r="AH148" s="141">
        <f t="shared" si="47"/>
        <v>1</v>
      </c>
      <c r="AI148" s="142"/>
    </row>
    <row r="149" spans="1:35" x14ac:dyDescent="0.2">
      <c r="A149" s="140">
        <v>146</v>
      </c>
      <c r="B149" s="116" t="s">
        <v>187</v>
      </c>
      <c r="C149" s="117">
        <v>5827</v>
      </c>
      <c r="D149" s="143" t="s">
        <v>158</v>
      </c>
      <c r="E149" s="117">
        <v>2</v>
      </c>
      <c r="F149" s="117">
        <v>2</v>
      </c>
      <c r="G149" s="117"/>
      <c r="H149" s="117"/>
      <c r="I149" s="117"/>
      <c r="J149" s="115">
        <v>42884</v>
      </c>
      <c r="K149" s="115">
        <v>42884</v>
      </c>
      <c r="L149" s="115">
        <v>42884</v>
      </c>
      <c r="M149" s="115">
        <v>42884</v>
      </c>
      <c r="N149" s="115">
        <v>42884</v>
      </c>
      <c r="O149" s="115">
        <v>42884</v>
      </c>
      <c r="P149" s="115">
        <v>42884</v>
      </c>
      <c r="Q149" s="118" t="s">
        <v>79</v>
      </c>
      <c r="R149"/>
      <c r="S149" s="90">
        <f t="shared" si="32"/>
        <v>0</v>
      </c>
      <c r="T149" s="89">
        <f t="shared" si="33"/>
        <v>0</v>
      </c>
      <c r="U149" s="89" t="str">
        <f t="shared" si="34"/>
        <v>NA</v>
      </c>
      <c r="V149" s="89" t="str">
        <f t="shared" si="35"/>
        <v>NA</v>
      </c>
      <c r="W149" s="89" t="str">
        <f t="shared" si="36"/>
        <v>NA</v>
      </c>
      <c r="X149" s="89" t="str">
        <f t="shared" si="37"/>
        <v>NA</v>
      </c>
      <c r="Y149" s="89">
        <f t="shared" si="38"/>
        <v>0</v>
      </c>
      <c r="Z149" s="89" t="str">
        <f t="shared" si="39"/>
        <v>NA</v>
      </c>
      <c r="AA149" s="89" t="str">
        <f t="shared" si="40"/>
        <v>NA</v>
      </c>
      <c r="AB149" s="89" t="str">
        <f t="shared" si="41"/>
        <v>NA</v>
      </c>
      <c r="AC149" s="89" t="str">
        <f t="shared" si="42"/>
        <v>NA</v>
      </c>
      <c r="AD149" s="89" t="str">
        <f t="shared" si="43"/>
        <v>NA</v>
      </c>
      <c r="AE149" s="89" t="str">
        <f t="shared" si="44"/>
        <v>NA</v>
      </c>
      <c r="AF149" s="89" t="str">
        <f t="shared" si="45"/>
        <v>NA</v>
      </c>
      <c r="AG149" s="123" t="str">
        <f t="shared" si="46"/>
        <v>ONTIME</v>
      </c>
      <c r="AH149" s="141">
        <f t="shared" si="47"/>
        <v>1</v>
      </c>
      <c r="AI149" s="142"/>
    </row>
    <row r="150" spans="1:35" x14ac:dyDescent="0.2">
      <c r="A150" s="140">
        <v>147</v>
      </c>
      <c r="B150" s="116" t="s">
        <v>187</v>
      </c>
      <c r="C150" s="117">
        <v>4857</v>
      </c>
      <c r="D150" s="143" t="s">
        <v>158</v>
      </c>
      <c r="E150" s="117">
        <v>3</v>
      </c>
      <c r="F150" s="117">
        <v>3</v>
      </c>
      <c r="G150" s="117"/>
      <c r="H150" s="117"/>
      <c r="I150" s="117"/>
      <c r="J150" s="115">
        <v>42880</v>
      </c>
      <c r="K150" s="115">
        <v>42880</v>
      </c>
      <c r="L150" s="115">
        <v>42880</v>
      </c>
      <c r="M150" s="115">
        <v>42880</v>
      </c>
      <c r="N150" s="115">
        <v>42880</v>
      </c>
      <c r="O150" s="115">
        <v>42880</v>
      </c>
      <c r="P150" s="115">
        <v>42880</v>
      </c>
      <c r="Q150" s="118" t="s">
        <v>79</v>
      </c>
      <c r="R150"/>
      <c r="S150" s="90">
        <f t="shared" si="32"/>
        <v>0</v>
      </c>
      <c r="T150" s="89">
        <f t="shared" si="33"/>
        <v>0</v>
      </c>
      <c r="U150" s="89" t="str">
        <f t="shared" si="34"/>
        <v>NA</v>
      </c>
      <c r="V150" s="89" t="str">
        <f t="shared" si="35"/>
        <v>NA</v>
      </c>
      <c r="W150" s="89" t="str">
        <f t="shared" si="36"/>
        <v>NA</v>
      </c>
      <c r="X150" s="89" t="str">
        <f t="shared" si="37"/>
        <v>NA</v>
      </c>
      <c r="Y150" s="89">
        <f t="shared" si="38"/>
        <v>0</v>
      </c>
      <c r="Z150" s="89" t="str">
        <f t="shared" si="39"/>
        <v>NA</v>
      </c>
      <c r="AA150" s="89" t="str">
        <f t="shared" si="40"/>
        <v>NA</v>
      </c>
      <c r="AB150" s="89" t="str">
        <f t="shared" si="41"/>
        <v>NA</v>
      </c>
      <c r="AC150" s="89" t="str">
        <f t="shared" si="42"/>
        <v>NA</v>
      </c>
      <c r="AD150" s="89" t="str">
        <f t="shared" si="43"/>
        <v>NA</v>
      </c>
      <c r="AE150" s="89" t="str">
        <f t="shared" si="44"/>
        <v>NA</v>
      </c>
      <c r="AF150" s="89" t="str">
        <f t="shared" si="45"/>
        <v>NA</v>
      </c>
      <c r="AG150" s="123" t="str">
        <f t="shared" si="46"/>
        <v>ONTIME</v>
      </c>
      <c r="AH150" s="141">
        <f t="shared" si="47"/>
        <v>1</v>
      </c>
      <c r="AI150" s="142"/>
    </row>
    <row r="151" spans="1:35" x14ac:dyDescent="0.2">
      <c r="A151" s="140">
        <v>148</v>
      </c>
      <c r="B151" s="116" t="s">
        <v>187</v>
      </c>
      <c r="C151" s="117">
        <v>4759</v>
      </c>
      <c r="D151" s="143" t="s">
        <v>158</v>
      </c>
      <c r="E151" s="117">
        <v>4</v>
      </c>
      <c r="F151" s="117">
        <v>4</v>
      </c>
      <c r="G151" s="117"/>
      <c r="H151" s="117"/>
      <c r="I151" s="117"/>
      <c r="J151" s="115">
        <v>42881</v>
      </c>
      <c r="K151" s="115">
        <v>42881</v>
      </c>
      <c r="L151" s="115">
        <v>42881</v>
      </c>
      <c r="M151" s="115">
        <v>42881</v>
      </c>
      <c r="N151" s="115">
        <v>42881</v>
      </c>
      <c r="O151" s="115">
        <v>42881</v>
      </c>
      <c r="P151" s="115">
        <v>42881</v>
      </c>
      <c r="Q151" s="118" t="s">
        <v>79</v>
      </c>
      <c r="R151"/>
      <c r="S151" s="90">
        <f t="shared" ref="S151:S214" si="48" xml:space="preserve"> IF( (E151=""), "IV", (((SUM(F151:H151))-(IF(I151,I151,E151)))/IF((IF(I151,I151,E151)),(IF(I151,I151,E151)),1)*100))</f>
        <v>0</v>
      </c>
      <c r="T151" s="89">
        <f t="shared" ref="T151:T214" si="49" xml:space="preserve"> IF( (P151&lt;&gt;""), ( IF( (L151&lt;&gt;""), P151-L151,"IV")), "NC")</f>
        <v>0</v>
      </c>
      <c r="U151" s="89" t="str">
        <f t="shared" ref="U151:U214" si="50">IF( (MONTH($P151) = 1),$T151,"NA")</f>
        <v>NA</v>
      </c>
      <c r="V151" s="89" t="str">
        <f t="shared" ref="V151:V214" si="51">IF( (MONTH($P151) = 2),$T151,"NA")</f>
        <v>NA</v>
      </c>
      <c r="W151" s="89" t="str">
        <f t="shared" ref="W151:W214" si="52">IF( (MONTH($P151) = 3),$T151,"NA")</f>
        <v>NA</v>
      </c>
      <c r="X151" s="89" t="str">
        <f t="shared" ref="X151:X214" si="53">IF( (MONTH($P151) = 4),$T151,"NA")</f>
        <v>NA</v>
      </c>
      <c r="Y151" s="89">
        <f t="shared" ref="Y151:Y214" si="54">IF( (MONTH($P151) = 5),$T151,"NA")</f>
        <v>0</v>
      </c>
      <c r="Z151" s="89" t="str">
        <f t="shared" ref="Z151:Z214" si="55">IF( (MONTH($P151) = 6),$T151,"NA")</f>
        <v>NA</v>
      </c>
      <c r="AA151" s="89" t="str">
        <f t="shared" ref="AA151:AA214" si="56">IF( (MONTH($P151) = 7),$T151,"NA")</f>
        <v>NA</v>
      </c>
      <c r="AB151" s="89" t="str">
        <f t="shared" ref="AB151:AB214" si="57">IF( (MONTH($P151) = 8),$T151,"NA")</f>
        <v>NA</v>
      </c>
      <c r="AC151" s="89" t="str">
        <f t="shared" ref="AC151:AC214" si="58">IF( (MONTH($P151) = 9),$T151,"NA")</f>
        <v>NA</v>
      </c>
      <c r="AD151" s="89" t="str">
        <f t="shared" ref="AD151:AD214" si="59">IF( (MONTH($P151) = 10),$T151,"NA")</f>
        <v>NA</v>
      </c>
      <c r="AE151" s="89" t="str">
        <f t="shared" ref="AE151:AE214" si="60">IF( (MONTH($P151) = 11),$T151,"NA")</f>
        <v>NA</v>
      </c>
      <c r="AF151" s="89" t="str">
        <f t="shared" ref="AF151:AF214" si="61">IF( (MONTH($P151) = 12),$T151,"NA")</f>
        <v>NA</v>
      </c>
      <c r="AG151" s="123" t="str">
        <f t="shared" ref="AG151:AG214" si="62">IF(  (AND(( T151&lt;&gt;"IV"), (T151&lt;&gt;"NC"))), (IF( (T151&gt;0),"LATE","ONTIME")), T151)</f>
        <v>ONTIME</v>
      </c>
      <c r="AH151" s="141">
        <f t="shared" ref="AH151:AH214" si="63">(N151-M151)+1</f>
        <v>1</v>
      </c>
      <c r="AI151" s="142"/>
    </row>
    <row r="152" spans="1:35" x14ac:dyDescent="0.2">
      <c r="A152" s="140">
        <v>149</v>
      </c>
      <c r="B152" s="116" t="s">
        <v>187</v>
      </c>
      <c r="C152" s="117">
        <v>4761</v>
      </c>
      <c r="D152" s="143" t="s">
        <v>158</v>
      </c>
      <c r="E152" s="117">
        <v>3</v>
      </c>
      <c r="F152" s="117">
        <v>3</v>
      </c>
      <c r="G152" s="117"/>
      <c r="H152" s="117"/>
      <c r="I152" s="117"/>
      <c r="J152" s="115">
        <v>42881</v>
      </c>
      <c r="K152" s="115">
        <v>42881</v>
      </c>
      <c r="L152" s="115">
        <v>42881</v>
      </c>
      <c r="M152" s="115">
        <v>42881</v>
      </c>
      <c r="N152" s="115">
        <v>42881</v>
      </c>
      <c r="O152" s="115">
        <v>42881</v>
      </c>
      <c r="P152" s="115">
        <v>42881</v>
      </c>
      <c r="Q152" s="118" t="s">
        <v>79</v>
      </c>
      <c r="R152"/>
      <c r="S152" s="90">
        <f t="shared" si="48"/>
        <v>0</v>
      </c>
      <c r="T152" s="89">
        <f t="shared" si="49"/>
        <v>0</v>
      </c>
      <c r="U152" s="89" t="str">
        <f t="shared" si="50"/>
        <v>NA</v>
      </c>
      <c r="V152" s="89" t="str">
        <f t="shared" si="51"/>
        <v>NA</v>
      </c>
      <c r="W152" s="89" t="str">
        <f t="shared" si="52"/>
        <v>NA</v>
      </c>
      <c r="X152" s="89" t="str">
        <f t="shared" si="53"/>
        <v>NA</v>
      </c>
      <c r="Y152" s="89">
        <f t="shared" si="54"/>
        <v>0</v>
      </c>
      <c r="Z152" s="89" t="str">
        <f t="shared" si="55"/>
        <v>NA</v>
      </c>
      <c r="AA152" s="89" t="str">
        <f t="shared" si="56"/>
        <v>NA</v>
      </c>
      <c r="AB152" s="89" t="str">
        <f t="shared" si="57"/>
        <v>NA</v>
      </c>
      <c r="AC152" s="89" t="str">
        <f t="shared" si="58"/>
        <v>NA</v>
      </c>
      <c r="AD152" s="89" t="str">
        <f t="shared" si="59"/>
        <v>NA</v>
      </c>
      <c r="AE152" s="89" t="str">
        <f t="shared" si="60"/>
        <v>NA</v>
      </c>
      <c r="AF152" s="89" t="str">
        <f t="shared" si="61"/>
        <v>NA</v>
      </c>
      <c r="AG152" s="123" t="str">
        <f t="shared" si="62"/>
        <v>ONTIME</v>
      </c>
      <c r="AH152" s="141">
        <f t="shared" si="63"/>
        <v>1</v>
      </c>
      <c r="AI152" s="142"/>
    </row>
    <row r="153" spans="1:35" x14ac:dyDescent="0.2">
      <c r="A153" s="140">
        <v>150</v>
      </c>
      <c r="B153" s="116" t="s">
        <v>187</v>
      </c>
      <c r="C153" s="117">
        <v>4758</v>
      </c>
      <c r="D153" s="143" t="s">
        <v>158</v>
      </c>
      <c r="E153" s="117">
        <v>4</v>
      </c>
      <c r="F153" s="117">
        <v>4</v>
      </c>
      <c r="G153" s="117"/>
      <c r="H153" s="117"/>
      <c r="I153" s="117"/>
      <c r="J153" s="115">
        <v>42879</v>
      </c>
      <c r="K153" s="115">
        <v>42879</v>
      </c>
      <c r="L153" s="115">
        <v>42879</v>
      </c>
      <c r="M153" s="115">
        <v>42879</v>
      </c>
      <c r="N153" s="115">
        <v>42879</v>
      </c>
      <c r="O153" s="115">
        <v>42879</v>
      </c>
      <c r="P153" s="115">
        <v>42879</v>
      </c>
      <c r="Q153" s="118" t="s">
        <v>79</v>
      </c>
      <c r="R153"/>
      <c r="S153" s="90">
        <f t="shared" si="48"/>
        <v>0</v>
      </c>
      <c r="T153" s="89">
        <f t="shared" si="49"/>
        <v>0</v>
      </c>
      <c r="U153" s="89" t="str">
        <f t="shared" si="50"/>
        <v>NA</v>
      </c>
      <c r="V153" s="89" t="str">
        <f t="shared" si="51"/>
        <v>NA</v>
      </c>
      <c r="W153" s="89" t="str">
        <f t="shared" si="52"/>
        <v>NA</v>
      </c>
      <c r="X153" s="89" t="str">
        <f t="shared" si="53"/>
        <v>NA</v>
      </c>
      <c r="Y153" s="89">
        <f t="shared" si="54"/>
        <v>0</v>
      </c>
      <c r="Z153" s="89" t="str">
        <f t="shared" si="55"/>
        <v>NA</v>
      </c>
      <c r="AA153" s="89" t="str">
        <f t="shared" si="56"/>
        <v>NA</v>
      </c>
      <c r="AB153" s="89" t="str">
        <f t="shared" si="57"/>
        <v>NA</v>
      </c>
      <c r="AC153" s="89" t="str">
        <f t="shared" si="58"/>
        <v>NA</v>
      </c>
      <c r="AD153" s="89" t="str">
        <f t="shared" si="59"/>
        <v>NA</v>
      </c>
      <c r="AE153" s="89" t="str">
        <f t="shared" si="60"/>
        <v>NA</v>
      </c>
      <c r="AF153" s="89" t="str">
        <f t="shared" si="61"/>
        <v>NA</v>
      </c>
      <c r="AG153" s="123" t="str">
        <f t="shared" si="62"/>
        <v>ONTIME</v>
      </c>
      <c r="AH153" s="141">
        <f t="shared" si="63"/>
        <v>1</v>
      </c>
      <c r="AI153" s="142"/>
    </row>
    <row r="154" spans="1:35" x14ac:dyDescent="0.2">
      <c r="A154" s="140">
        <v>151</v>
      </c>
      <c r="B154" s="116" t="s">
        <v>187</v>
      </c>
      <c r="C154" s="117">
        <v>4721</v>
      </c>
      <c r="D154" s="143" t="s">
        <v>158</v>
      </c>
      <c r="E154" s="117">
        <v>0.5</v>
      </c>
      <c r="F154" s="117">
        <v>0.5</v>
      </c>
      <c r="G154" s="117"/>
      <c r="H154" s="117"/>
      <c r="I154" s="117"/>
      <c r="J154" s="115">
        <v>42881</v>
      </c>
      <c r="K154" s="115">
        <v>42881</v>
      </c>
      <c r="L154" s="115">
        <v>42881</v>
      </c>
      <c r="M154" s="115">
        <v>42881</v>
      </c>
      <c r="N154" s="115">
        <v>42881</v>
      </c>
      <c r="O154" s="115">
        <v>42881</v>
      </c>
      <c r="P154" s="115">
        <v>42881</v>
      </c>
      <c r="Q154" s="118" t="s">
        <v>79</v>
      </c>
      <c r="R154"/>
      <c r="S154" s="90">
        <f t="shared" si="48"/>
        <v>0</v>
      </c>
      <c r="T154" s="89">
        <f t="shared" si="49"/>
        <v>0</v>
      </c>
      <c r="U154" s="89" t="str">
        <f t="shared" si="50"/>
        <v>NA</v>
      </c>
      <c r="V154" s="89" t="str">
        <f t="shared" si="51"/>
        <v>NA</v>
      </c>
      <c r="W154" s="89" t="str">
        <f t="shared" si="52"/>
        <v>NA</v>
      </c>
      <c r="X154" s="89" t="str">
        <f t="shared" si="53"/>
        <v>NA</v>
      </c>
      <c r="Y154" s="89">
        <f t="shared" si="54"/>
        <v>0</v>
      </c>
      <c r="Z154" s="89" t="str">
        <f t="shared" si="55"/>
        <v>NA</v>
      </c>
      <c r="AA154" s="89" t="str">
        <f t="shared" si="56"/>
        <v>NA</v>
      </c>
      <c r="AB154" s="89" t="str">
        <f t="shared" si="57"/>
        <v>NA</v>
      </c>
      <c r="AC154" s="89" t="str">
        <f t="shared" si="58"/>
        <v>NA</v>
      </c>
      <c r="AD154" s="89" t="str">
        <f t="shared" si="59"/>
        <v>NA</v>
      </c>
      <c r="AE154" s="89" t="str">
        <f t="shared" si="60"/>
        <v>NA</v>
      </c>
      <c r="AF154" s="89" t="str">
        <f t="shared" si="61"/>
        <v>NA</v>
      </c>
      <c r="AG154" s="123" t="str">
        <f t="shared" si="62"/>
        <v>ONTIME</v>
      </c>
      <c r="AH154" s="141">
        <f t="shared" si="63"/>
        <v>1</v>
      </c>
      <c r="AI154" s="142"/>
    </row>
    <row r="155" spans="1:35" x14ac:dyDescent="0.2">
      <c r="A155" s="140">
        <v>152</v>
      </c>
      <c r="B155" s="116" t="s">
        <v>187</v>
      </c>
      <c r="C155" s="117">
        <v>4623</v>
      </c>
      <c r="D155" s="143" t="s">
        <v>158</v>
      </c>
      <c r="E155" s="117">
        <v>0.5</v>
      </c>
      <c r="F155" s="117">
        <v>0.5</v>
      </c>
      <c r="G155" s="117"/>
      <c r="H155" s="117"/>
      <c r="I155" s="117"/>
      <c r="J155" s="115">
        <v>42881</v>
      </c>
      <c r="K155" s="115">
        <v>42881</v>
      </c>
      <c r="L155" s="115">
        <v>42881</v>
      </c>
      <c r="M155" s="115">
        <v>42881</v>
      </c>
      <c r="N155" s="115">
        <v>42881</v>
      </c>
      <c r="O155" s="115">
        <v>42881</v>
      </c>
      <c r="P155" s="115">
        <v>42881</v>
      </c>
      <c r="Q155" s="118" t="s">
        <v>79</v>
      </c>
      <c r="R155"/>
      <c r="S155" s="90">
        <f t="shared" si="48"/>
        <v>0</v>
      </c>
      <c r="T155" s="89">
        <f t="shared" si="49"/>
        <v>0</v>
      </c>
      <c r="U155" s="89" t="str">
        <f t="shared" si="50"/>
        <v>NA</v>
      </c>
      <c r="V155" s="89" t="str">
        <f t="shared" si="51"/>
        <v>NA</v>
      </c>
      <c r="W155" s="89" t="str">
        <f t="shared" si="52"/>
        <v>NA</v>
      </c>
      <c r="X155" s="89" t="str">
        <f t="shared" si="53"/>
        <v>NA</v>
      </c>
      <c r="Y155" s="89">
        <f t="shared" si="54"/>
        <v>0</v>
      </c>
      <c r="Z155" s="89" t="str">
        <f t="shared" si="55"/>
        <v>NA</v>
      </c>
      <c r="AA155" s="89" t="str">
        <f t="shared" si="56"/>
        <v>NA</v>
      </c>
      <c r="AB155" s="89" t="str">
        <f t="shared" si="57"/>
        <v>NA</v>
      </c>
      <c r="AC155" s="89" t="str">
        <f t="shared" si="58"/>
        <v>NA</v>
      </c>
      <c r="AD155" s="89" t="str">
        <f t="shared" si="59"/>
        <v>NA</v>
      </c>
      <c r="AE155" s="89" t="str">
        <f t="shared" si="60"/>
        <v>NA</v>
      </c>
      <c r="AF155" s="89" t="str">
        <f t="shared" si="61"/>
        <v>NA</v>
      </c>
      <c r="AG155" s="123" t="str">
        <f t="shared" si="62"/>
        <v>ONTIME</v>
      </c>
      <c r="AH155" s="141">
        <f t="shared" si="63"/>
        <v>1</v>
      </c>
      <c r="AI155" s="142"/>
    </row>
    <row r="156" spans="1:35" x14ac:dyDescent="0.2">
      <c r="A156" s="140">
        <v>153</v>
      </c>
      <c r="B156" s="116" t="s">
        <v>187</v>
      </c>
      <c r="C156" s="117">
        <v>5363</v>
      </c>
      <c r="D156" s="143" t="s">
        <v>158</v>
      </c>
      <c r="E156" s="117">
        <v>1</v>
      </c>
      <c r="F156" s="117">
        <v>1</v>
      </c>
      <c r="G156" s="117"/>
      <c r="H156" s="117"/>
      <c r="I156" s="117"/>
      <c r="J156" s="115">
        <v>42884</v>
      </c>
      <c r="K156" s="115">
        <v>42884</v>
      </c>
      <c r="L156" s="115">
        <v>42884</v>
      </c>
      <c r="M156" s="115">
        <v>42884</v>
      </c>
      <c r="N156" s="115">
        <v>42884</v>
      </c>
      <c r="O156" s="115">
        <v>42884</v>
      </c>
      <c r="P156" s="115">
        <v>42884</v>
      </c>
      <c r="Q156" s="118" t="s">
        <v>79</v>
      </c>
      <c r="R156"/>
      <c r="S156" s="90">
        <f t="shared" si="48"/>
        <v>0</v>
      </c>
      <c r="T156" s="89">
        <f t="shared" si="49"/>
        <v>0</v>
      </c>
      <c r="U156" s="89" t="str">
        <f t="shared" si="50"/>
        <v>NA</v>
      </c>
      <c r="V156" s="89" t="str">
        <f t="shared" si="51"/>
        <v>NA</v>
      </c>
      <c r="W156" s="89" t="str">
        <f t="shared" si="52"/>
        <v>NA</v>
      </c>
      <c r="X156" s="89" t="str">
        <f t="shared" si="53"/>
        <v>NA</v>
      </c>
      <c r="Y156" s="89">
        <f t="shared" si="54"/>
        <v>0</v>
      </c>
      <c r="Z156" s="89" t="str">
        <f t="shared" si="55"/>
        <v>NA</v>
      </c>
      <c r="AA156" s="89" t="str">
        <f t="shared" si="56"/>
        <v>NA</v>
      </c>
      <c r="AB156" s="89" t="str">
        <f t="shared" si="57"/>
        <v>NA</v>
      </c>
      <c r="AC156" s="89" t="str">
        <f t="shared" si="58"/>
        <v>NA</v>
      </c>
      <c r="AD156" s="89" t="str">
        <f t="shared" si="59"/>
        <v>NA</v>
      </c>
      <c r="AE156" s="89" t="str">
        <f t="shared" si="60"/>
        <v>NA</v>
      </c>
      <c r="AF156" s="89" t="str">
        <f t="shared" si="61"/>
        <v>NA</v>
      </c>
      <c r="AG156" s="123" t="str">
        <f t="shared" si="62"/>
        <v>ONTIME</v>
      </c>
      <c r="AH156" s="141">
        <f t="shared" si="63"/>
        <v>1</v>
      </c>
      <c r="AI156" s="142"/>
    </row>
    <row r="157" spans="1:35" x14ac:dyDescent="0.2">
      <c r="A157" s="140">
        <v>154</v>
      </c>
      <c r="B157" s="116" t="s">
        <v>187</v>
      </c>
      <c r="C157" s="117">
        <v>4839</v>
      </c>
      <c r="D157" s="143" t="s">
        <v>158</v>
      </c>
      <c r="E157" s="117">
        <v>4</v>
      </c>
      <c r="F157" s="117">
        <v>4</v>
      </c>
      <c r="G157" s="117"/>
      <c r="H157" s="117"/>
      <c r="I157" s="117"/>
      <c r="J157" s="115">
        <v>42871</v>
      </c>
      <c r="K157" s="115">
        <v>42871</v>
      </c>
      <c r="L157" s="115">
        <v>42871</v>
      </c>
      <c r="M157" s="115">
        <v>42871</v>
      </c>
      <c r="N157" s="115">
        <v>42871</v>
      </c>
      <c r="O157" s="115">
        <v>42871</v>
      </c>
      <c r="P157" s="115">
        <v>42871</v>
      </c>
      <c r="Q157" s="118" t="s">
        <v>79</v>
      </c>
      <c r="R157"/>
      <c r="S157" s="90">
        <f t="shared" si="48"/>
        <v>0</v>
      </c>
      <c r="T157" s="89">
        <f t="shared" si="49"/>
        <v>0</v>
      </c>
      <c r="U157" s="89" t="str">
        <f t="shared" si="50"/>
        <v>NA</v>
      </c>
      <c r="V157" s="89" t="str">
        <f t="shared" si="51"/>
        <v>NA</v>
      </c>
      <c r="W157" s="89" t="str">
        <f t="shared" si="52"/>
        <v>NA</v>
      </c>
      <c r="X157" s="89" t="str">
        <f t="shared" si="53"/>
        <v>NA</v>
      </c>
      <c r="Y157" s="89">
        <f t="shared" si="54"/>
        <v>0</v>
      </c>
      <c r="Z157" s="89" t="str">
        <f t="shared" si="55"/>
        <v>NA</v>
      </c>
      <c r="AA157" s="89" t="str">
        <f t="shared" si="56"/>
        <v>NA</v>
      </c>
      <c r="AB157" s="89" t="str">
        <f t="shared" si="57"/>
        <v>NA</v>
      </c>
      <c r="AC157" s="89" t="str">
        <f t="shared" si="58"/>
        <v>NA</v>
      </c>
      <c r="AD157" s="89" t="str">
        <f t="shared" si="59"/>
        <v>NA</v>
      </c>
      <c r="AE157" s="89" t="str">
        <f t="shared" si="60"/>
        <v>NA</v>
      </c>
      <c r="AF157" s="89" t="str">
        <f t="shared" si="61"/>
        <v>NA</v>
      </c>
      <c r="AG157" s="123" t="str">
        <f t="shared" si="62"/>
        <v>ONTIME</v>
      </c>
      <c r="AH157" s="141">
        <f t="shared" si="63"/>
        <v>1</v>
      </c>
      <c r="AI157" s="142"/>
    </row>
    <row r="158" spans="1:35" x14ac:dyDescent="0.2">
      <c r="A158" s="140">
        <v>155</v>
      </c>
      <c r="B158" s="116" t="s">
        <v>187</v>
      </c>
      <c r="C158" s="117">
        <v>4804</v>
      </c>
      <c r="D158" s="143" t="s">
        <v>152</v>
      </c>
      <c r="E158" s="117">
        <v>1</v>
      </c>
      <c r="F158" s="117">
        <v>1</v>
      </c>
      <c r="G158" s="117"/>
      <c r="H158" s="117"/>
      <c r="I158" s="117"/>
      <c r="J158" s="115">
        <v>42864</v>
      </c>
      <c r="K158" s="115">
        <v>42864</v>
      </c>
      <c r="L158" s="115">
        <v>42864</v>
      </c>
      <c r="M158" s="115">
        <v>42864</v>
      </c>
      <c r="N158" s="115">
        <v>42864</v>
      </c>
      <c r="O158" s="115">
        <v>42864</v>
      </c>
      <c r="P158" s="115">
        <v>42864</v>
      </c>
      <c r="Q158" s="118" t="s">
        <v>79</v>
      </c>
      <c r="R158"/>
      <c r="S158" s="90">
        <f t="shared" si="48"/>
        <v>0</v>
      </c>
      <c r="T158" s="89">
        <f t="shared" si="49"/>
        <v>0</v>
      </c>
      <c r="U158" s="89" t="str">
        <f t="shared" si="50"/>
        <v>NA</v>
      </c>
      <c r="V158" s="89" t="str">
        <f t="shared" si="51"/>
        <v>NA</v>
      </c>
      <c r="W158" s="89" t="str">
        <f t="shared" si="52"/>
        <v>NA</v>
      </c>
      <c r="X158" s="89" t="str">
        <f t="shared" si="53"/>
        <v>NA</v>
      </c>
      <c r="Y158" s="89">
        <f t="shared" si="54"/>
        <v>0</v>
      </c>
      <c r="Z158" s="89" t="str">
        <f t="shared" si="55"/>
        <v>NA</v>
      </c>
      <c r="AA158" s="89" t="str">
        <f t="shared" si="56"/>
        <v>NA</v>
      </c>
      <c r="AB158" s="89" t="str">
        <f t="shared" si="57"/>
        <v>NA</v>
      </c>
      <c r="AC158" s="89" t="str">
        <f t="shared" si="58"/>
        <v>NA</v>
      </c>
      <c r="AD158" s="89" t="str">
        <f t="shared" si="59"/>
        <v>NA</v>
      </c>
      <c r="AE158" s="89" t="str">
        <f t="shared" si="60"/>
        <v>NA</v>
      </c>
      <c r="AF158" s="89" t="str">
        <f t="shared" si="61"/>
        <v>NA</v>
      </c>
      <c r="AG158" s="123" t="str">
        <f t="shared" si="62"/>
        <v>ONTIME</v>
      </c>
      <c r="AH158" s="141">
        <f t="shared" si="63"/>
        <v>1</v>
      </c>
      <c r="AI158" s="142"/>
    </row>
    <row r="159" spans="1:35" x14ac:dyDescent="0.2">
      <c r="A159" s="140">
        <v>156</v>
      </c>
      <c r="B159" s="116" t="s">
        <v>187</v>
      </c>
      <c r="C159" s="117">
        <v>3871</v>
      </c>
      <c r="D159" s="143" t="s">
        <v>158</v>
      </c>
      <c r="E159" s="117">
        <v>1</v>
      </c>
      <c r="F159" s="117">
        <v>1</v>
      </c>
      <c r="G159" s="117"/>
      <c r="H159" s="117"/>
      <c r="I159" s="117"/>
      <c r="J159" s="115">
        <v>42857</v>
      </c>
      <c r="K159" s="115">
        <v>42857</v>
      </c>
      <c r="L159" s="115">
        <v>42857</v>
      </c>
      <c r="M159" s="115">
        <v>42857</v>
      </c>
      <c r="N159" s="115">
        <v>42857</v>
      </c>
      <c r="O159" s="115">
        <v>42857</v>
      </c>
      <c r="P159" s="115">
        <v>42857</v>
      </c>
      <c r="Q159" s="118" t="s">
        <v>79</v>
      </c>
      <c r="R159"/>
      <c r="S159" s="90">
        <f t="shared" si="48"/>
        <v>0</v>
      </c>
      <c r="T159" s="89">
        <f t="shared" si="49"/>
        <v>0</v>
      </c>
      <c r="U159" s="89" t="str">
        <f t="shared" si="50"/>
        <v>NA</v>
      </c>
      <c r="V159" s="89" t="str">
        <f t="shared" si="51"/>
        <v>NA</v>
      </c>
      <c r="W159" s="89" t="str">
        <f t="shared" si="52"/>
        <v>NA</v>
      </c>
      <c r="X159" s="89" t="str">
        <f t="shared" si="53"/>
        <v>NA</v>
      </c>
      <c r="Y159" s="89">
        <f t="shared" si="54"/>
        <v>0</v>
      </c>
      <c r="Z159" s="89" t="str">
        <f t="shared" si="55"/>
        <v>NA</v>
      </c>
      <c r="AA159" s="89" t="str">
        <f t="shared" si="56"/>
        <v>NA</v>
      </c>
      <c r="AB159" s="89" t="str">
        <f t="shared" si="57"/>
        <v>NA</v>
      </c>
      <c r="AC159" s="89" t="str">
        <f t="shared" si="58"/>
        <v>NA</v>
      </c>
      <c r="AD159" s="89" t="str">
        <f t="shared" si="59"/>
        <v>NA</v>
      </c>
      <c r="AE159" s="89" t="str">
        <f t="shared" si="60"/>
        <v>NA</v>
      </c>
      <c r="AF159" s="89" t="str">
        <f t="shared" si="61"/>
        <v>NA</v>
      </c>
      <c r="AG159" s="123" t="str">
        <f t="shared" si="62"/>
        <v>ONTIME</v>
      </c>
      <c r="AH159" s="141">
        <f t="shared" si="63"/>
        <v>1</v>
      </c>
      <c r="AI159" s="142"/>
    </row>
    <row r="160" spans="1:35" x14ac:dyDescent="0.2">
      <c r="A160" s="140">
        <v>157</v>
      </c>
      <c r="B160" s="116" t="s">
        <v>188</v>
      </c>
      <c r="C160" s="117">
        <v>4561</v>
      </c>
      <c r="D160" s="143" t="s">
        <v>152</v>
      </c>
      <c r="E160" s="117">
        <v>5</v>
      </c>
      <c r="F160" s="117"/>
      <c r="G160" s="117">
        <v>4</v>
      </c>
      <c r="H160" s="117">
        <v>1</v>
      </c>
      <c r="I160" s="117"/>
      <c r="J160" s="115">
        <v>42857</v>
      </c>
      <c r="K160" s="115">
        <v>42857</v>
      </c>
      <c r="L160" s="115">
        <v>42857</v>
      </c>
      <c r="M160" s="115">
        <v>42857</v>
      </c>
      <c r="N160" s="115">
        <v>42857</v>
      </c>
      <c r="O160" s="115">
        <v>42857</v>
      </c>
      <c r="P160" s="115">
        <v>42857</v>
      </c>
      <c r="Q160" s="118" t="s">
        <v>79</v>
      </c>
      <c r="R160"/>
      <c r="S160" s="90">
        <f t="shared" si="48"/>
        <v>0</v>
      </c>
      <c r="T160" s="89">
        <f t="shared" si="49"/>
        <v>0</v>
      </c>
      <c r="U160" s="89" t="str">
        <f t="shared" si="50"/>
        <v>NA</v>
      </c>
      <c r="V160" s="89" t="str">
        <f t="shared" si="51"/>
        <v>NA</v>
      </c>
      <c r="W160" s="89" t="str">
        <f t="shared" si="52"/>
        <v>NA</v>
      </c>
      <c r="X160" s="89" t="str">
        <f t="shared" si="53"/>
        <v>NA</v>
      </c>
      <c r="Y160" s="89">
        <f t="shared" si="54"/>
        <v>0</v>
      </c>
      <c r="Z160" s="89" t="str">
        <f t="shared" si="55"/>
        <v>NA</v>
      </c>
      <c r="AA160" s="89" t="str">
        <f t="shared" si="56"/>
        <v>NA</v>
      </c>
      <c r="AB160" s="89" t="str">
        <f t="shared" si="57"/>
        <v>NA</v>
      </c>
      <c r="AC160" s="89" t="str">
        <f t="shared" si="58"/>
        <v>NA</v>
      </c>
      <c r="AD160" s="89" t="str">
        <f t="shared" si="59"/>
        <v>NA</v>
      </c>
      <c r="AE160" s="89" t="str">
        <f t="shared" si="60"/>
        <v>NA</v>
      </c>
      <c r="AF160" s="89" t="str">
        <f t="shared" si="61"/>
        <v>NA</v>
      </c>
      <c r="AG160" s="123" t="str">
        <f t="shared" si="62"/>
        <v>ONTIME</v>
      </c>
      <c r="AH160" s="141">
        <f t="shared" si="63"/>
        <v>1</v>
      </c>
      <c r="AI160" s="142"/>
    </row>
    <row r="161" spans="1:35" x14ac:dyDescent="0.2">
      <c r="A161" s="140">
        <v>158</v>
      </c>
      <c r="B161" s="116" t="s">
        <v>188</v>
      </c>
      <c r="C161" s="117">
        <v>4990</v>
      </c>
      <c r="D161" s="143" t="s">
        <v>157</v>
      </c>
      <c r="E161" s="117">
        <v>10</v>
      </c>
      <c r="F161" s="117"/>
      <c r="G161" s="117">
        <v>7</v>
      </c>
      <c r="H161" s="117">
        <v>3</v>
      </c>
      <c r="I161" s="117"/>
      <c r="J161" s="115">
        <v>42857</v>
      </c>
      <c r="K161" s="115">
        <v>42858</v>
      </c>
      <c r="L161" s="115">
        <v>42858</v>
      </c>
      <c r="M161" s="115">
        <v>42857</v>
      </c>
      <c r="N161" s="115">
        <v>42858</v>
      </c>
      <c r="O161" s="115">
        <v>42858</v>
      </c>
      <c r="P161" s="115">
        <v>42859</v>
      </c>
      <c r="Q161" s="118" t="s">
        <v>79</v>
      </c>
      <c r="R161"/>
      <c r="S161" s="90">
        <f t="shared" si="48"/>
        <v>0</v>
      </c>
      <c r="T161" s="89">
        <f t="shared" si="49"/>
        <v>1</v>
      </c>
      <c r="U161" s="89" t="str">
        <f t="shared" si="50"/>
        <v>NA</v>
      </c>
      <c r="V161" s="89" t="str">
        <f t="shared" si="51"/>
        <v>NA</v>
      </c>
      <c r="W161" s="89" t="str">
        <f t="shared" si="52"/>
        <v>NA</v>
      </c>
      <c r="X161" s="89" t="str">
        <f t="shared" si="53"/>
        <v>NA</v>
      </c>
      <c r="Y161" s="89">
        <f t="shared" si="54"/>
        <v>1</v>
      </c>
      <c r="Z161" s="89" t="str">
        <f t="shared" si="55"/>
        <v>NA</v>
      </c>
      <c r="AA161" s="89" t="str">
        <f t="shared" si="56"/>
        <v>NA</v>
      </c>
      <c r="AB161" s="89" t="str">
        <f t="shared" si="57"/>
        <v>NA</v>
      </c>
      <c r="AC161" s="89" t="str">
        <f t="shared" si="58"/>
        <v>NA</v>
      </c>
      <c r="AD161" s="89" t="str">
        <f t="shared" si="59"/>
        <v>NA</v>
      </c>
      <c r="AE161" s="89" t="str">
        <f t="shared" si="60"/>
        <v>NA</v>
      </c>
      <c r="AF161" s="89" t="str">
        <f t="shared" si="61"/>
        <v>NA</v>
      </c>
      <c r="AG161" s="123" t="str">
        <f t="shared" si="62"/>
        <v>LATE</v>
      </c>
      <c r="AH161" s="141">
        <f t="shared" si="63"/>
        <v>2</v>
      </c>
      <c r="AI161" s="142"/>
    </row>
    <row r="162" spans="1:35" x14ac:dyDescent="0.2">
      <c r="A162" s="140">
        <v>159</v>
      </c>
      <c r="B162" s="116" t="s">
        <v>188</v>
      </c>
      <c r="C162" s="117">
        <v>1992</v>
      </c>
      <c r="D162" s="143" t="s">
        <v>125</v>
      </c>
      <c r="E162" s="117">
        <v>49</v>
      </c>
      <c r="F162" s="117">
        <v>19</v>
      </c>
      <c r="G162" s="117">
        <v>20</v>
      </c>
      <c r="H162" s="117">
        <v>10</v>
      </c>
      <c r="I162" s="117"/>
      <c r="J162" s="115">
        <v>42858</v>
      </c>
      <c r="K162" s="115">
        <v>42866</v>
      </c>
      <c r="L162" s="115">
        <v>42873</v>
      </c>
      <c r="M162" s="115">
        <v>42858</v>
      </c>
      <c r="N162" s="115">
        <v>42866</v>
      </c>
      <c r="O162" s="115">
        <v>42866</v>
      </c>
      <c r="P162" s="115">
        <v>42866</v>
      </c>
      <c r="Q162" s="118" t="s">
        <v>79</v>
      </c>
      <c r="R162"/>
      <c r="S162" s="90">
        <f t="shared" si="48"/>
        <v>0</v>
      </c>
      <c r="T162" s="89">
        <f t="shared" si="49"/>
        <v>-7</v>
      </c>
      <c r="U162" s="89" t="str">
        <f t="shared" si="50"/>
        <v>NA</v>
      </c>
      <c r="V162" s="89" t="str">
        <f t="shared" si="51"/>
        <v>NA</v>
      </c>
      <c r="W162" s="89" t="str">
        <f t="shared" si="52"/>
        <v>NA</v>
      </c>
      <c r="X162" s="89" t="str">
        <f t="shared" si="53"/>
        <v>NA</v>
      </c>
      <c r="Y162" s="89">
        <f t="shared" si="54"/>
        <v>-7</v>
      </c>
      <c r="Z162" s="89" t="str">
        <f t="shared" si="55"/>
        <v>NA</v>
      </c>
      <c r="AA162" s="89" t="str">
        <f t="shared" si="56"/>
        <v>NA</v>
      </c>
      <c r="AB162" s="89" t="str">
        <f t="shared" si="57"/>
        <v>NA</v>
      </c>
      <c r="AC162" s="89" t="str">
        <f t="shared" si="58"/>
        <v>NA</v>
      </c>
      <c r="AD162" s="89" t="str">
        <f t="shared" si="59"/>
        <v>NA</v>
      </c>
      <c r="AE162" s="89" t="str">
        <f t="shared" si="60"/>
        <v>NA</v>
      </c>
      <c r="AF162" s="89" t="str">
        <f t="shared" si="61"/>
        <v>NA</v>
      </c>
      <c r="AG162" s="123" t="str">
        <f t="shared" si="62"/>
        <v>ONTIME</v>
      </c>
      <c r="AH162" s="141">
        <f t="shared" si="63"/>
        <v>9</v>
      </c>
      <c r="AI162" s="142"/>
    </row>
    <row r="163" spans="1:35" x14ac:dyDescent="0.2">
      <c r="A163" s="140">
        <v>160</v>
      </c>
      <c r="B163" s="116" t="s">
        <v>188</v>
      </c>
      <c r="C163" s="117">
        <v>4689</v>
      </c>
      <c r="D163" s="143" t="s">
        <v>125</v>
      </c>
      <c r="E163" s="117">
        <v>32</v>
      </c>
      <c r="F163" s="117">
        <v>12</v>
      </c>
      <c r="G163" s="117">
        <v>10</v>
      </c>
      <c r="H163" s="117">
        <v>10</v>
      </c>
      <c r="I163" s="117"/>
      <c r="J163" s="115">
        <v>42867</v>
      </c>
      <c r="K163" s="115">
        <v>42872</v>
      </c>
      <c r="L163" s="115">
        <v>42873</v>
      </c>
      <c r="M163" s="115">
        <v>42867</v>
      </c>
      <c r="N163" s="115">
        <v>42872</v>
      </c>
      <c r="O163" s="115">
        <v>42872</v>
      </c>
      <c r="P163" s="115">
        <v>42872</v>
      </c>
      <c r="Q163" s="118" t="s">
        <v>79</v>
      </c>
      <c r="R163"/>
      <c r="S163" s="90">
        <f t="shared" si="48"/>
        <v>0</v>
      </c>
      <c r="T163" s="89">
        <f t="shared" si="49"/>
        <v>-1</v>
      </c>
      <c r="U163" s="89" t="str">
        <f t="shared" si="50"/>
        <v>NA</v>
      </c>
      <c r="V163" s="89" t="str">
        <f t="shared" si="51"/>
        <v>NA</v>
      </c>
      <c r="W163" s="89" t="str">
        <f t="shared" si="52"/>
        <v>NA</v>
      </c>
      <c r="X163" s="89" t="str">
        <f t="shared" si="53"/>
        <v>NA</v>
      </c>
      <c r="Y163" s="89">
        <f t="shared" si="54"/>
        <v>-1</v>
      </c>
      <c r="Z163" s="89" t="str">
        <f t="shared" si="55"/>
        <v>NA</v>
      </c>
      <c r="AA163" s="89" t="str">
        <f t="shared" si="56"/>
        <v>NA</v>
      </c>
      <c r="AB163" s="89" t="str">
        <f t="shared" si="57"/>
        <v>NA</v>
      </c>
      <c r="AC163" s="89" t="str">
        <f t="shared" si="58"/>
        <v>NA</v>
      </c>
      <c r="AD163" s="89" t="str">
        <f t="shared" si="59"/>
        <v>NA</v>
      </c>
      <c r="AE163" s="89" t="str">
        <f t="shared" si="60"/>
        <v>NA</v>
      </c>
      <c r="AF163" s="89" t="str">
        <f t="shared" si="61"/>
        <v>NA</v>
      </c>
      <c r="AG163" s="123" t="str">
        <f t="shared" si="62"/>
        <v>ONTIME</v>
      </c>
      <c r="AH163" s="141">
        <f t="shared" si="63"/>
        <v>6</v>
      </c>
      <c r="AI163" s="142"/>
    </row>
    <row r="164" spans="1:35" x14ac:dyDescent="0.2">
      <c r="A164" s="140">
        <v>161</v>
      </c>
      <c r="B164" s="116" t="s">
        <v>188</v>
      </c>
      <c r="C164" s="117">
        <v>5657</v>
      </c>
      <c r="D164" s="143" t="s">
        <v>158</v>
      </c>
      <c r="E164" s="117">
        <v>72</v>
      </c>
      <c r="F164" s="117">
        <v>30</v>
      </c>
      <c r="G164" s="117">
        <v>22</v>
      </c>
      <c r="H164" s="117">
        <v>20</v>
      </c>
      <c r="I164" s="117"/>
      <c r="J164" s="115">
        <v>42873</v>
      </c>
      <c r="K164" s="115">
        <v>42885</v>
      </c>
      <c r="L164" s="115">
        <v>42885</v>
      </c>
      <c r="M164" s="115">
        <v>42873</v>
      </c>
      <c r="N164" s="115">
        <v>42885</v>
      </c>
      <c r="O164" s="115">
        <v>42885</v>
      </c>
      <c r="P164" s="115">
        <v>42885</v>
      </c>
      <c r="Q164" s="118" t="s">
        <v>79</v>
      </c>
      <c r="R164"/>
      <c r="S164" s="90">
        <f t="shared" si="48"/>
        <v>0</v>
      </c>
      <c r="T164" s="89">
        <f t="shared" si="49"/>
        <v>0</v>
      </c>
      <c r="U164" s="89" t="str">
        <f t="shared" si="50"/>
        <v>NA</v>
      </c>
      <c r="V164" s="89" t="str">
        <f t="shared" si="51"/>
        <v>NA</v>
      </c>
      <c r="W164" s="89" t="str">
        <f t="shared" si="52"/>
        <v>NA</v>
      </c>
      <c r="X164" s="89" t="str">
        <f t="shared" si="53"/>
        <v>NA</v>
      </c>
      <c r="Y164" s="89">
        <f t="shared" si="54"/>
        <v>0</v>
      </c>
      <c r="Z164" s="89" t="str">
        <f t="shared" si="55"/>
        <v>NA</v>
      </c>
      <c r="AA164" s="89" t="str">
        <f t="shared" si="56"/>
        <v>NA</v>
      </c>
      <c r="AB164" s="89" t="str">
        <f t="shared" si="57"/>
        <v>NA</v>
      </c>
      <c r="AC164" s="89" t="str">
        <f t="shared" si="58"/>
        <v>NA</v>
      </c>
      <c r="AD164" s="89" t="str">
        <f t="shared" si="59"/>
        <v>NA</v>
      </c>
      <c r="AE164" s="89" t="str">
        <f t="shared" si="60"/>
        <v>NA</v>
      </c>
      <c r="AF164" s="89" t="str">
        <f t="shared" si="61"/>
        <v>NA</v>
      </c>
      <c r="AG164" s="123" t="str">
        <f t="shared" si="62"/>
        <v>ONTIME</v>
      </c>
      <c r="AH164" s="141">
        <f t="shared" si="63"/>
        <v>13</v>
      </c>
      <c r="AI164" s="142"/>
    </row>
    <row r="165" spans="1:35" x14ac:dyDescent="0.2">
      <c r="A165" s="140">
        <v>162</v>
      </c>
      <c r="B165" s="116" t="s">
        <v>189</v>
      </c>
      <c r="C165" s="117">
        <v>4104</v>
      </c>
      <c r="D165" s="143" t="s">
        <v>125</v>
      </c>
      <c r="E165" s="117">
        <v>25</v>
      </c>
      <c r="F165" s="117">
        <v>8</v>
      </c>
      <c r="G165" s="117">
        <v>12</v>
      </c>
      <c r="H165" s="117">
        <v>5</v>
      </c>
      <c r="I165" s="117"/>
      <c r="J165" s="115">
        <v>42858</v>
      </c>
      <c r="K165" s="115">
        <v>42866</v>
      </c>
      <c r="L165" s="115">
        <v>42867</v>
      </c>
      <c r="M165" s="115">
        <v>42858</v>
      </c>
      <c r="N165" s="115">
        <v>42866</v>
      </c>
      <c r="O165" s="115">
        <v>42866</v>
      </c>
      <c r="P165" s="115">
        <v>42866</v>
      </c>
      <c r="Q165" s="118" t="s">
        <v>79</v>
      </c>
      <c r="R165"/>
      <c r="S165" s="90">
        <f t="shared" si="48"/>
        <v>0</v>
      </c>
      <c r="T165" s="89">
        <f t="shared" si="49"/>
        <v>-1</v>
      </c>
      <c r="U165" s="89" t="str">
        <f t="shared" si="50"/>
        <v>NA</v>
      </c>
      <c r="V165" s="89" t="str">
        <f t="shared" si="51"/>
        <v>NA</v>
      </c>
      <c r="W165" s="89" t="str">
        <f t="shared" si="52"/>
        <v>NA</v>
      </c>
      <c r="X165" s="89" t="str">
        <f t="shared" si="53"/>
        <v>NA</v>
      </c>
      <c r="Y165" s="89">
        <f t="shared" si="54"/>
        <v>-1</v>
      </c>
      <c r="Z165" s="89" t="str">
        <f t="shared" si="55"/>
        <v>NA</v>
      </c>
      <c r="AA165" s="89" t="str">
        <f t="shared" si="56"/>
        <v>NA</v>
      </c>
      <c r="AB165" s="89" t="str">
        <f t="shared" si="57"/>
        <v>NA</v>
      </c>
      <c r="AC165" s="89" t="str">
        <f t="shared" si="58"/>
        <v>NA</v>
      </c>
      <c r="AD165" s="89" t="str">
        <f t="shared" si="59"/>
        <v>NA</v>
      </c>
      <c r="AE165" s="89" t="str">
        <f t="shared" si="60"/>
        <v>NA</v>
      </c>
      <c r="AF165" s="89" t="str">
        <f t="shared" si="61"/>
        <v>NA</v>
      </c>
      <c r="AG165" s="123" t="str">
        <f t="shared" si="62"/>
        <v>ONTIME</v>
      </c>
      <c r="AH165" s="141">
        <f t="shared" si="63"/>
        <v>9</v>
      </c>
      <c r="AI165" s="142"/>
    </row>
    <row r="166" spans="1:35" x14ac:dyDescent="0.2">
      <c r="A166" s="140">
        <v>163</v>
      </c>
      <c r="B166" s="116" t="s">
        <v>189</v>
      </c>
      <c r="C166" s="117">
        <v>2017</v>
      </c>
      <c r="D166" s="143" t="s">
        <v>125</v>
      </c>
      <c r="E166" s="117">
        <v>35</v>
      </c>
      <c r="F166" s="117">
        <v>10</v>
      </c>
      <c r="G166" s="117">
        <v>14</v>
      </c>
      <c r="H166" s="117">
        <v>6</v>
      </c>
      <c r="I166" s="117"/>
      <c r="J166" s="115">
        <v>42858</v>
      </c>
      <c r="K166" s="115">
        <v>42866</v>
      </c>
      <c r="L166" s="115">
        <v>42867</v>
      </c>
      <c r="M166" s="115">
        <v>42858</v>
      </c>
      <c r="N166" s="115">
        <v>42866</v>
      </c>
      <c r="O166" s="115">
        <v>42866</v>
      </c>
      <c r="P166" s="115">
        <v>42866</v>
      </c>
      <c r="Q166" s="118" t="s">
        <v>79</v>
      </c>
      <c r="R166"/>
      <c r="S166" s="90">
        <f t="shared" si="48"/>
        <v>-14.285714285714285</v>
      </c>
      <c r="T166" s="89">
        <f t="shared" si="49"/>
        <v>-1</v>
      </c>
      <c r="U166" s="89" t="str">
        <f t="shared" si="50"/>
        <v>NA</v>
      </c>
      <c r="V166" s="89" t="str">
        <f t="shared" si="51"/>
        <v>NA</v>
      </c>
      <c r="W166" s="89" t="str">
        <f t="shared" si="52"/>
        <v>NA</v>
      </c>
      <c r="X166" s="89" t="str">
        <f t="shared" si="53"/>
        <v>NA</v>
      </c>
      <c r="Y166" s="89">
        <f t="shared" si="54"/>
        <v>-1</v>
      </c>
      <c r="Z166" s="89" t="str">
        <f t="shared" si="55"/>
        <v>NA</v>
      </c>
      <c r="AA166" s="89" t="str">
        <f t="shared" si="56"/>
        <v>NA</v>
      </c>
      <c r="AB166" s="89" t="str">
        <f t="shared" si="57"/>
        <v>NA</v>
      </c>
      <c r="AC166" s="89" t="str">
        <f t="shared" si="58"/>
        <v>NA</v>
      </c>
      <c r="AD166" s="89" t="str">
        <f t="shared" si="59"/>
        <v>NA</v>
      </c>
      <c r="AE166" s="89" t="str">
        <f t="shared" si="60"/>
        <v>NA</v>
      </c>
      <c r="AF166" s="89" t="str">
        <f t="shared" si="61"/>
        <v>NA</v>
      </c>
      <c r="AG166" s="123" t="str">
        <f t="shared" si="62"/>
        <v>ONTIME</v>
      </c>
      <c r="AH166" s="141">
        <f t="shared" si="63"/>
        <v>9</v>
      </c>
      <c r="AI166" s="142"/>
    </row>
    <row r="167" spans="1:35" x14ac:dyDescent="0.2">
      <c r="A167" s="140">
        <v>164</v>
      </c>
      <c r="B167" s="116" t="s">
        <v>189</v>
      </c>
      <c r="C167" s="117">
        <v>1998</v>
      </c>
      <c r="D167" s="143" t="s">
        <v>125</v>
      </c>
      <c r="E167" s="117">
        <v>54</v>
      </c>
      <c r="F167" s="117">
        <v>14</v>
      </c>
      <c r="G167" s="117">
        <v>30</v>
      </c>
      <c r="H167" s="117">
        <v>10</v>
      </c>
      <c r="I167" s="117"/>
      <c r="J167" s="115">
        <v>42867</v>
      </c>
      <c r="K167" s="115">
        <v>42877</v>
      </c>
      <c r="L167" s="115">
        <v>42881</v>
      </c>
      <c r="M167" s="115">
        <v>42867</v>
      </c>
      <c r="N167" s="115">
        <v>42877</v>
      </c>
      <c r="O167" s="115">
        <v>42877</v>
      </c>
      <c r="P167" s="115">
        <v>42877</v>
      </c>
      <c r="Q167" s="118" t="s">
        <v>79</v>
      </c>
      <c r="R167"/>
      <c r="S167" s="90">
        <f t="shared" si="48"/>
        <v>0</v>
      </c>
      <c r="T167" s="89">
        <f t="shared" si="49"/>
        <v>-4</v>
      </c>
      <c r="U167" s="89" t="str">
        <f t="shared" si="50"/>
        <v>NA</v>
      </c>
      <c r="V167" s="89" t="str">
        <f t="shared" si="51"/>
        <v>NA</v>
      </c>
      <c r="W167" s="89" t="str">
        <f t="shared" si="52"/>
        <v>NA</v>
      </c>
      <c r="X167" s="89" t="str">
        <f t="shared" si="53"/>
        <v>NA</v>
      </c>
      <c r="Y167" s="89">
        <f t="shared" si="54"/>
        <v>-4</v>
      </c>
      <c r="Z167" s="89" t="str">
        <f t="shared" si="55"/>
        <v>NA</v>
      </c>
      <c r="AA167" s="89" t="str">
        <f t="shared" si="56"/>
        <v>NA</v>
      </c>
      <c r="AB167" s="89" t="str">
        <f t="shared" si="57"/>
        <v>NA</v>
      </c>
      <c r="AC167" s="89" t="str">
        <f t="shared" si="58"/>
        <v>NA</v>
      </c>
      <c r="AD167" s="89" t="str">
        <f t="shared" si="59"/>
        <v>NA</v>
      </c>
      <c r="AE167" s="89" t="str">
        <f t="shared" si="60"/>
        <v>NA</v>
      </c>
      <c r="AF167" s="89" t="str">
        <f t="shared" si="61"/>
        <v>NA</v>
      </c>
      <c r="AG167" s="123" t="str">
        <f t="shared" si="62"/>
        <v>ONTIME</v>
      </c>
      <c r="AH167" s="141">
        <f t="shared" si="63"/>
        <v>11</v>
      </c>
      <c r="AI167" s="142"/>
    </row>
    <row r="168" spans="1:35" x14ac:dyDescent="0.2">
      <c r="A168" s="140">
        <v>165</v>
      </c>
      <c r="B168" s="116" t="s">
        <v>189</v>
      </c>
      <c r="C168" s="117">
        <v>5376</v>
      </c>
      <c r="D168" s="143" t="s">
        <v>152</v>
      </c>
      <c r="E168" s="117">
        <v>30</v>
      </c>
      <c r="F168" s="117">
        <v>10</v>
      </c>
      <c r="G168" s="117">
        <v>12</v>
      </c>
      <c r="H168" s="117">
        <v>8</v>
      </c>
      <c r="I168" s="117"/>
      <c r="J168" s="115">
        <v>42877</v>
      </c>
      <c r="K168" s="115">
        <v>42881</v>
      </c>
      <c r="L168" s="115">
        <v>42881</v>
      </c>
      <c r="M168" s="115">
        <v>42877</v>
      </c>
      <c r="N168" s="115">
        <v>42881</v>
      </c>
      <c r="O168" s="115">
        <v>42881</v>
      </c>
      <c r="P168" s="115">
        <v>42881</v>
      </c>
      <c r="Q168" s="118" t="s">
        <v>79</v>
      </c>
      <c r="R168"/>
      <c r="S168" s="90">
        <f t="shared" si="48"/>
        <v>0</v>
      </c>
      <c r="T168" s="89">
        <f t="shared" si="49"/>
        <v>0</v>
      </c>
      <c r="U168" s="89" t="str">
        <f t="shared" si="50"/>
        <v>NA</v>
      </c>
      <c r="V168" s="89" t="str">
        <f t="shared" si="51"/>
        <v>NA</v>
      </c>
      <c r="W168" s="89" t="str">
        <f t="shared" si="52"/>
        <v>NA</v>
      </c>
      <c r="X168" s="89" t="str">
        <f t="shared" si="53"/>
        <v>NA</v>
      </c>
      <c r="Y168" s="89">
        <f t="shared" si="54"/>
        <v>0</v>
      </c>
      <c r="Z168" s="89" t="str">
        <f t="shared" si="55"/>
        <v>NA</v>
      </c>
      <c r="AA168" s="89" t="str">
        <f t="shared" si="56"/>
        <v>NA</v>
      </c>
      <c r="AB168" s="89" t="str">
        <f t="shared" si="57"/>
        <v>NA</v>
      </c>
      <c r="AC168" s="89" t="str">
        <f t="shared" si="58"/>
        <v>NA</v>
      </c>
      <c r="AD168" s="89" t="str">
        <f t="shared" si="59"/>
        <v>NA</v>
      </c>
      <c r="AE168" s="89" t="str">
        <f t="shared" si="60"/>
        <v>NA</v>
      </c>
      <c r="AF168" s="89" t="str">
        <f t="shared" si="61"/>
        <v>NA</v>
      </c>
      <c r="AG168" s="123" t="str">
        <f t="shared" si="62"/>
        <v>ONTIME</v>
      </c>
      <c r="AH168" s="141">
        <f t="shared" si="63"/>
        <v>5</v>
      </c>
      <c r="AI168" s="142"/>
    </row>
    <row r="169" spans="1:35" x14ac:dyDescent="0.2">
      <c r="A169" s="140">
        <v>166</v>
      </c>
      <c r="B169" s="116" t="s">
        <v>109</v>
      </c>
      <c r="C169" s="117">
        <v>936</v>
      </c>
      <c r="D169" s="143" t="s">
        <v>125</v>
      </c>
      <c r="E169" s="117">
        <v>72</v>
      </c>
      <c r="F169" s="117"/>
      <c r="G169" s="117">
        <v>72</v>
      </c>
      <c r="H169" s="117"/>
      <c r="I169" s="117"/>
      <c r="J169" s="115">
        <v>42851</v>
      </c>
      <c r="K169" s="115">
        <v>42864</v>
      </c>
      <c r="L169" s="115">
        <v>42864</v>
      </c>
      <c r="M169" s="115">
        <v>42851</v>
      </c>
      <c r="N169" s="115">
        <v>42864</v>
      </c>
      <c r="O169" s="115"/>
      <c r="P169" s="115">
        <v>42864</v>
      </c>
      <c r="Q169" s="118" t="s">
        <v>79</v>
      </c>
      <c r="R169"/>
      <c r="S169" s="90">
        <f t="shared" si="48"/>
        <v>0</v>
      </c>
      <c r="T169" s="89">
        <f t="shared" si="49"/>
        <v>0</v>
      </c>
      <c r="U169" s="89" t="str">
        <f t="shared" si="50"/>
        <v>NA</v>
      </c>
      <c r="V169" s="89" t="str">
        <f t="shared" si="51"/>
        <v>NA</v>
      </c>
      <c r="W169" s="89" t="str">
        <f t="shared" si="52"/>
        <v>NA</v>
      </c>
      <c r="X169" s="89" t="str">
        <f t="shared" si="53"/>
        <v>NA</v>
      </c>
      <c r="Y169" s="89">
        <f t="shared" si="54"/>
        <v>0</v>
      </c>
      <c r="Z169" s="89" t="str">
        <f t="shared" si="55"/>
        <v>NA</v>
      </c>
      <c r="AA169" s="89" t="str">
        <f t="shared" si="56"/>
        <v>NA</v>
      </c>
      <c r="AB169" s="89" t="str">
        <f t="shared" si="57"/>
        <v>NA</v>
      </c>
      <c r="AC169" s="89" t="str">
        <f t="shared" si="58"/>
        <v>NA</v>
      </c>
      <c r="AD169" s="89" t="str">
        <f t="shared" si="59"/>
        <v>NA</v>
      </c>
      <c r="AE169" s="89" t="str">
        <f t="shared" si="60"/>
        <v>NA</v>
      </c>
      <c r="AF169" s="89" t="str">
        <f t="shared" si="61"/>
        <v>NA</v>
      </c>
      <c r="AG169" s="123" t="str">
        <f t="shared" si="62"/>
        <v>ONTIME</v>
      </c>
      <c r="AH169" s="141">
        <f t="shared" si="63"/>
        <v>14</v>
      </c>
      <c r="AI169" s="142"/>
    </row>
    <row r="170" spans="1:35" x14ac:dyDescent="0.2">
      <c r="A170" s="140">
        <v>167</v>
      </c>
      <c r="B170" s="116" t="s">
        <v>109</v>
      </c>
      <c r="C170" s="117">
        <v>952</v>
      </c>
      <c r="D170" s="143" t="s">
        <v>125</v>
      </c>
      <c r="E170" s="117">
        <v>40</v>
      </c>
      <c r="F170" s="117"/>
      <c r="G170" s="117">
        <v>40</v>
      </c>
      <c r="H170" s="117"/>
      <c r="I170" s="117"/>
      <c r="J170" s="115">
        <v>42865</v>
      </c>
      <c r="K170" s="115">
        <v>42878</v>
      </c>
      <c r="L170" s="115">
        <v>42878</v>
      </c>
      <c r="M170" s="115">
        <v>42865</v>
      </c>
      <c r="N170" s="115">
        <v>42878</v>
      </c>
      <c r="O170" s="115"/>
      <c r="P170" s="115">
        <v>42878</v>
      </c>
      <c r="Q170" s="118" t="s">
        <v>79</v>
      </c>
      <c r="R170"/>
      <c r="S170" s="90">
        <f t="shared" si="48"/>
        <v>0</v>
      </c>
      <c r="T170" s="89">
        <f t="shared" si="49"/>
        <v>0</v>
      </c>
      <c r="U170" s="89" t="str">
        <f t="shared" si="50"/>
        <v>NA</v>
      </c>
      <c r="V170" s="89" t="str">
        <f t="shared" si="51"/>
        <v>NA</v>
      </c>
      <c r="W170" s="89" t="str">
        <f t="shared" si="52"/>
        <v>NA</v>
      </c>
      <c r="X170" s="89" t="str">
        <f t="shared" si="53"/>
        <v>NA</v>
      </c>
      <c r="Y170" s="89">
        <f t="shared" si="54"/>
        <v>0</v>
      </c>
      <c r="Z170" s="89" t="str">
        <f t="shared" si="55"/>
        <v>NA</v>
      </c>
      <c r="AA170" s="89" t="str">
        <f t="shared" si="56"/>
        <v>NA</v>
      </c>
      <c r="AB170" s="89" t="str">
        <f t="shared" si="57"/>
        <v>NA</v>
      </c>
      <c r="AC170" s="89" t="str">
        <f t="shared" si="58"/>
        <v>NA</v>
      </c>
      <c r="AD170" s="89" t="str">
        <f t="shared" si="59"/>
        <v>NA</v>
      </c>
      <c r="AE170" s="89" t="str">
        <f t="shared" si="60"/>
        <v>NA</v>
      </c>
      <c r="AF170" s="89" t="str">
        <f t="shared" si="61"/>
        <v>NA</v>
      </c>
      <c r="AG170" s="123" t="str">
        <f t="shared" si="62"/>
        <v>ONTIME</v>
      </c>
      <c r="AH170" s="141">
        <f t="shared" si="63"/>
        <v>14</v>
      </c>
      <c r="AI170" s="142"/>
    </row>
    <row r="171" spans="1:35" x14ac:dyDescent="0.2">
      <c r="A171" s="140">
        <v>168</v>
      </c>
      <c r="B171" s="116" t="s">
        <v>109</v>
      </c>
      <c r="C171" s="117">
        <v>953</v>
      </c>
      <c r="D171" s="143" t="s">
        <v>125</v>
      </c>
      <c r="E171" s="117">
        <v>16</v>
      </c>
      <c r="F171" s="117"/>
      <c r="G171" s="117">
        <v>16</v>
      </c>
      <c r="H171" s="117"/>
      <c r="I171" s="117"/>
      <c r="J171" s="115">
        <v>42865</v>
      </c>
      <c r="K171" s="115">
        <v>42878</v>
      </c>
      <c r="L171" s="115">
        <v>42878</v>
      </c>
      <c r="M171" s="115">
        <v>42865</v>
      </c>
      <c r="N171" s="115">
        <v>42878</v>
      </c>
      <c r="O171" s="115"/>
      <c r="P171" s="115">
        <v>42878</v>
      </c>
      <c r="Q171" s="118" t="s">
        <v>79</v>
      </c>
      <c r="R171"/>
      <c r="S171" s="90">
        <f t="shared" si="48"/>
        <v>0</v>
      </c>
      <c r="T171" s="89">
        <f t="shared" si="49"/>
        <v>0</v>
      </c>
      <c r="U171" s="89" t="str">
        <f t="shared" si="50"/>
        <v>NA</v>
      </c>
      <c r="V171" s="89" t="str">
        <f t="shared" si="51"/>
        <v>NA</v>
      </c>
      <c r="W171" s="89" t="str">
        <f t="shared" si="52"/>
        <v>NA</v>
      </c>
      <c r="X171" s="89" t="str">
        <f t="shared" si="53"/>
        <v>NA</v>
      </c>
      <c r="Y171" s="89">
        <f t="shared" si="54"/>
        <v>0</v>
      </c>
      <c r="Z171" s="89" t="str">
        <f t="shared" si="55"/>
        <v>NA</v>
      </c>
      <c r="AA171" s="89" t="str">
        <f t="shared" si="56"/>
        <v>NA</v>
      </c>
      <c r="AB171" s="89" t="str">
        <f t="shared" si="57"/>
        <v>NA</v>
      </c>
      <c r="AC171" s="89" t="str">
        <f t="shared" si="58"/>
        <v>NA</v>
      </c>
      <c r="AD171" s="89" t="str">
        <f t="shared" si="59"/>
        <v>NA</v>
      </c>
      <c r="AE171" s="89" t="str">
        <f t="shared" si="60"/>
        <v>NA</v>
      </c>
      <c r="AF171" s="89" t="str">
        <f t="shared" si="61"/>
        <v>NA</v>
      </c>
      <c r="AG171" s="123" t="str">
        <f t="shared" si="62"/>
        <v>ONTIME</v>
      </c>
      <c r="AH171" s="141">
        <f t="shared" si="63"/>
        <v>14</v>
      </c>
      <c r="AI171" s="142"/>
    </row>
    <row r="172" spans="1:35" x14ac:dyDescent="0.2">
      <c r="A172" s="140">
        <v>169</v>
      </c>
      <c r="B172" s="116" t="s">
        <v>109</v>
      </c>
      <c r="C172" s="117">
        <v>979</v>
      </c>
      <c r="D172" s="143" t="s">
        <v>125</v>
      </c>
      <c r="E172" s="117">
        <v>40</v>
      </c>
      <c r="F172" s="117"/>
      <c r="G172" s="117">
        <v>40</v>
      </c>
      <c r="H172" s="117"/>
      <c r="I172" s="117"/>
      <c r="J172" s="115">
        <v>42865</v>
      </c>
      <c r="K172" s="115">
        <v>42878</v>
      </c>
      <c r="L172" s="115">
        <v>42878</v>
      </c>
      <c r="M172" s="115">
        <v>42865</v>
      </c>
      <c r="N172" s="115">
        <v>42878</v>
      </c>
      <c r="O172" s="115"/>
      <c r="P172" s="115">
        <v>42878</v>
      </c>
      <c r="Q172" s="118" t="s">
        <v>79</v>
      </c>
      <c r="R172"/>
      <c r="S172" s="90">
        <f t="shared" si="48"/>
        <v>0</v>
      </c>
      <c r="T172" s="89">
        <f t="shared" si="49"/>
        <v>0</v>
      </c>
      <c r="U172" s="89" t="str">
        <f t="shared" si="50"/>
        <v>NA</v>
      </c>
      <c r="V172" s="89" t="str">
        <f t="shared" si="51"/>
        <v>NA</v>
      </c>
      <c r="W172" s="89" t="str">
        <f t="shared" si="52"/>
        <v>NA</v>
      </c>
      <c r="X172" s="89" t="str">
        <f t="shared" si="53"/>
        <v>NA</v>
      </c>
      <c r="Y172" s="89">
        <f t="shared" si="54"/>
        <v>0</v>
      </c>
      <c r="Z172" s="89" t="str">
        <f t="shared" si="55"/>
        <v>NA</v>
      </c>
      <c r="AA172" s="89" t="str">
        <f t="shared" si="56"/>
        <v>NA</v>
      </c>
      <c r="AB172" s="89" t="str">
        <f t="shared" si="57"/>
        <v>NA</v>
      </c>
      <c r="AC172" s="89" t="str">
        <f t="shared" si="58"/>
        <v>NA</v>
      </c>
      <c r="AD172" s="89" t="str">
        <f t="shared" si="59"/>
        <v>NA</v>
      </c>
      <c r="AE172" s="89" t="str">
        <f t="shared" si="60"/>
        <v>NA</v>
      </c>
      <c r="AF172" s="89" t="str">
        <f t="shared" si="61"/>
        <v>NA</v>
      </c>
      <c r="AG172" s="123" t="str">
        <f t="shared" si="62"/>
        <v>ONTIME</v>
      </c>
      <c r="AH172" s="141">
        <f t="shared" si="63"/>
        <v>14</v>
      </c>
      <c r="AI172" s="142"/>
    </row>
    <row r="173" spans="1:35" x14ac:dyDescent="0.2">
      <c r="A173" s="140">
        <v>170</v>
      </c>
      <c r="B173" s="116" t="s">
        <v>109</v>
      </c>
      <c r="C173" s="117">
        <v>1609</v>
      </c>
      <c r="D173" s="143" t="s">
        <v>125</v>
      </c>
      <c r="E173" s="117">
        <v>40</v>
      </c>
      <c r="F173" s="117"/>
      <c r="G173" s="117">
        <v>40</v>
      </c>
      <c r="H173" s="117"/>
      <c r="I173" s="117"/>
      <c r="J173" s="115">
        <v>42865</v>
      </c>
      <c r="K173" s="115">
        <v>42886</v>
      </c>
      <c r="L173" s="115">
        <v>42886</v>
      </c>
      <c r="M173" s="115">
        <v>42865</v>
      </c>
      <c r="N173" s="115">
        <v>42886</v>
      </c>
      <c r="O173" s="115"/>
      <c r="P173" s="115">
        <v>42886</v>
      </c>
      <c r="Q173" s="118" t="s">
        <v>79</v>
      </c>
      <c r="R173"/>
      <c r="S173" s="90">
        <f t="shared" si="48"/>
        <v>0</v>
      </c>
      <c r="T173" s="89">
        <f t="shared" si="49"/>
        <v>0</v>
      </c>
      <c r="U173" s="89" t="str">
        <f t="shared" si="50"/>
        <v>NA</v>
      </c>
      <c r="V173" s="89" t="str">
        <f t="shared" si="51"/>
        <v>NA</v>
      </c>
      <c r="W173" s="89" t="str">
        <f t="shared" si="52"/>
        <v>NA</v>
      </c>
      <c r="X173" s="89" t="str">
        <f t="shared" si="53"/>
        <v>NA</v>
      </c>
      <c r="Y173" s="89">
        <f t="shared" si="54"/>
        <v>0</v>
      </c>
      <c r="Z173" s="89" t="str">
        <f t="shared" si="55"/>
        <v>NA</v>
      </c>
      <c r="AA173" s="89" t="str">
        <f t="shared" si="56"/>
        <v>NA</v>
      </c>
      <c r="AB173" s="89" t="str">
        <f t="shared" si="57"/>
        <v>NA</v>
      </c>
      <c r="AC173" s="89" t="str">
        <f t="shared" si="58"/>
        <v>NA</v>
      </c>
      <c r="AD173" s="89" t="str">
        <f t="shared" si="59"/>
        <v>NA</v>
      </c>
      <c r="AE173" s="89" t="str">
        <f t="shared" si="60"/>
        <v>NA</v>
      </c>
      <c r="AF173" s="89" t="str">
        <f t="shared" si="61"/>
        <v>NA</v>
      </c>
      <c r="AG173" s="123" t="str">
        <f t="shared" si="62"/>
        <v>ONTIME</v>
      </c>
      <c r="AH173" s="141">
        <f t="shared" si="63"/>
        <v>22</v>
      </c>
      <c r="AI173" s="142"/>
    </row>
    <row r="174" spans="1:35" x14ac:dyDescent="0.2">
      <c r="A174" s="140">
        <v>171</v>
      </c>
      <c r="B174" s="116" t="s">
        <v>180</v>
      </c>
      <c r="C174" s="117" t="s">
        <v>219</v>
      </c>
      <c r="D174" s="143"/>
      <c r="E174" s="117">
        <v>32</v>
      </c>
      <c r="F174" s="117">
        <v>8</v>
      </c>
      <c r="G174" s="117">
        <v>24</v>
      </c>
      <c r="H174" s="117"/>
      <c r="I174" s="117"/>
      <c r="J174" s="115">
        <v>42887</v>
      </c>
      <c r="K174" s="115">
        <v>42891</v>
      </c>
      <c r="L174" s="115">
        <v>42891</v>
      </c>
      <c r="M174" s="115">
        <v>42887</v>
      </c>
      <c r="N174" s="115">
        <v>42891</v>
      </c>
      <c r="O174" s="115">
        <v>42891</v>
      </c>
      <c r="P174" s="115">
        <v>42891</v>
      </c>
      <c r="Q174" s="118" t="s">
        <v>81</v>
      </c>
      <c r="R174"/>
      <c r="S174" s="90">
        <f t="shared" si="48"/>
        <v>0</v>
      </c>
      <c r="T174" s="89">
        <f t="shared" si="49"/>
        <v>0</v>
      </c>
      <c r="U174" s="89" t="str">
        <f t="shared" si="50"/>
        <v>NA</v>
      </c>
      <c r="V174" s="89" t="str">
        <f t="shared" si="51"/>
        <v>NA</v>
      </c>
      <c r="W174" s="89" t="str">
        <f t="shared" si="52"/>
        <v>NA</v>
      </c>
      <c r="X174" s="89" t="str">
        <f t="shared" si="53"/>
        <v>NA</v>
      </c>
      <c r="Y174" s="89" t="str">
        <f t="shared" si="54"/>
        <v>NA</v>
      </c>
      <c r="Z174" s="89">
        <f t="shared" si="55"/>
        <v>0</v>
      </c>
      <c r="AA174" s="89" t="str">
        <f t="shared" si="56"/>
        <v>NA</v>
      </c>
      <c r="AB174" s="89" t="str">
        <f t="shared" si="57"/>
        <v>NA</v>
      </c>
      <c r="AC174" s="89" t="str">
        <f t="shared" si="58"/>
        <v>NA</v>
      </c>
      <c r="AD174" s="89" t="str">
        <f t="shared" si="59"/>
        <v>NA</v>
      </c>
      <c r="AE174" s="89" t="str">
        <f t="shared" si="60"/>
        <v>NA</v>
      </c>
      <c r="AF174" s="89" t="str">
        <f t="shared" si="61"/>
        <v>NA</v>
      </c>
      <c r="AG174" s="123" t="str">
        <f t="shared" si="62"/>
        <v>ONTIME</v>
      </c>
      <c r="AH174" s="141">
        <f t="shared" si="63"/>
        <v>5</v>
      </c>
      <c r="AI174" s="142"/>
    </row>
    <row r="175" spans="1:35" x14ac:dyDescent="0.2">
      <c r="A175" s="140">
        <v>172</v>
      </c>
      <c r="B175" s="116" t="s">
        <v>180</v>
      </c>
      <c r="C175" s="117" t="s">
        <v>220</v>
      </c>
      <c r="D175" s="143"/>
      <c r="E175" s="117">
        <v>40</v>
      </c>
      <c r="F175" s="117">
        <v>2</v>
      </c>
      <c r="G175" s="117">
        <v>44</v>
      </c>
      <c r="H175" s="117">
        <v>4</v>
      </c>
      <c r="I175" s="117"/>
      <c r="J175" s="115">
        <v>42892</v>
      </c>
      <c r="K175" s="115">
        <v>42898</v>
      </c>
      <c r="L175" s="115">
        <v>42898</v>
      </c>
      <c r="M175" s="115">
        <v>42892</v>
      </c>
      <c r="N175" s="115">
        <v>42898</v>
      </c>
      <c r="O175" s="115">
        <v>42898</v>
      </c>
      <c r="P175" s="115">
        <v>42898</v>
      </c>
      <c r="Q175" s="118" t="s">
        <v>81</v>
      </c>
      <c r="R175"/>
      <c r="S175" s="90">
        <f t="shared" si="48"/>
        <v>25</v>
      </c>
      <c r="T175" s="89">
        <f t="shared" si="49"/>
        <v>0</v>
      </c>
      <c r="U175" s="89" t="str">
        <f t="shared" si="50"/>
        <v>NA</v>
      </c>
      <c r="V175" s="89" t="str">
        <f t="shared" si="51"/>
        <v>NA</v>
      </c>
      <c r="W175" s="89" t="str">
        <f t="shared" si="52"/>
        <v>NA</v>
      </c>
      <c r="X175" s="89" t="str">
        <f t="shared" si="53"/>
        <v>NA</v>
      </c>
      <c r="Y175" s="89" t="str">
        <f t="shared" si="54"/>
        <v>NA</v>
      </c>
      <c r="Z175" s="89">
        <f t="shared" si="55"/>
        <v>0</v>
      </c>
      <c r="AA175" s="89" t="str">
        <f t="shared" si="56"/>
        <v>NA</v>
      </c>
      <c r="AB175" s="89" t="str">
        <f t="shared" si="57"/>
        <v>NA</v>
      </c>
      <c r="AC175" s="89" t="str">
        <f t="shared" si="58"/>
        <v>NA</v>
      </c>
      <c r="AD175" s="89" t="str">
        <f t="shared" si="59"/>
        <v>NA</v>
      </c>
      <c r="AE175" s="89" t="str">
        <f t="shared" si="60"/>
        <v>NA</v>
      </c>
      <c r="AF175" s="89" t="str">
        <f t="shared" si="61"/>
        <v>NA</v>
      </c>
      <c r="AG175" s="123" t="str">
        <f t="shared" si="62"/>
        <v>ONTIME</v>
      </c>
      <c r="AH175" s="141">
        <f t="shared" si="63"/>
        <v>7</v>
      </c>
      <c r="AI175" s="142"/>
    </row>
    <row r="176" spans="1:35" x14ac:dyDescent="0.2">
      <c r="A176" s="140">
        <v>173</v>
      </c>
      <c r="B176" s="116" t="s">
        <v>180</v>
      </c>
      <c r="C176" s="117" t="s">
        <v>221</v>
      </c>
      <c r="D176" s="143"/>
      <c r="E176" s="117">
        <v>40</v>
      </c>
      <c r="F176" s="117">
        <v>4</v>
      </c>
      <c r="G176" s="117">
        <v>12</v>
      </c>
      <c r="H176" s="117">
        <v>1</v>
      </c>
      <c r="I176" s="117"/>
      <c r="J176" s="115">
        <v>42899</v>
      </c>
      <c r="K176" s="115">
        <v>42905</v>
      </c>
      <c r="L176" s="115">
        <v>42905</v>
      </c>
      <c r="M176" s="115">
        <v>42899</v>
      </c>
      <c r="N176" s="115">
        <v>42905</v>
      </c>
      <c r="O176" s="115">
        <v>42905</v>
      </c>
      <c r="P176" s="115">
        <v>42905</v>
      </c>
      <c r="Q176" s="118" t="s">
        <v>81</v>
      </c>
      <c r="R176"/>
      <c r="S176" s="90">
        <f t="shared" si="48"/>
        <v>-57.499999999999993</v>
      </c>
      <c r="T176" s="89">
        <f t="shared" si="49"/>
        <v>0</v>
      </c>
      <c r="U176" s="89" t="str">
        <f t="shared" si="50"/>
        <v>NA</v>
      </c>
      <c r="V176" s="89" t="str">
        <f t="shared" si="51"/>
        <v>NA</v>
      </c>
      <c r="W176" s="89" t="str">
        <f t="shared" si="52"/>
        <v>NA</v>
      </c>
      <c r="X176" s="89" t="str">
        <f t="shared" si="53"/>
        <v>NA</v>
      </c>
      <c r="Y176" s="89" t="str">
        <f t="shared" si="54"/>
        <v>NA</v>
      </c>
      <c r="Z176" s="89">
        <f t="shared" si="55"/>
        <v>0</v>
      </c>
      <c r="AA176" s="89" t="str">
        <f t="shared" si="56"/>
        <v>NA</v>
      </c>
      <c r="AB176" s="89" t="str">
        <f t="shared" si="57"/>
        <v>NA</v>
      </c>
      <c r="AC176" s="89" t="str">
        <f t="shared" si="58"/>
        <v>NA</v>
      </c>
      <c r="AD176" s="89" t="str">
        <f t="shared" si="59"/>
        <v>NA</v>
      </c>
      <c r="AE176" s="89" t="str">
        <f t="shared" si="60"/>
        <v>NA</v>
      </c>
      <c r="AF176" s="89" t="str">
        <f t="shared" si="61"/>
        <v>NA</v>
      </c>
      <c r="AG176" s="123" t="str">
        <f t="shared" si="62"/>
        <v>ONTIME</v>
      </c>
      <c r="AH176" s="141">
        <f t="shared" si="63"/>
        <v>7</v>
      </c>
      <c r="AI176" s="142"/>
    </row>
    <row r="177" spans="1:35" x14ac:dyDescent="0.2">
      <c r="A177" s="140">
        <v>174</v>
      </c>
      <c r="B177" s="116" t="s">
        <v>180</v>
      </c>
      <c r="C177" s="117" t="s">
        <v>222</v>
      </c>
      <c r="D177" s="143"/>
      <c r="E177" s="117">
        <v>32</v>
      </c>
      <c r="F177" s="117">
        <v>2</v>
      </c>
      <c r="G177" s="117">
        <v>29</v>
      </c>
      <c r="H177" s="117">
        <v>1</v>
      </c>
      <c r="I177" s="117"/>
      <c r="J177" s="115">
        <v>42906</v>
      </c>
      <c r="K177" s="115">
        <v>42909</v>
      </c>
      <c r="L177" s="115">
        <v>42909</v>
      </c>
      <c r="M177" s="115">
        <v>42906</v>
      </c>
      <c r="N177" s="115">
        <v>42909</v>
      </c>
      <c r="O177" s="115">
        <v>42909</v>
      </c>
      <c r="P177" s="115">
        <v>42909</v>
      </c>
      <c r="Q177" s="118" t="s">
        <v>81</v>
      </c>
      <c r="R177"/>
      <c r="S177" s="90">
        <f t="shared" si="48"/>
        <v>0</v>
      </c>
      <c r="T177" s="89">
        <f t="shared" si="49"/>
        <v>0</v>
      </c>
      <c r="U177" s="89" t="str">
        <f t="shared" si="50"/>
        <v>NA</v>
      </c>
      <c r="V177" s="89" t="str">
        <f t="shared" si="51"/>
        <v>NA</v>
      </c>
      <c r="W177" s="89" t="str">
        <f t="shared" si="52"/>
        <v>NA</v>
      </c>
      <c r="X177" s="89" t="str">
        <f t="shared" si="53"/>
        <v>NA</v>
      </c>
      <c r="Y177" s="89" t="str">
        <f t="shared" si="54"/>
        <v>NA</v>
      </c>
      <c r="Z177" s="89">
        <f t="shared" si="55"/>
        <v>0</v>
      </c>
      <c r="AA177" s="89" t="str">
        <f t="shared" si="56"/>
        <v>NA</v>
      </c>
      <c r="AB177" s="89" t="str">
        <f t="shared" si="57"/>
        <v>NA</v>
      </c>
      <c r="AC177" s="89" t="str">
        <f t="shared" si="58"/>
        <v>NA</v>
      </c>
      <c r="AD177" s="89" t="str">
        <f t="shared" si="59"/>
        <v>NA</v>
      </c>
      <c r="AE177" s="89" t="str">
        <f t="shared" si="60"/>
        <v>NA</v>
      </c>
      <c r="AF177" s="89" t="str">
        <f t="shared" si="61"/>
        <v>NA</v>
      </c>
      <c r="AG177" s="123" t="str">
        <f t="shared" si="62"/>
        <v>ONTIME</v>
      </c>
      <c r="AH177" s="141">
        <f t="shared" si="63"/>
        <v>4</v>
      </c>
      <c r="AI177" s="142"/>
    </row>
    <row r="178" spans="1:35" x14ac:dyDescent="0.2">
      <c r="A178" s="140">
        <v>175</v>
      </c>
      <c r="B178" s="116" t="s">
        <v>180</v>
      </c>
      <c r="C178" s="117" t="s">
        <v>223</v>
      </c>
      <c r="D178" s="143"/>
      <c r="E178" s="117">
        <v>16</v>
      </c>
      <c r="F178" s="117">
        <v>1</v>
      </c>
      <c r="G178" s="117">
        <v>14</v>
      </c>
      <c r="H178" s="117">
        <v>1</v>
      </c>
      <c r="I178" s="117"/>
      <c r="J178" s="115">
        <v>42912</v>
      </c>
      <c r="K178" s="115">
        <v>42913</v>
      </c>
      <c r="L178" s="115">
        <v>42913</v>
      </c>
      <c r="M178" s="115">
        <v>42912</v>
      </c>
      <c r="N178" s="115">
        <v>42913</v>
      </c>
      <c r="O178" s="115">
        <v>42913</v>
      </c>
      <c r="P178" s="115">
        <v>42913</v>
      </c>
      <c r="Q178" s="118" t="s">
        <v>81</v>
      </c>
      <c r="R178"/>
      <c r="S178" s="90">
        <f t="shared" si="48"/>
        <v>0</v>
      </c>
      <c r="T178" s="89">
        <f t="shared" si="49"/>
        <v>0</v>
      </c>
      <c r="U178" s="89" t="str">
        <f t="shared" si="50"/>
        <v>NA</v>
      </c>
      <c r="V178" s="89" t="str">
        <f t="shared" si="51"/>
        <v>NA</v>
      </c>
      <c r="W178" s="89" t="str">
        <f t="shared" si="52"/>
        <v>NA</v>
      </c>
      <c r="X178" s="89" t="str">
        <f t="shared" si="53"/>
        <v>NA</v>
      </c>
      <c r="Y178" s="89" t="str">
        <f t="shared" si="54"/>
        <v>NA</v>
      </c>
      <c r="Z178" s="89">
        <f t="shared" si="55"/>
        <v>0</v>
      </c>
      <c r="AA178" s="89" t="str">
        <f t="shared" si="56"/>
        <v>NA</v>
      </c>
      <c r="AB178" s="89" t="str">
        <f t="shared" si="57"/>
        <v>NA</v>
      </c>
      <c r="AC178" s="89" t="str">
        <f t="shared" si="58"/>
        <v>NA</v>
      </c>
      <c r="AD178" s="89" t="str">
        <f t="shared" si="59"/>
        <v>NA</v>
      </c>
      <c r="AE178" s="89" t="str">
        <f t="shared" si="60"/>
        <v>NA</v>
      </c>
      <c r="AF178" s="89" t="str">
        <f t="shared" si="61"/>
        <v>NA</v>
      </c>
      <c r="AG178" s="123" t="str">
        <f t="shared" si="62"/>
        <v>ONTIME</v>
      </c>
      <c r="AH178" s="141">
        <f t="shared" si="63"/>
        <v>2</v>
      </c>
      <c r="AI178" s="142"/>
    </row>
    <row r="179" spans="1:35" x14ac:dyDescent="0.2">
      <c r="A179" s="140">
        <v>176</v>
      </c>
      <c r="B179" s="116" t="s">
        <v>180</v>
      </c>
      <c r="C179" s="117" t="s">
        <v>224</v>
      </c>
      <c r="D179" s="143"/>
      <c r="E179" s="117">
        <v>16</v>
      </c>
      <c r="F179" s="117">
        <v>1</v>
      </c>
      <c r="G179" s="117">
        <v>14</v>
      </c>
      <c r="H179" s="117">
        <v>1</v>
      </c>
      <c r="I179" s="117"/>
      <c r="J179" s="115">
        <v>42913</v>
      </c>
      <c r="K179" s="115">
        <v>42914</v>
      </c>
      <c r="L179" s="115">
        <v>42914</v>
      </c>
      <c r="M179" s="115">
        <v>42913</v>
      </c>
      <c r="N179" s="115">
        <v>42914</v>
      </c>
      <c r="O179" s="115">
        <v>42914</v>
      </c>
      <c r="P179" s="115">
        <v>42914</v>
      </c>
      <c r="Q179" s="118" t="s">
        <v>81</v>
      </c>
      <c r="R179"/>
      <c r="S179" s="90">
        <f t="shared" si="48"/>
        <v>0</v>
      </c>
      <c r="T179" s="89">
        <f t="shared" si="49"/>
        <v>0</v>
      </c>
      <c r="U179" s="89" t="str">
        <f t="shared" si="50"/>
        <v>NA</v>
      </c>
      <c r="V179" s="89" t="str">
        <f t="shared" si="51"/>
        <v>NA</v>
      </c>
      <c r="W179" s="89" t="str">
        <f t="shared" si="52"/>
        <v>NA</v>
      </c>
      <c r="X179" s="89" t="str">
        <f t="shared" si="53"/>
        <v>NA</v>
      </c>
      <c r="Y179" s="89" t="str">
        <f t="shared" si="54"/>
        <v>NA</v>
      </c>
      <c r="Z179" s="89">
        <f t="shared" si="55"/>
        <v>0</v>
      </c>
      <c r="AA179" s="89" t="str">
        <f t="shared" si="56"/>
        <v>NA</v>
      </c>
      <c r="AB179" s="89" t="str">
        <f t="shared" si="57"/>
        <v>NA</v>
      </c>
      <c r="AC179" s="89" t="str">
        <f t="shared" si="58"/>
        <v>NA</v>
      </c>
      <c r="AD179" s="89" t="str">
        <f t="shared" si="59"/>
        <v>NA</v>
      </c>
      <c r="AE179" s="89" t="str">
        <f t="shared" si="60"/>
        <v>NA</v>
      </c>
      <c r="AF179" s="89" t="str">
        <f t="shared" si="61"/>
        <v>NA</v>
      </c>
      <c r="AG179" s="123" t="str">
        <f t="shared" si="62"/>
        <v>ONTIME</v>
      </c>
      <c r="AH179" s="141">
        <f t="shared" si="63"/>
        <v>2</v>
      </c>
      <c r="AI179" s="142"/>
    </row>
    <row r="180" spans="1:35" x14ac:dyDescent="0.2">
      <c r="A180" s="140">
        <v>177</v>
      </c>
      <c r="B180" s="116" t="s">
        <v>121</v>
      </c>
      <c r="C180" s="117" t="s">
        <v>195</v>
      </c>
      <c r="D180" s="143"/>
      <c r="E180" s="117">
        <v>24</v>
      </c>
      <c r="F180" s="117">
        <v>2</v>
      </c>
      <c r="G180" s="117">
        <v>16</v>
      </c>
      <c r="H180" s="117">
        <v>6</v>
      </c>
      <c r="I180" s="117"/>
      <c r="J180" s="115">
        <v>42887</v>
      </c>
      <c r="K180" s="115">
        <v>42891</v>
      </c>
      <c r="L180" s="115">
        <v>42891</v>
      </c>
      <c r="M180" s="115">
        <v>42887</v>
      </c>
      <c r="N180" s="115">
        <v>42891</v>
      </c>
      <c r="O180" s="115">
        <v>42891</v>
      </c>
      <c r="P180" s="115">
        <v>42891</v>
      </c>
      <c r="Q180" s="118" t="s">
        <v>81</v>
      </c>
      <c r="R180"/>
      <c r="S180" s="90">
        <f t="shared" si="48"/>
        <v>0</v>
      </c>
      <c r="T180" s="89">
        <f t="shared" si="49"/>
        <v>0</v>
      </c>
      <c r="U180" s="89" t="str">
        <f t="shared" si="50"/>
        <v>NA</v>
      </c>
      <c r="V180" s="89" t="str">
        <f t="shared" si="51"/>
        <v>NA</v>
      </c>
      <c r="W180" s="89" t="str">
        <f t="shared" si="52"/>
        <v>NA</v>
      </c>
      <c r="X180" s="89" t="str">
        <f t="shared" si="53"/>
        <v>NA</v>
      </c>
      <c r="Y180" s="89" t="str">
        <f t="shared" si="54"/>
        <v>NA</v>
      </c>
      <c r="Z180" s="89">
        <f t="shared" si="55"/>
        <v>0</v>
      </c>
      <c r="AA180" s="89" t="str">
        <f t="shared" si="56"/>
        <v>NA</v>
      </c>
      <c r="AB180" s="89" t="str">
        <f t="shared" si="57"/>
        <v>NA</v>
      </c>
      <c r="AC180" s="89" t="str">
        <f t="shared" si="58"/>
        <v>NA</v>
      </c>
      <c r="AD180" s="89" t="str">
        <f t="shared" si="59"/>
        <v>NA</v>
      </c>
      <c r="AE180" s="89" t="str">
        <f t="shared" si="60"/>
        <v>NA</v>
      </c>
      <c r="AF180" s="89" t="str">
        <f t="shared" si="61"/>
        <v>NA</v>
      </c>
      <c r="AG180" s="123" t="str">
        <f t="shared" si="62"/>
        <v>ONTIME</v>
      </c>
      <c r="AH180" s="141">
        <f t="shared" si="63"/>
        <v>5</v>
      </c>
      <c r="AI180" s="142"/>
    </row>
    <row r="181" spans="1:35" x14ac:dyDescent="0.2">
      <c r="A181" s="140">
        <v>178</v>
      </c>
      <c r="B181" s="116" t="s">
        <v>121</v>
      </c>
      <c r="C181" s="117" t="s">
        <v>220</v>
      </c>
      <c r="D181" s="143"/>
      <c r="E181" s="117">
        <v>40</v>
      </c>
      <c r="F181" s="117">
        <v>10</v>
      </c>
      <c r="G181" s="117">
        <v>26</v>
      </c>
      <c r="H181" s="117">
        <v>5</v>
      </c>
      <c r="I181" s="117"/>
      <c r="J181" s="115">
        <v>42892</v>
      </c>
      <c r="K181" s="115">
        <v>42898</v>
      </c>
      <c r="L181" s="115">
        <v>42898</v>
      </c>
      <c r="M181" s="115">
        <v>42892</v>
      </c>
      <c r="N181" s="115">
        <v>42898</v>
      </c>
      <c r="O181" s="115">
        <v>42898</v>
      </c>
      <c r="P181" s="115">
        <v>42898</v>
      </c>
      <c r="Q181" s="118" t="s">
        <v>81</v>
      </c>
      <c r="R181"/>
      <c r="S181" s="90">
        <f t="shared" si="48"/>
        <v>2.5</v>
      </c>
      <c r="T181" s="89">
        <f t="shared" si="49"/>
        <v>0</v>
      </c>
      <c r="U181" s="89" t="str">
        <f t="shared" si="50"/>
        <v>NA</v>
      </c>
      <c r="V181" s="89" t="str">
        <f t="shared" si="51"/>
        <v>NA</v>
      </c>
      <c r="W181" s="89" t="str">
        <f t="shared" si="52"/>
        <v>NA</v>
      </c>
      <c r="X181" s="89" t="str">
        <f t="shared" si="53"/>
        <v>NA</v>
      </c>
      <c r="Y181" s="89" t="str">
        <f t="shared" si="54"/>
        <v>NA</v>
      </c>
      <c r="Z181" s="89">
        <f t="shared" si="55"/>
        <v>0</v>
      </c>
      <c r="AA181" s="89" t="str">
        <f t="shared" si="56"/>
        <v>NA</v>
      </c>
      <c r="AB181" s="89" t="str">
        <f t="shared" si="57"/>
        <v>NA</v>
      </c>
      <c r="AC181" s="89" t="str">
        <f t="shared" si="58"/>
        <v>NA</v>
      </c>
      <c r="AD181" s="89" t="str">
        <f t="shared" si="59"/>
        <v>NA</v>
      </c>
      <c r="AE181" s="89" t="str">
        <f t="shared" si="60"/>
        <v>NA</v>
      </c>
      <c r="AF181" s="89" t="str">
        <f t="shared" si="61"/>
        <v>NA</v>
      </c>
      <c r="AG181" s="123" t="str">
        <f t="shared" si="62"/>
        <v>ONTIME</v>
      </c>
      <c r="AH181" s="141">
        <f t="shared" si="63"/>
        <v>7</v>
      </c>
      <c r="AI181" s="142"/>
    </row>
    <row r="182" spans="1:35" x14ac:dyDescent="0.2">
      <c r="A182" s="140">
        <v>179</v>
      </c>
      <c r="B182" s="116" t="s">
        <v>121</v>
      </c>
      <c r="C182" s="117" t="s">
        <v>225</v>
      </c>
      <c r="D182" s="143"/>
      <c r="E182" s="117">
        <v>80</v>
      </c>
      <c r="F182" s="117">
        <v>15</v>
      </c>
      <c r="G182" s="117">
        <v>50</v>
      </c>
      <c r="H182" s="117">
        <v>15</v>
      </c>
      <c r="I182" s="117"/>
      <c r="J182" s="115">
        <v>42899</v>
      </c>
      <c r="K182" s="115">
        <v>42912</v>
      </c>
      <c r="L182" s="115">
        <v>42912</v>
      </c>
      <c r="M182" s="115">
        <v>42899</v>
      </c>
      <c r="N182" s="115">
        <v>42912</v>
      </c>
      <c r="O182" s="115">
        <v>42912</v>
      </c>
      <c r="P182" s="115">
        <v>42912</v>
      </c>
      <c r="Q182" s="118" t="s">
        <v>81</v>
      </c>
      <c r="R182"/>
      <c r="S182" s="90">
        <f t="shared" si="48"/>
        <v>0</v>
      </c>
      <c r="T182" s="89">
        <f t="shared" si="49"/>
        <v>0</v>
      </c>
      <c r="U182" s="89" t="str">
        <f t="shared" si="50"/>
        <v>NA</v>
      </c>
      <c r="V182" s="89" t="str">
        <f t="shared" si="51"/>
        <v>NA</v>
      </c>
      <c r="W182" s="89" t="str">
        <f t="shared" si="52"/>
        <v>NA</v>
      </c>
      <c r="X182" s="89" t="str">
        <f t="shared" si="53"/>
        <v>NA</v>
      </c>
      <c r="Y182" s="89" t="str">
        <f t="shared" si="54"/>
        <v>NA</v>
      </c>
      <c r="Z182" s="89">
        <f t="shared" si="55"/>
        <v>0</v>
      </c>
      <c r="AA182" s="89" t="str">
        <f t="shared" si="56"/>
        <v>NA</v>
      </c>
      <c r="AB182" s="89" t="str">
        <f t="shared" si="57"/>
        <v>NA</v>
      </c>
      <c r="AC182" s="89" t="str">
        <f t="shared" si="58"/>
        <v>NA</v>
      </c>
      <c r="AD182" s="89" t="str">
        <f t="shared" si="59"/>
        <v>NA</v>
      </c>
      <c r="AE182" s="89" t="str">
        <f t="shared" si="60"/>
        <v>NA</v>
      </c>
      <c r="AF182" s="89" t="str">
        <f t="shared" si="61"/>
        <v>NA</v>
      </c>
      <c r="AG182" s="123" t="str">
        <f t="shared" si="62"/>
        <v>ONTIME</v>
      </c>
      <c r="AH182" s="141">
        <f t="shared" si="63"/>
        <v>14</v>
      </c>
      <c r="AI182" s="142"/>
    </row>
    <row r="183" spans="1:35" x14ac:dyDescent="0.2">
      <c r="A183" s="140">
        <v>180</v>
      </c>
      <c r="B183" s="116" t="s">
        <v>121</v>
      </c>
      <c r="C183" s="117" t="s">
        <v>222</v>
      </c>
      <c r="D183" s="143"/>
      <c r="E183" s="117">
        <v>32</v>
      </c>
      <c r="F183" s="117">
        <v>2</v>
      </c>
      <c r="G183" s="117">
        <v>29</v>
      </c>
      <c r="H183" s="117">
        <v>1</v>
      </c>
      <c r="I183" s="117"/>
      <c r="J183" s="115">
        <v>42913</v>
      </c>
      <c r="K183" s="115">
        <v>42916</v>
      </c>
      <c r="L183" s="115">
        <v>42916</v>
      </c>
      <c r="M183" s="115">
        <v>42913</v>
      </c>
      <c r="N183" s="115">
        <v>42916</v>
      </c>
      <c r="O183" s="115">
        <v>42916</v>
      </c>
      <c r="P183" s="115">
        <v>42916</v>
      </c>
      <c r="Q183" s="118" t="s">
        <v>81</v>
      </c>
      <c r="R183"/>
      <c r="S183" s="90">
        <f t="shared" si="48"/>
        <v>0</v>
      </c>
      <c r="T183" s="89">
        <f t="shared" si="49"/>
        <v>0</v>
      </c>
      <c r="U183" s="89" t="str">
        <f t="shared" si="50"/>
        <v>NA</v>
      </c>
      <c r="V183" s="89" t="str">
        <f t="shared" si="51"/>
        <v>NA</v>
      </c>
      <c r="W183" s="89" t="str">
        <f t="shared" si="52"/>
        <v>NA</v>
      </c>
      <c r="X183" s="89" t="str">
        <f t="shared" si="53"/>
        <v>NA</v>
      </c>
      <c r="Y183" s="89" t="str">
        <f t="shared" si="54"/>
        <v>NA</v>
      </c>
      <c r="Z183" s="89">
        <f t="shared" si="55"/>
        <v>0</v>
      </c>
      <c r="AA183" s="89" t="str">
        <f t="shared" si="56"/>
        <v>NA</v>
      </c>
      <c r="AB183" s="89" t="str">
        <f t="shared" si="57"/>
        <v>NA</v>
      </c>
      <c r="AC183" s="89" t="str">
        <f t="shared" si="58"/>
        <v>NA</v>
      </c>
      <c r="AD183" s="89" t="str">
        <f t="shared" si="59"/>
        <v>NA</v>
      </c>
      <c r="AE183" s="89" t="str">
        <f t="shared" si="60"/>
        <v>NA</v>
      </c>
      <c r="AF183" s="89" t="str">
        <f t="shared" si="61"/>
        <v>NA</v>
      </c>
      <c r="AG183" s="123" t="str">
        <f t="shared" si="62"/>
        <v>ONTIME</v>
      </c>
      <c r="AH183" s="141">
        <f t="shared" si="63"/>
        <v>4</v>
      </c>
      <c r="AI183" s="142"/>
    </row>
    <row r="184" spans="1:35" x14ac:dyDescent="0.2">
      <c r="A184" s="140">
        <v>181</v>
      </c>
      <c r="B184" s="116" t="s">
        <v>142</v>
      </c>
      <c r="C184" s="117">
        <v>2195</v>
      </c>
      <c r="D184" s="143" t="s">
        <v>125</v>
      </c>
      <c r="E184" s="117">
        <v>20</v>
      </c>
      <c r="F184" s="117"/>
      <c r="G184" s="117">
        <v>20</v>
      </c>
      <c r="H184" s="117"/>
      <c r="I184" s="117"/>
      <c r="J184" s="115">
        <v>42887</v>
      </c>
      <c r="K184" s="115">
        <v>42916</v>
      </c>
      <c r="L184" s="115">
        <v>42916</v>
      </c>
      <c r="M184" s="115">
        <v>42887</v>
      </c>
      <c r="N184" s="115">
        <v>42916</v>
      </c>
      <c r="O184" s="115"/>
      <c r="P184" s="115">
        <v>42916</v>
      </c>
      <c r="Q184" s="118" t="s">
        <v>81</v>
      </c>
      <c r="R184"/>
      <c r="S184" s="90">
        <f t="shared" si="48"/>
        <v>0</v>
      </c>
      <c r="T184" s="89">
        <f t="shared" si="49"/>
        <v>0</v>
      </c>
      <c r="U184" s="89" t="str">
        <f t="shared" si="50"/>
        <v>NA</v>
      </c>
      <c r="V184" s="89" t="str">
        <f t="shared" si="51"/>
        <v>NA</v>
      </c>
      <c r="W184" s="89" t="str">
        <f t="shared" si="52"/>
        <v>NA</v>
      </c>
      <c r="X184" s="89" t="str">
        <f t="shared" si="53"/>
        <v>NA</v>
      </c>
      <c r="Y184" s="89" t="str">
        <f t="shared" si="54"/>
        <v>NA</v>
      </c>
      <c r="Z184" s="89">
        <f t="shared" si="55"/>
        <v>0</v>
      </c>
      <c r="AA184" s="89" t="str">
        <f t="shared" si="56"/>
        <v>NA</v>
      </c>
      <c r="AB184" s="89" t="str">
        <f t="shared" si="57"/>
        <v>NA</v>
      </c>
      <c r="AC184" s="89" t="str">
        <f t="shared" si="58"/>
        <v>NA</v>
      </c>
      <c r="AD184" s="89" t="str">
        <f t="shared" si="59"/>
        <v>NA</v>
      </c>
      <c r="AE184" s="89" t="str">
        <f t="shared" si="60"/>
        <v>NA</v>
      </c>
      <c r="AF184" s="89" t="str">
        <f t="shared" si="61"/>
        <v>NA</v>
      </c>
      <c r="AG184" s="123" t="str">
        <f t="shared" si="62"/>
        <v>ONTIME</v>
      </c>
      <c r="AH184" s="141">
        <f t="shared" si="63"/>
        <v>30</v>
      </c>
      <c r="AI184" s="142"/>
    </row>
    <row r="185" spans="1:35" x14ac:dyDescent="0.2">
      <c r="A185" s="140">
        <v>182</v>
      </c>
      <c r="B185" s="116" t="s">
        <v>142</v>
      </c>
      <c r="C185" s="117">
        <v>2199</v>
      </c>
      <c r="D185" s="143" t="s">
        <v>125</v>
      </c>
      <c r="E185" s="117">
        <v>50</v>
      </c>
      <c r="F185" s="117"/>
      <c r="G185" s="117">
        <v>50</v>
      </c>
      <c r="H185" s="117"/>
      <c r="I185" s="117"/>
      <c r="J185" s="115">
        <v>42887</v>
      </c>
      <c r="K185" s="115">
        <v>42916</v>
      </c>
      <c r="L185" s="115">
        <v>42916</v>
      </c>
      <c r="M185" s="115">
        <v>42887</v>
      </c>
      <c r="N185" s="115">
        <v>42916</v>
      </c>
      <c r="O185" s="115"/>
      <c r="P185" s="115">
        <v>42916</v>
      </c>
      <c r="Q185" s="118" t="s">
        <v>81</v>
      </c>
      <c r="R185"/>
      <c r="S185" s="90">
        <f t="shared" si="48"/>
        <v>0</v>
      </c>
      <c r="T185" s="89">
        <f t="shared" si="49"/>
        <v>0</v>
      </c>
      <c r="U185" s="89" t="str">
        <f t="shared" si="50"/>
        <v>NA</v>
      </c>
      <c r="V185" s="89" t="str">
        <f t="shared" si="51"/>
        <v>NA</v>
      </c>
      <c r="W185" s="89" t="str">
        <f t="shared" si="52"/>
        <v>NA</v>
      </c>
      <c r="X185" s="89" t="str">
        <f t="shared" si="53"/>
        <v>NA</v>
      </c>
      <c r="Y185" s="89" t="str">
        <f t="shared" si="54"/>
        <v>NA</v>
      </c>
      <c r="Z185" s="89">
        <f t="shared" si="55"/>
        <v>0</v>
      </c>
      <c r="AA185" s="89" t="str">
        <f t="shared" si="56"/>
        <v>NA</v>
      </c>
      <c r="AB185" s="89" t="str">
        <f t="shared" si="57"/>
        <v>NA</v>
      </c>
      <c r="AC185" s="89" t="str">
        <f t="shared" si="58"/>
        <v>NA</v>
      </c>
      <c r="AD185" s="89" t="str">
        <f t="shared" si="59"/>
        <v>NA</v>
      </c>
      <c r="AE185" s="89" t="str">
        <f t="shared" si="60"/>
        <v>NA</v>
      </c>
      <c r="AF185" s="89" t="str">
        <f t="shared" si="61"/>
        <v>NA</v>
      </c>
      <c r="AG185" s="123" t="str">
        <f t="shared" si="62"/>
        <v>ONTIME</v>
      </c>
      <c r="AH185" s="141">
        <f t="shared" si="63"/>
        <v>30</v>
      </c>
      <c r="AI185" s="142"/>
    </row>
    <row r="186" spans="1:35" x14ac:dyDescent="0.2">
      <c r="A186" s="140">
        <v>183</v>
      </c>
      <c r="B186" s="116" t="s">
        <v>142</v>
      </c>
      <c r="C186" s="117">
        <v>2200</v>
      </c>
      <c r="D186" s="143" t="s">
        <v>125</v>
      </c>
      <c r="E186" s="117">
        <v>40</v>
      </c>
      <c r="F186" s="117"/>
      <c r="G186" s="117">
        <v>40</v>
      </c>
      <c r="H186" s="117"/>
      <c r="I186" s="117"/>
      <c r="J186" s="115">
        <v>42887</v>
      </c>
      <c r="K186" s="115">
        <v>42916</v>
      </c>
      <c r="L186" s="115">
        <v>42916</v>
      </c>
      <c r="M186" s="115">
        <v>42887</v>
      </c>
      <c r="N186" s="115">
        <v>42916</v>
      </c>
      <c r="O186" s="115"/>
      <c r="P186" s="115">
        <v>42916</v>
      </c>
      <c r="Q186" s="118" t="s">
        <v>81</v>
      </c>
      <c r="R186"/>
      <c r="S186" s="90">
        <f t="shared" si="48"/>
        <v>0</v>
      </c>
      <c r="T186" s="89">
        <f t="shared" si="49"/>
        <v>0</v>
      </c>
      <c r="U186" s="89" t="str">
        <f t="shared" si="50"/>
        <v>NA</v>
      </c>
      <c r="V186" s="89" t="str">
        <f t="shared" si="51"/>
        <v>NA</v>
      </c>
      <c r="W186" s="89" t="str">
        <f t="shared" si="52"/>
        <v>NA</v>
      </c>
      <c r="X186" s="89" t="str">
        <f t="shared" si="53"/>
        <v>NA</v>
      </c>
      <c r="Y186" s="89" t="str">
        <f t="shared" si="54"/>
        <v>NA</v>
      </c>
      <c r="Z186" s="89">
        <f t="shared" si="55"/>
        <v>0</v>
      </c>
      <c r="AA186" s="89" t="str">
        <f t="shared" si="56"/>
        <v>NA</v>
      </c>
      <c r="AB186" s="89" t="str">
        <f t="shared" si="57"/>
        <v>NA</v>
      </c>
      <c r="AC186" s="89" t="str">
        <f t="shared" si="58"/>
        <v>NA</v>
      </c>
      <c r="AD186" s="89" t="str">
        <f t="shared" si="59"/>
        <v>NA</v>
      </c>
      <c r="AE186" s="89" t="str">
        <f t="shared" si="60"/>
        <v>NA</v>
      </c>
      <c r="AF186" s="89" t="str">
        <f t="shared" si="61"/>
        <v>NA</v>
      </c>
      <c r="AG186" s="123" t="str">
        <f t="shared" si="62"/>
        <v>ONTIME</v>
      </c>
      <c r="AH186" s="141">
        <f t="shared" si="63"/>
        <v>30</v>
      </c>
      <c r="AI186" s="142"/>
    </row>
    <row r="187" spans="1:35" x14ac:dyDescent="0.2">
      <c r="A187" s="140">
        <v>184</v>
      </c>
      <c r="B187" s="116" t="s">
        <v>142</v>
      </c>
      <c r="C187" s="117">
        <v>2201</v>
      </c>
      <c r="D187" s="143" t="s">
        <v>125</v>
      </c>
      <c r="E187" s="117">
        <v>50</v>
      </c>
      <c r="F187" s="117"/>
      <c r="G187" s="117">
        <v>50</v>
      </c>
      <c r="H187" s="117"/>
      <c r="I187" s="117"/>
      <c r="J187" s="115">
        <v>42887</v>
      </c>
      <c r="K187" s="115">
        <v>42916</v>
      </c>
      <c r="L187" s="115">
        <v>42916</v>
      </c>
      <c r="M187" s="115">
        <v>42887</v>
      </c>
      <c r="N187" s="115">
        <v>42916</v>
      </c>
      <c r="O187" s="115"/>
      <c r="P187" s="115">
        <v>42916</v>
      </c>
      <c r="Q187" s="118" t="s">
        <v>81</v>
      </c>
      <c r="R187"/>
      <c r="S187" s="90">
        <f t="shared" si="48"/>
        <v>0</v>
      </c>
      <c r="T187" s="89">
        <f t="shared" si="49"/>
        <v>0</v>
      </c>
      <c r="U187" s="89" t="str">
        <f t="shared" si="50"/>
        <v>NA</v>
      </c>
      <c r="V187" s="89" t="str">
        <f t="shared" si="51"/>
        <v>NA</v>
      </c>
      <c r="W187" s="89" t="str">
        <f t="shared" si="52"/>
        <v>NA</v>
      </c>
      <c r="X187" s="89" t="str">
        <f t="shared" si="53"/>
        <v>NA</v>
      </c>
      <c r="Y187" s="89" t="str">
        <f t="shared" si="54"/>
        <v>NA</v>
      </c>
      <c r="Z187" s="89">
        <f t="shared" si="55"/>
        <v>0</v>
      </c>
      <c r="AA187" s="89" t="str">
        <f t="shared" si="56"/>
        <v>NA</v>
      </c>
      <c r="AB187" s="89" t="str">
        <f t="shared" si="57"/>
        <v>NA</v>
      </c>
      <c r="AC187" s="89" t="str">
        <f t="shared" si="58"/>
        <v>NA</v>
      </c>
      <c r="AD187" s="89" t="str">
        <f t="shared" si="59"/>
        <v>NA</v>
      </c>
      <c r="AE187" s="89" t="str">
        <f t="shared" si="60"/>
        <v>NA</v>
      </c>
      <c r="AF187" s="89" t="str">
        <f t="shared" si="61"/>
        <v>NA</v>
      </c>
      <c r="AG187" s="123" t="str">
        <f t="shared" si="62"/>
        <v>ONTIME</v>
      </c>
      <c r="AH187" s="141">
        <f t="shared" si="63"/>
        <v>30</v>
      </c>
      <c r="AI187" s="142"/>
    </row>
    <row r="188" spans="1:35" x14ac:dyDescent="0.2">
      <c r="A188" s="140">
        <v>185</v>
      </c>
      <c r="B188" s="116" t="s">
        <v>100</v>
      </c>
      <c r="C188" s="117">
        <v>553225</v>
      </c>
      <c r="D188" s="143" t="s">
        <v>125</v>
      </c>
      <c r="E188" s="117">
        <v>144</v>
      </c>
      <c r="F188" s="117"/>
      <c r="G188" s="117">
        <v>144</v>
      </c>
      <c r="H188" s="117"/>
      <c r="I188" s="117"/>
      <c r="J188" s="115">
        <v>42887</v>
      </c>
      <c r="K188" s="115">
        <v>42916</v>
      </c>
      <c r="L188" s="115">
        <v>42916</v>
      </c>
      <c r="M188" s="115">
        <v>42887</v>
      </c>
      <c r="N188" s="115">
        <v>42916</v>
      </c>
      <c r="O188" s="115"/>
      <c r="P188" s="115">
        <v>42916</v>
      </c>
      <c r="Q188" s="118" t="s">
        <v>81</v>
      </c>
      <c r="R188"/>
      <c r="S188" s="90">
        <f t="shared" si="48"/>
        <v>0</v>
      </c>
      <c r="T188" s="89">
        <f t="shared" si="49"/>
        <v>0</v>
      </c>
      <c r="U188" s="89" t="str">
        <f t="shared" si="50"/>
        <v>NA</v>
      </c>
      <c r="V188" s="89" t="str">
        <f t="shared" si="51"/>
        <v>NA</v>
      </c>
      <c r="W188" s="89" t="str">
        <f t="shared" si="52"/>
        <v>NA</v>
      </c>
      <c r="X188" s="89" t="str">
        <f t="shared" si="53"/>
        <v>NA</v>
      </c>
      <c r="Y188" s="89" t="str">
        <f t="shared" si="54"/>
        <v>NA</v>
      </c>
      <c r="Z188" s="89">
        <f t="shared" si="55"/>
        <v>0</v>
      </c>
      <c r="AA188" s="89" t="str">
        <f t="shared" si="56"/>
        <v>NA</v>
      </c>
      <c r="AB188" s="89" t="str">
        <f t="shared" si="57"/>
        <v>NA</v>
      </c>
      <c r="AC188" s="89" t="str">
        <f t="shared" si="58"/>
        <v>NA</v>
      </c>
      <c r="AD188" s="89" t="str">
        <f t="shared" si="59"/>
        <v>NA</v>
      </c>
      <c r="AE188" s="89" t="str">
        <f t="shared" si="60"/>
        <v>NA</v>
      </c>
      <c r="AF188" s="89" t="str">
        <f t="shared" si="61"/>
        <v>NA</v>
      </c>
      <c r="AG188" s="123" t="str">
        <f t="shared" si="62"/>
        <v>ONTIME</v>
      </c>
      <c r="AH188" s="141">
        <f t="shared" si="63"/>
        <v>30</v>
      </c>
      <c r="AI188" s="142"/>
    </row>
    <row r="189" spans="1:35" x14ac:dyDescent="0.2">
      <c r="A189" s="140">
        <v>186</v>
      </c>
      <c r="B189" s="116" t="s">
        <v>127</v>
      </c>
      <c r="C189" s="117" t="s">
        <v>226</v>
      </c>
      <c r="D189" s="143"/>
      <c r="E189" s="117">
        <v>100</v>
      </c>
      <c r="F189" s="117">
        <v>30</v>
      </c>
      <c r="G189" s="117">
        <v>60</v>
      </c>
      <c r="H189" s="117">
        <v>10</v>
      </c>
      <c r="I189" s="117"/>
      <c r="J189" s="115">
        <v>42887</v>
      </c>
      <c r="K189" s="115">
        <v>42898</v>
      </c>
      <c r="L189" s="115">
        <v>42898</v>
      </c>
      <c r="M189" s="115">
        <v>42887</v>
      </c>
      <c r="N189" s="115">
        <v>42898</v>
      </c>
      <c r="O189" s="115"/>
      <c r="P189" s="115">
        <v>42898</v>
      </c>
      <c r="Q189" s="118" t="s">
        <v>81</v>
      </c>
      <c r="R189"/>
      <c r="S189" s="90">
        <f t="shared" si="48"/>
        <v>0</v>
      </c>
      <c r="T189" s="89">
        <f t="shared" si="49"/>
        <v>0</v>
      </c>
      <c r="U189" s="89" t="str">
        <f t="shared" si="50"/>
        <v>NA</v>
      </c>
      <c r="V189" s="89" t="str">
        <f t="shared" si="51"/>
        <v>NA</v>
      </c>
      <c r="W189" s="89" t="str">
        <f t="shared" si="52"/>
        <v>NA</v>
      </c>
      <c r="X189" s="89" t="str">
        <f t="shared" si="53"/>
        <v>NA</v>
      </c>
      <c r="Y189" s="89" t="str">
        <f t="shared" si="54"/>
        <v>NA</v>
      </c>
      <c r="Z189" s="89">
        <f t="shared" si="55"/>
        <v>0</v>
      </c>
      <c r="AA189" s="89" t="str">
        <f t="shared" si="56"/>
        <v>NA</v>
      </c>
      <c r="AB189" s="89" t="str">
        <f t="shared" si="57"/>
        <v>NA</v>
      </c>
      <c r="AC189" s="89" t="str">
        <f t="shared" si="58"/>
        <v>NA</v>
      </c>
      <c r="AD189" s="89" t="str">
        <f t="shared" si="59"/>
        <v>NA</v>
      </c>
      <c r="AE189" s="89" t="str">
        <f t="shared" si="60"/>
        <v>NA</v>
      </c>
      <c r="AF189" s="89" t="str">
        <f t="shared" si="61"/>
        <v>NA</v>
      </c>
      <c r="AG189" s="123" t="str">
        <f t="shared" si="62"/>
        <v>ONTIME</v>
      </c>
      <c r="AH189" s="141">
        <f t="shared" si="63"/>
        <v>12</v>
      </c>
      <c r="AI189" s="142"/>
    </row>
    <row r="190" spans="1:35" x14ac:dyDescent="0.2">
      <c r="A190" s="140">
        <v>187</v>
      </c>
      <c r="B190" s="116" t="s">
        <v>127</v>
      </c>
      <c r="C190" s="117" t="s">
        <v>227</v>
      </c>
      <c r="D190" s="143"/>
      <c r="E190" s="117">
        <v>30</v>
      </c>
      <c r="F190" s="117">
        <v>10</v>
      </c>
      <c r="G190" s="117">
        <v>10</v>
      </c>
      <c r="H190" s="117">
        <v>10</v>
      </c>
      <c r="I190" s="117"/>
      <c r="J190" s="115">
        <v>42898</v>
      </c>
      <c r="K190" s="115">
        <v>42902</v>
      </c>
      <c r="L190" s="115">
        <v>42902</v>
      </c>
      <c r="M190" s="115">
        <v>42898</v>
      </c>
      <c r="N190" s="115">
        <v>42902</v>
      </c>
      <c r="O190" s="115"/>
      <c r="P190" s="115">
        <v>42902</v>
      </c>
      <c r="Q190" s="118" t="s">
        <v>81</v>
      </c>
      <c r="R190"/>
      <c r="S190" s="90">
        <f t="shared" si="48"/>
        <v>0</v>
      </c>
      <c r="T190" s="89">
        <f t="shared" si="49"/>
        <v>0</v>
      </c>
      <c r="U190" s="89" t="str">
        <f t="shared" si="50"/>
        <v>NA</v>
      </c>
      <c r="V190" s="89" t="str">
        <f t="shared" si="51"/>
        <v>NA</v>
      </c>
      <c r="W190" s="89" t="str">
        <f t="shared" si="52"/>
        <v>NA</v>
      </c>
      <c r="X190" s="89" t="str">
        <f t="shared" si="53"/>
        <v>NA</v>
      </c>
      <c r="Y190" s="89" t="str">
        <f t="shared" si="54"/>
        <v>NA</v>
      </c>
      <c r="Z190" s="89">
        <f t="shared" si="55"/>
        <v>0</v>
      </c>
      <c r="AA190" s="89" t="str">
        <f t="shared" si="56"/>
        <v>NA</v>
      </c>
      <c r="AB190" s="89" t="str">
        <f t="shared" si="57"/>
        <v>NA</v>
      </c>
      <c r="AC190" s="89" t="str">
        <f t="shared" si="58"/>
        <v>NA</v>
      </c>
      <c r="AD190" s="89" t="str">
        <f t="shared" si="59"/>
        <v>NA</v>
      </c>
      <c r="AE190" s="89" t="str">
        <f t="shared" si="60"/>
        <v>NA</v>
      </c>
      <c r="AF190" s="89" t="str">
        <f t="shared" si="61"/>
        <v>NA</v>
      </c>
      <c r="AG190" s="123" t="str">
        <f t="shared" si="62"/>
        <v>ONTIME</v>
      </c>
      <c r="AH190" s="141">
        <f t="shared" si="63"/>
        <v>5</v>
      </c>
      <c r="AI190" s="142"/>
    </row>
    <row r="191" spans="1:35" x14ac:dyDescent="0.2">
      <c r="A191" s="140">
        <v>188</v>
      </c>
      <c r="B191" s="116" t="s">
        <v>127</v>
      </c>
      <c r="C191" s="117" t="s">
        <v>228</v>
      </c>
      <c r="D191" s="143"/>
      <c r="E191" s="117">
        <v>46</v>
      </c>
      <c r="F191" s="117">
        <v>10</v>
      </c>
      <c r="G191" s="117">
        <v>26</v>
      </c>
      <c r="H191" s="117">
        <v>10</v>
      </c>
      <c r="I191" s="117"/>
      <c r="J191" s="115">
        <v>42902</v>
      </c>
      <c r="K191" s="115">
        <v>42916</v>
      </c>
      <c r="L191" s="115">
        <v>42916</v>
      </c>
      <c r="M191" s="115">
        <v>42902</v>
      </c>
      <c r="N191" s="115">
        <v>42916</v>
      </c>
      <c r="O191" s="115"/>
      <c r="P191" s="115">
        <v>42916</v>
      </c>
      <c r="Q191" s="118" t="s">
        <v>81</v>
      </c>
      <c r="R191"/>
      <c r="S191" s="90">
        <f t="shared" si="48"/>
        <v>0</v>
      </c>
      <c r="T191" s="89">
        <f t="shared" si="49"/>
        <v>0</v>
      </c>
      <c r="U191" s="89" t="str">
        <f t="shared" si="50"/>
        <v>NA</v>
      </c>
      <c r="V191" s="89" t="str">
        <f t="shared" si="51"/>
        <v>NA</v>
      </c>
      <c r="W191" s="89" t="str">
        <f t="shared" si="52"/>
        <v>NA</v>
      </c>
      <c r="X191" s="89" t="str">
        <f t="shared" si="53"/>
        <v>NA</v>
      </c>
      <c r="Y191" s="89" t="str">
        <f t="shared" si="54"/>
        <v>NA</v>
      </c>
      <c r="Z191" s="89">
        <f t="shared" si="55"/>
        <v>0</v>
      </c>
      <c r="AA191" s="89" t="str">
        <f t="shared" si="56"/>
        <v>NA</v>
      </c>
      <c r="AB191" s="89" t="str">
        <f t="shared" si="57"/>
        <v>NA</v>
      </c>
      <c r="AC191" s="89" t="str">
        <f t="shared" si="58"/>
        <v>NA</v>
      </c>
      <c r="AD191" s="89" t="str">
        <f t="shared" si="59"/>
        <v>NA</v>
      </c>
      <c r="AE191" s="89" t="str">
        <f t="shared" si="60"/>
        <v>NA</v>
      </c>
      <c r="AF191" s="89" t="str">
        <f t="shared" si="61"/>
        <v>NA</v>
      </c>
      <c r="AG191" s="123" t="str">
        <f t="shared" si="62"/>
        <v>ONTIME</v>
      </c>
      <c r="AH191" s="141">
        <f t="shared" si="63"/>
        <v>15</v>
      </c>
      <c r="AI191" s="142"/>
    </row>
    <row r="192" spans="1:35" x14ac:dyDescent="0.2">
      <c r="A192" s="140">
        <v>189</v>
      </c>
      <c r="B192" s="116" t="s">
        <v>194</v>
      </c>
      <c r="C192" s="117">
        <v>6974</v>
      </c>
      <c r="D192" s="143" t="s">
        <v>125</v>
      </c>
      <c r="E192" s="117">
        <v>160</v>
      </c>
      <c r="F192" s="117">
        <v>90</v>
      </c>
      <c r="G192" s="117">
        <v>70</v>
      </c>
      <c r="H192" s="117"/>
      <c r="I192" s="117"/>
      <c r="J192" s="115">
        <v>42887</v>
      </c>
      <c r="K192" s="115">
        <v>42916</v>
      </c>
      <c r="L192" s="115">
        <v>42916</v>
      </c>
      <c r="M192" s="115">
        <v>42887</v>
      </c>
      <c r="N192" s="115">
        <v>42916</v>
      </c>
      <c r="O192" s="115"/>
      <c r="P192" s="115">
        <v>42916</v>
      </c>
      <c r="Q192" s="118" t="s">
        <v>81</v>
      </c>
      <c r="R192"/>
      <c r="S192" s="90">
        <f t="shared" si="48"/>
        <v>0</v>
      </c>
      <c r="T192" s="89">
        <f t="shared" si="49"/>
        <v>0</v>
      </c>
      <c r="U192" s="89" t="str">
        <f t="shared" si="50"/>
        <v>NA</v>
      </c>
      <c r="V192" s="89" t="str">
        <f t="shared" si="51"/>
        <v>NA</v>
      </c>
      <c r="W192" s="89" t="str">
        <f t="shared" si="52"/>
        <v>NA</v>
      </c>
      <c r="X192" s="89" t="str">
        <f t="shared" si="53"/>
        <v>NA</v>
      </c>
      <c r="Y192" s="89" t="str">
        <f t="shared" si="54"/>
        <v>NA</v>
      </c>
      <c r="Z192" s="89">
        <f t="shared" si="55"/>
        <v>0</v>
      </c>
      <c r="AA192" s="89" t="str">
        <f t="shared" si="56"/>
        <v>NA</v>
      </c>
      <c r="AB192" s="89" t="str">
        <f t="shared" si="57"/>
        <v>NA</v>
      </c>
      <c r="AC192" s="89" t="str">
        <f t="shared" si="58"/>
        <v>NA</v>
      </c>
      <c r="AD192" s="89" t="str">
        <f t="shared" si="59"/>
        <v>NA</v>
      </c>
      <c r="AE192" s="89" t="str">
        <f t="shared" si="60"/>
        <v>NA</v>
      </c>
      <c r="AF192" s="89" t="str">
        <f t="shared" si="61"/>
        <v>NA</v>
      </c>
      <c r="AG192" s="123" t="str">
        <f t="shared" si="62"/>
        <v>ONTIME</v>
      </c>
      <c r="AH192" s="141">
        <f t="shared" si="63"/>
        <v>30</v>
      </c>
      <c r="AI192" s="142"/>
    </row>
    <row r="193" spans="1:35" x14ac:dyDescent="0.2">
      <c r="A193" s="140">
        <v>190</v>
      </c>
      <c r="B193" s="116" t="s">
        <v>188</v>
      </c>
      <c r="C193" s="117" t="s">
        <v>196</v>
      </c>
      <c r="D193" s="143" t="s">
        <v>152</v>
      </c>
      <c r="E193" s="117">
        <v>16</v>
      </c>
      <c r="F193" s="117">
        <v>9</v>
      </c>
      <c r="G193" s="117">
        <v>7</v>
      </c>
      <c r="H193" s="117"/>
      <c r="I193" s="117"/>
      <c r="J193" s="115">
        <v>42887</v>
      </c>
      <c r="K193" s="115">
        <v>42888</v>
      </c>
      <c r="L193" s="115">
        <v>42860</v>
      </c>
      <c r="M193" s="115">
        <v>42887</v>
      </c>
      <c r="N193" s="115">
        <v>42888</v>
      </c>
      <c r="O193" s="115">
        <v>42888</v>
      </c>
      <c r="P193" s="115">
        <v>42888</v>
      </c>
      <c r="Q193" s="118" t="s">
        <v>81</v>
      </c>
      <c r="R193"/>
      <c r="S193" s="90">
        <f t="shared" si="48"/>
        <v>0</v>
      </c>
      <c r="T193" s="89">
        <f t="shared" si="49"/>
        <v>28</v>
      </c>
      <c r="U193" s="89" t="str">
        <f t="shared" si="50"/>
        <v>NA</v>
      </c>
      <c r="V193" s="89" t="str">
        <f t="shared" si="51"/>
        <v>NA</v>
      </c>
      <c r="W193" s="89" t="str">
        <f t="shared" si="52"/>
        <v>NA</v>
      </c>
      <c r="X193" s="89" t="str">
        <f t="shared" si="53"/>
        <v>NA</v>
      </c>
      <c r="Y193" s="89" t="str">
        <f t="shared" si="54"/>
        <v>NA</v>
      </c>
      <c r="Z193" s="89">
        <f t="shared" si="55"/>
        <v>28</v>
      </c>
      <c r="AA193" s="89" t="str">
        <f t="shared" si="56"/>
        <v>NA</v>
      </c>
      <c r="AB193" s="89" t="str">
        <f t="shared" si="57"/>
        <v>NA</v>
      </c>
      <c r="AC193" s="89" t="str">
        <f t="shared" si="58"/>
        <v>NA</v>
      </c>
      <c r="AD193" s="89" t="str">
        <f t="shared" si="59"/>
        <v>NA</v>
      </c>
      <c r="AE193" s="89" t="str">
        <f t="shared" si="60"/>
        <v>NA</v>
      </c>
      <c r="AF193" s="89" t="str">
        <f t="shared" si="61"/>
        <v>NA</v>
      </c>
      <c r="AG193" s="123" t="str">
        <f t="shared" si="62"/>
        <v>LATE</v>
      </c>
      <c r="AH193" s="141">
        <f t="shared" si="63"/>
        <v>2</v>
      </c>
      <c r="AI193" s="142"/>
    </row>
    <row r="194" spans="1:35" x14ac:dyDescent="0.2">
      <c r="A194" s="140">
        <v>191</v>
      </c>
      <c r="B194" s="116" t="s">
        <v>188</v>
      </c>
      <c r="C194" s="117" t="s">
        <v>197</v>
      </c>
      <c r="D194" s="143" t="s">
        <v>157</v>
      </c>
      <c r="E194" s="117">
        <v>24</v>
      </c>
      <c r="F194" s="117">
        <v>10</v>
      </c>
      <c r="G194" s="117">
        <v>13</v>
      </c>
      <c r="H194" s="117">
        <v>1</v>
      </c>
      <c r="I194" s="117"/>
      <c r="J194" s="115">
        <v>42891</v>
      </c>
      <c r="K194" s="115">
        <v>42893</v>
      </c>
      <c r="L194" s="115">
        <v>42894</v>
      </c>
      <c r="M194" s="115">
        <v>42891</v>
      </c>
      <c r="N194" s="115">
        <v>42893</v>
      </c>
      <c r="O194" s="115">
        <v>42893</v>
      </c>
      <c r="P194" s="115">
        <v>42893</v>
      </c>
      <c r="Q194" s="118" t="s">
        <v>81</v>
      </c>
      <c r="R194"/>
      <c r="S194" s="90">
        <f t="shared" si="48"/>
        <v>0</v>
      </c>
      <c r="T194" s="89">
        <f t="shared" si="49"/>
        <v>-1</v>
      </c>
      <c r="U194" s="89" t="str">
        <f t="shared" si="50"/>
        <v>NA</v>
      </c>
      <c r="V194" s="89" t="str">
        <f t="shared" si="51"/>
        <v>NA</v>
      </c>
      <c r="W194" s="89" t="str">
        <f t="shared" si="52"/>
        <v>NA</v>
      </c>
      <c r="X194" s="89" t="str">
        <f t="shared" si="53"/>
        <v>NA</v>
      </c>
      <c r="Y194" s="89" t="str">
        <f t="shared" si="54"/>
        <v>NA</v>
      </c>
      <c r="Z194" s="89">
        <f t="shared" si="55"/>
        <v>-1</v>
      </c>
      <c r="AA194" s="89" t="str">
        <f t="shared" si="56"/>
        <v>NA</v>
      </c>
      <c r="AB194" s="89" t="str">
        <f t="shared" si="57"/>
        <v>NA</v>
      </c>
      <c r="AC194" s="89" t="str">
        <f t="shared" si="58"/>
        <v>NA</v>
      </c>
      <c r="AD194" s="89" t="str">
        <f t="shared" si="59"/>
        <v>NA</v>
      </c>
      <c r="AE194" s="89" t="str">
        <f t="shared" si="60"/>
        <v>NA</v>
      </c>
      <c r="AF194" s="89" t="str">
        <f t="shared" si="61"/>
        <v>NA</v>
      </c>
      <c r="AG194" s="123" t="str">
        <f t="shared" si="62"/>
        <v>ONTIME</v>
      </c>
      <c r="AH194" s="141">
        <f t="shared" si="63"/>
        <v>3</v>
      </c>
      <c r="AI194" s="142"/>
    </row>
    <row r="195" spans="1:35" x14ac:dyDescent="0.2">
      <c r="A195" s="140">
        <v>192</v>
      </c>
      <c r="B195" s="116" t="s">
        <v>188</v>
      </c>
      <c r="C195" s="117" t="s">
        <v>198</v>
      </c>
      <c r="D195" s="143" t="s">
        <v>125</v>
      </c>
      <c r="E195" s="117">
        <v>68</v>
      </c>
      <c r="F195" s="117">
        <v>20</v>
      </c>
      <c r="G195" s="117">
        <v>45</v>
      </c>
      <c r="H195" s="117">
        <v>3</v>
      </c>
      <c r="I195" s="117"/>
      <c r="J195" s="115">
        <v>42894</v>
      </c>
      <c r="K195" s="115">
        <v>42906</v>
      </c>
      <c r="L195" s="115">
        <v>42909</v>
      </c>
      <c r="M195" s="115">
        <v>42894</v>
      </c>
      <c r="N195" s="115">
        <v>42906</v>
      </c>
      <c r="O195" s="115">
        <v>42906</v>
      </c>
      <c r="P195" s="115">
        <v>42906</v>
      </c>
      <c r="Q195" s="118" t="s">
        <v>81</v>
      </c>
      <c r="R195"/>
      <c r="S195" s="90">
        <f t="shared" si="48"/>
        <v>0</v>
      </c>
      <c r="T195" s="89">
        <f t="shared" si="49"/>
        <v>-3</v>
      </c>
      <c r="U195" s="89" t="str">
        <f t="shared" si="50"/>
        <v>NA</v>
      </c>
      <c r="V195" s="89" t="str">
        <f t="shared" si="51"/>
        <v>NA</v>
      </c>
      <c r="W195" s="89" t="str">
        <f t="shared" si="52"/>
        <v>NA</v>
      </c>
      <c r="X195" s="89" t="str">
        <f t="shared" si="53"/>
        <v>NA</v>
      </c>
      <c r="Y195" s="89" t="str">
        <f t="shared" si="54"/>
        <v>NA</v>
      </c>
      <c r="Z195" s="89">
        <f t="shared" si="55"/>
        <v>-3</v>
      </c>
      <c r="AA195" s="89" t="str">
        <f t="shared" si="56"/>
        <v>NA</v>
      </c>
      <c r="AB195" s="89" t="str">
        <f t="shared" si="57"/>
        <v>NA</v>
      </c>
      <c r="AC195" s="89" t="str">
        <f t="shared" si="58"/>
        <v>NA</v>
      </c>
      <c r="AD195" s="89" t="str">
        <f t="shared" si="59"/>
        <v>NA</v>
      </c>
      <c r="AE195" s="89" t="str">
        <f t="shared" si="60"/>
        <v>NA</v>
      </c>
      <c r="AF195" s="89" t="str">
        <f t="shared" si="61"/>
        <v>NA</v>
      </c>
      <c r="AG195" s="123" t="str">
        <f t="shared" si="62"/>
        <v>ONTIME</v>
      </c>
      <c r="AH195" s="141">
        <f t="shared" si="63"/>
        <v>13</v>
      </c>
      <c r="AI195" s="142"/>
    </row>
    <row r="196" spans="1:35" x14ac:dyDescent="0.2">
      <c r="A196" s="140">
        <v>193</v>
      </c>
      <c r="B196" s="116" t="s">
        <v>188</v>
      </c>
      <c r="C196" s="117" t="s">
        <v>199</v>
      </c>
      <c r="D196" s="143" t="s">
        <v>125</v>
      </c>
      <c r="E196" s="117">
        <v>60</v>
      </c>
      <c r="F196" s="117">
        <v>23</v>
      </c>
      <c r="G196" s="117">
        <v>35</v>
      </c>
      <c r="H196" s="117">
        <v>2</v>
      </c>
      <c r="I196" s="117"/>
      <c r="J196" s="115">
        <v>42906</v>
      </c>
      <c r="K196" s="115">
        <v>42916</v>
      </c>
      <c r="L196" s="115">
        <v>42916</v>
      </c>
      <c r="M196" s="115">
        <v>42906</v>
      </c>
      <c r="N196" s="115">
        <v>42916</v>
      </c>
      <c r="O196" s="115">
        <v>42916</v>
      </c>
      <c r="P196" s="115">
        <v>42916</v>
      </c>
      <c r="Q196" s="118" t="s">
        <v>81</v>
      </c>
      <c r="R196"/>
      <c r="S196" s="90">
        <f t="shared" si="48"/>
        <v>0</v>
      </c>
      <c r="T196" s="89">
        <f t="shared" si="49"/>
        <v>0</v>
      </c>
      <c r="U196" s="89" t="str">
        <f t="shared" si="50"/>
        <v>NA</v>
      </c>
      <c r="V196" s="89" t="str">
        <f t="shared" si="51"/>
        <v>NA</v>
      </c>
      <c r="W196" s="89" t="str">
        <f t="shared" si="52"/>
        <v>NA</v>
      </c>
      <c r="X196" s="89" t="str">
        <f t="shared" si="53"/>
        <v>NA</v>
      </c>
      <c r="Y196" s="89" t="str">
        <f t="shared" si="54"/>
        <v>NA</v>
      </c>
      <c r="Z196" s="89">
        <f t="shared" si="55"/>
        <v>0</v>
      </c>
      <c r="AA196" s="89" t="str">
        <f t="shared" si="56"/>
        <v>NA</v>
      </c>
      <c r="AB196" s="89" t="str">
        <f t="shared" si="57"/>
        <v>NA</v>
      </c>
      <c r="AC196" s="89" t="str">
        <f t="shared" si="58"/>
        <v>NA</v>
      </c>
      <c r="AD196" s="89" t="str">
        <f t="shared" si="59"/>
        <v>NA</v>
      </c>
      <c r="AE196" s="89" t="str">
        <f t="shared" si="60"/>
        <v>NA</v>
      </c>
      <c r="AF196" s="89" t="str">
        <f t="shared" si="61"/>
        <v>NA</v>
      </c>
      <c r="AG196" s="123" t="str">
        <f t="shared" si="62"/>
        <v>ONTIME</v>
      </c>
      <c r="AH196" s="141">
        <f t="shared" si="63"/>
        <v>11</v>
      </c>
      <c r="AI196" s="142"/>
    </row>
    <row r="197" spans="1:35" x14ac:dyDescent="0.2">
      <c r="A197" s="140">
        <v>194</v>
      </c>
      <c r="B197" s="116" t="s">
        <v>187</v>
      </c>
      <c r="C197" s="117">
        <v>5974</v>
      </c>
      <c r="D197" s="143" t="s">
        <v>152</v>
      </c>
      <c r="E197" s="117">
        <v>5</v>
      </c>
      <c r="F197" s="117">
        <v>0.5</v>
      </c>
      <c r="G197" s="117">
        <v>4</v>
      </c>
      <c r="H197" s="117">
        <v>0.5</v>
      </c>
      <c r="I197" s="117"/>
      <c r="J197" s="115">
        <v>42887</v>
      </c>
      <c r="K197" s="115">
        <v>42887</v>
      </c>
      <c r="L197" s="115">
        <v>42887</v>
      </c>
      <c r="M197" s="115">
        <v>42887</v>
      </c>
      <c r="N197" s="115">
        <v>42887</v>
      </c>
      <c r="O197" s="115">
        <v>42887</v>
      </c>
      <c r="P197" s="115">
        <v>42887</v>
      </c>
      <c r="Q197" s="118" t="s">
        <v>81</v>
      </c>
      <c r="R197"/>
      <c r="S197" s="90">
        <f t="shared" si="48"/>
        <v>0</v>
      </c>
      <c r="T197" s="89">
        <f t="shared" si="49"/>
        <v>0</v>
      </c>
      <c r="U197" s="89" t="str">
        <f t="shared" si="50"/>
        <v>NA</v>
      </c>
      <c r="V197" s="89" t="str">
        <f t="shared" si="51"/>
        <v>NA</v>
      </c>
      <c r="W197" s="89" t="str">
        <f t="shared" si="52"/>
        <v>NA</v>
      </c>
      <c r="X197" s="89" t="str">
        <f t="shared" si="53"/>
        <v>NA</v>
      </c>
      <c r="Y197" s="89" t="str">
        <f t="shared" si="54"/>
        <v>NA</v>
      </c>
      <c r="Z197" s="89">
        <f t="shared" si="55"/>
        <v>0</v>
      </c>
      <c r="AA197" s="89" t="str">
        <f t="shared" si="56"/>
        <v>NA</v>
      </c>
      <c r="AB197" s="89" t="str">
        <f t="shared" si="57"/>
        <v>NA</v>
      </c>
      <c r="AC197" s="89" t="str">
        <f t="shared" si="58"/>
        <v>NA</v>
      </c>
      <c r="AD197" s="89" t="str">
        <f t="shared" si="59"/>
        <v>NA</v>
      </c>
      <c r="AE197" s="89" t="str">
        <f t="shared" si="60"/>
        <v>NA</v>
      </c>
      <c r="AF197" s="89" t="str">
        <f t="shared" si="61"/>
        <v>NA</v>
      </c>
      <c r="AG197" s="123" t="str">
        <f t="shared" si="62"/>
        <v>ONTIME</v>
      </c>
      <c r="AH197" s="141">
        <f t="shared" si="63"/>
        <v>1</v>
      </c>
      <c r="AI197" s="142"/>
    </row>
    <row r="198" spans="1:35" x14ac:dyDescent="0.2">
      <c r="A198" s="140">
        <v>195</v>
      </c>
      <c r="B198" s="116" t="s">
        <v>187</v>
      </c>
      <c r="C198" s="117">
        <v>6243</v>
      </c>
      <c r="D198" s="143" t="s">
        <v>152</v>
      </c>
      <c r="E198" s="117">
        <v>3</v>
      </c>
      <c r="F198" s="117"/>
      <c r="G198" s="117">
        <v>3</v>
      </c>
      <c r="H198" s="117"/>
      <c r="I198" s="117"/>
      <c r="J198" s="115">
        <v>42887</v>
      </c>
      <c r="K198" s="115">
        <v>42887</v>
      </c>
      <c r="L198" s="115">
        <v>42887</v>
      </c>
      <c r="M198" s="115">
        <v>42887</v>
      </c>
      <c r="N198" s="115">
        <v>42887</v>
      </c>
      <c r="O198" s="115">
        <v>42887</v>
      </c>
      <c r="P198" s="115">
        <v>42887</v>
      </c>
      <c r="Q198" s="118" t="s">
        <v>81</v>
      </c>
      <c r="R198"/>
      <c r="S198" s="90">
        <f t="shared" si="48"/>
        <v>0</v>
      </c>
      <c r="T198" s="89">
        <f t="shared" si="49"/>
        <v>0</v>
      </c>
      <c r="U198" s="89" t="str">
        <f t="shared" si="50"/>
        <v>NA</v>
      </c>
      <c r="V198" s="89" t="str">
        <f t="shared" si="51"/>
        <v>NA</v>
      </c>
      <c r="W198" s="89" t="str">
        <f t="shared" si="52"/>
        <v>NA</v>
      </c>
      <c r="X198" s="89" t="str">
        <f t="shared" si="53"/>
        <v>NA</v>
      </c>
      <c r="Y198" s="89" t="str">
        <f t="shared" si="54"/>
        <v>NA</v>
      </c>
      <c r="Z198" s="89">
        <f t="shared" si="55"/>
        <v>0</v>
      </c>
      <c r="AA198" s="89" t="str">
        <f t="shared" si="56"/>
        <v>NA</v>
      </c>
      <c r="AB198" s="89" t="str">
        <f t="shared" si="57"/>
        <v>NA</v>
      </c>
      <c r="AC198" s="89" t="str">
        <f t="shared" si="58"/>
        <v>NA</v>
      </c>
      <c r="AD198" s="89" t="str">
        <f t="shared" si="59"/>
        <v>NA</v>
      </c>
      <c r="AE198" s="89" t="str">
        <f t="shared" si="60"/>
        <v>NA</v>
      </c>
      <c r="AF198" s="89" t="str">
        <f t="shared" si="61"/>
        <v>NA</v>
      </c>
      <c r="AG198" s="123" t="str">
        <f t="shared" si="62"/>
        <v>ONTIME</v>
      </c>
      <c r="AH198" s="141">
        <f t="shared" si="63"/>
        <v>1</v>
      </c>
      <c r="AI198" s="142"/>
    </row>
    <row r="199" spans="1:35" x14ac:dyDescent="0.2">
      <c r="A199" s="140">
        <v>196</v>
      </c>
      <c r="B199" s="116" t="s">
        <v>187</v>
      </c>
      <c r="C199" s="117">
        <v>6244</v>
      </c>
      <c r="D199" s="143" t="s">
        <v>152</v>
      </c>
      <c r="E199" s="117">
        <v>1</v>
      </c>
      <c r="F199" s="117"/>
      <c r="G199" s="117">
        <v>1</v>
      </c>
      <c r="H199" s="117"/>
      <c r="I199" s="117"/>
      <c r="J199" s="115">
        <v>42891</v>
      </c>
      <c r="K199" s="115">
        <v>42891</v>
      </c>
      <c r="L199" s="115">
        <v>42891</v>
      </c>
      <c r="M199" s="115">
        <v>42891</v>
      </c>
      <c r="N199" s="115">
        <v>42891</v>
      </c>
      <c r="O199" s="115">
        <v>42891</v>
      </c>
      <c r="P199" s="115">
        <v>42891</v>
      </c>
      <c r="Q199" s="118" t="s">
        <v>81</v>
      </c>
      <c r="R199"/>
      <c r="S199" s="90">
        <f t="shared" si="48"/>
        <v>0</v>
      </c>
      <c r="T199" s="89">
        <f t="shared" si="49"/>
        <v>0</v>
      </c>
      <c r="U199" s="89" t="str">
        <f t="shared" si="50"/>
        <v>NA</v>
      </c>
      <c r="V199" s="89" t="str">
        <f t="shared" si="51"/>
        <v>NA</v>
      </c>
      <c r="W199" s="89" t="str">
        <f t="shared" si="52"/>
        <v>NA</v>
      </c>
      <c r="X199" s="89" t="str">
        <f t="shared" si="53"/>
        <v>NA</v>
      </c>
      <c r="Y199" s="89" t="str">
        <f t="shared" si="54"/>
        <v>NA</v>
      </c>
      <c r="Z199" s="89">
        <f t="shared" si="55"/>
        <v>0</v>
      </c>
      <c r="AA199" s="89" t="str">
        <f t="shared" si="56"/>
        <v>NA</v>
      </c>
      <c r="AB199" s="89" t="str">
        <f t="shared" si="57"/>
        <v>NA</v>
      </c>
      <c r="AC199" s="89" t="str">
        <f t="shared" si="58"/>
        <v>NA</v>
      </c>
      <c r="AD199" s="89" t="str">
        <f t="shared" si="59"/>
        <v>NA</v>
      </c>
      <c r="AE199" s="89" t="str">
        <f t="shared" si="60"/>
        <v>NA</v>
      </c>
      <c r="AF199" s="89" t="str">
        <f t="shared" si="61"/>
        <v>NA</v>
      </c>
      <c r="AG199" s="123" t="str">
        <f t="shared" si="62"/>
        <v>ONTIME</v>
      </c>
      <c r="AH199" s="141">
        <f t="shared" si="63"/>
        <v>1</v>
      </c>
      <c r="AI199" s="142"/>
    </row>
    <row r="200" spans="1:35" x14ac:dyDescent="0.2">
      <c r="A200" s="140">
        <v>197</v>
      </c>
      <c r="B200" s="116" t="s">
        <v>187</v>
      </c>
      <c r="C200" s="117">
        <v>6246</v>
      </c>
      <c r="D200" s="143" t="s">
        <v>152</v>
      </c>
      <c r="E200" s="117">
        <v>0.5</v>
      </c>
      <c r="F200" s="117"/>
      <c r="G200" s="117">
        <v>0.5</v>
      </c>
      <c r="H200" s="117"/>
      <c r="I200" s="117"/>
      <c r="J200" s="115">
        <v>42888</v>
      </c>
      <c r="K200" s="115">
        <v>42888</v>
      </c>
      <c r="L200" s="115">
        <v>42888</v>
      </c>
      <c r="M200" s="115">
        <v>42888</v>
      </c>
      <c r="N200" s="115">
        <v>42888</v>
      </c>
      <c r="O200" s="115">
        <v>42888</v>
      </c>
      <c r="P200" s="115">
        <v>42888</v>
      </c>
      <c r="Q200" s="118" t="s">
        <v>81</v>
      </c>
      <c r="R200"/>
      <c r="S200" s="90">
        <f t="shared" si="48"/>
        <v>0</v>
      </c>
      <c r="T200" s="89">
        <f t="shared" si="49"/>
        <v>0</v>
      </c>
      <c r="U200" s="89" t="str">
        <f t="shared" si="50"/>
        <v>NA</v>
      </c>
      <c r="V200" s="89" t="str">
        <f t="shared" si="51"/>
        <v>NA</v>
      </c>
      <c r="W200" s="89" t="str">
        <f t="shared" si="52"/>
        <v>NA</v>
      </c>
      <c r="X200" s="89" t="str">
        <f t="shared" si="53"/>
        <v>NA</v>
      </c>
      <c r="Y200" s="89" t="str">
        <f t="shared" si="54"/>
        <v>NA</v>
      </c>
      <c r="Z200" s="89">
        <f t="shared" si="55"/>
        <v>0</v>
      </c>
      <c r="AA200" s="89" t="str">
        <f t="shared" si="56"/>
        <v>NA</v>
      </c>
      <c r="AB200" s="89" t="str">
        <f t="shared" si="57"/>
        <v>NA</v>
      </c>
      <c r="AC200" s="89" t="str">
        <f t="shared" si="58"/>
        <v>NA</v>
      </c>
      <c r="AD200" s="89" t="str">
        <f t="shared" si="59"/>
        <v>NA</v>
      </c>
      <c r="AE200" s="89" t="str">
        <f t="shared" si="60"/>
        <v>NA</v>
      </c>
      <c r="AF200" s="89" t="str">
        <f t="shared" si="61"/>
        <v>NA</v>
      </c>
      <c r="AG200" s="123" t="str">
        <f t="shared" si="62"/>
        <v>ONTIME</v>
      </c>
      <c r="AH200" s="141">
        <f t="shared" si="63"/>
        <v>1</v>
      </c>
      <c r="AI200" s="142"/>
    </row>
    <row r="201" spans="1:35" x14ac:dyDescent="0.2">
      <c r="A201" s="140">
        <v>198</v>
      </c>
      <c r="B201" s="116" t="s">
        <v>187</v>
      </c>
      <c r="C201" s="117">
        <v>6253</v>
      </c>
      <c r="D201" s="143" t="s">
        <v>152</v>
      </c>
      <c r="E201" s="117">
        <v>0.5</v>
      </c>
      <c r="F201" s="117"/>
      <c r="G201" s="117">
        <v>0.5</v>
      </c>
      <c r="H201" s="117"/>
      <c r="I201" s="117"/>
      <c r="J201" s="115">
        <v>42888</v>
      </c>
      <c r="K201" s="115">
        <v>42888</v>
      </c>
      <c r="L201" s="115">
        <v>42888</v>
      </c>
      <c r="M201" s="115">
        <v>42888</v>
      </c>
      <c r="N201" s="115">
        <v>42888</v>
      </c>
      <c r="O201" s="115">
        <v>42888</v>
      </c>
      <c r="P201" s="115">
        <v>42888</v>
      </c>
      <c r="Q201" s="118" t="s">
        <v>81</v>
      </c>
      <c r="R201"/>
      <c r="S201" s="90">
        <f t="shared" si="48"/>
        <v>0</v>
      </c>
      <c r="T201" s="89">
        <f t="shared" si="49"/>
        <v>0</v>
      </c>
      <c r="U201" s="89" t="str">
        <f t="shared" si="50"/>
        <v>NA</v>
      </c>
      <c r="V201" s="89" t="str">
        <f t="shared" si="51"/>
        <v>NA</v>
      </c>
      <c r="W201" s="89" t="str">
        <f t="shared" si="52"/>
        <v>NA</v>
      </c>
      <c r="X201" s="89" t="str">
        <f t="shared" si="53"/>
        <v>NA</v>
      </c>
      <c r="Y201" s="89" t="str">
        <f t="shared" si="54"/>
        <v>NA</v>
      </c>
      <c r="Z201" s="89">
        <f t="shared" si="55"/>
        <v>0</v>
      </c>
      <c r="AA201" s="89" t="str">
        <f t="shared" si="56"/>
        <v>NA</v>
      </c>
      <c r="AB201" s="89" t="str">
        <f t="shared" si="57"/>
        <v>NA</v>
      </c>
      <c r="AC201" s="89" t="str">
        <f t="shared" si="58"/>
        <v>NA</v>
      </c>
      <c r="AD201" s="89" t="str">
        <f t="shared" si="59"/>
        <v>NA</v>
      </c>
      <c r="AE201" s="89" t="str">
        <f t="shared" si="60"/>
        <v>NA</v>
      </c>
      <c r="AF201" s="89" t="str">
        <f t="shared" si="61"/>
        <v>NA</v>
      </c>
      <c r="AG201" s="123" t="str">
        <f t="shared" si="62"/>
        <v>ONTIME</v>
      </c>
      <c r="AH201" s="141">
        <f t="shared" si="63"/>
        <v>1</v>
      </c>
      <c r="AI201" s="142"/>
    </row>
    <row r="202" spans="1:35" x14ac:dyDescent="0.2">
      <c r="A202" s="140">
        <v>199</v>
      </c>
      <c r="B202" s="116" t="s">
        <v>187</v>
      </c>
      <c r="C202" s="117">
        <v>6254</v>
      </c>
      <c r="D202" s="143" t="s">
        <v>152</v>
      </c>
      <c r="E202" s="117">
        <v>3</v>
      </c>
      <c r="F202" s="117"/>
      <c r="G202" s="117">
        <v>3</v>
      </c>
      <c r="H202" s="117"/>
      <c r="I202" s="117"/>
      <c r="J202" s="115">
        <v>42888</v>
      </c>
      <c r="K202" s="115">
        <v>42888</v>
      </c>
      <c r="L202" s="115">
        <v>42888</v>
      </c>
      <c r="M202" s="115">
        <v>42888</v>
      </c>
      <c r="N202" s="115">
        <v>42888</v>
      </c>
      <c r="O202" s="115">
        <v>42888</v>
      </c>
      <c r="P202" s="115">
        <v>42888</v>
      </c>
      <c r="Q202" s="118" t="s">
        <v>81</v>
      </c>
      <c r="R202"/>
      <c r="S202" s="90">
        <f t="shared" si="48"/>
        <v>0</v>
      </c>
      <c r="T202" s="89">
        <f t="shared" si="49"/>
        <v>0</v>
      </c>
      <c r="U202" s="89" t="str">
        <f t="shared" si="50"/>
        <v>NA</v>
      </c>
      <c r="V202" s="89" t="str">
        <f t="shared" si="51"/>
        <v>NA</v>
      </c>
      <c r="W202" s="89" t="str">
        <f t="shared" si="52"/>
        <v>NA</v>
      </c>
      <c r="X202" s="89" t="str">
        <f t="shared" si="53"/>
        <v>NA</v>
      </c>
      <c r="Y202" s="89" t="str">
        <f t="shared" si="54"/>
        <v>NA</v>
      </c>
      <c r="Z202" s="89">
        <f t="shared" si="55"/>
        <v>0</v>
      </c>
      <c r="AA202" s="89" t="str">
        <f t="shared" si="56"/>
        <v>NA</v>
      </c>
      <c r="AB202" s="89" t="str">
        <f t="shared" si="57"/>
        <v>NA</v>
      </c>
      <c r="AC202" s="89" t="str">
        <f t="shared" si="58"/>
        <v>NA</v>
      </c>
      <c r="AD202" s="89" t="str">
        <f t="shared" si="59"/>
        <v>NA</v>
      </c>
      <c r="AE202" s="89" t="str">
        <f t="shared" si="60"/>
        <v>NA</v>
      </c>
      <c r="AF202" s="89" t="str">
        <f t="shared" si="61"/>
        <v>NA</v>
      </c>
      <c r="AG202" s="123" t="str">
        <f t="shared" si="62"/>
        <v>ONTIME</v>
      </c>
      <c r="AH202" s="141">
        <f t="shared" si="63"/>
        <v>1</v>
      </c>
      <c r="AI202" s="142"/>
    </row>
    <row r="203" spans="1:35" x14ac:dyDescent="0.2">
      <c r="A203" s="140">
        <v>200</v>
      </c>
      <c r="B203" s="116" t="s">
        <v>187</v>
      </c>
      <c r="C203" s="117">
        <v>6436</v>
      </c>
      <c r="D203" s="143" t="s">
        <v>152</v>
      </c>
      <c r="E203" s="117">
        <v>2</v>
      </c>
      <c r="F203" s="117"/>
      <c r="G203" s="117">
        <v>1.5</v>
      </c>
      <c r="H203" s="117">
        <v>0.5</v>
      </c>
      <c r="I203" s="117"/>
      <c r="J203" s="115">
        <v>42891</v>
      </c>
      <c r="K203" s="115">
        <v>42891</v>
      </c>
      <c r="L203" s="115">
        <v>42891</v>
      </c>
      <c r="M203" s="115">
        <v>42891</v>
      </c>
      <c r="N203" s="115">
        <v>42891</v>
      </c>
      <c r="O203" s="115">
        <v>42891</v>
      </c>
      <c r="P203" s="115">
        <v>42891</v>
      </c>
      <c r="Q203" s="118" t="s">
        <v>81</v>
      </c>
      <c r="R203"/>
      <c r="S203" s="90">
        <f t="shared" si="48"/>
        <v>0</v>
      </c>
      <c r="T203" s="89">
        <f t="shared" si="49"/>
        <v>0</v>
      </c>
      <c r="U203" s="89" t="str">
        <f t="shared" si="50"/>
        <v>NA</v>
      </c>
      <c r="V203" s="89" t="str">
        <f t="shared" si="51"/>
        <v>NA</v>
      </c>
      <c r="W203" s="89" t="str">
        <f t="shared" si="52"/>
        <v>NA</v>
      </c>
      <c r="X203" s="89" t="str">
        <f t="shared" si="53"/>
        <v>NA</v>
      </c>
      <c r="Y203" s="89" t="str">
        <f t="shared" si="54"/>
        <v>NA</v>
      </c>
      <c r="Z203" s="89">
        <f t="shared" si="55"/>
        <v>0</v>
      </c>
      <c r="AA203" s="89" t="str">
        <f t="shared" si="56"/>
        <v>NA</v>
      </c>
      <c r="AB203" s="89" t="str">
        <f t="shared" si="57"/>
        <v>NA</v>
      </c>
      <c r="AC203" s="89" t="str">
        <f t="shared" si="58"/>
        <v>NA</v>
      </c>
      <c r="AD203" s="89" t="str">
        <f t="shared" si="59"/>
        <v>NA</v>
      </c>
      <c r="AE203" s="89" t="str">
        <f t="shared" si="60"/>
        <v>NA</v>
      </c>
      <c r="AF203" s="89" t="str">
        <f t="shared" si="61"/>
        <v>NA</v>
      </c>
      <c r="AG203" s="123" t="str">
        <f t="shared" si="62"/>
        <v>ONTIME</v>
      </c>
      <c r="AH203" s="141">
        <f t="shared" si="63"/>
        <v>1</v>
      </c>
      <c r="AI203" s="142"/>
    </row>
    <row r="204" spans="1:35" x14ac:dyDescent="0.2">
      <c r="A204" s="140">
        <v>201</v>
      </c>
      <c r="B204" s="116" t="s">
        <v>187</v>
      </c>
      <c r="C204" s="117">
        <v>6437</v>
      </c>
      <c r="D204" s="143" t="s">
        <v>152</v>
      </c>
      <c r="E204" s="117">
        <v>8</v>
      </c>
      <c r="F204" s="117">
        <v>2</v>
      </c>
      <c r="G204" s="117">
        <v>4</v>
      </c>
      <c r="H204" s="117">
        <v>0.5</v>
      </c>
      <c r="I204" s="117"/>
      <c r="J204" s="115">
        <v>42893</v>
      </c>
      <c r="K204" s="115">
        <v>42893</v>
      </c>
      <c r="L204" s="115">
        <v>42893</v>
      </c>
      <c r="M204" s="115">
        <v>42893</v>
      </c>
      <c r="N204" s="115">
        <v>42893</v>
      </c>
      <c r="O204" s="115">
        <v>42893</v>
      </c>
      <c r="P204" s="115">
        <v>42893</v>
      </c>
      <c r="Q204" s="118" t="s">
        <v>81</v>
      </c>
      <c r="R204"/>
      <c r="S204" s="90">
        <f t="shared" si="48"/>
        <v>-18.75</v>
      </c>
      <c r="T204" s="89">
        <f t="shared" si="49"/>
        <v>0</v>
      </c>
      <c r="U204" s="89" t="str">
        <f t="shared" si="50"/>
        <v>NA</v>
      </c>
      <c r="V204" s="89" t="str">
        <f t="shared" si="51"/>
        <v>NA</v>
      </c>
      <c r="W204" s="89" t="str">
        <f t="shared" si="52"/>
        <v>NA</v>
      </c>
      <c r="X204" s="89" t="str">
        <f t="shared" si="53"/>
        <v>NA</v>
      </c>
      <c r="Y204" s="89" t="str">
        <f t="shared" si="54"/>
        <v>NA</v>
      </c>
      <c r="Z204" s="89">
        <f t="shared" si="55"/>
        <v>0</v>
      </c>
      <c r="AA204" s="89" t="str">
        <f t="shared" si="56"/>
        <v>NA</v>
      </c>
      <c r="AB204" s="89" t="str">
        <f t="shared" si="57"/>
        <v>NA</v>
      </c>
      <c r="AC204" s="89" t="str">
        <f t="shared" si="58"/>
        <v>NA</v>
      </c>
      <c r="AD204" s="89" t="str">
        <f t="shared" si="59"/>
        <v>NA</v>
      </c>
      <c r="AE204" s="89" t="str">
        <f t="shared" si="60"/>
        <v>NA</v>
      </c>
      <c r="AF204" s="89" t="str">
        <f t="shared" si="61"/>
        <v>NA</v>
      </c>
      <c r="AG204" s="123" t="str">
        <f t="shared" si="62"/>
        <v>ONTIME</v>
      </c>
      <c r="AH204" s="141">
        <f t="shared" si="63"/>
        <v>1</v>
      </c>
      <c r="AI204" s="142"/>
    </row>
    <row r="205" spans="1:35" x14ac:dyDescent="0.2">
      <c r="A205" s="140">
        <v>202</v>
      </c>
      <c r="B205" s="116" t="s">
        <v>187</v>
      </c>
      <c r="C205" s="117">
        <v>6438</v>
      </c>
      <c r="D205" s="143" t="s">
        <v>152</v>
      </c>
      <c r="E205" s="117">
        <v>2</v>
      </c>
      <c r="F205" s="117">
        <v>1</v>
      </c>
      <c r="G205" s="117">
        <v>0.5</v>
      </c>
      <c r="H205" s="117">
        <v>0.5</v>
      </c>
      <c r="I205" s="117"/>
      <c r="J205" s="115">
        <v>42894</v>
      </c>
      <c r="K205" s="115">
        <v>42894</v>
      </c>
      <c r="L205" s="115">
        <v>42894</v>
      </c>
      <c r="M205" s="115">
        <v>42894</v>
      </c>
      <c r="N205" s="115">
        <v>42894</v>
      </c>
      <c r="O205" s="115">
        <v>42894</v>
      </c>
      <c r="P205" s="115">
        <v>42894</v>
      </c>
      <c r="Q205" s="118" t="s">
        <v>81</v>
      </c>
      <c r="R205"/>
      <c r="S205" s="90">
        <f t="shared" si="48"/>
        <v>0</v>
      </c>
      <c r="T205" s="89">
        <f t="shared" si="49"/>
        <v>0</v>
      </c>
      <c r="U205" s="89" t="str">
        <f t="shared" si="50"/>
        <v>NA</v>
      </c>
      <c r="V205" s="89" t="str">
        <f t="shared" si="51"/>
        <v>NA</v>
      </c>
      <c r="W205" s="89" t="str">
        <f t="shared" si="52"/>
        <v>NA</v>
      </c>
      <c r="X205" s="89" t="str">
        <f t="shared" si="53"/>
        <v>NA</v>
      </c>
      <c r="Y205" s="89" t="str">
        <f t="shared" si="54"/>
        <v>NA</v>
      </c>
      <c r="Z205" s="89">
        <f t="shared" si="55"/>
        <v>0</v>
      </c>
      <c r="AA205" s="89" t="str">
        <f t="shared" si="56"/>
        <v>NA</v>
      </c>
      <c r="AB205" s="89" t="str">
        <f t="shared" si="57"/>
        <v>NA</v>
      </c>
      <c r="AC205" s="89" t="str">
        <f t="shared" si="58"/>
        <v>NA</v>
      </c>
      <c r="AD205" s="89" t="str">
        <f t="shared" si="59"/>
        <v>NA</v>
      </c>
      <c r="AE205" s="89" t="str">
        <f t="shared" si="60"/>
        <v>NA</v>
      </c>
      <c r="AF205" s="89" t="str">
        <f t="shared" si="61"/>
        <v>NA</v>
      </c>
      <c r="AG205" s="123" t="str">
        <f t="shared" si="62"/>
        <v>ONTIME</v>
      </c>
      <c r="AH205" s="141">
        <f t="shared" si="63"/>
        <v>1</v>
      </c>
      <c r="AI205" s="142"/>
    </row>
    <row r="206" spans="1:35" x14ac:dyDescent="0.2">
      <c r="A206" s="140">
        <v>203</v>
      </c>
      <c r="B206" s="116" t="s">
        <v>187</v>
      </c>
      <c r="C206" s="117">
        <v>6439</v>
      </c>
      <c r="D206" s="143" t="s">
        <v>152</v>
      </c>
      <c r="E206" s="117">
        <v>2</v>
      </c>
      <c r="F206" s="117">
        <v>1</v>
      </c>
      <c r="G206" s="117">
        <v>0.5</v>
      </c>
      <c r="H206" s="117">
        <v>0.5</v>
      </c>
      <c r="I206" s="117"/>
      <c r="J206" s="115">
        <v>42892</v>
      </c>
      <c r="K206" s="115">
        <v>42892</v>
      </c>
      <c r="L206" s="115">
        <v>42892</v>
      </c>
      <c r="M206" s="115">
        <v>42892</v>
      </c>
      <c r="N206" s="115">
        <v>42892</v>
      </c>
      <c r="O206" s="115">
        <v>42892</v>
      </c>
      <c r="P206" s="115">
        <v>42892</v>
      </c>
      <c r="Q206" s="118" t="s">
        <v>81</v>
      </c>
      <c r="R206"/>
      <c r="S206" s="90">
        <f t="shared" si="48"/>
        <v>0</v>
      </c>
      <c r="T206" s="89">
        <f t="shared" si="49"/>
        <v>0</v>
      </c>
      <c r="U206" s="89" t="str">
        <f t="shared" si="50"/>
        <v>NA</v>
      </c>
      <c r="V206" s="89" t="str">
        <f t="shared" si="51"/>
        <v>NA</v>
      </c>
      <c r="W206" s="89" t="str">
        <f t="shared" si="52"/>
        <v>NA</v>
      </c>
      <c r="X206" s="89" t="str">
        <f t="shared" si="53"/>
        <v>NA</v>
      </c>
      <c r="Y206" s="89" t="str">
        <f t="shared" si="54"/>
        <v>NA</v>
      </c>
      <c r="Z206" s="89">
        <f t="shared" si="55"/>
        <v>0</v>
      </c>
      <c r="AA206" s="89" t="str">
        <f t="shared" si="56"/>
        <v>NA</v>
      </c>
      <c r="AB206" s="89" t="str">
        <f t="shared" si="57"/>
        <v>NA</v>
      </c>
      <c r="AC206" s="89" t="str">
        <f t="shared" si="58"/>
        <v>NA</v>
      </c>
      <c r="AD206" s="89" t="str">
        <f t="shared" si="59"/>
        <v>NA</v>
      </c>
      <c r="AE206" s="89" t="str">
        <f t="shared" si="60"/>
        <v>NA</v>
      </c>
      <c r="AF206" s="89" t="str">
        <f t="shared" si="61"/>
        <v>NA</v>
      </c>
      <c r="AG206" s="123" t="str">
        <f t="shared" si="62"/>
        <v>ONTIME</v>
      </c>
      <c r="AH206" s="141">
        <f t="shared" si="63"/>
        <v>1</v>
      </c>
      <c r="AI206" s="142"/>
    </row>
    <row r="207" spans="1:35" x14ac:dyDescent="0.2">
      <c r="A207" s="140">
        <v>204</v>
      </c>
      <c r="B207" s="116" t="s">
        <v>187</v>
      </c>
      <c r="C207" s="117">
        <v>6440</v>
      </c>
      <c r="D207" s="143" t="s">
        <v>152</v>
      </c>
      <c r="E207" s="117">
        <v>2</v>
      </c>
      <c r="F207" s="117">
        <v>1</v>
      </c>
      <c r="G207" s="117">
        <v>0.5</v>
      </c>
      <c r="H207" s="117">
        <v>0.5</v>
      </c>
      <c r="I207" s="117"/>
      <c r="J207" s="115">
        <v>42892</v>
      </c>
      <c r="K207" s="115">
        <v>42892</v>
      </c>
      <c r="L207" s="115">
        <v>42892</v>
      </c>
      <c r="M207" s="115">
        <v>42892</v>
      </c>
      <c r="N207" s="115">
        <v>42892</v>
      </c>
      <c r="O207" s="115">
        <v>42892</v>
      </c>
      <c r="P207" s="115">
        <v>42892</v>
      </c>
      <c r="Q207" s="118" t="s">
        <v>81</v>
      </c>
      <c r="R207"/>
      <c r="S207" s="90">
        <f t="shared" si="48"/>
        <v>0</v>
      </c>
      <c r="T207" s="89">
        <f t="shared" si="49"/>
        <v>0</v>
      </c>
      <c r="U207" s="89" t="str">
        <f t="shared" si="50"/>
        <v>NA</v>
      </c>
      <c r="V207" s="89" t="str">
        <f t="shared" si="51"/>
        <v>NA</v>
      </c>
      <c r="W207" s="89" t="str">
        <f t="shared" si="52"/>
        <v>NA</v>
      </c>
      <c r="X207" s="89" t="str">
        <f t="shared" si="53"/>
        <v>NA</v>
      </c>
      <c r="Y207" s="89" t="str">
        <f t="shared" si="54"/>
        <v>NA</v>
      </c>
      <c r="Z207" s="89">
        <f t="shared" si="55"/>
        <v>0</v>
      </c>
      <c r="AA207" s="89" t="str">
        <f t="shared" si="56"/>
        <v>NA</v>
      </c>
      <c r="AB207" s="89" t="str">
        <f t="shared" si="57"/>
        <v>NA</v>
      </c>
      <c r="AC207" s="89" t="str">
        <f t="shared" si="58"/>
        <v>NA</v>
      </c>
      <c r="AD207" s="89" t="str">
        <f t="shared" si="59"/>
        <v>NA</v>
      </c>
      <c r="AE207" s="89" t="str">
        <f t="shared" si="60"/>
        <v>NA</v>
      </c>
      <c r="AF207" s="89" t="str">
        <f t="shared" si="61"/>
        <v>NA</v>
      </c>
      <c r="AG207" s="123" t="str">
        <f t="shared" si="62"/>
        <v>ONTIME</v>
      </c>
      <c r="AH207" s="141">
        <f t="shared" si="63"/>
        <v>1</v>
      </c>
      <c r="AI207" s="142"/>
    </row>
    <row r="208" spans="1:35" x14ac:dyDescent="0.2">
      <c r="A208" s="140">
        <v>205</v>
      </c>
      <c r="B208" s="116" t="s">
        <v>187</v>
      </c>
      <c r="C208" s="117">
        <v>6441</v>
      </c>
      <c r="D208" s="143" t="s">
        <v>152</v>
      </c>
      <c r="E208" s="117">
        <v>2</v>
      </c>
      <c r="F208" s="117">
        <v>1</v>
      </c>
      <c r="G208" s="117">
        <v>0.5</v>
      </c>
      <c r="H208" s="117">
        <v>0.5</v>
      </c>
      <c r="I208" s="117"/>
      <c r="J208" s="115">
        <v>42891</v>
      </c>
      <c r="K208" s="115">
        <v>42891</v>
      </c>
      <c r="L208" s="115">
        <v>42891</v>
      </c>
      <c r="M208" s="115">
        <v>42891</v>
      </c>
      <c r="N208" s="115">
        <v>42891</v>
      </c>
      <c r="O208" s="115">
        <v>42891</v>
      </c>
      <c r="P208" s="115">
        <v>42891</v>
      </c>
      <c r="Q208" s="118" t="s">
        <v>81</v>
      </c>
      <c r="R208"/>
      <c r="S208" s="90">
        <f t="shared" si="48"/>
        <v>0</v>
      </c>
      <c r="T208" s="89">
        <f t="shared" si="49"/>
        <v>0</v>
      </c>
      <c r="U208" s="89" t="str">
        <f t="shared" si="50"/>
        <v>NA</v>
      </c>
      <c r="V208" s="89" t="str">
        <f t="shared" si="51"/>
        <v>NA</v>
      </c>
      <c r="W208" s="89" t="str">
        <f t="shared" si="52"/>
        <v>NA</v>
      </c>
      <c r="X208" s="89" t="str">
        <f t="shared" si="53"/>
        <v>NA</v>
      </c>
      <c r="Y208" s="89" t="str">
        <f t="shared" si="54"/>
        <v>NA</v>
      </c>
      <c r="Z208" s="89">
        <f t="shared" si="55"/>
        <v>0</v>
      </c>
      <c r="AA208" s="89" t="str">
        <f t="shared" si="56"/>
        <v>NA</v>
      </c>
      <c r="AB208" s="89" t="str">
        <f t="shared" si="57"/>
        <v>NA</v>
      </c>
      <c r="AC208" s="89" t="str">
        <f t="shared" si="58"/>
        <v>NA</v>
      </c>
      <c r="AD208" s="89" t="str">
        <f t="shared" si="59"/>
        <v>NA</v>
      </c>
      <c r="AE208" s="89" t="str">
        <f t="shared" si="60"/>
        <v>NA</v>
      </c>
      <c r="AF208" s="89" t="str">
        <f t="shared" si="61"/>
        <v>NA</v>
      </c>
      <c r="AG208" s="123" t="str">
        <f t="shared" si="62"/>
        <v>ONTIME</v>
      </c>
      <c r="AH208" s="141">
        <f t="shared" si="63"/>
        <v>1</v>
      </c>
      <c r="AI208" s="142"/>
    </row>
    <row r="209" spans="1:35" x14ac:dyDescent="0.2">
      <c r="A209" s="140">
        <v>206</v>
      </c>
      <c r="B209" s="116" t="s">
        <v>187</v>
      </c>
      <c r="C209" s="117">
        <v>6491</v>
      </c>
      <c r="D209" s="143" t="s">
        <v>152</v>
      </c>
      <c r="E209" s="117">
        <v>1</v>
      </c>
      <c r="F209" s="117">
        <v>0.3</v>
      </c>
      <c r="G209" s="117"/>
      <c r="H209" s="117"/>
      <c r="I209" s="117"/>
      <c r="J209" s="115">
        <v>42894</v>
      </c>
      <c r="K209" s="115">
        <v>42894</v>
      </c>
      <c r="L209" s="115">
        <v>42894</v>
      </c>
      <c r="M209" s="115">
        <v>42894</v>
      </c>
      <c r="N209" s="115">
        <v>42894</v>
      </c>
      <c r="O209" s="115">
        <v>42894</v>
      </c>
      <c r="P209" s="115">
        <v>42894</v>
      </c>
      <c r="Q209" s="118" t="s">
        <v>81</v>
      </c>
      <c r="R209"/>
      <c r="S209" s="90">
        <f t="shared" si="48"/>
        <v>-70</v>
      </c>
      <c r="T209" s="89">
        <f t="shared" si="49"/>
        <v>0</v>
      </c>
      <c r="U209" s="89" t="str">
        <f t="shared" si="50"/>
        <v>NA</v>
      </c>
      <c r="V209" s="89" t="str">
        <f t="shared" si="51"/>
        <v>NA</v>
      </c>
      <c r="W209" s="89" t="str">
        <f t="shared" si="52"/>
        <v>NA</v>
      </c>
      <c r="X209" s="89" t="str">
        <f t="shared" si="53"/>
        <v>NA</v>
      </c>
      <c r="Y209" s="89" t="str">
        <f t="shared" si="54"/>
        <v>NA</v>
      </c>
      <c r="Z209" s="89">
        <f t="shared" si="55"/>
        <v>0</v>
      </c>
      <c r="AA209" s="89" t="str">
        <f t="shared" si="56"/>
        <v>NA</v>
      </c>
      <c r="AB209" s="89" t="str">
        <f t="shared" si="57"/>
        <v>NA</v>
      </c>
      <c r="AC209" s="89" t="str">
        <f t="shared" si="58"/>
        <v>NA</v>
      </c>
      <c r="AD209" s="89" t="str">
        <f t="shared" si="59"/>
        <v>NA</v>
      </c>
      <c r="AE209" s="89" t="str">
        <f t="shared" si="60"/>
        <v>NA</v>
      </c>
      <c r="AF209" s="89" t="str">
        <f t="shared" si="61"/>
        <v>NA</v>
      </c>
      <c r="AG209" s="123" t="str">
        <f t="shared" si="62"/>
        <v>ONTIME</v>
      </c>
      <c r="AH209" s="141">
        <f t="shared" si="63"/>
        <v>1</v>
      </c>
      <c r="AI209" s="142"/>
    </row>
    <row r="210" spans="1:35" x14ac:dyDescent="0.2">
      <c r="A210" s="140">
        <v>207</v>
      </c>
      <c r="B210" s="116" t="s">
        <v>187</v>
      </c>
      <c r="C210" s="117">
        <v>6755</v>
      </c>
      <c r="D210" s="143" t="s">
        <v>152</v>
      </c>
      <c r="E210" s="117">
        <v>30</v>
      </c>
      <c r="F210" s="117">
        <v>3</v>
      </c>
      <c r="G210" s="117">
        <v>26</v>
      </c>
      <c r="H210" s="117">
        <v>0.5</v>
      </c>
      <c r="I210" s="117"/>
      <c r="J210" s="115">
        <v>42906</v>
      </c>
      <c r="K210" s="115">
        <v>42910</v>
      </c>
      <c r="L210" s="115">
        <v>42913</v>
      </c>
      <c r="M210" s="115">
        <v>42906</v>
      </c>
      <c r="N210" s="115">
        <v>42910</v>
      </c>
      <c r="O210" s="115">
        <v>42913</v>
      </c>
      <c r="P210" s="115">
        <v>42913</v>
      </c>
      <c r="Q210" s="118" t="s">
        <v>81</v>
      </c>
      <c r="R210"/>
      <c r="S210" s="90">
        <f t="shared" si="48"/>
        <v>-1.6666666666666667</v>
      </c>
      <c r="T210" s="89">
        <f t="shared" si="49"/>
        <v>0</v>
      </c>
      <c r="U210" s="89" t="str">
        <f t="shared" si="50"/>
        <v>NA</v>
      </c>
      <c r="V210" s="89" t="str">
        <f t="shared" si="51"/>
        <v>NA</v>
      </c>
      <c r="W210" s="89" t="str">
        <f t="shared" si="52"/>
        <v>NA</v>
      </c>
      <c r="X210" s="89" t="str">
        <f t="shared" si="53"/>
        <v>NA</v>
      </c>
      <c r="Y210" s="89" t="str">
        <f t="shared" si="54"/>
        <v>NA</v>
      </c>
      <c r="Z210" s="89">
        <f t="shared" si="55"/>
        <v>0</v>
      </c>
      <c r="AA210" s="89" t="str">
        <f t="shared" si="56"/>
        <v>NA</v>
      </c>
      <c r="AB210" s="89" t="str">
        <f t="shared" si="57"/>
        <v>NA</v>
      </c>
      <c r="AC210" s="89" t="str">
        <f t="shared" si="58"/>
        <v>NA</v>
      </c>
      <c r="AD210" s="89" t="str">
        <f t="shared" si="59"/>
        <v>NA</v>
      </c>
      <c r="AE210" s="89" t="str">
        <f t="shared" si="60"/>
        <v>NA</v>
      </c>
      <c r="AF210" s="89" t="str">
        <f t="shared" si="61"/>
        <v>NA</v>
      </c>
      <c r="AG210" s="123" t="str">
        <f t="shared" si="62"/>
        <v>ONTIME</v>
      </c>
      <c r="AH210" s="141">
        <f t="shared" si="63"/>
        <v>5</v>
      </c>
      <c r="AI210" s="142"/>
    </row>
    <row r="211" spans="1:35" x14ac:dyDescent="0.2">
      <c r="A211" s="140">
        <v>208</v>
      </c>
      <c r="B211" s="116" t="s">
        <v>187</v>
      </c>
      <c r="C211" s="117">
        <v>6756</v>
      </c>
      <c r="D211" s="143" t="s">
        <v>152</v>
      </c>
      <c r="E211" s="117">
        <v>8</v>
      </c>
      <c r="F211" s="117"/>
      <c r="G211" s="117"/>
      <c r="H211" s="117">
        <v>8</v>
      </c>
      <c r="I211" s="117"/>
      <c r="J211" s="115">
        <v>42912</v>
      </c>
      <c r="K211" s="115">
        <v>42912</v>
      </c>
      <c r="L211" s="115">
        <v>42912</v>
      </c>
      <c r="M211" s="115">
        <v>42912</v>
      </c>
      <c r="N211" s="115">
        <v>42912</v>
      </c>
      <c r="O211" s="115">
        <v>42912</v>
      </c>
      <c r="P211" s="115">
        <v>42912</v>
      </c>
      <c r="Q211" s="118" t="s">
        <v>81</v>
      </c>
      <c r="R211"/>
      <c r="S211" s="90">
        <f t="shared" si="48"/>
        <v>0</v>
      </c>
      <c r="T211" s="89">
        <f t="shared" si="49"/>
        <v>0</v>
      </c>
      <c r="U211" s="89" t="str">
        <f t="shared" si="50"/>
        <v>NA</v>
      </c>
      <c r="V211" s="89" t="str">
        <f t="shared" si="51"/>
        <v>NA</v>
      </c>
      <c r="W211" s="89" t="str">
        <f t="shared" si="52"/>
        <v>NA</v>
      </c>
      <c r="X211" s="89" t="str">
        <f t="shared" si="53"/>
        <v>NA</v>
      </c>
      <c r="Y211" s="89" t="str">
        <f t="shared" si="54"/>
        <v>NA</v>
      </c>
      <c r="Z211" s="89">
        <f t="shared" si="55"/>
        <v>0</v>
      </c>
      <c r="AA211" s="89" t="str">
        <f t="shared" si="56"/>
        <v>NA</v>
      </c>
      <c r="AB211" s="89" t="str">
        <f t="shared" si="57"/>
        <v>NA</v>
      </c>
      <c r="AC211" s="89" t="str">
        <f t="shared" si="58"/>
        <v>NA</v>
      </c>
      <c r="AD211" s="89" t="str">
        <f t="shared" si="59"/>
        <v>NA</v>
      </c>
      <c r="AE211" s="89" t="str">
        <f t="shared" si="60"/>
        <v>NA</v>
      </c>
      <c r="AF211" s="89" t="str">
        <f t="shared" si="61"/>
        <v>NA</v>
      </c>
      <c r="AG211" s="123" t="str">
        <f t="shared" si="62"/>
        <v>ONTIME</v>
      </c>
      <c r="AH211" s="141">
        <f t="shared" si="63"/>
        <v>1</v>
      </c>
      <c r="AI211" s="142"/>
    </row>
    <row r="212" spans="1:35" x14ac:dyDescent="0.2">
      <c r="A212" s="140">
        <v>209</v>
      </c>
      <c r="B212" s="116" t="s">
        <v>187</v>
      </c>
      <c r="C212" s="117">
        <v>6820</v>
      </c>
      <c r="D212" s="143" t="s">
        <v>152</v>
      </c>
      <c r="E212" s="117">
        <v>0.5</v>
      </c>
      <c r="F212" s="117">
        <v>0.5</v>
      </c>
      <c r="G212" s="117"/>
      <c r="H212" s="117"/>
      <c r="I212" s="117"/>
      <c r="J212" s="115">
        <v>42907</v>
      </c>
      <c r="K212" s="115">
        <v>42907</v>
      </c>
      <c r="L212" s="115">
        <v>42907</v>
      </c>
      <c r="M212" s="115">
        <v>42907</v>
      </c>
      <c r="N212" s="115">
        <v>42907</v>
      </c>
      <c r="O212" s="115">
        <v>42907</v>
      </c>
      <c r="P212" s="115">
        <v>42907</v>
      </c>
      <c r="Q212" s="118" t="s">
        <v>81</v>
      </c>
      <c r="R212"/>
      <c r="S212" s="90">
        <f t="shared" si="48"/>
        <v>0</v>
      </c>
      <c r="T212" s="89">
        <f t="shared" si="49"/>
        <v>0</v>
      </c>
      <c r="U212" s="89" t="str">
        <f t="shared" si="50"/>
        <v>NA</v>
      </c>
      <c r="V212" s="89" t="str">
        <f t="shared" si="51"/>
        <v>NA</v>
      </c>
      <c r="W212" s="89" t="str">
        <f t="shared" si="52"/>
        <v>NA</v>
      </c>
      <c r="X212" s="89" t="str">
        <f t="shared" si="53"/>
        <v>NA</v>
      </c>
      <c r="Y212" s="89" t="str">
        <f t="shared" si="54"/>
        <v>NA</v>
      </c>
      <c r="Z212" s="89">
        <f t="shared" si="55"/>
        <v>0</v>
      </c>
      <c r="AA212" s="89" t="str">
        <f t="shared" si="56"/>
        <v>NA</v>
      </c>
      <c r="AB212" s="89" t="str">
        <f t="shared" si="57"/>
        <v>NA</v>
      </c>
      <c r="AC212" s="89" t="str">
        <f t="shared" si="58"/>
        <v>NA</v>
      </c>
      <c r="AD212" s="89" t="str">
        <f t="shared" si="59"/>
        <v>NA</v>
      </c>
      <c r="AE212" s="89" t="str">
        <f t="shared" si="60"/>
        <v>NA</v>
      </c>
      <c r="AF212" s="89" t="str">
        <f t="shared" si="61"/>
        <v>NA</v>
      </c>
      <c r="AG212" s="123" t="str">
        <f t="shared" si="62"/>
        <v>ONTIME</v>
      </c>
      <c r="AH212" s="141">
        <f t="shared" si="63"/>
        <v>1</v>
      </c>
      <c r="AI212" s="142"/>
    </row>
    <row r="213" spans="1:35" x14ac:dyDescent="0.2">
      <c r="A213" s="140">
        <v>210</v>
      </c>
      <c r="B213" s="116" t="s">
        <v>187</v>
      </c>
      <c r="C213" s="117">
        <v>6832</v>
      </c>
      <c r="D213" s="143" t="s">
        <v>152</v>
      </c>
      <c r="E213" s="117">
        <v>1</v>
      </c>
      <c r="F213" s="117">
        <v>1</v>
      </c>
      <c r="G213" s="117"/>
      <c r="H213" s="117"/>
      <c r="I213" s="117"/>
      <c r="J213" s="115">
        <v>42907</v>
      </c>
      <c r="K213" s="115">
        <v>42907</v>
      </c>
      <c r="L213" s="115">
        <v>42907</v>
      </c>
      <c r="M213" s="115">
        <v>42907</v>
      </c>
      <c r="N213" s="115">
        <v>42907</v>
      </c>
      <c r="O213" s="115">
        <v>42907</v>
      </c>
      <c r="P213" s="115">
        <v>42907</v>
      </c>
      <c r="Q213" s="118" t="s">
        <v>81</v>
      </c>
      <c r="R213"/>
      <c r="S213" s="90">
        <f t="shared" si="48"/>
        <v>0</v>
      </c>
      <c r="T213" s="89">
        <f t="shared" si="49"/>
        <v>0</v>
      </c>
      <c r="U213" s="89" t="str">
        <f t="shared" si="50"/>
        <v>NA</v>
      </c>
      <c r="V213" s="89" t="str">
        <f t="shared" si="51"/>
        <v>NA</v>
      </c>
      <c r="W213" s="89" t="str">
        <f t="shared" si="52"/>
        <v>NA</v>
      </c>
      <c r="X213" s="89" t="str">
        <f t="shared" si="53"/>
        <v>NA</v>
      </c>
      <c r="Y213" s="89" t="str">
        <f t="shared" si="54"/>
        <v>NA</v>
      </c>
      <c r="Z213" s="89">
        <f t="shared" si="55"/>
        <v>0</v>
      </c>
      <c r="AA213" s="89" t="str">
        <f t="shared" si="56"/>
        <v>NA</v>
      </c>
      <c r="AB213" s="89" t="str">
        <f t="shared" si="57"/>
        <v>NA</v>
      </c>
      <c r="AC213" s="89" t="str">
        <f t="shared" si="58"/>
        <v>NA</v>
      </c>
      <c r="AD213" s="89" t="str">
        <f t="shared" si="59"/>
        <v>NA</v>
      </c>
      <c r="AE213" s="89" t="str">
        <f t="shared" si="60"/>
        <v>NA</v>
      </c>
      <c r="AF213" s="89" t="str">
        <f t="shared" si="61"/>
        <v>NA</v>
      </c>
      <c r="AG213" s="123" t="str">
        <f t="shared" si="62"/>
        <v>ONTIME</v>
      </c>
      <c r="AH213" s="141">
        <f t="shared" si="63"/>
        <v>1</v>
      </c>
      <c r="AI213" s="142"/>
    </row>
    <row r="214" spans="1:35" x14ac:dyDescent="0.2">
      <c r="A214" s="140">
        <v>211</v>
      </c>
      <c r="B214" s="116" t="s">
        <v>187</v>
      </c>
      <c r="C214" s="117">
        <v>6938</v>
      </c>
      <c r="D214" s="143" t="s">
        <v>152</v>
      </c>
      <c r="E214" s="117">
        <v>0.5</v>
      </c>
      <c r="F214" s="117">
        <v>0.5</v>
      </c>
      <c r="G214" s="117"/>
      <c r="H214" s="117"/>
      <c r="I214" s="117"/>
      <c r="J214" s="115">
        <v>42914</v>
      </c>
      <c r="K214" s="115">
        <v>42914</v>
      </c>
      <c r="L214" s="115">
        <v>42914</v>
      </c>
      <c r="M214" s="115">
        <v>42914</v>
      </c>
      <c r="N214" s="115">
        <v>42914</v>
      </c>
      <c r="O214" s="115">
        <v>42914</v>
      </c>
      <c r="P214" s="115">
        <v>42914</v>
      </c>
      <c r="Q214" s="118" t="s">
        <v>81</v>
      </c>
      <c r="R214"/>
      <c r="S214" s="90">
        <f t="shared" si="48"/>
        <v>0</v>
      </c>
      <c r="T214" s="89">
        <f t="shared" si="49"/>
        <v>0</v>
      </c>
      <c r="U214" s="89" t="str">
        <f t="shared" si="50"/>
        <v>NA</v>
      </c>
      <c r="V214" s="89" t="str">
        <f t="shared" si="51"/>
        <v>NA</v>
      </c>
      <c r="W214" s="89" t="str">
        <f t="shared" si="52"/>
        <v>NA</v>
      </c>
      <c r="X214" s="89" t="str">
        <f t="shared" si="53"/>
        <v>NA</v>
      </c>
      <c r="Y214" s="89" t="str">
        <f t="shared" si="54"/>
        <v>NA</v>
      </c>
      <c r="Z214" s="89">
        <f t="shared" si="55"/>
        <v>0</v>
      </c>
      <c r="AA214" s="89" t="str">
        <f t="shared" si="56"/>
        <v>NA</v>
      </c>
      <c r="AB214" s="89" t="str">
        <f t="shared" si="57"/>
        <v>NA</v>
      </c>
      <c r="AC214" s="89" t="str">
        <f t="shared" si="58"/>
        <v>NA</v>
      </c>
      <c r="AD214" s="89" t="str">
        <f t="shared" si="59"/>
        <v>NA</v>
      </c>
      <c r="AE214" s="89" t="str">
        <f t="shared" si="60"/>
        <v>NA</v>
      </c>
      <c r="AF214" s="89" t="str">
        <f t="shared" si="61"/>
        <v>NA</v>
      </c>
      <c r="AG214" s="123" t="str">
        <f t="shared" si="62"/>
        <v>ONTIME</v>
      </c>
      <c r="AH214" s="141">
        <f t="shared" si="63"/>
        <v>1</v>
      </c>
      <c r="AI214" s="142"/>
    </row>
    <row r="215" spans="1:35" x14ac:dyDescent="0.2">
      <c r="A215" s="140">
        <v>212</v>
      </c>
      <c r="B215" s="116" t="s">
        <v>187</v>
      </c>
      <c r="C215" s="117">
        <v>6939</v>
      </c>
      <c r="D215" s="143" t="s">
        <v>152</v>
      </c>
      <c r="E215" s="117">
        <v>0.5</v>
      </c>
      <c r="F215" s="117">
        <v>0.5</v>
      </c>
      <c r="G215" s="117"/>
      <c r="H215" s="117"/>
      <c r="I215" s="117"/>
      <c r="J215" s="115">
        <v>42914</v>
      </c>
      <c r="K215" s="115">
        <v>42914</v>
      </c>
      <c r="L215" s="115">
        <v>42914</v>
      </c>
      <c r="M215" s="115">
        <v>42914</v>
      </c>
      <c r="N215" s="115">
        <v>42914</v>
      </c>
      <c r="O215" s="115">
        <v>42914</v>
      </c>
      <c r="P215" s="115">
        <v>42914</v>
      </c>
      <c r="Q215" s="118" t="s">
        <v>81</v>
      </c>
      <c r="R215"/>
      <c r="S215" s="90">
        <f t="shared" ref="S215:S256" si="64" xml:space="preserve"> IF( (E215=""), "IV", (((SUM(F215:H215))-(IF(I215,I215,E215)))/IF((IF(I215,I215,E215)),(IF(I215,I215,E215)),1)*100))</f>
        <v>0</v>
      </c>
      <c r="T215" s="89">
        <f t="shared" ref="T215:T256" si="65" xml:space="preserve"> IF( (P215&lt;&gt;""), ( IF( (L215&lt;&gt;""), P215-L215,"IV")), "NC")</f>
        <v>0</v>
      </c>
      <c r="U215" s="89" t="str">
        <f t="shared" ref="U215:U256" si="66">IF( (MONTH($P215) = 1),$T215,"NA")</f>
        <v>NA</v>
      </c>
      <c r="V215" s="89" t="str">
        <f t="shared" ref="V215:V256" si="67">IF( (MONTH($P215) = 2),$T215,"NA")</f>
        <v>NA</v>
      </c>
      <c r="W215" s="89" t="str">
        <f t="shared" ref="W215:W256" si="68">IF( (MONTH($P215) = 3),$T215,"NA")</f>
        <v>NA</v>
      </c>
      <c r="X215" s="89" t="str">
        <f t="shared" ref="X215:X256" si="69">IF( (MONTH($P215) = 4),$T215,"NA")</f>
        <v>NA</v>
      </c>
      <c r="Y215" s="89" t="str">
        <f t="shared" ref="Y215:Y256" si="70">IF( (MONTH($P215) = 5),$T215,"NA")</f>
        <v>NA</v>
      </c>
      <c r="Z215" s="89">
        <f t="shared" ref="Z215:Z256" si="71">IF( (MONTH($P215) = 6),$T215,"NA")</f>
        <v>0</v>
      </c>
      <c r="AA215" s="89" t="str">
        <f t="shared" ref="AA215:AA256" si="72">IF( (MONTH($P215) = 7),$T215,"NA")</f>
        <v>NA</v>
      </c>
      <c r="AB215" s="89" t="str">
        <f t="shared" ref="AB215:AB256" si="73">IF( (MONTH($P215) = 8),$T215,"NA")</f>
        <v>NA</v>
      </c>
      <c r="AC215" s="89" t="str">
        <f t="shared" ref="AC215:AC256" si="74">IF( (MONTH($P215) = 9),$T215,"NA")</f>
        <v>NA</v>
      </c>
      <c r="AD215" s="89" t="str">
        <f t="shared" ref="AD215:AD256" si="75">IF( (MONTH($P215) = 10),$T215,"NA")</f>
        <v>NA</v>
      </c>
      <c r="AE215" s="89" t="str">
        <f t="shared" ref="AE215:AE256" si="76">IF( (MONTH($P215) = 11),$T215,"NA")</f>
        <v>NA</v>
      </c>
      <c r="AF215" s="89" t="str">
        <f t="shared" ref="AF215:AF256" si="77">IF( (MONTH($P215) = 12),$T215,"NA")</f>
        <v>NA</v>
      </c>
      <c r="AG215" s="123" t="str">
        <f t="shared" ref="AG215:AG256" si="78">IF(  (AND(( T215&lt;&gt;"IV"), (T215&lt;&gt;"NC"))), (IF( (T215&gt;0),"LATE","ONTIME")), T215)</f>
        <v>ONTIME</v>
      </c>
      <c r="AH215" s="141">
        <f t="shared" ref="AH215:AH256" si="79">(N215-M215)+1</f>
        <v>1</v>
      </c>
      <c r="AI215" s="142"/>
    </row>
    <row r="216" spans="1:35" x14ac:dyDescent="0.2">
      <c r="A216" s="140">
        <v>213</v>
      </c>
      <c r="B216" s="116" t="s">
        <v>187</v>
      </c>
      <c r="C216" s="117">
        <v>6950</v>
      </c>
      <c r="D216" s="143" t="s">
        <v>152</v>
      </c>
      <c r="E216" s="117">
        <v>4</v>
      </c>
      <c r="F216" s="117">
        <v>0.5</v>
      </c>
      <c r="G216" s="117">
        <v>3</v>
      </c>
      <c r="H216" s="117">
        <v>0.5</v>
      </c>
      <c r="I216" s="117"/>
      <c r="J216" s="115">
        <v>42914</v>
      </c>
      <c r="K216" s="115">
        <v>42914</v>
      </c>
      <c r="L216" s="115">
        <v>42914</v>
      </c>
      <c r="M216" s="115">
        <v>42914</v>
      </c>
      <c r="N216" s="115">
        <v>42914</v>
      </c>
      <c r="O216" s="115">
        <v>42914</v>
      </c>
      <c r="P216" s="115">
        <v>42914</v>
      </c>
      <c r="Q216" s="118" t="s">
        <v>81</v>
      </c>
      <c r="R216"/>
      <c r="S216" s="90">
        <f t="shared" si="64"/>
        <v>0</v>
      </c>
      <c r="T216" s="89">
        <f t="shared" si="65"/>
        <v>0</v>
      </c>
      <c r="U216" s="89" t="str">
        <f t="shared" si="66"/>
        <v>NA</v>
      </c>
      <c r="V216" s="89" t="str">
        <f t="shared" si="67"/>
        <v>NA</v>
      </c>
      <c r="W216" s="89" t="str">
        <f t="shared" si="68"/>
        <v>NA</v>
      </c>
      <c r="X216" s="89" t="str">
        <f t="shared" si="69"/>
        <v>NA</v>
      </c>
      <c r="Y216" s="89" t="str">
        <f t="shared" si="70"/>
        <v>NA</v>
      </c>
      <c r="Z216" s="89">
        <f t="shared" si="71"/>
        <v>0</v>
      </c>
      <c r="AA216" s="89" t="str">
        <f t="shared" si="72"/>
        <v>NA</v>
      </c>
      <c r="AB216" s="89" t="str">
        <f t="shared" si="73"/>
        <v>NA</v>
      </c>
      <c r="AC216" s="89" t="str">
        <f t="shared" si="74"/>
        <v>NA</v>
      </c>
      <c r="AD216" s="89" t="str">
        <f t="shared" si="75"/>
        <v>NA</v>
      </c>
      <c r="AE216" s="89" t="str">
        <f t="shared" si="76"/>
        <v>NA</v>
      </c>
      <c r="AF216" s="89" t="str">
        <f t="shared" si="77"/>
        <v>NA</v>
      </c>
      <c r="AG216" s="123" t="str">
        <f t="shared" si="78"/>
        <v>ONTIME</v>
      </c>
      <c r="AH216" s="141">
        <f t="shared" si="79"/>
        <v>1</v>
      </c>
      <c r="AI216" s="142"/>
    </row>
    <row r="217" spans="1:35" x14ac:dyDescent="0.2">
      <c r="A217" s="140">
        <v>214</v>
      </c>
      <c r="B217" s="116" t="s">
        <v>187</v>
      </c>
      <c r="C217" s="117">
        <v>6958</v>
      </c>
      <c r="D217" s="143" t="s">
        <v>152</v>
      </c>
      <c r="E217" s="117">
        <v>4</v>
      </c>
      <c r="F217" s="117">
        <v>0.5</v>
      </c>
      <c r="G217" s="117">
        <v>3</v>
      </c>
      <c r="H217" s="117">
        <v>0.5</v>
      </c>
      <c r="I217" s="117"/>
      <c r="J217" s="115">
        <v>42915</v>
      </c>
      <c r="K217" s="115">
        <v>42915</v>
      </c>
      <c r="L217" s="115">
        <v>42915</v>
      </c>
      <c r="M217" s="115">
        <v>42915</v>
      </c>
      <c r="N217" s="115">
        <v>42915</v>
      </c>
      <c r="O217" s="115">
        <v>42915</v>
      </c>
      <c r="P217" s="115">
        <v>42915</v>
      </c>
      <c r="Q217" s="118" t="s">
        <v>81</v>
      </c>
      <c r="R217"/>
      <c r="S217" s="90">
        <f t="shared" si="64"/>
        <v>0</v>
      </c>
      <c r="T217" s="89">
        <f t="shared" si="65"/>
        <v>0</v>
      </c>
      <c r="U217" s="89" t="str">
        <f t="shared" si="66"/>
        <v>NA</v>
      </c>
      <c r="V217" s="89" t="str">
        <f t="shared" si="67"/>
        <v>NA</v>
      </c>
      <c r="W217" s="89" t="str">
        <f t="shared" si="68"/>
        <v>NA</v>
      </c>
      <c r="X217" s="89" t="str">
        <f t="shared" si="69"/>
        <v>NA</v>
      </c>
      <c r="Y217" s="89" t="str">
        <f t="shared" si="70"/>
        <v>NA</v>
      </c>
      <c r="Z217" s="89">
        <f t="shared" si="71"/>
        <v>0</v>
      </c>
      <c r="AA217" s="89" t="str">
        <f t="shared" si="72"/>
        <v>NA</v>
      </c>
      <c r="AB217" s="89" t="str">
        <f t="shared" si="73"/>
        <v>NA</v>
      </c>
      <c r="AC217" s="89" t="str">
        <f t="shared" si="74"/>
        <v>NA</v>
      </c>
      <c r="AD217" s="89" t="str">
        <f t="shared" si="75"/>
        <v>NA</v>
      </c>
      <c r="AE217" s="89" t="str">
        <f t="shared" si="76"/>
        <v>NA</v>
      </c>
      <c r="AF217" s="89" t="str">
        <f t="shared" si="77"/>
        <v>NA</v>
      </c>
      <c r="AG217" s="123" t="str">
        <f t="shared" si="78"/>
        <v>ONTIME</v>
      </c>
      <c r="AH217" s="141">
        <f t="shared" si="79"/>
        <v>1</v>
      </c>
      <c r="AI217" s="142"/>
    </row>
    <row r="218" spans="1:35" x14ac:dyDescent="0.2">
      <c r="A218" s="140">
        <v>215</v>
      </c>
      <c r="B218" s="116" t="s">
        <v>156</v>
      </c>
      <c r="C218" s="117" t="s">
        <v>200</v>
      </c>
      <c r="D218" s="143" t="s">
        <v>152</v>
      </c>
      <c r="E218" s="117">
        <v>4</v>
      </c>
      <c r="F218" s="117">
        <v>1</v>
      </c>
      <c r="G218" s="117">
        <v>3</v>
      </c>
      <c r="H218" s="117"/>
      <c r="I218" s="117"/>
      <c r="J218" s="115">
        <v>42887</v>
      </c>
      <c r="K218" s="115">
        <v>42887</v>
      </c>
      <c r="L218" s="115">
        <v>42887</v>
      </c>
      <c r="M218" s="115">
        <v>42887</v>
      </c>
      <c r="N218" s="115">
        <v>42887</v>
      </c>
      <c r="O218" s="115">
        <v>42887</v>
      </c>
      <c r="P218" s="115">
        <v>42887</v>
      </c>
      <c r="Q218" s="118" t="s">
        <v>81</v>
      </c>
      <c r="R218"/>
      <c r="S218" s="90">
        <f t="shared" si="64"/>
        <v>0</v>
      </c>
      <c r="T218" s="89">
        <f t="shared" si="65"/>
        <v>0</v>
      </c>
      <c r="U218" s="89" t="str">
        <f t="shared" si="66"/>
        <v>NA</v>
      </c>
      <c r="V218" s="89" t="str">
        <f t="shared" si="67"/>
        <v>NA</v>
      </c>
      <c r="W218" s="89" t="str">
        <f t="shared" si="68"/>
        <v>NA</v>
      </c>
      <c r="X218" s="89" t="str">
        <f t="shared" si="69"/>
        <v>NA</v>
      </c>
      <c r="Y218" s="89" t="str">
        <f t="shared" si="70"/>
        <v>NA</v>
      </c>
      <c r="Z218" s="89">
        <f t="shared" si="71"/>
        <v>0</v>
      </c>
      <c r="AA218" s="89" t="str">
        <f t="shared" si="72"/>
        <v>NA</v>
      </c>
      <c r="AB218" s="89" t="str">
        <f t="shared" si="73"/>
        <v>NA</v>
      </c>
      <c r="AC218" s="89" t="str">
        <f t="shared" si="74"/>
        <v>NA</v>
      </c>
      <c r="AD218" s="89" t="str">
        <f t="shared" si="75"/>
        <v>NA</v>
      </c>
      <c r="AE218" s="89" t="str">
        <f t="shared" si="76"/>
        <v>NA</v>
      </c>
      <c r="AF218" s="89" t="str">
        <f t="shared" si="77"/>
        <v>NA</v>
      </c>
      <c r="AG218" s="123" t="str">
        <f t="shared" si="78"/>
        <v>ONTIME</v>
      </c>
      <c r="AH218" s="141">
        <f t="shared" si="79"/>
        <v>1</v>
      </c>
      <c r="AI218" s="142"/>
    </row>
    <row r="219" spans="1:35" x14ac:dyDescent="0.2">
      <c r="A219" s="140">
        <v>216</v>
      </c>
      <c r="B219" s="116" t="s">
        <v>156</v>
      </c>
      <c r="C219" s="117" t="s">
        <v>201</v>
      </c>
      <c r="D219" s="143" t="s">
        <v>168</v>
      </c>
      <c r="E219" s="117">
        <v>4</v>
      </c>
      <c r="F219" s="117">
        <v>1</v>
      </c>
      <c r="G219" s="117">
        <v>3</v>
      </c>
      <c r="H219" s="117"/>
      <c r="I219" s="117"/>
      <c r="J219" s="115">
        <v>42887</v>
      </c>
      <c r="K219" s="115">
        <v>42887</v>
      </c>
      <c r="L219" s="115">
        <v>42887</v>
      </c>
      <c r="M219" s="115">
        <v>42887</v>
      </c>
      <c r="N219" s="115">
        <v>42887</v>
      </c>
      <c r="O219" s="115">
        <v>42887</v>
      </c>
      <c r="P219" s="115">
        <v>42887</v>
      </c>
      <c r="Q219" s="118" t="s">
        <v>81</v>
      </c>
      <c r="R219"/>
      <c r="S219" s="90">
        <f t="shared" si="64"/>
        <v>0</v>
      </c>
      <c r="T219" s="89">
        <f t="shared" si="65"/>
        <v>0</v>
      </c>
      <c r="U219" s="89" t="str">
        <f t="shared" si="66"/>
        <v>NA</v>
      </c>
      <c r="V219" s="89" t="str">
        <f t="shared" si="67"/>
        <v>NA</v>
      </c>
      <c r="W219" s="89" t="str">
        <f t="shared" si="68"/>
        <v>NA</v>
      </c>
      <c r="X219" s="89" t="str">
        <f t="shared" si="69"/>
        <v>NA</v>
      </c>
      <c r="Y219" s="89" t="str">
        <f t="shared" si="70"/>
        <v>NA</v>
      </c>
      <c r="Z219" s="89">
        <f t="shared" si="71"/>
        <v>0</v>
      </c>
      <c r="AA219" s="89" t="str">
        <f t="shared" si="72"/>
        <v>NA</v>
      </c>
      <c r="AB219" s="89" t="str">
        <f t="shared" si="73"/>
        <v>NA</v>
      </c>
      <c r="AC219" s="89" t="str">
        <f t="shared" si="74"/>
        <v>NA</v>
      </c>
      <c r="AD219" s="89" t="str">
        <f t="shared" si="75"/>
        <v>NA</v>
      </c>
      <c r="AE219" s="89" t="str">
        <f t="shared" si="76"/>
        <v>NA</v>
      </c>
      <c r="AF219" s="89" t="str">
        <f t="shared" si="77"/>
        <v>NA</v>
      </c>
      <c r="AG219" s="123" t="str">
        <f t="shared" si="78"/>
        <v>ONTIME</v>
      </c>
      <c r="AH219" s="141">
        <f t="shared" si="79"/>
        <v>1</v>
      </c>
      <c r="AI219" s="142"/>
    </row>
    <row r="220" spans="1:35" x14ac:dyDescent="0.2">
      <c r="A220" s="140">
        <v>217</v>
      </c>
      <c r="B220" s="116" t="s">
        <v>156</v>
      </c>
      <c r="C220" s="117" t="s">
        <v>202</v>
      </c>
      <c r="D220" s="143" t="s">
        <v>158</v>
      </c>
      <c r="E220" s="117">
        <v>3</v>
      </c>
      <c r="F220" s="117">
        <v>1</v>
      </c>
      <c r="G220" s="117">
        <v>2</v>
      </c>
      <c r="H220" s="117"/>
      <c r="I220" s="117"/>
      <c r="J220" s="115">
        <v>42888</v>
      </c>
      <c r="K220" s="115">
        <v>42888</v>
      </c>
      <c r="L220" s="115">
        <v>42888</v>
      </c>
      <c r="M220" s="115">
        <v>42888</v>
      </c>
      <c r="N220" s="115">
        <v>42888</v>
      </c>
      <c r="O220" s="115">
        <v>42888</v>
      </c>
      <c r="P220" s="115">
        <v>42888</v>
      </c>
      <c r="Q220" s="118" t="s">
        <v>81</v>
      </c>
      <c r="R220"/>
      <c r="S220" s="90">
        <f t="shared" si="64"/>
        <v>0</v>
      </c>
      <c r="T220" s="89">
        <f t="shared" si="65"/>
        <v>0</v>
      </c>
      <c r="U220" s="89" t="str">
        <f t="shared" si="66"/>
        <v>NA</v>
      </c>
      <c r="V220" s="89" t="str">
        <f t="shared" si="67"/>
        <v>NA</v>
      </c>
      <c r="W220" s="89" t="str">
        <f t="shared" si="68"/>
        <v>NA</v>
      </c>
      <c r="X220" s="89" t="str">
        <f t="shared" si="69"/>
        <v>NA</v>
      </c>
      <c r="Y220" s="89" t="str">
        <f t="shared" si="70"/>
        <v>NA</v>
      </c>
      <c r="Z220" s="89">
        <f t="shared" si="71"/>
        <v>0</v>
      </c>
      <c r="AA220" s="89" t="str">
        <f t="shared" si="72"/>
        <v>NA</v>
      </c>
      <c r="AB220" s="89" t="str">
        <f t="shared" si="73"/>
        <v>NA</v>
      </c>
      <c r="AC220" s="89" t="str">
        <f t="shared" si="74"/>
        <v>NA</v>
      </c>
      <c r="AD220" s="89" t="str">
        <f t="shared" si="75"/>
        <v>NA</v>
      </c>
      <c r="AE220" s="89" t="str">
        <f t="shared" si="76"/>
        <v>NA</v>
      </c>
      <c r="AF220" s="89" t="str">
        <f t="shared" si="77"/>
        <v>NA</v>
      </c>
      <c r="AG220" s="123" t="str">
        <f t="shared" si="78"/>
        <v>ONTIME</v>
      </c>
      <c r="AH220" s="141">
        <f t="shared" si="79"/>
        <v>1</v>
      </c>
      <c r="AI220" s="142"/>
    </row>
    <row r="221" spans="1:35" x14ac:dyDescent="0.2">
      <c r="A221" s="140">
        <v>218</v>
      </c>
      <c r="B221" s="116" t="s">
        <v>156</v>
      </c>
      <c r="C221" s="117" t="s">
        <v>203</v>
      </c>
      <c r="D221" s="143" t="s">
        <v>158</v>
      </c>
      <c r="E221" s="117">
        <v>1</v>
      </c>
      <c r="F221" s="117"/>
      <c r="G221" s="117">
        <v>1</v>
      </c>
      <c r="H221" s="117"/>
      <c r="I221" s="117"/>
      <c r="J221" s="115">
        <v>42888</v>
      </c>
      <c r="K221" s="115">
        <v>42888</v>
      </c>
      <c r="L221" s="115">
        <v>42888</v>
      </c>
      <c r="M221" s="115">
        <v>42888</v>
      </c>
      <c r="N221" s="115">
        <v>42888</v>
      </c>
      <c r="O221" s="115">
        <v>42888</v>
      </c>
      <c r="P221" s="115">
        <v>42888</v>
      </c>
      <c r="Q221" s="118" t="s">
        <v>81</v>
      </c>
      <c r="R221"/>
      <c r="S221" s="90">
        <f t="shared" si="64"/>
        <v>0</v>
      </c>
      <c r="T221" s="89">
        <f t="shared" si="65"/>
        <v>0</v>
      </c>
      <c r="U221" s="89" t="str">
        <f t="shared" si="66"/>
        <v>NA</v>
      </c>
      <c r="V221" s="89" t="str">
        <f t="shared" si="67"/>
        <v>NA</v>
      </c>
      <c r="W221" s="89" t="str">
        <f t="shared" si="68"/>
        <v>NA</v>
      </c>
      <c r="X221" s="89" t="str">
        <f t="shared" si="69"/>
        <v>NA</v>
      </c>
      <c r="Y221" s="89" t="str">
        <f t="shared" si="70"/>
        <v>NA</v>
      </c>
      <c r="Z221" s="89">
        <f t="shared" si="71"/>
        <v>0</v>
      </c>
      <c r="AA221" s="89" t="str">
        <f t="shared" si="72"/>
        <v>NA</v>
      </c>
      <c r="AB221" s="89" t="str">
        <f t="shared" si="73"/>
        <v>NA</v>
      </c>
      <c r="AC221" s="89" t="str">
        <f t="shared" si="74"/>
        <v>NA</v>
      </c>
      <c r="AD221" s="89" t="str">
        <f t="shared" si="75"/>
        <v>NA</v>
      </c>
      <c r="AE221" s="89" t="str">
        <f t="shared" si="76"/>
        <v>NA</v>
      </c>
      <c r="AF221" s="89" t="str">
        <f t="shared" si="77"/>
        <v>NA</v>
      </c>
      <c r="AG221" s="123" t="str">
        <f t="shared" si="78"/>
        <v>ONTIME</v>
      </c>
      <c r="AH221" s="141">
        <f t="shared" si="79"/>
        <v>1</v>
      </c>
      <c r="AI221" s="142"/>
    </row>
    <row r="222" spans="1:35" x14ac:dyDescent="0.2">
      <c r="A222" s="140">
        <v>219</v>
      </c>
      <c r="B222" s="116" t="s">
        <v>156</v>
      </c>
      <c r="C222" s="117" t="s">
        <v>204</v>
      </c>
      <c r="D222" s="143" t="s">
        <v>158</v>
      </c>
      <c r="E222" s="117">
        <v>4</v>
      </c>
      <c r="F222" s="117">
        <v>1</v>
      </c>
      <c r="G222" s="117">
        <v>3</v>
      </c>
      <c r="H222" s="117"/>
      <c r="I222" s="117"/>
      <c r="J222" s="115">
        <v>42888</v>
      </c>
      <c r="K222" s="115">
        <v>42888</v>
      </c>
      <c r="L222" s="115">
        <v>42888</v>
      </c>
      <c r="M222" s="115">
        <v>42888</v>
      </c>
      <c r="N222" s="115">
        <v>42888</v>
      </c>
      <c r="O222" s="115">
        <v>42888</v>
      </c>
      <c r="P222" s="115">
        <v>42888</v>
      </c>
      <c r="Q222" s="118" t="s">
        <v>81</v>
      </c>
      <c r="R222"/>
      <c r="S222" s="90">
        <f t="shared" si="64"/>
        <v>0</v>
      </c>
      <c r="T222" s="89">
        <f t="shared" si="65"/>
        <v>0</v>
      </c>
      <c r="U222" s="89" t="str">
        <f t="shared" si="66"/>
        <v>NA</v>
      </c>
      <c r="V222" s="89" t="str">
        <f t="shared" si="67"/>
        <v>NA</v>
      </c>
      <c r="W222" s="89" t="str">
        <f t="shared" si="68"/>
        <v>NA</v>
      </c>
      <c r="X222" s="89" t="str">
        <f t="shared" si="69"/>
        <v>NA</v>
      </c>
      <c r="Y222" s="89" t="str">
        <f t="shared" si="70"/>
        <v>NA</v>
      </c>
      <c r="Z222" s="89">
        <f t="shared" si="71"/>
        <v>0</v>
      </c>
      <c r="AA222" s="89" t="str">
        <f t="shared" si="72"/>
        <v>NA</v>
      </c>
      <c r="AB222" s="89" t="str">
        <f t="shared" si="73"/>
        <v>NA</v>
      </c>
      <c r="AC222" s="89" t="str">
        <f t="shared" si="74"/>
        <v>NA</v>
      </c>
      <c r="AD222" s="89" t="str">
        <f t="shared" si="75"/>
        <v>NA</v>
      </c>
      <c r="AE222" s="89" t="str">
        <f t="shared" si="76"/>
        <v>NA</v>
      </c>
      <c r="AF222" s="89" t="str">
        <f t="shared" si="77"/>
        <v>NA</v>
      </c>
      <c r="AG222" s="123" t="str">
        <f t="shared" si="78"/>
        <v>ONTIME</v>
      </c>
      <c r="AH222" s="141">
        <f t="shared" si="79"/>
        <v>1</v>
      </c>
      <c r="AI222" s="142"/>
    </row>
    <row r="223" spans="1:35" x14ac:dyDescent="0.2">
      <c r="A223" s="140">
        <v>220</v>
      </c>
      <c r="B223" s="116" t="s">
        <v>156</v>
      </c>
      <c r="C223" s="117" t="s">
        <v>205</v>
      </c>
      <c r="D223" s="143" t="s">
        <v>152</v>
      </c>
      <c r="E223" s="117">
        <v>8</v>
      </c>
      <c r="F223" s="117">
        <v>2</v>
      </c>
      <c r="G223" s="117">
        <v>6</v>
      </c>
      <c r="H223" s="117"/>
      <c r="I223" s="117"/>
      <c r="J223" s="115">
        <v>42893</v>
      </c>
      <c r="K223" s="115">
        <v>42893</v>
      </c>
      <c r="L223" s="115">
        <v>42893</v>
      </c>
      <c r="M223" s="115">
        <v>42893</v>
      </c>
      <c r="N223" s="115">
        <v>42893</v>
      </c>
      <c r="O223" s="115">
        <v>42893</v>
      </c>
      <c r="P223" s="115">
        <v>42893</v>
      </c>
      <c r="Q223" s="118" t="s">
        <v>81</v>
      </c>
      <c r="R223"/>
      <c r="S223" s="90">
        <f t="shared" si="64"/>
        <v>0</v>
      </c>
      <c r="T223" s="89">
        <f t="shared" si="65"/>
        <v>0</v>
      </c>
      <c r="U223" s="89" t="str">
        <f t="shared" si="66"/>
        <v>NA</v>
      </c>
      <c r="V223" s="89" t="str">
        <f t="shared" si="67"/>
        <v>NA</v>
      </c>
      <c r="W223" s="89" t="str">
        <f t="shared" si="68"/>
        <v>NA</v>
      </c>
      <c r="X223" s="89" t="str">
        <f t="shared" si="69"/>
        <v>NA</v>
      </c>
      <c r="Y223" s="89" t="str">
        <f t="shared" si="70"/>
        <v>NA</v>
      </c>
      <c r="Z223" s="89">
        <f t="shared" si="71"/>
        <v>0</v>
      </c>
      <c r="AA223" s="89" t="str">
        <f t="shared" si="72"/>
        <v>NA</v>
      </c>
      <c r="AB223" s="89" t="str">
        <f t="shared" si="73"/>
        <v>NA</v>
      </c>
      <c r="AC223" s="89" t="str">
        <f t="shared" si="74"/>
        <v>NA</v>
      </c>
      <c r="AD223" s="89" t="str">
        <f t="shared" si="75"/>
        <v>NA</v>
      </c>
      <c r="AE223" s="89" t="str">
        <f t="shared" si="76"/>
        <v>NA</v>
      </c>
      <c r="AF223" s="89" t="str">
        <f t="shared" si="77"/>
        <v>NA</v>
      </c>
      <c r="AG223" s="123" t="str">
        <f t="shared" si="78"/>
        <v>ONTIME</v>
      </c>
      <c r="AH223" s="141">
        <f t="shared" si="79"/>
        <v>1</v>
      </c>
      <c r="AI223" s="142"/>
    </row>
    <row r="224" spans="1:35" x14ac:dyDescent="0.2">
      <c r="A224" s="140">
        <v>221</v>
      </c>
      <c r="B224" s="116" t="s">
        <v>156</v>
      </c>
      <c r="C224" s="117" t="s">
        <v>206</v>
      </c>
      <c r="D224" s="143" t="s">
        <v>168</v>
      </c>
      <c r="E224" s="117">
        <v>2</v>
      </c>
      <c r="F224" s="117">
        <v>1</v>
      </c>
      <c r="G224" s="117">
        <v>1</v>
      </c>
      <c r="H224" s="117"/>
      <c r="I224" s="117"/>
      <c r="J224" s="115">
        <v>42894</v>
      </c>
      <c r="K224" s="115">
        <v>42894</v>
      </c>
      <c r="L224" s="115">
        <v>42894</v>
      </c>
      <c r="M224" s="115">
        <v>42894</v>
      </c>
      <c r="N224" s="115">
        <v>42894</v>
      </c>
      <c r="O224" s="115">
        <v>42894</v>
      </c>
      <c r="P224" s="115">
        <v>42894</v>
      </c>
      <c r="Q224" s="118" t="s">
        <v>81</v>
      </c>
      <c r="R224"/>
      <c r="S224" s="90">
        <f t="shared" si="64"/>
        <v>0</v>
      </c>
      <c r="T224" s="89">
        <f t="shared" si="65"/>
        <v>0</v>
      </c>
      <c r="U224" s="89" t="str">
        <f t="shared" si="66"/>
        <v>NA</v>
      </c>
      <c r="V224" s="89" t="str">
        <f t="shared" si="67"/>
        <v>NA</v>
      </c>
      <c r="W224" s="89" t="str">
        <f t="shared" si="68"/>
        <v>NA</v>
      </c>
      <c r="X224" s="89" t="str">
        <f t="shared" si="69"/>
        <v>NA</v>
      </c>
      <c r="Y224" s="89" t="str">
        <f t="shared" si="70"/>
        <v>NA</v>
      </c>
      <c r="Z224" s="89">
        <f t="shared" si="71"/>
        <v>0</v>
      </c>
      <c r="AA224" s="89" t="str">
        <f t="shared" si="72"/>
        <v>NA</v>
      </c>
      <c r="AB224" s="89" t="str">
        <f t="shared" si="73"/>
        <v>NA</v>
      </c>
      <c r="AC224" s="89" t="str">
        <f t="shared" si="74"/>
        <v>NA</v>
      </c>
      <c r="AD224" s="89" t="str">
        <f t="shared" si="75"/>
        <v>NA</v>
      </c>
      <c r="AE224" s="89" t="str">
        <f t="shared" si="76"/>
        <v>NA</v>
      </c>
      <c r="AF224" s="89" t="str">
        <f t="shared" si="77"/>
        <v>NA</v>
      </c>
      <c r="AG224" s="123" t="str">
        <f t="shared" si="78"/>
        <v>ONTIME</v>
      </c>
      <c r="AH224" s="141">
        <f t="shared" si="79"/>
        <v>1</v>
      </c>
      <c r="AI224" s="142"/>
    </row>
    <row r="225" spans="1:35" x14ac:dyDescent="0.2">
      <c r="A225" s="140">
        <v>222</v>
      </c>
      <c r="B225" s="116" t="s">
        <v>156</v>
      </c>
      <c r="C225" s="117" t="s">
        <v>207</v>
      </c>
      <c r="D225" s="143" t="s">
        <v>152</v>
      </c>
      <c r="E225" s="117">
        <v>6</v>
      </c>
      <c r="F225" s="117">
        <v>1</v>
      </c>
      <c r="G225" s="117">
        <v>5</v>
      </c>
      <c r="H225" s="117"/>
      <c r="I225" s="117"/>
      <c r="J225" s="115">
        <v>42894</v>
      </c>
      <c r="K225" s="115">
        <v>42894</v>
      </c>
      <c r="L225" s="115">
        <v>42894</v>
      </c>
      <c r="M225" s="115">
        <v>42894</v>
      </c>
      <c r="N225" s="115">
        <v>42894</v>
      </c>
      <c r="O225" s="115">
        <v>42894</v>
      </c>
      <c r="P225" s="115">
        <v>42894</v>
      </c>
      <c r="Q225" s="118" t="s">
        <v>81</v>
      </c>
      <c r="R225"/>
      <c r="S225" s="90">
        <f t="shared" si="64"/>
        <v>0</v>
      </c>
      <c r="T225" s="89">
        <f t="shared" si="65"/>
        <v>0</v>
      </c>
      <c r="U225" s="89" t="str">
        <f t="shared" si="66"/>
        <v>NA</v>
      </c>
      <c r="V225" s="89" t="str">
        <f t="shared" si="67"/>
        <v>NA</v>
      </c>
      <c r="W225" s="89" t="str">
        <f t="shared" si="68"/>
        <v>NA</v>
      </c>
      <c r="X225" s="89" t="str">
        <f t="shared" si="69"/>
        <v>NA</v>
      </c>
      <c r="Y225" s="89" t="str">
        <f t="shared" si="70"/>
        <v>NA</v>
      </c>
      <c r="Z225" s="89">
        <f t="shared" si="71"/>
        <v>0</v>
      </c>
      <c r="AA225" s="89" t="str">
        <f t="shared" si="72"/>
        <v>NA</v>
      </c>
      <c r="AB225" s="89" t="str">
        <f t="shared" si="73"/>
        <v>NA</v>
      </c>
      <c r="AC225" s="89" t="str">
        <f t="shared" si="74"/>
        <v>NA</v>
      </c>
      <c r="AD225" s="89" t="str">
        <f t="shared" si="75"/>
        <v>NA</v>
      </c>
      <c r="AE225" s="89" t="str">
        <f t="shared" si="76"/>
        <v>NA</v>
      </c>
      <c r="AF225" s="89" t="str">
        <f t="shared" si="77"/>
        <v>NA</v>
      </c>
      <c r="AG225" s="123" t="str">
        <f t="shared" si="78"/>
        <v>ONTIME</v>
      </c>
      <c r="AH225" s="141">
        <f t="shared" si="79"/>
        <v>1</v>
      </c>
      <c r="AI225" s="142"/>
    </row>
    <row r="226" spans="1:35" x14ac:dyDescent="0.2">
      <c r="A226" s="140">
        <v>223</v>
      </c>
      <c r="B226" s="116" t="s">
        <v>156</v>
      </c>
      <c r="C226" s="117" t="s">
        <v>208</v>
      </c>
      <c r="D226" s="143" t="s">
        <v>152</v>
      </c>
      <c r="E226" s="117">
        <v>6</v>
      </c>
      <c r="F226" s="117">
        <v>1</v>
      </c>
      <c r="G226" s="117">
        <v>5</v>
      </c>
      <c r="H226" s="117"/>
      <c r="I226" s="117"/>
      <c r="J226" s="115">
        <v>42895</v>
      </c>
      <c r="K226" s="115">
        <v>42895</v>
      </c>
      <c r="L226" s="115">
        <v>42895</v>
      </c>
      <c r="M226" s="115">
        <v>42895</v>
      </c>
      <c r="N226" s="115">
        <v>42895</v>
      </c>
      <c r="O226" s="115">
        <v>42895</v>
      </c>
      <c r="P226" s="115">
        <v>42895</v>
      </c>
      <c r="Q226" s="118" t="s">
        <v>81</v>
      </c>
      <c r="R226"/>
      <c r="S226" s="90">
        <f t="shared" si="64"/>
        <v>0</v>
      </c>
      <c r="T226" s="89">
        <f t="shared" si="65"/>
        <v>0</v>
      </c>
      <c r="U226" s="89" t="str">
        <f t="shared" si="66"/>
        <v>NA</v>
      </c>
      <c r="V226" s="89" t="str">
        <f t="shared" si="67"/>
        <v>NA</v>
      </c>
      <c r="W226" s="89" t="str">
        <f t="shared" si="68"/>
        <v>NA</v>
      </c>
      <c r="X226" s="89" t="str">
        <f t="shared" si="69"/>
        <v>NA</v>
      </c>
      <c r="Y226" s="89" t="str">
        <f t="shared" si="70"/>
        <v>NA</v>
      </c>
      <c r="Z226" s="89">
        <f t="shared" si="71"/>
        <v>0</v>
      </c>
      <c r="AA226" s="89" t="str">
        <f t="shared" si="72"/>
        <v>NA</v>
      </c>
      <c r="AB226" s="89" t="str">
        <f t="shared" si="73"/>
        <v>NA</v>
      </c>
      <c r="AC226" s="89" t="str">
        <f t="shared" si="74"/>
        <v>NA</v>
      </c>
      <c r="AD226" s="89" t="str">
        <f t="shared" si="75"/>
        <v>NA</v>
      </c>
      <c r="AE226" s="89" t="str">
        <f t="shared" si="76"/>
        <v>NA</v>
      </c>
      <c r="AF226" s="89" t="str">
        <f t="shared" si="77"/>
        <v>NA</v>
      </c>
      <c r="AG226" s="123" t="str">
        <f t="shared" si="78"/>
        <v>ONTIME</v>
      </c>
      <c r="AH226" s="141">
        <f t="shared" si="79"/>
        <v>1</v>
      </c>
      <c r="AI226" s="142"/>
    </row>
    <row r="227" spans="1:35" x14ac:dyDescent="0.2">
      <c r="A227" s="140">
        <v>224</v>
      </c>
      <c r="B227" s="116" t="s">
        <v>156</v>
      </c>
      <c r="C227" s="117" t="s">
        <v>209</v>
      </c>
      <c r="D227" s="143" t="s">
        <v>152</v>
      </c>
      <c r="E227" s="117">
        <v>2</v>
      </c>
      <c r="F227" s="117">
        <v>1</v>
      </c>
      <c r="G227" s="117">
        <v>1</v>
      </c>
      <c r="H227" s="117"/>
      <c r="I227" s="117"/>
      <c r="J227" s="115">
        <v>42895</v>
      </c>
      <c r="K227" s="115">
        <v>42895</v>
      </c>
      <c r="L227" s="115">
        <v>42895</v>
      </c>
      <c r="M227" s="115">
        <v>42895</v>
      </c>
      <c r="N227" s="115">
        <v>42895</v>
      </c>
      <c r="O227" s="115">
        <v>42895</v>
      </c>
      <c r="P227" s="115">
        <v>42895</v>
      </c>
      <c r="Q227" s="118" t="s">
        <v>81</v>
      </c>
      <c r="R227"/>
      <c r="S227" s="90">
        <f t="shared" si="64"/>
        <v>0</v>
      </c>
      <c r="T227" s="89">
        <f t="shared" si="65"/>
        <v>0</v>
      </c>
      <c r="U227" s="89" t="str">
        <f t="shared" si="66"/>
        <v>NA</v>
      </c>
      <c r="V227" s="89" t="str">
        <f t="shared" si="67"/>
        <v>NA</v>
      </c>
      <c r="W227" s="89" t="str">
        <f t="shared" si="68"/>
        <v>NA</v>
      </c>
      <c r="X227" s="89" t="str">
        <f t="shared" si="69"/>
        <v>NA</v>
      </c>
      <c r="Y227" s="89" t="str">
        <f t="shared" si="70"/>
        <v>NA</v>
      </c>
      <c r="Z227" s="89">
        <f t="shared" si="71"/>
        <v>0</v>
      </c>
      <c r="AA227" s="89" t="str">
        <f t="shared" si="72"/>
        <v>NA</v>
      </c>
      <c r="AB227" s="89" t="str">
        <f t="shared" si="73"/>
        <v>NA</v>
      </c>
      <c r="AC227" s="89" t="str">
        <f t="shared" si="74"/>
        <v>NA</v>
      </c>
      <c r="AD227" s="89" t="str">
        <f t="shared" si="75"/>
        <v>NA</v>
      </c>
      <c r="AE227" s="89" t="str">
        <f t="shared" si="76"/>
        <v>NA</v>
      </c>
      <c r="AF227" s="89" t="str">
        <f t="shared" si="77"/>
        <v>NA</v>
      </c>
      <c r="AG227" s="123" t="str">
        <f t="shared" si="78"/>
        <v>ONTIME</v>
      </c>
      <c r="AH227" s="141">
        <f t="shared" si="79"/>
        <v>1</v>
      </c>
      <c r="AI227" s="142"/>
    </row>
    <row r="228" spans="1:35" x14ac:dyDescent="0.2">
      <c r="A228" s="140">
        <v>225</v>
      </c>
      <c r="B228" s="116" t="s">
        <v>156</v>
      </c>
      <c r="C228" s="117" t="s">
        <v>209</v>
      </c>
      <c r="D228" s="143" t="s">
        <v>152</v>
      </c>
      <c r="E228" s="117">
        <v>8</v>
      </c>
      <c r="F228" s="117">
        <v>2</v>
      </c>
      <c r="G228" s="117">
        <v>5</v>
      </c>
      <c r="H228" s="117">
        <v>1</v>
      </c>
      <c r="I228" s="117"/>
      <c r="J228" s="115">
        <v>42898</v>
      </c>
      <c r="K228" s="115">
        <v>42898</v>
      </c>
      <c r="L228" s="115">
        <v>42898</v>
      </c>
      <c r="M228" s="115">
        <v>42898</v>
      </c>
      <c r="N228" s="115">
        <v>42898</v>
      </c>
      <c r="O228" s="115">
        <v>42898</v>
      </c>
      <c r="P228" s="115">
        <v>42898</v>
      </c>
      <c r="Q228" s="118" t="s">
        <v>81</v>
      </c>
      <c r="R228"/>
      <c r="S228" s="90">
        <f t="shared" si="64"/>
        <v>0</v>
      </c>
      <c r="T228" s="89">
        <f t="shared" si="65"/>
        <v>0</v>
      </c>
      <c r="U228" s="89" t="str">
        <f t="shared" si="66"/>
        <v>NA</v>
      </c>
      <c r="V228" s="89" t="str">
        <f t="shared" si="67"/>
        <v>NA</v>
      </c>
      <c r="W228" s="89" t="str">
        <f t="shared" si="68"/>
        <v>NA</v>
      </c>
      <c r="X228" s="89" t="str">
        <f t="shared" si="69"/>
        <v>NA</v>
      </c>
      <c r="Y228" s="89" t="str">
        <f t="shared" si="70"/>
        <v>NA</v>
      </c>
      <c r="Z228" s="89">
        <f t="shared" si="71"/>
        <v>0</v>
      </c>
      <c r="AA228" s="89" t="str">
        <f t="shared" si="72"/>
        <v>NA</v>
      </c>
      <c r="AB228" s="89" t="str">
        <f t="shared" si="73"/>
        <v>NA</v>
      </c>
      <c r="AC228" s="89" t="str">
        <f t="shared" si="74"/>
        <v>NA</v>
      </c>
      <c r="AD228" s="89" t="str">
        <f t="shared" si="75"/>
        <v>NA</v>
      </c>
      <c r="AE228" s="89" t="str">
        <f t="shared" si="76"/>
        <v>NA</v>
      </c>
      <c r="AF228" s="89" t="str">
        <f t="shared" si="77"/>
        <v>NA</v>
      </c>
      <c r="AG228" s="123" t="str">
        <f t="shared" si="78"/>
        <v>ONTIME</v>
      </c>
      <c r="AH228" s="141">
        <f t="shared" si="79"/>
        <v>1</v>
      </c>
      <c r="AI228" s="142"/>
    </row>
    <row r="229" spans="1:35" x14ac:dyDescent="0.2">
      <c r="A229" s="140">
        <v>226</v>
      </c>
      <c r="B229" s="116" t="s">
        <v>156</v>
      </c>
      <c r="C229" s="117" t="s">
        <v>210</v>
      </c>
      <c r="D229" s="143" t="s">
        <v>152</v>
      </c>
      <c r="E229" s="117">
        <v>8</v>
      </c>
      <c r="F229" s="117">
        <v>1</v>
      </c>
      <c r="G229" s="117">
        <v>7</v>
      </c>
      <c r="H229" s="117"/>
      <c r="I229" s="117"/>
      <c r="J229" s="115">
        <v>42899</v>
      </c>
      <c r="K229" s="115">
        <v>42899</v>
      </c>
      <c r="L229" s="115">
        <v>42899</v>
      </c>
      <c r="M229" s="115">
        <v>42899</v>
      </c>
      <c r="N229" s="115">
        <v>42899</v>
      </c>
      <c r="O229" s="115">
        <v>42899</v>
      </c>
      <c r="P229" s="115">
        <v>42899</v>
      </c>
      <c r="Q229" s="118" t="s">
        <v>81</v>
      </c>
      <c r="R229"/>
      <c r="S229" s="90">
        <f t="shared" si="64"/>
        <v>0</v>
      </c>
      <c r="T229" s="89">
        <f t="shared" si="65"/>
        <v>0</v>
      </c>
      <c r="U229" s="89" t="str">
        <f t="shared" si="66"/>
        <v>NA</v>
      </c>
      <c r="V229" s="89" t="str">
        <f t="shared" si="67"/>
        <v>NA</v>
      </c>
      <c r="W229" s="89" t="str">
        <f t="shared" si="68"/>
        <v>NA</v>
      </c>
      <c r="X229" s="89" t="str">
        <f t="shared" si="69"/>
        <v>NA</v>
      </c>
      <c r="Y229" s="89" t="str">
        <f t="shared" si="70"/>
        <v>NA</v>
      </c>
      <c r="Z229" s="89">
        <f t="shared" si="71"/>
        <v>0</v>
      </c>
      <c r="AA229" s="89" t="str">
        <f t="shared" si="72"/>
        <v>NA</v>
      </c>
      <c r="AB229" s="89" t="str">
        <f t="shared" si="73"/>
        <v>NA</v>
      </c>
      <c r="AC229" s="89" t="str">
        <f t="shared" si="74"/>
        <v>NA</v>
      </c>
      <c r="AD229" s="89" t="str">
        <f t="shared" si="75"/>
        <v>NA</v>
      </c>
      <c r="AE229" s="89" t="str">
        <f t="shared" si="76"/>
        <v>NA</v>
      </c>
      <c r="AF229" s="89" t="str">
        <f t="shared" si="77"/>
        <v>NA</v>
      </c>
      <c r="AG229" s="123" t="str">
        <f t="shared" si="78"/>
        <v>ONTIME</v>
      </c>
      <c r="AH229" s="141">
        <f t="shared" si="79"/>
        <v>1</v>
      </c>
      <c r="AI229" s="142"/>
    </row>
    <row r="230" spans="1:35" x14ac:dyDescent="0.2">
      <c r="A230" s="140">
        <v>227</v>
      </c>
      <c r="B230" s="116" t="s">
        <v>156</v>
      </c>
      <c r="C230" s="117" t="s">
        <v>211</v>
      </c>
      <c r="D230" s="143" t="s">
        <v>152</v>
      </c>
      <c r="E230" s="117">
        <v>8</v>
      </c>
      <c r="F230" s="117">
        <v>1</v>
      </c>
      <c r="G230" s="117">
        <v>7</v>
      </c>
      <c r="H230" s="117"/>
      <c r="I230" s="117"/>
      <c r="J230" s="115">
        <v>42900</v>
      </c>
      <c r="K230" s="115">
        <v>42900</v>
      </c>
      <c r="L230" s="115">
        <v>42900</v>
      </c>
      <c r="M230" s="115">
        <v>42900</v>
      </c>
      <c r="N230" s="115">
        <v>42900</v>
      </c>
      <c r="O230" s="115">
        <v>42900</v>
      </c>
      <c r="P230" s="115">
        <v>42900</v>
      </c>
      <c r="Q230" s="118" t="s">
        <v>81</v>
      </c>
      <c r="R230"/>
      <c r="S230" s="90">
        <f t="shared" si="64"/>
        <v>0</v>
      </c>
      <c r="T230" s="89">
        <f t="shared" si="65"/>
        <v>0</v>
      </c>
      <c r="U230" s="89" t="str">
        <f t="shared" si="66"/>
        <v>NA</v>
      </c>
      <c r="V230" s="89" t="str">
        <f t="shared" si="67"/>
        <v>NA</v>
      </c>
      <c r="W230" s="89" t="str">
        <f t="shared" si="68"/>
        <v>NA</v>
      </c>
      <c r="X230" s="89" t="str">
        <f t="shared" si="69"/>
        <v>NA</v>
      </c>
      <c r="Y230" s="89" t="str">
        <f t="shared" si="70"/>
        <v>NA</v>
      </c>
      <c r="Z230" s="89">
        <f t="shared" si="71"/>
        <v>0</v>
      </c>
      <c r="AA230" s="89" t="str">
        <f t="shared" si="72"/>
        <v>NA</v>
      </c>
      <c r="AB230" s="89" t="str">
        <f t="shared" si="73"/>
        <v>NA</v>
      </c>
      <c r="AC230" s="89" t="str">
        <f t="shared" si="74"/>
        <v>NA</v>
      </c>
      <c r="AD230" s="89" t="str">
        <f t="shared" si="75"/>
        <v>NA</v>
      </c>
      <c r="AE230" s="89" t="str">
        <f t="shared" si="76"/>
        <v>NA</v>
      </c>
      <c r="AF230" s="89" t="str">
        <f t="shared" si="77"/>
        <v>NA</v>
      </c>
      <c r="AG230" s="123" t="str">
        <f t="shared" si="78"/>
        <v>ONTIME</v>
      </c>
      <c r="AH230" s="141">
        <f t="shared" si="79"/>
        <v>1</v>
      </c>
      <c r="AI230" s="142"/>
    </row>
    <row r="231" spans="1:35" x14ac:dyDescent="0.2">
      <c r="A231" s="140">
        <v>228</v>
      </c>
      <c r="B231" s="116" t="s">
        <v>156</v>
      </c>
      <c r="C231" s="117" t="s">
        <v>209</v>
      </c>
      <c r="D231" s="143" t="s">
        <v>152</v>
      </c>
      <c r="E231" s="117">
        <v>2</v>
      </c>
      <c r="F231" s="117">
        <v>1</v>
      </c>
      <c r="G231" s="117">
        <v>1</v>
      </c>
      <c r="H231" s="117"/>
      <c r="I231" s="117"/>
      <c r="J231" s="115">
        <v>42901</v>
      </c>
      <c r="K231" s="115">
        <v>42901</v>
      </c>
      <c r="L231" s="115">
        <v>42901</v>
      </c>
      <c r="M231" s="115">
        <v>42901</v>
      </c>
      <c r="N231" s="115">
        <v>42901</v>
      </c>
      <c r="O231" s="115">
        <v>42901</v>
      </c>
      <c r="P231" s="115">
        <v>42901</v>
      </c>
      <c r="Q231" s="118" t="s">
        <v>81</v>
      </c>
      <c r="R231"/>
      <c r="S231" s="90">
        <f t="shared" si="64"/>
        <v>0</v>
      </c>
      <c r="T231" s="89">
        <f t="shared" si="65"/>
        <v>0</v>
      </c>
      <c r="U231" s="89" t="str">
        <f t="shared" si="66"/>
        <v>NA</v>
      </c>
      <c r="V231" s="89" t="str">
        <f t="shared" si="67"/>
        <v>NA</v>
      </c>
      <c r="W231" s="89" t="str">
        <f t="shared" si="68"/>
        <v>NA</v>
      </c>
      <c r="X231" s="89" t="str">
        <f t="shared" si="69"/>
        <v>NA</v>
      </c>
      <c r="Y231" s="89" t="str">
        <f t="shared" si="70"/>
        <v>NA</v>
      </c>
      <c r="Z231" s="89">
        <f t="shared" si="71"/>
        <v>0</v>
      </c>
      <c r="AA231" s="89" t="str">
        <f t="shared" si="72"/>
        <v>NA</v>
      </c>
      <c r="AB231" s="89" t="str">
        <f t="shared" si="73"/>
        <v>NA</v>
      </c>
      <c r="AC231" s="89" t="str">
        <f t="shared" si="74"/>
        <v>NA</v>
      </c>
      <c r="AD231" s="89" t="str">
        <f t="shared" si="75"/>
        <v>NA</v>
      </c>
      <c r="AE231" s="89" t="str">
        <f t="shared" si="76"/>
        <v>NA</v>
      </c>
      <c r="AF231" s="89" t="str">
        <f t="shared" si="77"/>
        <v>NA</v>
      </c>
      <c r="AG231" s="123" t="str">
        <f t="shared" si="78"/>
        <v>ONTIME</v>
      </c>
      <c r="AH231" s="141">
        <f t="shared" si="79"/>
        <v>1</v>
      </c>
      <c r="AI231" s="142"/>
    </row>
    <row r="232" spans="1:35" x14ac:dyDescent="0.2">
      <c r="A232" s="140">
        <v>229</v>
      </c>
      <c r="B232" s="116" t="s">
        <v>156</v>
      </c>
      <c r="C232" s="117" t="s">
        <v>212</v>
      </c>
      <c r="D232" s="143" t="s">
        <v>152</v>
      </c>
      <c r="E232" s="117">
        <v>6</v>
      </c>
      <c r="F232" s="117">
        <v>1</v>
      </c>
      <c r="G232" s="117">
        <v>5</v>
      </c>
      <c r="H232" s="117"/>
      <c r="I232" s="117"/>
      <c r="J232" s="115">
        <v>42901</v>
      </c>
      <c r="K232" s="115">
        <v>42901</v>
      </c>
      <c r="L232" s="115">
        <v>42901</v>
      </c>
      <c r="M232" s="115">
        <v>42901</v>
      </c>
      <c r="N232" s="115">
        <v>42901</v>
      </c>
      <c r="O232" s="115">
        <v>42901</v>
      </c>
      <c r="P232" s="115">
        <v>42901</v>
      </c>
      <c r="Q232" s="118" t="s">
        <v>81</v>
      </c>
      <c r="R232"/>
      <c r="S232" s="90">
        <f t="shared" si="64"/>
        <v>0</v>
      </c>
      <c r="T232" s="89">
        <f t="shared" si="65"/>
        <v>0</v>
      </c>
      <c r="U232" s="89" t="str">
        <f t="shared" si="66"/>
        <v>NA</v>
      </c>
      <c r="V232" s="89" t="str">
        <f t="shared" si="67"/>
        <v>NA</v>
      </c>
      <c r="W232" s="89" t="str">
        <f t="shared" si="68"/>
        <v>NA</v>
      </c>
      <c r="X232" s="89" t="str">
        <f t="shared" si="69"/>
        <v>NA</v>
      </c>
      <c r="Y232" s="89" t="str">
        <f t="shared" si="70"/>
        <v>NA</v>
      </c>
      <c r="Z232" s="89">
        <f t="shared" si="71"/>
        <v>0</v>
      </c>
      <c r="AA232" s="89" t="str">
        <f t="shared" si="72"/>
        <v>NA</v>
      </c>
      <c r="AB232" s="89" t="str">
        <f t="shared" si="73"/>
        <v>NA</v>
      </c>
      <c r="AC232" s="89" t="str">
        <f t="shared" si="74"/>
        <v>NA</v>
      </c>
      <c r="AD232" s="89" t="str">
        <f t="shared" si="75"/>
        <v>NA</v>
      </c>
      <c r="AE232" s="89" t="str">
        <f t="shared" si="76"/>
        <v>NA</v>
      </c>
      <c r="AF232" s="89" t="str">
        <f t="shared" si="77"/>
        <v>NA</v>
      </c>
      <c r="AG232" s="123" t="str">
        <f t="shared" si="78"/>
        <v>ONTIME</v>
      </c>
      <c r="AH232" s="141">
        <f t="shared" si="79"/>
        <v>1</v>
      </c>
      <c r="AI232" s="142"/>
    </row>
    <row r="233" spans="1:35" x14ac:dyDescent="0.2">
      <c r="A233" s="140">
        <v>230</v>
      </c>
      <c r="B233" s="116" t="s">
        <v>156</v>
      </c>
      <c r="C233" s="117" t="s">
        <v>212</v>
      </c>
      <c r="D233" s="143" t="s">
        <v>152</v>
      </c>
      <c r="E233" s="117">
        <v>8</v>
      </c>
      <c r="F233" s="117">
        <v>2</v>
      </c>
      <c r="G233" s="117">
        <v>6</v>
      </c>
      <c r="H233" s="117"/>
      <c r="I233" s="117"/>
      <c r="J233" s="115">
        <v>42902</v>
      </c>
      <c r="K233" s="115">
        <v>42902</v>
      </c>
      <c r="L233" s="115">
        <v>42902</v>
      </c>
      <c r="M233" s="115">
        <v>42902</v>
      </c>
      <c r="N233" s="115">
        <v>42902</v>
      </c>
      <c r="O233" s="115">
        <v>42902</v>
      </c>
      <c r="P233" s="115">
        <v>42902</v>
      </c>
      <c r="Q233" s="118" t="s">
        <v>81</v>
      </c>
      <c r="R233"/>
      <c r="S233" s="90">
        <f t="shared" si="64"/>
        <v>0</v>
      </c>
      <c r="T233" s="89">
        <f t="shared" si="65"/>
        <v>0</v>
      </c>
      <c r="U233" s="89" t="str">
        <f t="shared" si="66"/>
        <v>NA</v>
      </c>
      <c r="V233" s="89" t="str">
        <f t="shared" si="67"/>
        <v>NA</v>
      </c>
      <c r="W233" s="89" t="str">
        <f t="shared" si="68"/>
        <v>NA</v>
      </c>
      <c r="X233" s="89" t="str">
        <f t="shared" si="69"/>
        <v>NA</v>
      </c>
      <c r="Y233" s="89" t="str">
        <f t="shared" si="70"/>
        <v>NA</v>
      </c>
      <c r="Z233" s="89">
        <f t="shared" si="71"/>
        <v>0</v>
      </c>
      <c r="AA233" s="89" t="str">
        <f t="shared" si="72"/>
        <v>NA</v>
      </c>
      <c r="AB233" s="89" t="str">
        <f t="shared" si="73"/>
        <v>NA</v>
      </c>
      <c r="AC233" s="89" t="str">
        <f t="shared" si="74"/>
        <v>NA</v>
      </c>
      <c r="AD233" s="89" t="str">
        <f t="shared" si="75"/>
        <v>NA</v>
      </c>
      <c r="AE233" s="89" t="str">
        <f t="shared" si="76"/>
        <v>NA</v>
      </c>
      <c r="AF233" s="89" t="str">
        <f t="shared" si="77"/>
        <v>NA</v>
      </c>
      <c r="AG233" s="123" t="str">
        <f t="shared" si="78"/>
        <v>ONTIME</v>
      </c>
      <c r="AH233" s="141">
        <f t="shared" si="79"/>
        <v>1</v>
      </c>
      <c r="AI233" s="142"/>
    </row>
    <row r="234" spans="1:35" x14ac:dyDescent="0.2">
      <c r="A234" s="140">
        <v>231</v>
      </c>
      <c r="B234" s="116" t="s">
        <v>156</v>
      </c>
      <c r="C234" s="117" t="s">
        <v>213</v>
      </c>
      <c r="D234" s="143" t="s">
        <v>152</v>
      </c>
      <c r="E234" s="117">
        <v>8</v>
      </c>
      <c r="F234" s="117">
        <v>2</v>
      </c>
      <c r="G234" s="117">
        <v>5</v>
      </c>
      <c r="H234" s="117">
        <v>1</v>
      </c>
      <c r="I234" s="117"/>
      <c r="J234" s="115">
        <v>42905</v>
      </c>
      <c r="K234" s="115">
        <v>42905</v>
      </c>
      <c r="L234" s="115">
        <v>42905</v>
      </c>
      <c r="M234" s="115">
        <v>42905</v>
      </c>
      <c r="N234" s="115">
        <v>42905</v>
      </c>
      <c r="O234" s="115">
        <v>42905</v>
      </c>
      <c r="P234" s="115">
        <v>42905</v>
      </c>
      <c r="Q234" s="118" t="s">
        <v>81</v>
      </c>
      <c r="R234"/>
      <c r="S234" s="90">
        <f t="shared" si="64"/>
        <v>0</v>
      </c>
      <c r="T234" s="89">
        <f t="shared" si="65"/>
        <v>0</v>
      </c>
      <c r="U234" s="89" t="str">
        <f t="shared" si="66"/>
        <v>NA</v>
      </c>
      <c r="V234" s="89" t="str">
        <f t="shared" si="67"/>
        <v>NA</v>
      </c>
      <c r="W234" s="89" t="str">
        <f t="shared" si="68"/>
        <v>NA</v>
      </c>
      <c r="X234" s="89" t="str">
        <f t="shared" si="69"/>
        <v>NA</v>
      </c>
      <c r="Y234" s="89" t="str">
        <f t="shared" si="70"/>
        <v>NA</v>
      </c>
      <c r="Z234" s="89">
        <f t="shared" si="71"/>
        <v>0</v>
      </c>
      <c r="AA234" s="89" t="str">
        <f t="shared" si="72"/>
        <v>NA</v>
      </c>
      <c r="AB234" s="89" t="str">
        <f t="shared" si="73"/>
        <v>NA</v>
      </c>
      <c r="AC234" s="89" t="str">
        <f t="shared" si="74"/>
        <v>NA</v>
      </c>
      <c r="AD234" s="89" t="str">
        <f t="shared" si="75"/>
        <v>NA</v>
      </c>
      <c r="AE234" s="89" t="str">
        <f t="shared" si="76"/>
        <v>NA</v>
      </c>
      <c r="AF234" s="89" t="str">
        <f t="shared" si="77"/>
        <v>NA</v>
      </c>
      <c r="AG234" s="123" t="str">
        <f t="shared" si="78"/>
        <v>ONTIME</v>
      </c>
      <c r="AH234" s="141">
        <f t="shared" si="79"/>
        <v>1</v>
      </c>
      <c r="AI234" s="142"/>
    </row>
    <row r="235" spans="1:35" x14ac:dyDescent="0.2">
      <c r="A235" s="140">
        <v>232</v>
      </c>
      <c r="B235" s="116" t="s">
        <v>156</v>
      </c>
      <c r="C235" s="117" t="s">
        <v>213</v>
      </c>
      <c r="D235" s="143" t="s">
        <v>152</v>
      </c>
      <c r="E235" s="117">
        <v>8</v>
      </c>
      <c r="F235" s="117">
        <v>2</v>
      </c>
      <c r="G235" s="117">
        <v>6</v>
      </c>
      <c r="H235" s="117"/>
      <c r="I235" s="117"/>
      <c r="J235" s="115">
        <v>42906</v>
      </c>
      <c r="K235" s="115">
        <v>42906</v>
      </c>
      <c r="L235" s="115">
        <v>42906</v>
      </c>
      <c r="M235" s="115">
        <v>42906</v>
      </c>
      <c r="N235" s="115">
        <v>42906</v>
      </c>
      <c r="O235" s="115">
        <v>42906</v>
      </c>
      <c r="P235" s="115">
        <v>42906</v>
      </c>
      <c r="Q235" s="118" t="s">
        <v>81</v>
      </c>
      <c r="R235"/>
      <c r="S235" s="90">
        <f t="shared" si="64"/>
        <v>0</v>
      </c>
      <c r="T235" s="89">
        <f t="shared" si="65"/>
        <v>0</v>
      </c>
      <c r="U235" s="89" t="str">
        <f t="shared" si="66"/>
        <v>NA</v>
      </c>
      <c r="V235" s="89" t="str">
        <f t="shared" si="67"/>
        <v>NA</v>
      </c>
      <c r="W235" s="89" t="str">
        <f t="shared" si="68"/>
        <v>NA</v>
      </c>
      <c r="X235" s="89" t="str">
        <f t="shared" si="69"/>
        <v>NA</v>
      </c>
      <c r="Y235" s="89" t="str">
        <f t="shared" si="70"/>
        <v>NA</v>
      </c>
      <c r="Z235" s="89">
        <f t="shared" si="71"/>
        <v>0</v>
      </c>
      <c r="AA235" s="89" t="str">
        <f t="shared" si="72"/>
        <v>NA</v>
      </c>
      <c r="AB235" s="89" t="str">
        <f t="shared" si="73"/>
        <v>NA</v>
      </c>
      <c r="AC235" s="89" t="str">
        <f t="shared" si="74"/>
        <v>NA</v>
      </c>
      <c r="AD235" s="89" t="str">
        <f t="shared" si="75"/>
        <v>NA</v>
      </c>
      <c r="AE235" s="89" t="str">
        <f t="shared" si="76"/>
        <v>NA</v>
      </c>
      <c r="AF235" s="89" t="str">
        <f t="shared" si="77"/>
        <v>NA</v>
      </c>
      <c r="AG235" s="123" t="str">
        <f t="shared" si="78"/>
        <v>ONTIME</v>
      </c>
      <c r="AH235" s="141">
        <f t="shared" si="79"/>
        <v>1</v>
      </c>
      <c r="AI235" s="142"/>
    </row>
    <row r="236" spans="1:35" x14ac:dyDescent="0.2">
      <c r="A236" s="140">
        <v>233</v>
      </c>
      <c r="B236" s="116" t="s">
        <v>156</v>
      </c>
      <c r="C236" s="117" t="s">
        <v>214</v>
      </c>
      <c r="D236" s="143" t="s">
        <v>152</v>
      </c>
      <c r="E236" s="117">
        <v>8</v>
      </c>
      <c r="F236" s="117">
        <v>2</v>
      </c>
      <c r="G236" s="117">
        <v>6</v>
      </c>
      <c r="H236" s="117"/>
      <c r="I236" s="117"/>
      <c r="J236" s="115">
        <v>42908</v>
      </c>
      <c r="K236" s="115">
        <v>42908</v>
      </c>
      <c r="L236" s="115">
        <v>42908</v>
      </c>
      <c r="M236" s="115">
        <v>42908</v>
      </c>
      <c r="N236" s="115">
        <v>42908</v>
      </c>
      <c r="O236" s="115">
        <v>42908</v>
      </c>
      <c r="P236" s="115">
        <v>42908</v>
      </c>
      <c r="Q236" s="118" t="s">
        <v>81</v>
      </c>
      <c r="R236"/>
      <c r="S236" s="90">
        <f t="shared" si="64"/>
        <v>0</v>
      </c>
      <c r="T236" s="89">
        <f t="shared" si="65"/>
        <v>0</v>
      </c>
      <c r="U236" s="89" t="str">
        <f t="shared" si="66"/>
        <v>NA</v>
      </c>
      <c r="V236" s="89" t="str">
        <f t="shared" si="67"/>
        <v>NA</v>
      </c>
      <c r="W236" s="89" t="str">
        <f t="shared" si="68"/>
        <v>NA</v>
      </c>
      <c r="X236" s="89" t="str">
        <f t="shared" si="69"/>
        <v>NA</v>
      </c>
      <c r="Y236" s="89" t="str">
        <f t="shared" si="70"/>
        <v>NA</v>
      </c>
      <c r="Z236" s="89">
        <f t="shared" si="71"/>
        <v>0</v>
      </c>
      <c r="AA236" s="89" t="str">
        <f t="shared" si="72"/>
        <v>NA</v>
      </c>
      <c r="AB236" s="89" t="str">
        <f t="shared" si="73"/>
        <v>NA</v>
      </c>
      <c r="AC236" s="89" t="str">
        <f t="shared" si="74"/>
        <v>NA</v>
      </c>
      <c r="AD236" s="89" t="str">
        <f t="shared" si="75"/>
        <v>NA</v>
      </c>
      <c r="AE236" s="89" t="str">
        <f t="shared" si="76"/>
        <v>NA</v>
      </c>
      <c r="AF236" s="89" t="str">
        <f t="shared" si="77"/>
        <v>NA</v>
      </c>
      <c r="AG236" s="123" t="str">
        <f t="shared" si="78"/>
        <v>ONTIME</v>
      </c>
      <c r="AH236" s="141">
        <f t="shared" si="79"/>
        <v>1</v>
      </c>
      <c r="AI236" s="142"/>
    </row>
    <row r="237" spans="1:35" x14ac:dyDescent="0.2">
      <c r="A237" s="140">
        <v>234</v>
      </c>
      <c r="B237" s="116" t="s">
        <v>156</v>
      </c>
      <c r="C237" s="117" t="s">
        <v>214</v>
      </c>
      <c r="D237" s="143" t="s">
        <v>152</v>
      </c>
      <c r="E237" s="117">
        <v>8</v>
      </c>
      <c r="F237" s="117">
        <v>2</v>
      </c>
      <c r="G237" s="117">
        <v>5</v>
      </c>
      <c r="H237" s="117">
        <v>1</v>
      </c>
      <c r="I237" s="117"/>
      <c r="J237" s="115">
        <v>42909</v>
      </c>
      <c r="K237" s="115">
        <v>42909</v>
      </c>
      <c r="L237" s="115">
        <v>42909</v>
      </c>
      <c r="M237" s="115">
        <v>42909</v>
      </c>
      <c r="N237" s="115">
        <v>42909</v>
      </c>
      <c r="O237" s="115">
        <v>42909</v>
      </c>
      <c r="P237" s="115">
        <v>42909</v>
      </c>
      <c r="Q237" s="118" t="s">
        <v>81</v>
      </c>
      <c r="R237"/>
      <c r="S237" s="90">
        <f t="shared" si="64"/>
        <v>0</v>
      </c>
      <c r="T237" s="89">
        <f t="shared" si="65"/>
        <v>0</v>
      </c>
      <c r="U237" s="89" t="str">
        <f t="shared" si="66"/>
        <v>NA</v>
      </c>
      <c r="V237" s="89" t="str">
        <f t="shared" si="67"/>
        <v>NA</v>
      </c>
      <c r="W237" s="89" t="str">
        <f t="shared" si="68"/>
        <v>NA</v>
      </c>
      <c r="X237" s="89" t="str">
        <f t="shared" si="69"/>
        <v>NA</v>
      </c>
      <c r="Y237" s="89" t="str">
        <f t="shared" si="70"/>
        <v>NA</v>
      </c>
      <c r="Z237" s="89">
        <f t="shared" si="71"/>
        <v>0</v>
      </c>
      <c r="AA237" s="89" t="str">
        <f t="shared" si="72"/>
        <v>NA</v>
      </c>
      <c r="AB237" s="89" t="str">
        <f t="shared" si="73"/>
        <v>NA</v>
      </c>
      <c r="AC237" s="89" t="str">
        <f t="shared" si="74"/>
        <v>NA</v>
      </c>
      <c r="AD237" s="89" t="str">
        <f t="shared" si="75"/>
        <v>NA</v>
      </c>
      <c r="AE237" s="89" t="str">
        <f t="shared" si="76"/>
        <v>NA</v>
      </c>
      <c r="AF237" s="89" t="str">
        <f t="shared" si="77"/>
        <v>NA</v>
      </c>
      <c r="AG237" s="123" t="str">
        <f t="shared" si="78"/>
        <v>ONTIME</v>
      </c>
      <c r="AH237" s="141">
        <f t="shared" si="79"/>
        <v>1</v>
      </c>
      <c r="AI237" s="142"/>
    </row>
    <row r="238" spans="1:35" x14ac:dyDescent="0.2">
      <c r="A238" s="140">
        <v>235</v>
      </c>
      <c r="B238" s="116" t="s">
        <v>156</v>
      </c>
      <c r="C238" s="117" t="s">
        <v>215</v>
      </c>
      <c r="D238" s="143" t="s">
        <v>152</v>
      </c>
      <c r="E238" s="117">
        <v>8</v>
      </c>
      <c r="F238" s="117">
        <v>1</v>
      </c>
      <c r="G238" s="117">
        <v>7</v>
      </c>
      <c r="H238" s="117"/>
      <c r="I238" s="117"/>
      <c r="J238" s="115">
        <v>42913</v>
      </c>
      <c r="K238" s="115">
        <v>42913</v>
      </c>
      <c r="L238" s="115">
        <v>42913</v>
      </c>
      <c r="M238" s="115">
        <v>42913</v>
      </c>
      <c r="N238" s="115">
        <v>42913</v>
      </c>
      <c r="O238" s="115">
        <v>42913</v>
      </c>
      <c r="P238" s="115">
        <v>42913</v>
      </c>
      <c r="Q238" s="118" t="s">
        <v>81</v>
      </c>
      <c r="R238"/>
      <c r="S238" s="90">
        <f t="shared" si="64"/>
        <v>0</v>
      </c>
      <c r="T238" s="89">
        <f t="shared" si="65"/>
        <v>0</v>
      </c>
      <c r="U238" s="89" t="str">
        <f t="shared" si="66"/>
        <v>NA</v>
      </c>
      <c r="V238" s="89" t="str">
        <f t="shared" si="67"/>
        <v>NA</v>
      </c>
      <c r="W238" s="89" t="str">
        <f t="shared" si="68"/>
        <v>NA</v>
      </c>
      <c r="X238" s="89" t="str">
        <f t="shared" si="69"/>
        <v>NA</v>
      </c>
      <c r="Y238" s="89" t="str">
        <f t="shared" si="70"/>
        <v>NA</v>
      </c>
      <c r="Z238" s="89">
        <f t="shared" si="71"/>
        <v>0</v>
      </c>
      <c r="AA238" s="89" t="str">
        <f t="shared" si="72"/>
        <v>NA</v>
      </c>
      <c r="AB238" s="89" t="str">
        <f t="shared" si="73"/>
        <v>NA</v>
      </c>
      <c r="AC238" s="89" t="str">
        <f t="shared" si="74"/>
        <v>NA</v>
      </c>
      <c r="AD238" s="89" t="str">
        <f t="shared" si="75"/>
        <v>NA</v>
      </c>
      <c r="AE238" s="89" t="str">
        <f t="shared" si="76"/>
        <v>NA</v>
      </c>
      <c r="AF238" s="89" t="str">
        <f t="shared" si="77"/>
        <v>NA</v>
      </c>
      <c r="AG238" s="123" t="str">
        <f t="shared" si="78"/>
        <v>ONTIME</v>
      </c>
      <c r="AH238" s="141">
        <f t="shared" si="79"/>
        <v>1</v>
      </c>
      <c r="AI238" s="142"/>
    </row>
    <row r="239" spans="1:35" x14ac:dyDescent="0.2">
      <c r="A239" s="140">
        <v>236</v>
      </c>
      <c r="B239" s="116" t="s">
        <v>156</v>
      </c>
      <c r="C239" s="117" t="s">
        <v>215</v>
      </c>
      <c r="D239" s="143" t="s">
        <v>152</v>
      </c>
      <c r="E239" s="117">
        <v>5</v>
      </c>
      <c r="F239" s="117">
        <v>1</v>
      </c>
      <c r="G239" s="117">
        <v>4</v>
      </c>
      <c r="H239" s="117"/>
      <c r="I239" s="117"/>
      <c r="J239" s="115">
        <v>42914</v>
      </c>
      <c r="K239" s="115">
        <v>42914</v>
      </c>
      <c r="L239" s="115">
        <v>42914</v>
      </c>
      <c r="M239" s="115">
        <v>42914</v>
      </c>
      <c r="N239" s="115">
        <v>42914</v>
      </c>
      <c r="O239" s="115">
        <v>42914</v>
      </c>
      <c r="P239" s="115">
        <v>42914</v>
      </c>
      <c r="Q239" s="118" t="s">
        <v>81</v>
      </c>
      <c r="R239"/>
      <c r="S239" s="90">
        <f t="shared" si="64"/>
        <v>0</v>
      </c>
      <c r="T239" s="89">
        <f t="shared" si="65"/>
        <v>0</v>
      </c>
      <c r="U239" s="89" t="str">
        <f t="shared" si="66"/>
        <v>NA</v>
      </c>
      <c r="V239" s="89" t="str">
        <f t="shared" si="67"/>
        <v>NA</v>
      </c>
      <c r="W239" s="89" t="str">
        <f t="shared" si="68"/>
        <v>NA</v>
      </c>
      <c r="X239" s="89" t="str">
        <f t="shared" si="69"/>
        <v>NA</v>
      </c>
      <c r="Y239" s="89" t="str">
        <f t="shared" si="70"/>
        <v>NA</v>
      </c>
      <c r="Z239" s="89">
        <f t="shared" si="71"/>
        <v>0</v>
      </c>
      <c r="AA239" s="89" t="str">
        <f t="shared" si="72"/>
        <v>NA</v>
      </c>
      <c r="AB239" s="89" t="str">
        <f t="shared" si="73"/>
        <v>NA</v>
      </c>
      <c r="AC239" s="89" t="str">
        <f t="shared" si="74"/>
        <v>NA</v>
      </c>
      <c r="AD239" s="89" t="str">
        <f t="shared" si="75"/>
        <v>NA</v>
      </c>
      <c r="AE239" s="89" t="str">
        <f t="shared" si="76"/>
        <v>NA</v>
      </c>
      <c r="AF239" s="89" t="str">
        <f t="shared" si="77"/>
        <v>NA</v>
      </c>
      <c r="AG239" s="123" t="str">
        <f t="shared" si="78"/>
        <v>ONTIME</v>
      </c>
      <c r="AH239" s="141">
        <f t="shared" si="79"/>
        <v>1</v>
      </c>
      <c r="AI239" s="142"/>
    </row>
    <row r="240" spans="1:35" x14ac:dyDescent="0.2">
      <c r="A240" s="140">
        <v>237</v>
      </c>
      <c r="B240" s="116" t="s">
        <v>156</v>
      </c>
      <c r="C240" s="117" t="s">
        <v>216</v>
      </c>
      <c r="D240" s="143" t="s">
        <v>152</v>
      </c>
      <c r="E240" s="117">
        <v>8</v>
      </c>
      <c r="F240" s="117">
        <v>2</v>
      </c>
      <c r="G240" s="117">
        <v>6</v>
      </c>
      <c r="H240" s="117"/>
      <c r="I240" s="117"/>
      <c r="J240" s="115">
        <v>42915</v>
      </c>
      <c r="K240" s="115">
        <v>42915</v>
      </c>
      <c r="L240" s="115">
        <v>42915</v>
      </c>
      <c r="M240" s="115">
        <v>42915</v>
      </c>
      <c r="N240" s="115">
        <v>42915</v>
      </c>
      <c r="O240" s="115">
        <v>42915</v>
      </c>
      <c r="P240" s="115">
        <v>42915</v>
      </c>
      <c r="Q240" s="118" t="s">
        <v>81</v>
      </c>
      <c r="R240"/>
      <c r="S240" s="90">
        <f t="shared" si="64"/>
        <v>0</v>
      </c>
      <c r="T240" s="89">
        <f t="shared" si="65"/>
        <v>0</v>
      </c>
      <c r="U240" s="89" t="str">
        <f t="shared" si="66"/>
        <v>NA</v>
      </c>
      <c r="V240" s="89" t="str">
        <f t="shared" si="67"/>
        <v>NA</v>
      </c>
      <c r="W240" s="89" t="str">
        <f t="shared" si="68"/>
        <v>NA</v>
      </c>
      <c r="X240" s="89" t="str">
        <f t="shared" si="69"/>
        <v>NA</v>
      </c>
      <c r="Y240" s="89" t="str">
        <f t="shared" si="70"/>
        <v>NA</v>
      </c>
      <c r="Z240" s="89">
        <f t="shared" si="71"/>
        <v>0</v>
      </c>
      <c r="AA240" s="89" t="str">
        <f t="shared" si="72"/>
        <v>NA</v>
      </c>
      <c r="AB240" s="89" t="str">
        <f t="shared" si="73"/>
        <v>NA</v>
      </c>
      <c r="AC240" s="89" t="str">
        <f t="shared" si="74"/>
        <v>NA</v>
      </c>
      <c r="AD240" s="89" t="str">
        <f t="shared" si="75"/>
        <v>NA</v>
      </c>
      <c r="AE240" s="89" t="str">
        <f t="shared" si="76"/>
        <v>NA</v>
      </c>
      <c r="AF240" s="89" t="str">
        <f t="shared" si="77"/>
        <v>NA</v>
      </c>
      <c r="AG240" s="123" t="str">
        <f t="shared" si="78"/>
        <v>ONTIME</v>
      </c>
      <c r="AH240" s="141">
        <f t="shared" si="79"/>
        <v>1</v>
      </c>
      <c r="AI240" s="142"/>
    </row>
    <row r="241" spans="1:35" x14ac:dyDescent="0.2">
      <c r="A241" s="140">
        <v>238</v>
      </c>
      <c r="B241" s="116" t="s">
        <v>156</v>
      </c>
      <c r="C241" s="117" t="s">
        <v>217</v>
      </c>
      <c r="D241" s="143" t="s">
        <v>152</v>
      </c>
      <c r="E241" s="117">
        <v>4</v>
      </c>
      <c r="F241" s="117">
        <v>1</v>
      </c>
      <c r="G241" s="117">
        <v>3</v>
      </c>
      <c r="H241" s="117"/>
      <c r="I241" s="117"/>
      <c r="J241" s="115">
        <v>42916</v>
      </c>
      <c r="K241" s="115">
        <v>42916</v>
      </c>
      <c r="L241" s="115">
        <v>42916</v>
      </c>
      <c r="M241" s="115">
        <v>42916</v>
      </c>
      <c r="N241" s="115">
        <v>42916</v>
      </c>
      <c r="O241" s="115">
        <v>42916</v>
      </c>
      <c r="P241" s="115">
        <v>42916</v>
      </c>
      <c r="Q241" s="118" t="s">
        <v>81</v>
      </c>
      <c r="R241"/>
      <c r="S241" s="90">
        <f t="shared" si="64"/>
        <v>0</v>
      </c>
      <c r="T241" s="89">
        <f t="shared" si="65"/>
        <v>0</v>
      </c>
      <c r="U241" s="89" t="str">
        <f t="shared" si="66"/>
        <v>NA</v>
      </c>
      <c r="V241" s="89" t="str">
        <f t="shared" si="67"/>
        <v>NA</v>
      </c>
      <c r="W241" s="89" t="str">
        <f t="shared" si="68"/>
        <v>NA</v>
      </c>
      <c r="X241" s="89" t="str">
        <f t="shared" si="69"/>
        <v>NA</v>
      </c>
      <c r="Y241" s="89" t="str">
        <f t="shared" si="70"/>
        <v>NA</v>
      </c>
      <c r="Z241" s="89">
        <f t="shared" si="71"/>
        <v>0</v>
      </c>
      <c r="AA241" s="89" t="str">
        <f t="shared" si="72"/>
        <v>NA</v>
      </c>
      <c r="AB241" s="89" t="str">
        <f t="shared" si="73"/>
        <v>NA</v>
      </c>
      <c r="AC241" s="89" t="str">
        <f t="shared" si="74"/>
        <v>NA</v>
      </c>
      <c r="AD241" s="89" t="str">
        <f t="shared" si="75"/>
        <v>NA</v>
      </c>
      <c r="AE241" s="89" t="str">
        <f t="shared" si="76"/>
        <v>NA</v>
      </c>
      <c r="AF241" s="89" t="str">
        <f t="shared" si="77"/>
        <v>NA</v>
      </c>
      <c r="AG241" s="123" t="str">
        <f t="shared" si="78"/>
        <v>ONTIME</v>
      </c>
      <c r="AH241" s="141">
        <f t="shared" si="79"/>
        <v>1</v>
      </c>
      <c r="AI241" s="142"/>
    </row>
    <row r="242" spans="1:35" x14ac:dyDescent="0.2">
      <c r="A242" s="140">
        <v>239</v>
      </c>
      <c r="B242" s="116" t="s">
        <v>156</v>
      </c>
      <c r="C242" s="117" t="s">
        <v>218</v>
      </c>
      <c r="D242" s="143" t="s">
        <v>152</v>
      </c>
      <c r="E242" s="117">
        <v>4</v>
      </c>
      <c r="F242" s="117">
        <v>1</v>
      </c>
      <c r="G242" s="117">
        <v>3</v>
      </c>
      <c r="H242" s="117"/>
      <c r="I242" s="117"/>
      <c r="J242" s="115">
        <v>42916</v>
      </c>
      <c r="K242" s="115">
        <v>42916</v>
      </c>
      <c r="L242" s="115">
        <v>42916</v>
      </c>
      <c r="M242" s="115">
        <v>42916</v>
      </c>
      <c r="N242" s="115">
        <v>42916</v>
      </c>
      <c r="O242" s="115">
        <v>42916</v>
      </c>
      <c r="P242" s="115">
        <v>42916</v>
      </c>
      <c r="Q242" s="118" t="s">
        <v>81</v>
      </c>
      <c r="R242"/>
      <c r="S242" s="90">
        <f t="shared" si="64"/>
        <v>0</v>
      </c>
      <c r="T242" s="89">
        <f t="shared" si="65"/>
        <v>0</v>
      </c>
      <c r="U242" s="89" t="str">
        <f t="shared" si="66"/>
        <v>NA</v>
      </c>
      <c r="V242" s="89" t="str">
        <f t="shared" si="67"/>
        <v>NA</v>
      </c>
      <c r="W242" s="89" t="str">
        <f t="shared" si="68"/>
        <v>NA</v>
      </c>
      <c r="X242" s="89" t="str">
        <f t="shared" si="69"/>
        <v>NA</v>
      </c>
      <c r="Y242" s="89" t="str">
        <f t="shared" si="70"/>
        <v>NA</v>
      </c>
      <c r="Z242" s="89">
        <f t="shared" si="71"/>
        <v>0</v>
      </c>
      <c r="AA242" s="89" t="str">
        <f t="shared" si="72"/>
        <v>NA</v>
      </c>
      <c r="AB242" s="89" t="str">
        <f t="shared" si="73"/>
        <v>NA</v>
      </c>
      <c r="AC242" s="89" t="str">
        <f t="shared" si="74"/>
        <v>NA</v>
      </c>
      <c r="AD242" s="89" t="str">
        <f t="shared" si="75"/>
        <v>NA</v>
      </c>
      <c r="AE242" s="89" t="str">
        <f t="shared" si="76"/>
        <v>NA</v>
      </c>
      <c r="AF242" s="89" t="str">
        <f t="shared" si="77"/>
        <v>NA</v>
      </c>
      <c r="AG242" s="123" t="str">
        <f t="shared" si="78"/>
        <v>ONTIME</v>
      </c>
      <c r="AH242" s="141">
        <f t="shared" si="79"/>
        <v>1</v>
      </c>
      <c r="AI242" s="142"/>
    </row>
    <row r="243" spans="1:35" x14ac:dyDescent="0.2">
      <c r="A243" s="140">
        <v>240</v>
      </c>
      <c r="B243" s="116" t="s">
        <v>181</v>
      </c>
      <c r="C243" s="117" t="s">
        <v>182</v>
      </c>
      <c r="D243" s="143"/>
      <c r="E243" s="117">
        <v>168</v>
      </c>
      <c r="F243" s="117"/>
      <c r="G243" s="117">
        <v>168</v>
      </c>
      <c r="H243" s="117"/>
      <c r="I243" s="117"/>
      <c r="J243" s="115">
        <v>42887</v>
      </c>
      <c r="K243" s="115">
        <v>42916</v>
      </c>
      <c r="L243" s="115">
        <v>42916</v>
      </c>
      <c r="M243" s="115">
        <v>42887</v>
      </c>
      <c r="N243" s="115">
        <v>42916</v>
      </c>
      <c r="O243" s="115">
        <v>42916</v>
      </c>
      <c r="P243" s="115">
        <v>42916</v>
      </c>
      <c r="Q243" s="118" t="s">
        <v>81</v>
      </c>
      <c r="R243"/>
      <c r="S243" s="90">
        <f t="shared" si="64"/>
        <v>0</v>
      </c>
      <c r="T243" s="89">
        <f t="shared" si="65"/>
        <v>0</v>
      </c>
      <c r="U243" s="89" t="str">
        <f t="shared" si="66"/>
        <v>NA</v>
      </c>
      <c r="V243" s="89" t="str">
        <f t="shared" si="67"/>
        <v>NA</v>
      </c>
      <c r="W243" s="89" t="str">
        <f t="shared" si="68"/>
        <v>NA</v>
      </c>
      <c r="X243" s="89" t="str">
        <f t="shared" si="69"/>
        <v>NA</v>
      </c>
      <c r="Y243" s="89" t="str">
        <f t="shared" si="70"/>
        <v>NA</v>
      </c>
      <c r="Z243" s="89">
        <f t="shared" si="71"/>
        <v>0</v>
      </c>
      <c r="AA243" s="89" t="str">
        <f t="shared" si="72"/>
        <v>NA</v>
      </c>
      <c r="AB243" s="89" t="str">
        <f t="shared" si="73"/>
        <v>NA</v>
      </c>
      <c r="AC243" s="89" t="str">
        <f t="shared" si="74"/>
        <v>NA</v>
      </c>
      <c r="AD243" s="89" t="str">
        <f t="shared" si="75"/>
        <v>NA</v>
      </c>
      <c r="AE243" s="89" t="str">
        <f t="shared" si="76"/>
        <v>NA</v>
      </c>
      <c r="AF243" s="89" t="str">
        <f t="shared" si="77"/>
        <v>NA</v>
      </c>
      <c r="AG243" s="123" t="str">
        <f t="shared" si="78"/>
        <v>ONTIME</v>
      </c>
      <c r="AH243" s="141">
        <f t="shared" si="79"/>
        <v>30</v>
      </c>
      <c r="AI243" s="142"/>
    </row>
    <row r="244" spans="1:35" x14ac:dyDescent="0.2">
      <c r="A244" s="140">
        <v>241</v>
      </c>
      <c r="B244" s="116" t="s">
        <v>189</v>
      </c>
      <c r="C244" s="117">
        <v>3772</v>
      </c>
      <c r="D244" s="143" t="s">
        <v>152</v>
      </c>
      <c r="E244" s="117">
        <v>32</v>
      </c>
      <c r="F244" s="117">
        <v>12</v>
      </c>
      <c r="G244" s="117">
        <v>15</v>
      </c>
      <c r="H244" s="117">
        <v>5</v>
      </c>
      <c r="I244" s="117"/>
      <c r="J244" s="115">
        <v>42885</v>
      </c>
      <c r="K244" s="115">
        <v>42893</v>
      </c>
      <c r="L244" s="115">
        <v>42893</v>
      </c>
      <c r="M244" s="115">
        <v>42885</v>
      </c>
      <c r="N244" s="115">
        <v>42893</v>
      </c>
      <c r="O244" s="115">
        <v>42893</v>
      </c>
      <c r="P244" s="115">
        <v>42893</v>
      </c>
      <c r="Q244" s="118" t="s">
        <v>81</v>
      </c>
      <c r="R244"/>
      <c r="S244" s="90">
        <f t="shared" si="64"/>
        <v>0</v>
      </c>
      <c r="T244" s="89">
        <f t="shared" si="65"/>
        <v>0</v>
      </c>
      <c r="U244" s="89" t="str">
        <f t="shared" si="66"/>
        <v>NA</v>
      </c>
      <c r="V244" s="89" t="str">
        <f t="shared" si="67"/>
        <v>NA</v>
      </c>
      <c r="W244" s="89" t="str">
        <f t="shared" si="68"/>
        <v>NA</v>
      </c>
      <c r="X244" s="89" t="str">
        <f t="shared" si="69"/>
        <v>NA</v>
      </c>
      <c r="Y244" s="89" t="str">
        <f t="shared" si="70"/>
        <v>NA</v>
      </c>
      <c r="Z244" s="89">
        <f t="shared" si="71"/>
        <v>0</v>
      </c>
      <c r="AA244" s="89" t="str">
        <f t="shared" si="72"/>
        <v>NA</v>
      </c>
      <c r="AB244" s="89" t="str">
        <f t="shared" si="73"/>
        <v>NA</v>
      </c>
      <c r="AC244" s="89" t="str">
        <f t="shared" si="74"/>
        <v>NA</v>
      </c>
      <c r="AD244" s="89" t="str">
        <f t="shared" si="75"/>
        <v>NA</v>
      </c>
      <c r="AE244" s="89" t="str">
        <f t="shared" si="76"/>
        <v>NA</v>
      </c>
      <c r="AF244" s="89" t="str">
        <f t="shared" si="77"/>
        <v>NA</v>
      </c>
      <c r="AG244" s="123" t="str">
        <f t="shared" si="78"/>
        <v>ONTIME</v>
      </c>
      <c r="AH244" s="141">
        <f t="shared" si="79"/>
        <v>9</v>
      </c>
      <c r="AI244" s="142"/>
    </row>
    <row r="245" spans="1:35" x14ac:dyDescent="0.2">
      <c r="A245" s="140">
        <v>242</v>
      </c>
      <c r="B245" s="116" t="s">
        <v>189</v>
      </c>
      <c r="C245" s="117">
        <v>5850</v>
      </c>
      <c r="D245" s="143" t="s">
        <v>152</v>
      </c>
      <c r="E245" s="117">
        <v>14</v>
      </c>
      <c r="F245" s="117">
        <v>4</v>
      </c>
      <c r="G245" s="117">
        <v>8</v>
      </c>
      <c r="H245" s="117">
        <v>2</v>
      </c>
      <c r="I245" s="117"/>
      <c r="J245" s="115">
        <v>42887</v>
      </c>
      <c r="K245" s="115">
        <v>42892</v>
      </c>
      <c r="L245" s="115">
        <v>42892</v>
      </c>
      <c r="M245" s="115">
        <v>42887</v>
      </c>
      <c r="N245" s="115">
        <v>42892</v>
      </c>
      <c r="O245" s="115">
        <v>42892</v>
      </c>
      <c r="P245" s="115">
        <v>42892</v>
      </c>
      <c r="Q245" s="118" t="s">
        <v>81</v>
      </c>
      <c r="R245"/>
      <c r="S245" s="90">
        <f t="shared" si="64"/>
        <v>0</v>
      </c>
      <c r="T245" s="89">
        <f t="shared" si="65"/>
        <v>0</v>
      </c>
      <c r="U245" s="89" t="str">
        <f t="shared" si="66"/>
        <v>NA</v>
      </c>
      <c r="V245" s="89" t="str">
        <f t="shared" si="67"/>
        <v>NA</v>
      </c>
      <c r="W245" s="89" t="str">
        <f t="shared" si="68"/>
        <v>NA</v>
      </c>
      <c r="X245" s="89" t="str">
        <f t="shared" si="69"/>
        <v>NA</v>
      </c>
      <c r="Y245" s="89" t="str">
        <f t="shared" si="70"/>
        <v>NA</v>
      </c>
      <c r="Z245" s="89">
        <f t="shared" si="71"/>
        <v>0</v>
      </c>
      <c r="AA245" s="89" t="str">
        <f t="shared" si="72"/>
        <v>NA</v>
      </c>
      <c r="AB245" s="89" t="str">
        <f t="shared" si="73"/>
        <v>NA</v>
      </c>
      <c r="AC245" s="89" t="str">
        <f t="shared" si="74"/>
        <v>NA</v>
      </c>
      <c r="AD245" s="89" t="str">
        <f t="shared" si="75"/>
        <v>NA</v>
      </c>
      <c r="AE245" s="89" t="str">
        <f t="shared" si="76"/>
        <v>NA</v>
      </c>
      <c r="AF245" s="89" t="str">
        <f t="shared" si="77"/>
        <v>NA</v>
      </c>
      <c r="AG245" s="123" t="str">
        <f t="shared" si="78"/>
        <v>ONTIME</v>
      </c>
      <c r="AH245" s="141">
        <f t="shared" si="79"/>
        <v>6</v>
      </c>
      <c r="AI245" s="142"/>
    </row>
    <row r="246" spans="1:35" x14ac:dyDescent="0.2">
      <c r="A246" s="140">
        <v>243</v>
      </c>
      <c r="B246" s="116" t="s">
        <v>189</v>
      </c>
      <c r="C246" s="117">
        <v>5851</v>
      </c>
      <c r="D246" s="143" t="s">
        <v>152</v>
      </c>
      <c r="E246" s="117">
        <v>9</v>
      </c>
      <c r="F246" s="117">
        <v>2</v>
      </c>
      <c r="G246" s="117">
        <v>7</v>
      </c>
      <c r="H246" s="117"/>
      <c r="I246" s="117"/>
      <c r="J246" s="115">
        <v>42887</v>
      </c>
      <c r="K246" s="115">
        <v>42893</v>
      </c>
      <c r="L246" s="115">
        <v>42893</v>
      </c>
      <c r="M246" s="115">
        <v>42887</v>
      </c>
      <c r="N246" s="115">
        <v>42893</v>
      </c>
      <c r="O246" s="115">
        <v>42893</v>
      </c>
      <c r="P246" s="115">
        <v>42893</v>
      </c>
      <c r="Q246" s="118" t="s">
        <v>81</v>
      </c>
      <c r="R246"/>
      <c r="S246" s="90">
        <f t="shared" si="64"/>
        <v>0</v>
      </c>
      <c r="T246" s="89">
        <f t="shared" si="65"/>
        <v>0</v>
      </c>
      <c r="U246" s="89" t="str">
        <f t="shared" si="66"/>
        <v>NA</v>
      </c>
      <c r="V246" s="89" t="str">
        <f t="shared" si="67"/>
        <v>NA</v>
      </c>
      <c r="W246" s="89" t="str">
        <f t="shared" si="68"/>
        <v>NA</v>
      </c>
      <c r="X246" s="89" t="str">
        <f t="shared" si="69"/>
        <v>NA</v>
      </c>
      <c r="Y246" s="89" t="str">
        <f t="shared" si="70"/>
        <v>NA</v>
      </c>
      <c r="Z246" s="89">
        <f t="shared" si="71"/>
        <v>0</v>
      </c>
      <c r="AA246" s="89" t="str">
        <f t="shared" si="72"/>
        <v>NA</v>
      </c>
      <c r="AB246" s="89" t="str">
        <f t="shared" si="73"/>
        <v>NA</v>
      </c>
      <c r="AC246" s="89" t="str">
        <f t="shared" si="74"/>
        <v>NA</v>
      </c>
      <c r="AD246" s="89" t="str">
        <f t="shared" si="75"/>
        <v>NA</v>
      </c>
      <c r="AE246" s="89" t="str">
        <f t="shared" si="76"/>
        <v>NA</v>
      </c>
      <c r="AF246" s="89" t="str">
        <f t="shared" si="77"/>
        <v>NA</v>
      </c>
      <c r="AG246" s="123" t="str">
        <f t="shared" si="78"/>
        <v>ONTIME</v>
      </c>
      <c r="AH246" s="141">
        <f t="shared" si="79"/>
        <v>7</v>
      </c>
      <c r="AI246" s="142"/>
    </row>
    <row r="247" spans="1:35" x14ac:dyDescent="0.2">
      <c r="A247" s="140">
        <v>244</v>
      </c>
      <c r="B247" s="116" t="s">
        <v>189</v>
      </c>
      <c r="C247" s="117">
        <v>6469</v>
      </c>
      <c r="D247" s="143" t="s">
        <v>152</v>
      </c>
      <c r="E247" s="117">
        <v>12</v>
      </c>
      <c r="F247" s="117">
        <v>4</v>
      </c>
      <c r="G247" s="117">
        <v>6</v>
      </c>
      <c r="H247" s="117">
        <v>2</v>
      </c>
      <c r="I247" s="117"/>
      <c r="J247" s="115">
        <v>42891</v>
      </c>
      <c r="K247" s="115">
        <v>42892</v>
      </c>
      <c r="L247" s="115">
        <v>42892</v>
      </c>
      <c r="M247" s="115">
        <v>42891</v>
      </c>
      <c r="N247" s="115">
        <v>42892</v>
      </c>
      <c r="O247" s="115">
        <v>42892</v>
      </c>
      <c r="P247" s="115">
        <v>42892</v>
      </c>
      <c r="Q247" s="118" t="s">
        <v>81</v>
      </c>
      <c r="R247"/>
      <c r="S247" s="90">
        <f t="shared" si="64"/>
        <v>0</v>
      </c>
      <c r="T247" s="89">
        <f t="shared" si="65"/>
        <v>0</v>
      </c>
      <c r="U247" s="89" t="str">
        <f t="shared" si="66"/>
        <v>NA</v>
      </c>
      <c r="V247" s="89" t="str">
        <f t="shared" si="67"/>
        <v>NA</v>
      </c>
      <c r="W247" s="89" t="str">
        <f t="shared" si="68"/>
        <v>NA</v>
      </c>
      <c r="X247" s="89" t="str">
        <f t="shared" si="69"/>
        <v>NA</v>
      </c>
      <c r="Y247" s="89" t="str">
        <f t="shared" si="70"/>
        <v>NA</v>
      </c>
      <c r="Z247" s="89">
        <f t="shared" si="71"/>
        <v>0</v>
      </c>
      <c r="AA247" s="89" t="str">
        <f t="shared" si="72"/>
        <v>NA</v>
      </c>
      <c r="AB247" s="89" t="str">
        <f t="shared" si="73"/>
        <v>NA</v>
      </c>
      <c r="AC247" s="89" t="str">
        <f t="shared" si="74"/>
        <v>NA</v>
      </c>
      <c r="AD247" s="89" t="str">
        <f t="shared" si="75"/>
        <v>NA</v>
      </c>
      <c r="AE247" s="89" t="str">
        <f t="shared" si="76"/>
        <v>NA</v>
      </c>
      <c r="AF247" s="89" t="str">
        <f t="shared" si="77"/>
        <v>NA</v>
      </c>
      <c r="AG247" s="123" t="str">
        <f t="shared" si="78"/>
        <v>ONTIME</v>
      </c>
      <c r="AH247" s="141">
        <f t="shared" si="79"/>
        <v>2</v>
      </c>
      <c r="AI247" s="142"/>
    </row>
    <row r="248" spans="1:35" x14ac:dyDescent="0.2">
      <c r="A248" s="140">
        <v>245</v>
      </c>
      <c r="B248" s="116" t="s">
        <v>189</v>
      </c>
      <c r="C248" s="117">
        <v>5852</v>
      </c>
      <c r="D248" s="143" t="s">
        <v>152</v>
      </c>
      <c r="E248" s="117">
        <v>14</v>
      </c>
      <c r="F248" s="117">
        <v>2</v>
      </c>
      <c r="G248" s="117">
        <v>12</v>
      </c>
      <c r="H248" s="117"/>
      <c r="I248" s="117"/>
      <c r="J248" s="115">
        <v>42887</v>
      </c>
      <c r="K248" s="115">
        <v>42895</v>
      </c>
      <c r="L248" s="115">
        <v>42895</v>
      </c>
      <c r="M248" s="115">
        <v>42887</v>
      </c>
      <c r="N248" s="115">
        <v>42895</v>
      </c>
      <c r="O248" s="115">
        <v>42895</v>
      </c>
      <c r="P248" s="115">
        <v>42895</v>
      </c>
      <c r="Q248" s="118" t="s">
        <v>81</v>
      </c>
      <c r="R248"/>
      <c r="S248" s="90">
        <f t="shared" si="64"/>
        <v>0</v>
      </c>
      <c r="T248" s="89">
        <f t="shared" si="65"/>
        <v>0</v>
      </c>
      <c r="U248" s="89" t="str">
        <f t="shared" si="66"/>
        <v>NA</v>
      </c>
      <c r="V248" s="89" t="str">
        <f t="shared" si="67"/>
        <v>NA</v>
      </c>
      <c r="W248" s="89" t="str">
        <f t="shared" si="68"/>
        <v>NA</v>
      </c>
      <c r="X248" s="89" t="str">
        <f t="shared" si="69"/>
        <v>NA</v>
      </c>
      <c r="Y248" s="89" t="str">
        <f t="shared" si="70"/>
        <v>NA</v>
      </c>
      <c r="Z248" s="89">
        <f t="shared" si="71"/>
        <v>0</v>
      </c>
      <c r="AA248" s="89" t="str">
        <f t="shared" si="72"/>
        <v>NA</v>
      </c>
      <c r="AB248" s="89" t="str">
        <f t="shared" si="73"/>
        <v>NA</v>
      </c>
      <c r="AC248" s="89" t="str">
        <f t="shared" si="74"/>
        <v>NA</v>
      </c>
      <c r="AD248" s="89" t="str">
        <f t="shared" si="75"/>
        <v>NA</v>
      </c>
      <c r="AE248" s="89" t="str">
        <f t="shared" si="76"/>
        <v>NA</v>
      </c>
      <c r="AF248" s="89" t="str">
        <f t="shared" si="77"/>
        <v>NA</v>
      </c>
      <c r="AG248" s="123" t="str">
        <f t="shared" si="78"/>
        <v>ONTIME</v>
      </c>
      <c r="AH248" s="141">
        <f t="shared" si="79"/>
        <v>9</v>
      </c>
      <c r="AI248" s="142"/>
    </row>
    <row r="249" spans="1:35" x14ac:dyDescent="0.2">
      <c r="A249" s="140">
        <v>246</v>
      </c>
      <c r="B249" s="116" t="s">
        <v>189</v>
      </c>
      <c r="C249" s="117">
        <v>6492</v>
      </c>
      <c r="D249" s="143" t="s">
        <v>152</v>
      </c>
      <c r="E249" s="117">
        <v>9</v>
      </c>
      <c r="F249" s="117"/>
      <c r="G249" s="117">
        <v>9</v>
      </c>
      <c r="H249" s="117"/>
      <c r="I249" s="117"/>
      <c r="J249" s="115">
        <v>42894</v>
      </c>
      <c r="K249" s="115">
        <v>42896</v>
      </c>
      <c r="L249" s="115">
        <v>42896</v>
      </c>
      <c r="M249" s="115">
        <v>42894</v>
      </c>
      <c r="N249" s="115">
        <v>42896</v>
      </c>
      <c r="O249" s="115">
        <v>42896</v>
      </c>
      <c r="P249" s="115">
        <v>42896</v>
      </c>
      <c r="Q249" s="118" t="s">
        <v>81</v>
      </c>
      <c r="R249"/>
      <c r="S249" s="90">
        <f t="shared" si="64"/>
        <v>0</v>
      </c>
      <c r="T249" s="89">
        <f t="shared" si="65"/>
        <v>0</v>
      </c>
      <c r="U249" s="89" t="str">
        <f t="shared" si="66"/>
        <v>NA</v>
      </c>
      <c r="V249" s="89" t="str">
        <f t="shared" si="67"/>
        <v>NA</v>
      </c>
      <c r="W249" s="89" t="str">
        <f t="shared" si="68"/>
        <v>NA</v>
      </c>
      <c r="X249" s="89" t="str">
        <f t="shared" si="69"/>
        <v>NA</v>
      </c>
      <c r="Y249" s="89" t="str">
        <f t="shared" si="70"/>
        <v>NA</v>
      </c>
      <c r="Z249" s="89">
        <f t="shared" si="71"/>
        <v>0</v>
      </c>
      <c r="AA249" s="89" t="str">
        <f t="shared" si="72"/>
        <v>NA</v>
      </c>
      <c r="AB249" s="89" t="str">
        <f t="shared" si="73"/>
        <v>NA</v>
      </c>
      <c r="AC249" s="89" t="str">
        <f t="shared" si="74"/>
        <v>NA</v>
      </c>
      <c r="AD249" s="89" t="str">
        <f t="shared" si="75"/>
        <v>NA</v>
      </c>
      <c r="AE249" s="89" t="str">
        <f t="shared" si="76"/>
        <v>NA</v>
      </c>
      <c r="AF249" s="89" t="str">
        <f t="shared" si="77"/>
        <v>NA</v>
      </c>
      <c r="AG249" s="123" t="str">
        <f t="shared" si="78"/>
        <v>ONTIME</v>
      </c>
      <c r="AH249" s="141">
        <f t="shared" si="79"/>
        <v>3</v>
      </c>
      <c r="AI249" s="142"/>
    </row>
    <row r="250" spans="1:35" x14ac:dyDescent="0.2">
      <c r="A250" s="140">
        <v>247</v>
      </c>
      <c r="B250" s="116" t="s">
        <v>189</v>
      </c>
      <c r="C250" s="117">
        <v>6493</v>
      </c>
      <c r="D250" s="143" t="s">
        <v>152</v>
      </c>
      <c r="E250" s="117">
        <v>10</v>
      </c>
      <c r="F250" s="117"/>
      <c r="G250" s="117">
        <v>8</v>
      </c>
      <c r="H250" s="117"/>
      <c r="I250" s="117"/>
      <c r="J250" s="115">
        <v>42897</v>
      </c>
      <c r="K250" s="115">
        <v>42899</v>
      </c>
      <c r="L250" s="115">
        <v>42899</v>
      </c>
      <c r="M250" s="115">
        <v>42897</v>
      </c>
      <c r="N250" s="115">
        <v>42899</v>
      </c>
      <c r="O250" s="115">
        <v>42899</v>
      </c>
      <c r="P250" s="115">
        <v>42899</v>
      </c>
      <c r="Q250" s="118" t="s">
        <v>81</v>
      </c>
      <c r="R250"/>
      <c r="S250" s="90">
        <f t="shared" si="64"/>
        <v>-20</v>
      </c>
      <c r="T250" s="89">
        <f t="shared" si="65"/>
        <v>0</v>
      </c>
      <c r="U250" s="89" t="str">
        <f t="shared" si="66"/>
        <v>NA</v>
      </c>
      <c r="V250" s="89" t="str">
        <f t="shared" si="67"/>
        <v>NA</v>
      </c>
      <c r="W250" s="89" t="str">
        <f t="shared" si="68"/>
        <v>NA</v>
      </c>
      <c r="X250" s="89" t="str">
        <f t="shared" si="69"/>
        <v>NA</v>
      </c>
      <c r="Y250" s="89" t="str">
        <f t="shared" si="70"/>
        <v>NA</v>
      </c>
      <c r="Z250" s="89">
        <f t="shared" si="71"/>
        <v>0</v>
      </c>
      <c r="AA250" s="89" t="str">
        <f t="shared" si="72"/>
        <v>NA</v>
      </c>
      <c r="AB250" s="89" t="str">
        <f t="shared" si="73"/>
        <v>NA</v>
      </c>
      <c r="AC250" s="89" t="str">
        <f t="shared" si="74"/>
        <v>NA</v>
      </c>
      <c r="AD250" s="89" t="str">
        <f t="shared" si="75"/>
        <v>NA</v>
      </c>
      <c r="AE250" s="89" t="str">
        <f t="shared" si="76"/>
        <v>NA</v>
      </c>
      <c r="AF250" s="89" t="str">
        <f t="shared" si="77"/>
        <v>NA</v>
      </c>
      <c r="AG250" s="123" t="str">
        <f t="shared" si="78"/>
        <v>ONTIME</v>
      </c>
      <c r="AH250" s="141">
        <f t="shared" si="79"/>
        <v>3</v>
      </c>
      <c r="AI250" s="142"/>
    </row>
    <row r="251" spans="1:35" x14ac:dyDescent="0.2">
      <c r="A251" s="140">
        <v>248</v>
      </c>
      <c r="B251" s="116" t="s">
        <v>189</v>
      </c>
      <c r="C251" s="117">
        <v>6546</v>
      </c>
      <c r="D251" s="143" t="s">
        <v>152</v>
      </c>
      <c r="E251" s="117">
        <v>5</v>
      </c>
      <c r="F251" s="117"/>
      <c r="G251" s="117">
        <v>5</v>
      </c>
      <c r="H251" s="117"/>
      <c r="I251" s="117"/>
      <c r="J251" s="115">
        <v>42894</v>
      </c>
      <c r="K251" s="115">
        <v>42899</v>
      </c>
      <c r="L251" s="115">
        <v>42899</v>
      </c>
      <c r="M251" s="115">
        <v>42894</v>
      </c>
      <c r="N251" s="115">
        <v>42899</v>
      </c>
      <c r="O251" s="115">
        <v>42899</v>
      </c>
      <c r="P251" s="115">
        <v>42899</v>
      </c>
      <c r="Q251" s="118" t="s">
        <v>81</v>
      </c>
      <c r="R251"/>
      <c r="S251" s="90">
        <f t="shared" si="64"/>
        <v>0</v>
      </c>
      <c r="T251" s="89">
        <f t="shared" si="65"/>
        <v>0</v>
      </c>
      <c r="U251" s="89" t="str">
        <f t="shared" si="66"/>
        <v>NA</v>
      </c>
      <c r="V251" s="89" t="str">
        <f t="shared" si="67"/>
        <v>NA</v>
      </c>
      <c r="W251" s="89" t="str">
        <f t="shared" si="68"/>
        <v>NA</v>
      </c>
      <c r="X251" s="89" t="str">
        <f t="shared" si="69"/>
        <v>NA</v>
      </c>
      <c r="Y251" s="89" t="str">
        <f t="shared" si="70"/>
        <v>NA</v>
      </c>
      <c r="Z251" s="89">
        <f t="shared" si="71"/>
        <v>0</v>
      </c>
      <c r="AA251" s="89" t="str">
        <f t="shared" si="72"/>
        <v>NA</v>
      </c>
      <c r="AB251" s="89" t="str">
        <f t="shared" si="73"/>
        <v>NA</v>
      </c>
      <c r="AC251" s="89" t="str">
        <f t="shared" si="74"/>
        <v>NA</v>
      </c>
      <c r="AD251" s="89" t="str">
        <f t="shared" si="75"/>
        <v>NA</v>
      </c>
      <c r="AE251" s="89" t="str">
        <f t="shared" si="76"/>
        <v>NA</v>
      </c>
      <c r="AF251" s="89" t="str">
        <f t="shared" si="77"/>
        <v>NA</v>
      </c>
      <c r="AG251" s="123" t="str">
        <f t="shared" si="78"/>
        <v>ONTIME</v>
      </c>
      <c r="AH251" s="141">
        <f t="shared" si="79"/>
        <v>6</v>
      </c>
      <c r="AI251" s="142"/>
    </row>
    <row r="252" spans="1:35" x14ac:dyDescent="0.2">
      <c r="A252" s="140">
        <v>249</v>
      </c>
      <c r="B252" s="116" t="s">
        <v>189</v>
      </c>
      <c r="C252" s="117">
        <v>6495</v>
      </c>
      <c r="D252" s="143" t="s">
        <v>152</v>
      </c>
      <c r="E252" s="117">
        <v>8</v>
      </c>
      <c r="F252" s="117"/>
      <c r="G252" s="117">
        <v>8</v>
      </c>
      <c r="H252" s="117"/>
      <c r="I252" s="117"/>
      <c r="J252" s="115">
        <v>42906</v>
      </c>
      <c r="K252" s="115">
        <v>42906</v>
      </c>
      <c r="L252" s="115">
        <v>42906</v>
      </c>
      <c r="M252" s="115">
        <v>42906</v>
      </c>
      <c r="N252" s="115">
        <v>42906</v>
      </c>
      <c r="O252" s="115">
        <v>42906</v>
      </c>
      <c r="P252" s="115">
        <v>42906</v>
      </c>
      <c r="Q252" s="118" t="s">
        <v>81</v>
      </c>
      <c r="R252"/>
      <c r="S252" s="90">
        <f t="shared" si="64"/>
        <v>0</v>
      </c>
      <c r="T252" s="89">
        <f t="shared" si="65"/>
        <v>0</v>
      </c>
      <c r="U252" s="89" t="str">
        <f t="shared" si="66"/>
        <v>NA</v>
      </c>
      <c r="V252" s="89" t="str">
        <f t="shared" si="67"/>
        <v>NA</v>
      </c>
      <c r="W252" s="89" t="str">
        <f t="shared" si="68"/>
        <v>NA</v>
      </c>
      <c r="X252" s="89" t="str">
        <f t="shared" si="69"/>
        <v>NA</v>
      </c>
      <c r="Y252" s="89" t="str">
        <f t="shared" si="70"/>
        <v>NA</v>
      </c>
      <c r="Z252" s="89">
        <f t="shared" si="71"/>
        <v>0</v>
      </c>
      <c r="AA252" s="89" t="str">
        <f t="shared" si="72"/>
        <v>NA</v>
      </c>
      <c r="AB252" s="89" t="str">
        <f t="shared" si="73"/>
        <v>NA</v>
      </c>
      <c r="AC252" s="89" t="str">
        <f t="shared" si="74"/>
        <v>NA</v>
      </c>
      <c r="AD252" s="89" t="str">
        <f t="shared" si="75"/>
        <v>NA</v>
      </c>
      <c r="AE252" s="89" t="str">
        <f t="shared" si="76"/>
        <v>NA</v>
      </c>
      <c r="AF252" s="89" t="str">
        <f t="shared" si="77"/>
        <v>NA</v>
      </c>
      <c r="AG252" s="123" t="str">
        <f t="shared" si="78"/>
        <v>ONTIME</v>
      </c>
      <c r="AH252" s="141">
        <f t="shared" si="79"/>
        <v>1</v>
      </c>
      <c r="AI252" s="142"/>
    </row>
    <row r="253" spans="1:35" x14ac:dyDescent="0.2">
      <c r="A253" s="140">
        <v>250</v>
      </c>
      <c r="B253" s="116" t="s">
        <v>189</v>
      </c>
      <c r="C253" s="117">
        <v>6777</v>
      </c>
      <c r="D253" s="143" t="s">
        <v>152</v>
      </c>
      <c r="E253" s="117">
        <v>4</v>
      </c>
      <c r="F253" s="117"/>
      <c r="G253" s="117">
        <v>4</v>
      </c>
      <c r="H253" s="117"/>
      <c r="I253" s="117"/>
      <c r="J253" s="115">
        <v>42909</v>
      </c>
      <c r="K253" s="115">
        <v>42909</v>
      </c>
      <c r="L253" s="115">
        <v>42909</v>
      </c>
      <c r="M253" s="115">
        <v>42909</v>
      </c>
      <c r="N253" s="115">
        <v>42909</v>
      </c>
      <c r="O253" s="115">
        <v>42909</v>
      </c>
      <c r="P253" s="115">
        <v>42909</v>
      </c>
      <c r="Q253" s="118" t="s">
        <v>81</v>
      </c>
      <c r="R253"/>
      <c r="S253" s="90">
        <f t="shared" si="64"/>
        <v>0</v>
      </c>
      <c r="T253" s="89">
        <f t="shared" si="65"/>
        <v>0</v>
      </c>
      <c r="U253" s="89" t="str">
        <f t="shared" si="66"/>
        <v>NA</v>
      </c>
      <c r="V253" s="89" t="str">
        <f t="shared" si="67"/>
        <v>NA</v>
      </c>
      <c r="W253" s="89" t="str">
        <f t="shared" si="68"/>
        <v>NA</v>
      </c>
      <c r="X253" s="89" t="str">
        <f t="shared" si="69"/>
        <v>NA</v>
      </c>
      <c r="Y253" s="89" t="str">
        <f t="shared" si="70"/>
        <v>NA</v>
      </c>
      <c r="Z253" s="89">
        <f t="shared" si="71"/>
        <v>0</v>
      </c>
      <c r="AA253" s="89" t="str">
        <f t="shared" si="72"/>
        <v>NA</v>
      </c>
      <c r="AB253" s="89" t="str">
        <f t="shared" si="73"/>
        <v>NA</v>
      </c>
      <c r="AC253" s="89" t="str">
        <f t="shared" si="74"/>
        <v>NA</v>
      </c>
      <c r="AD253" s="89" t="str">
        <f t="shared" si="75"/>
        <v>NA</v>
      </c>
      <c r="AE253" s="89" t="str">
        <f t="shared" si="76"/>
        <v>NA</v>
      </c>
      <c r="AF253" s="89" t="str">
        <f t="shared" si="77"/>
        <v>NA</v>
      </c>
      <c r="AG253" s="123" t="str">
        <f t="shared" si="78"/>
        <v>ONTIME</v>
      </c>
      <c r="AH253" s="141">
        <f t="shared" si="79"/>
        <v>1</v>
      </c>
      <c r="AI253" s="142"/>
    </row>
    <row r="254" spans="1:35" x14ac:dyDescent="0.2">
      <c r="A254" s="140">
        <v>251</v>
      </c>
      <c r="B254" s="116" t="s">
        <v>189</v>
      </c>
      <c r="C254" s="117">
        <v>6932</v>
      </c>
      <c r="D254" s="143" t="s">
        <v>152</v>
      </c>
      <c r="E254" s="117">
        <v>15</v>
      </c>
      <c r="F254" s="117">
        <v>4</v>
      </c>
      <c r="G254" s="117">
        <v>7</v>
      </c>
      <c r="H254" s="117">
        <v>4</v>
      </c>
      <c r="I254" s="117"/>
      <c r="J254" s="115">
        <v>42906</v>
      </c>
      <c r="K254" s="115">
        <v>42909</v>
      </c>
      <c r="L254" s="115">
        <v>42909</v>
      </c>
      <c r="M254" s="115">
        <v>42906</v>
      </c>
      <c r="N254" s="115">
        <v>42909</v>
      </c>
      <c r="O254" s="115">
        <v>42909</v>
      </c>
      <c r="P254" s="115">
        <v>42909</v>
      </c>
      <c r="Q254" s="118" t="s">
        <v>81</v>
      </c>
      <c r="R254"/>
      <c r="S254" s="90">
        <f t="shared" si="64"/>
        <v>0</v>
      </c>
      <c r="T254" s="89">
        <f t="shared" si="65"/>
        <v>0</v>
      </c>
      <c r="U254" s="89" t="str">
        <f t="shared" si="66"/>
        <v>NA</v>
      </c>
      <c r="V254" s="89" t="str">
        <f t="shared" si="67"/>
        <v>NA</v>
      </c>
      <c r="W254" s="89" t="str">
        <f t="shared" si="68"/>
        <v>NA</v>
      </c>
      <c r="X254" s="89" t="str">
        <f t="shared" si="69"/>
        <v>NA</v>
      </c>
      <c r="Y254" s="89" t="str">
        <f t="shared" si="70"/>
        <v>NA</v>
      </c>
      <c r="Z254" s="89">
        <f t="shared" si="71"/>
        <v>0</v>
      </c>
      <c r="AA254" s="89" t="str">
        <f t="shared" si="72"/>
        <v>NA</v>
      </c>
      <c r="AB254" s="89" t="str">
        <f t="shared" si="73"/>
        <v>NA</v>
      </c>
      <c r="AC254" s="89" t="str">
        <f t="shared" si="74"/>
        <v>NA</v>
      </c>
      <c r="AD254" s="89" t="str">
        <f t="shared" si="75"/>
        <v>NA</v>
      </c>
      <c r="AE254" s="89" t="str">
        <f t="shared" si="76"/>
        <v>NA</v>
      </c>
      <c r="AF254" s="89" t="str">
        <f t="shared" si="77"/>
        <v>NA</v>
      </c>
      <c r="AG254" s="123" t="str">
        <f t="shared" si="78"/>
        <v>ONTIME</v>
      </c>
      <c r="AH254" s="141">
        <f t="shared" si="79"/>
        <v>4</v>
      </c>
      <c r="AI254" s="142"/>
    </row>
    <row r="255" spans="1:35" x14ac:dyDescent="0.2">
      <c r="A255" s="140">
        <v>252</v>
      </c>
      <c r="B255" s="116" t="s">
        <v>189</v>
      </c>
      <c r="C255" s="117">
        <v>6779</v>
      </c>
      <c r="D255" s="143" t="s">
        <v>152</v>
      </c>
      <c r="E255" s="117">
        <v>13</v>
      </c>
      <c r="F255" s="117"/>
      <c r="G255" s="117">
        <v>13</v>
      </c>
      <c r="H255" s="117"/>
      <c r="I255" s="117"/>
      <c r="J255" s="115">
        <v>42906</v>
      </c>
      <c r="K255" s="115">
        <v>42914</v>
      </c>
      <c r="L255" s="115">
        <v>42914</v>
      </c>
      <c r="M255" s="115">
        <v>42906</v>
      </c>
      <c r="N255" s="115">
        <v>42914</v>
      </c>
      <c r="O255" s="115">
        <v>42914</v>
      </c>
      <c r="P255" s="115">
        <v>42914</v>
      </c>
      <c r="Q255" s="118" t="s">
        <v>81</v>
      </c>
      <c r="R255"/>
      <c r="S255" s="90">
        <f t="shared" si="64"/>
        <v>0</v>
      </c>
      <c r="T255" s="89">
        <f t="shared" si="65"/>
        <v>0</v>
      </c>
      <c r="U255" s="89" t="str">
        <f t="shared" si="66"/>
        <v>NA</v>
      </c>
      <c r="V255" s="89" t="str">
        <f t="shared" si="67"/>
        <v>NA</v>
      </c>
      <c r="W255" s="89" t="str">
        <f t="shared" si="68"/>
        <v>NA</v>
      </c>
      <c r="X255" s="89" t="str">
        <f t="shared" si="69"/>
        <v>NA</v>
      </c>
      <c r="Y255" s="89" t="str">
        <f t="shared" si="70"/>
        <v>NA</v>
      </c>
      <c r="Z255" s="89">
        <f t="shared" si="71"/>
        <v>0</v>
      </c>
      <c r="AA255" s="89" t="str">
        <f t="shared" si="72"/>
        <v>NA</v>
      </c>
      <c r="AB255" s="89" t="str">
        <f t="shared" si="73"/>
        <v>NA</v>
      </c>
      <c r="AC255" s="89" t="str">
        <f t="shared" si="74"/>
        <v>NA</v>
      </c>
      <c r="AD255" s="89" t="str">
        <f t="shared" si="75"/>
        <v>NA</v>
      </c>
      <c r="AE255" s="89" t="str">
        <f t="shared" si="76"/>
        <v>NA</v>
      </c>
      <c r="AF255" s="89" t="str">
        <f t="shared" si="77"/>
        <v>NA</v>
      </c>
      <c r="AG255" s="123" t="str">
        <f t="shared" si="78"/>
        <v>ONTIME</v>
      </c>
      <c r="AH255" s="141">
        <f t="shared" si="79"/>
        <v>9</v>
      </c>
      <c r="AI255" s="142"/>
    </row>
    <row r="256" spans="1:35" x14ac:dyDescent="0.2">
      <c r="A256" s="140">
        <v>253</v>
      </c>
      <c r="B256" s="116" t="s">
        <v>189</v>
      </c>
      <c r="C256" s="117">
        <v>6781</v>
      </c>
      <c r="D256" s="143" t="s">
        <v>152</v>
      </c>
      <c r="E256" s="117">
        <v>4</v>
      </c>
      <c r="F256" s="117"/>
      <c r="G256" s="117">
        <v>4</v>
      </c>
      <c r="H256" s="117"/>
      <c r="I256" s="117"/>
      <c r="J256" s="115">
        <v>42906</v>
      </c>
      <c r="K256" s="115">
        <v>42916</v>
      </c>
      <c r="L256" s="115">
        <v>42916</v>
      </c>
      <c r="M256" s="115">
        <v>42906</v>
      </c>
      <c r="N256" s="115">
        <v>42916</v>
      </c>
      <c r="O256" s="115">
        <v>42916</v>
      </c>
      <c r="P256" s="115">
        <v>42916</v>
      </c>
      <c r="Q256" s="118" t="s">
        <v>81</v>
      </c>
      <c r="R256"/>
      <c r="S256" s="90">
        <f t="shared" si="64"/>
        <v>0</v>
      </c>
      <c r="T256" s="89">
        <f t="shared" si="65"/>
        <v>0</v>
      </c>
      <c r="U256" s="89" t="str">
        <f t="shared" si="66"/>
        <v>NA</v>
      </c>
      <c r="V256" s="89" t="str">
        <f t="shared" si="67"/>
        <v>NA</v>
      </c>
      <c r="W256" s="89" t="str">
        <f t="shared" si="68"/>
        <v>NA</v>
      </c>
      <c r="X256" s="89" t="str">
        <f t="shared" si="69"/>
        <v>NA</v>
      </c>
      <c r="Y256" s="89" t="str">
        <f t="shared" si="70"/>
        <v>NA</v>
      </c>
      <c r="Z256" s="89">
        <f t="shared" si="71"/>
        <v>0</v>
      </c>
      <c r="AA256" s="89" t="str">
        <f t="shared" si="72"/>
        <v>NA</v>
      </c>
      <c r="AB256" s="89" t="str">
        <f t="shared" si="73"/>
        <v>NA</v>
      </c>
      <c r="AC256" s="89" t="str">
        <f t="shared" si="74"/>
        <v>NA</v>
      </c>
      <c r="AD256" s="89" t="str">
        <f t="shared" si="75"/>
        <v>NA</v>
      </c>
      <c r="AE256" s="89" t="str">
        <f t="shared" si="76"/>
        <v>NA</v>
      </c>
      <c r="AF256" s="89" t="str">
        <f t="shared" si="77"/>
        <v>NA</v>
      </c>
      <c r="AG256" s="123" t="str">
        <f t="shared" si="78"/>
        <v>ONTIME</v>
      </c>
      <c r="AH256" s="141">
        <f t="shared" si="79"/>
        <v>11</v>
      </c>
      <c r="AI256" s="142"/>
    </row>
    <row r="257" spans="3:18" x14ac:dyDescent="0.2">
      <c r="C257"/>
      <c r="D257"/>
      <c r="J257"/>
      <c r="K257"/>
      <c r="L257"/>
      <c r="M257"/>
      <c r="N257"/>
      <c r="O257"/>
      <c r="P257"/>
      <c r="Q257"/>
      <c r="R257"/>
    </row>
    <row r="258" spans="3:18" x14ac:dyDescent="0.2">
      <c r="C258"/>
      <c r="D258"/>
      <c r="J258"/>
      <c r="K258"/>
      <c r="L258"/>
      <c r="M258"/>
      <c r="N258"/>
      <c r="O258"/>
      <c r="P258"/>
      <c r="Q258"/>
      <c r="R258"/>
    </row>
    <row r="259" spans="3:18" x14ac:dyDescent="0.2">
      <c r="C259"/>
      <c r="D259"/>
      <c r="J259"/>
      <c r="K259"/>
      <c r="L259"/>
      <c r="M259"/>
      <c r="N259"/>
      <c r="O259"/>
      <c r="P259"/>
      <c r="Q259"/>
      <c r="R259"/>
    </row>
    <row r="260" spans="3:18" x14ac:dyDescent="0.2">
      <c r="C260"/>
      <c r="D260"/>
      <c r="J260"/>
      <c r="K260"/>
      <c r="L260"/>
      <c r="M260"/>
      <c r="N260"/>
      <c r="O260"/>
      <c r="P260"/>
      <c r="Q260"/>
      <c r="R260"/>
    </row>
    <row r="261" spans="3:18" x14ac:dyDescent="0.2">
      <c r="C261"/>
      <c r="D261"/>
      <c r="J261"/>
      <c r="K261"/>
      <c r="L261"/>
      <c r="M261"/>
      <c r="N261"/>
      <c r="O261"/>
      <c r="P261"/>
      <c r="Q261"/>
      <c r="R261"/>
    </row>
    <row r="262" spans="3:18" x14ac:dyDescent="0.2">
      <c r="C262"/>
      <c r="D262"/>
      <c r="J262"/>
      <c r="K262"/>
      <c r="L262"/>
      <c r="M262"/>
      <c r="N262"/>
      <c r="O262"/>
      <c r="P262"/>
      <c r="Q262"/>
      <c r="R262"/>
    </row>
    <row r="263" spans="3:18" x14ac:dyDescent="0.2">
      <c r="C263"/>
      <c r="D263"/>
      <c r="J263"/>
      <c r="K263"/>
      <c r="L263"/>
      <c r="M263"/>
      <c r="N263"/>
      <c r="O263"/>
      <c r="P263"/>
      <c r="Q263"/>
      <c r="R263"/>
    </row>
    <row r="264" spans="3:18" x14ac:dyDescent="0.2">
      <c r="C264"/>
      <c r="D264"/>
      <c r="J264"/>
      <c r="K264"/>
      <c r="L264"/>
      <c r="M264"/>
      <c r="N264"/>
      <c r="O264"/>
      <c r="P264"/>
      <c r="Q264"/>
      <c r="R264"/>
    </row>
    <row r="265" spans="3:18" x14ac:dyDescent="0.2">
      <c r="C265"/>
      <c r="D265"/>
      <c r="J265"/>
      <c r="K265"/>
      <c r="L265"/>
      <c r="M265"/>
      <c r="N265"/>
      <c r="O265"/>
      <c r="P265"/>
      <c r="Q265"/>
      <c r="R265"/>
    </row>
    <row r="266" spans="3:18" x14ac:dyDescent="0.2">
      <c r="C266"/>
      <c r="D266"/>
      <c r="J266"/>
      <c r="K266"/>
      <c r="L266"/>
      <c r="M266"/>
      <c r="N266"/>
      <c r="O266"/>
      <c r="P266"/>
      <c r="Q266"/>
      <c r="R266"/>
    </row>
    <row r="267" spans="3:18" x14ac:dyDescent="0.2">
      <c r="C267"/>
      <c r="D267"/>
      <c r="J267"/>
      <c r="K267"/>
      <c r="L267"/>
      <c r="M267"/>
      <c r="N267"/>
      <c r="O267"/>
      <c r="P267"/>
      <c r="Q267"/>
      <c r="R267"/>
    </row>
    <row r="268" spans="3:18" x14ac:dyDescent="0.2">
      <c r="C268"/>
      <c r="D268"/>
      <c r="J268"/>
      <c r="K268"/>
      <c r="L268"/>
      <c r="M268"/>
      <c r="N268"/>
      <c r="O268"/>
      <c r="P268"/>
      <c r="Q268"/>
      <c r="R268"/>
    </row>
    <row r="269" spans="3:18" x14ac:dyDescent="0.2">
      <c r="C269"/>
      <c r="D269"/>
      <c r="J269"/>
      <c r="K269"/>
      <c r="L269"/>
      <c r="M269"/>
      <c r="N269"/>
      <c r="O269"/>
      <c r="P269"/>
      <c r="Q269"/>
      <c r="R269"/>
    </row>
    <row r="270" spans="3:18" x14ac:dyDescent="0.2">
      <c r="C270"/>
      <c r="D270"/>
      <c r="J270"/>
      <c r="K270"/>
      <c r="L270"/>
      <c r="M270"/>
      <c r="N270"/>
      <c r="O270"/>
      <c r="P270"/>
      <c r="Q270"/>
      <c r="R270"/>
    </row>
    <row r="271" spans="3:18" x14ac:dyDescent="0.2">
      <c r="C271"/>
      <c r="D271"/>
      <c r="J271"/>
      <c r="K271"/>
      <c r="L271"/>
      <c r="M271"/>
      <c r="N271"/>
      <c r="O271"/>
      <c r="P271"/>
      <c r="Q271"/>
      <c r="R271"/>
    </row>
    <row r="272" spans="3:18" x14ac:dyDescent="0.2">
      <c r="C272"/>
      <c r="D272"/>
      <c r="J272"/>
      <c r="K272"/>
      <c r="L272"/>
      <c r="M272"/>
      <c r="N272"/>
      <c r="O272"/>
      <c r="P272"/>
      <c r="Q272"/>
      <c r="R272"/>
    </row>
    <row r="273" spans="3:18" x14ac:dyDescent="0.2">
      <c r="C273"/>
      <c r="D273"/>
      <c r="J273"/>
      <c r="K273"/>
      <c r="L273"/>
      <c r="M273"/>
      <c r="N273"/>
      <c r="O273"/>
      <c r="P273"/>
      <c r="Q273"/>
      <c r="R273"/>
    </row>
    <row r="274" spans="3:18" x14ac:dyDescent="0.2">
      <c r="C274"/>
      <c r="D274"/>
      <c r="J274"/>
      <c r="K274"/>
      <c r="L274"/>
      <c r="M274"/>
      <c r="N274"/>
      <c r="O274"/>
      <c r="P274"/>
      <c r="Q274"/>
      <c r="R274"/>
    </row>
    <row r="275" spans="3:18" x14ac:dyDescent="0.2">
      <c r="C275"/>
      <c r="D275"/>
      <c r="J275"/>
      <c r="K275"/>
      <c r="L275"/>
      <c r="M275"/>
      <c r="N275"/>
      <c r="O275"/>
      <c r="P275"/>
      <c r="Q275"/>
      <c r="R275"/>
    </row>
    <row r="276" spans="3:18" x14ac:dyDescent="0.2">
      <c r="C276"/>
      <c r="D276"/>
      <c r="J276"/>
      <c r="K276"/>
      <c r="L276"/>
      <c r="M276"/>
      <c r="N276"/>
      <c r="O276"/>
      <c r="P276"/>
      <c r="Q276"/>
      <c r="R276"/>
    </row>
    <row r="277" spans="3:18" x14ac:dyDescent="0.2">
      <c r="C277"/>
      <c r="D277"/>
      <c r="J277"/>
      <c r="K277"/>
      <c r="L277"/>
      <c r="M277"/>
      <c r="N277"/>
      <c r="O277"/>
      <c r="P277"/>
      <c r="Q277"/>
      <c r="R277"/>
    </row>
    <row r="278" spans="3:18" x14ac:dyDescent="0.2">
      <c r="C278"/>
      <c r="D278"/>
      <c r="J278"/>
      <c r="K278"/>
      <c r="L278"/>
      <c r="M278"/>
      <c r="N278"/>
      <c r="O278"/>
      <c r="P278"/>
      <c r="Q278"/>
      <c r="R278"/>
    </row>
    <row r="279" spans="3:18" x14ac:dyDescent="0.2">
      <c r="C279"/>
      <c r="D279"/>
      <c r="J279"/>
      <c r="K279"/>
      <c r="L279"/>
      <c r="M279"/>
      <c r="N279"/>
      <c r="O279"/>
      <c r="P279"/>
      <c r="Q279"/>
      <c r="R279"/>
    </row>
    <row r="280" spans="3:18" x14ac:dyDescent="0.2">
      <c r="C280"/>
      <c r="D280"/>
      <c r="J280"/>
      <c r="K280"/>
      <c r="L280"/>
      <c r="M280"/>
      <c r="N280"/>
      <c r="O280"/>
      <c r="P280"/>
      <c r="Q280"/>
      <c r="R280"/>
    </row>
    <row r="281" spans="3:18" x14ac:dyDescent="0.2">
      <c r="C281"/>
      <c r="D281"/>
      <c r="J281"/>
      <c r="K281"/>
      <c r="L281"/>
      <c r="M281"/>
      <c r="N281"/>
      <c r="O281"/>
      <c r="P281"/>
      <c r="Q281"/>
      <c r="R281"/>
    </row>
    <row r="282" spans="3:18" x14ac:dyDescent="0.2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3:18" x14ac:dyDescent="0.2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3:18" x14ac:dyDescent="0.2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3:18" x14ac:dyDescent="0.2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3:18" x14ac:dyDescent="0.2"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3:18" x14ac:dyDescent="0.2"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3:18" x14ac:dyDescent="0.2"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3:18" x14ac:dyDescent="0.2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3:18" x14ac:dyDescent="0.2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3:18" x14ac:dyDescent="0.2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3:18" x14ac:dyDescent="0.2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3:18" x14ac:dyDescent="0.2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3:18" x14ac:dyDescent="0.2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3:18" x14ac:dyDescent="0.2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3:18" x14ac:dyDescent="0.2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3:18" x14ac:dyDescent="0.2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3:18" x14ac:dyDescent="0.2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3:18" x14ac:dyDescent="0.2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3:18" x14ac:dyDescent="0.2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3:18" x14ac:dyDescent="0.2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3:18" x14ac:dyDescent="0.2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3:18" x14ac:dyDescent="0.2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3:18" x14ac:dyDescent="0.2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3:18" x14ac:dyDescent="0.2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3:18" x14ac:dyDescent="0.2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3:18" x14ac:dyDescent="0.2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3:18" x14ac:dyDescent="0.2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3:18" x14ac:dyDescent="0.2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3:18" x14ac:dyDescent="0.2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3:18" x14ac:dyDescent="0.2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3:18" x14ac:dyDescent="0.2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3:18" x14ac:dyDescent="0.2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3:18" x14ac:dyDescent="0.2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3:18" x14ac:dyDescent="0.2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3:18" x14ac:dyDescent="0.2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3:18" x14ac:dyDescent="0.2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3:18" x14ac:dyDescent="0.2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3:18" x14ac:dyDescent="0.2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3:18" x14ac:dyDescent="0.2"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3:18" x14ac:dyDescent="0.2"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3:18" x14ac:dyDescent="0.2"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3:18" x14ac:dyDescent="0.2"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3:18" x14ac:dyDescent="0.2"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3:18" x14ac:dyDescent="0.2"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3:18" x14ac:dyDescent="0.2"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3:18" x14ac:dyDescent="0.2"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3:18" x14ac:dyDescent="0.2"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3:18" x14ac:dyDescent="0.2"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3:18" x14ac:dyDescent="0.2"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3:18" x14ac:dyDescent="0.2"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3:18" x14ac:dyDescent="0.2"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3:18" x14ac:dyDescent="0.2"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3:18" x14ac:dyDescent="0.2"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3:18" x14ac:dyDescent="0.2"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3:18" x14ac:dyDescent="0.2"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3:18" x14ac:dyDescent="0.2"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3:18" x14ac:dyDescent="0.2"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3:18" x14ac:dyDescent="0.2"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3:18" x14ac:dyDescent="0.2"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3:18" x14ac:dyDescent="0.2"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3:18" x14ac:dyDescent="0.2"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3:18" x14ac:dyDescent="0.2"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3:18" x14ac:dyDescent="0.2"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3:18" x14ac:dyDescent="0.2"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3:18" x14ac:dyDescent="0.2"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3:18" x14ac:dyDescent="0.2"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3:18" x14ac:dyDescent="0.2"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3:18" x14ac:dyDescent="0.2"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3:18" x14ac:dyDescent="0.2"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3:18" x14ac:dyDescent="0.2"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3:18" x14ac:dyDescent="0.2"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3:18" x14ac:dyDescent="0.2"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3:18" x14ac:dyDescent="0.2"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3:18" x14ac:dyDescent="0.2"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3:18" x14ac:dyDescent="0.2"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3:18" x14ac:dyDescent="0.2"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3:18" x14ac:dyDescent="0.2"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3:18" x14ac:dyDescent="0.2"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3:18" x14ac:dyDescent="0.2"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3:18" x14ac:dyDescent="0.2"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3:18" x14ac:dyDescent="0.2"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3:18" x14ac:dyDescent="0.2"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3:18" x14ac:dyDescent="0.2"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3:18" x14ac:dyDescent="0.2"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3:18" x14ac:dyDescent="0.2"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3:18" x14ac:dyDescent="0.2"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3:18" x14ac:dyDescent="0.2"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3:18" x14ac:dyDescent="0.2"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3:18" x14ac:dyDescent="0.2"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3:18" x14ac:dyDescent="0.2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3:18" x14ac:dyDescent="0.2"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3:18" x14ac:dyDescent="0.2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3:18" x14ac:dyDescent="0.2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3:18" x14ac:dyDescent="0.2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3:18" x14ac:dyDescent="0.2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3:18" x14ac:dyDescent="0.2"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3:18" x14ac:dyDescent="0.2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3:18" x14ac:dyDescent="0.2"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3:18" x14ac:dyDescent="0.2"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3:18" x14ac:dyDescent="0.2"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3:18" x14ac:dyDescent="0.2"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3:18" x14ac:dyDescent="0.2"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3:18" x14ac:dyDescent="0.2"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3:18" x14ac:dyDescent="0.2"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3:18" x14ac:dyDescent="0.2"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3:18" x14ac:dyDescent="0.2"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3:18" x14ac:dyDescent="0.2"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3:18" x14ac:dyDescent="0.2"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3:18" x14ac:dyDescent="0.2"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3:18" x14ac:dyDescent="0.2"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3:18" x14ac:dyDescent="0.2"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3:18" x14ac:dyDescent="0.2"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3:18" x14ac:dyDescent="0.2"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3:18" x14ac:dyDescent="0.2"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3:18" x14ac:dyDescent="0.2"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3:18" x14ac:dyDescent="0.2"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3:18" x14ac:dyDescent="0.2"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3:18" x14ac:dyDescent="0.2"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3:18" x14ac:dyDescent="0.2"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3:18" x14ac:dyDescent="0.2"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3:18" x14ac:dyDescent="0.2"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3:18" x14ac:dyDescent="0.2"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3:18" x14ac:dyDescent="0.2"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3:18" x14ac:dyDescent="0.2"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3:18" x14ac:dyDescent="0.2"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3:18" x14ac:dyDescent="0.2"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3:18" x14ac:dyDescent="0.2"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3:18" x14ac:dyDescent="0.2"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3:18" x14ac:dyDescent="0.2"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3:18" x14ac:dyDescent="0.2"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3:18" x14ac:dyDescent="0.2"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3:18" x14ac:dyDescent="0.2"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3:18" x14ac:dyDescent="0.2"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3:18" x14ac:dyDescent="0.2"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3:18" x14ac:dyDescent="0.2"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3:18" x14ac:dyDescent="0.2"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3:18" x14ac:dyDescent="0.2"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3:18" x14ac:dyDescent="0.2"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3:18" x14ac:dyDescent="0.2"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3:18" x14ac:dyDescent="0.2"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3:18" x14ac:dyDescent="0.2"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3:18" x14ac:dyDescent="0.2"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3:18" x14ac:dyDescent="0.2"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3:18" x14ac:dyDescent="0.2"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3:18" x14ac:dyDescent="0.2"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3:18" x14ac:dyDescent="0.2"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3:18" x14ac:dyDescent="0.2"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3:18" x14ac:dyDescent="0.2"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3:18" x14ac:dyDescent="0.2"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3:18" x14ac:dyDescent="0.2"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3:18" x14ac:dyDescent="0.2"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3:18" x14ac:dyDescent="0.2"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3:18" x14ac:dyDescent="0.2"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3:18" x14ac:dyDescent="0.2"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3:18" x14ac:dyDescent="0.2"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3:18" x14ac:dyDescent="0.2"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3:18" x14ac:dyDescent="0.2"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3:18" x14ac:dyDescent="0.2"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3:18" x14ac:dyDescent="0.2"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3:18" x14ac:dyDescent="0.2"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3:18" x14ac:dyDescent="0.2"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3:18" x14ac:dyDescent="0.2"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3:18" x14ac:dyDescent="0.2"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3:18" x14ac:dyDescent="0.2"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3:18" x14ac:dyDescent="0.2"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3:18" x14ac:dyDescent="0.2"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3:18" x14ac:dyDescent="0.2"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3:18" x14ac:dyDescent="0.2"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3:18" x14ac:dyDescent="0.2"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3:18" x14ac:dyDescent="0.2"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3:18" x14ac:dyDescent="0.2"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3:18" x14ac:dyDescent="0.2"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3:18" x14ac:dyDescent="0.2"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3:18" x14ac:dyDescent="0.2"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3:18" x14ac:dyDescent="0.2"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3:18" x14ac:dyDescent="0.2"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3:18" x14ac:dyDescent="0.2"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3:18" x14ac:dyDescent="0.2"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3:18" x14ac:dyDescent="0.2"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3:18" x14ac:dyDescent="0.2"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3:18" x14ac:dyDescent="0.2"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3:18" x14ac:dyDescent="0.2"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3:18" x14ac:dyDescent="0.2"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3:18" x14ac:dyDescent="0.2"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3:18" x14ac:dyDescent="0.2"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3:18" x14ac:dyDescent="0.2"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3:18" x14ac:dyDescent="0.2"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3:18" x14ac:dyDescent="0.2"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3:18" x14ac:dyDescent="0.2"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3:18" x14ac:dyDescent="0.2"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3:18" x14ac:dyDescent="0.2"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3:18" x14ac:dyDescent="0.2"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3:18" x14ac:dyDescent="0.2"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3:18" x14ac:dyDescent="0.2"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3:18" x14ac:dyDescent="0.2"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3:18" x14ac:dyDescent="0.2"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3:18" x14ac:dyDescent="0.2"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3:18" x14ac:dyDescent="0.2"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3:18" x14ac:dyDescent="0.2"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3:18" x14ac:dyDescent="0.2"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3:18" x14ac:dyDescent="0.2"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3:18" x14ac:dyDescent="0.2"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3:18" x14ac:dyDescent="0.2"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3:18" x14ac:dyDescent="0.2"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3:18" x14ac:dyDescent="0.2"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3:18" x14ac:dyDescent="0.2"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3:18" x14ac:dyDescent="0.2"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3:18" x14ac:dyDescent="0.2"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3:18" x14ac:dyDescent="0.2"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3:18" x14ac:dyDescent="0.2"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3:18" x14ac:dyDescent="0.2"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3:18" x14ac:dyDescent="0.2"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3:18" x14ac:dyDescent="0.2"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3:18" x14ac:dyDescent="0.2"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3:18" x14ac:dyDescent="0.2"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3:18" x14ac:dyDescent="0.2"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3:18" x14ac:dyDescent="0.2"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3:18" x14ac:dyDescent="0.2"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3:18" x14ac:dyDescent="0.2"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3:18" x14ac:dyDescent="0.2"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3:18" x14ac:dyDescent="0.2"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3:18" x14ac:dyDescent="0.2"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3:18" x14ac:dyDescent="0.2"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3:18" x14ac:dyDescent="0.2"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3:18" x14ac:dyDescent="0.2"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3:18" x14ac:dyDescent="0.2"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3:18" x14ac:dyDescent="0.2"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3:18" x14ac:dyDescent="0.2"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3:18" x14ac:dyDescent="0.2"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3:18" x14ac:dyDescent="0.2"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3:18" x14ac:dyDescent="0.2"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3:18" x14ac:dyDescent="0.2"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3:18" x14ac:dyDescent="0.2"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3:18" x14ac:dyDescent="0.2"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3:18" x14ac:dyDescent="0.2"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3:18" x14ac:dyDescent="0.2"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3:18" x14ac:dyDescent="0.2"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3:18" x14ac:dyDescent="0.2"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3:18" x14ac:dyDescent="0.2"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3:18" x14ac:dyDescent="0.2"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3:18" x14ac:dyDescent="0.2"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3:18" x14ac:dyDescent="0.2"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3:18" x14ac:dyDescent="0.2"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3:18" x14ac:dyDescent="0.2"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3:18" x14ac:dyDescent="0.2"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3:18" x14ac:dyDescent="0.2"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3:18" x14ac:dyDescent="0.2"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3:18" x14ac:dyDescent="0.2"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3:18" x14ac:dyDescent="0.2"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3:18" x14ac:dyDescent="0.2"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3:18" x14ac:dyDescent="0.2"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3:18" x14ac:dyDescent="0.2"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3:18" x14ac:dyDescent="0.2"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3:18" x14ac:dyDescent="0.2"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3:18" x14ac:dyDescent="0.2"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3:18" x14ac:dyDescent="0.2"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3:18" x14ac:dyDescent="0.2"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3:18" x14ac:dyDescent="0.2"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3:18" x14ac:dyDescent="0.2"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3:18" x14ac:dyDescent="0.2"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3:18" x14ac:dyDescent="0.2"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3:18" x14ac:dyDescent="0.2"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3:18" x14ac:dyDescent="0.2"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3:18" x14ac:dyDescent="0.2"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3:18" x14ac:dyDescent="0.2"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3:18" x14ac:dyDescent="0.2"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3:18" x14ac:dyDescent="0.2"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3:18" x14ac:dyDescent="0.2"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3:18" x14ac:dyDescent="0.2"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3:18" x14ac:dyDescent="0.2"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3:18" x14ac:dyDescent="0.2"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3:18" x14ac:dyDescent="0.2"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3:18" x14ac:dyDescent="0.2"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3:18" x14ac:dyDescent="0.2"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3:18" x14ac:dyDescent="0.2"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3:18" x14ac:dyDescent="0.2"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3:18" x14ac:dyDescent="0.2"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3:18" x14ac:dyDescent="0.2"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3:18" x14ac:dyDescent="0.2"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3:18" x14ac:dyDescent="0.2"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3:18" x14ac:dyDescent="0.2"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3:18" x14ac:dyDescent="0.2"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3:18" x14ac:dyDescent="0.2"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3:18" x14ac:dyDescent="0.2"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3:18" x14ac:dyDescent="0.2"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3:18" x14ac:dyDescent="0.2"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3:18" x14ac:dyDescent="0.2"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3:18" x14ac:dyDescent="0.2"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3:18" x14ac:dyDescent="0.2"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3:18" x14ac:dyDescent="0.2"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3:18" x14ac:dyDescent="0.2"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3:18" x14ac:dyDescent="0.2"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3:18" x14ac:dyDescent="0.2"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3:18" x14ac:dyDescent="0.2"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3:18" x14ac:dyDescent="0.2"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3:18" x14ac:dyDescent="0.2"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3:18" x14ac:dyDescent="0.2"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3:18" x14ac:dyDescent="0.2"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3:18" x14ac:dyDescent="0.2"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3:18" x14ac:dyDescent="0.2"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3:18" x14ac:dyDescent="0.2"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3:18" x14ac:dyDescent="0.2"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3:18" x14ac:dyDescent="0.2"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3:18" x14ac:dyDescent="0.2"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3:18" x14ac:dyDescent="0.2"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3:18" x14ac:dyDescent="0.2"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3:18" x14ac:dyDescent="0.2"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3:18" x14ac:dyDescent="0.2"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3:18" x14ac:dyDescent="0.2"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3:18" x14ac:dyDescent="0.2"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3:18" x14ac:dyDescent="0.2"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3:18" x14ac:dyDescent="0.2"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3:18" x14ac:dyDescent="0.2"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3:18" x14ac:dyDescent="0.2"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3:18" x14ac:dyDescent="0.2"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3:18" x14ac:dyDescent="0.2"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3:18" x14ac:dyDescent="0.2"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3:18" x14ac:dyDescent="0.2"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3:18" x14ac:dyDescent="0.2"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3:18" x14ac:dyDescent="0.2"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3:18" x14ac:dyDescent="0.2"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3:18" x14ac:dyDescent="0.2"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3:18" x14ac:dyDescent="0.2"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3:18" x14ac:dyDescent="0.2"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3:18" x14ac:dyDescent="0.2"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3:18" x14ac:dyDescent="0.2"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3:18" x14ac:dyDescent="0.2"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3:18" x14ac:dyDescent="0.2"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3:18" x14ac:dyDescent="0.2"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3:18" x14ac:dyDescent="0.2"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3:18" x14ac:dyDescent="0.2"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3:18" x14ac:dyDescent="0.2"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3:18" x14ac:dyDescent="0.2"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3:18" x14ac:dyDescent="0.2"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3:18" x14ac:dyDescent="0.2"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3:18" x14ac:dyDescent="0.2"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3:18" x14ac:dyDescent="0.2"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3:18" x14ac:dyDescent="0.2"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3:18" x14ac:dyDescent="0.2"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3:18" x14ac:dyDescent="0.2"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3:18" x14ac:dyDescent="0.2"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3:18" x14ac:dyDescent="0.2"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3:18" x14ac:dyDescent="0.2"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3:18" x14ac:dyDescent="0.2"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3:18" x14ac:dyDescent="0.2"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3:18" x14ac:dyDescent="0.2"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3:18" x14ac:dyDescent="0.2"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3:18" x14ac:dyDescent="0.2"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3:18" x14ac:dyDescent="0.2"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3:18" x14ac:dyDescent="0.2"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3:18" x14ac:dyDescent="0.2"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3:18" x14ac:dyDescent="0.2"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3:18" x14ac:dyDescent="0.2"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3:18" x14ac:dyDescent="0.2"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3:18" x14ac:dyDescent="0.2"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3:18" x14ac:dyDescent="0.2"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3:18" x14ac:dyDescent="0.2"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3:18" x14ac:dyDescent="0.2"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3:18" x14ac:dyDescent="0.2"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3:18" x14ac:dyDescent="0.2"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3:18" x14ac:dyDescent="0.2"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3:18" x14ac:dyDescent="0.2"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3:18" x14ac:dyDescent="0.2"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3:18" x14ac:dyDescent="0.2"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3:18" x14ac:dyDescent="0.2"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3:18" x14ac:dyDescent="0.2"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3:18" x14ac:dyDescent="0.2"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3:18" x14ac:dyDescent="0.2"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3:18" x14ac:dyDescent="0.2"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3:18" x14ac:dyDescent="0.2"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3:18" x14ac:dyDescent="0.2"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3:18" x14ac:dyDescent="0.2"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3:18" x14ac:dyDescent="0.2"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3:18" x14ac:dyDescent="0.2"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3:18" x14ac:dyDescent="0.2"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3:18" x14ac:dyDescent="0.2"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3:18" x14ac:dyDescent="0.2"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3:18" x14ac:dyDescent="0.2"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3:18" x14ac:dyDescent="0.2"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3:18" x14ac:dyDescent="0.2"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3:18" x14ac:dyDescent="0.2"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3:18" x14ac:dyDescent="0.2"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3:18" x14ac:dyDescent="0.2"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3:18" x14ac:dyDescent="0.2"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3:18" x14ac:dyDescent="0.2"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3:18" x14ac:dyDescent="0.2"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3:18" x14ac:dyDescent="0.2"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3:18" x14ac:dyDescent="0.2"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3:18" x14ac:dyDescent="0.2"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3:18" x14ac:dyDescent="0.2"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3:18" x14ac:dyDescent="0.2"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3:18" x14ac:dyDescent="0.2"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3:18" x14ac:dyDescent="0.2"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3:18" x14ac:dyDescent="0.2"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3:18" x14ac:dyDescent="0.2"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3:18" x14ac:dyDescent="0.2"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3:18" x14ac:dyDescent="0.2"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3:18" x14ac:dyDescent="0.2"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3:18" x14ac:dyDescent="0.2"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3:18" x14ac:dyDescent="0.2"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3:18" x14ac:dyDescent="0.2"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3:18" x14ac:dyDescent="0.2"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3:18" x14ac:dyDescent="0.2"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3:18" x14ac:dyDescent="0.2"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3:18" x14ac:dyDescent="0.2"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3:18" x14ac:dyDescent="0.2"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3:18" x14ac:dyDescent="0.2"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3:18" x14ac:dyDescent="0.2"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3:18" x14ac:dyDescent="0.2"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3:18" x14ac:dyDescent="0.2"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3:18" x14ac:dyDescent="0.2"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3:18" x14ac:dyDescent="0.2"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3:18" x14ac:dyDescent="0.2"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3:18" x14ac:dyDescent="0.2"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3:18" x14ac:dyDescent="0.2"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3:18" x14ac:dyDescent="0.2"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3:18" x14ac:dyDescent="0.2"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3:18" x14ac:dyDescent="0.2"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3:18" x14ac:dyDescent="0.2"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3:18" x14ac:dyDescent="0.2"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3:18" x14ac:dyDescent="0.2"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3:18" x14ac:dyDescent="0.2"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3:18" x14ac:dyDescent="0.2"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3:18" x14ac:dyDescent="0.2"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3:18" x14ac:dyDescent="0.2"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3:18" x14ac:dyDescent="0.2"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3:18" x14ac:dyDescent="0.2"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3:18" x14ac:dyDescent="0.2"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3:18" x14ac:dyDescent="0.2"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3:18" x14ac:dyDescent="0.2"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3:18" x14ac:dyDescent="0.2"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3:18" x14ac:dyDescent="0.2"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3:18" x14ac:dyDescent="0.2"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3:18" x14ac:dyDescent="0.2"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3:18" x14ac:dyDescent="0.2"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3:18" x14ac:dyDescent="0.2"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3:18" x14ac:dyDescent="0.2"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3:18" x14ac:dyDescent="0.2"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3:18" x14ac:dyDescent="0.2"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3:18" x14ac:dyDescent="0.2"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3:18" x14ac:dyDescent="0.2"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3:18" x14ac:dyDescent="0.2"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3:18" x14ac:dyDescent="0.2"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3:18" x14ac:dyDescent="0.2"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3:18" x14ac:dyDescent="0.2"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3:18" x14ac:dyDescent="0.2"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3:18" x14ac:dyDescent="0.2"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3:18" x14ac:dyDescent="0.2"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3:18" x14ac:dyDescent="0.2"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3:18" x14ac:dyDescent="0.2"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3:18" x14ac:dyDescent="0.2"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3:18" x14ac:dyDescent="0.2"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3:18" x14ac:dyDescent="0.2"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3:18" x14ac:dyDescent="0.2"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3:18" x14ac:dyDescent="0.2"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3:18" x14ac:dyDescent="0.2"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3:18" x14ac:dyDescent="0.2"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3:18" x14ac:dyDescent="0.2"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3:18" x14ac:dyDescent="0.2"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3:18" x14ac:dyDescent="0.2"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3:18" x14ac:dyDescent="0.2"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3:18" x14ac:dyDescent="0.2"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3:18" x14ac:dyDescent="0.2"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3:18" x14ac:dyDescent="0.2"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3:18" x14ac:dyDescent="0.2"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3:18" x14ac:dyDescent="0.2"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3:18" x14ac:dyDescent="0.2"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3:18" x14ac:dyDescent="0.2"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3:18" x14ac:dyDescent="0.2"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3:18" x14ac:dyDescent="0.2"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3:18" x14ac:dyDescent="0.2"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3:18" x14ac:dyDescent="0.2"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3:18" x14ac:dyDescent="0.2"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3:18" x14ac:dyDescent="0.2"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3:18" x14ac:dyDescent="0.2"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3:18" x14ac:dyDescent="0.2"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3:18" x14ac:dyDescent="0.2"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3:18" x14ac:dyDescent="0.2"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3:18" x14ac:dyDescent="0.2"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3:18" x14ac:dyDescent="0.2"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3:18" x14ac:dyDescent="0.2"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3:18" x14ac:dyDescent="0.2"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3:18" x14ac:dyDescent="0.2"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3:18" x14ac:dyDescent="0.2"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3:18" x14ac:dyDescent="0.2"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3:18" x14ac:dyDescent="0.2"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3:18" x14ac:dyDescent="0.2"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3:18" x14ac:dyDescent="0.2"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3:18" x14ac:dyDescent="0.2"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3:18" x14ac:dyDescent="0.2"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3:18" x14ac:dyDescent="0.2"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3:18" x14ac:dyDescent="0.2"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3:18" x14ac:dyDescent="0.2"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3:18" x14ac:dyDescent="0.2"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3:18" x14ac:dyDescent="0.2"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3:18" x14ac:dyDescent="0.2"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3:18" x14ac:dyDescent="0.2"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3:18" x14ac:dyDescent="0.2"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3:18" x14ac:dyDescent="0.2"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3:18" x14ac:dyDescent="0.2"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3:18" x14ac:dyDescent="0.2"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3:18" x14ac:dyDescent="0.2"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3:18" x14ac:dyDescent="0.2"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3:18" x14ac:dyDescent="0.2"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3:18" x14ac:dyDescent="0.2"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3:18" x14ac:dyDescent="0.2"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3:18" x14ac:dyDescent="0.2"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3:18" x14ac:dyDescent="0.2"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3:18" x14ac:dyDescent="0.2"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3:18" x14ac:dyDescent="0.2"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3:18" x14ac:dyDescent="0.2"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3:18" x14ac:dyDescent="0.2"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3:18" x14ac:dyDescent="0.2"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3:18" x14ac:dyDescent="0.2"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3:18" x14ac:dyDescent="0.2"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3:18" x14ac:dyDescent="0.2"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3:18" x14ac:dyDescent="0.2"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3:18" x14ac:dyDescent="0.2"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3:18" x14ac:dyDescent="0.2"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3:18" x14ac:dyDescent="0.2"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3:18" x14ac:dyDescent="0.2"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3:18" x14ac:dyDescent="0.2"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3:18" x14ac:dyDescent="0.2"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3:18" x14ac:dyDescent="0.2"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3:18" x14ac:dyDescent="0.2"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3:18" x14ac:dyDescent="0.2"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3:18" x14ac:dyDescent="0.2"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3:18" x14ac:dyDescent="0.2"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3:18" x14ac:dyDescent="0.2"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3:18" x14ac:dyDescent="0.2"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3:18" x14ac:dyDescent="0.2"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3:18" x14ac:dyDescent="0.2"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3:18" x14ac:dyDescent="0.2"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3:18" x14ac:dyDescent="0.2"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3:18" x14ac:dyDescent="0.2"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3:18" x14ac:dyDescent="0.2"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3:18" x14ac:dyDescent="0.2"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3:18" x14ac:dyDescent="0.2"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3:18" x14ac:dyDescent="0.2"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3:18" x14ac:dyDescent="0.2"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3:18" x14ac:dyDescent="0.2"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3:18" x14ac:dyDescent="0.2"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3:18" x14ac:dyDescent="0.2"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3:18" x14ac:dyDescent="0.2"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3:18" x14ac:dyDescent="0.2"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3:18" x14ac:dyDescent="0.2"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3:18" x14ac:dyDescent="0.2"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3:18" x14ac:dyDescent="0.2"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3:18" x14ac:dyDescent="0.2"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3:18" x14ac:dyDescent="0.2"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3:18" x14ac:dyDescent="0.2"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3:18" x14ac:dyDescent="0.2"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3:18" x14ac:dyDescent="0.2"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3:18" x14ac:dyDescent="0.2"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3:18" x14ac:dyDescent="0.2"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3:18" x14ac:dyDescent="0.2"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3:18" x14ac:dyDescent="0.2"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3:18" x14ac:dyDescent="0.2"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3:18" x14ac:dyDescent="0.2"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3:18" x14ac:dyDescent="0.2"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3:18" x14ac:dyDescent="0.2"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3:18" x14ac:dyDescent="0.2"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3:18" x14ac:dyDescent="0.2"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3:18" x14ac:dyDescent="0.2"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3:18" x14ac:dyDescent="0.2"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3:18" x14ac:dyDescent="0.2"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3:18" x14ac:dyDescent="0.2"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3:18" x14ac:dyDescent="0.2"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3:18" x14ac:dyDescent="0.2"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3:18" x14ac:dyDescent="0.2"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3:18" x14ac:dyDescent="0.2"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3:18" x14ac:dyDescent="0.2"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3:18" x14ac:dyDescent="0.2"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3:18" x14ac:dyDescent="0.2"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3:18" x14ac:dyDescent="0.2"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3:18" x14ac:dyDescent="0.2"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3:18" x14ac:dyDescent="0.2"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3:18" x14ac:dyDescent="0.2"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3:18" x14ac:dyDescent="0.2"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3:18" x14ac:dyDescent="0.2"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3:18" x14ac:dyDescent="0.2"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3:18" x14ac:dyDescent="0.2"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3:18" x14ac:dyDescent="0.2"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3:18" x14ac:dyDescent="0.2"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3:18" x14ac:dyDescent="0.2"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3:18" x14ac:dyDescent="0.2"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3:18" x14ac:dyDescent="0.2"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3:18" x14ac:dyDescent="0.2"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3:18" x14ac:dyDescent="0.2"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3:18" x14ac:dyDescent="0.2"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3:18" x14ac:dyDescent="0.2"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3:18" x14ac:dyDescent="0.2"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3:18" x14ac:dyDescent="0.2"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3:18" x14ac:dyDescent="0.2"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3:18" x14ac:dyDescent="0.2"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3:18" x14ac:dyDescent="0.2"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3:18" x14ac:dyDescent="0.2"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3:18" x14ac:dyDescent="0.2"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3:18" x14ac:dyDescent="0.2"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3:18" x14ac:dyDescent="0.2"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3:18" x14ac:dyDescent="0.2"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3:18" x14ac:dyDescent="0.2"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3:18" x14ac:dyDescent="0.2"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3:18" x14ac:dyDescent="0.2"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3:18" x14ac:dyDescent="0.2"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3:18" x14ac:dyDescent="0.2"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3:18" x14ac:dyDescent="0.2"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3:18" x14ac:dyDescent="0.2"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3:18" x14ac:dyDescent="0.2"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3:18" x14ac:dyDescent="0.2"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3:18" x14ac:dyDescent="0.2"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3:18" x14ac:dyDescent="0.2"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3:18" x14ac:dyDescent="0.2"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3:18" x14ac:dyDescent="0.2"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3:18" x14ac:dyDescent="0.2"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3:18" x14ac:dyDescent="0.2"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3:18" x14ac:dyDescent="0.2"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3:18" x14ac:dyDescent="0.2"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3:18" x14ac:dyDescent="0.2"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3:18" x14ac:dyDescent="0.2"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3:18" x14ac:dyDescent="0.2"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3:18" x14ac:dyDescent="0.2"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3:18" x14ac:dyDescent="0.2"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3:18" x14ac:dyDescent="0.2"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3:18" x14ac:dyDescent="0.2"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3:18" x14ac:dyDescent="0.2"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3:18" x14ac:dyDescent="0.2"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3:18" x14ac:dyDescent="0.2"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3:18" x14ac:dyDescent="0.2"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3:18" x14ac:dyDescent="0.2"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3:18" x14ac:dyDescent="0.2"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3:18" x14ac:dyDescent="0.2"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3:18" x14ac:dyDescent="0.2"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3:18" x14ac:dyDescent="0.2"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3:18" x14ac:dyDescent="0.2"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3:18" x14ac:dyDescent="0.2"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3:18" x14ac:dyDescent="0.2"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3:18" x14ac:dyDescent="0.2"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3:18" x14ac:dyDescent="0.2"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3:18" x14ac:dyDescent="0.2"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3:18" x14ac:dyDescent="0.2"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3:18" x14ac:dyDescent="0.2"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3:18" x14ac:dyDescent="0.2"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3:18" x14ac:dyDescent="0.2"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3:18" x14ac:dyDescent="0.2"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3:18" x14ac:dyDescent="0.2"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3:18" x14ac:dyDescent="0.2"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3:18" x14ac:dyDescent="0.2"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3:18" x14ac:dyDescent="0.2"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3:18" x14ac:dyDescent="0.2"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3:18" x14ac:dyDescent="0.2"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3:18" x14ac:dyDescent="0.2"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3:18" x14ac:dyDescent="0.2"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3:18" x14ac:dyDescent="0.2"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3:18" x14ac:dyDescent="0.2"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3:18" x14ac:dyDescent="0.2"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3:18" x14ac:dyDescent="0.2"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3:18" x14ac:dyDescent="0.2"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3:18" x14ac:dyDescent="0.2"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3:18" x14ac:dyDescent="0.2"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3:18" x14ac:dyDescent="0.2"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3:18" x14ac:dyDescent="0.2"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3:18" x14ac:dyDescent="0.2"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3:18" x14ac:dyDescent="0.2"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3:18" x14ac:dyDescent="0.2"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3:18" x14ac:dyDescent="0.2"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3:18" x14ac:dyDescent="0.2"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3:18" x14ac:dyDescent="0.2"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3:18" x14ac:dyDescent="0.2"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3:18" x14ac:dyDescent="0.2"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3:18" x14ac:dyDescent="0.2"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3:18" x14ac:dyDescent="0.2"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3:18" x14ac:dyDescent="0.2"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3:18" x14ac:dyDescent="0.2"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3:18" x14ac:dyDescent="0.2"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3:18" x14ac:dyDescent="0.2"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3:18" x14ac:dyDescent="0.2"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3:18" x14ac:dyDescent="0.2"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3:18" x14ac:dyDescent="0.2"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3:18" x14ac:dyDescent="0.2"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3:18" x14ac:dyDescent="0.2"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3:18" x14ac:dyDescent="0.2"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3:18" x14ac:dyDescent="0.2"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3:18" x14ac:dyDescent="0.2"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3:18" x14ac:dyDescent="0.2"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3:18" x14ac:dyDescent="0.2"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3:18" x14ac:dyDescent="0.2"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3:18" x14ac:dyDescent="0.2"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3:18" x14ac:dyDescent="0.2"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3:18" x14ac:dyDescent="0.2"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3:18" x14ac:dyDescent="0.2"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3:18" x14ac:dyDescent="0.2"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3:18" x14ac:dyDescent="0.2"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3:18" x14ac:dyDescent="0.2"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3:18" x14ac:dyDescent="0.2"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3:18" x14ac:dyDescent="0.2"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3:18" x14ac:dyDescent="0.2"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3:18" x14ac:dyDescent="0.2"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3:18" x14ac:dyDescent="0.2"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3:18" x14ac:dyDescent="0.2"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3:18" x14ac:dyDescent="0.2"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3:18" x14ac:dyDescent="0.2"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3:18" x14ac:dyDescent="0.2"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3:18" x14ac:dyDescent="0.2"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3:18" x14ac:dyDescent="0.2"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3:18" x14ac:dyDescent="0.2"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3:18" x14ac:dyDescent="0.2"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3:18" x14ac:dyDescent="0.2"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3:18" x14ac:dyDescent="0.2"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3:18" x14ac:dyDescent="0.2"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3:18" x14ac:dyDescent="0.2"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3:18" x14ac:dyDescent="0.2"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3:18" x14ac:dyDescent="0.2"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3:18" x14ac:dyDescent="0.2"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3:18" x14ac:dyDescent="0.2"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3:18" x14ac:dyDescent="0.2"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3:18" x14ac:dyDescent="0.2"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3:18" x14ac:dyDescent="0.2"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3:18" x14ac:dyDescent="0.2"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3:18" x14ac:dyDescent="0.2"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3:18" x14ac:dyDescent="0.2"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3:18" x14ac:dyDescent="0.2"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3:18" x14ac:dyDescent="0.2"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3:18" x14ac:dyDescent="0.2"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  <row r="1006" spans="3:18" x14ac:dyDescent="0.2"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</row>
    <row r="1007" spans="3:18" x14ac:dyDescent="0.2"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</row>
    <row r="1008" spans="3:18" x14ac:dyDescent="0.2"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</row>
    <row r="1009" spans="3:18" x14ac:dyDescent="0.2"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</row>
    <row r="1010" spans="3:18" x14ac:dyDescent="0.2"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</row>
    <row r="1011" spans="3:18" x14ac:dyDescent="0.2"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</row>
    <row r="1012" spans="3:18" x14ac:dyDescent="0.2"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</row>
    <row r="1013" spans="3:18" x14ac:dyDescent="0.2"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</row>
    <row r="1014" spans="3:18" x14ac:dyDescent="0.2"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</row>
    <row r="1015" spans="3:18" x14ac:dyDescent="0.2"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</row>
    <row r="1016" spans="3:18" x14ac:dyDescent="0.2"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</row>
    <row r="1017" spans="3:18" x14ac:dyDescent="0.2"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</row>
    <row r="1018" spans="3:18" x14ac:dyDescent="0.2"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</row>
    <row r="1019" spans="3:18" x14ac:dyDescent="0.2"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</row>
    <row r="1020" spans="3:18" x14ac:dyDescent="0.2"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</row>
    <row r="1021" spans="3:18" x14ac:dyDescent="0.2"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</row>
    <row r="1022" spans="3:18" x14ac:dyDescent="0.2"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</row>
    <row r="1023" spans="3:18" x14ac:dyDescent="0.2"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</row>
    <row r="1024" spans="3:18" x14ac:dyDescent="0.2"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</row>
    <row r="1025" spans="3:18" x14ac:dyDescent="0.2"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</row>
    <row r="1026" spans="3:18" x14ac:dyDescent="0.2"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</row>
    <row r="1027" spans="3:18" x14ac:dyDescent="0.2"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</row>
    <row r="1028" spans="3:18" x14ac:dyDescent="0.2"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</row>
    <row r="1029" spans="3:18" x14ac:dyDescent="0.2"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</row>
    <row r="1030" spans="3:18" x14ac:dyDescent="0.2"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</row>
    <row r="1031" spans="3:18" x14ac:dyDescent="0.2"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</row>
    <row r="1032" spans="3:18" x14ac:dyDescent="0.2"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</row>
    <row r="1033" spans="3:18" x14ac:dyDescent="0.2"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</row>
    <row r="1034" spans="3:18" x14ac:dyDescent="0.2"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</row>
    <row r="1035" spans="3:18" x14ac:dyDescent="0.2"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</row>
    <row r="1036" spans="3:18" x14ac:dyDescent="0.2"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</row>
    <row r="1037" spans="3:18" x14ac:dyDescent="0.2"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</row>
    <row r="1038" spans="3:18" x14ac:dyDescent="0.2"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</row>
    <row r="1039" spans="3:18" x14ac:dyDescent="0.2"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</row>
    <row r="1040" spans="3:18" x14ac:dyDescent="0.2"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</row>
    <row r="1041" spans="3:18" x14ac:dyDescent="0.2"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</row>
    <row r="1042" spans="3:18" x14ac:dyDescent="0.2"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</row>
    <row r="1043" spans="3:18" x14ac:dyDescent="0.2"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</row>
    <row r="1044" spans="3:18" x14ac:dyDescent="0.2"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</row>
    <row r="1045" spans="3:18" x14ac:dyDescent="0.2"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</row>
    <row r="1046" spans="3:18" x14ac:dyDescent="0.2"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</row>
    <row r="1047" spans="3:18" x14ac:dyDescent="0.2"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</row>
    <row r="1048" spans="3:18" x14ac:dyDescent="0.2"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</row>
    <row r="1049" spans="3:18" x14ac:dyDescent="0.2"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</row>
    <row r="1050" spans="3:18" x14ac:dyDescent="0.2"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</row>
    <row r="1051" spans="3:18" x14ac:dyDescent="0.2"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</row>
    <row r="1052" spans="3:18" x14ac:dyDescent="0.2"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</row>
    <row r="1053" spans="3:18" x14ac:dyDescent="0.2"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</row>
    <row r="1054" spans="3:18" x14ac:dyDescent="0.2"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</row>
    <row r="1055" spans="3:18" x14ac:dyDescent="0.2"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</row>
    <row r="1056" spans="3:18" x14ac:dyDescent="0.2"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</row>
    <row r="1057" spans="3:18" x14ac:dyDescent="0.2"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</row>
    <row r="1058" spans="3:18" x14ac:dyDescent="0.2"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</row>
    <row r="1059" spans="3:18" x14ac:dyDescent="0.2"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</row>
    <row r="1060" spans="3:18" x14ac:dyDescent="0.2"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</row>
    <row r="1061" spans="3:18" x14ac:dyDescent="0.2"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</row>
    <row r="1062" spans="3:18" x14ac:dyDescent="0.2"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</row>
    <row r="1063" spans="3:18" x14ac:dyDescent="0.2"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</row>
    <row r="1064" spans="3:18" x14ac:dyDescent="0.2"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</row>
    <row r="1065" spans="3:18" x14ac:dyDescent="0.2"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</row>
    <row r="1066" spans="3:18" x14ac:dyDescent="0.2"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</row>
    <row r="1067" spans="3:18" x14ac:dyDescent="0.2"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</row>
    <row r="1068" spans="3:18" x14ac:dyDescent="0.2"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</row>
    <row r="1069" spans="3:18" x14ac:dyDescent="0.2"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</row>
    <row r="1070" spans="3:18" x14ac:dyDescent="0.2"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</row>
    <row r="1071" spans="3:18" x14ac:dyDescent="0.2"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</row>
    <row r="1072" spans="3:18" x14ac:dyDescent="0.2"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</row>
    <row r="1073" spans="3:18" x14ac:dyDescent="0.2"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</row>
    <row r="1074" spans="3:18" x14ac:dyDescent="0.2"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</row>
    <row r="1075" spans="3:18" x14ac:dyDescent="0.2"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</row>
    <row r="1076" spans="3:18" x14ac:dyDescent="0.2"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</row>
    <row r="1077" spans="3:18" x14ac:dyDescent="0.2"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</row>
    <row r="1078" spans="3:18" x14ac:dyDescent="0.2"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</row>
    <row r="1079" spans="3:18" x14ac:dyDescent="0.2"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</row>
    <row r="1080" spans="3:18" x14ac:dyDescent="0.2"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</row>
    <row r="1081" spans="3:18" x14ac:dyDescent="0.2"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</row>
    <row r="1082" spans="3:18" x14ac:dyDescent="0.2"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</row>
    <row r="1083" spans="3:18" x14ac:dyDescent="0.2"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</row>
    <row r="1084" spans="3:18" x14ac:dyDescent="0.2"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</row>
    <row r="1085" spans="3:18" x14ac:dyDescent="0.2"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</row>
    <row r="1086" spans="3:18" x14ac:dyDescent="0.2"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</row>
    <row r="1087" spans="3:18" x14ac:dyDescent="0.2"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</row>
    <row r="1088" spans="3:18" x14ac:dyDescent="0.2"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</row>
    <row r="1089" spans="3:18" x14ac:dyDescent="0.2"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</row>
    <row r="1090" spans="3:18" x14ac:dyDescent="0.2"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</row>
    <row r="1091" spans="3:18" x14ac:dyDescent="0.2"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</row>
    <row r="1092" spans="3:18" x14ac:dyDescent="0.2"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</row>
    <row r="1093" spans="3:18" x14ac:dyDescent="0.2"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</row>
    <row r="1094" spans="3:18" x14ac:dyDescent="0.2"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</row>
    <row r="1095" spans="3:18" x14ac:dyDescent="0.2"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</row>
    <row r="1096" spans="3:18" x14ac:dyDescent="0.2"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</row>
    <row r="1097" spans="3:18" x14ac:dyDescent="0.2"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</row>
    <row r="1098" spans="3:18" x14ac:dyDescent="0.2"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</row>
    <row r="1099" spans="3:18" x14ac:dyDescent="0.2"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</row>
    <row r="1100" spans="3:18" x14ac:dyDescent="0.2"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</row>
    <row r="1101" spans="3:18" x14ac:dyDescent="0.2"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</row>
    <row r="1102" spans="3:18" x14ac:dyDescent="0.2"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</row>
    <row r="1103" spans="3:18" x14ac:dyDescent="0.2"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</row>
    <row r="1104" spans="3:18" x14ac:dyDescent="0.2"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</row>
    <row r="1105" spans="3:18" x14ac:dyDescent="0.2"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</row>
    <row r="1106" spans="3:18" x14ac:dyDescent="0.2"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</row>
    <row r="1107" spans="3:18" x14ac:dyDescent="0.2"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</row>
    <row r="1108" spans="3:18" x14ac:dyDescent="0.2"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</row>
    <row r="1109" spans="3:18" x14ac:dyDescent="0.2"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</row>
    <row r="1110" spans="3:18" x14ac:dyDescent="0.2"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</row>
    <row r="1111" spans="3:18" x14ac:dyDescent="0.2"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</row>
    <row r="1112" spans="3:18" x14ac:dyDescent="0.2"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</row>
    <row r="1113" spans="3:18" x14ac:dyDescent="0.2"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</row>
    <row r="1114" spans="3:18" x14ac:dyDescent="0.2"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</row>
    <row r="1115" spans="3:18" x14ac:dyDescent="0.2"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</row>
    <row r="1116" spans="3:18" x14ac:dyDescent="0.2"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</row>
    <row r="1117" spans="3:18" x14ac:dyDescent="0.2"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</row>
    <row r="1118" spans="3:18" x14ac:dyDescent="0.2"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</row>
    <row r="1119" spans="3:18" x14ac:dyDescent="0.2"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</row>
    <row r="1120" spans="3:18" x14ac:dyDescent="0.2"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</row>
    <row r="1121" spans="3:18" x14ac:dyDescent="0.2"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</row>
    <row r="1122" spans="3:18" x14ac:dyDescent="0.2"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</row>
    <row r="1123" spans="3:18" x14ac:dyDescent="0.2"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</row>
    <row r="1124" spans="3:18" x14ac:dyDescent="0.2"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</row>
    <row r="1125" spans="3:18" x14ac:dyDescent="0.2"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</row>
    <row r="1126" spans="3:18" x14ac:dyDescent="0.2"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</row>
    <row r="1127" spans="3:18" x14ac:dyDescent="0.2"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</row>
    <row r="1128" spans="3:18" x14ac:dyDescent="0.2"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</row>
    <row r="1129" spans="3:18" x14ac:dyDescent="0.2"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</row>
    <row r="1130" spans="3:18" x14ac:dyDescent="0.2"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</row>
    <row r="1131" spans="3:18" x14ac:dyDescent="0.2"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</row>
    <row r="1132" spans="3:18" x14ac:dyDescent="0.2"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</row>
    <row r="1133" spans="3:18" x14ac:dyDescent="0.2"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</row>
    <row r="1134" spans="3:18" x14ac:dyDescent="0.2"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</row>
    <row r="1135" spans="3:18" x14ac:dyDescent="0.2"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</row>
    <row r="1136" spans="3:18" x14ac:dyDescent="0.2"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</row>
    <row r="1137" spans="3:18" x14ac:dyDescent="0.2"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</row>
    <row r="1138" spans="3:18" x14ac:dyDescent="0.2"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</row>
    <row r="1139" spans="3:18" x14ac:dyDescent="0.2"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</row>
    <row r="1140" spans="3:18" x14ac:dyDescent="0.2"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</row>
    <row r="1141" spans="3:18" x14ac:dyDescent="0.2"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</row>
    <row r="1142" spans="3:18" x14ac:dyDescent="0.2"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</row>
    <row r="1143" spans="3:18" x14ac:dyDescent="0.2"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</row>
    <row r="1144" spans="3:18" x14ac:dyDescent="0.2"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</row>
    <row r="1145" spans="3:18" x14ac:dyDescent="0.2"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</row>
    <row r="1146" spans="3:18" x14ac:dyDescent="0.2"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</row>
    <row r="1147" spans="3:18" x14ac:dyDescent="0.2"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</row>
    <row r="1148" spans="3:18" x14ac:dyDescent="0.2"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</row>
    <row r="1149" spans="3:18" x14ac:dyDescent="0.2"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</row>
    <row r="1150" spans="3:18" x14ac:dyDescent="0.2"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</row>
    <row r="1151" spans="3:18" x14ac:dyDescent="0.2"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</row>
    <row r="1152" spans="3:18" x14ac:dyDescent="0.2"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</row>
    <row r="1153" spans="3:18" x14ac:dyDescent="0.2"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</row>
    <row r="1154" spans="3:18" x14ac:dyDescent="0.2"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</row>
    <row r="1155" spans="3:18" x14ac:dyDescent="0.2"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</row>
    <row r="1156" spans="3:18" x14ac:dyDescent="0.2"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</row>
    <row r="1157" spans="3:18" x14ac:dyDescent="0.2"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</row>
    <row r="1158" spans="3:18" x14ac:dyDescent="0.2"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</row>
    <row r="1159" spans="3:18" x14ac:dyDescent="0.2"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</row>
    <row r="1160" spans="3:18" x14ac:dyDescent="0.2"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</row>
    <row r="1161" spans="3:18" x14ac:dyDescent="0.2"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</row>
    <row r="1162" spans="3:18" x14ac:dyDescent="0.2"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</row>
    <row r="1163" spans="3:18" x14ac:dyDescent="0.2"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</row>
    <row r="1164" spans="3:18" x14ac:dyDescent="0.2"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</row>
    <row r="1165" spans="3:18" x14ac:dyDescent="0.2"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</row>
    <row r="1166" spans="3:18" x14ac:dyDescent="0.2"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</row>
    <row r="1167" spans="3:18" x14ac:dyDescent="0.2"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</row>
    <row r="1168" spans="3:18" x14ac:dyDescent="0.2"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</row>
    <row r="1169" spans="3:18" x14ac:dyDescent="0.2"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</row>
    <row r="1170" spans="3:18" x14ac:dyDescent="0.2"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</row>
    <row r="1171" spans="3:18" x14ac:dyDescent="0.2"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</row>
    <row r="1172" spans="3:18" x14ac:dyDescent="0.2"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</row>
    <row r="1173" spans="3:18" x14ac:dyDescent="0.2"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</row>
    <row r="1174" spans="3:18" x14ac:dyDescent="0.2"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</row>
    <row r="1175" spans="3:18" x14ac:dyDescent="0.2"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</row>
    <row r="1176" spans="3:18" x14ac:dyDescent="0.2"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</row>
    <row r="1177" spans="3:18" x14ac:dyDescent="0.2"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</row>
    <row r="1178" spans="3:18" x14ac:dyDescent="0.2"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</row>
    <row r="1179" spans="3:18" x14ac:dyDescent="0.2"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</row>
    <row r="1180" spans="3:18" x14ac:dyDescent="0.2"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</row>
    <row r="1181" spans="3:18" x14ac:dyDescent="0.2"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</row>
    <row r="1182" spans="3:18" x14ac:dyDescent="0.2"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</row>
    <row r="1183" spans="3:18" x14ac:dyDescent="0.2"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</row>
    <row r="1184" spans="3:18" x14ac:dyDescent="0.2"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</row>
    <row r="1185" spans="3:18" x14ac:dyDescent="0.2"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</row>
    <row r="1186" spans="3:18" x14ac:dyDescent="0.2"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</row>
    <row r="1187" spans="3:18" x14ac:dyDescent="0.2"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</row>
    <row r="1188" spans="3:18" x14ac:dyDescent="0.2"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</row>
    <row r="1189" spans="3:18" x14ac:dyDescent="0.2"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</row>
    <row r="1190" spans="3:18" x14ac:dyDescent="0.2"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</row>
    <row r="1191" spans="3:18" x14ac:dyDescent="0.2"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</row>
    <row r="1192" spans="3:18" x14ac:dyDescent="0.2"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</row>
    <row r="1193" spans="3:18" x14ac:dyDescent="0.2"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</row>
    <row r="1194" spans="3:18" x14ac:dyDescent="0.2"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</row>
    <row r="1195" spans="3:18" x14ac:dyDescent="0.2"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</row>
    <row r="1196" spans="3:18" x14ac:dyDescent="0.2"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</row>
    <row r="1197" spans="3:18" x14ac:dyDescent="0.2"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</row>
    <row r="1198" spans="3:18" x14ac:dyDescent="0.2"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</row>
    <row r="1199" spans="3:18" x14ac:dyDescent="0.2"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</row>
    <row r="1200" spans="3:18" x14ac:dyDescent="0.2"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</row>
    <row r="1201" spans="3:18" x14ac:dyDescent="0.2"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</row>
    <row r="1202" spans="3:18" x14ac:dyDescent="0.2"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</row>
    <row r="1203" spans="3:18" x14ac:dyDescent="0.2"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</row>
    <row r="1204" spans="3:18" x14ac:dyDescent="0.2"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</row>
    <row r="1205" spans="3:18" x14ac:dyDescent="0.2"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</row>
    <row r="1206" spans="3:18" x14ac:dyDescent="0.2"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</row>
    <row r="1207" spans="3:18" x14ac:dyDescent="0.2"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</row>
    <row r="1208" spans="3:18" x14ac:dyDescent="0.2"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</row>
    <row r="1209" spans="3:18" x14ac:dyDescent="0.2"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</row>
    <row r="1210" spans="3:18" x14ac:dyDescent="0.2"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</row>
    <row r="1211" spans="3:18" x14ac:dyDescent="0.2"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</row>
    <row r="1212" spans="3:18" x14ac:dyDescent="0.2"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</row>
    <row r="1213" spans="3:18" x14ac:dyDescent="0.2"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</row>
    <row r="1214" spans="3:18" x14ac:dyDescent="0.2"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</row>
    <row r="1215" spans="3:18" x14ac:dyDescent="0.2"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</row>
    <row r="1216" spans="3:18" x14ac:dyDescent="0.2"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</row>
    <row r="1217" spans="3:18" x14ac:dyDescent="0.2"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</row>
    <row r="1218" spans="3:18" x14ac:dyDescent="0.2"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</row>
    <row r="1219" spans="3:18" x14ac:dyDescent="0.2"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</row>
    <row r="1220" spans="3:18" x14ac:dyDescent="0.2"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</row>
    <row r="1221" spans="3:18" x14ac:dyDescent="0.2"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</row>
    <row r="1222" spans="3:18" x14ac:dyDescent="0.2"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</row>
    <row r="1223" spans="3:18" x14ac:dyDescent="0.2"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</row>
    <row r="1224" spans="3:18" x14ac:dyDescent="0.2"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</row>
    <row r="1225" spans="3:18" x14ac:dyDescent="0.2"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</row>
    <row r="1226" spans="3:18" x14ac:dyDescent="0.2"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</row>
    <row r="1227" spans="3:18" x14ac:dyDescent="0.2"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</row>
    <row r="1228" spans="3:18" x14ac:dyDescent="0.2"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</row>
    <row r="1229" spans="3:18" x14ac:dyDescent="0.2"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</row>
    <row r="1230" spans="3:18" x14ac:dyDescent="0.2"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</row>
    <row r="1231" spans="3:18" x14ac:dyDescent="0.2"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</row>
    <row r="1232" spans="3:18" x14ac:dyDescent="0.2"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</row>
    <row r="1233" spans="3:18" x14ac:dyDescent="0.2"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</row>
    <row r="1234" spans="3:18" x14ac:dyDescent="0.2"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</row>
    <row r="1235" spans="3:18" x14ac:dyDescent="0.2"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</row>
    <row r="1236" spans="3:18" x14ac:dyDescent="0.2"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</row>
    <row r="1237" spans="3:18" x14ac:dyDescent="0.2"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</row>
    <row r="1238" spans="3:18" x14ac:dyDescent="0.2"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</row>
    <row r="1239" spans="3:18" x14ac:dyDescent="0.2"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</row>
    <row r="1240" spans="3:18" x14ac:dyDescent="0.2"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</row>
    <row r="1241" spans="3:18" x14ac:dyDescent="0.2"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</row>
    <row r="1242" spans="3:18" x14ac:dyDescent="0.2"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</row>
    <row r="1243" spans="3:18" x14ac:dyDescent="0.2"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</row>
    <row r="1244" spans="3:18" x14ac:dyDescent="0.2"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</row>
    <row r="1245" spans="3:18" x14ac:dyDescent="0.2"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</row>
    <row r="1246" spans="3:18" x14ac:dyDescent="0.2"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</row>
    <row r="1247" spans="3:18" x14ac:dyDescent="0.2"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</row>
    <row r="1248" spans="3:18" x14ac:dyDescent="0.2"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</row>
    <row r="1249" spans="3:18" x14ac:dyDescent="0.2"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</row>
    <row r="1250" spans="3:18" x14ac:dyDescent="0.2"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</row>
    <row r="1251" spans="3:18" x14ac:dyDescent="0.2"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</row>
    <row r="1252" spans="3:18" x14ac:dyDescent="0.2"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</row>
    <row r="1253" spans="3:18" x14ac:dyDescent="0.2"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</row>
    <row r="1254" spans="3:18" x14ac:dyDescent="0.2"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</row>
    <row r="1255" spans="3:18" x14ac:dyDescent="0.2"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</row>
    <row r="1256" spans="3:18" x14ac:dyDescent="0.2"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</row>
    <row r="1257" spans="3:18" x14ac:dyDescent="0.2"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</row>
    <row r="1258" spans="3:18" x14ac:dyDescent="0.2"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</row>
    <row r="1259" spans="3:18" x14ac:dyDescent="0.2"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</row>
    <row r="1260" spans="3:18" x14ac:dyDescent="0.2"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</row>
    <row r="1261" spans="3:18" x14ac:dyDescent="0.2"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</row>
    <row r="1262" spans="3:18" x14ac:dyDescent="0.2"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</row>
    <row r="1263" spans="3:18" x14ac:dyDescent="0.2"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</row>
    <row r="1264" spans="3:18" x14ac:dyDescent="0.2"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</row>
    <row r="1265" spans="3:18" x14ac:dyDescent="0.2"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</row>
    <row r="1266" spans="3:18" x14ac:dyDescent="0.2"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</row>
    <row r="1267" spans="3:18" x14ac:dyDescent="0.2"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</row>
    <row r="1268" spans="3:18" x14ac:dyDescent="0.2"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</row>
    <row r="1269" spans="3:18" x14ac:dyDescent="0.2"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</row>
    <row r="1270" spans="3:18" x14ac:dyDescent="0.2"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</row>
    <row r="1271" spans="3:18" x14ac:dyDescent="0.2"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</row>
    <row r="1272" spans="3:18" x14ac:dyDescent="0.2"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</row>
    <row r="1273" spans="3:18" x14ac:dyDescent="0.2"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</row>
    <row r="1274" spans="3:18" x14ac:dyDescent="0.2"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</row>
    <row r="1275" spans="3:18" x14ac:dyDescent="0.2"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</row>
    <row r="1276" spans="3:18" x14ac:dyDescent="0.2"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</row>
    <row r="1277" spans="3:18" x14ac:dyDescent="0.2"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</row>
    <row r="1278" spans="3:18" x14ac:dyDescent="0.2"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</row>
    <row r="1279" spans="3:18" x14ac:dyDescent="0.2"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</row>
    <row r="1280" spans="3:18" x14ac:dyDescent="0.2"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</row>
    <row r="1281" spans="3:18" x14ac:dyDescent="0.2"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</row>
    <row r="1282" spans="3:18" x14ac:dyDescent="0.2"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</row>
    <row r="1283" spans="3:18" x14ac:dyDescent="0.2"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</row>
    <row r="1284" spans="3:18" x14ac:dyDescent="0.2"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</row>
    <row r="1285" spans="3:18" x14ac:dyDescent="0.2"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</row>
    <row r="1286" spans="3:18" x14ac:dyDescent="0.2"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</row>
    <row r="1287" spans="3:18" x14ac:dyDescent="0.2"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</row>
    <row r="1288" spans="3:18" x14ac:dyDescent="0.2"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</row>
    <row r="1289" spans="3:18" x14ac:dyDescent="0.2"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</row>
    <row r="1290" spans="3:18" x14ac:dyDescent="0.2"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</row>
    <row r="1291" spans="3:18" x14ac:dyDescent="0.2"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</row>
    <row r="1292" spans="3:18" x14ac:dyDescent="0.2"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</row>
    <row r="1293" spans="3:18" x14ac:dyDescent="0.2"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</row>
    <row r="1294" spans="3:18" x14ac:dyDescent="0.2"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</row>
    <row r="1295" spans="3:18" x14ac:dyDescent="0.2"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</row>
    <row r="1296" spans="3:18" x14ac:dyDescent="0.2"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</row>
    <row r="1297" spans="3:18" x14ac:dyDescent="0.2"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</row>
    <row r="1298" spans="3:18" x14ac:dyDescent="0.2"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</row>
    <row r="1299" spans="3:18" x14ac:dyDescent="0.2"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</row>
    <row r="1300" spans="3:18" x14ac:dyDescent="0.2"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</row>
    <row r="1301" spans="3:18" x14ac:dyDescent="0.2"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</row>
    <row r="1302" spans="3:18" x14ac:dyDescent="0.2"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</row>
    <row r="1303" spans="3:18" x14ac:dyDescent="0.2"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</row>
    <row r="1304" spans="3:18" x14ac:dyDescent="0.2"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</row>
    <row r="1305" spans="3:18" x14ac:dyDescent="0.2"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</row>
    <row r="1306" spans="3:18" x14ac:dyDescent="0.2"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</row>
    <row r="1307" spans="3:18" x14ac:dyDescent="0.2"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</row>
    <row r="1308" spans="3:18" x14ac:dyDescent="0.2"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</row>
    <row r="1309" spans="3:18" x14ac:dyDescent="0.2"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</row>
    <row r="1310" spans="3:18" x14ac:dyDescent="0.2"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</row>
    <row r="1311" spans="3:18" x14ac:dyDescent="0.2"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</row>
    <row r="1312" spans="3:18" x14ac:dyDescent="0.2"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</row>
    <row r="1313" spans="3:18" x14ac:dyDescent="0.2"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</row>
    <row r="1314" spans="3:18" x14ac:dyDescent="0.2"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</row>
    <row r="1315" spans="3:18" x14ac:dyDescent="0.2"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</row>
    <row r="1316" spans="3:18" x14ac:dyDescent="0.2"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</row>
    <row r="1317" spans="3:18" x14ac:dyDescent="0.2"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</row>
    <row r="1318" spans="3:18" x14ac:dyDescent="0.2"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</row>
    <row r="1319" spans="3:18" x14ac:dyDescent="0.2"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</row>
    <row r="1320" spans="3:18" x14ac:dyDescent="0.2"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</row>
    <row r="1321" spans="3:18" x14ac:dyDescent="0.2"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</row>
    <row r="1322" spans="3:18" x14ac:dyDescent="0.2"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</row>
    <row r="1323" spans="3:18" x14ac:dyDescent="0.2"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</row>
    <row r="1324" spans="3:18" x14ac:dyDescent="0.2"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</row>
    <row r="1325" spans="3:18" x14ac:dyDescent="0.2"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</row>
    <row r="1326" spans="3:18" x14ac:dyDescent="0.2"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</row>
    <row r="1327" spans="3:18" x14ac:dyDescent="0.2"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</row>
    <row r="1328" spans="3:18" x14ac:dyDescent="0.2"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</row>
    <row r="1329" spans="3:18" x14ac:dyDescent="0.2"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</row>
    <row r="1330" spans="3:18" x14ac:dyDescent="0.2"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</row>
    <row r="1331" spans="3:18" x14ac:dyDescent="0.2"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</row>
    <row r="1332" spans="3:18" x14ac:dyDescent="0.2"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</row>
    <row r="1333" spans="3:18" x14ac:dyDescent="0.2"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</row>
    <row r="1334" spans="3:18" x14ac:dyDescent="0.2"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</row>
    <row r="1335" spans="3:18" x14ac:dyDescent="0.2"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</row>
    <row r="1336" spans="3:18" x14ac:dyDescent="0.2"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</row>
    <row r="1337" spans="3:18" x14ac:dyDescent="0.2"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</row>
    <row r="1338" spans="3:18" x14ac:dyDescent="0.2"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</row>
    <row r="1339" spans="3:18" x14ac:dyDescent="0.2"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</row>
    <row r="1340" spans="3:18" x14ac:dyDescent="0.2"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</row>
    <row r="1341" spans="3:18" x14ac:dyDescent="0.2"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</row>
    <row r="1342" spans="3:18" x14ac:dyDescent="0.2"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</row>
    <row r="1343" spans="3:18" x14ac:dyDescent="0.2"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</row>
    <row r="1344" spans="3:18" x14ac:dyDescent="0.2"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</row>
    <row r="1345" spans="3:18" x14ac:dyDescent="0.2"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</row>
    <row r="1346" spans="3:18" x14ac:dyDescent="0.2"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</row>
    <row r="1347" spans="3:18" x14ac:dyDescent="0.2"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</row>
    <row r="1348" spans="3:18" x14ac:dyDescent="0.2"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</row>
    <row r="1349" spans="3:18" x14ac:dyDescent="0.2"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</row>
    <row r="1350" spans="3:18" x14ac:dyDescent="0.2"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</row>
    <row r="1351" spans="3:18" x14ac:dyDescent="0.2"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</row>
    <row r="1352" spans="3:18" x14ac:dyDescent="0.2"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</row>
    <row r="1353" spans="3:18" x14ac:dyDescent="0.2"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</row>
    <row r="1354" spans="3:18" x14ac:dyDescent="0.2"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</row>
    <row r="1355" spans="3:18" x14ac:dyDescent="0.2"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</row>
    <row r="1356" spans="3:18" x14ac:dyDescent="0.2"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</row>
    <row r="1357" spans="3:18" x14ac:dyDescent="0.2"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</row>
    <row r="1358" spans="3:18" x14ac:dyDescent="0.2"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</row>
    <row r="1359" spans="3:18" x14ac:dyDescent="0.2"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</row>
    <row r="1360" spans="3:18" x14ac:dyDescent="0.2"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</row>
    <row r="1361" spans="3:18" x14ac:dyDescent="0.2"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</row>
    <row r="1362" spans="3:18" x14ac:dyDescent="0.2"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</row>
    <row r="1363" spans="3:18" x14ac:dyDescent="0.2"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</row>
    <row r="1364" spans="3:18" x14ac:dyDescent="0.2"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</row>
    <row r="1365" spans="3:18" x14ac:dyDescent="0.2"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</row>
    <row r="1366" spans="3:18" x14ac:dyDescent="0.2"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</row>
    <row r="1367" spans="3:18" x14ac:dyDescent="0.2"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</row>
    <row r="1368" spans="3:18" x14ac:dyDescent="0.2"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</row>
    <row r="1369" spans="3:18" x14ac:dyDescent="0.2"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</row>
    <row r="1370" spans="3:18" x14ac:dyDescent="0.2"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</row>
    <row r="1371" spans="3:18" x14ac:dyDescent="0.2"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</row>
    <row r="1372" spans="3:18" x14ac:dyDescent="0.2"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</row>
    <row r="1373" spans="3:18" x14ac:dyDescent="0.2"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</row>
    <row r="1374" spans="3:18" x14ac:dyDescent="0.2"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</row>
    <row r="1375" spans="3:18" x14ac:dyDescent="0.2"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</row>
    <row r="1376" spans="3:18" x14ac:dyDescent="0.2"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</row>
    <row r="1377" spans="3:18" x14ac:dyDescent="0.2"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</row>
    <row r="1378" spans="3:18" x14ac:dyDescent="0.2"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</row>
    <row r="1379" spans="3:18" x14ac:dyDescent="0.2"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</row>
    <row r="1380" spans="3:18" x14ac:dyDescent="0.2"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</row>
    <row r="1381" spans="3:18" x14ac:dyDescent="0.2"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</row>
    <row r="1382" spans="3:18" x14ac:dyDescent="0.2"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</row>
    <row r="1383" spans="3:18" x14ac:dyDescent="0.2"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</row>
    <row r="1384" spans="3:18" x14ac:dyDescent="0.2"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</row>
    <row r="1385" spans="3:18" x14ac:dyDescent="0.2"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</row>
    <row r="1386" spans="3:18" x14ac:dyDescent="0.2"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</row>
    <row r="1387" spans="3:18" x14ac:dyDescent="0.2"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</row>
    <row r="1388" spans="3:18" x14ac:dyDescent="0.2"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</row>
    <row r="1389" spans="3:18" x14ac:dyDescent="0.2"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</row>
    <row r="1390" spans="3:18" x14ac:dyDescent="0.2"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</row>
    <row r="1391" spans="3:18" x14ac:dyDescent="0.2"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</row>
    <row r="1392" spans="3:18" x14ac:dyDescent="0.2"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</row>
    <row r="1393" spans="3:18" x14ac:dyDescent="0.2"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</row>
    <row r="1394" spans="3:18" x14ac:dyDescent="0.2"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</row>
    <row r="1395" spans="3:18" x14ac:dyDescent="0.2"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</row>
    <row r="1396" spans="3:18" x14ac:dyDescent="0.2"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</row>
    <row r="1397" spans="3:18" x14ac:dyDescent="0.2"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</row>
    <row r="1398" spans="3:18" x14ac:dyDescent="0.2"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</row>
    <row r="1399" spans="3:18" x14ac:dyDescent="0.2"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</row>
    <row r="1400" spans="3:18" x14ac:dyDescent="0.2"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</row>
    <row r="1401" spans="3:18" x14ac:dyDescent="0.2"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</row>
    <row r="1402" spans="3:18" x14ac:dyDescent="0.2"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</row>
    <row r="1403" spans="3:18" x14ac:dyDescent="0.2"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</row>
    <row r="1404" spans="3:18" x14ac:dyDescent="0.2"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</row>
    <row r="1405" spans="3:18" x14ac:dyDescent="0.2"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</row>
    <row r="1406" spans="3:18" x14ac:dyDescent="0.2"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</row>
    <row r="1407" spans="3:18" x14ac:dyDescent="0.2"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</row>
    <row r="1408" spans="3:18" x14ac:dyDescent="0.2"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</row>
    <row r="1409" spans="3:18" x14ac:dyDescent="0.2"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</row>
    <row r="1410" spans="3:18" x14ac:dyDescent="0.2"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</row>
    <row r="1411" spans="3:18" x14ac:dyDescent="0.2"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</row>
    <row r="1412" spans="3:18" x14ac:dyDescent="0.2"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</row>
    <row r="1413" spans="3:18" x14ac:dyDescent="0.2"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</row>
    <row r="1414" spans="3:18" x14ac:dyDescent="0.2"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</row>
    <row r="1415" spans="3:18" x14ac:dyDescent="0.2"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</row>
    <row r="1416" spans="3:18" x14ac:dyDescent="0.2"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</row>
    <row r="1417" spans="3:18" x14ac:dyDescent="0.2"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</row>
    <row r="1418" spans="3:18" x14ac:dyDescent="0.2"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</row>
    <row r="1419" spans="3:18" x14ac:dyDescent="0.2"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</row>
    <row r="1420" spans="3:18" x14ac:dyDescent="0.2"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</row>
    <row r="1421" spans="3:18" x14ac:dyDescent="0.2"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</row>
    <row r="1422" spans="3:18" x14ac:dyDescent="0.2"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</row>
    <row r="1423" spans="3:18" x14ac:dyDescent="0.2"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</row>
    <row r="1424" spans="3:18" x14ac:dyDescent="0.2"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</row>
    <row r="1425" spans="3:18" x14ac:dyDescent="0.2"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</row>
    <row r="1426" spans="3:18" x14ac:dyDescent="0.2"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</row>
    <row r="1427" spans="3:18" x14ac:dyDescent="0.2"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</row>
    <row r="1428" spans="3:18" x14ac:dyDescent="0.2"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</row>
    <row r="1429" spans="3:18" x14ac:dyDescent="0.2"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</row>
    <row r="1430" spans="3:18" x14ac:dyDescent="0.2"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</row>
    <row r="1431" spans="3:18" x14ac:dyDescent="0.2"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</row>
    <row r="1432" spans="3:18" x14ac:dyDescent="0.2"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</row>
    <row r="1433" spans="3:18" x14ac:dyDescent="0.2"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</row>
    <row r="1434" spans="3:18" x14ac:dyDescent="0.2"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</row>
    <row r="1435" spans="3:18" x14ac:dyDescent="0.2"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</row>
    <row r="1436" spans="3:18" x14ac:dyDescent="0.2"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</row>
    <row r="1437" spans="3:18" x14ac:dyDescent="0.2"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</row>
    <row r="1438" spans="3:18" x14ac:dyDescent="0.2"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</row>
    <row r="1439" spans="3:18" x14ac:dyDescent="0.2"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</row>
    <row r="1440" spans="3:18" x14ac:dyDescent="0.2"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</row>
    <row r="1441" spans="3:18" x14ac:dyDescent="0.2"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</row>
    <row r="1442" spans="3:18" x14ac:dyDescent="0.2"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</row>
    <row r="1443" spans="3:18" x14ac:dyDescent="0.2"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</row>
    <row r="1444" spans="3:18" x14ac:dyDescent="0.2"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</row>
    <row r="1445" spans="3:18" x14ac:dyDescent="0.2"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</row>
    <row r="1446" spans="3:18" x14ac:dyDescent="0.2"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</row>
    <row r="1447" spans="3:18" x14ac:dyDescent="0.2"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</row>
    <row r="1448" spans="3:18" x14ac:dyDescent="0.2"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</row>
    <row r="1449" spans="3:18" x14ac:dyDescent="0.2"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</row>
    <row r="1450" spans="3:18" x14ac:dyDescent="0.2"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</row>
    <row r="1451" spans="3:18" x14ac:dyDescent="0.2"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</row>
    <row r="1452" spans="3:18" x14ac:dyDescent="0.2"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</row>
    <row r="1453" spans="3:18" x14ac:dyDescent="0.2"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</row>
    <row r="1454" spans="3:18" x14ac:dyDescent="0.2"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</row>
    <row r="1455" spans="3:18" x14ac:dyDescent="0.2"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</row>
    <row r="1456" spans="3:18" x14ac:dyDescent="0.2"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</row>
    <row r="1457" spans="3:18" x14ac:dyDescent="0.2"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</row>
    <row r="1458" spans="3:18" x14ac:dyDescent="0.2"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</row>
    <row r="1459" spans="3:18" x14ac:dyDescent="0.2"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</row>
    <row r="1460" spans="3:18" x14ac:dyDescent="0.2"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</row>
    <row r="1461" spans="3:18" x14ac:dyDescent="0.2"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</row>
    <row r="1462" spans="3:18" x14ac:dyDescent="0.2"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</row>
    <row r="1463" spans="3:18" x14ac:dyDescent="0.2"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</row>
    <row r="1464" spans="3:18" x14ac:dyDescent="0.2"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</row>
    <row r="1465" spans="3:18" x14ac:dyDescent="0.2"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</row>
    <row r="1466" spans="3:18" x14ac:dyDescent="0.2"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</row>
    <row r="1467" spans="3:18" x14ac:dyDescent="0.2"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</row>
    <row r="1468" spans="3:18" x14ac:dyDescent="0.2"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</row>
    <row r="1469" spans="3:18" x14ac:dyDescent="0.2"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</row>
    <row r="1470" spans="3:18" x14ac:dyDescent="0.2"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</row>
    <row r="1471" spans="3:18" x14ac:dyDescent="0.2"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</row>
    <row r="1472" spans="3:18" x14ac:dyDescent="0.2"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</row>
    <row r="1473" spans="3:18" x14ac:dyDescent="0.2"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</row>
    <row r="1474" spans="3:18" x14ac:dyDescent="0.2"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</row>
    <row r="1475" spans="3:18" x14ac:dyDescent="0.2"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</row>
    <row r="1476" spans="3:18" x14ac:dyDescent="0.2"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</row>
    <row r="1477" spans="3:18" x14ac:dyDescent="0.2"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</row>
    <row r="1478" spans="3:18" x14ac:dyDescent="0.2"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</row>
    <row r="1479" spans="3:18" x14ac:dyDescent="0.2"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</row>
    <row r="1480" spans="3:18" x14ac:dyDescent="0.2"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</row>
    <row r="1481" spans="3:18" x14ac:dyDescent="0.2"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</row>
    <row r="1482" spans="3:18" x14ac:dyDescent="0.2"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</row>
    <row r="1483" spans="3:18" x14ac:dyDescent="0.2"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</row>
    <row r="1484" spans="3:18" x14ac:dyDescent="0.2"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</row>
    <row r="1485" spans="3:18" x14ac:dyDescent="0.2"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</row>
    <row r="1486" spans="3:18" x14ac:dyDescent="0.2"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</row>
    <row r="1487" spans="3:18" x14ac:dyDescent="0.2"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</row>
    <row r="1488" spans="3:18" x14ac:dyDescent="0.2"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</row>
    <row r="1489" spans="3:18" x14ac:dyDescent="0.2"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</row>
    <row r="1490" spans="3:18" x14ac:dyDescent="0.2"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</row>
    <row r="1491" spans="3:18" x14ac:dyDescent="0.2"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</row>
    <row r="1492" spans="3:18" x14ac:dyDescent="0.2"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</row>
    <row r="1493" spans="3:18" x14ac:dyDescent="0.2"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</row>
    <row r="1494" spans="3:18" x14ac:dyDescent="0.2"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</row>
    <row r="1495" spans="3:18" x14ac:dyDescent="0.2"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</row>
    <row r="1496" spans="3:18" x14ac:dyDescent="0.2"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</row>
    <row r="1497" spans="3:18" x14ac:dyDescent="0.2"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</row>
    <row r="1498" spans="3:18" x14ac:dyDescent="0.2"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</row>
    <row r="1499" spans="3:18" x14ac:dyDescent="0.2"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</row>
    <row r="1500" spans="3:18" x14ac:dyDescent="0.2"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</row>
    <row r="1501" spans="3:18" x14ac:dyDescent="0.2"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</row>
    <row r="1502" spans="3:18" x14ac:dyDescent="0.2"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</row>
    <row r="1503" spans="3:18" x14ac:dyDescent="0.2"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</row>
    <row r="1504" spans="3:18" x14ac:dyDescent="0.2"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</row>
    <row r="1505" spans="3:18" x14ac:dyDescent="0.2"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</row>
    <row r="1506" spans="3:18" x14ac:dyDescent="0.2"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</row>
    <row r="1507" spans="3:18" x14ac:dyDescent="0.2"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</row>
    <row r="1508" spans="3:18" x14ac:dyDescent="0.2"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</row>
    <row r="1509" spans="3:18" x14ac:dyDescent="0.2"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</row>
    <row r="1510" spans="3:18" x14ac:dyDescent="0.2"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</row>
    <row r="1511" spans="3:18" x14ac:dyDescent="0.2"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</row>
    <row r="1512" spans="3:18" x14ac:dyDescent="0.2"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</row>
    <row r="1513" spans="3:18" x14ac:dyDescent="0.2"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</row>
    <row r="1514" spans="3:18" x14ac:dyDescent="0.2"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</row>
    <row r="1515" spans="3:18" x14ac:dyDescent="0.2"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</row>
    <row r="1516" spans="3:18" x14ac:dyDescent="0.2"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</row>
    <row r="1517" spans="3:18" x14ac:dyDescent="0.2"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</row>
    <row r="1518" spans="3:18" x14ac:dyDescent="0.2"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</row>
    <row r="1519" spans="3:18" x14ac:dyDescent="0.2"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</row>
    <row r="1520" spans="3:18" x14ac:dyDescent="0.2"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</row>
    <row r="1521" spans="3:18" x14ac:dyDescent="0.2"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</row>
    <row r="1522" spans="3:18" x14ac:dyDescent="0.2"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</row>
    <row r="1523" spans="3:18" x14ac:dyDescent="0.2"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</row>
    <row r="1524" spans="3:18" x14ac:dyDescent="0.2"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</row>
    <row r="1525" spans="3:18" x14ac:dyDescent="0.2"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</row>
    <row r="1526" spans="3:18" x14ac:dyDescent="0.2"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</row>
    <row r="1527" spans="3:18" x14ac:dyDescent="0.2"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</row>
    <row r="1528" spans="3:18" x14ac:dyDescent="0.2"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</row>
    <row r="1529" spans="3:18" x14ac:dyDescent="0.2"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</row>
    <row r="1530" spans="3:18" x14ac:dyDescent="0.2"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</row>
    <row r="1531" spans="3:18" x14ac:dyDescent="0.2"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</row>
    <row r="1532" spans="3:18" x14ac:dyDescent="0.2"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</row>
    <row r="1533" spans="3:18" x14ac:dyDescent="0.2"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</row>
    <row r="1534" spans="3:18" x14ac:dyDescent="0.2"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</row>
    <row r="1535" spans="3:18" x14ac:dyDescent="0.2"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</row>
    <row r="1536" spans="3:18" x14ac:dyDescent="0.2"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</row>
    <row r="1537" spans="3:18" x14ac:dyDescent="0.2"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</row>
    <row r="1538" spans="3:18" x14ac:dyDescent="0.2"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</row>
    <row r="1539" spans="3:18" x14ac:dyDescent="0.2"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</row>
    <row r="1540" spans="3:18" x14ac:dyDescent="0.2"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</row>
    <row r="1541" spans="3:18" x14ac:dyDescent="0.2"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</row>
    <row r="1542" spans="3:18" x14ac:dyDescent="0.2"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</row>
    <row r="1543" spans="3:18" x14ac:dyDescent="0.2"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</row>
    <row r="1544" spans="3:18" x14ac:dyDescent="0.2"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</row>
    <row r="1545" spans="3:18" x14ac:dyDescent="0.2"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</row>
    <row r="1546" spans="3:18" x14ac:dyDescent="0.2"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</row>
    <row r="1547" spans="3:18" x14ac:dyDescent="0.2"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</row>
    <row r="1548" spans="3:18" x14ac:dyDescent="0.2"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</row>
    <row r="1549" spans="3:18" x14ac:dyDescent="0.2"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</row>
    <row r="1550" spans="3:18" x14ac:dyDescent="0.2"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</row>
    <row r="1551" spans="3:18" x14ac:dyDescent="0.2"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</row>
    <row r="1552" spans="3:18" x14ac:dyDescent="0.2"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</row>
    <row r="1553" spans="3:18" x14ac:dyDescent="0.2"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</row>
    <row r="1554" spans="3:18" x14ac:dyDescent="0.2"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</row>
    <row r="1555" spans="3:18" x14ac:dyDescent="0.2"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</row>
    <row r="1556" spans="3:18" x14ac:dyDescent="0.2"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</row>
    <row r="1557" spans="3:18" x14ac:dyDescent="0.2"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</row>
    <row r="1558" spans="3:18" x14ac:dyDescent="0.2"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</row>
    <row r="1559" spans="3:18" x14ac:dyDescent="0.2"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</row>
    <row r="1560" spans="3:18" x14ac:dyDescent="0.2"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</row>
    <row r="1561" spans="3:18" x14ac:dyDescent="0.2"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</row>
    <row r="1562" spans="3:18" x14ac:dyDescent="0.2"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</row>
    <row r="1563" spans="3:18" x14ac:dyDescent="0.2"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</row>
    <row r="1564" spans="3:18" x14ac:dyDescent="0.2"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</row>
    <row r="1565" spans="3:18" x14ac:dyDescent="0.2"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</row>
    <row r="1566" spans="3:18" x14ac:dyDescent="0.2"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</row>
    <row r="1567" spans="3:18" x14ac:dyDescent="0.2"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</row>
    <row r="1568" spans="3:18" x14ac:dyDescent="0.2"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</row>
    <row r="1569" spans="3:18" x14ac:dyDescent="0.2"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</row>
    <row r="1570" spans="3:18" x14ac:dyDescent="0.2"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</row>
    <row r="1571" spans="3:18" x14ac:dyDescent="0.2"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</row>
    <row r="1572" spans="3:18" x14ac:dyDescent="0.2"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</row>
    <row r="1573" spans="3:18" x14ac:dyDescent="0.2"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</row>
    <row r="1574" spans="3:18" x14ac:dyDescent="0.2"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</row>
    <row r="1575" spans="3:18" x14ac:dyDescent="0.2"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</row>
    <row r="1576" spans="3:18" x14ac:dyDescent="0.2"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</row>
    <row r="1577" spans="3:18" x14ac:dyDescent="0.2"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</row>
    <row r="1578" spans="3:18" x14ac:dyDescent="0.2"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</row>
    <row r="1579" spans="3:18" x14ac:dyDescent="0.2"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</row>
    <row r="1580" spans="3:18" x14ac:dyDescent="0.2"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</row>
    <row r="1581" spans="3:18" x14ac:dyDescent="0.2"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</row>
    <row r="1582" spans="3:18" x14ac:dyDescent="0.2"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</row>
    <row r="1583" spans="3:18" x14ac:dyDescent="0.2"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</row>
    <row r="1584" spans="3:18" x14ac:dyDescent="0.2"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</row>
    <row r="1585" spans="3:18" x14ac:dyDescent="0.2"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</row>
    <row r="1586" spans="3:18" x14ac:dyDescent="0.2"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</row>
    <row r="1587" spans="3:18" x14ac:dyDescent="0.2"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</row>
    <row r="1588" spans="3:18" x14ac:dyDescent="0.2"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</row>
    <row r="1589" spans="3:18" x14ac:dyDescent="0.2"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</row>
    <row r="1590" spans="3:18" x14ac:dyDescent="0.2"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</row>
    <row r="1591" spans="3:18" x14ac:dyDescent="0.2"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</row>
    <row r="1592" spans="3:18" x14ac:dyDescent="0.2"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</row>
    <row r="1593" spans="3:18" x14ac:dyDescent="0.2"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</row>
    <row r="1594" spans="3:18" x14ac:dyDescent="0.2"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</row>
    <row r="1595" spans="3:18" x14ac:dyDescent="0.2"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</row>
    <row r="1596" spans="3:18" x14ac:dyDescent="0.2"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</row>
    <row r="1597" spans="3:18" x14ac:dyDescent="0.2"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</row>
    <row r="1598" spans="3:18" x14ac:dyDescent="0.2"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</row>
    <row r="1599" spans="3:18" x14ac:dyDescent="0.2"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</row>
    <row r="1600" spans="3:18" x14ac:dyDescent="0.2"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</row>
    <row r="1601" spans="3:18" x14ac:dyDescent="0.2"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</row>
    <row r="1602" spans="3:18" x14ac:dyDescent="0.2"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</row>
    <row r="1603" spans="3:18" x14ac:dyDescent="0.2"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</row>
    <row r="1604" spans="3:18" x14ac:dyDescent="0.2"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</row>
    <row r="1605" spans="3:18" x14ac:dyDescent="0.2"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</row>
    <row r="1606" spans="3:18" x14ac:dyDescent="0.2"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</row>
    <row r="1607" spans="3:18" x14ac:dyDescent="0.2"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</row>
    <row r="1608" spans="3:18" x14ac:dyDescent="0.2"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</row>
    <row r="1609" spans="3:18" x14ac:dyDescent="0.2"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</row>
    <row r="1610" spans="3:18" x14ac:dyDescent="0.2"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</row>
    <row r="1611" spans="3:18" x14ac:dyDescent="0.2"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</row>
    <row r="1612" spans="3:18" x14ac:dyDescent="0.2"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</row>
    <row r="1613" spans="3:18" x14ac:dyDescent="0.2"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</row>
    <row r="1614" spans="3:18" x14ac:dyDescent="0.2"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</row>
    <row r="1615" spans="3:18" x14ac:dyDescent="0.2"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</row>
    <row r="1616" spans="3:18" x14ac:dyDescent="0.2"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</row>
    <row r="1617" spans="3:18" x14ac:dyDescent="0.2"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</row>
    <row r="1618" spans="3:18" x14ac:dyDescent="0.2"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</row>
    <row r="1619" spans="3:18" x14ac:dyDescent="0.2"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</row>
    <row r="1620" spans="3:18" x14ac:dyDescent="0.2"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</row>
    <row r="1621" spans="3:18" x14ac:dyDescent="0.2"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</row>
    <row r="1622" spans="3:18" x14ac:dyDescent="0.2"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</row>
    <row r="1623" spans="3:18" x14ac:dyDescent="0.2"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</row>
    <row r="1624" spans="3:18" x14ac:dyDescent="0.2"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</row>
    <row r="1625" spans="3:18" x14ac:dyDescent="0.2"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</row>
    <row r="1626" spans="3:18" x14ac:dyDescent="0.2"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</row>
    <row r="1627" spans="3:18" x14ac:dyDescent="0.2"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</row>
    <row r="1628" spans="3:18" x14ac:dyDescent="0.2"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</row>
    <row r="1629" spans="3:18" x14ac:dyDescent="0.2"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</row>
    <row r="1630" spans="3:18" x14ac:dyDescent="0.2"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</row>
    <row r="1631" spans="3:18" x14ac:dyDescent="0.2"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</row>
    <row r="1632" spans="3:18" x14ac:dyDescent="0.2"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</row>
    <row r="1633" spans="3:18" x14ac:dyDescent="0.2"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</row>
    <row r="1634" spans="3:18" x14ac:dyDescent="0.2"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</row>
    <row r="1635" spans="3:18" x14ac:dyDescent="0.2"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</row>
    <row r="1636" spans="3:18" x14ac:dyDescent="0.2"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</row>
    <row r="1637" spans="3:18" x14ac:dyDescent="0.2"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</row>
    <row r="1638" spans="3:18" x14ac:dyDescent="0.2"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</row>
    <row r="1639" spans="3:18" x14ac:dyDescent="0.2"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</row>
    <row r="1640" spans="3:18" x14ac:dyDescent="0.2"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</row>
    <row r="1641" spans="3:18" x14ac:dyDescent="0.2"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</row>
    <row r="1642" spans="3:18" x14ac:dyDescent="0.2"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</row>
    <row r="1643" spans="3:18" x14ac:dyDescent="0.2"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</row>
    <row r="1644" spans="3:18" x14ac:dyDescent="0.2"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</row>
    <row r="1645" spans="3:18" x14ac:dyDescent="0.2"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</row>
    <row r="1646" spans="3:18" x14ac:dyDescent="0.2"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</row>
    <row r="1647" spans="3:18" x14ac:dyDescent="0.2"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</row>
    <row r="1648" spans="3:18" x14ac:dyDescent="0.2"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</row>
    <row r="1649" spans="3:18" x14ac:dyDescent="0.2"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</row>
    <row r="1650" spans="3:18" x14ac:dyDescent="0.2"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</row>
    <row r="1651" spans="3:18" x14ac:dyDescent="0.2"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</row>
    <row r="1652" spans="3:18" x14ac:dyDescent="0.2"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</row>
    <row r="1653" spans="3:18" x14ac:dyDescent="0.2"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</row>
    <row r="1654" spans="3:18" x14ac:dyDescent="0.2"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</row>
    <row r="1655" spans="3:18" x14ac:dyDescent="0.2"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</row>
    <row r="1656" spans="3:18" x14ac:dyDescent="0.2"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</row>
    <row r="1657" spans="3:18" x14ac:dyDescent="0.2"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</row>
    <row r="1658" spans="3:18" x14ac:dyDescent="0.2"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</row>
    <row r="1659" spans="3:18" x14ac:dyDescent="0.2"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</row>
    <row r="1660" spans="3:18" x14ac:dyDescent="0.2"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</row>
    <row r="1661" spans="3:18" x14ac:dyDescent="0.2"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</row>
    <row r="1662" spans="3:18" x14ac:dyDescent="0.2"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</row>
    <row r="1663" spans="3:18" x14ac:dyDescent="0.2"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</row>
    <row r="1664" spans="3:18" x14ac:dyDescent="0.2"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</row>
    <row r="1665" spans="3:18" x14ac:dyDescent="0.2"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</row>
    <row r="1666" spans="3:18" x14ac:dyDescent="0.2"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</row>
    <row r="1667" spans="3:18" x14ac:dyDescent="0.2"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</row>
    <row r="1668" spans="3:18" x14ac:dyDescent="0.2"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</row>
    <row r="1669" spans="3:18" x14ac:dyDescent="0.2"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</row>
    <row r="1670" spans="3:18" x14ac:dyDescent="0.2"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</row>
    <row r="1671" spans="3:18" x14ac:dyDescent="0.2"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</row>
    <row r="1672" spans="3:18" x14ac:dyDescent="0.2"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</row>
    <row r="1673" spans="3:18" x14ac:dyDescent="0.2"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</row>
    <row r="1674" spans="3:18" x14ac:dyDescent="0.2"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</row>
    <row r="1675" spans="3:18" x14ac:dyDescent="0.2"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</row>
    <row r="1676" spans="3:18" x14ac:dyDescent="0.2"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</row>
    <row r="1677" spans="3:18" x14ac:dyDescent="0.2"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</row>
    <row r="1678" spans="3:18" x14ac:dyDescent="0.2"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</row>
    <row r="1679" spans="3:18" x14ac:dyDescent="0.2"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</row>
    <row r="1680" spans="3:18" x14ac:dyDescent="0.2"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</row>
    <row r="1681" spans="3:18" x14ac:dyDescent="0.2"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</row>
    <row r="1682" spans="3:18" x14ac:dyDescent="0.2"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</row>
    <row r="1683" spans="3:18" x14ac:dyDescent="0.2"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</row>
    <row r="1684" spans="3:18" x14ac:dyDescent="0.2"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</row>
    <row r="1685" spans="3:18" x14ac:dyDescent="0.2"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</row>
    <row r="1686" spans="3:18" x14ac:dyDescent="0.2"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</row>
    <row r="1687" spans="3:18" x14ac:dyDescent="0.2"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</row>
    <row r="1688" spans="3:18" x14ac:dyDescent="0.2"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</row>
    <row r="1689" spans="3:18" x14ac:dyDescent="0.2"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</row>
    <row r="1690" spans="3:18" x14ac:dyDescent="0.2"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</row>
    <row r="1691" spans="3:18" x14ac:dyDescent="0.2"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</row>
    <row r="1692" spans="3:18" x14ac:dyDescent="0.2"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</row>
    <row r="1693" spans="3:18" x14ac:dyDescent="0.2"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</row>
    <row r="1694" spans="3:18" x14ac:dyDescent="0.2"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</row>
    <row r="1695" spans="3:18" x14ac:dyDescent="0.2"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</row>
    <row r="1696" spans="3:18" x14ac:dyDescent="0.2"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</row>
    <row r="1697" spans="3:18" x14ac:dyDescent="0.2"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</row>
    <row r="1698" spans="3:18" x14ac:dyDescent="0.2"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</row>
    <row r="1699" spans="3:18" x14ac:dyDescent="0.2"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</row>
    <row r="1700" spans="3:18" x14ac:dyDescent="0.2"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</row>
    <row r="1701" spans="3:18" x14ac:dyDescent="0.2"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</row>
    <row r="1702" spans="3:18" x14ac:dyDescent="0.2"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</row>
    <row r="1703" spans="3:18" x14ac:dyDescent="0.2"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</row>
    <row r="1704" spans="3:18" x14ac:dyDescent="0.2"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</row>
    <row r="1705" spans="3:18" x14ac:dyDescent="0.2"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</row>
    <row r="1706" spans="3:18" x14ac:dyDescent="0.2"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</row>
    <row r="1707" spans="3:18" x14ac:dyDescent="0.2"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</row>
    <row r="1708" spans="3:18" x14ac:dyDescent="0.2"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</row>
    <row r="1709" spans="3:18" x14ac:dyDescent="0.2"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</row>
    <row r="1710" spans="3:18" x14ac:dyDescent="0.2"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</row>
    <row r="1711" spans="3:18" x14ac:dyDescent="0.2"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</row>
    <row r="1712" spans="3:18" x14ac:dyDescent="0.2"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</row>
    <row r="1713" spans="3:18" x14ac:dyDescent="0.2"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</row>
    <row r="1714" spans="3:18" x14ac:dyDescent="0.2"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</row>
    <row r="1715" spans="3:18" x14ac:dyDescent="0.2"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</row>
    <row r="1716" spans="3:18" x14ac:dyDescent="0.2"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</row>
    <row r="1717" spans="3:18" x14ac:dyDescent="0.2"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</row>
    <row r="1718" spans="3:18" x14ac:dyDescent="0.2"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</row>
    <row r="1719" spans="3:18" x14ac:dyDescent="0.2"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</row>
    <row r="1720" spans="3:18" x14ac:dyDescent="0.2"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</row>
    <row r="1721" spans="3:18" x14ac:dyDescent="0.2"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</row>
    <row r="1722" spans="3:18" x14ac:dyDescent="0.2"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</row>
    <row r="1723" spans="3:18" x14ac:dyDescent="0.2"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</row>
    <row r="1724" spans="3:18" x14ac:dyDescent="0.2"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</row>
    <row r="1725" spans="3:18" x14ac:dyDescent="0.2"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</row>
    <row r="1726" spans="3:18" x14ac:dyDescent="0.2"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</row>
    <row r="1727" spans="3:18" x14ac:dyDescent="0.2"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</row>
    <row r="1728" spans="3:18" x14ac:dyDescent="0.2"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</row>
    <row r="1729" spans="3:18" x14ac:dyDescent="0.2"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</row>
    <row r="1730" spans="3:18" x14ac:dyDescent="0.2"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</row>
    <row r="1731" spans="3:18" x14ac:dyDescent="0.2"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</row>
    <row r="1732" spans="3:18" x14ac:dyDescent="0.2"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</row>
    <row r="1733" spans="3:18" x14ac:dyDescent="0.2"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</row>
    <row r="1734" spans="3:18" x14ac:dyDescent="0.2"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</row>
    <row r="1735" spans="3:18" x14ac:dyDescent="0.2"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</row>
    <row r="1736" spans="3:18" x14ac:dyDescent="0.2"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</row>
    <row r="1737" spans="3:18" x14ac:dyDescent="0.2"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</row>
    <row r="1738" spans="3:18" x14ac:dyDescent="0.2"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</row>
    <row r="1739" spans="3:18" x14ac:dyDescent="0.2"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</row>
    <row r="1740" spans="3:18" x14ac:dyDescent="0.2"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</row>
    <row r="1741" spans="3:18" x14ac:dyDescent="0.2"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</row>
    <row r="1742" spans="3:18" x14ac:dyDescent="0.2"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</row>
    <row r="1743" spans="3:18" x14ac:dyDescent="0.2"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</row>
    <row r="1744" spans="3:18" x14ac:dyDescent="0.2"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</row>
    <row r="1745" spans="3:18" x14ac:dyDescent="0.2"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</row>
    <row r="1746" spans="3:18" x14ac:dyDescent="0.2"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</row>
    <row r="1747" spans="3:18" x14ac:dyDescent="0.2"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</row>
    <row r="1748" spans="3:18" x14ac:dyDescent="0.2"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</row>
    <row r="1749" spans="3:18" x14ac:dyDescent="0.2"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</row>
    <row r="1750" spans="3:18" x14ac:dyDescent="0.2"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</row>
    <row r="1751" spans="3:18" x14ac:dyDescent="0.2"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</row>
    <row r="1752" spans="3:18" x14ac:dyDescent="0.2"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</row>
    <row r="1753" spans="3:18" x14ac:dyDescent="0.2"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</row>
    <row r="1754" spans="3:18" x14ac:dyDescent="0.2"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</row>
    <row r="1755" spans="3:18" x14ac:dyDescent="0.2"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</row>
    <row r="1756" spans="3:18" x14ac:dyDescent="0.2"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</row>
    <row r="1757" spans="3:18" x14ac:dyDescent="0.2"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</row>
    <row r="1758" spans="3:18" x14ac:dyDescent="0.2"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</row>
    <row r="1759" spans="3:18" x14ac:dyDescent="0.2"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</row>
    <row r="1760" spans="3:18" x14ac:dyDescent="0.2"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</row>
    <row r="1761" spans="3:18" x14ac:dyDescent="0.2"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</row>
    <row r="1762" spans="3:18" x14ac:dyDescent="0.2"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</row>
    <row r="1763" spans="3:18" x14ac:dyDescent="0.2"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</row>
    <row r="1764" spans="3:18" x14ac:dyDescent="0.2"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</row>
    <row r="1765" spans="3:18" x14ac:dyDescent="0.2"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</row>
    <row r="1766" spans="3:18" x14ac:dyDescent="0.2"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</row>
    <row r="1767" spans="3:18" x14ac:dyDescent="0.2"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</row>
    <row r="1768" spans="3:18" x14ac:dyDescent="0.2"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</row>
    <row r="1769" spans="3:18" x14ac:dyDescent="0.2"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</row>
    <row r="1770" spans="3:18" x14ac:dyDescent="0.2"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</row>
    <row r="1771" spans="3:18" x14ac:dyDescent="0.2"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</row>
    <row r="1772" spans="3:18" x14ac:dyDescent="0.2"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</row>
    <row r="1773" spans="3:18" x14ac:dyDescent="0.2"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</row>
    <row r="1774" spans="3:18" x14ac:dyDescent="0.2"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</row>
    <row r="1775" spans="3:18" x14ac:dyDescent="0.2"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</row>
    <row r="1776" spans="3:18" x14ac:dyDescent="0.2"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</row>
    <row r="1777" spans="3:18" x14ac:dyDescent="0.2"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</row>
    <row r="1778" spans="3:18" x14ac:dyDescent="0.2"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</row>
    <row r="1779" spans="3:18" x14ac:dyDescent="0.2"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</row>
    <row r="1780" spans="3:18" x14ac:dyDescent="0.2"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</row>
    <row r="1781" spans="3:18" x14ac:dyDescent="0.2"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</row>
    <row r="1782" spans="3:18" x14ac:dyDescent="0.2"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</row>
    <row r="1783" spans="3:18" x14ac:dyDescent="0.2"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</row>
    <row r="1784" spans="3:18" x14ac:dyDescent="0.2"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</row>
    <row r="1785" spans="3:18" x14ac:dyDescent="0.2"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</row>
    <row r="1786" spans="3:18" x14ac:dyDescent="0.2"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</row>
    <row r="1787" spans="3:18" x14ac:dyDescent="0.2"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</row>
    <row r="1788" spans="3:18" x14ac:dyDescent="0.2"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</row>
    <row r="1789" spans="3:18" x14ac:dyDescent="0.2"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</row>
    <row r="1790" spans="3:18" x14ac:dyDescent="0.2"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</row>
    <row r="1791" spans="3:18" x14ac:dyDescent="0.2"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</row>
    <row r="1792" spans="3:18" x14ac:dyDescent="0.2"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</row>
    <row r="1793" spans="3:18" x14ac:dyDescent="0.2"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</row>
    <row r="1794" spans="3:18" x14ac:dyDescent="0.2"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</row>
    <row r="1795" spans="3:18" x14ac:dyDescent="0.2"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</row>
    <row r="1796" spans="3:18" x14ac:dyDescent="0.2"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</row>
    <row r="1797" spans="3:18" x14ac:dyDescent="0.2"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</row>
    <row r="1798" spans="3:18" x14ac:dyDescent="0.2"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</row>
    <row r="1799" spans="3:18" x14ac:dyDescent="0.2"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</row>
    <row r="1800" spans="3:18" x14ac:dyDescent="0.2"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</row>
    <row r="1801" spans="3:18" x14ac:dyDescent="0.2"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</row>
    <row r="1802" spans="3:18" x14ac:dyDescent="0.2"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</row>
    <row r="1803" spans="3:18" x14ac:dyDescent="0.2"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</row>
    <row r="1804" spans="3:18" x14ac:dyDescent="0.2"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</row>
    <row r="1805" spans="3:18" x14ac:dyDescent="0.2"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</row>
    <row r="1806" spans="3:18" x14ac:dyDescent="0.2"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</row>
    <row r="1807" spans="3:18" x14ac:dyDescent="0.2"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</row>
    <row r="1808" spans="3:18" x14ac:dyDescent="0.2"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</row>
    <row r="1809" spans="3:18" x14ac:dyDescent="0.2"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</row>
    <row r="1810" spans="3:18" x14ac:dyDescent="0.2"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</row>
    <row r="1811" spans="3:18" x14ac:dyDescent="0.2"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</row>
    <row r="1812" spans="3:18" x14ac:dyDescent="0.2"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</row>
    <row r="1813" spans="3:18" x14ac:dyDescent="0.2"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</row>
    <row r="1814" spans="3:18" x14ac:dyDescent="0.2"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</row>
    <row r="1815" spans="3:18" x14ac:dyDescent="0.2"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</row>
    <row r="1816" spans="3:18" x14ac:dyDescent="0.2"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</row>
    <row r="1817" spans="3:18" x14ac:dyDescent="0.2"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</row>
    <row r="1818" spans="3:18" x14ac:dyDescent="0.2"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</row>
    <row r="1819" spans="3:18" x14ac:dyDescent="0.2"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</row>
    <row r="1820" spans="3:18" x14ac:dyDescent="0.2"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</row>
    <row r="1821" spans="3:18" x14ac:dyDescent="0.2"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</row>
    <row r="1822" spans="3:18" x14ac:dyDescent="0.2"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</row>
    <row r="1823" spans="3:18" x14ac:dyDescent="0.2"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</row>
    <row r="1824" spans="3:18" x14ac:dyDescent="0.2"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</row>
    <row r="1825" spans="3:18" x14ac:dyDescent="0.2"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</row>
    <row r="1826" spans="3:18" x14ac:dyDescent="0.2"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</row>
    <row r="1827" spans="3:18" x14ac:dyDescent="0.2"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</row>
    <row r="1828" spans="3:18" x14ac:dyDescent="0.2"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</row>
    <row r="1829" spans="3:18" x14ac:dyDescent="0.2"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</row>
    <row r="1830" spans="3:18" x14ac:dyDescent="0.2"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</row>
    <row r="1831" spans="3:18" x14ac:dyDescent="0.2"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</row>
    <row r="1832" spans="3:18" x14ac:dyDescent="0.2"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</row>
    <row r="1833" spans="3:18" x14ac:dyDescent="0.2"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</row>
    <row r="1834" spans="3:18" x14ac:dyDescent="0.2"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</row>
    <row r="1835" spans="3:18" x14ac:dyDescent="0.2"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</row>
    <row r="1836" spans="3:18" x14ac:dyDescent="0.2"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</row>
    <row r="1837" spans="3:18" x14ac:dyDescent="0.2"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</row>
    <row r="1838" spans="3:18" x14ac:dyDescent="0.2"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</row>
    <row r="1839" spans="3:18" x14ac:dyDescent="0.2"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</row>
    <row r="1840" spans="3:18" x14ac:dyDescent="0.2"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</row>
    <row r="1841" spans="3:18" x14ac:dyDescent="0.2"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</row>
    <row r="1842" spans="3:18" x14ac:dyDescent="0.2"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</row>
    <row r="1843" spans="3:18" x14ac:dyDescent="0.2"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</row>
    <row r="1844" spans="3:18" x14ac:dyDescent="0.2"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</row>
    <row r="1845" spans="3:18" x14ac:dyDescent="0.2"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</row>
    <row r="1846" spans="3:18" x14ac:dyDescent="0.2"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</row>
    <row r="1847" spans="3:18" x14ac:dyDescent="0.2"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</row>
    <row r="1848" spans="3:18" x14ac:dyDescent="0.2"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</row>
    <row r="1849" spans="3:18" x14ac:dyDescent="0.2"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</row>
    <row r="1850" spans="3:18" x14ac:dyDescent="0.2"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</row>
    <row r="1851" spans="3:18" x14ac:dyDescent="0.2"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</row>
    <row r="1852" spans="3:18" x14ac:dyDescent="0.2"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</row>
    <row r="1853" spans="3:18" x14ac:dyDescent="0.2"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</row>
    <row r="1854" spans="3:18" x14ac:dyDescent="0.2"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</row>
    <row r="1855" spans="3:18" x14ac:dyDescent="0.2"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</row>
    <row r="1856" spans="3:18" x14ac:dyDescent="0.2"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</row>
    <row r="1857" spans="3:18" x14ac:dyDescent="0.2"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</row>
    <row r="1858" spans="3:18" x14ac:dyDescent="0.2"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</row>
    <row r="1859" spans="3:18" x14ac:dyDescent="0.2"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</row>
    <row r="1860" spans="3:18" x14ac:dyDescent="0.2"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</row>
    <row r="1861" spans="3:18" x14ac:dyDescent="0.2"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</row>
    <row r="1862" spans="3:18" x14ac:dyDescent="0.2"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</row>
    <row r="1863" spans="3:18" x14ac:dyDescent="0.2"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</row>
    <row r="1864" spans="3:18" x14ac:dyDescent="0.2"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</row>
    <row r="1865" spans="3:18" x14ac:dyDescent="0.2"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</row>
    <row r="1866" spans="3:18" x14ac:dyDescent="0.2"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</row>
    <row r="1867" spans="3:18" x14ac:dyDescent="0.2"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</row>
    <row r="1868" spans="3:18" x14ac:dyDescent="0.2"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</row>
    <row r="1869" spans="3:18" x14ac:dyDescent="0.2"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</row>
    <row r="1870" spans="3:18" x14ac:dyDescent="0.2"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</row>
    <row r="1871" spans="3:18" x14ac:dyDescent="0.2"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</row>
    <row r="1872" spans="3:18" x14ac:dyDescent="0.2"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</row>
    <row r="1873" spans="3:18" x14ac:dyDescent="0.2"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</row>
    <row r="1874" spans="3:18" x14ac:dyDescent="0.2"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</row>
    <row r="1875" spans="3:18" x14ac:dyDescent="0.2"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</row>
    <row r="1876" spans="3:18" x14ac:dyDescent="0.2"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</row>
    <row r="1877" spans="3:18" x14ac:dyDescent="0.2"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</row>
    <row r="1878" spans="3:18" x14ac:dyDescent="0.2"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</row>
    <row r="1879" spans="3:18" x14ac:dyDescent="0.2"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</row>
    <row r="1880" spans="3:18" x14ac:dyDescent="0.2"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</row>
    <row r="1881" spans="3:18" x14ac:dyDescent="0.2"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</row>
    <row r="1882" spans="3:18" x14ac:dyDescent="0.2"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</row>
    <row r="1883" spans="3:18" x14ac:dyDescent="0.2"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</row>
    <row r="1884" spans="3:18" x14ac:dyDescent="0.2"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</row>
    <row r="1885" spans="3:18" x14ac:dyDescent="0.2"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</row>
    <row r="1886" spans="3:18" x14ac:dyDescent="0.2"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</row>
    <row r="1887" spans="3:18" x14ac:dyDescent="0.2"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</row>
    <row r="1888" spans="3:18" x14ac:dyDescent="0.2"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</row>
    <row r="1889" spans="3:18" x14ac:dyDescent="0.2"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</row>
    <row r="1890" spans="3:18" x14ac:dyDescent="0.2"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</row>
    <row r="1891" spans="3:18" x14ac:dyDescent="0.2"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</row>
    <row r="1892" spans="3:18" x14ac:dyDescent="0.2"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</row>
    <row r="1893" spans="3:18" x14ac:dyDescent="0.2"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</row>
    <row r="1894" spans="3:18" x14ac:dyDescent="0.2"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</row>
    <row r="1895" spans="3:18" x14ac:dyDescent="0.2"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</row>
    <row r="1896" spans="3:18" x14ac:dyDescent="0.2"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</row>
    <row r="1897" spans="3:18" x14ac:dyDescent="0.2"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</row>
    <row r="1898" spans="3:18" x14ac:dyDescent="0.2"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</row>
    <row r="1899" spans="3:18" x14ac:dyDescent="0.2"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</row>
    <row r="1900" spans="3:18" x14ac:dyDescent="0.2"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</row>
    <row r="1901" spans="3:18" x14ac:dyDescent="0.2"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</row>
    <row r="1902" spans="3:18" x14ac:dyDescent="0.2"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</row>
    <row r="1903" spans="3:18" x14ac:dyDescent="0.2"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</row>
    <row r="1904" spans="3:18" x14ac:dyDescent="0.2"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</row>
    <row r="1905" spans="3:18" x14ac:dyDescent="0.2"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</row>
    <row r="1906" spans="3:18" x14ac:dyDescent="0.2"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</row>
    <row r="1907" spans="3:18" x14ac:dyDescent="0.2"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</row>
    <row r="1908" spans="3:18" x14ac:dyDescent="0.2"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</row>
    <row r="1909" spans="3:18" x14ac:dyDescent="0.2"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</row>
    <row r="1910" spans="3:18" x14ac:dyDescent="0.2"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</row>
    <row r="1911" spans="3:18" x14ac:dyDescent="0.2"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</row>
    <row r="1912" spans="3:18" x14ac:dyDescent="0.2"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</row>
    <row r="1913" spans="3:18" x14ac:dyDescent="0.2"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</row>
    <row r="1914" spans="3:18" x14ac:dyDescent="0.2"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</row>
    <row r="1915" spans="3:18" x14ac:dyDescent="0.2"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</row>
    <row r="1916" spans="3:18" x14ac:dyDescent="0.2"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</row>
    <row r="1917" spans="3:18" x14ac:dyDescent="0.2"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</row>
    <row r="1918" spans="3:18" x14ac:dyDescent="0.2"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</row>
    <row r="1919" spans="3:18" x14ac:dyDescent="0.2"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</row>
    <row r="1920" spans="3:18" x14ac:dyDescent="0.2"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</row>
    <row r="1921" spans="3:18" x14ac:dyDescent="0.2"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</row>
    <row r="1922" spans="3:18" x14ac:dyDescent="0.2"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</row>
    <row r="1923" spans="3:18" x14ac:dyDescent="0.2"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</row>
    <row r="1924" spans="3:18" x14ac:dyDescent="0.2"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</row>
    <row r="1925" spans="3:18" x14ac:dyDescent="0.2"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</row>
    <row r="1926" spans="3:18" x14ac:dyDescent="0.2"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</row>
    <row r="1927" spans="3:18" x14ac:dyDescent="0.2"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</row>
    <row r="1928" spans="3:18" x14ac:dyDescent="0.2"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</row>
    <row r="1929" spans="3:18" x14ac:dyDescent="0.2"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</row>
    <row r="1930" spans="3:18" x14ac:dyDescent="0.2"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</row>
    <row r="1931" spans="3:18" x14ac:dyDescent="0.2"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</row>
    <row r="1932" spans="3:18" x14ac:dyDescent="0.2"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</row>
    <row r="1933" spans="3:18" x14ac:dyDescent="0.2"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</row>
    <row r="1934" spans="3:18" x14ac:dyDescent="0.2"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</row>
    <row r="1935" spans="3:18" x14ac:dyDescent="0.2"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</row>
    <row r="1936" spans="3:18" x14ac:dyDescent="0.2"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</row>
    <row r="1937" spans="3:18" x14ac:dyDescent="0.2"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</row>
    <row r="1938" spans="3:18" x14ac:dyDescent="0.2"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</row>
    <row r="1939" spans="3:18" x14ac:dyDescent="0.2"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</row>
    <row r="1940" spans="3:18" x14ac:dyDescent="0.2"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</row>
    <row r="1941" spans="3:18" x14ac:dyDescent="0.2"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</row>
    <row r="1942" spans="3:18" x14ac:dyDescent="0.2"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</row>
    <row r="1943" spans="3:18" x14ac:dyDescent="0.2"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</row>
    <row r="1944" spans="3:18" x14ac:dyDescent="0.2"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</row>
    <row r="1945" spans="3:18" x14ac:dyDescent="0.2"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</row>
    <row r="1946" spans="3:18" x14ac:dyDescent="0.2"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</row>
    <row r="1947" spans="3:18" x14ac:dyDescent="0.2"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</row>
    <row r="1948" spans="3:18" x14ac:dyDescent="0.2"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</row>
    <row r="1949" spans="3:18" x14ac:dyDescent="0.2"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</row>
    <row r="1950" spans="3:18" x14ac:dyDescent="0.2"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</row>
    <row r="1951" spans="3:18" x14ac:dyDescent="0.2"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</row>
    <row r="1952" spans="3:18" x14ac:dyDescent="0.2"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</row>
    <row r="1953" spans="3:18" x14ac:dyDescent="0.2"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</row>
    <row r="1954" spans="3:18" x14ac:dyDescent="0.2"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</row>
    <row r="1955" spans="3:18" x14ac:dyDescent="0.2"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</row>
    <row r="1956" spans="3:18" x14ac:dyDescent="0.2"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</row>
    <row r="1957" spans="3:18" x14ac:dyDescent="0.2"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</row>
    <row r="1958" spans="3:18" x14ac:dyDescent="0.2"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</row>
    <row r="1959" spans="3:18" x14ac:dyDescent="0.2"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</row>
    <row r="1960" spans="3:18" x14ac:dyDescent="0.2"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</row>
    <row r="1961" spans="3:18" x14ac:dyDescent="0.2"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</row>
    <row r="1962" spans="3:18" x14ac:dyDescent="0.2"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</row>
    <row r="1963" spans="3:18" x14ac:dyDescent="0.2"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</row>
    <row r="1964" spans="3:18" x14ac:dyDescent="0.2"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</row>
    <row r="1965" spans="3:18" x14ac:dyDescent="0.2"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</row>
    <row r="1966" spans="3:18" x14ac:dyDescent="0.2"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</row>
    <row r="1967" spans="3:18" x14ac:dyDescent="0.2"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</row>
    <row r="1968" spans="3:18" x14ac:dyDescent="0.2"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</row>
    <row r="1969" spans="3:18" x14ac:dyDescent="0.2"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</row>
    <row r="1970" spans="3:18" x14ac:dyDescent="0.2"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</row>
    <row r="1971" spans="3:18" x14ac:dyDescent="0.2"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</row>
    <row r="1972" spans="3:18" x14ac:dyDescent="0.2"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</row>
    <row r="1973" spans="3:18" x14ac:dyDescent="0.2"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</row>
    <row r="1974" spans="3:18" x14ac:dyDescent="0.2"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</row>
    <row r="1975" spans="3:18" x14ac:dyDescent="0.2"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</row>
    <row r="1976" spans="3:18" x14ac:dyDescent="0.2"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</row>
    <row r="1977" spans="3:18" x14ac:dyDescent="0.2"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</row>
    <row r="1978" spans="3:18" x14ac:dyDescent="0.2"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</row>
    <row r="1979" spans="3:18" x14ac:dyDescent="0.2"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</row>
    <row r="1980" spans="3:18" x14ac:dyDescent="0.2"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</row>
    <row r="1981" spans="3:18" x14ac:dyDescent="0.2"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</row>
    <row r="1982" spans="3:18" x14ac:dyDescent="0.2"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</row>
    <row r="1983" spans="3:18" x14ac:dyDescent="0.2"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</row>
    <row r="1984" spans="3:18" x14ac:dyDescent="0.2"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</row>
    <row r="1985" spans="3:18" x14ac:dyDescent="0.2"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</row>
    <row r="1986" spans="3:18" x14ac:dyDescent="0.2"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</row>
    <row r="1987" spans="3:18" x14ac:dyDescent="0.2"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</row>
    <row r="1988" spans="3:18" x14ac:dyDescent="0.2"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</row>
    <row r="1989" spans="3:18" x14ac:dyDescent="0.2"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</row>
    <row r="1990" spans="3:18" x14ac:dyDescent="0.2"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</row>
    <row r="1991" spans="3:18" x14ac:dyDescent="0.2"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</row>
    <row r="1992" spans="3:18" x14ac:dyDescent="0.2"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</row>
    <row r="1993" spans="3:18" x14ac:dyDescent="0.2"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</row>
    <row r="1994" spans="3:18" x14ac:dyDescent="0.2"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</row>
    <row r="1995" spans="3:18" x14ac:dyDescent="0.2"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</row>
    <row r="1996" spans="3:18" x14ac:dyDescent="0.2"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</row>
    <row r="1997" spans="3:18" x14ac:dyDescent="0.2"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</row>
    <row r="1998" spans="3:18" x14ac:dyDescent="0.2"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</row>
    <row r="1999" spans="3:18" x14ac:dyDescent="0.2"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</row>
    <row r="2000" spans="3:18" x14ac:dyDescent="0.2"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</row>
    <row r="2001" spans="3:18" x14ac:dyDescent="0.2"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</row>
    <row r="2002" spans="3:18" x14ac:dyDescent="0.2"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</row>
    <row r="2003" spans="3:18" x14ac:dyDescent="0.2"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</row>
    <row r="2004" spans="3:18" x14ac:dyDescent="0.2"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</row>
    <row r="2005" spans="3:18" x14ac:dyDescent="0.2"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</row>
    <row r="2006" spans="3:18" x14ac:dyDescent="0.2"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</row>
    <row r="2007" spans="3:18" x14ac:dyDescent="0.2"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</row>
    <row r="2008" spans="3:18" x14ac:dyDescent="0.2"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</row>
    <row r="2009" spans="3:18" x14ac:dyDescent="0.2"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</row>
    <row r="2010" spans="3:18" x14ac:dyDescent="0.2"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</row>
    <row r="2011" spans="3:18" x14ac:dyDescent="0.2"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</row>
    <row r="2012" spans="3:18" x14ac:dyDescent="0.2"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</row>
    <row r="2013" spans="3:18" x14ac:dyDescent="0.2"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</row>
    <row r="2014" spans="3:18" x14ac:dyDescent="0.2"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</row>
    <row r="2015" spans="3:18" x14ac:dyDescent="0.2"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</row>
    <row r="2016" spans="3:18" x14ac:dyDescent="0.2"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</row>
    <row r="2017" spans="3:18" x14ac:dyDescent="0.2"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</row>
    <row r="2018" spans="3:18" x14ac:dyDescent="0.2"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</row>
    <row r="2019" spans="3:18" x14ac:dyDescent="0.2"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</row>
    <row r="2020" spans="3:18" x14ac:dyDescent="0.2"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</row>
    <row r="2021" spans="3:18" x14ac:dyDescent="0.2"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</row>
    <row r="2022" spans="3:18" x14ac:dyDescent="0.2"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</row>
    <row r="2023" spans="3:18" x14ac:dyDescent="0.2"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</row>
    <row r="2024" spans="3:18" x14ac:dyDescent="0.2"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</row>
    <row r="2025" spans="3:18" x14ac:dyDescent="0.2"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</row>
    <row r="2026" spans="3:18" x14ac:dyDescent="0.2"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</row>
    <row r="2027" spans="3:18" x14ac:dyDescent="0.2"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</row>
    <row r="2028" spans="3:18" x14ac:dyDescent="0.2"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</row>
    <row r="2029" spans="3:18" x14ac:dyDescent="0.2"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</row>
    <row r="2030" spans="3:18" x14ac:dyDescent="0.2"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</row>
    <row r="2031" spans="3:18" x14ac:dyDescent="0.2"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</row>
    <row r="2032" spans="3:18" x14ac:dyDescent="0.2"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</row>
    <row r="2033" spans="3:18" x14ac:dyDescent="0.2"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</row>
    <row r="2034" spans="3:18" x14ac:dyDescent="0.2"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</row>
    <row r="2035" spans="3:18" x14ac:dyDescent="0.2"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</row>
    <row r="2036" spans="3:18" x14ac:dyDescent="0.2"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</row>
    <row r="2037" spans="3:18" x14ac:dyDescent="0.2"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</row>
    <row r="2038" spans="3:18" x14ac:dyDescent="0.2"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</row>
    <row r="2039" spans="3:18" x14ac:dyDescent="0.2"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</row>
    <row r="2040" spans="3:18" x14ac:dyDescent="0.2"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</row>
    <row r="2041" spans="3:18" x14ac:dyDescent="0.2"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</row>
    <row r="2042" spans="3:18" x14ac:dyDescent="0.2"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</row>
    <row r="2043" spans="3:18" x14ac:dyDescent="0.2"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</row>
    <row r="2044" spans="3:18" x14ac:dyDescent="0.2"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</row>
    <row r="2045" spans="3:18" x14ac:dyDescent="0.2"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</row>
    <row r="2046" spans="3:18" x14ac:dyDescent="0.2"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</row>
    <row r="2047" spans="3:18" x14ac:dyDescent="0.2"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</row>
    <row r="2048" spans="3:18" x14ac:dyDescent="0.2"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</row>
    <row r="2049" spans="3:18" x14ac:dyDescent="0.2"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</row>
    <row r="2050" spans="3:18" x14ac:dyDescent="0.2"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</row>
    <row r="2051" spans="3:18" x14ac:dyDescent="0.2"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</row>
    <row r="2052" spans="3:18" x14ac:dyDescent="0.2"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</row>
    <row r="2053" spans="3:18" x14ac:dyDescent="0.2"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</row>
    <row r="2054" spans="3:18" x14ac:dyDescent="0.2"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</row>
    <row r="2055" spans="3:18" x14ac:dyDescent="0.2"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</row>
    <row r="2056" spans="3:18" x14ac:dyDescent="0.2"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</row>
    <row r="2057" spans="3:18" x14ac:dyDescent="0.2"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</row>
    <row r="2058" spans="3:18" x14ac:dyDescent="0.2"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</row>
    <row r="2059" spans="3:18" x14ac:dyDescent="0.2"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</row>
    <row r="2060" spans="3:18" x14ac:dyDescent="0.2"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</row>
    <row r="2061" spans="3:18" x14ac:dyDescent="0.2"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</row>
    <row r="2062" spans="3:18" x14ac:dyDescent="0.2"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</row>
    <row r="2063" spans="3:18" x14ac:dyDescent="0.2"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</row>
    <row r="2064" spans="3:18" x14ac:dyDescent="0.2"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</row>
    <row r="2065" spans="3:18" x14ac:dyDescent="0.2"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</row>
    <row r="2066" spans="3:18" x14ac:dyDescent="0.2"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</row>
    <row r="2067" spans="3:18" x14ac:dyDescent="0.2"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</row>
    <row r="2068" spans="3:18" x14ac:dyDescent="0.2"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</row>
    <row r="2069" spans="3:18" x14ac:dyDescent="0.2"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</row>
    <row r="2070" spans="3:18" x14ac:dyDescent="0.2"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</row>
    <row r="2071" spans="3:18" x14ac:dyDescent="0.2"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</row>
    <row r="2072" spans="3:18" x14ac:dyDescent="0.2"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</row>
    <row r="2073" spans="3:18" x14ac:dyDescent="0.2"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</row>
    <row r="2074" spans="3:18" x14ac:dyDescent="0.2"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</row>
    <row r="2075" spans="3:18" x14ac:dyDescent="0.2"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</row>
    <row r="2076" spans="3:18" x14ac:dyDescent="0.2"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</row>
    <row r="2077" spans="3:18" x14ac:dyDescent="0.2"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</row>
    <row r="2078" spans="3:18" x14ac:dyDescent="0.2"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</row>
    <row r="2079" spans="3:18" x14ac:dyDescent="0.2"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</row>
    <row r="2080" spans="3:18" x14ac:dyDescent="0.2"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</row>
    <row r="2081" spans="3:18" x14ac:dyDescent="0.2"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</row>
    <row r="2082" spans="3:18" x14ac:dyDescent="0.2"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</row>
    <row r="2083" spans="3:18" x14ac:dyDescent="0.2"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</row>
    <row r="2084" spans="3:18" x14ac:dyDescent="0.2"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</row>
    <row r="2085" spans="3:18" x14ac:dyDescent="0.2"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</row>
    <row r="2086" spans="3:18" x14ac:dyDescent="0.2"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</row>
    <row r="2087" spans="3:18" x14ac:dyDescent="0.2"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</row>
    <row r="2088" spans="3:18" x14ac:dyDescent="0.2"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</row>
    <row r="2089" spans="3:18" x14ac:dyDescent="0.2"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</row>
    <row r="2090" spans="3:18" x14ac:dyDescent="0.2"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</row>
    <row r="2091" spans="3:18" x14ac:dyDescent="0.2"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</row>
    <row r="2092" spans="3:18" x14ac:dyDescent="0.2"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</row>
    <row r="2093" spans="3:18" x14ac:dyDescent="0.2"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</row>
    <row r="2094" spans="3:18" x14ac:dyDescent="0.2"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</row>
    <row r="2095" spans="3:18" x14ac:dyDescent="0.2"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</row>
    <row r="2096" spans="3:18" x14ac:dyDescent="0.2"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</row>
    <row r="2097" spans="3:18" x14ac:dyDescent="0.2"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</row>
    <row r="2098" spans="3:18" x14ac:dyDescent="0.2"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</row>
    <row r="2099" spans="3:18" x14ac:dyDescent="0.2"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</row>
    <row r="2100" spans="3:18" x14ac:dyDescent="0.2"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</row>
    <row r="2101" spans="3:18" x14ac:dyDescent="0.2"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</row>
    <row r="2102" spans="3:18" x14ac:dyDescent="0.2"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</row>
    <row r="2103" spans="3:18" x14ac:dyDescent="0.2"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</row>
    <row r="2104" spans="3:18" x14ac:dyDescent="0.2"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</row>
    <row r="2105" spans="3:18" x14ac:dyDescent="0.2"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</row>
    <row r="2106" spans="3:18" x14ac:dyDescent="0.2"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</row>
    <row r="2107" spans="3:18" x14ac:dyDescent="0.2"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</row>
    <row r="2108" spans="3:18" x14ac:dyDescent="0.2"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</row>
    <row r="2109" spans="3:18" x14ac:dyDescent="0.2"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</row>
    <row r="2110" spans="3:18" x14ac:dyDescent="0.2"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</row>
    <row r="2111" spans="3:18" x14ac:dyDescent="0.2"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</row>
    <row r="2112" spans="3:18" x14ac:dyDescent="0.2"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</row>
    <row r="2113" spans="3:18" x14ac:dyDescent="0.2"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</row>
    <row r="2114" spans="3:18" x14ac:dyDescent="0.2"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</row>
    <row r="2115" spans="3:18" x14ac:dyDescent="0.2"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</row>
    <row r="2116" spans="3:18" x14ac:dyDescent="0.2"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</row>
    <row r="2117" spans="3:18" x14ac:dyDescent="0.2"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</row>
    <row r="2118" spans="3:18" x14ac:dyDescent="0.2"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</row>
    <row r="2119" spans="3:18" x14ac:dyDescent="0.2"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</row>
    <row r="2120" spans="3:18" x14ac:dyDescent="0.2"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</row>
    <row r="2121" spans="3:18" x14ac:dyDescent="0.2"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</row>
    <row r="2122" spans="3:18" x14ac:dyDescent="0.2"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</row>
    <row r="2123" spans="3:18" x14ac:dyDescent="0.2"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</row>
    <row r="2124" spans="3:18" x14ac:dyDescent="0.2"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</row>
    <row r="2125" spans="3:18" x14ac:dyDescent="0.2"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</row>
    <row r="2126" spans="3:18" x14ac:dyDescent="0.2"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</row>
    <row r="2127" spans="3:18" x14ac:dyDescent="0.2"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</row>
    <row r="2128" spans="3:18" x14ac:dyDescent="0.2"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</row>
    <row r="2129" spans="3:18" x14ac:dyDescent="0.2"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</row>
    <row r="2130" spans="3:18" x14ac:dyDescent="0.2"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</row>
    <row r="2131" spans="3:18" x14ac:dyDescent="0.2"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</row>
    <row r="2132" spans="3:18" x14ac:dyDescent="0.2"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</row>
    <row r="2133" spans="3:18" x14ac:dyDescent="0.2"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</row>
    <row r="2134" spans="3:18" x14ac:dyDescent="0.2"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</row>
    <row r="2135" spans="3:18" x14ac:dyDescent="0.2"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</row>
    <row r="2136" spans="3:18" x14ac:dyDescent="0.2"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</row>
    <row r="2137" spans="3:18" x14ac:dyDescent="0.2"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</row>
    <row r="2138" spans="3:18" x14ac:dyDescent="0.2"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</row>
    <row r="2139" spans="3:18" x14ac:dyDescent="0.2"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</row>
    <row r="2140" spans="3:18" x14ac:dyDescent="0.2"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</row>
    <row r="2141" spans="3:18" x14ac:dyDescent="0.2"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</row>
    <row r="2142" spans="3:18" x14ac:dyDescent="0.2"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</row>
    <row r="2143" spans="3:18" x14ac:dyDescent="0.2"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</row>
    <row r="2144" spans="3:18" x14ac:dyDescent="0.2"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</row>
    <row r="2145" spans="3:18" x14ac:dyDescent="0.2"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</row>
    <row r="2146" spans="3:18" x14ac:dyDescent="0.2"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</row>
    <row r="2147" spans="3:18" x14ac:dyDescent="0.2"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</row>
    <row r="2148" spans="3:18" x14ac:dyDescent="0.2"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</row>
    <row r="2149" spans="3:18" x14ac:dyDescent="0.2"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</row>
    <row r="2150" spans="3:18" x14ac:dyDescent="0.2"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</row>
    <row r="2151" spans="3:18" x14ac:dyDescent="0.2"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</row>
    <row r="2152" spans="3:18" x14ac:dyDescent="0.2"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</row>
    <row r="2153" spans="3:18" x14ac:dyDescent="0.2"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</row>
    <row r="2154" spans="3:18" x14ac:dyDescent="0.2"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</row>
    <row r="2155" spans="3:18" x14ac:dyDescent="0.2"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</row>
    <row r="2156" spans="3:18" x14ac:dyDescent="0.2"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</row>
    <row r="2157" spans="3:18" x14ac:dyDescent="0.2"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</row>
    <row r="2158" spans="3:18" x14ac:dyDescent="0.2"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</row>
    <row r="2159" spans="3:18" x14ac:dyDescent="0.2"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</row>
    <row r="2160" spans="3:18" x14ac:dyDescent="0.2"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</row>
    <row r="2161" spans="3:18" x14ac:dyDescent="0.2"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</row>
    <row r="2162" spans="3:18" x14ac:dyDescent="0.2"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</row>
    <row r="2163" spans="3:18" x14ac:dyDescent="0.2"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</row>
    <row r="2164" spans="3:18" x14ac:dyDescent="0.2"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</row>
    <row r="2165" spans="3:18" x14ac:dyDescent="0.2"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</row>
    <row r="2166" spans="3:18" x14ac:dyDescent="0.2"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</row>
    <row r="2167" spans="3:18" x14ac:dyDescent="0.2"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</row>
    <row r="2168" spans="3:18" x14ac:dyDescent="0.2"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</row>
    <row r="2169" spans="3:18" x14ac:dyDescent="0.2"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</row>
    <row r="2170" spans="3:18" x14ac:dyDescent="0.2"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</row>
    <row r="2171" spans="3:18" x14ac:dyDescent="0.2"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</row>
    <row r="2172" spans="3:18" x14ac:dyDescent="0.2"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</row>
    <row r="2173" spans="3:18" x14ac:dyDescent="0.2"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</row>
    <row r="2174" spans="3:18" x14ac:dyDescent="0.2"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</row>
    <row r="2175" spans="3:18" x14ac:dyDescent="0.2"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</row>
    <row r="2176" spans="3:18" x14ac:dyDescent="0.2"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</row>
    <row r="2177" spans="3:18" x14ac:dyDescent="0.2"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</row>
    <row r="2178" spans="3:18" x14ac:dyDescent="0.2"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</row>
    <row r="2179" spans="3:18" x14ac:dyDescent="0.2"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</row>
    <row r="2180" spans="3:18" x14ac:dyDescent="0.2"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</row>
    <row r="2181" spans="3:18" x14ac:dyDescent="0.2"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</row>
    <row r="2182" spans="3:18" x14ac:dyDescent="0.2"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</row>
    <row r="2183" spans="3:18" x14ac:dyDescent="0.2"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</row>
    <row r="2184" spans="3:18" x14ac:dyDescent="0.2"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</row>
    <row r="2185" spans="3:18" x14ac:dyDescent="0.2"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</row>
    <row r="2186" spans="3:18" x14ac:dyDescent="0.2"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</row>
    <row r="2187" spans="3:18" x14ac:dyDescent="0.2"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</row>
    <row r="2188" spans="3:18" x14ac:dyDescent="0.2"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</row>
    <row r="2189" spans="3:18" x14ac:dyDescent="0.2"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</row>
    <row r="2190" spans="3:18" x14ac:dyDescent="0.2"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</row>
    <row r="2191" spans="3:18" x14ac:dyDescent="0.2"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</row>
    <row r="2192" spans="3:18" x14ac:dyDescent="0.2"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</row>
    <row r="2193" spans="3:18" x14ac:dyDescent="0.2"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</row>
    <row r="2194" spans="3:18" x14ac:dyDescent="0.2"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</row>
    <row r="2195" spans="3:18" x14ac:dyDescent="0.2"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</row>
    <row r="2196" spans="3:18" x14ac:dyDescent="0.2"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</row>
    <row r="2197" spans="3:18" x14ac:dyDescent="0.2"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</row>
    <row r="2198" spans="3:18" x14ac:dyDescent="0.2"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</row>
    <row r="2199" spans="3:18" x14ac:dyDescent="0.2"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</row>
    <row r="2200" spans="3:18" x14ac:dyDescent="0.2"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</row>
    <row r="2201" spans="3:18" x14ac:dyDescent="0.2"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</row>
    <row r="2202" spans="3:18" x14ac:dyDescent="0.2"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</row>
    <row r="2203" spans="3:18" x14ac:dyDescent="0.2"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</row>
    <row r="2204" spans="3:18" x14ac:dyDescent="0.2"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</row>
    <row r="2205" spans="3:18" x14ac:dyDescent="0.2"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</row>
    <row r="2206" spans="3:18" x14ac:dyDescent="0.2"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</row>
    <row r="2207" spans="3:18" x14ac:dyDescent="0.2"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</row>
    <row r="2208" spans="3:18" x14ac:dyDescent="0.2"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</row>
    <row r="2209" spans="3:18" x14ac:dyDescent="0.2"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</row>
    <row r="2210" spans="3:18" x14ac:dyDescent="0.2"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</row>
    <row r="2211" spans="3:18" x14ac:dyDescent="0.2"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</row>
    <row r="2212" spans="3:18" x14ac:dyDescent="0.2"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</row>
    <row r="2213" spans="3:18" x14ac:dyDescent="0.2"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</row>
    <row r="2214" spans="3:18" x14ac:dyDescent="0.2"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</row>
    <row r="2215" spans="3:18" x14ac:dyDescent="0.2"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</row>
    <row r="2216" spans="3:18" x14ac:dyDescent="0.2"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</row>
    <row r="2217" spans="3:18" x14ac:dyDescent="0.2"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</row>
    <row r="2218" spans="3:18" x14ac:dyDescent="0.2"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</row>
    <row r="2219" spans="3:18" x14ac:dyDescent="0.2"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</row>
    <row r="2220" spans="3:18" x14ac:dyDescent="0.2"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</row>
    <row r="2221" spans="3:18" x14ac:dyDescent="0.2"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</row>
    <row r="2222" spans="3:18" x14ac:dyDescent="0.2"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</row>
    <row r="2223" spans="3:18" x14ac:dyDescent="0.2"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</row>
    <row r="2224" spans="3:18" x14ac:dyDescent="0.2"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</row>
    <row r="2225" spans="3:18" x14ac:dyDescent="0.2"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</row>
    <row r="2226" spans="3:18" x14ac:dyDescent="0.2"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</row>
    <row r="2227" spans="3:18" x14ac:dyDescent="0.2"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</row>
    <row r="2228" spans="3:18" x14ac:dyDescent="0.2"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</row>
    <row r="2229" spans="3:18" x14ac:dyDescent="0.2"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</row>
    <row r="2230" spans="3:18" x14ac:dyDescent="0.2"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</row>
    <row r="2231" spans="3:18" x14ac:dyDescent="0.2"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</row>
    <row r="2232" spans="3:18" x14ac:dyDescent="0.2"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</row>
    <row r="2233" spans="3:18" x14ac:dyDescent="0.2"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</row>
    <row r="2234" spans="3:18" x14ac:dyDescent="0.2"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</row>
    <row r="2235" spans="3:18" x14ac:dyDescent="0.2"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</row>
    <row r="2236" spans="3:18" x14ac:dyDescent="0.2"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</row>
    <row r="2237" spans="3:18" x14ac:dyDescent="0.2"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</row>
    <row r="2238" spans="3:18" x14ac:dyDescent="0.2"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</row>
    <row r="2239" spans="3:18" x14ac:dyDescent="0.2"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</row>
    <row r="2240" spans="3:18" x14ac:dyDescent="0.2"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</row>
    <row r="2241" spans="3:18" x14ac:dyDescent="0.2"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</row>
    <row r="2242" spans="3:18" x14ac:dyDescent="0.2"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</row>
    <row r="2243" spans="3:18" x14ac:dyDescent="0.2"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</row>
    <row r="2244" spans="3:18" x14ac:dyDescent="0.2"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</row>
    <row r="2245" spans="3:18" x14ac:dyDescent="0.2"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</row>
    <row r="2246" spans="3:18" x14ac:dyDescent="0.2"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</row>
    <row r="2247" spans="3:18" x14ac:dyDescent="0.2"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</row>
    <row r="2248" spans="3:18" x14ac:dyDescent="0.2"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</row>
    <row r="2249" spans="3:18" x14ac:dyDescent="0.2"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</row>
    <row r="2250" spans="3:18" x14ac:dyDescent="0.2"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</row>
    <row r="2251" spans="3:18" x14ac:dyDescent="0.2"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</row>
    <row r="2252" spans="3:18" x14ac:dyDescent="0.2"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</row>
    <row r="2253" spans="3:18" x14ac:dyDescent="0.2"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</row>
    <row r="2254" spans="3:18" x14ac:dyDescent="0.2"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</row>
    <row r="2255" spans="3:18" x14ac:dyDescent="0.2"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</row>
    <row r="2256" spans="3:18" x14ac:dyDescent="0.2"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</row>
    <row r="2257" spans="3:18" x14ac:dyDescent="0.2"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</row>
    <row r="2258" spans="3:18" x14ac:dyDescent="0.2"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</row>
    <row r="2259" spans="3:18" x14ac:dyDescent="0.2"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</row>
    <row r="2260" spans="3:18" x14ac:dyDescent="0.2"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</row>
    <row r="2261" spans="3:18" x14ac:dyDescent="0.2"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</row>
    <row r="2262" spans="3:18" x14ac:dyDescent="0.2"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</row>
    <row r="2263" spans="3:18" x14ac:dyDescent="0.2"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</row>
    <row r="2264" spans="3:18" x14ac:dyDescent="0.2"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</row>
    <row r="2265" spans="3:18" x14ac:dyDescent="0.2"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</row>
    <row r="2266" spans="3:18" x14ac:dyDescent="0.2"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</row>
    <row r="2267" spans="3:18" x14ac:dyDescent="0.2"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</row>
    <row r="2268" spans="3:18" x14ac:dyDescent="0.2"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</row>
    <row r="2269" spans="3:18" x14ac:dyDescent="0.2"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</row>
    <row r="2270" spans="3:18" x14ac:dyDescent="0.2"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</row>
    <row r="2271" spans="3:18" x14ac:dyDescent="0.2"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</row>
    <row r="2272" spans="3:18" x14ac:dyDescent="0.2"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</row>
    <row r="2273" spans="3:18" x14ac:dyDescent="0.2"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</row>
    <row r="2274" spans="3:18" x14ac:dyDescent="0.2"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</row>
    <row r="2275" spans="3:18" x14ac:dyDescent="0.2"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</row>
    <row r="2276" spans="3:18" x14ac:dyDescent="0.2"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</row>
    <row r="2277" spans="3:18" x14ac:dyDescent="0.2"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</row>
    <row r="2278" spans="3:18" x14ac:dyDescent="0.2"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</row>
    <row r="2279" spans="3:18" x14ac:dyDescent="0.2"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</row>
    <row r="2280" spans="3:18" x14ac:dyDescent="0.2"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</row>
    <row r="2281" spans="3:18" x14ac:dyDescent="0.2"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</row>
    <row r="2282" spans="3:18" x14ac:dyDescent="0.2"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</row>
    <row r="2283" spans="3:18" x14ac:dyDescent="0.2"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</row>
    <row r="2284" spans="3:18" x14ac:dyDescent="0.2"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</row>
    <row r="2285" spans="3:18" x14ac:dyDescent="0.2"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</row>
    <row r="2286" spans="3:18" x14ac:dyDescent="0.2"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</row>
    <row r="2287" spans="3:18" x14ac:dyDescent="0.2"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</row>
    <row r="2288" spans="3:18" x14ac:dyDescent="0.2"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</row>
    <row r="2289" spans="3:18" x14ac:dyDescent="0.2"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</row>
    <row r="2290" spans="3:18" x14ac:dyDescent="0.2"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</row>
    <row r="2291" spans="3:18" x14ac:dyDescent="0.2"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</row>
    <row r="2292" spans="3:18" x14ac:dyDescent="0.2"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</row>
    <row r="2293" spans="3:18" x14ac:dyDescent="0.2"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</row>
    <row r="2294" spans="3:18" x14ac:dyDescent="0.2"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</row>
    <row r="2295" spans="3:18" x14ac:dyDescent="0.2"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</row>
    <row r="2296" spans="3:18" x14ac:dyDescent="0.2"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</row>
    <row r="2297" spans="3:18" x14ac:dyDescent="0.2"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</row>
    <row r="2298" spans="3:18" x14ac:dyDescent="0.2"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</row>
    <row r="2299" spans="3:18" x14ac:dyDescent="0.2"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</row>
    <row r="2300" spans="3:18" x14ac:dyDescent="0.2"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</row>
    <row r="2301" spans="3:18" x14ac:dyDescent="0.2"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</row>
    <row r="2302" spans="3:18" x14ac:dyDescent="0.2"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</row>
    <row r="2303" spans="3:18" x14ac:dyDescent="0.2"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</row>
    <row r="2304" spans="3:18" x14ac:dyDescent="0.2"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</row>
    <row r="2305" spans="3:18" x14ac:dyDescent="0.2"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</row>
    <row r="2306" spans="3:18" x14ac:dyDescent="0.2"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</row>
    <row r="2307" spans="3:18" x14ac:dyDescent="0.2"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</row>
    <row r="2308" spans="3:18" x14ac:dyDescent="0.2"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</row>
    <row r="2309" spans="3:18" x14ac:dyDescent="0.2"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</row>
    <row r="2310" spans="3:18" x14ac:dyDescent="0.2"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</row>
    <row r="2311" spans="3:18" x14ac:dyDescent="0.2"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</row>
    <row r="2312" spans="3:18" x14ac:dyDescent="0.2"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</row>
    <row r="2313" spans="3:18" x14ac:dyDescent="0.2"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</row>
    <row r="2314" spans="3:18" x14ac:dyDescent="0.2"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</row>
    <row r="2315" spans="3:18" x14ac:dyDescent="0.2"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</row>
    <row r="2316" spans="3:18" x14ac:dyDescent="0.2"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</row>
    <row r="2317" spans="3:18" x14ac:dyDescent="0.2"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</row>
    <row r="2318" spans="3:18" x14ac:dyDescent="0.2"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</row>
    <row r="2319" spans="3:18" x14ac:dyDescent="0.2"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</row>
    <row r="2320" spans="3:18" x14ac:dyDescent="0.2"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</row>
    <row r="2321" spans="3:18" x14ac:dyDescent="0.2"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</row>
    <row r="2322" spans="3:18" x14ac:dyDescent="0.2"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</row>
    <row r="2323" spans="3:18" x14ac:dyDescent="0.2"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</row>
    <row r="2324" spans="3:18" x14ac:dyDescent="0.2"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</row>
    <row r="2325" spans="3:18" x14ac:dyDescent="0.2"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</row>
    <row r="2326" spans="3:18" x14ac:dyDescent="0.2"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</row>
    <row r="2327" spans="3:18" x14ac:dyDescent="0.2"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</row>
    <row r="2328" spans="3:18" x14ac:dyDescent="0.2"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</row>
    <row r="2329" spans="3:18" x14ac:dyDescent="0.2"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</row>
    <row r="2330" spans="3:18" x14ac:dyDescent="0.2"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</row>
    <row r="2331" spans="3:18" x14ac:dyDescent="0.2"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</row>
    <row r="2332" spans="3:18" x14ac:dyDescent="0.2"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</row>
    <row r="2333" spans="3:18" x14ac:dyDescent="0.2"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</row>
    <row r="2334" spans="3:18" x14ac:dyDescent="0.2"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</row>
    <row r="2335" spans="3:18" x14ac:dyDescent="0.2"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</row>
    <row r="2336" spans="3:18" x14ac:dyDescent="0.2"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</row>
    <row r="2337" spans="3:18" x14ac:dyDescent="0.2"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</row>
    <row r="2338" spans="3:18" x14ac:dyDescent="0.2"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</row>
    <row r="2339" spans="3:18" x14ac:dyDescent="0.2"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</row>
    <row r="2340" spans="3:18" x14ac:dyDescent="0.2"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</row>
    <row r="2341" spans="3:18" x14ac:dyDescent="0.2"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</row>
    <row r="2342" spans="3:18" x14ac:dyDescent="0.2"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</row>
    <row r="2343" spans="3:18" x14ac:dyDescent="0.2"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</row>
    <row r="2344" spans="3:18" x14ac:dyDescent="0.2"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</row>
    <row r="2345" spans="3:18" x14ac:dyDescent="0.2"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</row>
    <row r="2346" spans="3:18" x14ac:dyDescent="0.2"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</row>
    <row r="2347" spans="3:18" x14ac:dyDescent="0.2"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</row>
    <row r="2348" spans="3:18" x14ac:dyDescent="0.2"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</row>
    <row r="2349" spans="3:18" x14ac:dyDescent="0.2"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</row>
    <row r="2350" spans="3:18" x14ac:dyDescent="0.2"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</row>
    <row r="2351" spans="3:18" x14ac:dyDescent="0.2"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</row>
    <row r="2352" spans="3:18" x14ac:dyDescent="0.2"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</row>
    <row r="2353" spans="3:18" x14ac:dyDescent="0.2"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</row>
    <row r="2354" spans="3:18" x14ac:dyDescent="0.2"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</row>
    <row r="2355" spans="3:18" x14ac:dyDescent="0.2"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</row>
    <row r="2356" spans="3:18" x14ac:dyDescent="0.2"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</row>
    <row r="2357" spans="3:18" x14ac:dyDescent="0.2"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</row>
    <row r="2358" spans="3:18" x14ac:dyDescent="0.2"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</row>
    <row r="2359" spans="3:18" x14ac:dyDescent="0.2"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</row>
    <row r="2360" spans="3:18" x14ac:dyDescent="0.2"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</row>
    <row r="2361" spans="3:18" x14ac:dyDescent="0.2"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</row>
    <row r="2362" spans="3:18" x14ac:dyDescent="0.2"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</row>
    <row r="2363" spans="3:18" x14ac:dyDescent="0.2"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</row>
    <row r="2364" spans="3:18" x14ac:dyDescent="0.2"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</row>
    <row r="2365" spans="3:18" x14ac:dyDescent="0.2"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</row>
    <row r="2366" spans="3:18" x14ac:dyDescent="0.2"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</row>
    <row r="2367" spans="3:18" x14ac:dyDescent="0.2"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</row>
    <row r="2368" spans="3:18" x14ac:dyDescent="0.2"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</row>
    <row r="2369" spans="3:18" x14ac:dyDescent="0.2"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</row>
    <row r="2370" spans="3:18" x14ac:dyDescent="0.2"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</row>
    <row r="2371" spans="3:18" x14ac:dyDescent="0.2"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</row>
    <row r="2372" spans="3:18" x14ac:dyDescent="0.2"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</row>
    <row r="2373" spans="3:18" x14ac:dyDescent="0.2"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</row>
    <row r="2374" spans="3:18" x14ac:dyDescent="0.2"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</row>
    <row r="2375" spans="3:18" x14ac:dyDescent="0.2"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</row>
    <row r="2376" spans="3:18" x14ac:dyDescent="0.2"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</row>
    <row r="2377" spans="3:18" x14ac:dyDescent="0.2"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</row>
    <row r="2378" spans="3:18" x14ac:dyDescent="0.2"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</row>
    <row r="2379" spans="3:18" x14ac:dyDescent="0.2"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</row>
    <row r="2380" spans="3:18" x14ac:dyDescent="0.2"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</row>
    <row r="2381" spans="3:18" x14ac:dyDescent="0.2"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</row>
    <row r="2382" spans="3:18" x14ac:dyDescent="0.2"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</row>
    <row r="2383" spans="3:18" x14ac:dyDescent="0.2"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</row>
    <row r="2384" spans="3:18" x14ac:dyDescent="0.2"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</row>
    <row r="2385" spans="3:18" x14ac:dyDescent="0.2"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</row>
    <row r="2386" spans="3:18" x14ac:dyDescent="0.2"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</row>
    <row r="2387" spans="3:18" x14ac:dyDescent="0.2"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</row>
    <row r="2388" spans="3:18" x14ac:dyDescent="0.2"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</row>
    <row r="2389" spans="3:18" x14ac:dyDescent="0.2"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</row>
    <row r="2390" spans="3:18" x14ac:dyDescent="0.2"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</row>
    <row r="2391" spans="3:18" x14ac:dyDescent="0.2"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</row>
    <row r="2392" spans="3:18" x14ac:dyDescent="0.2"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</row>
    <row r="2393" spans="3:18" x14ac:dyDescent="0.2"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</row>
    <row r="2394" spans="3:18" x14ac:dyDescent="0.2"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</row>
    <row r="2395" spans="3:18" x14ac:dyDescent="0.2"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</row>
    <row r="2396" spans="3:18" x14ac:dyDescent="0.2"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</row>
    <row r="2397" spans="3:18" x14ac:dyDescent="0.2"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</row>
    <row r="2398" spans="3:18" x14ac:dyDescent="0.2"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</row>
    <row r="2399" spans="3:18" x14ac:dyDescent="0.2"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</row>
    <row r="2400" spans="3:18" x14ac:dyDescent="0.2"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</row>
    <row r="2401" spans="3:18" x14ac:dyDescent="0.2"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</row>
    <row r="2402" spans="3:18" x14ac:dyDescent="0.2"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</row>
    <row r="2403" spans="3:18" x14ac:dyDescent="0.2"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</row>
    <row r="2404" spans="3:18" x14ac:dyDescent="0.2"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</row>
    <row r="2405" spans="3:18" x14ac:dyDescent="0.2"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</row>
    <row r="2406" spans="3:18" x14ac:dyDescent="0.2"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</row>
    <row r="2407" spans="3:18" x14ac:dyDescent="0.2"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</row>
    <row r="2408" spans="3:18" x14ac:dyDescent="0.2"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</row>
    <row r="2409" spans="3:18" x14ac:dyDescent="0.2"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</row>
    <row r="2410" spans="3:18" x14ac:dyDescent="0.2"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</row>
    <row r="2411" spans="3:18" x14ac:dyDescent="0.2"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</row>
    <row r="2412" spans="3:18" x14ac:dyDescent="0.2"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</row>
    <row r="2413" spans="3:18" x14ac:dyDescent="0.2"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</row>
    <row r="2414" spans="3:18" x14ac:dyDescent="0.2"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</row>
    <row r="2415" spans="3:18" x14ac:dyDescent="0.2"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</row>
    <row r="2416" spans="3:18" x14ac:dyDescent="0.2"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</row>
    <row r="2417" spans="3:18" x14ac:dyDescent="0.2"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</row>
    <row r="2418" spans="3:18" x14ac:dyDescent="0.2"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</row>
    <row r="2419" spans="3:18" x14ac:dyDescent="0.2"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</row>
    <row r="2420" spans="3:18" x14ac:dyDescent="0.2"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</row>
    <row r="2421" spans="3:18" x14ac:dyDescent="0.2"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</row>
    <row r="2422" spans="3:18" x14ac:dyDescent="0.2"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</row>
    <row r="2423" spans="3:18" x14ac:dyDescent="0.2"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</row>
    <row r="2424" spans="3:18" x14ac:dyDescent="0.2"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</row>
    <row r="2425" spans="3:18" x14ac:dyDescent="0.2"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</row>
    <row r="2426" spans="3:18" x14ac:dyDescent="0.2"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</row>
    <row r="2427" spans="3:18" x14ac:dyDescent="0.2"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</row>
    <row r="2428" spans="3:18" x14ac:dyDescent="0.2"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</row>
    <row r="2429" spans="3:18" x14ac:dyDescent="0.2"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</row>
    <row r="2430" spans="3:18" x14ac:dyDescent="0.2"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</row>
    <row r="2431" spans="3:18" x14ac:dyDescent="0.2"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</row>
    <row r="2432" spans="3:18" x14ac:dyDescent="0.2"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</row>
    <row r="2433" spans="3:18" x14ac:dyDescent="0.2"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</row>
    <row r="2434" spans="3:18" x14ac:dyDescent="0.2"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</row>
    <row r="2435" spans="3:18" x14ac:dyDescent="0.2"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</row>
    <row r="2436" spans="3:18" x14ac:dyDescent="0.2"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</row>
    <row r="2437" spans="3:18" x14ac:dyDescent="0.2"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</row>
    <row r="2438" spans="3:18" x14ac:dyDescent="0.2"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</row>
    <row r="2439" spans="3:18" x14ac:dyDescent="0.2"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</row>
    <row r="2440" spans="3:18" x14ac:dyDescent="0.2"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</row>
    <row r="2441" spans="3:18" x14ac:dyDescent="0.2"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</row>
    <row r="2442" spans="3:18" x14ac:dyDescent="0.2"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</row>
    <row r="2443" spans="3:18" x14ac:dyDescent="0.2"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</row>
    <row r="2444" spans="3:18" x14ac:dyDescent="0.2"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</row>
    <row r="2445" spans="3:18" x14ac:dyDescent="0.2"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</row>
    <row r="2446" spans="3:18" x14ac:dyDescent="0.2"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</row>
    <row r="2447" spans="3:18" x14ac:dyDescent="0.2"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</row>
    <row r="2448" spans="3:18" x14ac:dyDescent="0.2"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</row>
    <row r="2449" spans="3:18" x14ac:dyDescent="0.2"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</row>
    <row r="2450" spans="3:18" x14ac:dyDescent="0.2"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</row>
    <row r="2451" spans="3:18" x14ac:dyDescent="0.2"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</row>
    <row r="2452" spans="3:18" x14ac:dyDescent="0.2"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</row>
    <row r="2453" spans="3:18" x14ac:dyDescent="0.2"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</row>
    <row r="2454" spans="3:18" x14ac:dyDescent="0.2"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</row>
    <row r="2455" spans="3:18" x14ac:dyDescent="0.2"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</row>
    <row r="2456" spans="3:18" x14ac:dyDescent="0.2"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</row>
    <row r="2457" spans="3:18" x14ac:dyDescent="0.2"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</row>
    <row r="2458" spans="3:18" x14ac:dyDescent="0.2"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</row>
    <row r="2459" spans="3:18" x14ac:dyDescent="0.2"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</row>
    <row r="2460" spans="3:18" x14ac:dyDescent="0.2"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</row>
    <row r="2461" spans="3:18" x14ac:dyDescent="0.2"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</row>
    <row r="2462" spans="3:18" x14ac:dyDescent="0.2"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</row>
    <row r="2463" spans="3:18" x14ac:dyDescent="0.2"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</row>
    <row r="2464" spans="3:18" x14ac:dyDescent="0.2"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</row>
    <row r="2465" spans="3:18" x14ac:dyDescent="0.2"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</row>
    <row r="2466" spans="3:18" x14ac:dyDescent="0.2"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</row>
    <row r="2467" spans="3:18" x14ac:dyDescent="0.2"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</row>
    <row r="2468" spans="3:18" x14ac:dyDescent="0.2"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</row>
    <row r="2469" spans="3:18" x14ac:dyDescent="0.2"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</row>
    <row r="2470" spans="3:18" x14ac:dyDescent="0.2"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</row>
    <row r="2471" spans="3:18" x14ac:dyDescent="0.2"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</row>
    <row r="2472" spans="3:18" x14ac:dyDescent="0.2"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</row>
    <row r="2473" spans="3:18" x14ac:dyDescent="0.2"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</row>
    <row r="2474" spans="3:18" x14ac:dyDescent="0.2"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</row>
    <row r="2475" spans="3:18" x14ac:dyDescent="0.2"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</row>
    <row r="2476" spans="3:18" x14ac:dyDescent="0.2"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</row>
    <row r="2477" spans="3:18" x14ac:dyDescent="0.2"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</row>
    <row r="2478" spans="3:18" x14ac:dyDescent="0.2"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</row>
    <row r="2479" spans="3:18" x14ac:dyDescent="0.2"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</row>
    <row r="2480" spans="3:18" x14ac:dyDescent="0.2"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</row>
    <row r="2481" spans="3:18" x14ac:dyDescent="0.2"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</row>
    <row r="2482" spans="3:18" x14ac:dyDescent="0.2"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</row>
    <row r="2483" spans="3:18" x14ac:dyDescent="0.2"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</row>
    <row r="2484" spans="3:18" x14ac:dyDescent="0.2"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</row>
    <row r="2485" spans="3:18" x14ac:dyDescent="0.2"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</row>
    <row r="2486" spans="3:18" x14ac:dyDescent="0.2"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</row>
    <row r="2487" spans="3:18" x14ac:dyDescent="0.2"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</row>
    <row r="2488" spans="3:18" x14ac:dyDescent="0.2"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</row>
    <row r="2489" spans="3:18" x14ac:dyDescent="0.2"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</row>
    <row r="2490" spans="3:18" x14ac:dyDescent="0.2"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</row>
    <row r="2491" spans="3:18" x14ac:dyDescent="0.2"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</row>
    <row r="2492" spans="3:18" x14ac:dyDescent="0.2"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</row>
    <row r="2493" spans="3:18" x14ac:dyDescent="0.2"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</row>
    <row r="2494" spans="3:18" x14ac:dyDescent="0.2"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</row>
    <row r="2495" spans="3:18" x14ac:dyDescent="0.2"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</row>
    <row r="2496" spans="3:18" x14ac:dyDescent="0.2"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</row>
    <row r="2497" spans="3:18" x14ac:dyDescent="0.2"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</row>
    <row r="2498" spans="3:18" x14ac:dyDescent="0.2"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</row>
    <row r="2499" spans="3:18" x14ac:dyDescent="0.2"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</row>
    <row r="2500" spans="3:18" x14ac:dyDescent="0.2"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</row>
    <row r="2501" spans="3:18" x14ac:dyDescent="0.2"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</row>
    <row r="2502" spans="3:18" x14ac:dyDescent="0.2"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</row>
    <row r="2503" spans="3:18" x14ac:dyDescent="0.2"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</row>
    <row r="2504" spans="3:18" x14ac:dyDescent="0.2"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</row>
    <row r="2505" spans="3:18" x14ac:dyDescent="0.2"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</row>
    <row r="2506" spans="3:18" x14ac:dyDescent="0.2"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</row>
    <row r="2507" spans="3:18" x14ac:dyDescent="0.2"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</row>
    <row r="2508" spans="3:18" x14ac:dyDescent="0.2"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</row>
    <row r="2509" spans="3:18" x14ac:dyDescent="0.2"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</row>
    <row r="2510" spans="3:18" x14ac:dyDescent="0.2"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</row>
    <row r="2511" spans="3:18" x14ac:dyDescent="0.2"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</row>
    <row r="2512" spans="3:18" x14ac:dyDescent="0.2"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</row>
    <row r="2513" spans="3:18" x14ac:dyDescent="0.2"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</row>
    <row r="2514" spans="3:18" x14ac:dyDescent="0.2"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</row>
    <row r="2515" spans="3:18" x14ac:dyDescent="0.2"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</row>
    <row r="2516" spans="3:18" x14ac:dyDescent="0.2"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</row>
    <row r="2517" spans="3:18" x14ac:dyDescent="0.2"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</row>
    <row r="2518" spans="3:18" x14ac:dyDescent="0.2"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</row>
    <row r="2519" spans="3:18" x14ac:dyDescent="0.2"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</row>
    <row r="2520" spans="3:18" x14ac:dyDescent="0.2"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</row>
    <row r="2521" spans="3:18" x14ac:dyDescent="0.2"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</row>
    <row r="2522" spans="3:18" x14ac:dyDescent="0.2"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</row>
    <row r="2523" spans="3:18" x14ac:dyDescent="0.2"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</row>
    <row r="2524" spans="3:18" x14ac:dyDescent="0.2"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</row>
    <row r="2525" spans="3:18" x14ac:dyDescent="0.2"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</row>
    <row r="2526" spans="3:18" x14ac:dyDescent="0.2"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</row>
    <row r="2527" spans="3:18" x14ac:dyDescent="0.2"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</row>
    <row r="2528" spans="3:18" x14ac:dyDescent="0.2"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</row>
    <row r="2529" spans="3:18" x14ac:dyDescent="0.2"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</row>
    <row r="2530" spans="3:18" x14ac:dyDescent="0.2"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</row>
    <row r="2531" spans="3:18" x14ac:dyDescent="0.2"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</row>
    <row r="2532" spans="3:18" x14ac:dyDescent="0.2"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</row>
    <row r="2533" spans="3:18" x14ac:dyDescent="0.2"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</row>
    <row r="2534" spans="3:18" x14ac:dyDescent="0.2"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</row>
    <row r="2535" spans="3:18" x14ac:dyDescent="0.2"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</row>
    <row r="2536" spans="3:18" x14ac:dyDescent="0.2"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</row>
    <row r="2537" spans="3:18" x14ac:dyDescent="0.2"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</row>
    <row r="2538" spans="3:18" x14ac:dyDescent="0.2"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</row>
    <row r="2539" spans="3:18" x14ac:dyDescent="0.2"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</row>
    <row r="2540" spans="3:18" x14ac:dyDescent="0.2"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</row>
    <row r="2541" spans="3:18" x14ac:dyDescent="0.2"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</row>
    <row r="2542" spans="3:18" x14ac:dyDescent="0.2"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</row>
    <row r="2543" spans="3:18" x14ac:dyDescent="0.2"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</row>
    <row r="2544" spans="3:18" x14ac:dyDescent="0.2"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</row>
    <row r="2545" spans="3:18" x14ac:dyDescent="0.2"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</row>
    <row r="2546" spans="3:18" x14ac:dyDescent="0.2"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</row>
    <row r="2547" spans="3:18" x14ac:dyDescent="0.2"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</row>
    <row r="2548" spans="3:18" x14ac:dyDescent="0.2"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</row>
    <row r="2549" spans="3:18" x14ac:dyDescent="0.2"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</row>
    <row r="2550" spans="3:18" x14ac:dyDescent="0.2"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</row>
    <row r="2551" spans="3:18" x14ac:dyDescent="0.2"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</row>
    <row r="2552" spans="3:18" x14ac:dyDescent="0.2"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</row>
    <row r="2553" spans="3:18" x14ac:dyDescent="0.2"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</row>
    <row r="2554" spans="3:18" x14ac:dyDescent="0.2"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</row>
    <row r="2555" spans="3:18" x14ac:dyDescent="0.2"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</row>
    <row r="2556" spans="3:18" x14ac:dyDescent="0.2"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</row>
    <row r="2557" spans="3:18" x14ac:dyDescent="0.2"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</row>
    <row r="2558" spans="3:18" x14ac:dyDescent="0.2"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</row>
    <row r="2559" spans="3:18" x14ac:dyDescent="0.2"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</row>
    <row r="2560" spans="3:18" x14ac:dyDescent="0.2"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</row>
    <row r="2561" spans="3:18" x14ac:dyDescent="0.2"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</row>
    <row r="2562" spans="3:18" x14ac:dyDescent="0.2"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</row>
    <row r="2563" spans="3:18" x14ac:dyDescent="0.2"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</row>
    <row r="2564" spans="3:18" x14ac:dyDescent="0.2"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</row>
    <row r="2565" spans="3:18" x14ac:dyDescent="0.2"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</row>
    <row r="2566" spans="3:18" x14ac:dyDescent="0.2"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</row>
    <row r="2567" spans="3:18" x14ac:dyDescent="0.2"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</row>
    <row r="2568" spans="3:18" x14ac:dyDescent="0.2"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</row>
    <row r="2569" spans="3:18" x14ac:dyDescent="0.2"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</row>
    <row r="2570" spans="3:18" x14ac:dyDescent="0.2"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</row>
    <row r="2571" spans="3:18" x14ac:dyDescent="0.2"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</row>
    <row r="2572" spans="3:18" x14ac:dyDescent="0.2"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</row>
    <row r="2573" spans="3:18" x14ac:dyDescent="0.2"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</row>
    <row r="2574" spans="3:18" x14ac:dyDescent="0.2"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</row>
    <row r="2575" spans="3:18" x14ac:dyDescent="0.2"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</row>
    <row r="2576" spans="3:18" x14ac:dyDescent="0.2"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</row>
    <row r="2577" spans="3:18" x14ac:dyDescent="0.2"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</row>
    <row r="2578" spans="3:18" x14ac:dyDescent="0.2"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</row>
    <row r="2579" spans="3:18" x14ac:dyDescent="0.2"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</row>
    <row r="2580" spans="3:18" x14ac:dyDescent="0.2"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</row>
    <row r="2581" spans="3:18" x14ac:dyDescent="0.2"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</row>
    <row r="2582" spans="3:18" x14ac:dyDescent="0.2"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</row>
    <row r="2583" spans="3:18" x14ac:dyDescent="0.2"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</row>
    <row r="2584" spans="3:18" x14ac:dyDescent="0.2"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</row>
    <row r="2585" spans="3:18" x14ac:dyDescent="0.2"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</row>
    <row r="2586" spans="3:18" x14ac:dyDescent="0.2"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</row>
    <row r="2587" spans="3:18" x14ac:dyDescent="0.2"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</row>
    <row r="2588" spans="3:18" x14ac:dyDescent="0.2"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</row>
    <row r="2589" spans="3:18" x14ac:dyDescent="0.2"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</row>
    <row r="2590" spans="3:18" x14ac:dyDescent="0.2"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</row>
    <row r="2591" spans="3:18" x14ac:dyDescent="0.2"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</row>
    <row r="2592" spans="3:18" x14ac:dyDescent="0.2"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</row>
    <row r="2593" spans="3:18" x14ac:dyDescent="0.2"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</row>
    <row r="2594" spans="3:18" x14ac:dyDescent="0.2"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</row>
    <row r="2595" spans="3:18" x14ac:dyDescent="0.2"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</row>
    <row r="2596" spans="3:18" x14ac:dyDescent="0.2"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</row>
    <row r="2597" spans="3:18" x14ac:dyDescent="0.2"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</row>
    <row r="2598" spans="3:18" x14ac:dyDescent="0.2"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</row>
    <row r="2599" spans="3:18" x14ac:dyDescent="0.2"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</row>
    <row r="2600" spans="3:18" x14ac:dyDescent="0.2"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</row>
    <row r="2601" spans="3:18" x14ac:dyDescent="0.2"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</row>
    <row r="2602" spans="3:18" x14ac:dyDescent="0.2"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</row>
    <row r="2603" spans="3:18" x14ac:dyDescent="0.2"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</row>
    <row r="2604" spans="3:18" x14ac:dyDescent="0.2"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</row>
    <row r="2605" spans="3:18" x14ac:dyDescent="0.2"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</row>
    <row r="2606" spans="3:18" x14ac:dyDescent="0.2"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</row>
    <row r="2607" spans="3:18" x14ac:dyDescent="0.2"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</row>
    <row r="2608" spans="3:18" x14ac:dyDescent="0.2"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</row>
    <row r="2609" spans="3:18" x14ac:dyDescent="0.2"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</row>
    <row r="2610" spans="3:18" x14ac:dyDescent="0.2"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</row>
    <row r="2611" spans="3:18" x14ac:dyDescent="0.2"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</row>
    <row r="2612" spans="3:18" x14ac:dyDescent="0.2"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</row>
    <row r="2613" spans="3:18" x14ac:dyDescent="0.2"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</row>
    <row r="2614" spans="3:18" x14ac:dyDescent="0.2"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</row>
    <row r="2615" spans="3:18" x14ac:dyDescent="0.2"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</row>
    <row r="2616" spans="3:18" x14ac:dyDescent="0.2"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</row>
    <row r="2617" spans="3:18" x14ac:dyDescent="0.2"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</row>
    <row r="2618" spans="3:18" x14ac:dyDescent="0.2"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</row>
    <row r="2619" spans="3:18" x14ac:dyDescent="0.2"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</row>
    <row r="2620" spans="3:18" x14ac:dyDescent="0.2"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</row>
    <row r="2621" spans="3:18" x14ac:dyDescent="0.2"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</row>
    <row r="2622" spans="3:18" x14ac:dyDescent="0.2"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</row>
    <row r="2623" spans="3:18" x14ac:dyDescent="0.2"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</row>
    <row r="2624" spans="3:18" x14ac:dyDescent="0.2"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</row>
    <row r="2625" spans="3:18" x14ac:dyDescent="0.2"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</row>
    <row r="2626" spans="3:18" x14ac:dyDescent="0.2"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</row>
    <row r="2627" spans="3:18" x14ac:dyDescent="0.2"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</row>
    <row r="2628" spans="3:18" x14ac:dyDescent="0.2"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</row>
    <row r="2629" spans="3:18" x14ac:dyDescent="0.2"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</row>
    <row r="2630" spans="3:18" x14ac:dyDescent="0.2"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</row>
    <row r="2631" spans="3:18" x14ac:dyDescent="0.2"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</row>
    <row r="2632" spans="3:18" x14ac:dyDescent="0.2"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</row>
    <row r="2633" spans="3:18" x14ac:dyDescent="0.2"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</row>
    <row r="2634" spans="3:18" x14ac:dyDescent="0.2"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</row>
    <row r="2635" spans="3:18" x14ac:dyDescent="0.2"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</row>
    <row r="2636" spans="3:18" x14ac:dyDescent="0.2"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</row>
    <row r="2637" spans="3:18" x14ac:dyDescent="0.2"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</row>
    <row r="2638" spans="3:18" x14ac:dyDescent="0.2"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</row>
    <row r="2639" spans="3:18" x14ac:dyDescent="0.2"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</row>
    <row r="2640" spans="3:18" x14ac:dyDescent="0.2"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</row>
    <row r="2641" spans="3:18" x14ac:dyDescent="0.2"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</row>
    <row r="2642" spans="3:18" x14ac:dyDescent="0.2"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</row>
    <row r="2643" spans="3:18" x14ac:dyDescent="0.2"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</row>
    <row r="2644" spans="3:18" x14ac:dyDescent="0.2"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</row>
    <row r="2645" spans="3:18" x14ac:dyDescent="0.2"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</row>
    <row r="2646" spans="3:18" x14ac:dyDescent="0.2"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</row>
    <row r="2647" spans="3:18" x14ac:dyDescent="0.2"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</row>
    <row r="2648" spans="3:18" x14ac:dyDescent="0.2"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</row>
    <row r="2649" spans="3:18" x14ac:dyDescent="0.2"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</row>
    <row r="2650" spans="3:18" x14ac:dyDescent="0.2"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</row>
    <row r="2651" spans="3:18" x14ac:dyDescent="0.2"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</row>
    <row r="2652" spans="3:18" x14ac:dyDescent="0.2"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</row>
    <row r="2653" spans="3:18" x14ac:dyDescent="0.2"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</row>
    <row r="2654" spans="3:18" x14ac:dyDescent="0.2"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</row>
    <row r="2655" spans="3:18" x14ac:dyDescent="0.2"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</row>
    <row r="2656" spans="3:18" x14ac:dyDescent="0.2"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</row>
    <row r="2657" spans="3:18" x14ac:dyDescent="0.2"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</row>
    <row r="2658" spans="3:18" x14ac:dyDescent="0.2"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</row>
    <row r="2659" spans="3:18" x14ac:dyDescent="0.2"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</row>
    <row r="2660" spans="3:18" x14ac:dyDescent="0.2"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</row>
    <row r="2661" spans="3:18" x14ac:dyDescent="0.2"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</row>
    <row r="2662" spans="3:18" x14ac:dyDescent="0.2"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</row>
    <row r="2663" spans="3:18" x14ac:dyDescent="0.2"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</row>
    <row r="2664" spans="3:18" x14ac:dyDescent="0.2"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</row>
    <row r="2665" spans="3:18" x14ac:dyDescent="0.2"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</row>
    <row r="2666" spans="3:18" x14ac:dyDescent="0.2"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</row>
    <row r="2667" spans="3:18" x14ac:dyDescent="0.2"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</row>
    <row r="2668" spans="3:18" x14ac:dyDescent="0.2"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</row>
    <row r="2669" spans="3:18" x14ac:dyDescent="0.2"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</row>
    <row r="2670" spans="3:18" x14ac:dyDescent="0.2"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</row>
    <row r="2671" spans="3:18" x14ac:dyDescent="0.2"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</row>
    <row r="2672" spans="3:18" x14ac:dyDescent="0.2"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</row>
    <row r="2673" spans="3:18" x14ac:dyDescent="0.2"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</row>
    <row r="2674" spans="3:18" x14ac:dyDescent="0.2"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</row>
    <row r="2675" spans="3:18" x14ac:dyDescent="0.2"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</row>
    <row r="2676" spans="3:18" x14ac:dyDescent="0.2"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</row>
    <row r="2677" spans="3:18" x14ac:dyDescent="0.2"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</row>
    <row r="2678" spans="3:18" x14ac:dyDescent="0.2"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</row>
    <row r="2679" spans="3:18" x14ac:dyDescent="0.2"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</row>
    <row r="2680" spans="3:18" x14ac:dyDescent="0.2"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</row>
    <row r="2681" spans="3:18" x14ac:dyDescent="0.2"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</row>
    <row r="2682" spans="3:18" x14ac:dyDescent="0.2"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</row>
    <row r="2683" spans="3:18" x14ac:dyDescent="0.2"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</row>
    <row r="2684" spans="3:18" x14ac:dyDescent="0.2"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</row>
    <row r="2685" spans="3:18" x14ac:dyDescent="0.2"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</row>
    <row r="2686" spans="3:18" x14ac:dyDescent="0.2"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</row>
    <row r="2687" spans="3:18" x14ac:dyDescent="0.2"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</row>
    <row r="2688" spans="3:18" x14ac:dyDescent="0.2"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</row>
    <row r="2689" spans="3:18" x14ac:dyDescent="0.2"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</row>
    <row r="2690" spans="3:18" x14ac:dyDescent="0.2"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</row>
    <row r="2691" spans="3:18" x14ac:dyDescent="0.2"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</row>
    <row r="2692" spans="3:18" x14ac:dyDescent="0.2"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</row>
    <row r="2693" spans="3:18" x14ac:dyDescent="0.2"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</row>
    <row r="2694" spans="3:18" x14ac:dyDescent="0.2"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</row>
    <row r="2695" spans="3:18" x14ac:dyDescent="0.2"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</row>
    <row r="2696" spans="3:18" x14ac:dyDescent="0.2"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</row>
    <row r="2697" spans="3:18" x14ac:dyDescent="0.2"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</row>
    <row r="2698" spans="3:18" x14ac:dyDescent="0.2"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</row>
    <row r="2699" spans="3:18" x14ac:dyDescent="0.2"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</row>
    <row r="2700" spans="3:18" x14ac:dyDescent="0.2"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</row>
    <row r="2701" spans="3:18" x14ac:dyDescent="0.2"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</row>
    <row r="2702" spans="3:18" x14ac:dyDescent="0.2"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</row>
    <row r="2703" spans="3:18" x14ac:dyDescent="0.2"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</row>
    <row r="2704" spans="3:18" x14ac:dyDescent="0.2"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</row>
    <row r="2705" spans="3:18" x14ac:dyDescent="0.2"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</row>
    <row r="2706" spans="3:18" x14ac:dyDescent="0.2"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</row>
    <row r="2707" spans="3:18" x14ac:dyDescent="0.2"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</row>
    <row r="2708" spans="3:18" x14ac:dyDescent="0.2"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</row>
    <row r="2709" spans="3:18" x14ac:dyDescent="0.2"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</row>
    <row r="2710" spans="3:18" x14ac:dyDescent="0.2"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</row>
    <row r="2711" spans="3:18" x14ac:dyDescent="0.2"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</row>
    <row r="2712" spans="3:18" x14ac:dyDescent="0.2"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</row>
    <row r="2713" spans="3:18" x14ac:dyDescent="0.2"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</row>
    <row r="2714" spans="3:18" x14ac:dyDescent="0.2"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</row>
    <row r="2715" spans="3:18" x14ac:dyDescent="0.2"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</row>
    <row r="2716" spans="3:18" x14ac:dyDescent="0.2"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</row>
    <row r="2717" spans="3:18" x14ac:dyDescent="0.2"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</row>
    <row r="2718" spans="3:18" x14ac:dyDescent="0.2"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</row>
    <row r="2719" spans="3:18" x14ac:dyDescent="0.2"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</row>
    <row r="2720" spans="3:18" x14ac:dyDescent="0.2"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</row>
    <row r="2721" spans="3:18" x14ac:dyDescent="0.2"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</row>
    <row r="2722" spans="3:18" x14ac:dyDescent="0.2"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</row>
    <row r="2723" spans="3:18" x14ac:dyDescent="0.2"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</row>
    <row r="2724" spans="3:18" x14ac:dyDescent="0.2"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</row>
    <row r="2725" spans="3:18" x14ac:dyDescent="0.2"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</row>
    <row r="2726" spans="3:18" x14ac:dyDescent="0.2"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</row>
    <row r="2727" spans="3:18" x14ac:dyDescent="0.2"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</row>
    <row r="2728" spans="3:18" x14ac:dyDescent="0.2"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</row>
    <row r="2729" spans="3:18" x14ac:dyDescent="0.2"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</row>
    <row r="2730" spans="3:18" x14ac:dyDescent="0.2"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</row>
    <row r="2731" spans="3:18" x14ac:dyDescent="0.2"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</row>
    <row r="2732" spans="3:18" x14ac:dyDescent="0.2"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</row>
    <row r="2733" spans="3:18" x14ac:dyDescent="0.2"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</row>
    <row r="2734" spans="3:18" x14ac:dyDescent="0.2"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</row>
    <row r="2735" spans="3:18" x14ac:dyDescent="0.2"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</row>
    <row r="2736" spans="3:18" x14ac:dyDescent="0.2"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</row>
    <row r="2737" spans="3:18" x14ac:dyDescent="0.2"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</row>
    <row r="2738" spans="3:18" x14ac:dyDescent="0.2"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</row>
    <row r="2739" spans="3:18" x14ac:dyDescent="0.2"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</row>
    <row r="2740" spans="3:18" x14ac:dyDescent="0.2"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</row>
    <row r="2741" spans="3:18" x14ac:dyDescent="0.2"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</row>
    <row r="2742" spans="3:18" x14ac:dyDescent="0.2"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</row>
    <row r="2743" spans="3:18" x14ac:dyDescent="0.2"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</row>
    <row r="2744" spans="3:18" x14ac:dyDescent="0.2"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</row>
    <row r="2745" spans="3:18" x14ac:dyDescent="0.2"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</row>
    <row r="2746" spans="3:18" x14ac:dyDescent="0.2"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</row>
    <row r="2747" spans="3:18" x14ac:dyDescent="0.2"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</row>
    <row r="2748" spans="3:18" x14ac:dyDescent="0.2"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</row>
    <row r="2749" spans="3:18" x14ac:dyDescent="0.2"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</row>
    <row r="2750" spans="3:18" x14ac:dyDescent="0.2"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</row>
    <row r="2751" spans="3:18" x14ac:dyDescent="0.2"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</row>
    <row r="2752" spans="3:18" x14ac:dyDescent="0.2"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</row>
    <row r="2753" spans="3:18" x14ac:dyDescent="0.2"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</row>
    <row r="2754" spans="3:18" x14ac:dyDescent="0.2"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</row>
    <row r="2755" spans="3:18" x14ac:dyDescent="0.2"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</row>
    <row r="2756" spans="3:18" x14ac:dyDescent="0.2"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</row>
    <row r="2757" spans="3:18" x14ac:dyDescent="0.2"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</row>
    <row r="2758" spans="3:18" x14ac:dyDescent="0.2"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</row>
    <row r="2759" spans="3:18" x14ac:dyDescent="0.2"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</row>
    <row r="2760" spans="3:18" x14ac:dyDescent="0.2"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</row>
    <row r="2761" spans="3:18" x14ac:dyDescent="0.2"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</row>
    <row r="2762" spans="3:18" x14ac:dyDescent="0.2"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</row>
    <row r="2763" spans="3:18" x14ac:dyDescent="0.2"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</row>
    <row r="2764" spans="3:18" x14ac:dyDescent="0.2"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</row>
    <row r="2765" spans="3:18" x14ac:dyDescent="0.2"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</row>
    <row r="2766" spans="3:18" x14ac:dyDescent="0.2"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</row>
    <row r="2767" spans="3:18" x14ac:dyDescent="0.2"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</row>
    <row r="2768" spans="3:18" x14ac:dyDescent="0.2"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</row>
    <row r="2769" spans="3:18" x14ac:dyDescent="0.2"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</row>
    <row r="2770" spans="3:18" x14ac:dyDescent="0.2"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</row>
    <row r="2771" spans="3:18" x14ac:dyDescent="0.2"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</row>
    <row r="2772" spans="3:18" x14ac:dyDescent="0.2"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</row>
    <row r="2773" spans="3:18" x14ac:dyDescent="0.2"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</row>
    <row r="2774" spans="3:18" x14ac:dyDescent="0.2"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</row>
    <row r="2775" spans="3:18" x14ac:dyDescent="0.2"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</row>
    <row r="2776" spans="3:18" x14ac:dyDescent="0.2"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</row>
    <row r="2777" spans="3:18" x14ac:dyDescent="0.2"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</row>
    <row r="2778" spans="3:18" x14ac:dyDescent="0.2"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</row>
    <row r="2779" spans="3:18" x14ac:dyDescent="0.2"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</row>
    <row r="2780" spans="3:18" x14ac:dyDescent="0.2"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</row>
    <row r="2781" spans="3:18" x14ac:dyDescent="0.2"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</row>
    <row r="2782" spans="3:18" x14ac:dyDescent="0.2"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</row>
    <row r="2783" spans="3:18" x14ac:dyDescent="0.2"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</row>
    <row r="2784" spans="3:18" x14ac:dyDescent="0.2"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</row>
    <row r="2785" spans="3:18" x14ac:dyDescent="0.2"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</row>
    <row r="2786" spans="3:18" x14ac:dyDescent="0.2"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</row>
    <row r="2787" spans="3:18" x14ac:dyDescent="0.2"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</row>
    <row r="2788" spans="3:18" x14ac:dyDescent="0.2"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</row>
    <row r="2789" spans="3:18" x14ac:dyDescent="0.2"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</row>
    <row r="2790" spans="3:18" x14ac:dyDescent="0.2"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</row>
    <row r="2791" spans="3:18" x14ac:dyDescent="0.2"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</row>
    <row r="2792" spans="3:18" x14ac:dyDescent="0.2"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</row>
    <row r="2793" spans="3:18" x14ac:dyDescent="0.2"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</row>
    <row r="2794" spans="3:18" x14ac:dyDescent="0.2"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</row>
    <row r="2795" spans="3:18" x14ac:dyDescent="0.2"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</row>
    <row r="2796" spans="3:18" x14ac:dyDescent="0.2"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</row>
    <row r="2797" spans="3:18" x14ac:dyDescent="0.2"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</row>
    <row r="2798" spans="3:18" x14ac:dyDescent="0.2"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</row>
    <row r="2799" spans="3:18" x14ac:dyDescent="0.2"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</row>
    <row r="2800" spans="3:18" x14ac:dyDescent="0.2"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</row>
    <row r="2801" spans="3:18" x14ac:dyDescent="0.2"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</row>
    <row r="2802" spans="3:18" x14ac:dyDescent="0.2"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</row>
    <row r="2803" spans="3:18" x14ac:dyDescent="0.2"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</row>
    <row r="2804" spans="3:18" x14ac:dyDescent="0.2"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</row>
    <row r="2805" spans="3:18" x14ac:dyDescent="0.2"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</row>
    <row r="2806" spans="3:18" x14ac:dyDescent="0.2"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</row>
    <row r="2807" spans="3:18" x14ac:dyDescent="0.2"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</row>
    <row r="2808" spans="3:18" x14ac:dyDescent="0.2"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</row>
    <row r="2809" spans="3:18" x14ac:dyDescent="0.2"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</row>
    <row r="2810" spans="3:18" x14ac:dyDescent="0.2"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</row>
    <row r="2811" spans="3:18" x14ac:dyDescent="0.2"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</row>
    <row r="2812" spans="3:18" x14ac:dyDescent="0.2"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</row>
    <row r="2813" spans="3:18" x14ac:dyDescent="0.2"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</row>
    <row r="2814" spans="3:18" x14ac:dyDescent="0.2"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</row>
    <row r="2815" spans="3:18" x14ac:dyDescent="0.2"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</row>
    <row r="2816" spans="3:18" x14ac:dyDescent="0.2"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</row>
    <row r="2817" spans="3:18" x14ac:dyDescent="0.2"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</row>
    <row r="2818" spans="3:18" x14ac:dyDescent="0.2"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</row>
    <row r="2819" spans="3:18" x14ac:dyDescent="0.2"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</row>
    <row r="2820" spans="3:18" x14ac:dyDescent="0.2"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</row>
    <row r="2821" spans="3:18" x14ac:dyDescent="0.2"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</row>
    <row r="2822" spans="3:18" x14ac:dyDescent="0.2"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</row>
    <row r="2823" spans="3:18" x14ac:dyDescent="0.2"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</row>
    <row r="2824" spans="3:18" x14ac:dyDescent="0.2"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</row>
    <row r="2825" spans="3:18" x14ac:dyDescent="0.2"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</row>
    <row r="2826" spans="3:18" x14ac:dyDescent="0.2"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</row>
    <row r="2827" spans="3:18" x14ac:dyDescent="0.2"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</row>
    <row r="2828" spans="3:18" x14ac:dyDescent="0.2"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</row>
    <row r="2829" spans="3:18" x14ac:dyDescent="0.2"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</row>
    <row r="2830" spans="3:18" x14ac:dyDescent="0.2"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</row>
    <row r="2831" spans="3:18" x14ac:dyDescent="0.2"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</row>
    <row r="2832" spans="3:18" x14ac:dyDescent="0.2"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</row>
    <row r="2833" spans="3:18" x14ac:dyDescent="0.2"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</row>
    <row r="2834" spans="3:18" x14ac:dyDescent="0.2"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</row>
    <row r="2835" spans="3:18" x14ac:dyDescent="0.2"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</row>
    <row r="2836" spans="3:18" x14ac:dyDescent="0.2"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</row>
    <row r="2837" spans="3:18" x14ac:dyDescent="0.2"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</row>
    <row r="2838" spans="3:18" x14ac:dyDescent="0.2"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</row>
    <row r="2839" spans="3:18" x14ac:dyDescent="0.2"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</row>
    <row r="2840" spans="3:18" x14ac:dyDescent="0.2"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</row>
    <row r="2841" spans="3:18" x14ac:dyDescent="0.2"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</row>
    <row r="2842" spans="3:18" x14ac:dyDescent="0.2"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</row>
    <row r="2843" spans="3:18" x14ac:dyDescent="0.2"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</row>
    <row r="2844" spans="3:18" x14ac:dyDescent="0.2"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</row>
    <row r="2845" spans="3:18" x14ac:dyDescent="0.2"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</row>
    <row r="2846" spans="3:18" x14ac:dyDescent="0.2"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</row>
    <row r="2847" spans="3:18" x14ac:dyDescent="0.2"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</row>
    <row r="2848" spans="3:18" x14ac:dyDescent="0.2"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</row>
    <row r="2849" spans="3:18" x14ac:dyDescent="0.2"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</row>
    <row r="2850" spans="3:18" x14ac:dyDescent="0.2"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</row>
    <row r="2851" spans="3:18" x14ac:dyDescent="0.2"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</row>
    <row r="2852" spans="3:18" x14ac:dyDescent="0.2"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</row>
    <row r="2853" spans="3:18" x14ac:dyDescent="0.2"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</row>
    <row r="2854" spans="3:18" x14ac:dyDescent="0.2"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</row>
    <row r="2855" spans="3:18" x14ac:dyDescent="0.2"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</row>
    <row r="2856" spans="3:18" x14ac:dyDescent="0.2"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</row>
    <row r="2857" spans="3:18" x14ac:dyDescent="0.2"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</row>
    <row r="2858" spans="3:18" x14ac:dyDescent="0.2"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</row>
    <row r="2859" spans="3:18" x14ac:dyDescent="0.2"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</row>
    <row r="2860" spans="3:18" x14ac:dyDescent="0.2"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</row>
    <row r="2861" spans="3:18" x14ac:dyDescent="0.2"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</row>
    <row r="2862" spans="3:18" x14ac:dyDescent="0.2"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</row>
    <row r="2863" spans="3:18" x14ac:dyDescent="0.2"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</row>
    <row r="2864" spans="3:18" x14ac:dyDescent="0.2"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</row>
    <row r="2865" spans="3:18" x14ac:dyDescent="0.2"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</row>
    <row r="2866" spans="3:18" x14ac:dyDescent="0.2"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</row>
    <row r="2867" spans="3:18" x14ac:dyDescent="0.2"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</row>
    <row r="2868" spans="3:18" x14ac:dyDescent="0.2"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</row>
    <row r="2869" spans="3:18" x14ac:dyDescent="0.2"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</row>
    <row r="2870" spans="3:18" x14ac:dyDescent="0.2"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</row>
    <row r="2871" spans="3:18" x14ac:dyDescent="0.2"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</row>
    <row r="2872" spans="3:18" x14ac:dyDescent="0.2"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</row>
    <row r="2873" spans="3:18" x14ac:dyDescent="0.2"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</row>
    <row r="2874" spans="3:18" x14ac:dyDescent="0.2"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</row>
    <row r="2875" spans="3:18" x14ac:dyDescent="0.2"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</row>
    <row r="2876" spans="3:18" x14ac:dyDescent="0.2"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</row>
    <row r="2877" spans="3:18" x14ac:dyDescent="0.2"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</row>
    <row r="2878" spans="3:18" x14ac:dyDescent="0.2"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</row>
    <row r="2879" spans="3:18" x14ac:dyDescent="0.2"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</row>
    <row r="2880" spans="3:18" x14ac:dyDescent="0.2"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</row>
    <row r="2881" spans="3:18" x14ac:dyDescent="0.2"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</row>
    <row r="2882" spans="3:18" x14ac:dyDescent="0.2"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</row>
    <row r="2883" spans="3:18" x14ac:dyDescent="0.2"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</row>
    <row r="2884" spans="3:18" x14ac:dyDescent="0.2"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</row>
    <row r="2885" spans="3:18" x14ac:dyDescent="0.2"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</row>
    <row r="2886" spans="3:18" x14ac:dyDescent="0.2"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</row>
    <row r="2887" spans="3:18" x14ac:dyDescent="0.2"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</row>
    <row r="2888" spans="3:18" x14ac:dyDescent="0.2"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</row>
    <row r="2889" spans="3:18" x14ac:dyDescent="0.2"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</row>
    <row r="2890" spans="3:18" x14ac:dyDescent="0.2"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</row>
    <row r="2891" spans="3:18" x14ac:dyDescent="0.2"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</row>
    <row r="2892" spans="3:18" x14ac:dyDescent="0.2"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</row>
    <row r="2893" spans="3:18" x14ac:dyDescent="0.2"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</row>
    <row r="2894" spans="3:18" x14ac:dyDescent="0.2"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</row>
    <row r="2895" spans="3:18" x14ac:dyDescent="0.2"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</row>
    <row r="2896" spans="3:18" x14ac:dyDescent="0.2"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</row>
    <row r="2897" spans="3:18" x14ac:dyDescent="0.2"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</row>
    <row r="2898" spans="3:18" x14ac:dyDescent="0.2"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</row>
    <row r="2899" spans="3:18" x14ac:dyDescent="0.2"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</row>
    <row r="2900" spans="3:18" x14ac:dyDescent="0.2"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</row>
    <row r="2901" spans="3:18" x14ac:dyDescent="0.2"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</row>
    <row r="2902" spans="3:18" x14ac:dyDescent="0.2"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</row>
    <row r="2903" spans="3:18" x14ac:dyDescent="0.2"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</row>
    <row r="2904" spans="3:18" x14ac:dyDescent="0.2"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</row>
    <row r="2905" spans="3:18" x14ac:dyDescent="0.2"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</row>
    <row r="2906" spans="3:18" x14ac:dyDescent="0.2"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</row>
    <row r="2907" spans="3:18" x14ac:dyDescent="0.2"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</row>
    <row r="2908" spans="3:18" x14ac:dyDescent="0.2"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</row>
    <row r="2909" spans="3:18" x14ac:dyDescent="0.2"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</row>
    <row r="2910" spans="3:18" x14ac:dyDescent="0.2"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</row>
    <row r="2911" spans="3:18" x14ac:dyDescent="0.2"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</row>
    <row r="2912" spans="3:18" x14ac:dyDescent="0.2"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</row>
    <row r="2913" spans="3:18" x14ac:dyDescent="0.2"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</row>
    <row r="2914" spans="3:18" x14ac:dyDescent="0.2"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</row>
    <row r="2915" spans="3:18" x14ac:dyDescent="0.2"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</row>
    <row r="2916" spans="3:18" x14ac:dyDescent="0.2"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</row>
    <row r="2917" spans="3:18" x14ac:dyDescent="0.2"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</row>
    <row r="2918" spans="3:18" x14ac:dyDescent="0.2"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</row>
    <row r="2919" spans="3:18" x14ac:dyDescent="0.2"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</row>
    <row r="2920" spans="3:18" x14ac:dyDescent="0.2"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</row>
    <row r="2921" spans="3:18" x14ac:dyDescent="0.2"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</row>
    <row r="2922" spans="3:18" x14ac:dyDescent="0.2"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</row>
    <row r="2923" spans="3:18" x14ac:dyDescent="0.2"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</row>
    <row r="2924" spans="3:18" x14ac:dyDescent="0.2"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</row>
    <row r="2925" spans="3:18" x14ac:dyDescent="0.2"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</row>
    <row r="2926" spans="3:18" x14ac:dyDescent="0.2"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</row>
    <row r="2927" spans="3:18" x14ac:dyDescent="0.2"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</row>
    <row r="2928" spans="3:18" x14ac:dyDescent="0.2"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</row>
    <row r="2929" spans="3:18" x14ac:dyDescent="0.2"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</row>
    <row r="2930" spans="3:18" x14ac:dyDescent="0.2"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</row>
    <row r="2931" spans="3:18" x14ac:dyDescent="0.2"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</row>
    <row r="2932" spans="3:18" x14ac:dyDescent="0.2"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</row>
    <row r="2933" spans="3:18" x14ac:dyDescent="0.2"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</row>
    <row r="2934" spans="3:18" x14ac:dyDescent="0.2"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</row>
    <row r="2935" spans="3:18" x14ac:dyDescent="0.2"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</row>
    <row r="2936" spans="3:18" x14ac:dyDescent="0.2"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</row>
    <row r="2937" spans="3:18" x14ac:dyDescent="0.2"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</row>
    <row r="2938" spans="3:18" x14ac:dyDescent="0.2"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</row>
    <row r="2939" spans="3:18" x14ac:dyDescent="0.2"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</row>
    <row r="2940" spans="3:18" x14ac:dyDescent="0.2"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</row>
    <row r="2941" spans="3:18" x14ac:dyDescent="0.2"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</row>
    <row r="2942" spans="3:18" x14ac:dyDescent="0.2"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</row>
    <row r="2943" spans="3:18" x14ac:dyDescent="0.2"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</row>
    <row r="2944" spans="3:18" x14ac:dyDescent="0.2"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</row>
    <row r="2945" spans="3:18" x14ac:dyDescent="0.2"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</row>
    <row r="2946" spans="3:18" x14ac:dyDescent="0.2"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</row>
    <row r="2947" spans="3:18" x14ac:dyDescent="0.2"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</row>
    <row r="2948" spans="3:18" x14ac:dyDescent="0.2"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</row>
    <row r="2949" spans="3:18" x14ac:dyDescent="0.2"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</row>
    <row r="2950" spans="3:18" x14ac:dyDescent="0.2"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</row>
    <row r="2951" spans="3:18" x14ac:dyDescent="0.2"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</row>
    <row r="2952" spans="3:18" x14ac:dyDescent="0.2"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</row>
    <row r="2953" spans="3:18" x14ac:dyDescent="0.2"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</row>
    <row r="2954" spans="3:18" x14ac:dyDescent="0.2"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</row>
    <row r="2955" spans="3:18" x14ac:dyDescent="0.2"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</row>
    <row r="2956" spans="3:18" x14ac:dyDescent="0.2"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</row>
    <row r="2957" spans="3:18" x14ac:dyDescent="0.2"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</row>
    <row r="2958" spans="3:18" x14ac:dyDescent="0.2"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</row>
    <row r="2959" spans="3:18" x14ac:dyDescent="0.2"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</row>
    <row r="2960" spans="3:18" x14ac:dyDescent="0.2"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</row>
    <row r="2961" spans="3:18" x14ac:dyDescent="0.2"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</row>
    <row r="2962" spans="3:18" x14ac:dyDescent="0.2"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</row>
    <row r="2963" spans="3:18" x14ac:dyDescent="0.2"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</row>
    <row r="2964" spans="3:18" x14ac:dyDescent="0.2"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</row>
    <row r="2965" spans="3:18" x14ac:dyDescent="0.2"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</row>
    <row r="2966" spans="3:18" x14ac:dyDescent="0.2"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</row>
    <row r="2967" spans="3:18" x14ac:dyDescent="0.2"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</row>
    <row r="2968" spans="3:18" x14ac:dyDescent="0.2"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</row>
    <row r="2969" spans="3:18" x14ac:dyDescent="0.2"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</row>
    <row r="2970" spans="3:18" x14ac:dyDescent="0.2"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</row>
    <row r="2971" spans="3:18" x14ac:dyDescent="0.2"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</row>
    <row r="2972" spans="3:18" x14ac:dyDescent="0.2"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</row>
    <row r="2973" spans="3:18" x14ac:dyDescent="0.2"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</row>
    <row r="2974" spans="3:18" x14ac:dyDescent="0.2"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</row>
    <row r="2975" spans="3:18" x14ac:dyDescent="0.2"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</row>
    <row r="2976" spans="3:18" x14ac:dyDescent="0.2"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</row>
    <row r="2977" spans="3:18" x14ac:dyDescent="0.2"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</row>
    <row r="2978" spans="3:18" x14ac:dyDescent="0.2"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</row>
    <row r="2979" spans="3:18" x14ac:dyDescent="0.2"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</row>
    <row r="2980" spans="3:18" x14ac:dyDescent="0.2"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</row>
    <row r="2981" spans="3:18" x14ac:dyDescent="0.2"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</row>
    <row r="2982" spans="3:18" x14ac:dyDescent="0.2"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</row>
    <row r="2983" spans="3:18" x14ac:dyDescent="0.2"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</row>
    <row r="2984" spans="3:18" x14ac:dyDescent="0.2"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</row>
    <row r="2985" spans="3:18" x14ac:dyDescent="0.2"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</row>
    <row r="2986" spans="3:18" x14ac:dyDescent="0.2"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</row>
    <row r="2987" spans="3:18" x14ac:dyDescent="0.2"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</row>
    <row r="2988" spans="3:18" x14ac:dyDescent="0.2"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</row>
    <row r="2989" spans="3:18" x14ac:dyDescent="0.2"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</row>
    <row r="2990" spans="3:18" x14ac:dyDescent="0.2"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</row>
    <row r="2991" spans="3:18" x14ac:dyDescent="0.2"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</row>
    <row r="2992" spans="3:18" x14ac:dyDescent="0.2"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</row>
    <row r="2993" spans="3:18" x14ac:dyDescent="0.2"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</row>
    <row r="2994" spans="3:18" x14ac:dyDescent="0.2"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</row>
    <row r="2995" spans="3:18" x14ac:dyDescent="0.2"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</row>
    <row r="2996" spans="3:18" x14ac:dyDescent="0.2"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</row>
    <row r="2997" spans="3:18" x14ac:dyDescent="0.2"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</row>
    <row r="2998" spans="3:18" x14ac:dyDescent="0.2"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</row>
    <row r="2999" spans="3:18" x14ac:dyDescent="0.2"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</row>
    <row r="3000" spans="3:18" x14ac:dyDescent="0.2"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</row>
    <row r="3001" spans="3:18" x14ac:dyDescent="0.2"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</row>
    <row r="3002" spans="3:18" x14ac:dyDescent="0.2"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</row>
    <row r="3003" spans="3:18" x14ac:dyDescent="0.2"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</row>
    <row r="3004" spans="3:18" x14ac:dyDescent="0.2"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</row>
    <row r="3005" spans="3:18" x14ac:dyDescent="0.2"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</row>
    <row r="3006" spans="3:18" x14ac:dyDescent="0.2"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</row>
    <row r="3007" spans="3:18" x14ac:dyDescent="0.2"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</row>
    <row r="3008" spans="3:18" x14ac:dyDescent="0.2"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</row>
    <row r="3009" spans="3:18" x14ac:dyDescent="0.2"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</row>
    <row r="3010" spans="3:18" x14ac:dyDescent="0.2"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</row>
    <row r="3011" spans="3:18" x14ac:dyDescent="0.2"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</row>
    <row r="3012" spans="3:18" x14ac:dyDescent="0.2"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</row>
    <row r="3013" spans="3:18" x14ac:dyDescent="0.2"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</row>
    <row r="3014" spans="3:18" x14ac:dyDescent="0.2"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</row>
    <row r="3015" spans="3:18" x14ac:dyDescent="0.2"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</row>
    <row r="3016" spans="3:18" x14ac:dyDescent="0.2"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</row>
    <row r="3017" spans="3:18" x14ac:dyDescent="0.2"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</row>
    <row r="3018" spans="3:18" x14ac:dyDescent="0.2"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</row>
    <row r="3019" spans="3:18" x14ac:dyDescent="0.2"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</row>
    <row r="3020" spans="3:18" x14ac:dyDescent="0.2"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</row>
    <row r="3021" spans="3:18" x14ac:dyDescent="0.2"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</row>
    <row r="3022" spans="3:18" x14ac:dyDescent="0.2"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</row>
    <row r="3023" spans="3:18" x14ac:dyDescent="0.2"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</row>
    <row r="3024" spans="3:18" x14ac:dyDescent="0.2"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</row>
    <row r="3025" spans="3:18" x14ac:dyDescent="0.2"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</row>
    <row r="3026" spans="3:18" x14ac:dyDescent="0.2"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</row>
    <row r="3027" spans="3:18" x14ac:dyDescent="0.2"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</row>
    <row r="3028" spans="3:18" x14ac:dyDescent="0.2"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</row>
    <row r="3029" spans="3:18" x14ac:dyDescent="0.2"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</row>
    <row r="3030" spans="3:18" x14ac:dyDescent="0.2"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</row>
    <row r="3031" spans="3:18" x14ac:dyDescent="0.2"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</row>
    <row r="3032" spans="3:18" x14ac:dyDescent="0.2"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</row>
    <row r="3033" spans="3:18" x14ac:dyDescent="0.2"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</row>
    <row r="3034" spans="3:18" x14ac:dyDescent="0.2"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</row>
    <row r="3035" spans="3:18" x14ac:dyDescent="0.2"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</row>
    <row r="3036" spans="3:18" x14ac:dyDescent="0.2"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</row>
    <row r="3037" spans="3:18" x14ac:dyDescent="0.2"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</row>
    <row r="3038" spans="3:18" x14ac:dyDescent="0.2"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</row>
    <row r="3039" spans="3:18" x14ac:dyDescent="0.2"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</row>
    <row r="3040" spans="3:18" x14ac:dyDescent="0.2"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</row>
    <row r="3041" spans="3:18" x14ac:dyDescent="0.2"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</row>
    <row r="3042" spans="3:18" x14ac:dyDescent="0.2"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</row>
    <row r="3043" spans="3:18" x14ac:dyDescent="0.2"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</row>
    <row r="3044" spans="3:18" x14ac:dyDescent="0.2"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</row>
    <row r="3045" spans="3:18" x14ac:dyDescent="0.2"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</row>
    <row r="3046" spans="3:18" x14ac:dyDescent="0.2"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</row>
    <row r="3047" spans="3:18" x14ac:dyDescent="0.2"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</row>
    <row r="3048" spans="3:18" x14ac:dyDescent="0.2"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</row>
    <row r="3049" spans="3:18" x14ac:dyDescent="0.2"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</row>
    <row r="3050" spans="3:18" x14ac:dyDescent="0.2"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</row>
    <row r="3051" spans="3:18" x14ac:dyDescent="0.2"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</row>
    <row r="3052" spans="3:18" x14ac:dyDescent="0.2"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</row>
    <row r="3053" spans="3:18" x14ac:dyDescent="0.2"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</row>
    <row r="3054" spans="3:18" x14ac:dyDescent="0.2"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</row>
    <row r="3055" spans="3:18" x14ac:dyDescent="0.2"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</row>
    <row r="3056" spans="3:18" x14ac:dyDescent="0.2"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</row>
    <row r="3057" spans="3:18" x14ac:dyDescent="0.2"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</row>
    <row r="3058" spans="3:18" x14ac:dyDescent="0.2"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</row>
    <row r="3059" spans="3:18" x14ac:dyDescent="0.2"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</row>
    <row r="3060" spans="3:18" x14ac:dyDescent="0.2"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</row>
    <row r="3061" spans="3:18" x14ac:dyDescent="0.2"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</row>
    <row r="3062" spans="3:18" x14ac:dyDescent="0.2"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</row>
    <row r="3063" spans="3:18" x14ac:dyDescent="0.2"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</row>
    <row r="3064" spans="3:18" x14ac:dyDescent="0.2"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</row>
    <row r="3065" spans="3:18" x14ac:dyDescent="0.2"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</row>
    <row r="3066" spans="3:18" x14ac:dyDescent="0.2"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</row>
    <row r="3067" spans="3:18" x14ac:dyDescent="0.2"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</row>
    <row r="3068" spans="3:18" x14ac:dyDescent="0.2"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</row>
    <row r="3069" spans="3:18" x14ac:dyDescent="0.2"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</row>
    <row r="3070" spans="3:18" x14ac:dyDescent="0.2"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</row>
    <row r="3071" spans="3:18" x14ac:dyDescent="0.2"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</row>
    <row r="3072" spans="3:18" x14ac:dyDescent="0.2"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</row>
    <row r="3073" spans="3:18" x14ac:dyDescent="0.2"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</row>
    <row r="3074" spans="3:18" x14ac:dyDescent="0.2"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</row>
    <row r="3075" spans="3:18" x14ac:dyDescent="0.2"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</row>
    <row r="3076" spans="3:18" x14ac:dyDescent="0.2"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</row>
    <row r="3077" spans="3:18" x14ac:dyDescent="0.2"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</row>
    <row r="3078" spans="3:18" x14ac:dyDescent="0.2"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</row>
    <row r="3079" spans="3:18" x14ac:dyDescent="0.2"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</row>
    <row r="3080" spans="3:18" x14ac:dyDescent="0.2"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</row>
    <row r="3081" spans="3:18" x14ac:dyDescent="0.2"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</row>
    <row r="3082" spans="3:18" x14ac:dyDescent="0.2"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</row>
    <row r="3083" spans="3:18" x14ac:dyDescent="0.2"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</row>
    <row r="3084" spans="3:18" x14ac:dyDescent="0.2"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</row>
    <row r="3085" spans="3:18" x14ac:dyDescent="0.2"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</row>
    <row r="3086" spans="3:18" x14ac:dyDescent="0.2"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</row>
    <row r="3087" spans="3:18" x14ac:dyDescent="0.2"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</row>
    <row r="3088" spans="3:18" x14ac:dyDescent="0.2"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</row>
    <row r="3089" spans="3:18" x14ac:dyDescent="0.2"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</row>
    <row r="3090" spans="3:18" x14ac:dyDescent="0.2"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</row>
    <row r="3091" spans="3:18" x14ac:dyDescent="0.2"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</row>
    <row r="3092" spans="3:18" x14ac:dyDescent="0.2"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</row>
    <row r="3093" spans="3:18" x14ac:dyDescent="0.2"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</row>
    <row r="3094" spans="3:18" x14ac:dyDescent="0.2"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</row>
    <row r="3095" spans="3:18" x14ac:dyDescent="0.2"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</row>
    <row r="3096" spans="3:18" x14ac:dyDescent="0.2"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</row>
    <row r="3097" spans="3:18" x14ac:dyDescent="0.2"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</row>
    <row r="3098" spans="3:18" x14ac:dyDescent="0.2"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</row>
    <row r="3099" spans="3:18" x14ac:dyDescent="0.2"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</row>
    <row r="3100" spans="3:18" x14ac:dyDescent="0.2"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</row>
    <row r="3101" spans="3:18" x14ac:dyDescent="0.2"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</row>
    <row r="3102" spans="3:18" x14ac:dyDescent="0.2"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</row>
    <row r="3103" spans="3:18" x14ac:dyDescent="0.2"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</row>
    <row r="3104" spans="3:18" x14ac:dyDescent="0.2"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</row>
    <row r="3105" spans="3:18" x14ac:dyDescent="0.2"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</row>
    <row r="3106" spans="3:18" x14ac:dyDescent="0.2"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</row>
    <row r="3107" spans="3:18" x14ac:dyDescent="0.2"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</row>
    <row r="3108" spans="3:18" x14ac:dyDescent="0.2"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</row>
    <row r="3109" spans="3:18" x14ac:dyDescent="0.2"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</row>
    <row r="3110" spans="3:18" x14ac:dyDescent="0.2"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</row>
    <row r="3111" spans="3:18" x14ac:dyDescent="0.2"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</row>
    <row r="3112" spans="3:18" x14ac:dyDescent="0.2"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</row>
    <row r="3113" spans="3:18" x14ac:dyDescent="0.2"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</row>
    <row r="3114" spans="3:18" x14ac:dyDescent="0.2"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</row>
    <row r="3115" spans="3:18" x14ac:dyDescent="0.2"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</row>
    <row r="3116" spans="3:18" x14ac:dyDescent="0.2"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</row>
    <row r="3117" spans="3:18" x14ac:dyDescent="0.2"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</row>
    <row r="3118" spans="3:18" x14ac:dyDescent="0.2"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</row>
    <row r="3119" spans="3:18" x14ac:dyDescent="0.2"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</row>
    <row r="3120" spans="3:18" x14ac:dyDescent="0.2"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</row>
    <row r="3121" spans="3:18" x14ac:dyDescent="0.2"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</row>
    <row r="3122" spans="3:18" x14ac:dyDescent="0.2"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</row>
    <row r="3123" spans="3:18" x14ac:dyDescent="0.2"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</row>
    <row r="3124" spans="3:18" x14ac:dyDescent="0.2"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</row>
    <row r="3125" spans="3:18" x14ac:dyDescent="0.2"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</row>
    <row r="3126" spans="3:18" x14ac:dyDescent="0.2"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</row>
    <row r="3127" spans="3:18" x14ac:dyDescent="0.2"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</row>
    <row r="3128" spans="3:18" x14ac:dyDescent="0.2"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</row>
    <row r="3129" spans="3:18" x14ac:dyDescent="0.2"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</row>
    <row r="3130" spans="3:18" x14ac:dyDescent="0.2"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</row>
    <row r="3131" spans="3:18" x14ac:dyDescent="0.2"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</row>
    <row r="3132" spans="3:18" x14ac:dyDescent="0.2"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</row>
    <row r="3133" spans="3:18" x14ac:dyDescent="0.2"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</row>
    <row r="3134" spans="3:18" x14ac:dyDescent="0.2"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</row>
    <row r="3135" spans="3:18" x14ac:dyDescent="0.2"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</row>
    <row r="3136" spans="3:18" x14ac:dyDescent="0.2"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</row>
    <row r="3137" spans="3:18" x14ac:dyDescent="0.2"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</row>
    <row r="3138" spans="3:18" x14ac:dyDescent="0.2"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</row>
    <row r="3139" spans="3:18" x14ac:dyDescent="0.2"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</row>
    <row r="3140" spans="3:18" x14ac:dyDescent="0.2"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</row>
    <row r="3141" spans="3:18" x14ac:dyDescent="0.2"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</row>
    <row r="3142" spans="3:18" x14ac:dyDescent="0.2"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</row>
    <row r="3143" spans="3:18" x14ac:dyDescent="0.2"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</row>
    <row r="3144" spans="3:18" x14ac:dyDescent="0.2"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</row>
    <row r="3145" spans="3:18" x14ac:dyDescent="0.2"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</row>
    <row r="3146" spans="3:18" x14ac:dyDescent="0.2"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</row>
    <row r="3147" spans="3:18" x14ac:dyDescent="0.2"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</row>
    <row r="3148" spans="3:18" x14ac:dyDescent="0.2"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</row>
    <row r="3149" spans="3:18" x14ac:dyDescent="0.2"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</row>
    <row r="3150" spans="3:18" x14ac:dyDescent="0.2"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</row>
    <row r="3151" spans="3:18" x14ac:dyDescent="0.2"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</row>
    <row r="3152" spans="3:18" x14ac:dyDescent="0.2"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</row>
    <row r="3153" spans="3:18" x14ac:dyDescent="0.2"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</row>
    <row r="3154" spans="3:18" x14ac:dyDescent="0.2"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</row>
    <row r="3155" spans="3:18" x14ac:dyDescent="0.2"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</row>
    <row r="3156" spans="3:18" x14ac:dyDescent="0.2"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</row>
    <row r="3157" spans="3:18" x14ac:dyDescent="0.2"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</row>
    <row r="3158" spans="3:18" x14ac:dyDescent="0.2"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</row>
    <row r="3159" spans="3:18" x14ac:dyDescent="0.2"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</row>
    <row r="3160" spans="3:18" x14ac:dyDescent="0.2"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</row>
    <row r="3161" spans="3:18" x14ac:dyDescent="0.2"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</row>
    <row r="3162" spans="3:18" x14ac:dyDescent="0.2"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</row>
    <row r="3163" spans="3:18" x14ac:dyDescent="0.2"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</row>
    <row r="3164" spans="3:18" x14ac:dyDescent="0.2"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</row>
    <row r="3165" spans="3:18" x14ac:dyDescent="0.2"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</row>
    <row r="3166" spans="3:18" x14ac:dyDescent="0.2"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</row>
    <row r="3167" spans="3:18" x14ac:dyDescent="0.2"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</row>
    <row r="3168" spans="3:18" x14ac:dyDescent="0.2"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</row>
    <row r="3169" spans="3:18" x14ac:dyDescent="0.2"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</row>
    <row r="3170" spans="3:18" x14ac:dyDescent="0.2"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</row>
    <row r="3171" spans="3:18" x14ac:dyDescent="0.2"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</row>
    <row r="3172" spans="3:18" x14ac:dyDescent="0.2"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</row>
    <row r="3173" spans="3:18" x14ac:dyDescent="0.2"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</row>
    <row r="3174" spans="3:18" x14ac:dyDescent="0.2"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</row>
    <row r="3175" spans="3:18" x14ac:dyDescent="0.2"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</row>
    <row r="3176" spans="3:18" x14ac:dyDescent="0.2"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</row>
    <row r="3177" spans="3:18" x14ac:dyDescent="0.2"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</row>
    <row r="3178" spans="3:18" x14ac:dyDescent="0.2"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</row>
    <row r="3179" spans="3:18" x14ac:dyDescent="0.2"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</row>
    <row r="3180" spans="3:18" x14ac:dyDescent="0.2"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</row>
    <row r="3181" spans="3:18" x14ac:dyDescent="0.2"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</row>
    <row r="3182" spans="3:18" x14ac:dyDescent="0.2"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</row>
    <row r="3183" spans="3:18" x14ac:dyDescent="0.2"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</row>
    <row r="3184" spans="3:18" x14ac:dyDescent="0.2"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</row>
    <row r="3185" spans="3:18" x14ac:dyDescent="0.2"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</row>
    <row r="3186" spans="3:18" x14ac:dyDescent="0.2"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</row>
    <row r="3187" spans="3:18" x14ac:dyDescent="0.2"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</row>
    <row r="3188" spans="3:18" x14ac:dyDescent="0.2"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</row>
    <row r="3189" spans="3:18" x14ac:dyDescent="0.2"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</row>
    <row r="3190" spans="3:18" x14ac:dyDescent="0.2"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</row>
    <row r="3191" spans="3:18" x14ac:dyDescent="0.2"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</row>
    <row r="3192" spans="3:18" x14ac:dyDescent="0.2"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</row>
    <row r="3193" spans="3:18" x14ac:dyDescent="0.2"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</row>
    <row r="3194" spans="3:18" x14ac:dyDescent="0.2"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</row>
    <row r="3195" spans="3:18" x14ac:dyDescent="0.2"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</row>
    <row r="3196" spans="3:18" x14ac:dyDescent="0.2"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</row>
    <row r="3197" spans="3:18" x14ac:dyDescent="0.2"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</row>
    <row r="3198" spans="3:18" x14ac:dyDescent="0.2"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</row>
    <row r="3199" spans="3:18" x14ac:dyDescent="0.2"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</row>
    <row r="3200" spans="3:18" x14ac:dyDescent="0.2"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</row>
    <row r="3201" spans="3:18" x14ac:dyDescent="0.2"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</row>
    <row r="3202" spans="3:18" x14ac:dyDescent="0.2"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</row>
    <row r="3203" spans="3:18" x14ac:dyDescent="0.2"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</row>
    <row r="3204" spans="3:18" x14ac:dyDescent="0.2"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</row>
    <row r="3205" spans="3:18" x14ac:dyDescent="0.2"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</row>
    <row r="3206" spans="3:18" x14ac:dyDescent="0.2"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</row>
    <row r="3207" spans="3:18" x14ac:dyDescent="0.2"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</row>
    <row r="3208" spans="3:18" x14ac:dyDescent="0.2"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</row>
    <row r="3209" spans="3:18" x14ac:dyDescent="0.2"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</row>
    <row r="3210" spans="3:18" x14ac:dyDescent="0.2"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</row>
    <row r="3211" spans="3:18" x14ac:dyDescent="0.2"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</row>
    <row r="3212" spans="3:18" x14ac:dyDescent="0.2"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</row>
    <row r="3213" spans="3:18" x14ac:dyDescent="0.2"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</row>
    <row r="3214" spans="3:18" x14ac:dyDescent="0.2"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</row>
    <row r="3215" spans="3:18" x14ac:dyDescent="0.2"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</row>
    <row r="3216" spans="3:18" x14ac:dyDescent="0.2"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</row>
    <row r="3217" spans="3:18" x14ac:dyDescent="0.2"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</row>
    <row r="3218" spans="3:18" x14ac:dyDescent="0.2"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</row>
    <row r="3219" spans="3:18" x14ac:dyDescent="0.2"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</row>
    <row r="3220" spans="3:18" x14ac:dyDescent="0.2"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</row>
    <row r="3221" spans="3:18" x14ac:dyDescent="0.2"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</row>
    <row r="3222" spans="3:18" x14ac:dyDescent="0.2"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</row>
    <row r="3223" spans="3:18" x14ac:dyDescent="0.2"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</row>
    <row r="3224" spans="3:18" x14ac:dyDescent="0.2"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</row>
    <row r="3225" spans="3:18" x14ac:dyDescent="0.2"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</row>
    <row r="3226" spans="3:18" x14ac:dyDescent="0.2"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</row>
    <row r="3227" spans="3:18" x14ac:dyDescent="0.2"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</row>
    <row r="3228" spans="3:18" x14ac:dyDescent="0.2"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</row>
    <row r="3229" spans="3:18" x14ac:dyDescent="0.2"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</row>
    <row r="3230" spans="3:18" x14ac:dyDescent="0.2"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</row>
    <row r="3231" spans="3:18" x14ac:dyDescent="0.2"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</row>
    <row r="3232" spans="3:18" x14ac:dyDescent="0.2"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</row>
    <row r="3233" spans="3:18" x14ac:dyDescent="0.2"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</row>
    <row r="3234" spans="3:18" x14ac:dyDescent="0.2"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</row>
    <row r="3235" spans="3:18" x14ac:dyDescent="0.2"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</row>
    <row r="3236" spans="3:18" x14ac:dyDescent="0.2"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</row>
    <row r="3237" spans="3:18" x14ac:dyDescent="0.2"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</row>
    <row r="3238" spans="3:18" x14ac:dyDescent="0.2"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</row>
    <row r="3239" spans="3:18" x14ac:dyDescent="0.2"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</row>
    <row r="3240" spans="3:18" x14ac:dyDescent="0.2"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</row>
    <row r="3241" spans="3:18" x14ac:dyDescent="0.2"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</row>
    <row r="3242" spans="3:18" x14ac:dyDescent="0.2"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</row>
    <row r="3243" spans="3:18" x14ac:dyDescent="0.2"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</row>
    <row r="3244" spans="3:18" x14ac:dyDescent="0.2"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</row>
    <row r="3245" spans="3:18" x14ac:dyDescent="0.2"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</row>
    <row r="3246" spans="3:18" x14ac:dyDescent="0.2"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</row>
    <row r="3247" spans="3:18" x14ac:dyDescent="0.2"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</row>
    <row r="3248" spans="3:18" x14ac:dyDescent="0.2"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</row>
    <row r="3249" spans="3:18" x14ac:dyDescent="0.2"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</row>
    <row r="3250" spans="3:18" x14ac:dyDescent="0.2"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</row>
    <row r="3251" spans="3:18" x14ac:dyDescent="0.2"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</row>
    <row r="3252" spans="3:18" x14ac:dyDescent="0.2"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</row>
    <row r="3253" spans="3:18" x14ac:dyDescent="0.2"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</row>
    <row r="3254" spans="3:18" x14ac:dyDescent="0.2"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</row>
    <row r="3255" spans="3:18" x14ac:dyDescent="0.2"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</row>
    <row r="3256" spans="3:18" x14ac:dyDescent="0.2"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</row>
    <row r="3257" spans="3:18" x14ac:dyDescent="0.2"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</row>
    <row r="3258" spans="3:18" x14ac:dyDescent="0.2"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</row>
    <row r="3259" spans="3:18" x14ac:dyDescent="0.2"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</row>
    <row r="3260" spans="3:18" x14ac:dyDescent="0.2"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</row>
    <row r="3261" spans="3:18" x14ac:dyDescent="0.2"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</row>
    <row r="3262" spans="3:18" x14ac:dyDescent="0.2"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</row>
    <row r="3263" spans="3:18" x14ac:dyDescent="0.2"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</row>
    <row r="3264" spans="3:18" x14ac:dyDescent="0.2"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</row>
    <row r="3265" spans="3:18" x14ac:dyDescent="0.2"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</row>
    <row r="3266" spans="3:18" x14ac:dyDescent="0.2"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</row>
    <row r="3267" spans="3:18" x14ac:dyDescent="0.2"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</row>
    <row r="3268" spans="3:18" x14ac:dyDescent="0.2"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</row>
    <row r="3269" spans="3:18" x14ac:dyDescent="0.2"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</row>
    <row r="3270" spans="3:18" x14ac:dyDescent="0.2"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</row>
    <row r="3271" spans="3:18" x14ac:dyDescent="0.2"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</row>
    <row r="3272" spans="3:18" x14ac:dyDescent="0.2"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</row>
    <row r="3273" spans="3:18" x14ac:dyDescent="0.2"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</row>
    <row r="3274" spans="3:18" x14ac:dyDescent="0.2"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</row>
    <row r="3275" spans="3:18" x14ac:dyDescent="0.2"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</row>
    <row r="3276" spans="3:18" x14ac:dyDescent="0.2"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</row>
    <row r="3277" spans="3:18" x14ac:dyDescent="0.2"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</row>
    <row r="3278" spans="3:18" x14ac:dyDescent="0.2"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</row>
    <row r="3279" spans="3:18" x14ac:dyDescent="0.2"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</row>
    <row r="3280" spans="3:18" x14ac:dyDescent="0.2"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</row>
    <row r="3281" spans="3:18" x14ac:dyDescent="0.2"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</row>
    <row r="3282" spans="3:18" x14ac:dyDescent="0.2"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</row>
    <row r="3283" spans="3:18" x14ac:dyDescent="0.2"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</row>
    <row r="3284" spans="3:18" x14ac:dyDescent="0.2"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</row>
    <row r="3285" spans="3:18" x14ac:dyDescent="0.2"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</row>
    <row r="3286" spans="3:18" x14ac:dyDescent="0.2"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</row>
    <row r="3287" spans="3:18" x14ac:dyDescent="0.2"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</row>
    <row r="3288" spans="3:18" x14ac:dyDescent="0.2"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</row>
    <row r="3289" spans="3:18" x14ac:dyDescent="0.2"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</row>
    <row r="3290" spans="3:18" x14ac:dyDescent="0.2"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</row>
    <row r="3291" spans="3:18" x14ac:dyDescent="0.2"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</row>
    <row r="3292" spans="3:18" x14ac:dyDescent="0.2"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</row>
    <row r="3293" spans="3:18" x14ac:dyDescent="0.2"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</row>
    <row r="3294" spans="3:18" x14ac:dyDescent="0.2"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</row>
    <row r="3295" spans="3:18" x14ac:dyDescent="0.2"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</row>
    <row r="3296" spans="3:18" x14ac:dyDescent="0.2"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</row>
    <row r="3297" spans="3:18" x14ac:dyDescent="0.2"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</row>
    <row r="3298" spans="3:18" x14ac:dyDescent="0.2"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</row>
    <row r="3299" spans="3:18" x14ac:dyDescent="0.2"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</row>
    <row r="3300" spans="3:18" x14ac:dyDescent="0.2"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</row>
    <row r="3301" spans="3:18" x14ac:dyDescent="0.2"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</row>
    <row r="3302" spans="3:18" x14ac:dyDescent="0.2"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</row>
    <row r="3303" spans="3:18" x14ac:dyDescent="0.2"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</row>
    <row r="3304" spans="3:18" x14ac:dyDescent="0.2"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</row>
    <row r="3305" spans="3:18" x14ac:dyDescent="0.2"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</row>
    <row r="3306" spans="3:18" x14ac:dyDescent="0.2"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</row>
    <row r="3307" spans="3:18" x14ac:dyDescent="0.2"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</row>
    <row r="3308" spans="3:18" x14ac:dyDescent="0.2"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</row>
    <row r="3309" spans="3:18" x14ac:dyDescent="0.2"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</row>
    <row r="3310" spans="3:18" x14ac:dyDescent="0.2"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</row>
    <row r="3311" spans="3:18" x14ac:dyDescent="0.2"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</row>
    <row r="3312" spans="3:18" x14ac:dyDescent="0.2"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</row>
    <row r="3313" spans="3:18" x14ac:dyDescent="0.2"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</row>
    <row r="3314" spans="3:18" x14ac:dyDescent="0.2"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</row>
    <row r="3315" spans="3:18" x14ac:dyDescent="0.2"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</row>
    <row r="3316" spans="3:18" x14ac:dyDescent="0.2"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</row>
    <row r="3317" spans="3:18" x14ac:dyDescent="0.2"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</row>
    <row r="3318" spans="3:18" x14ac:dyDescent="0.2"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</row>
    <row r="3319" spans="3:18" x14ac:dyDescent="0.2"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</row>
    <row r="3320" spans="3:18" x14ac:dyDescent="0.2"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</row>
    <row r="3321" spans="3:18" x14ac:dyDescent="0.2"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</row>
    <row r="3322" spans="3:18" x14ac:dyDescent="0.2"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</row>
    <row r="3323" spans="3:18" x14ac:dyDescent="0.2"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</row>
    <row r="3324" spans="3:18" x14ac:dyDescent="0.2"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</row>
    <row r="3325" spans="3:18" x14ac:dyDescent="0.2"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</row>
    <row r="3326" spans="3:18" x14ac:dyDescent="0.2"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</row>
    <row r="3327" spans="3:18" x14ac:dyDescent="0.2"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</row>
    <row r="3328" spans="3:18" x14ac:dyDescent="0.2"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</row>
    <row r="3329" spans="3:18" x14ac:dyDescent="0.2"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</row>
    <row r="3330" spans="3:18" x14ac:dyDescent="0.2"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</row>
    <row r="3331" spans="3:18" x14ac:dyDescent="0.2"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</row>
    <row r="3332" spans="3:18" x14ac:dyDescent="0.2"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</row>
    <row r="3333" spans="3:18" x14ac:dyDescent="0.2"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</row>
    <row r="3334" spans="3:18" x14ac:dyDescent="0.2"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</row>
    <row r="3335" spans="3:18" x14ac:dyDescent="0.2"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</row>
    <row r="3336" spans="3:18" x14ac:dyDescent="0.2"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</row>
    <row r="3337" spans="3:18" x14ac:dyDescent="0.2"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</row>
    <row r="3338" spans="3:18" x14ac:dyDescent="0.2"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</row>
    <row r="3339" spans="3:18" x14ac:dyDescent="0.2"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</row>
    <row r="3340" spans="3:18" x14ac:dyDescent="0.2"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</row>
    <row r="3341" spans="3:18" x14ac:dyDescent="0.2"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</row>
    <row r="3342" spans="3:18" x14ac:dyDescent="0.2"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</row>
    <row r="3343" spans="3:18" x14ac:dyDescent="0.2"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</row>
    <row r="3344" spans="3:18" x14ac:dyDescent="0.2"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</row>
    <row r="3345" spans="3:18" x14ac:dyDescent="0.2"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</row>
    <row r="3346" spans="3:18" x14ac:dyDescent="0.2"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</row>
    <row r="3347" spans="3:18" x14ac:dyDescent="0.2"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</row>
    <row r="3348" spans="3:18" x14ac:dyDescent="0.2"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</row>
    <row r="3349" spans="3:18" x14ac:dyDescent="0.2"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</row>
    <row r="3350" spans="3:18" x14ac:dyDescent="0.2"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</row>
    <row r="3351" spans="3:18" x14ac:dyDescent="0.2"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</row>
    <row r="3352" spans="3:18" x14ac:dyDescent="0.2"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</row>
    <row r="3353" spans="3:18" x14ac:dyDescent="0.2"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</row>
    <row r="3354" spans="3:18" x14ac:dyDescent="0.2"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</row>
    <row r="3355" spans="3:18" x14ac:dyDescent="0.2"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</row>
    <row r="3356" spans="3:18" x14ac:dyDescent="0.2"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</row>
    <row r="3357" spans="3:18" x14ac:dyDescent="0.2"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</row>
    <row r="3358" spans="3:18" x14ac:dyDescent="0.2"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</row>
    <row r="3359" spans="3:18" x14ac:dyDescent="0.2"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</row>
    <row r="3360" spans="3:18" x14ac:dyDescent="0.2"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</row>
    <row r="3361" spans="3:18" x14ac:dyDescent="0.2"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</row>
    <row r="3362" spans="3:18" x14ac:dyDescent="0.2"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</row>
    <row r="3363" spans="3:18" x14ac:dyDescent="0.2"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</row>
    <row r="3364" spans="3:18" x14ac:dyDescent="0.2"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</row>
    <row r="3365" spans="3:18" x14ac:dyDescent="0.2"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</row>
    <row r="3366" spans="3:18" x14ac:dyDescent="0.2"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</row>
    <row r="3367" spans="3:18" x14ac:dyDescent="0.2"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</row>
    <row r="3368" spans="3:18" x14ac:dyDescent="0.2"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</row>
    <row r="3369" spans="3:18" x14ac:dyDescent="0.2"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</row>
    <row r="3370" spans="3:18" x14ac:dyDescent="0.2"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</row>
    <row r="3371" spans="3:18" x14ac:dyDescent="0.2"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</row>
    <row r="3372" spans="3:18" x14ac:dyDescent="0.2"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</row>
    <row r="3373" spans="3:18" x14ac:dyDescent="0.2"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</row>
    <row r="3374" spans="3:18" x14ac:dyDescent="0.2"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</row>
    <row r="3375" spans="3:18" x14ac:dyDescent="0.2"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</row>
    <row r="3376" spans="3:18" x14ac:dyDescent="0.2"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</row>
    <row r="3377" spans="3:18" x14ac:dyDescent="0.2"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</row>
    <row r="3378" spans="3:18" x14ac:dyDescent="0.2"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</row>
    <row r="3379" spans="3:18" x14ac:dyDescent="0.2"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</row>
    <row r="3380" spans="3:18" x14ac:dyDescent="0.2"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</row>
    <row r="3381" spans="3:18" x14ac:dyDescent="0.2"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</row>
    <row r="3382" spans="3:18" x14ac:dyDescent="0.2"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</row>
    <row r="3383" spans="3:18" x14ac:dyDescent="0.2"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</row>
    <row r="3384" spans="3:18" x14ac:dyDescent="0.2"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</row>
    <row r="3385" spans="3:18" x14ac:dyDescent="0.2"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</row>
    <row r="3386" spans="3:18" x14ac:dyDescent="0.2"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</row>
    <row r="3387" spans="3:18" x14ac:dyDescent="0.2"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</row>
    <row r="3388" spans="3:18" x14ac:dyDescent="0.2"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</row>
    <row r="3389" spans="3:18" x14ac:dyDescent="0.2"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</row>
    <row r="3390" spans="3:18" x14ac:dyDescent="0.2"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</row>
    <row r="3391" spans="3:18" x14ac:dyDescent="0.2"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</row>
    <row r="3392" spans="3:18" x14ac:dyDescent="0.2"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</row>
    <row r="3393" spans="3:18" x14ac:dyDescent="0.2"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</row>
    <row r="3394" spans="3:18" x14ac:dyDescent="0.2"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</row>
    <row r="3395" spans="3:18" x14ac:dyDescent="0.2"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</row>
    <row r="3396" spans="3:18" x14ac:dyDescent="0.2"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</row>
    <row r="3397" spans="3:18" x14ac:dyDescent="0.2"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</row>
    <row r="3398" spans="3:18" x14ac:dyDescent="0.2"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</row>
    <row r="3399" spans="3:18" x14ac:dyDescent="0.2"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</row>
    <row r="3400" spans="3:18" x14ac:dyDescent="0.2"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</row>
    <row r="3401" spans="3:18" x14ac:dyDescent="0.2"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</row>
    <row r="3402" spans="3:18" x14ac:dyDescent="0.2"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</row>
    <row r="3403" spans="3:18" x14ac:dyDescent="0.2"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</row>
    <row r="3404" spans="3:18" x14ac:dyDescent="0.2"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</row>
    <row r="3405" spans="3:18" x14ac:dyDescent="0.2"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</row>
    <row r="3406" spans="3:18" x14ac:dyDescent="0.2"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</row>
    <row r="3407" spans="3:18" x14ac:dyDescent="0.2"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</row>
    <row r="3408" spans="3:18" x14ac:dyDescent="0.2"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</row>
    <row r="3409" spans="3:18" x14ac:dyDescent="0.2"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</row>
    <row r="3410" spans="3:18" x14ac:dyDescent="0.2"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</row>
    <row r="3411" spans="3:18" x14ac:dyDescent="0.2"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</row>
    <row r="3412" spans="3:18" x14ac:dyDescent="0.2"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</row>
    <row r="3413" spans="3:18" x14ac:dyDescent="0.2"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</row>
    <row r="3414" spans="3:18" x14ac:dyDescent="0.2"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</row>
    <row r="3415" spans="3:18" x14ac:dyDescent="0.2"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</row>
    <row r="3416" spans="3:18" x14ac:dyDescent="0.2"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</row>
    <row r="3417" spans="3:18" x14ac:dyDescent="0.2"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</row>
    <row r="3418" spans="3:18" x14ac:dyDescent="0.2"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</row>
    <row r="3419" spans="3:18" x14ac:dyDescent="0.2"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</row>
    <row r="3420" spans="3:18" x14ac:dyDescent="0.2"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</row>
    <row r="3421" spans="3:18" x14ac:dyDescent="0.2"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</row>
    <row r="3422" spans="3:18" x14ac:dyDescent="0.2"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</row>
    <row r="3423" spans="3:18" x14ac:dyDescent="0.2"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</row>
    <row r="3424" spans="3:18" x14ac:dyDescent="0.2"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</row>
    <row r="3425" spans="3:18" x14ac:dyDescent="0.2"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</row>
    <row r="3426" spans="3:18" x14ac:dyDescent="0.2"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</row>
    <row r="3427" spans="3:18" x14ac:dyDescent="0.2"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</row>
    <row r="3428" spans="3:18" x14ac:dyDescent="0.2"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</row>
    <row r="3429" spans="3:18" x14ac:dyDescent="0.2"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</row>
    <row r="3430" spans="3:18" x14ac:dyDescent="0.2"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</row>
    <row r="3431" spans="3:18" x14ac:dyDescent="0.2"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</row>
    <row r="3432" spans="3:18" x14ac:dyDescent="0.2"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</row>
    <row r="3433" spans="3:18" x14ac:dyDescent="0.2"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</row>
    <row r="3434" spans="3:18" x14ac:dyDescent="0.2"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</row>
    <row r="3435" spans="3:18" x14ac:dyDescent="0.2"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</row>
    <row r="3436" spans="3:18" x14ac:dyDescent="0.2"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</row>
    <row r="3437" spans="3:18" x14ac:dyDescent="0.2"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</row>
    <row r="3438" spans="3:18" x14ac:dyDescent="0.2"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</row>
    <row r="3439" spans="3:18" x14ac:dyDescent="0.2"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</row>
    <row r="3440" spans="3:18" x14ac:dyDescent="0.2"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</row>
    <row r="3441" spans="3:18" x14ac:dyDescent="0.2"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</row>
    <row r="3442" spans="3:18" x14ac:dyDescent="0.2"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</row>
    <row r="3443" spans="3:18" x14ac:dyDescent="0.2"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</row>
    <row r="3444" spans="3:18" x14ac:dyDescent="0.2"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</row>
    <row r="3445" spans="3:18" x14ac:dyDescent="0.2"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</row>
    <row r="3446" spans="3:18" x14ac:dyDescent="0.2"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</row>
    <row r="3447" spans="3:18" x14ac:dyDescent="0.2"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</row>
    <row r="3448" spans="3:18" x14ac:dyDescent="0.2"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</row>
    <row r="3449" spans="3:18" x14ac:dyDescent="0.2"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</row>
    <row r="3450" spans="3:18" x14ac:dyDescent="0.2"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</row>
    <row r="3451" spans="3:18" x14ac:dyDescent="0.2"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</row>
    <row r="3452" spans="3:18" x14ac:dyDescent="0.2"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</row>
    <row r="3453" spans="3:18" x14ac:dyDescent="0.2"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</row>
    <row r="3454" spans="3:18" x14ac:dyDescent="0.2"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</row>
    <row r="3455" spans="3:18" x14ac:dyDescent="0.2"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</row>
    <row r="3456" spans="3:18" x14ac:dyDescent="0.2"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</row>
    <row r="3457" spans="3:18" x14ac:dyDescent="0.2"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</row>
    <row r="3458" spans="3:18" x14ac:dyDescent="0.2"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</row>
    <row r="3459" spans="3:18" x14ac:dyDescent="0.2"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</row>
    <row r="3460" spans="3:18" x14ac:dyDescent="0.2"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</row>
    <row r="3461" spans="3:18" x14ac:dyDescent="0.2"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</row>
    <row r="3462" spans="3:18" x14ac:dyDescent="0.2"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</row>
    <row r="3463" spans="3:18" x14ac:dyDescent="0.2"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</row>
    <row r="3464" spans="3:18" x14ac:dyDescent="0.2"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</row>
    <row r="3465" spans="3:18" x14ac:dyDescent="0.2"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</row>
    <row r="3466" spans="3:18" x14ac:dyDescent="0.2"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</row>
    <row r="3467" spans="3:18" x14ac:dyDescent="0.2"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</row>
    <row r="3468" spans="3:18" x14ac:dyDescent="0.2"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</row>
    <row r="3469" spans="3:18" x14ac:dyDescent="0.2"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</row>
    <row r="3470" spans="3:18" x14ac:dyDescent="0.2"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</row>
    <row r="3471" spans="3:18" x14ac:dyDescent="0.2"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</row>
    <row r="3472" spans="3:18" x14ac:dyDescent="0.2"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</row>
    <row r="3473" spans="3:18" x14ac:dyDescent="0.2"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</row>
    <row r="3474" spans="3:18" x14ac:dyDescent="0.2"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</row>
    <row r="3475" spans="3:18" x14ac:dyDescent="0.2"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</row>
    <row r="3476" spans="3:18" x14ac:dyDescent="0.2"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</row>
    <row r="3477" spans="3:18" x14ac:dyDescent="0.2"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</row>
    <row r="3478" spans="3:18" x14ac:dyDescent="0.2"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</row>
    <row r="3479" spans="3:18" x14ac:dyDescent="0.2"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</row>
    <row r="3480" spans="3:18" x14ac:dyDescent="0.2"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</row>
    <row r="3481" spans="3:18" x14ac:dyDescent="0.2"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</row>
    <row r="3482" spans="3:18" x14ac:dyDescent="0.2"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</row>
    <row r="3483" spans="3:18" x14ac:dyDescent="0.2"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</row>
    <row r="3484" spans="3:18" x14ac:dyDescent="0.2"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</row>
    <row r="3485" spans="3:18" x14ac:dyDescent="0.2"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</row>
    <row r="3486" spans="3:18" x14ac:dyDescent="0.2"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</row>
    <row r="3487" spans="3:18" x14ac:dyDescent="0.2"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</row>
    <row r="3488" spans="3:18" x14ac:dyDescent="0.2"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</row>
    <row r="3489" spans="3:18" x14ac:dyDescent="0.2"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</row>
    <row r="3490" spans="3:18" x14ac:dyDescent="0.2"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</row>
    <row r="3491" spans="3:18" x14ac:dyDescent="0.2"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</row>
    <row r="3492" spans="3:18" x14ac:dyDescent="0.2"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</row>
    <row r="3493" spans="3:18" x14ac:dyDescent="0.2"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</row>
    <row r="3494" spans="3:18" x14ac:dyDescent="0.2"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</row>
    <row r="3495" spans="3:18" x14ac:dyDescent="0.2"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</row>
    <row r="3496" spans="3:18" x14ac:dyDescent="0.2"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</row>
    <row r="3497" spans="3:18" x14ac:dyDescent="0.2"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</row>
    <row r="3498" spans="3:18" x14ac:dyDescent="0.2"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</row>
    <row r="3499" spans="3:18" x14ac:dyDescent="0.2"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</row>
    <row r="3500" spans="3:18" x14ac:dyDescent="0.2"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</row>
    <row r="3501" spans="3:18" x14ac:dyDescent="0.2"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</row>
    <row r="3502" spans="3:18" x14ac:dyDescent="0.2"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</row>
    <row r="3503" spans="3:18" x14ac:dyDescent="0.2"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</row>
    <row r="3504" spans="3:18" x14ac:dyDescent="0.2"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</row>
    <row r="3505" spans="3:18" x14ac:dyDescent="0.2"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</row>
    <row r="3506" spans="3:18" x14ac:dyDescent="0.2"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</row>
    <row r="3507" spans="3:18" x14ac:dyDescent="0.2"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</row>
    <row r="3508" spans="3:18" x14ac:dyDescent="0.2"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</row>
    <row r="3509" spans="3:18" x14ac:dyDescent="0.2"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</row>
    <row r="3510" spans="3:18" x14ac:dyDescent="0.2"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</row>
    <row r="3511" spans="3:18" x14ac:dyDescent="0.2"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</row>
    <row r="3512" spans="3:18" x14ac:dyDescent="0.2"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</row>
    <row r="3513" spans="3:18" x14ac:dyDescent="0.2"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</row>
    <row r="3514" spans="3:18" x14ac:dyDescent="0.2"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</row>
    <row r="3515" spans="3:18" x14ac:dyDescent="0.2"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</row>
    <row r="3516" spans="3:18" x14ac:dyDescent="0.2"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</row>
    <row r="3517" spans="3:18" x14ac:dyDescent="0.2"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</row>
    <row r="3518" spans="3:18" x14ac:dyDescent="0.2"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</row>
    <row r="3519" spans="3:18" x14ac:dyDescent="0.2"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</row>
    <row r="3520" spans="3:18" x14ac:dyDescent="0.2"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</row>
    <row r="3521" spans="3:18" x14ac:dyDescent="0.2"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</row>
    <row r="3522" spans="3:18" x14ac:dyDescent="0.2"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</row>
    <row r="3523" spans="3:18" x14ac:dyDescent="0.2"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</row>
    <row r="3524" spans="3:18" x14ac:dyDescent="0.2"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</row>
    <row r="3525" spans="3:18" x14ac:dyDescent="0.2"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</row>
    <row r="3526" spans="3:18" x14ac:dyDescent="0.2"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</row>
    <row r="3527" spans="3:18" x14ac:dyDescent="0.2"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</row>
    <row r="3528" spans="3:18" x14ac:dyDescent="0.2"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</row>
    <row r="3529" spans="3:18" x14ac:dyDescent="0.2"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</row>
    <row r="3530" spans="3:18" x14ac:dyDescent="0.2"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</row>
    <row r="3531" spans="3:18" x14ac:dyDescent="0.2"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</row>
    <row r="3532" spans="3:18" x14ac:dyDescent="0.2"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</row>
    <row r="3533" spans="3:18" x14ac:dyDescent="0.2"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</row>
    <row r="3534" spans="3:18" x14ac:dyDescent="0.2"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</row>
    <row r="3535" spans="3:18" x14ac:dyDescent="0.2"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</row>
    <row r="3536" spans="3:18" x14ac:dyDescent="0.2"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</row>
    <row r="3537" spans="3:18" x14ac:dyDescent="0.2"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</row>
    <row r="3538" spans="3:18" x14ac:dyDescent="0.2"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</row>
    <row r="3539" spans="3:18" x14ac:dyDescent="0.2"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</row>
    <row r="3540" spans="3:18" x14ac:dyDescent="0.2"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</row>
    <row r="3541" spans="3:18" x14ac:dyDescent="0.2"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</row>
    <row r="3542" spans="3:18" x14ac:dyDescent="0.2"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</row>
    <row r="3543" spans="3:18" x14ac:dyDescent="0.2"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</row>
    <row r="3544" spans="3:18" x14ac:dyDescent="0.2"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</row>
    <row r="3545" spans="3:18" x14ac:dyDescent="0.2"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</row>
    <row r="3546" spans="3:18" x14ac:dyDescent="0.2"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</row>
    <row r="3547" spans="3:18" x14ac:dyDescent="0.2"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</row>
    <row r="3548" spans="3:18" x14ac:dyDescent="0.2"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</row>
    <row r="3549" spans="3:18" x14ac:dyDescent="0.2"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</row>
    <row r="3550" spans="3:18" x14ac:dyDescent="0.2"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</row>
    <row r="3551" spans="3:18" x14ac:dyDescent="0.2"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</row>
    <row r="3552" spans="3:18" x14ac:dyDescent="0.2"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</row>
    <row r="3553" spans="3:18" x14ac:dyDescent="0.2"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</row>
    <row r="3554" spans="3:18" x14ac:dyDescent="0.2"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</row>
    <row r="3555" spans="3:18" x14ac:dyDescent="0.2"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</row>
    <row r="3556" spans="3:18" x14ac:dyDescent="0.2"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</row>
    <row r="3557" spans="3:18" x14ac:dyDescent="0.2"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</row>
    <row r="3558" spans="3:18" x14ac:dyDescent="0.2"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</row>
    <row r="3559" spans="3:18" x14ac:dyDescent="0.2"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</row>
    <row r="3560" spans="3:18" x14ac:dyDescent="0.2"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</row>
    <row r="3561" spans="3:18" x14ac:dyDescent="0.2"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</row>
    <row r="3562" spans="3:18" x14ac:dyDescent="0.2"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</row>
    <row r="3563" spans="3:18" x14ac:dyDescent="0.2"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</row>
    <row r="3564" spans="3:18" x14ac:dyDescent="0.2"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</row>
    <row r="3565" spans="3:18" x14ac:dyDescent="0.2"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</row>
    <row r="3566" spans="3:18" x14ac:dyDescent="0.2"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</row>
    <row r="3567" spans="3:18" x14ac:dyDescent="0.2"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</row>
    <row r="3568" spans="3:18" x14ac:dyDescent="0.2"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</row>
    <row r="3569" spans="3:18" x14ac:dyDescent="0.2"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</row>
    <row r="3570" spans="3:18" x14ac:dyDescent="0.2"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</row>
    <row r="3571" spans="3:18" x14ac:dyDescent="0.2"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</row>
    <row r="3572" spans="3:18" x14ac:dyDescent="0.2"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</row>
    <row r="3573" spans="3:18" x14ac:dyDescent="0.2"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</row>
    <row r="3574" spans="3:18" x14ac:dyDescent="0.2"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</row>
    <row r="3575" spans="3:18" x14ac:dyDescent="0.2"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</row>
    <row r="3576" spans="3:18" x14ac:dyDescent="0.2"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</row>
    <row r="3577" spans="3:18" x14ac:dyDescent="0.2"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</row>
    <row r="3578" spans="3:18" x14ac:dyDescent="0.2"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</row>
    <row r="3579" spans="3:18" x14ac:dyDescent="0.2"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</row>
    <row r="3580" spans="3:18" x14ac:dyDescent="0.2"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</row>
    <row r="3581" spans="3:18" x14ac:dyDescent="0.2"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</row>
    <row r="3582" spans="3:18" x14ac:dyDescent="0.2"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</row>
    <row r="3583" spans="3:18" x14ac:dyDescent="0.2"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</row>
    <row r="3584" spans="3:18" x14ac:dyDescent="0.2"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</row>
    <row r="3585" spans="3:18" x14ac:dyDescent="0.2"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</row>
    <row r="3586" spans="3:18" x14ac:dyDescent="0.2"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</row>
    <row r="3587" spans="3:18" x14ac:dyDescent="0.2"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</row>
    <row r="3588" spans="3:18" x14ac:dyDescent="0.2"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</row>
    <row r="3589" spans="3:18" x14ac:dyDescent="0.2"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</row>
    <row r="3590" spans="3:18" x14ac:dyDescent="0.2"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</row>
    <row r="3591" spans="3:18" x14ac:dyDescent="0.2"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</row>
    <row r="3592" spans="3:18" x14ac:dyDescent="0.2"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</row>
    <row r="3593" spans="3:18" x14ac:dyDescent="0.2"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</row>
    <row r="3594" spans="3:18" x14ac:dyDescent="0.2"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</row>
    <row r="3595" spans="3:18" x14ac:dyDescent="0.2"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</row>
    <row r="3596" spans="3:18" x14ac:dyDescent="0.2"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</row>
    <row r="3597" spans="3:18" x14ac:dyDescent="0.2"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</row>
    <row r="3598" spans="3:18" x14ac:dyDescent="0.2"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</row>
    <row r="3599" spans="3:18" x14ac:dyDescent="0.2"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</row>
    <row r="3600" spans="3:18" x14ac:dyDescent="0.2"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</row>
    <row r="3601" spans="3:18" x14ac:dyDescent="0.2"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</row>
    <row r="3602" spans="3:18" x14ac:dyDescent="0.2"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</row>
    <row r="3603" spans="3:18" x14ac:dyDescent="0.2"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</row>
    <row r="3604" spans="3:18" x14ac:dyDescent="0.2"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</row>
    <row r="3605" spans="3:18" x14ac:dyDescent="0.2"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</row>
    <row r="3606" spans="3:18" x14ac:dyDescent="0.2"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</row>
    <row r="3607" spans="3:18" x14ac:dyDescent="0.2"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</row>
    <row r="3608" spans="3:18" x14ac:dyDescent="0.2"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</row>
    <row r="3609" spans="3:18" x14ac:dyDescent="0.2"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</row>
    <row r="3610" spans="3:18" x14ac:dyDescent="0.2"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</row>
    <row r="3611" spans="3:18" x14ac:dyDescent="0.2"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</row>
    <row r="3612" spans="3:18" x14ac:dyDescent="0.2"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</row>
    <row r="3613" spans="3:18" x14ac:dyDescent="0.2"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</row>
    <row r="3614" spans="3:18" x14ac:dyDescent="0.2"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</row>
    <row r="3615" spans="3:18" x14ac:dyDescent="0.2"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</row>
    <row r="3616" spans="3:18" x14ac:dyDescent="0.2"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</row>
    <row r="3617" spans="3:18" x14ac:dyDescent="0.2"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</row>
    <row r="3618" spans="3:18" x14ac:dyDescent="0.2"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</row>
    <row r="3619" spans="3:18" x14ac:dyDescent="0.2"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</row>
    <row r="3620" spans="3:18" x14ac:dyDescent="0.2"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</row>
    <row r="3621" spans="3:18" x14ac:dyDescent="0.2"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</row>
    <row r="3622" spans="3:18" x14ac:dyDescent="0.2"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</row>
    <row r="3623" spans="3:18" x14ac:dyDescent="0.2"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</row>
    <row r="3624" spans="3:18" x14ac:dyDescent="0.2"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</row>
    <row r="3625" spans="3:18" x14ac:dyDescent="0.2"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</row>
    <row r="3626" spans="3:18" x14ac:dyDescent="0.2"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</row>
    <row r="3627" spans="3:18" x14ac:dyDescent="0.2"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</row>
    <row r="3628" spans="3:18" x14ac:dyDescent="0.2"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</row>
    <row r="3629" spans="3:18" x14ac:dyDescent="0.2"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</row>
    <row r="3630" spans="3:18" x14ac:dyDescent="0.2"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</row>
    <row r="3631" spans="3:18" x14ac:dyDescent="0.2"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</row>
    <row r="3632" spans="3:18" x14ac:dyDescent="0.2"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</row>
    <row r="3633" spans="3:18" x14ac:dyDescent="0.2"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</row>
    <row r="3634" spans="3:18" x14ac:dyDescent="0.2"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</row>
    <row r="3635" spans="3:18" x14ac:dyDescent="0.2"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</row>
    <row r="3636" spans="3:18" x14ac:dyDescent="0.2"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</row>
    <row r="3637" spans="3:18" x14ac:dyDescent="0.2"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</row>
    <row r="3638" spans="3:18" x14ac:dyDescent="0.2"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</row>
    <row r="3639" spans="3:18" x14ac:dyDescent="0.2"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</row>
    <row r="3640" spans="3:18" x14ac:dyDescent="0.2"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</row>
    <row r="3641" spans="3:18" x14ac:dyDescent="0.2"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</row>
    <row r="3642" spans="3:18" x14ac:dyDescent="0.2"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</row>
    <row r="3643" spans="3:18" x14ac:dyDescent="0.2"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</row>
    <row r="3644" spans="3:18" x14ac:dyDescent="0.2"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</row>
    <row r="3645" spans="3:18" x14ac:dyDescent="0.2"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</row>
    <row r="3646" spans="3:18" x14ac:dyDescent="0.2"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</row>
    <row r="3647" spans="3:18" x14ac:dyDescent="0.2"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</row>
    <row r="3648" spans="3:18" x14ac:dyDescent="0.2"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</row>
    <row r="3649" spans="3:18" x14ac:dyDescent="0.2"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</row>
    <row r="3650" spans="3:18" x14ac:dyDescent="0.2"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</row>
    <row r="3651" spans="3:18" x14ac:dyDescent="0.2"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</row>
    <row r="3652" spans="3:18" x14ac:dyDescent="0.2"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</row>
    <row r="3653" spans="3:18" x14ac:dyDescent="0.2"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</row>
    <row r="3654" spans="3:18" x14ac:dyDescent="0.2"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</row>
    <row r="3655" spans="3:18" x14ac:dyDescent="0.2"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</row>
    <row r="3656" spans="3:18" x14ac:dyDescent="0.2"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</row>
    <row r="3657" spans="3:18" x14ac:dyDescent="0.2"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</row>
    <row r="3658" spans="3:18" x14ac:dyDescent="0.2"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</row>
    <row r="3659" spans="3:18" x14ac:dyDescent="0.2"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</row>
    <row r="3660" spans="3:18" x14ac:dyDescent="0.2"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</row>
    <row r="3661" spans="3:18" x14ac:dyDescent="0.2"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</row>
    <row r="3662" spans="3:18" x14ac:dyDescent="0.2"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</row>
    <row r="3663" spans="3:18" x14ac:dyDescent="0.2"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</row>
    <row r="3664" spans="3:18" x14ac:dyDescent="0.2"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</row>
    <row r="3665" spans="3:18" x14ac:dyDescent="0.2"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</row>
    <row r="3666" spans="3:18" x14ac:dyDescent="0.2"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</row>
    <row r="3667" spans="3:18" x14ac:dyDescent="0.2"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</row>
    <row r="3668" spans="3:18" x14ac:dyDescent="0.2"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</row>
    <row r="3669" spans="3:18" x14ac:dyDescent="0.2"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</row>
    <row r="3670" spans="3:18" x14ac:dyDescent="0.2"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</row>
    <row r="3671" spans="3:18" x14ac:dyDescent="0.2"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</row>
    <row r="3672" spans="3:18" x14ac:dyDescent="0.2"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</row>
    <row r="3673" spans="3:18" x14ac:dyDescent="0.2"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</row>
    <row r="3674" spans="3:18" x14ac:dyDescent="0.2"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</row>
    <row r="3675" spans="3:18" x14ac:dyDescent="0.2"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</row>
    <row r="3676" spans="3:18" x14ac:dyDescent="0.2"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</row>
    <row r="3677" spans="3:18" x14ac:dyDescent="0.2"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</row>
    <row r="3678" spans="3:18" x14ac:dyDescent="0.2"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</row>
    <row r="3679" spans="3:18" x14ac:dyDescent="0.2"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</row>
    <row r="3680" spans="3:18" x14ac:dyDescent="0.2"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</row>
    <row r="3681" spans="3:18" x14ac:dyDescent="0.2"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</row>
    <row r="3682" spans="3:18" x14ac:dyDescent="0.2"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</row>
    <row r="3683" spans="3:18" x14ac:dyDescent="0.2"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</row>
    <row r="3684" spans="3:18" x14ac:dyDescent="0.2"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</row>
    <row r="3685" spans="3:18" x14ac:dyDescent="0.2"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</row>
    <row r="3686" spans="3:18" x14ac:dyDescent="0.2"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</row>
    <row r="3687" spans="3:18" x14ac:dyDescent="0.2"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</row>
    <row r="3688" spans="3:18" x14ac:dyDescent="0.2"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</row>
    <row r="3689" spans="3:18" x14ac:dyDescent="0.2"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</row>
    <row r="3690" spans="3:18" x14ac:dyDescent="0.2"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</row>
    <row r="3691" spans="3:18" x14ac:dyDescent="0.2"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</row>
    <row r="3692" spans="3:18" x14ac:dyDescent="0.2"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</row>
    <row r="3693" spans="3:18" x14ac:dyDescent="0.2"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</row>
    <row r="3694" spans="3:18" x14ac:dyDescent="0.2"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</row>
    <row r="3695" spans="3:18" x14ac:dyDescent="0.2"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</row>
    <row r="3696" spans="3:18" x14ac:dyDescent="0.2"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</row>
    <row r="3697" spans="3:18" x14ac:dyDescent="0.2"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</row>
    <row r="3698" spans="3:18" x14ac:dyDescent="0.2"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</row>
    <row r="3699" spans="3:18" x14ac:dyDescent="0.2"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</row>
    <row r="3700" spans="3:18" x14ac:dyDescent="0.2"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</row>
    <row r="3701" spans="3:18" x14ac:dyDescent="0.2"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</row>
    <row r="3702" spans="3:18" x14ac:dyDescent="0.2"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</row>
    <row r="3703" spans="3:18" x14ac:dyDescent="0.2"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</row>
    <row r="3704" spans="3:18" x14ac:dyDescent="0.2"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</row>
    <row r="3705" spans="3:18" x14ac:dyDescent="0.2"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</row>
    <row r="3706" spans="3:18" x14ac:dyDescent="0.2"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</row>
    <row r="3707" spans="3:18" x14ac:dyDescent="0.2"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</row>
    <row r="3708" spans="3:18" x14ac:dyDescent="0.2"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</row>
    <row r="3709" spans="3:18" x14ac:dyDescent="0.2"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</row>
    <row r="3710" spans="3:18" x14ac:dyDescent="0.2"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</row>
    <row r="3711" spans="3:18" x14ac:dyDescent="0.2"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</row>
    <row r="3712" spans="3:18" x14ac:dyDescent="0.2"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</row>
    <row r="3713" spans="3:18" x14ac:dyDescent="0.2"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</row>
    <row r="3714" spans="3:18" x14ac:dyDescent="0.2"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</row>
    <row r="3715" spans="3:18" x14ac:dyDescent="0.2"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</row>
    <row r="3716" spans="3:18" x14ac:dyDescent="0.2"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</row>
    <row r="3717" spans="3:18" x14ac:dyDescent="0.2"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</row>
    <row r="3718" spans="3:18" x14ac:dyDescent="0.2"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</row>
    <row r="3719" spans="3:18" x14ac:dyDescent="0.2"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</row>
    <row r="3720" spans="3:18" x14ac:dyDescent="0.2"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</row>
    <row r="3721" spans="3:18" x14ac:dyDescent="0.2"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</row>
    <row r="3722" spans="3:18" x14ac:dyDescent="0.2"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</row>
    <row r="3723" spans="3:18" x14ac:dyDescent="0.2"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</row>
    <row r="3724" spans="3:18" x14ac:dyDescent="0.2"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</row>
    <row r="3725" spans="3:18" x14ac:dyDescent="0.2"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</row>
    <row r="3726" spans="3:18" x14ac:dyDescent="0.2"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</row>
    <row r="3727" spans="3:18" x14ac:dyDescent="0.2"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</row>
    <row r="3728" spans="3:18" x14ac:dyDescent="0.2"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</row>
    <row r="3729" spans="3:18" x14ac:dyDescent="0.2"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</row>
    <row r="3730" spans="3:18" x14ac:dyDescent="0.2"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</row>
    <row r="3731" spans="3:18" x14ac:dyDescent="0.2"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</row>
    <row r="3732" spans="3:18" x14ac:dyDescent="0.2"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</row>
    <row r="3733" spans="3:18" x14ac:dyDescent="0.2"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</row>
    <row r="3734" spans="3:18" x14ac:dyDescent="0.2"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</row>
    <row r="3735" spans="3:18" x14ac:dyDescent="0.2"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</row>
    <row r="3736" spans="3:18" x14ac:dyDescent="0.2"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</row>
    <row r="3737" spans="3:18" x14ac:dyDescent="0.2"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</row>
    <row r="3738" spans="3:18" x14ac:dyDescent="0.2"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</row>
    <row r="3739" spans="3:18" x14ac:dyDescent="0.2"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</row>
    <row r="3740" spans="3:18" x14ac:dyDescent="0.2"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</row>
    <row r="3741" spans="3:18" x14ac:dyDescent="0.2"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</row>
    <row r="3742" spans="3:18" x14ac:dyDescent="0.2"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</row>
    <row r="3743" spans="3:18" x14ac:dyDescent="0.2"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</row>
    <row r="3744" spans="3:18" x14ac:dyDescent="0.2"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</row>
    <row r="3745" spans="3:18" x14ac:dyDescent="0.2"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</row>
    <row r="3746" spans="3:18" x14ac:dyDescent="0.2"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</row>
    <row r="3747" spans="3:18" x14ac:dyDescent="0.2"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</row>
    <row r="3748" spans="3:18" x14ac:dyDescent="0.2"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</row>
    <row r="3749" spans="3:18" x14ac:dyDescent="0.2"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</row>
    <row r="3750" spans="3:18" x14ac:dyDescent="0.2"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</row>
    <row r="3751" spans="3:18" x14ac:dyDescent="0.2"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</row>
    <row r="3752" spans="3:18" x14ac:dyDescent="0.2"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</row>
    <row r="3753" spans="3:18" x14ac:dyDescent="0.2"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</row>
    <row r="3754" spans="3:18" x14ac:dyDescent="0.2"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</row>
    <row r="3755" spans="3:18" x14ac:dyDescent="0.2"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</row>
    <row r="3756" spans="3:18" x14ac:dyDescent="0.2"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</row>
    <row r="3757" spans="3:18" x14ac:dyDescent="0.2"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</row>
    <row r="3758" spans="3:18" x14ac:dyDescent="0.2"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</row>
    <row r="3759" spans="3:18" x14ac:dyDescent="0.2"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</row>
    <row r="3760" spans="3:18" x14ac:dyDescent="0.2"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</row>
    <row r="3761" spans="3:18" x14ac:dyDescent="0.2"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</row>
    <row r="3762" spans="3:18" x14ac:dyDescent="0.2"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</row>
    <row r="3763" spans="3:18" x14ac:dyDescent="0.2"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</row>
    <row r="3764" spans="3:18" x14ac:dyDescent="0.2"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</row>
    <row r="3765" spans="3:18" x14ac:dyDescent="0.2"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</row>
    <row r="3766" spans="3:18" x14ac:dyDescent="0.2"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</row>
    <row r="3767" spans="3:18" x14ac:dyDescent="0.2"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</row>
    <row r="3768" spans="3:18" x14ac:dyDescent="0.2"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</row>
    <row r="3769" spans="3:18" x14ac:dyDescent="0.2"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</row>
    <row r="3770" spans="3:18" x14ac:dyDescent="0.2"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</row>
    <row r="3771" spans="3:18" x14ac:dyDescent="0.2"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</row>
    <row r="3772" spans="3:18" x14ac:dyDescent="0.2"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</row>
    <row r="3773" spans="3:18" x14ac:dyDescent="0.2"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</row>
    <row r="3774" spans="3:18" x14ac:dyDescent="0.2"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</row>
    <row r="3775" spans="3:18" x14ac:dyDescent="0.2"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</row>
    <row r="3776" spans="3:18" x14ac:dyDescent="0.2"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</row>
    <row r="3777" spans="3:18" x14ac:dyDescent="0.2"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</row>
    <row r="3778" spans="3:18" x14ac:dyDescent="0.2"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</row>
    <row r="3779" spans="3:18" x14ac:dyDescent="0.2"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</row>
    <row r="3780" spans="3:18" x14ac:dyDescent="0.2"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</row>
    <row r="3781" spans="3:18" x14ac:dyDescent="0.2"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</row>
    <row r="3782" spans="3:18" x14ac:dyDescent="0.2"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</row>
    <row r="3783" spans="3:18" x14ac:dyDescent="0.2"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</row>
    <row r="3784" spans="3:18" x14ac:dyDescent="0.2"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</row>
    <row r="3785" spans="3:18" x14ac:dyDescent="0.2"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</row>
    <row r="3786" spans="3:18" x14ac:dyDescent="0.2"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</row>
    <row r="3787" spans="3:18" x14ac:dyDescent="0.2"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</row>
    <row r="3788" spans="3:18" x14ac:dyDescent="0.2"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</row>
    <row r="3789" spans="3:18" x14ac:dyDescent="0.2"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</row>
    <row r="3790" spans="3:18" x14ac:dyDescent="0.2"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</row>
    <row r="3791" spans="3:18" x14ac:dyDescent="0.2"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</row>
    <row r="3792" spans="3:18" x14ac:dyDescent="0.2"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</row>
    <row r="3793" spans="3:18" x14ac:dyDescent="0.2"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</row>
    <row r="3794" spans="3:18" x14ac:dyDescent="0.2"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</row>
    <row r="3795" spans="3:18" x14ac:dyDescent="0.2"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</row>
    <row r="3796" spans="3:18" x14ac:dyDescent="0.2"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</row>
    <row r="3797" spans="3:18" x14ac:dyDescent="0.2"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</row>
    <row r="3798" spans="3:18" x14ac:dyDescent="0.2"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</row>
    <row r="3799" spans="3:18" x14ac:dyDescent="0.2"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</row>
    <row r="3800" spans="3:18" x14ac:dyDescent="0.2"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</row>
    <row r="3801" spans="3:18" x14ac:dyDescent="0.2"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</row>
    <row r="3802" spans="3:18" x14ac:dyDescent="0.2"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</row>
    <row r="3803" spans="3:18" x14ac:dyDescent="0.2"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</row>
    <row r="3804" spans="3:18" x14ac:dyDescent="0.2"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</row>
    <row r="3805" spans="3:18" x14ac:dyDescent="0.2"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</row>
    <row r="3806" spans="3:18" x14ac:dyDescent="0.2"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</row>
    <row r="3807" spans="3:18" x14ac:dyDescent="0.2"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</row>
    <row r="3808" spans="3:18" x14ac:dyDescent="0.2"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</row>
    <row r="3809" spans="3:18" x14ac:dyDescent="0.2"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</row>
    <row r="3810" spans="3:18" x14ac:dyDescent="0.2"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</row>
    <row r="3811" spans="3:18" x14ac:dyDescent="0.2"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</row>
    <row r="3812" spans="3:18" x14ac:dyDescent="0.2"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</row>
    <row r="3813" spans="3:18" x14ac:dyDescent="0.2"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</row>
    <row r="3814" spans="3:18" x14ac:dyDescent="0.2"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</row>
    <row r="3815" spans="3:18" x14ac:dyDescent="0.2"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</row>
    <row r="3816" spans="3:18" x14ac:dyDescent="0.2"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</row>
    <row r="3817" spans="3:18" x14ac:dyDescent="0.2"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</row>
    <row r="3818" spans="3:18" x14ac:dyDescent="0.2"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</row>
    <row r="3819" spans="3:18" x14ac:dyDescent="0.2"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</row>
    <row r="3820" spans="3:18" x14ac:dyDescent="0.2"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</row>
    <row r="3821" spans="3:18" x14ac:dyDescent="0.2"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</row>
    <row r="3822" spans="3:18" x14ac:dyDescent="0.2"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</row>
    <row r="3823" spans="3:18" x14ac:dyDescent="0.2"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</row>
    <row r="3824" spans="3:18" x14ac:dyDescent="0.2"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</row>
    <row r="3825" spans="3:18" x14ac:dyDescent="0.2"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</row>
    <row r="3826" spans="3:18" x14ac:dyDescent="0.2"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</row>
    <row r="3827" spans="3:18" x14ac:dyDescent="0.2"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</row>
    <row r="3828" spans="3:18" x14ac:dyDescent="0.2"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</row>
    <row r="3829" spans="3:18" x14ac:dyDescent="0.2"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</row>
    <row r="3830" spans="3:18" x14ac:dyDescent="0.2"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</row>
    <row r="3831" spans="3:18" x14ac:dyDescent="0.2"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</row>
    <row r="3832" spans="3:18" x14ac:dyDescent="0.2"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</row>
    <row r="3833" spans="3:18" x14ac:dyDescent="0.2"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</row>
    <row r="3834" spans="3:18" x14ac:dyDescent="0.2"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</row>
    <row r="3835" spans="3:18" x14ac:dyDescent="0.2"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</row>
    <row r="3836" spans="3:18" x14ac:dyDescent="0.2"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</row>
    <row r="3837" spans="3:18" x14ac:dyDescent="0.2"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</row>
    <row r="3838" spans="3:18" x14ac:dyDescent="0.2"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</row>
    <row r="3839" spans="3:18" x14ac:dyDescent="0.2"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</row>
    <row r="3840" spans="3:18" x14ac:dyDescent="0.2"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</row>
    <row r="3841" spans="3:18" x14ac:dyDescent="0.2"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</row>
    <row r="3842" spans="3:18" x14ac:dyDescent="0.2"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</row>
    <row r="3843" spans="3:18" x14ac:dyDescent="0.2"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</row>
    <row r="3844" spans="3:18" x14ac:dyDescent="0.2"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</row>
    <row r="3845" spans="3:18" x14ac:dyDescent="0.2"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</row>
    <row r="3846" spans="3:18" x14ac:dyDescent="0.2"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</row>
    <row r="3847" spans="3:18" x14ac:dyDescent="0.2"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</row>
    <row r="3848" spans="3:18" x14ac:dyDescent="0.2"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</row>
    <row r="3849" spans="3:18" x14ac:dyDescent="0.2"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</row>
    <row r="3850" spans="3:18" x14ac:dyDescent="0.2"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</row>
    <row r="3851" spans="3:18" x14ac:dyDescent="0.2"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</row>
    <row r="3852" spans="3:18" x14ac:dyDescent="0.2"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</row>
    <row r="3853" spans="3:18" x14ac:dyDescent="0.2"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</row>
    <row r="3854" spans="3:18" x14ac:dyDescent="0.2"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</row>
    <row r="3855" spans="3:18" x14ac:dyDescent="0.2"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</row>
    <row r="3856" spans="3:18" x14ac:dyDescent="0.2"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</row>
    <row r="3857" spans="3:18" x14ac:dyDescent="0.2"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</row>
    <row r="3858" spans="3:18" x14ac:dyDescent="0.2"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</row>
    <row r="3859" spans="3:18" x14ac:dyDescent="0.2"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</row>
    <row r="3860" spans="3:18" x14ac:dyDescent="0.2"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</row>
    <row r="3861" spans="3:18" x14ac:dyDescent="0.2"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</row>
    <row r="3862" spans="3:18" x14ac:dyDescent="0.2"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</row>
    <row r="3863" spans="3:18" x14ac:dyDescent="0.2"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</row>
    <row r="3864" spans="3:18" x14ac:dyDescent="0.2"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</row>
    <row r="3865" spans="3:18" x14ac:dyDescent="0.2"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</row>
    <row r="3866" spans="3:18" x14ac:dyDescent="0.2"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</row>
    <row r="3867" spans="3:18" x14ac:dyDescent="0.2"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</row>
    <row r="3868" spans="3:18" x14ac:dyDescent="0.2"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</row>
    <row r="3869" spans="3:18" x14ac:dyDescent="0.2"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</row>
    <row r="3870" spans="3:18" x14ac:dyDescent="0.2"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</row>
    <row r="3871" spans="3:18" x14ac:dyDescent="0.2"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</row>
    <row r="3872" spans="3:18" x14ac:dyDescent="0.2"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</row>
    <row r="3873" spans="3:18" x14ac:dyDescent="0.2"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</row>
    <row r="3874" spans="3:18" x14ac:dyDescent="0.2"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</row>
    <row r="3875" spans="3:18" x14ac:dyDescent="0.2"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</row>
    <row r="3876" spans="3:18" x14ac:dyDescent="0.2"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</row>
    <row r="3877" spans="3:18" x14ac:dyDescent="0.2"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</row>
    <row r="3878" spans="3:18" x14ac:dyDescent="0.2"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</row>
    <row r="3879" spans="3:18" x14ac:dyDescent="0.2"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</row>
    <row r="3880" spans="3:18" x14ac:dyDescent="0.2"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</row>
    <row r="3881" spans="3:18" x14ac:dyDescent="0.2"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</row>
    <row r="3882" spans="3:18" x14ac:dyDescent="0.2"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</row>
    <row r="3883" spans="3:18" x14ac:dyDescent="0.2"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</row>
    <row r="3884" spans="3:18" x14ac:dyDescent="0.2"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</row>
    <row r="3885" spans="3:18" x14ac:dyDescent="0.2"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</row>
    <row r="3886" spans="3:18" x14ac:dyDescent="0.2"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</row>
    <row r="3887" spans="3:18" x14ac:dyDescent="0.2"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</row>
    <row r="3888" spans="3:18" x14ac:dyDescent="0.2"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</row>
    <row r="3889" spans="3:18" x14ac:dyDescent="0.2"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</row>
    <row r="3890" spans="3:18" x14ac:dyDescent="0.2"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</row>
    <row r="3891" spans="3:18" x14ac:dyDescent="0.2"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</row>
    <row r="3892" spans="3:18" x14ac:dyDescent="0.2"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</row>
    <row r="3893" spans="3:18" x14ac:dyDescent="0.2"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</row>
    <row r="3894" spans="3:18" x14ac:dyDescent="0.2"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</row>
    <row r="3895" spans="3:18" x14ac:dyDescent="0.2"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</row>
    <row r="3896" spans="3:18" x14ac:dyDescent="0.2"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</row>
    <row r="3897" spans="3:18" x14ac:dyDescent="0.2"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</row>
    <row r="3898" spans="3:18" x14ac:dyDescent="0.2"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</row>
    <row r="3899" spans="3:18" x14ac:dyDescent="0.2"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</row>
    <row r="3900" spans="3:18" x14ac:dyDescent="0.2"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</row>
    <row r="3901" spans="3:18" x14ac:dyDescent="0.2"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</row>
    <row r="3902" spans="3:18" x14ac:dyDescent="0.2"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</row>
    <row r="3903" spans="3:18" x14ac:dyDescent="0.2"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</row>
    <row r="3904" spans="3:18" x14ac:dyDescent="0.2"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</row>
    <row r="3905" spans="3:18" x14ac:dyDescent="0.2"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</row>
    <row r="3906" spans="3:18" x14ac:dyDescent="0.2"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</row>
    <row r="3907" spans="3:18" x14ac:dyDescent="0.2"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</row>
    <row r="3908" spans="3:18" x14ac:dyDescent="0.2"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</row>
    <row r="3909" spans="3:18" x14ac:dyDescent="0.2"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</row>
    <row r="3910" spans="3:18" x14ac:dyDescent="0.2"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</row>
    <row r="3911" spans="3:18" x14ac:dyDescent="0.2"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</row>
    <row r="3912" spans="3:18" x14ac:dyDescent="0.2"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</row>
    <row r="3913" spans="3:18" x14ac:dyDescent="0.2"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</row>
    <row r="3914" spans="3:18" x14ac:dyDescent="0.2"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</row>
    <row r="3915" spans="3:18" x14ac:dyDescent="0.2"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</row>
    <row r="3916" spans="3:18" x14ac:dyDescent="0.2"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</row>
    <row r="3917" spans="3:18" x14ac:dyDescent="0.2"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</row>
    <row r="3918" spans="3:18" x14ac:dyDescent="0.2"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</row>
    <row r="3919" spans="3:18" x14ac:dyDescent="0.2"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</row>
    <row r="3920" spans="3:18" x14ac:dyDescent="0.2"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</row>
    <row r="3921" spans="3:18" x14ac:dyDescent="0.2"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</row>
    <row r="3922" spans="3:18" x14ac:dyDescent="0.2"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</row>
    <row r="3923" spans="3:18" x14ac:dyDescent="0.2"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</row>
    <row r="3924" spans="3:18" x14ac:dyDescent="0.2"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</row>
    <row r="3925" spans="3:18" x14ac:dyDescent="0.2"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</row>
    <row r="3926" spans="3:18" x14ac:dyDescent="0.2"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</row>
    <row r="3927" spans="3:18" x14ac:dyDescent="0.2"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</row>
    <row r="3928" spans="3:18" x14ac:dyDescent="0.2"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</row>
    <row r="3929" spans="3:18" x14ac:dyDescent="0.2"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</row>
    <row r="3930" spans="3:18" x14ac:dyDescent="0.2"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</row>
    <row r="3931" spans="3:18" x14ac:dyDescent="0.2"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</row>
    <row r="3932" spans="3:18" x14ac:dyDescent="0.2"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</row>
    <row r="3933" spans="3:18" x14ac:dyDescent="0.2"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</row>
    <row r="3934" spans="3:18" x14ac:dyDescent="0.2"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</row>
    <row r="3935" spans="3:18" x14ac:dyDescent="0.2"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</row>
    <row r="3936" spans="3:18" x14ac:dyDescent="0.2"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</row>
    <row r="3937" spans="3:18" x14ac:dyDescent="0.2"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</row>
    <row r="3938" spans="3:18" x14ac:dyDescent="0.2"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</row>
    <row r="3939" spans="3:18" x14ac:dyDescent="0.2"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</row>
    <row r="3940" spans="3:18" x14ac:dyDescent="0.2"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</row>
    <row r="3941" spans="3:18" x14ac:dyDescent="0.2"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</row>
    <row r="3942" spans="3:18" x14ac:dyDescent="0.2"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</row>
    <row r="3943" spans="3:18" x14ac:dyDescent="0.2"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</row>
    <row r="3944" spans="3:18" x14ac:dyDescent="0.2"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</row>
    <row r="3945" spans="3:18" x14ac:dyDescent="0.2"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</row>
    <row r="3946" spans="3:18" x14ac:dyDescent="0.2"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</row>
    <row r="3947" spans="3:18" x14ac:dyDescent="0.2"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</row>
    <row r="3948" spans="3:18" x14ac:dyDescent="0.2"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</row>
    <row r="3949" spans="3:18" x14ac:dyDescent="0.2"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</row>
    <row r="3950" spans="3:18" x14ac:dyDescent="0.2"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</row>
    <row r="3951" spans="3:18" x14ac:dyDescent="0.2"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</row>
    <row r="3952" spans="3:18" x14ac:dyDescent="0.2"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</row>
    <row r="3953" spans="3:18" x14ac:dyDescent="0.2"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</row>
    <row r="3954" spans="3:18" x14ac:dyDescent="0.2"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</row>
    <row r="3955" spans="3:18" x14ac:dyDescent="0.2"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</row>
    <row r="3956" spans="3:18" x14ac:dyDescent="0.2"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</row>
    <row r="3957" spans="3:18" x14ac:dyDescent="0.2"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</row>
    <row r="3958" spans="3:18" x14ac:dyDescent="0.2"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</row>
    <row r="3959" spans="3:18" x14ac:dyDescent="0.2"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</row>
    <row r="3960" spans="3:18" x14ac:dyDescent="0.2"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</row>
    <row r="3961" spans="3:18" x14ac:dyDescent="0.2"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</row>
    <row r="3962" spans="3:18" x14ac:dyDescent="0.2"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</row>
    <row r="3963" spans="3:18" x14ac:dyDescent="0.2"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</row>
    <row r="3964" spans="3:18" x14ac:dyDescent="0.2"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</row>
    <row r="3965" spans="3:18" x14ac:dyDescent="0.2"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</row>
    <row r="3966" spans="3:18" x14ac:dyDescent="0.2"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</row>
    <row r="3967" spans="3:18" x14ac:dyDescent="0.2"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</row>
    <row r="3968" spans="3:18" x14ac:dyDescent="0.2"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</row>
    <row r="3969" spans="3:18" x14ac:dyDescent="0.2"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</row>
    <row r="3970" spans="3:18" x14ac:dyDescent="0.2"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</row>
    <row r="3971" spans="3:18" x14ac:dyDescent="0.2"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</row>
    <row r="3972" spans="3:18" x14ac:dyDescent="0.2"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</row>
    <row r="3973" spans="3:18" x14ac:dyDescent="0.2"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</row>
    <row r="3974" spans="3:18" x14ac:dyDescent="0.2"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</row>
    <row r="3975" spans="3:18" x14ac:dyDescent="0.2"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</row>
    <row r="3976" spans="3:18" x14ac:dyDescent="0.2"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</row>
    <row r="3977" spans="3:18" x14ac:dyDescent="0.2"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</row>
    <row r="3978" spans="3:18" x14ac:dyDescent="0.2"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</row>
    <row r="3979" spans="3:18" x14ac:dyDescent="0.2"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</row>
    <row r="3980" spans="3:18" x14ac:dyDescent="0.2"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</row>
    <row r="3981" spans="3:18" x14ac:dyDescent="0.2"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</row>
    <row r="3982" spans="3:18" x14ac:dyDescent="0.2"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</row>
    <row r="3983" spans="3:18" x14ac:dyDescent="0.2"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</row>
    <row r="3984" spans="3:18" x14ac:dyDescent="0.2"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</row>
    <row r="3985" spans="3:18" x14ac:dyDescent="0.2"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</row>
    <row r="3986" spans="3:18" x14ac:dyDescent="0.2"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</row>
    <row r="3987" spans="3:18" x14ac:dyDescent="0.2"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</row>
    <row r="3988" spans="3:18" x14ac:dyDescent="0.2"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</row>
    <row r="3989" spans="3:18" x14ac:dyDescent="0.2"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</row>
    <row r="3990" spans="3:18" x14ac:dyDescent="0.2"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</row>
    <row r="3991" spans="3:18" x14ac:dyDescent="0.2"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</row>
    <row r="3992" spans="3:18" x14ac:dyDescent="0.2"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</row>
    <row r="3993" spans="3:18" x14ac:dyDescent="0.2"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</row>
    <row r="3994" spans="3:18" x14ac:dyDescent="0.2"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</row>
    <row r="3995" spans="3:18" x14ac:dyDescent="0.2"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</row>
    <row r="3996" spans="3:18" x14ac:dyDescent="0.2"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</row>
    <row r="3997" spans="3:18" x14ac:dyDescent="0.2"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</row>
    <row r="3998" spans="3:18" x14ac:dyDescent="0.2"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</row>
    <row r="3999" spans="3:18" x14ac:dyDescent="0.2"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</row>
    <row r="4000" spans="3:18" x14ac:dyDescent="0.2"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</row>
    <row r="4001" spans="3:18" x14ac:dyDescent="0.2"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</row>
    <row r="4002" spans="3:18" x14ac:dyDescent="0.2"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</row>
    <row r="4003" spans="3:18" x14ac:dyDescent="0.2"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</row>
    <row r="4004" spans="3:18" x14ac:dyDescent="0.2"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</row>
    <row r="4005" spans="3:18" x14ac:dyDescent="0.2"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</row>
    <row r="4006" spans="3:18" x14ac:dyDescent="0.2"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</row>
    <row r="4007" spans="3:18" x14ac:dyDescent="0.2"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</row>
    <row r="4008" spans="3:18" x14ac:dyDescent="0.2"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</row>
    <row r="4009" spans="3:18" x14ac:dyDescent="0.2"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</row>
    <row r="4010" spans="3:18" x14ac:dyDescent="0.2"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</row>
    <row r="4011" spans="3:18" x14ac:dyDescent="0.2"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</row>
    <row r="4012" spans="3:18" x14ac:dyDescent="0.2"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</row>
    <row r="4013" spans="3:18" x14ac:dyDescent="0.2"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</row>
    <row r="4014" spans="3:18" x14ac:dyDescent="0.2"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</row>
    <row r="4015" spans="3:18" x14ac:dyDescent="0.2"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</row>
    <row r="4016" spans="3:18" x14ac:dyDescent="0.2"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</row>
    <row r="4017" spans="3:18" x14ac:dyDescent="0.2"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</row>
    <row r="4018" spans="3:18" x14ac:dyDescent="0.2"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</row>
    <row r="4019" spans="3:18" x14ac:dyDescent="0.2"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</row>
    <row r="4020" spans="3:18" x14ac:dyDescent="0.2"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</row>
    <row r="4021" spans="3:18" x14ac:dyDescent="0.2"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</row>
    <row r="4022" spans="3:18" x14ac:dyDescent="0.2"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</row>
    <row r="4023" spans="3:18" x14ac:dyDescent="0.2"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</row>
    <row r="4024" spans="3:18" x14ac:dyDescent="0.2"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</row>
    <row r="4025" spans="3:18" x14ac:dyDescent="0.2"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</row>
    <row r="4026" spans="3:18" x14ac:dyDescent="0.2"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</row>
    <row r="4027" spans="3:18" x14ac:dyDescent="0.2"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</row>
    <row r="4028" spans="3:18" x14ac:dyDescent="0.2"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</row>
    <row r="4029" spans="3:18" x14ac:dyDescent="0.2"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</row>
    <row r="4030" spans="3:18" x14ac:dyDescent="0.2"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</row>
    <row r="4031" spans="3:18" x14ac:dyDescent="0.2"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</row>
    <row r="4032" spans="3:18" x14ac:dyDescent="0.2"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</row>
    <row r="4033" spans="3:18" x14ac:dyDescent="0.2"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</row>
    <row r="4034" spans="3:18" x14ac:dyDescent="0.2"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</row>
    <row r="4035" spans="3:18" x14ac:dyDescent="0.2"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</row>
    <row r="4036" spans="3:18" x14ac:dyDescent="0.2"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</row>
    <row r="4037" spans="3:18" x14ac:dyDescent="0.2"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</row>
    <row r="4038" spans="3:18" x14ac:dyDescent="0.2"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</row>
    <row r="4039" spans="3:18" x14ac:dyDescent="0.2"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</row>
    <row r="4040" spans="3:18" x14ac:dyDescent="0.2"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</row>
    <row r="4041" spans="3:18" x14ac:dyDescent="0.2"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</row>
    <row r="4042" spans="3:18" x14ac:dyDescent="0.2"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</row>
    <row r="4043" spans="3:18" x14ac:dyDescent="0.2"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</row>
    <row r="4044" spans="3:18" x14ac:dyDescent="0.2"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</row>
    <row r="4045" spans="3:18" x14ac:dyDescent="0.2"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</row>
    <row r="4046" spans="3:18" x14ac:dyDescent="0.2"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</row>
    <row r="4047" spans="3:18" x14ac:dyDescent="0.2"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</row>
    <row r="4048" spans="3:18" x14ac:dyDescent="0.2"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</row>
    <row r="4049" spans="3:18" x14ac:dyDescent="0.2"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</row>
    <row r="4050" spans="3:18" x14ac:dyDescent="0.2"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</row>
    <row r="4051" spans="3:18" x14ac:dyDescent="0.2"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</row>
    <row r="4052" spans="3:18" x14ac:dyDescent="0.2"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</row>
    <row r="4053" spans="3:18" x14ac:dyDescent="0.2"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</row>
    <row r="4054" spans="3:18" x14ac:dyDescent="0.2"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</row>
    <row r="4055" spans="3:18" x14ac:dyDescent="0.2"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</row>
    <row r="4056" spans="3:18" x14ac:dyDescent="0.2"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</row>
    <row r="4057" spans="3:18" x14ac:dyDescent="0.2"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</row>
    <row r="4058" spans="3:18" x14ac:dyDescent="0.2"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</row>
    <row r="4059" spans="3:18" x14ac:dyDescent="0.2"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</row>
    <row r="4060" spans="3:18" x14ac:dyDescent="0.2"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</row>
    <row r="4061" spans="3:18" x14ac:dyDescent="0.2"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</row>
    <row r="4062" spans="3:18" x14ac:dyDescent="0.2"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</row>
    <row r="4063" spans="3:18" x14ac:dyDescent="0.2"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</row>
    <row r="4064" spans="3:18" x14ac:dyDescent="0.2"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</row>
    <row r="4065" spans="3:18" x14ac:dyDescent="0.2"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</row>
    <row r="4066" spans="3:18" x14ac:dyDescent="0.2"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</row>
    <row r="4067" spans="3:18" x14ac:dyDescent="0.2"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</row>
    <row r="4068" spans="3:18" x14ac:dyDescent="0.2"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</row>
    <row r="4069" spans="3:18" x14ac:dyDescent="0.2"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</row>
    <row r="4070" spans="3:18" x14ac:dyDescent="0.2"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</row>
    <row r="4071" spans="3:18" x14ac:dyDescent="0.2"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</row>
    <row r="4072" spans="3:18" x14ac:dyDescent="0.2"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</row>
    <row r="4073" spans="3:18" x14ac:dyDescent="0.2"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</row>
    <row r="4074" spans="3:18" x14ac:dyDescent="0.2"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</row>
    <row r="4075" spans="3:18" x14ac:dyDescent="0.2"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</row>
    <row r="4076" spans="3:18" x14ac:dyDescent="0.2"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</row>
    <row r="4077" spans="3:18" x14ac:dyDescent="0.2"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</row>
    <row r="4078" spans="3:18" x14ac:dyDescent="0.2"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</row>
    <row r="4079" spans="3:18" x14ac:dyDescent="0.2"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</row>
    <row r="4080" spans="3:18" x14ac:dyDescent="0.2"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</row>
    <row r="4081" spans="3:18" x14ac:dyDescent="0.2"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</row>
    <row r="4082" spans="3:18" x14ac:dyDescent="0.2"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</row>
    <row r="4083" spans="3:18" x14ac:dyDescent="0.2"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</row>
    <row r="4084" spans="3:18" x14ac:dyDescent="0.2"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</row>
    <row r="4085" spans="3:18" x14ac:dyDescent="0.2"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</row>
    <row r="4086" spans="3:18" x14ac:dyDescent="0.2"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</row>
    <row r="4087" spans="3:18" x14ac:dyDescent="0.2"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</row>
    <row r="4088" spans="3:18" x14ac:dyDescent="0.2"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</row>
    <row r="4089" spans="3:18" x14ac:dyDescent="0.2"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</row>
    <row r="4090" spans="3:18" x14ac:dyDescent="0.2"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</row>
    <row r="4091" spans="3:18" x14ac:dyDescent="0.2"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</row>
    <row r="4092" spans="3:18" x14ac:dyDescent="0.2"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</row>
    <row r="4093" spans="3:18" x14ac:dyDescent="0.2"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</row>
    <row r="4094" spans="3:18" x14ac:dyDescent="0.2"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</row>
    <row r="4095" spans="3:18" x14ac:dyDescent="0.2"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</row>
    <row r="4096" spans="3:18" x14ac:dyDescent="0.2"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</row>
    <row r="4097" spans="3:18" x14ac:dyDescent="0.2"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</row>
    <row r="4098" spans="3:18" x14ac:dyDescent="0.2"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</row>
    <row r="4099" spans="3:18" x14ac:dyDescent="0.2"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</row>
    <row r="4100" spans="3:18" x14ac:dyDescent="0.2"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</row>
    <row r="4101" spans="3:18" x14ac:dyDescent="0.2"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</row>
    <row r="4102" spans="3:18" x14ac:dyDescent="0.2"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</row>
    <row r="4103" spans="3:18" x14ac:dyDescent="0.2"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</row>
    <row r="4104" spans="3:18" x14ac:dyDescent="0.2"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</row>
    <row r="4105" spans="3:18" x14ac:dyDescent="0.2"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</row>
    <row r="4106" spans="3:18" x14ac:dyDescent="0.2"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</row>
    <row r="4107" spans="3:18" x14ac:dyDescent="0.2"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</row>
    <row r="4108" spans="3:18" x14ac:dyDescent="0.2"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</row>
    <row r="4109" spans="3:18" x14ac:dyDescent="0.2"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</row>
    <row r="4110" spans="3:18" x14ac:dyDescent="0.2"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</row>
    <row r="4111" spans="3:18" x14ac:dyDescent="0.2"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</row>
    <row r="4112" spans="3:18" x14ac:dyDescent="0.2"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</row>
    <row r="4113" spans="3:18" x14ac:dyDescent="0.2"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</row>
    <row r="4114" spans="3:18" x14ac:dyDescent="0.2"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</row>
    <row r="4115" spans="3:18" x14ac:dyDescent="0.2"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</row>
    <row r="4116" spans="3:18" x14ac:dyDescent="0.2"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</row>
    <row r="4117" spans="3:18" x14ac:dyDescent="0.2"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</row>
    <row r="4118" spans="3:18" x14ac:dyDescent="0.2"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</row>
    <row r="4119" spans="3:18" x14ac:dyDescent="0.2"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</row>
    <row r="4120" spans="3:18" x14ac:dyDescent="0.2"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</row>
    <row r="4121" spans="3:18" x14ac:dyDescent="0.2"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</row>
    <row r="4122" spans="3:18" x14ac:dyDescent="0.2"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</row>
    <row r="4123" spans="3:18" x14ac:dyDescent="0.2"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</row>
    <row r="4124" spans="3:18" x14ac:dyDescent="0.2"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</row>
    <row r="4125" spans="3:18" x14ac:dyDescent="0.2"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</row>
    <row r="4126" spans="3:18" x14ac:dyDescent="0.2"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</row>
    <row r="4127" spans="3:18" x14ac:dyDescent="0.2"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</row>
    <row r="4128" spans="3:18" x14ac:dyDescent="0.2"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</row>
    <row r="4129" spans="3:18" x14ac:dyDescent="0.2"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</row>
    <row r="4130" spans="3:18" x14ac:dyDescent="0.2"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</row>
    <row r="4131" spans="3:18" x14ac:dyDescent="0.2"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</row>
    <row r="4132" spans="3:18" x14ac:dyDescent="0.2"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</row>
    <row r="4133" spans="3:18" x14ac:dyDescent="0.2"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</row>
    <row r="4134" spans="3:18" x14ac:dyDescent="0.2"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</row>
    <row r="4135" spans="3:18" x14ac:dyDescent="0.2"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</row>
    <row r="4136" spans="3:18" x14ac:dyDescent="0.2"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</row>
    <row r="4137" spans="3:18" x14ac:dyDescent="0.2"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</row>
    <row r="4138" spans="3:18" x14ac:dyDescent="0.2"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</row>
    <row r="4139" spans="3:18" x14ac:dyDescent="0.2"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</row>
    <row r="4140" spans="3:18" x14ac:dyDescent="0.2"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</row>
    <row r="4141" spans="3:18" x14ac:dyDescent="0.2"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</row>
    <row r="4142" spans="3:18" x14ac:dyDescent="0.2"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</row>
    <row r="4143" spans="3:18" x14ac:dyDescent="0.2"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</row>
    <row r="4144" spans="3:18" x14ac:dyDescent="0.2"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</row>
    <row r="4145" spans="3:18" x14ac:dyDescent="0.2"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</row>
    <row r="4146" spans="3:18" x14ac:dyDescent="0.2"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</row>
    <row r="4147" spans="3:18" x14ac:dyDescent="0.2"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</row>
    <row r="4148" spans="3:18" x14ac:dyDescent="0.2"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</row>
    <row r="4149" spans="3:18" x14ac:dyDescent="0.2"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</row>
    <row r="4150" spans="3:18" x14ac:dyDescent="0.2"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</row>
    <row r="4151" spans="3:18" x14ac:dyDescent="0.2"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</row>
    <row r="4152" spans="3:18" x14ac:dyDescent="0.2"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</row>
    <row r="4153" spans="3:18" x14ac:dyDescent="0.2"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</row>
    <row r="4154" spans="3:18" x14ac:dyDescent="0.2"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</row>
    <row r="4155" spans="3:18" x14ac:dyDescent="0.2"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</row>
    <row r="4156" spans="3:18" x14ac:dyDescent="0.2"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</row>
    <row r="4157" spans="3:18" x14ac:dyDescent="0.2"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</row>
    <row r="4158" spans="3:18" x14ac:dyDescent="0.2"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</row>
    <row r="4159" spans="3:18" x14ac:dyDescent="0.2"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</row>
    <row r="4160" spans="3:18" x14ac:dyDescent="0.2"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</row>
    <row r="4161" spans="3:18" x14ac:dyDescent="0.2"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</row>
    <row r="4162" spans="3:18" x14ac:dyDescent="0.2"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</row>
    <row r="4163" spans="3:18" x14ac:dyDescent="0.2"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</row>
    <row r="4164" spans="3:18" x14ac:dyDescent="0.2"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</row>
    <row r="4165" spans="3:18" x14ac:dyDescent="0.2"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</row>
    <row r="4166" spans="3:18" x14ac:dyDescent="0.2"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</row>
    <row r="4167" spans="3:18" x14ac:dyDescent="0.2"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</row>
    <row r="4168" spans="3:18" x14ac:dyDescent="0.2"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</row>
    <row r="4169" spans="3:18" x14ac:dyDescent="0.2"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</row>
    <row r="4170" spans="3:18" x14ac:dyDescent="0.2"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</row>
    <row r="4171" spans="3:18" x14ac:dyDescent="0.2"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</row>
    <row r="4172" spans="3:18" x14ac:dyDescent="0.2"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</row>
    <row r="4173" spans="3:18" x14ac:dyDescent="0.2"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</row>
    <row r="4174" spans="3:18" x14ac:dyDescent="0.2"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</row>
    <row r="4175" spans="3:18" x14ac:dyDescent="0.2"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</row>
    <row r="4176" spans="3:18" x14ac:dyDescent="0.2"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</row>
    <row r="4177" spans="3:18" x14ac:dyDescent="0.2"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</row>
    <row r="4178" spans="3:18" x14ac:dyDescent="0.2"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</row>
    <row r="4179" spans="3:18" x14ac:dyDescent="0.2"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</row>
    <row r="4180" spans="3:18" x14ac:dyDescent="0.2"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</row>
    <row r="4181" spans="3:18" x14ac:dyDescent="0.2"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</row>
    <row r="4182" spans="3:18" x14ac:dyDescent="0.2"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</row>
    <row r="4183" spans="3:18" x14ac:dyDescent="0.2"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</row>
    <row r="4184" spans="3:18" x14ac:dyDescent="0.2"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</row>
    <row r="4185" spans="3:18" x14ac:dyDescent="0.2"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</row>
    <row r="4186" spans="3:18" x14ac:dyDescent="0.2"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</row>
    <row r="4187" spans="3:18" x14ac:dyDescent="0.2"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</row>
    <row r="4188" spans="3:18" x14ac:dyDescent="0.2"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</row>
    <row r="4189" spans="3:18" x14ac:dyDescent="0.2"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</row>
    <row r="4190" spans="3:18" x14ac:dyDescent="0.2"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</row>
    <row r="4191" spans="3:18" x14ac:dyDescent="0.2"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</row>
    <row r="4192" spans="3:18" x14ac:dyDescent="0.2"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</row>
    <row r="4193" spans="3:18" x14ac:dyDescent="0.2"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</row>
    <row r="4194" spans="3:18" x14ac:dyDescent="0.2"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</row>
    <row r="4195" spans="3:18" x14ac:dyDescent="0.2"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</row>
    <row r="4196" spans="3:18" x14ac:dyDescent="0.2"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</row>
    <row r="4197" spans="3:18" x14ac:dyDescent="0.2"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</row>
    <row r="4198" spans="3:18" x14ac:dyDescent="0.2"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</row>
    <row r="4199" spans="3:18" x14ac:dyDescent="0.2"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</row>
    <row r="4200" spans="3:18" x14ac:dyDescent="0.2"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</row>
    <row r="4201" spans="3:18" x14ac:dyDescent="0.2"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</row>
    <row r="4202" spans="3:18" x14ac:dyDescent="0.2"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</row>
    <row r="4203" spans="3:18" x14ac:dyDescent="0.2"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</row>
    <row r="4204" spans="3:18" x14ac:dyDescent="0.2"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</row>
    <row r="4205" spans="3:18" x14ac:dyDescent="0.2"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</row>
    <row r="4206" spans="3:18" x14ac:dyDescent="0.2"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</row>
    <row r="4207" spans="3:18" x14ac:dyDescent="0.2"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</row>
    <row r="4208" spans="3:18" x14ac:dyDescent="0.2"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</row>
    <row r="4209" spans="3:18" x14ac:dyDescent="0.2"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</row>
    <row r="4210" spans="3:18" x14ac:dyDescent="0.2"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</row>
    <row r="4211" spans="3:18" x14ac:dyDescent="0.2"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</row>
    <row r="4212" spans="3:18" x14ac:dyDescent="0.2"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</row>
    <row r="4213" spans="3:18" x14ac:dyDescent="0.2"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</row>
    <row r="4214" spans="3:18" x14ac:dyDescent="0.2"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</row>
    <row r="4215" spans="3:18" x14ac:dyDescent="0.2"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</row>
    <row r="4216" spans="3:18" x14ac:dyDescent="0.2"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</row>
    <row r="4217" spans="3:18" x14ac:dyDescent="0.2"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</row>
    <row r="4218" spans="3:18" x14ac:dyDescent="0.2"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</row>
    <row r="4219" spans="3:18" x14ac:dyDescent="0.2"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</row>
    <row r="4220" spans="3:18" x14ac:dyDescent="0.2"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</row>
    <row r="4221" spans="3:18" x14ac:dyDescent="0.2"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</row>
    <row r="4222" spans="3:18" x14ac:dyDescent="0.2"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</row>
    <row r="4223" spans="3:18" x14ac:dyDescent="0.2"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</row>
    <row r="4224" spans="3:18" x14ac:dyDescent="0.2"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</row>
    <row r="4225" spans="3:18" x14ac:dyDescent="0.2"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</row>
    <row r="4226" spans="3:18" x14ac:dyDescent="0.2"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</row>
    <row r="4227" spans="3:18" x14ac:dyDescent="0.2"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</row>
    <row r="4228" spans="3:18" x14ac:dyDescent="0.2"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</row>
    <row r="4229" spans="3:18" x14ac:dyDescent="0.2"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</row>
    <row r="4230" spans="3:18" x14ac:dyDescent="0.2"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</row>
    <row r="4231" spans="3:18" x14ac:dyDescent="0.2"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</row>
    <row r="4232" spans="3:18" x14ac:dyDescent="0.2"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</row>
    <row r="4233" spans="3:18" x14ac:dyDescent="0.2"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</row>
    <row r="4234" spans="3:18" x14ac:dyDescent="0.2"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</row>
    <row r="4235" spans="3:18" x14ac:dyDescent="0.2"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</row>
    <row r="4236" spans="3:18" x14ac:dyDescent="0.2"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</row>
    <row r="4237" spans="3:18" x14ac:dyDescent="0.2"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</row>
    <row r="4238" spans="3:18" x14ac:dyDescent="0.2"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</row>
    <row r="4239" spans="3:18" x14ac:dyDescent="0.2"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</row>
    <row r="4240" spans="3:18" x14ac:dyDescent="0.2"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</row>
    <row r="4241" spans="3:18" x14ac:dyDescent="0.2"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</row>
    <row r="4242" spans="3:18" x14ac:dyDescent="0.2"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</row>
    <row r="4243" spans="3:18" x14ac:dyDescent="0.2"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</row>
    <row r="4244" spans="3:18" x14ac:dyDescent="0.2"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</row>
    <row r="4245" spans="3:18" x14ac:dyDescent="0.2"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</row>
    <row r="4246" spans="3:18" x14ac:dyDescent="0.2"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</row>
    <row r="4247" spans="3:18" x14ac:dyDescent="0.2"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</row>
    <row r="4248" spans="3:18" x14ac:dyDescent="0.2"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</row>
    <row r="4249" spans="3:18" x14ac:dyDescent="0.2"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</row>
    <row r="4250" spans="3:18" x14ac:dyDescent="0.2"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</row>
    <row r="4251" spans="3:18" x14ac:dyDescent="0.2"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</row>
    <row r="4252" spans="3:18" x14ac:dyDescent="0.2"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</row>
    <row r="4253" spans="3:18" x14ac:dyDescent="0.2"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</row>
    <row r="4254" spans="3:18" x14ac:dyDescent="0.2"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</row>
    <row r="4255" spans="3:18" x14ac:dyDescent="0.2"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</row>
    <row r="4256" spans="3:18" x14ac:dyDescent="0.2"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</row>
    <row r="4257" spans="3:18" x14ac:dyDescent="0.2"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</row>
    <row r="4258" spans="3:18" x14ac:dyDescent="0.2"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</row>
    <row r="4259" spans="3:18" x14ac:dyDescent="0.2"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</row>
    <row r="4260" spans="3:18" x14ac:dyDescent="0.2"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</row>
    <row r="4261" spans="3:18" x14ac:dyDescent="0.2"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</row>
    <row r="4262" spans="3:18" x14ac:dyDescent="0.2"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</row>
    <row r="4263" spans="3:18" x14ac:dyDescent="0.2"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</row>
    <row r="4264" spans="3:18" x14ac:dyDescent="0.2"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</row>
    <row r="4265" spans="3:18" x14ac:dyDescent="0.2"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</row>
    <row r="4266" spans="3:18" x14ac:dyDescent="0.2"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</row>
    <row r="4267" spans="3:18" x14ac:dyDescent="0.2"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</row>
    <row r="4268" spans="3:18" x14ac:dyDescent="0.2"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</row>
    <row r="4269" spans="3:18" x14ac:dyDescent="0.2"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</row>
    <row r="4270" spans="3:18" x14ac:dyDescent="0.2"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</row>
    <row r="4271" spans="3:18" x14ac:dyDescent="0.2"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</row>
    <row r="4272" spans="3:18" x14ac:dyDescent="0.2"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</row>
    <row r="4273" spans="3:18" x14ac:dyDescent="0.2"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</row>
    <row r="4274" spans="3:18" x14ac:dyDescent="0.2"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</row>
    <row r="4275" spans="3:18" x14ac:dyDescent="0.2"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</row>
    <row r="4276" spans="3:18" x14ac:dyDescent="0.2"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</row>
    <row r="4277" spans="3:18" x14ac:dyDescent="0.2"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</row>
    <row r="4278" spans="3:18" x14ac:dyDescent="0.2"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</row>
    <row r="4279" spans="3:18" x14ac:dyDescent="0.2"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</row>
    <row r="4280" spans="3:18" x14ac:dyDescent="0.2"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</row>
    <row r="4281" spans="3:18" x14ac:dyDescent="0.2"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</row>
    <row r="4282" spans="3:18" x14ac:dyDescent="0.2"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</row>
    <row r="4283" spans="3:18" x14ac:dyDescent="0.2"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</row>
    <row r="4284" spans="3:18" x14ac:dyDescent="0.2"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</row>
    <row r="4285" spans="3:18" x14ac:dyDescent="0.2"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</row>
    <row r="4286" spans="3:18" x14ac:dyDescent="0.2"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</row>
    <row r="4287" spans="3:18" x14ac:dyDescent="0.2"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</row>
    <row r="4288" spans="3:18" x14ac:dyDescent="0.2"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</row>
    <row r="4289" spans="3:18" x14ac:dyDescent="0.2"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</row>
    <row r="4290" spans="3:18" x14ac:dyDescent="0.2"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</row>
    <row r="4291" spans="3:18" x14ac:dyDescent="0.2"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</row>
    <row r="4292" spans="3:18" x14ac:dyDescent="0.2"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</row>
    <row r="4293" spans="3:18" x14ac:dyDescent="0.2"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</row>
    <row r="4294" spans="3:18" x14ac:dyDescent="0.2"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</row>
    <row r="4295" spans="3:18" x14ac:dyDescent="0.2"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</row>
    <row r="4296" spans="3:18" x14ac:dyDescent="0.2"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</row>
    <row r="4297" spans="3:18" x14ac:dyDescent="0.2"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</row>
    <row r="4298" spans="3:18" x14ac:dyDescent="0.2"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</row>
    <row r="4299" spans="3:18" x14ac:dyDescent="0.2"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</row>
    <row r="4300" spans="3:18" x14ac:dyDescent="0.2"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</row>
    <row r="4301" spans="3:18" x14ac:dyDescent="0.2"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</row>
    <row r="4302" spans="3:18" x14ac:dyDescent="0.2"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</row>
    <row r="4303" spans="3:18" x14ac:dyDescent="0.2"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</row>
    <row r="4304" spans="3:18" x14ac:dyDescent="0.2"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</row>
    <row r="4305" spans="3:18" x14ac:dyDescent="0.2"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</row>
    <row r="4306" spans="3:18" x14ac:dyDescent="0.2"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</row>
    <row r="4307" spans="3:18" x14ac:dyDescent="0.2"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</row>
    <row r="4308" spans="3:18" x14ac:dyDescent="0.2"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</row>
    <row r="4309" spans="3:18" x14ac:dyDescent="0.2"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</row>
    <row r="4310" spans="3:18" x14ac:dyDescent="0.2"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</row>
    <row r="4311" spans="3:18" x14ac:dyDescent="0.2"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</row>
    <row r="4312" spans="3:18" x14ac:dyDescent="0.2"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</row>
    <row r="4313" spans="3:18" x14ac:dyDescent="0.2"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</row>
    <row r="4314" spans="3:18" x14ac:dyDescent="0.2"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</row>
    <row r="4315" spans="3:18" x14ac:dyDescent="0.2"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</row>
    <row r="4316" spans="3:18" x14ac:dyDescent="0.2"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</row>
    <row r="4317" spans="3:18" x14ac:dyDescent="0.2"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</row>
    <row r="4318" spans="3:18" x14ac:dyDescent="0.2"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</row>
    <row r="4319" spans="3:18" x14ac:dyDescent="0.2"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</row>
    <row r="4320" spans="3:18" x14ac:dyDescent="0.2"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</row>
    <row r="4321" spans="3:18" x14ac:dyDescent="0.2"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</row>
    <row r="4322" spans="3:18" x14ac:dyDescent="0.2"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</row>
    <row r="4323" spans="3:18" x14ac:dyDescent="0.2"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</row>
    <row r="4324" spans="3:18" x14ac:dyDescent="0.2"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</row>
    <row r="4325" spans="3:18" x14ac:dyDescent="0.2"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</row>
    <row r="4326" spans="3:18" x14ac:dyDescent="0.2"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</row>
    <row r="4327" spans="3:18" x14ac:dyDescent="0.2"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</row>
    <row r="4328" spans="3:18" x14ac:dyDescent="0.2"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</row>
    <row r="4329" spans="3:18" x14ac:dyDescent="0.2"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</row>
    <row r="4330" spans="3:18" x14ac:dyDescent="0.2"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</row>
    <row r="4331" spans="3:18" x14ac:dyDescent="0.2"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</row>
    <row r="4332" spans="3:18" x14ac:dyDescent="0.2"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</row>
    <row r="4333" spans="3:18" x14ac:dyDescent="0.2"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</row>
    <row r="4334" spans="3:18" x14ac:dyDescent="0.2"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</row>
    <row r="4335" spans="3:18" x14ac:dyDescent="0.2"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</row>
    <row r="4336" spans="3:18" x14ac:dyDescent="0.2"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</row>
    <row r="4337" spans="3:18" x14ac:dyDescent="0.2"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</row>
    <row r="4338" spans="3:18" x14ac:dyDescent="0.2"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</row>
    <row r="4339" spans="3:18" x14ac:dyDescent="0.2"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</row>
    <row r="4340" spans="3:18" x14ac:dyDescent="0.2"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</row>
    <row r="4341" spans="3:18" x14ac:dyDescent="0.2"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</row>
    <row r="4342" spans="3:18" x14ac:dyDescent="0.2"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</row>
    <row r="4343" spans="3:18" x14ac:dyDescent="0.2"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</row>
    <row r="4344" spans="3:18" x14ac:dyDescent="0.2"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</row>
    <row r="4345" spans="3:18" x14ac:dyDescent="0.2"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</row>
    <row r="4346" spans="3:18" x14ac:dyDescent="0.2"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</row>
    <row r="4347" spans="3:18" x14ac:dyDescent="0.2"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</row>
    <row r="4348" spans="3:18" x14ac:dyDescent="0.2"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</row>
    <row r="4349" spans="3:18" x14ac:dyDescent="0.2"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</row>
    <row r="4350" spans="3:18" x14ac:dyDescent="0.2"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</row>
    <row r="4351" spans="3:18" x14ac:dyDescent="0.2"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</row>
    <row r="4352" spans="3:18" x14ac:dyDescent="0.2"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</row>
    <row r="4353" spans="3:18" x14ac:dyDescent="0.2"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</row>
    <row r="4354" spans="3:18" x14ac:dyDescent="0.2"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</row>
    <row r="4355" spans="3:18" x14ac:dyDescent="0.2"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</row>
    <row r="4356" spans="3:18" x14ac:dyDescent="0.2"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</row>
    <row r="4357" spans="3:18" x14ac:dyDescent="0.2"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</row>
    <row r="4358" spans="3:18" x14ac:dyDescent="0.2"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</row>
    <row r="4359" spans="3:18" x14ac:dyDescent="0.2"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</row>
    <row r="4360" spans="3:18" x14ac:dyDescent="0.2"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</row>
    <row r="4361" spans="3:18" x14ac:dyDescent="0.2"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</row>
    <row r="4362" spans="3:18" x14ac:dyDescent="0.2"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</row>
    <row r="4363" spans="3:18" x14ac:dyDescent="0.2"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</row>
    <row r="4364" spans="3:18" x14ac:dyDescent="0.2"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</row>
    <row r="4365" spans="3:18" x14ac:dyDescent="0.2"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</row>
    <row r="4366" spans="3:18" x14ac:dyDescent="0.2"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</row>
    <row r="4367" spans="3:18" x14ac:dyDescent="0.2"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</row>
    <row r="4368" spans="3:18" x14ac:dyDescent="0.2"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</row>
    <row r="4369" spans="3:18" x14ac:dyDescent="0.2"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</row>
    <row r="4370" spans="3:18" x14ac:dyDescent="0.2"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</row>
    <row r="4371" spans="3:18" x14ac:dyDescent="0.2"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</row>
    <row r="4372" spans="3:18" x14ac:dyDescent="0.2"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</row>
    <row r="4373" spans="3:18" x14ac:dyDescent="0.2"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</row>
    <row r="4374" spans="3:18" x14ac:dyDescent="0.2"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</row>
    <row r="4375" spans="3:18" x14ac:dyDescent="0.2"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</row>
    <row r="4376" spans="3:18" x14ac:dyDescent="0.2"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</row>
    <row r="4377" spans="3:18" x14ac:dyDescent="0.2"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</row>
    <row r="4378" spans="3:18" x14ac:dyDescent="0.2"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</row>
    <row r="4379" spans="3:18" x14ac:dyDescent="0.2"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</row>
    <row r="4380" spans="3:18" x14ac:dyDescent="0.2"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</row>
    <row r="4381" spans="3:18" x14ac:dyDescent="0.2"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</row>
    <row r="4382" spans="3:18" x14ac:dyDescent="0.2"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</row>
    <row r="4383" spans="3:18" x14ac:dyDescent="0.2"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</row>
    <row r="4384" spans="3:18" x14ac:dyDescent="0.2"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</row>
    <row r="4385" spans="3:18" x14ac:dyDescent="0.2"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</row>
    <row r="4386" spans="3:18" x14ac:dyDescent="0.2"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</row>
    <row r="4387" spans="3:18" x14ac:dyDescent="0.2"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</row>
    <row r="4388" spans="3:18" x14ac:dyDescent="0.2"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</row>
    <row r="4389" spans="3:18" x14ac:dyDescent="0.2"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</row>
    <row r="4390" spans="3:18" x14ac:dyDescent="0.2"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</row>
    <row r="4391" spans="3:18" x14ac:dyDescent="0.2"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</row>
    <row r="4392" spans="3:18" x14ac:dyDescent="0.2"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</row>
    <row r="4393" spans="3:18" x14ac:dyDescent="0.2"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</row>
    <row r="4394" spans="3:18" x14ac:dyDescent="0.2"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</row>
    <row r="4395" spans="3:18" x14ac:dyDescent="0.2"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</row>
    <row r="4396" spans="3:18" x14ac:dyDescent="0.2"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</row>
    <row r="4397" spans="3:18" x14ac:dyDescent="0.2"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</row>
    <row r="4398" spans="3:18" x14ac:dyDescent="0.2"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</row>
    <row r="4399" spans="3:18" x14ac:dyDescent="0.2"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</row>
    <row r="4400" spans="3:18" x14ac:dyDescent="0.2"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</row>
    <row r="4401" spans="3:18" x14ac:dyDescent="0.2"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</row>
    <row r="4402" spans="3:18" x14ac:dyDescent="0.2"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</row>
    <row r="4403" spans="3:18" x14ac:dyDescent="0.2"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</row>
    <row r="4404" spans="3:18" x14ac:dyDescent="0.2"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</row>
    <row r="4405" spans="3:18" x14ac:dyDescent="0.2"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</row>
    <row r="4406" spans="3:18" x14ac:dyDescent="0.2"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</row>
    <row r="4407" spans="3:18" x14ac:dyDescent="0.2"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</row>
    <row r="4408" spans="3:18" x14ac:dyDescent="0.2"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</row>
    <row r="4409" spans="3:18" x14ac:dyDescent="0.2"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</row>
    <row r="4410" spans="3:18" x14ac:dyDescent="0.2"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</row>
    <row r="4411" spans="3:18" x14ac:dyDescent="0.2"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</row>
    <row r="4412" spans="3:18" x14ac:dyDescent="0.2"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</row>
    <row r="4413" spans="3:18" x14ac:dyDescent="0.2"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</row>
    <row r="4414" spans="3:18" x14ac:dyDescent="0.2"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</row>
    <row r="4415" spans="3:18" x14ac:dyDescent="0.2"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</row>
    <row r="4416" spans="3:18" x14ac:dyDescent="0.2"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</row>
    <row r="4417" spans="3:18" x14ac:dyDescent="0.2"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</row>
    <row r="4418" spans="3:18" x14ac:dyDescent="0.2"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</row>
    <row r="4419" spans="3:18" x14ac:dyDescent="0.2"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</row>
    <row r="4420" spans="3:18" x14ac:dyDescent="0.2"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</row>
    <row r="4421" spans="3:18" x14ac:dyDescent="0.2"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</row>
    <row r="4422" spans="3:18" x14ac:dyDescent="0.2"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</row>
    <row r="4423" spans="3:18" x14ac:dyDescent="0.2"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</row>
    <row r="4424" spans="3:18" x14ac:dyDescent="0.2"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</row>
    <row r="4425" spans="3:18" x14ac:dyDescent="0.2"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</row>
    <row r="4426" spans="3:18" x14ac:dyDescent="0.2"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</row>
    <row r="4427" spans="3:18" x14ac:dyDescent="0.2"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</row>
    <row r="4428" spans="3:18" x14ac:dyDescent="0.2"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</row>
    <row r="4429" spans="3:18" x14ac:dyDescent="0.2"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</row>
    <row r="4430" spans="3:18" x14ac:dyDescent="0.2"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</row>
    <row r="4431" spans="3:18" x14ac:dyDescent="0.2"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</row>
    <row r="4432" spans="3:18" x14ac:dyDescent="0.2"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</row>
    <row r="4433" spans="3:18" x14ac:dyDescent="0.2"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</row>
    <row r="4434" spans="3:18" x14ac:dyDescent="0.2"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</row>
    <row r="4435" spans="3:18" x14ac:dyDescent="0.2"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</row>
    <row r="4436" spans="3:18" x14ac:dyDescent="0.2"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</row>
    <row r="4437" spans="3:18" x14ac:dyDescent="0.2"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</row>
    <row r="4438" spans="3:18" x14ac:dyDescent="0.2"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</row>
    <row r="4439" spans="3:18" x14ac:dyDescent="0.2"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</row>
    <row r="4440" spans="3:18" x14ac:dyDescent="0.2"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</row>
    <row r="4441" spans="3:18" x14ac:dyDescent="0.2"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</row>
    <row r="4442" spans="3:18" x14ac:dyDescent="0.2"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</row>
    <row r="4443" spans="3:18" x14ac:dyDescent="0.2"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</row>
    <row r="4444" spans="3:18" x14ac:dyDescent="0.2"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</row>
    <row r="4445" spans="3:18" x14ac:dyDescent="0.2"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</row>
    <row r="4446" spans="3:18" x14ac:dyDescent="0.2"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</row>
    <row r="4447" spans="3:18" x14ac:dyDescent="0.2"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</row>
    <row r="4448" spans="3:18" x14ac:dyDescent="0.2"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</row>
    <row r="4449" spans="3:18" x14ac:dyDescent="0.2"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</row>
    <row r="4450" spans="3:18" x14ac:dyDescent="0.2"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</row>
    <row r="4451" spans="3:18" x14ac:dyDescent="0.2"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</row>
    <row r="4452" spans="3:18" x14ac:dyDescent="0.2"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</row>
    <row r="4453" spans="3:18" x14ac:dyDescent="0.2"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</row>
    <row r="4454" spans="3:18" x14ac:dyDescent="0.2"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</row>
    <row r="4455" spans="3:18" x14ac:dyDescent="0.2"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</row>
    <row r="4456" spans="3:18" x14ac:dyDescent="0.2"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</row>
    <row r="4457" spans="3:18" x14ac:dyDescent="0.2"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</row>
    <row r="4458" spans="3:18" x14ac:dyDescent="0.2"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</row>
    <row r="4459" spans="3:18" x14ac:dyDescent="0.2"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</row>
    <row r="4460" spans="3:18" x14ac:dyDescent="0.2"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</row>
    <row r="4461" spans="3:18" x14ac:dyDescent="0.2"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</row>
    <row r="4462" spans="3:18" x14ac:dyDescent="0.2"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</row>
    <row r="4463" spans="3:18" x14ac:dyDescent="0.2"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</row>
    <row r="4464" spans="3:18" x14ac:dyDescent="0.2"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</row>
    <row r="4465" spans="3:18" x14ac:dyDescent="0.2"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</row>
    <row r="4466" spans="3:18" x14ac:dyDescent="0.2"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</row>
    <row r="4467" spans="3:18" x14ac:dyDescent="0.2"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</row>
    <row r="4468" spans="3:18" x14ac:dyDescent="0.2"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</row>
    <row r="4469" spans="3:18" x14ac:dyDescent="0.2"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</row>
    <row r="4470" spans="3:18" x14ac:dyDescent="0.2"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</row>
    <row r="4471" spans="3:18" x14ac:dyDescent="0.2"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</row>
    <row r="4472" spans="3:18" x14ac:dyDescent="0.2"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</row>
    <row r="4473" spans="3:18" x14ac:dyDescent="0.2"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</row>
    <row r="4474" spans="3:18" x14ac:dyDescent="0.2"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</row>
    <row r="4475" spans="3:18" x14ac:dyDescent="0.2"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</row>
    <row r="4476" spans="3:18" x14ac:dyDescent="0.2"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</row>
    <row r="4477" spans="3:18" x14ac:dyDescent="0.2"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</row>
    <row r="4478" spans="3:18" x14ac:dyDescent="0.2"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</row>
    <row r="4479" spans="3:18" x14ac:dyDescent="0.2"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</row>
    <row r="4480" spans="3:18" x14ac:dyDescent="0.2"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</row>
    <row r="4481" spans="3:18" x14ac:dyDescent="0.2"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</row>
    <row r="4482" spans="3:18" x14ac:dyDescent="0.2"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</row>
    <row r="4483" spans="3:18" x14ac:dyDescent="0.2"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</row>
    <row r="4484" spans="3:18" x14ac:dyDescent="0.2"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</row>
    <row r="4485" spans="3:18" x14ac:dyDescent="0.2"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</row>
    <row r="4486" spans="3:18" x14ac:dyDescent="0.2"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</row>
    <row r="4487" spans="3:18" x14ac:dyDescent="0.2"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</row>
    <row r="4488" spans="3:18" x14ac:dyDescent="0.2"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</row>
    <row r="4489" spans="3:18" x14ac:dyDescent="0.2"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</row>
    <row r="4490" spans="3:18" x14ac:dyDescent="0.2"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</row>
    <row r="4491" spans="3:18" x14ac:dyDescent="0.2"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</row>
    <row r="4492" spans="3:18" x14ac:dyDescent="0.2"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</row>
    <row r="4493" spans="3:18" x14ac:dyDescent="0.2"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</row>
    <row r="4494" spans="3:18" x14ac:dyDescent="0.2"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</row>
    <row r="4495" spans="3:18" x14ac:dyDescent="0.2"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</row>
    <row r="4496" spans="3:18" x14ac:dyDescent="0.2"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</row>
    <row r="4497" spans="3:18" x14ac:dyDescent="0.2"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</row>
    <row r="4498" spans="3:18" x14ac:dyDescent="0.2"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</row>
    <row r="4499" spans="3:18" x14ac:dyDescent="0.2"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</row>
    <row r="4500" spans="3:18" x14ac:dyDescent="0.2"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</row>
    <row r="4501" spans="3:18" x14ac:dyDescent="0.2"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</row>
    <row r="4502" spans="3:18" x14ac:dyDescent="0.2"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</row>
    <row r="4503" spans="3:18" x14ac:dyDescent="0.2"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</row>
    <row r="4504" spans="3:18" x14ac:dyDescent="0.2"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</row>
    <row r="4505" spans="3:18" x14ac:dyDescent="0.2"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</row>
    <row r="4506" spans="3:18" x14ac:dyDescent="0.2"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</row>
    <row r="4507" spans="3:18" x14ac:dyDescent="0.2"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</row>
    <row r="4508" spans="3:18" x14ac:dyDescent="0.2"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</row>
    <row r="4509" spans="3:18" x14ac:dyDescent="0.2"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</row>
    <row r="4510" spans="3:18" x14ac:dyDescent="0.2"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</row>
    <row r="4511" spans="3:18" x14ac:dyDescent="0.2"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</row>
    <row r="4512" spans="3:18" x14ac:dyDescent="0.2"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</row>
    <row r="4513" spans="3:18" x14ac:dyDescent="0.2"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</row>
    <row r="4514" spans="3:18" x14ac:dyDescent="0.2"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</row>
    <row r="4515" spans="3:18" x14ac:dyDescent="0.2"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</row>
    <row r="4516" spans="3:18" x14ac:dyDescent="0.2"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</row>
    <row r="4517" spans="3:18" x14ac:dyDescent="0.2"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</row>
    <row r="4518" spans="3:18" x14ac:dyDescent="0.2"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</row>
    <row r="4519" spans="3:18" x14ac:dyDescent="0.2"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</row>
    <row r="4520" spans="3:18" x14ac:dyDescent="0.2"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</row>
    <row r="4521" spans="3:18" x14ac:dyDescent="0.2"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</row>
    <row r="4522" spans="3:18" x14ac:dyDescent="0.2"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</row>
    <row r="4523" spans="3:18" x14ac:dyDescent="0.2"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</row>
    <row r="4524" spans="3:18" x14ac:dyDescent="0.2"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</row>
    <row r="4525" spans="3:18" x14ac:dyDescent="0.2"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</row>
    <row r="4526" spans="3:18" x14ac:dyDescent="0.2"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</row>
    <row r="4527" spans="3:18" x14ac:dyDescent="0.2"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</row>
    <row r="4528" spans="3:18" x14ac:dyDescent="0.2"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</row>
    <row r="4529" spans="3:18" x14ac:dyDescent="0.2"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</row>
    <row r="4530" spans="3:18" x14ac:dyDescent="0.2"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</row>
    <row r="4531" spans="3:18" x14ac:dyDescent="0.2"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</row>
    <row r="4532" spans="3:18" x14ac:dyDescent="0.2"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</row>
    <row r="4533" spans="3:18" x14ac:dyDescent="0.2"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</row>
    <row r="4534" spans="3:18" x14ac:dyDescent="0.2"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</row>
    <row r="4535" spans="3:18" x14ac:dyDescent="0.2"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</row>
    <row r="4536" spans="3:18" x14ac:dyDescent="0.2"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</row>
    <row r="4537" spans="3:18" x14ac:dyDescent="0.2"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</row>
    <row r="4538" spans="3:18" x14ac:dyDescent="0.2"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</row>
    <row r="4539" spans="3:18" x14ac:dyDescent="0.2"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</row>
    <row r="4540" spans="3:18" x14ac:dyDescent="0.2"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</row>
    <row r="4541" spans="3:18" x14ac:dyDescent="0.2"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</row>
    <row r="4542" spans="3:18" x14ac:dyDescent="0.2"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</row>
    <row r="4543" spans="3:18" x14ac:dyDescent="0.2"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</row>
    <row r="4544" spans="3:18" x14ac:dyDescent="0.2"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</row>
    <row r="4545" spans="3:18" x14ac:dyDescent="0.2"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</row>
    <row r="4546" spans="3:18" x14ac:dyDescent="0.2"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</row>
    <row r="4547" spans="3:18" x14ac:dyDescent="0.2"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</row>
    <row r="4548" spans="3:18" x14ac:dyDescent="0.2"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</row>
    <row r="4549" spans="3:18" x14ac:dyDescent="0.2"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</row>
    <row r="4550" spans="3:18" x14ac:dyDescent="0.2"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</row>
    <row r="4551" spans="3:18" x14ac:dyDescent="0.2"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</row>
    <row r="4552" spans="3:18" x14ac:dyDescent="0.2"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</row>
    <row r="4553" spans="3:18" x14ac:dyDescent="0.2"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</row>
    <row r="4554" spans="3:18" x14ac:dyDescent="0.2"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</row>
    <row r="4555" spans="3:18" x14ac:dyDescent="0.2"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</row>
    <row r="4556" spans="3:18" x14ac:dyDescent="0.2"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</row>
    <row r="4557" spans="3:18" x14ac:dyDescent="0.2"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</row>
    <row r="4558" spans="3:18" x14ac:dyDescent="0.2"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</row>
    <row r="4559" spans="3:18" x14ac:dyDescent="0.2"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</row>
    <row r="4560" spans="3:18" x14ac:dyDescent="0.2"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</row>
    <row r="4561" spans="3:18" x14ac:dyDescent="0.2"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</row>
    <row r="4562" spans="3:18" x14ac:dyDescent="0.2"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</row>
    <row r="4563" spans="3:18" x14ac:dyDescent="0.2"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</row>
    <row r="4564" spans="3:18" x14ac:dyDescent="0.2"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</row>
    <row r="4565" spans="3:18" x14ac:dyDescent="0.2"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</row>
    <row r="4566" spans="3:18" x14ac:dyDescent="0.2"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</row>
    <row r="4567" spans="3:18" x14ac:dyDescent="0.2"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</row>
    <row r="4568" spans="3:18" x14ac:dyDescent="0.2"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</row>
    <row r="4569" spans="3:18" x14ac:dyDescent="0.2"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</row>
    <row r="4570" spans="3:18" x14ac:dyDescent="0.2"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</row>
    <row r="4571" spans="3:18" x14ac:dyDescent="0.2"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</row>
    <row r="4572" spans="3:18" x14ac:dyDescent="0.2"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</row>
    <row r="4573" spans="3:18" x14ac:dyDescent="0.2"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</row>
    <row r="4574" spans="3:18" x14ac:dyDescent="0.2"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</row>
    <row r="4575" spans="3:18" x14ac:dyDescent="0.2"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</row>
    <row r="4576" spans="3:18" x14ac:dyDescent="0.2"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</row>
    <row r="4577" spans="3:18" x14ac:dyDescent="0.2"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</row>
    <row r="4578" spans="3:18" x14ac:dyDescent="0.2"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</row>
    <row r="4579" spans="3:18" x14ac:dyDescent="0.2"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</row>
    <row r="4580" spans="3:18" x14ac:dyDescent="0.2"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</row>
    <row r="4581" spans="3:18" x14ac:dyDescent="0.2"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</row>
    <row r="4582" spans="3:18" x14ac:dyDescent="0.2"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</row>
    <row r="4583" spans="3:18" x14ac:dyDescent="0.2"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</row>
    <row r="4584" spans="3:18" x14ac:dyDescent="0.2"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</row>
    <row r="4585" spans="3:18" x14ac:dyDescent="0.2"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</row>
    <row r="4586" spans="3:18" x14ac:dyDescent="0.2"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</row>
    <row r="4587" spans="3:18" x14ac:dyDescent="0.2"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</row>
    <row r="4588" spans="3:18" x14ac:dyDescent="0.2"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</row>
    <row r="4589" spans="3:18" x14ac:dyDescent="0.2"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</row>
    <row r="4590" spans="3:18" x14ac:dyDescent="0.2"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</row>
    <row r="4591" spans="3:18" x14ac:dyDescent="0.2"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</row>
    <row r="4592" spans="3:18" x14ac:dyDescent="0.2"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</row>
    <row r="4593" spans="3:18" x14ac:dyDescent="0.2"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</row>
    <row r="4594" spans="3:18" x14ac:dyDescent="0.2"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</row>
    <row r="4595" spans="3:18" x14ac:dyDescent="0.2"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</row>
    <row r="4596" spans="3:18" x14ac:dyDescent="0.2"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</row>
    <row r="4597" spans="3:18" x14ac:dyDescent="0.2"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</row>
    <row r="4598" spans="3:18" x14ac:dyDescent="0.2"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</row>
    <row r="4599" spans="3:18" x14ac:dyDescent="0.2"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</row>
    <row r="4600" spans="3:18" x14ac:dyDescent="0.2"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</row>
    <row r="4601" spans="3:18" x14ac:dyDescent="0.2"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</row>
    <row r="4602" spans="3:18" x14ac:dyDescent="0.2"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</row>
    <row r="4603" spans="3:18" x14ac:dyDescent="0.2"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</row>
    <row r="4604" spans="3:18" x14ac:dyDescent="0.2"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</row>
    <row r="4605" spans="3:18" x14ac:dyDescent="0.2"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</row>
    <row r="4606" spans="3:18" x14ac:dyDescent="0.2"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</row>
    <row r="4607" spans="3:18" x14ac:dyDescent="0.2"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</row>
    <row r="4608" spans="3:18" x14ac:dyDescent="0.2"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</row>
    <row r="4609" spans="3:18" x14ac:dyDescent="0.2"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</row>
    <row r="4610" spans="3:18" x14ac:dyDescent="0.2"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</row>
    <row r="4611" spans="3:18" x14ac:dyDescent="0.2"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</row>
    <row r="4612" spans="3:18" x14ac:dyDescent="0.2"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</row>
    <row r="4613" spans="3:18" x14ac:dyDescent="0.2"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</row>
    <row r="4614" spans="3:18" x14ac:dyDescent="0.2"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</row>
    <row r="4615" spans="3:18" x14ac:dyDescent="0.2"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</row>
    <row r="4616" spans="3:18" x14ac:dyDescent="0.2"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</row>
    <row r="4617" spans="3:18" x14ac:dyDescent="0.2"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</row>
    <row r="4618" spans="3:18" x14ac:dyDescent="0.2"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</row>
    <row r="4619" spans="3:18" x14ac:dyDescent="0.2"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</row>
    <row r="4620" spans="3:18" x14ac:dyDescent="0.2"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</row>
    <row r="4621" spans="3:18" x14ac:dyDescent="0.2"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</row>
    <row r="4622" spans="3:18" x14ac:dyDescent="0.2"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</row>
    <row r="4623" spans="3:18" x14ac:dyDescent="0.2"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</row>
    <row r="4624" spans="3:18" x14ac:dyDescent="0.2"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</row>
    <row r="4625" spans="3:18" x14ac:dyDescent="0.2"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</row>
    <row r="4626" spans="3:18" x14ac:dyDescent="0.2"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</row>
    <row r="4627" spans="3:18" x14ac:dyDescent="0.2"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</row>
    <row r="4628" spans="3:18" x14ac:dyDescent="0.2"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</row>
    <row r="4629" spans="3:18" x14ac:dyDescent="0.2"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</row>
    <row r="4630" spans="3:18" x14ac:dyDescent="0.2"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</row>
    <row r="4631" spans="3:18" x14ac:dyDescent="0.2"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</row>
    <row r="4632" spans="3:18" x14ac:dyDescent="0.2"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</row>
    <row r="4633" spans="3:18" x14ac:dyDescent="0.2"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</row>
    <row r="4634" spans="3:18" x14ac:dyDescent="0.2"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</row>
    <row r="4635" spans="3:18" x14ac:dyDescent="0.2"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</row>
    <row r="4636" spans="3:18" x14ac:dyDescent="0.2"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</row>
    <row r="4637" spans="3:18" x14ac:dyDescent="0.2"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</row>
    <row r="4638" spans="3:18" x14ac:dyDescent="0.2"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</row>
    <row r="4639" spans="3:18" x14ac:dyDescent="0.2"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</row>
    <row r="4640" spans="3:18" x14ac:dyDescent="0.2"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</row>
    <row r="4641" spans="3:18" x14ac:dyDescent="0.2"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</row>
    <row r="4642" spans="3:18" x14ac:dyDescent="0.2"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</row>
    <row r="4643" spans="3:18" x14ac:dyDescent="0.2"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</row>
    <row r="4644" spans="3:18" x14ac:dyDescent="0.2"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</row>
    <row r="4645" spans="3:18" x14ac:dyDescent="0.2"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</row>
    <row r="4646" spans="3:18" x14ac:dyDescent="0.2"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</row>
    <row r="4647" spans="3:18" x14ac:dyDescent="0.2"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</row>
    <row r="4648" spans="3:18" x14ac:dyDescent="0.2"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</row>
    <row r="4649" spans="3:18" x14ac:dyDescent="0.2"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</row>
    <row r="4650" spans="3:18" x14ac:dyDescent="0.2"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</row>
    <row r="4651" spans="3:18" x14ac:dyDescent="0.2"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</row>
    <row r="4652" spans="3:18" x14ac:dyDescent="0.2"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</row>
    <row r="4653" spans="3:18" x14ac:dyDescent="0.2"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</row>
    <row r="4654" spans="3:18" x14ac:dyDescent="0.2"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</row>
    <row r="4655" spans="3:18" x14ac:dyDescent="0.2"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</row>
    <row r="4656" spans="3:18" x14ac:dyDescent="0.2"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</row>
    <row r="4657" spans="3:18" x14ac:dyDescent="0.2"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</row>
    <row r="4658" spans="3:18" x14ac:dyDescent="0.2"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</row>
    <row r="4659" spans="3:18" x14ac:dyDescent="0.2"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</row>
    <row r="4660" spans="3:18" x14ac:dyDescent="0.2"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</row>
    <row r="4661" spans="3:18" x14ac:dyDescent="0.2"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</row>
    <row r="4662" spans="3:18" x14ac:dyDescent="0.2"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</row>
    <row r="4663" spans="3:18" x14ac:dyDescent="0.2"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</row>
    <row r="4664" spans="3:18" x14ac:dyDescent="0.2"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</row>
    <row r="4665" spans="3:18" x14ac:dyDescent="0.2"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</row>
    <row r="4666" spans="3:18" x14ac:dyDescent="0.2"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</row>
    <row r="4667" spans="3:18" x14ac:dyDescent="0.2"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</row>
    <row r="4668" spans="3:18" x14ac:dyDescent="0.2"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</row>
    <row r="4669" spans="3:18" x14ac:dyDescent="0.2"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</row>
    <row r="4670" spans="3:18" x14ac:dyDescent="0.2"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</row>
    <row r="4671" spans="3:18" x14ac:dyDescent="0.2"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</row>
    <row r="4672" spans="3:18" x14ac:dyDescent="0.2"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</row>
    <row r="4673" spans="3:18" x14ac:dyDescent="0.2"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</row>
    <row r="4674" spans="3:18" x14ac:dyDescent="0.2"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</row>
    <row r="4675" spans="3:18" x14ac:dyDescent="0.2"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</row>
    <row r="4676" spans="3:18" x14ac:dyDescent="0.2"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</row>
    <row r="4677" spans="3:18" x14ac:dyDescent="0.2"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</row>
    <row r="4678" spans="3:18" x14ac:dyDescent="0.2"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</row>
    <row r="4679" spans="3:18" x14ac:dyDescent="0.2"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</row>
    <row r="4680" spans="3:18" x14ac:dyDescent="0.2"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</row>
    <row r="4681" spans="3:18" x14ac:dyDescent="0.2"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</row>
    <row r="4682" spans="3:18" x14ac:dyDescent="0.2"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</row>
    <row r="4683" spans="3:18" x14ac:dyDescent="0.2"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</row>
    <row r="4684" spans="3:18" x14ac:dyDescent="0.2"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</row>
    <row r="4685" spans="3:18" x14ac:dyDescent="0.2"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</row>
    <row r="4686" spans="3:18" x14ac:dyDescent="0.2"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</row>
    <row r="4687" spans="3:18" x14ac:dyDescent="0.2"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</row>
    <row r="4688" spans="3:18" x14ac:dyDescent="0.2"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</row>
    <row r="4689" spans="3:18" x14ac:dyDescent="0.2"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</row>
    <row r="4690" spans="3:18" x14ac:dyDescent="0.2"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</row>
    <row r="4691" spans="3:18" x14ac:dyDescent="0.2"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</row>
    <row r="4692" spans="3:18" x14ac:dyDescent="0.2"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</row>
    <row r="4693" spans="3:18" x14ac:dyDescent="0.2"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</row>
    <row r="4694" spans="3:18" x14ac:dyDescent="0.2"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</row>
    <row r="4695" spans="3:18" x14ac:dyDescent="0.2"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</row>
    <row r="4696" spans="3:18" x14ac:dyDescent="0.2"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</row>
    <row r="4697" spans="3:18" x14ac:dyDescent="0.2"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</row>
    <row r="4698" spans="3:18" x14ac:dyDescent="0.2"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</row>
    <row r="4699" spans="3:18" x14ac:dyDescent="0.2"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</row>
    <row r="4700" spans="3:18" x14ac:dyDescent="0.2"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</row>
    <row r="4701" spans="3:18" x14ac:dyDescent="0.2"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</row>
    <row r="4702" spans="3:18" x14ac:dyDescent="0.2"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</row>
    <row r="4703" spans="3:18" x14ac:dyDescent="0.2"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</row>
    <row r="4704" spans="3:18" x14ac:dyDescent="0.2"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</row>
    <row r="4705" spans="3:18" x14ac:dyDescent="0.2"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</row>
    <row r="4706" spans="3:18" x14ac:dyDescent="0.2"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</row>
    <row r="4707" spans="3:18" x14ac:dyDescent="0.2"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</row>
    <row r="4708" spans="3:18" x14ac:dyDescent="0.2"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</row>
    <row r="4709" spans="3:18" x14ac:dyDescent="0.2"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</row>
    <row r="4710" spans="3:18" x14ac:dyDescent="0.2"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</row>
    <row r="4711" spans="3:18" x14ac:dyDescent="0.2"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</row>
    <row r="4712" spans="3:18" x14ac:dyDescent="0.2"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</row>
    <row r="4713" spans="3:18" x14ac:dyDescent="0.2"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</row>
    <row r="4714" spans="3:18" x14ac:dyDescent="0.2"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</row>
    <row r="4715" spans="3:18" x14ac:dyDescent="0.2"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</row>
    <row r="4716" spans="3:18" x14ac:dyDescent="0.2"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</row>
    <row r="4717" spans="3:18" x14ac:dyDescent="0.2"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</row>
    <row r="4718" spans="3:18" x14ac:dyDescent="0.2"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</row>
    <row r="4719" spans="3:18" x14ac:dyDescent="0.2"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</row>
    <row r="4720" spans="3:18" x14ac:dyDescent="0.2"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</row>
    <row r="4721" spans="3:18" x14ac:dyDescent="0.2"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</row>
    <row r="4722" spans="3:18" x14ac:dyDescent="0.2"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</row>
    <row r="4723" spans="3:18" x14ac:dyDescent="0.2"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</row>
    <row r="4724" spans="3:18" x14ac:dyDescent="0.2"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</row>
    <row r="4725" spans="3:18" x14ac:dyDescent="0.2"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</row>
    <row r="4726" spans="3:18" x14ac:dyDescent="0.2"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</row>
    <row r="4727" spans="3:18" x14ac:dyDescent="0.2"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</row>
    <row r="4728" spans="3:18" x14ac:dyDescent="0.2"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</row>
    <row r="4729" spans="3:18" x14ac:dyDescent="0.2"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</row>
    <row r="4730" spans="3:18" x14ac:dyDescent="0.2"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</row>
    <row r="4731" spans="3:18" x14ac:dyDescent="0.2"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</row>
    <row r="4732" spans="3:18" x14ac:dyDescent="0.2"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</row>
    <row r="4733" spans="3:18" x14ac:dyDescent="0.2"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</row>
    <row r="4734" spans="3:18" x14ac:dyDescent="0.2"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</row>
    <row r="4735" spans="3:18" x14ac:dyDescent="0.2"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</row>
    <row r="4736" spans="3:18" x14ac:dyDescent="0.2"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</row>
    <row r="4737" spans="3:18" x14ac:dyDescent="0.2"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</row>
    <row r="4738" spans="3:18" x14ac:dyDescent="0.2"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</row>
    <row r="4739" spans="3:18" x14ac:dyDescent="0.2"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</row>
    <row r="4740" spans="3:18" x14ac:dyDescent="0.2"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</row>
    <row r="4741" spans="3:18" x14ac:dyDescent="0.2"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</row>
    <row r="4742" spans="3:18" x14ac:dyDescent="0.2"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</row>
    <row r="4743" spans="3:18" x14ac:dyDescent="0.2"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</row>
    <row r="4744" spans="3:18" x14ac:dyDescent="0.2"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</row>
    <row r="4745" spans="3:18" x14ac:dyDescent="0.2"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</row>
    <row r="4746" spans="3:18" x14ac:dyDescent="0.2"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</row>
    <row r="4747" spans="3:18" x14ac:dyDescent="0.2"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</row>
    <row r="4748" spans="3:18" x14ac:dyDescent="0.2"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</row>
    <row r="4749" spans="3:18" x14ac:dyDescent="0.2"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</row>
    <row r="4750" spans="3:18" x14ac:dyDescent="0.2"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</row>
    <row r="4751" spans="3:18" x14ac:dyDescent="0.2"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</row>
    <row r="4752" spans="3:18" x14ac:dyDescent="0.2"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</row>
    <row r="4753" spans="3:18" x14ac:dyDescent="0.2"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</row>
    <row r="4754" spans="3:18" x14ac:dyDescent="0.2"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</row>
    <row r="4755" spans="3:18" x14ac:dyDescent="0.2"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</row>
    <row r="4756" spans="3:18" x14ac:dyDescent="0.2"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</row>
    <row r="4757" spans="3:18" x14ac:dyDescent="0.2"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</row>
    <row r="4758" spans="3:18" x14ac:dyDescent="0.2"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</row>
    <row r="4759" spans="3:18" x14ac:dyDescent="0.2"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</row>
    <row r="4760" spans="3:18" x14ac:dyDescent="0.2"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</row>
    <row r="4761" spans="3:18" x14ac:dyDescent="0.2"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</row>
    <row r="4762" spans="3:18" x14ac:dyDescent="0.2"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</row>
    <row r="4763" spans="3:18" x14ac:dyDescent="0.2"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</row>
    <row r="4764" spans="3:18" x14ac:dyDescent="0.2"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</row>
    <row r="4765" spans="3:18" x14ac:dyDescent="0.2"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</row>
    <row r="4766" spans="3:18" x14ac:dyDescent="0.2"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</row>
    <row r="4767" spans="3:18" x14ac:dyDescent="0.2"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</row>
    <row r="4768" spans="3:18" x14ac:dyDescent="0.2"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</row>
    <row r="4769" spans="3:18" x14ac:dyDescent="0.2"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</row>
    <row r="4770" spans="3:18" x14ac:dyDescent="0.2"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</row>
    <row r="4771" spans="3:18" x14ac:dyDescent="0.2"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</row>
    <row r="4772" spans="3:18" x14ac:dyDescent="0.2"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</row>
    <row r="4773" spans="3:18" x14ac:dyDescent="0.2"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</row>
    <row r="4774" spans="3:18" x14ac:dyDescent="0.2"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</row>
    <row r="4775" spans="3:18" x14ac:dyDescent="0.2"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</row>
    <row r="4776" spans="3:18" x14ac:dyDescent="0.2"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</row>
    <row r="4777" spans="3:18" x14ac:dyDescent="0.2"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</row>
    <row r="4778" spans="3:18" x14ac:dyDescent="0.2"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</row>
    <row r="4779" spans="3:18" x14ac:dyDescent="0.2"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</row>
    <row r="4780" spans="3:18" x14ac:dyDescent="0.2"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</row>
    <row r="4781" spans="3:18" x14ac:dyDescent="0.2"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</row>
    <row r="4782" spans="3:18" x14ac:dyDescent="0.2"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</row>
    <row r="4783" spans="3:18" x14ac:dyDescent="0.2"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</row>
    <row r="4784" spans="3:18" x14ac:dyDescent="0.2"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</row>
    <row r="4785" spans="3:18" x14ac:dyDescent="0.2"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</row>
    <row r="4786" spans="3:18" x14ac:dyDescent="0.2"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</row>
    <row r="4787" spans="3:18" x14ac:dyDescent="0.2"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</row>
    <row r="4788" spans="3:18" x14ac:dyDescent="0.2"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</row>
    <row r="4789" spans="3:18" x14ac:dyDescent="0.2"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</row>
    <row r="4790" spans="3:18" x14ac:dyDescent="0.2"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</row>
    <row r="4791" spans="3:18" x14ac:dyDescent="0.2"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</row>
    <row r="4792" spans="3:18" x14ac:dyDescent="0.2"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</row>
    <row r="4793" spans="3:18" x14ac:dyDescent="0.2"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</row>
    <row r="4794" spans="3:18" x14ac:dyDescent="0.2"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</row>
    <row r="4795" spans="3:18" x14ac:dyDescent="0.2"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</row>
    <row r="4796" spans="3:18" x14ac:dyDescent="0.2"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</row>
    <row r="4797" spans="3:18" x14ac:dyDescent="0.2"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</row>
    <row r="4798" spans="3:18" x14ac:dyDescent="0.2"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</row>
    <row r="4799" spans="3:18" x14ac:dyDescent="0.2"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</row>
    <row r="4800" spans="3:18" x14ac:dyDescent="0.2"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</row>
    <row r="4801" spans="3:18" x14ac:dyDescent="0.2"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</row>
    <row r="4802" spans="3:18" x14ac:dyDescent="0.2"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</row>
    <row r="4803" spans="3:18" x14ac:dyDescent="0.2"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</row>
    <row r="4804" spans="3:18" x14ac:dyDescent="0.2"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</row>
    <row r="4805" spans="3:18" x14ac:dyDescent="0.2"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</row>
    <row r="4806" spans="3:18" x14ac:dyDescent="0.2"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</row>
    <row r="4807" spans="3:18" x14ac:dyDescent="0.2"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</row>
    <row r="4808" spans="3:18" x14ac:dyDescent="0.2"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</row>
    <row r="4809" spans="3:18" x14ac:dyDescent="0.2"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</row>
    <row r="4810" spans="3:18" x14ac:dyDescent="0.2"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</row>
    <row r="4811" spans="3:18" x14ac:dyDescent="0.2"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</row>
    <row r="4812" spans="3:18" x14ac:dyDescent="0.2"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</row>
    <row r="4813" spans="3:18" x14ac:dyDescent="0.2"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</row>
    <row r="4814" spans="3:18" x14ac:dyDescent="0.2"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</row>
    <row r="4815" spans="3:18" x14ac:dyDescent="0.2"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</row>
    <row r="4816" spans="3:18" x14ac:dyDescent="0.2"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</row>
    <row r="4817" spans="3:18" x14ac:dyDescent="0.2"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</row>
    <row r="4818" spans="3:18" x14ac:dyDescent="0.2"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</row>
    <row r="4819" spans="3:18" x14ac:dyDescent="0.2"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</row>
    <row r="4820" spans="3:18" x14ac:dyDescent="0.2"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</row>
    <row r="4821" spans="3:18" x14ac:dyDescent="0.2"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</row>
    <row r="4822" spans="3:18" x14ac:dyDescent="0.2"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</row>
    <row r="4823" spans="3:18" x14ac:dyDescent="0.2"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</row>
    <row r="4824" spans="3:18" x14ac:dyDescent="0.2"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</row>
    <row r="4825" spans="3:18" x14ac:dyDescent="0.2"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</row>
    <row r="4826" spans="3:18" x14ac:dyDescent="0.2"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</row>
    <row r="4827" spans="3:18" x14ac:dyDescent="0.2"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</row>
    <row r="4828" spans="3:18" x14ac:dyDescent="0.2"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</row>
    <row r="4829" spans="3:18" x14ac:dyDescent="0.2"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</row>
    <row r="4830" spans="3:18" x14ac:dyDescent="0.2"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</row>
    <row r="4831" spans="3:18" x14ac:dyDescent="0.2"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</row>
    <row r="4832" spans="3:18" x14ac:dyDescent="0.2"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</row>
    <row r="4833" spans="3:18" x14ac:dyDescent="0.2"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</row>
    <row r="4834" spans="3:18" x14ac:dyDescent="0.2"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</row>
    <row r="4835" spans="3:18" x14ac:dyDescent="0.2"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</row>
    <row r="4836" spans="3:18" x14ac:dyDescent="0.2"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</row>
    <row r="4837" spans="3:18" x14ac:dyDescent="0.2"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</row>
    <row r="4838" spans="3:18" x14ac:dyDescent="0.2"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</row>
    <row r="4839" spans="3:18" x14ac:dyDescent="0.2"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</row>
    <row r="4840" spans="3:18" x14ac:dyDescent="0.2"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</row>
    <row r="4841" spans="3:18" x14ac:dyDescent="0.2"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</row>
    <row r="4842" spans="3:18" x14ac:dyDescent="0.2"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</row>
    <row r="4843" spans="3:18" x14ac:dyDescent="0.2"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</row>
    <row r="4844" spans="3:18" x14ac:dyDescent="0.2"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</row>
    <row r="4845" spans="3:18" x14ac:dyDescent="0.2"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</row>
    <row r="4846" spans="3:18" x14ac:dyDescent="0.2"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</row>
    <row r="4847" spans="3:18" x14ac:dyDescent="0.2"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</row>
    <row r="4848" spans="3:18" x14ac:dyDescent="0.2"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</row>
    <row r="4849" spans="3:18" x14ac:dyDescent="0.2"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</row>
    <row r="4850" spans="3:18" x14ac:dyDescent="0.2"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</row>
    <row r="4851" spans="3:18" x14ac:dyDescent="0.2"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</row>
    <row r="4852" spans="3:18" x14ac:dyDescent="0.2"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</row>
    <row r="4853" spans="3:18" x14ac:dyDescent="0.2"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</row>
    <row r="4854" spans="3:18" x14ac:dyDescent="0.2"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</row>
    <row r="4855" spans="3:18" x14ac:dyDescent="0.2"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</row>
    <row r="4856" spans="3:18" x14ac:dyDescent="0.2"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</row>
    <row r="4857" spans="3:18" x14ac:dyDescent="0.2"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</row>
    <row r="4858" spans="3:18" x14ac:dyDescent="0.2"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</row>
    <row r="4859" spans="3:18" x14ac:dyDescent="0.2"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</row>
    <row r="4860" spans="3:18" x14ac:dyDescent="0.2"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</row>
    <row r="4861" spans="3:18" x14ac:dyDescent="0.2"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</row>
    <row r="4862" spans="3:18" x14ac:dyDescent="0.2"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</row>
    <row r="4863" spans="3:18" x14ac:dyDescent="0.2"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</row>
    <row r="4864" spans="3:18" x14ac:dyDescent="0.2"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</row>
    <row r="4865" spans="3:18" x14ac:dyDescent="0.2"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</row>
    <row r="4866" spans="3:18" x14ac:dyDescent="0.2"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</row>
    <row r="4867" spans="3:18" x14ac:dyDescent="0.2"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</row>
    <row r="4868" spans="3:18" x14ac:dyDescent="0.2"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</row>
    <row r="4869" spans="3:18" x14ac:dyDescent="0.2"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</row>
    <row r="4870" spans="3:18" x14ac:dyDescent="0.2"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</row>
    <row r="4871" spans="3:18" x14ac:dyDescent="0.2"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</row>
    <row r="4872" spans="3:18" x14ac:dyDescent="0.2"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</row>
    <row r="4873" spans="3:18" x14ac:dyDescent="0.2"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</row>
    <row r="4874" spans="3:18" x14ac:dyDescent="0.2"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</row>
    <row r="4875" spans="3:18" x14ac:dyDescent="0.2"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</row>
    <row r="4876" spans="3:18" x14ac:dyDescent="0.2"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</row>
    <row r="4877" spans="3:18" x14ac:dyDescent="0.2"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</row>
    <row r="4878" spans="3:18" x14ac:dyDescent="0.2"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</row>
    <row r="4879" spans="3:18" x14ac:dyDescent="0.2"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</row>
    <row r="4880" spans="3:18" x14ac:dyDescent="0.2"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</row>
    <row r="4881" spans="3:18" x14ac:dyDescent="0.2"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</row>
    <row r="4882" spans="3:18" x14ac:dyDescent="0.2"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</row>
    <row r="4883" spans="3:18" x14ac:dyDescent="0.2"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</row>
    <row r="4884" spans="3:18" x14ac:dyDescent="0.2"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</row>
    <row r="4885" spans="3:18" x14ac:dyDescent="0.2"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</row>
    <row r="4886" spans="3:18" x14ac:dyDescent="0.2"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</row>
    <row r="4887" spans="3:18" x14ac:dyDescent="0.2"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</row>
    <row r="4888" spans="3:18" x14ac:dyDescent="0.2"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</row>
    <row r="4889" spans="3:18" x14ac:dyDescent="0.2"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</row>
    <row r="4890" spans="3:18" x14ac:dyDescent="0.2"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</row>
    <row r="4891" spans="3:18" x14ac:dyDescent="0.2"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</row>
    <row r="4892" spans="3:18" x14ac:dyDescent="0.2"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</row>
    <row r="4893" spans="3:18" x14ac:dyDescent="0.2"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</row>
    <row r="4894" spans="3:18" x14ac:dyDescent="0.2"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</row>
    <row r="4895" spans="3:18" x14ac:dyDescent="0.2"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</row>
    <row r="4896" spans="3:18" x14ac:dyDescent="0.2"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</row>
    <row r="4897" spans="3:18" x14ac:dyDescent="0.2"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</row>
    <row r="4898" spans="3:18" x14ac:dyDescent="0.2"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</row>
    <row r="4899" spans="3:18" x14ac:dyDescent="0.2"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</row>
    <row r="4900" spans="3:18" x14ac:dyDescent="0.2"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</row>
    <row r="4901" spans="3:18" x14ac:dyDescent="0.2"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</row>
    <row r="4902" spans="3:18" x14ac:dyDescent="0.2"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</row>
    <row r="4903" spans="3:18" x14ac:dyDescent="0.2"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</row>
    <row r="4904" spans="3:18" x14ac:dyDescent="0.2"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</row>
    <row r="4905" spans="3:18" x14ac:dyDescent="0.2"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</row>
    <row r="4906" spans="3:18" x14ac:dyDescent="0.2"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</row>
    <row r="4907" spans="3:18" x14ac:dyDescent="0.2"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</row>
    <row r="4908" spans="3:18" x14ac:dyDescent="0.2"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</row>
    <row r="4909" spans="3:18" x14ac:dyDescent="0.2"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</row>
    <row r="4910" spans="3:18" x14ac:dyDescent="0.2"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</row>
    <row r="4911" spans="3:18" x14ac:dyDescent="0.2"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</row>
    <row r="4912" spans="3:18" x14ac:dyDescent="0.2"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</row>
    <row r="4913" spans="3:18" x14ac:dyDescent="0.2"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</row>
    <row r="4914" spans="3:18" x14ac:dyDescent="0.2"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</row>
    <row r="4915" spans="3:18" x14ac:dyDescent="0.2"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</row>
    <row r="4916" spans="3:18" x14ac:dyDescent="0.2"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</row>
    <row r="4917" spans="3:18" x14ac:dyDescent="0.2"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</row>
    <row r="4918" spans="3:18" x14ac:dyDescent="0.2"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</row>
    <row r="4919" spans="3:18" x14ac:dyDescent="0.2"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</row>
    <row r="4920" spans="3:18" x14ac:dyDescent="0.2"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</row>
    <row r="4921" spans="3:18" x14ac:dyDescent="0.2"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</row>
    <row r="4922" spans="3:18" x14ac:dyDescent="0.2"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</row>
    <row r="4923" spans="3:18" x14ac:dyDescent="0.2"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</row>
    <row r="4924" spans="3:18" x14ac:dyDescent="0.2"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</row>
    <row r="4925" spans="3:18" x14ac:dyDescent="0.2"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</row>
    <row r="4926" spans="3:18" x14ac:dyDescent="0.2"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</row>
    <row r="4927" spans="3:18" x14ac:dyDescent="0.2"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</row>
    <row r="4928" spans="3:18" x14ac:dyDescent="0.2"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</row>
    <row r="4929" spans="3:18" x14ac:dyDescent="0.2"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</row>
    <row r="4930" spans="3:18" x14ac:dyDescent="0.2"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</row>
    <row r="4931" spans="3:18" x14ac:dyDescent="0.2"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</row>
    <row r="4932" spans="3:18" x14ac:dyDescent="0.2"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</row>
    <row r="4933" spans="3:18" x14ac:dyDescent="0.2"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</row>
    <row r="4934" spans="3:18" x14ac:dyDescent="0.2"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</row>
    <row r="4935" spans="3:18" x14ac:dyDescent="0.2"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</row>
    <row r="4936" spans="3:18" x14ac:dyDescent="0.2"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</row>
    <row r="4937" spans="3:18" x14ac:dyDescent="0.2"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</row>
    <row r="4938" spans="3:18" x14ac:dyDescent="0.2"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</row>
    <row r="4939" spans="3:18" x14ac:dyDescent="0.2"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</row>
    <row r="4940" spans="3:18" x14ac:dyDescent="0.2"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</row>
    <row r="4941" spans="3:18" x14ac:dyDescent="0.2"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</row>
    <row r="4942" spans="3:18" x14ac:dyDescent="0.2"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</row>
    <row r="4943" spans="3:18" x14ac:dyDescent="0.2"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</row>
    <row r="4944" spans="3:18" x14ac:dyDescent="0.2"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</row>
    <row r="4945" spans="3:18" x14ac:dyDescent="0.2"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</row>
    <row r="4946" spans="3:18" x14ac:dyDescent="0.2"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</row>
    <row r="4947" spans="3:18" x14ac:dyDescent="0.2"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</row>
    <row r="4948" spans="3:18" x14ac:dyDescent="0.2"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</row>
    <row r="4949" spans="3:18" x14ac:dyDescent="0.2"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</row>
    <row r="4950" spans="3:18" x14ac:dyDescent="0.2"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</row>
    <row r="4951" spans="3:18" x14ac:dyDescent="0.2"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</row>
    <row r="4952" spans="3:18" x14ac:dyDescent="0.2"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</row>
    <row r="4953" spans="3:18" x14ac:dyDescent="0.2"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</row>
    <row r="4954" spans="3:18" x14ac:dyDescent="0.2"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</row>
    <row r="4955" spans="3:18" x14ac:dyDescent="0.2"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</row>
    <row r="4956" spans="3:18" x14ac:dyDescent="0.2"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</row>
    <row r="4957" spans="3:18" x14ac:dyDescent="0.2"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</row>
    <row r="4958" spans="3:18" x14ac:dyDescent="0.2"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</row>
    <row r="4959" spans="3:18" x14ac:dyDescent="0.2"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</row>
    <row r="4960" spans="3:18" x14ac:dyDescent="0.2"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</row>
    <row r="4961" spans="3:18" x14ac:dyDescent="0.2"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</row>
    <row r="4962" spans="3:18" x14ac:dyDescent="0.2"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</row>
    <row r="4963" spans="3:18" x14ac:dyDescent="0.2"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</row>
    <row r="4964" spans="3:18" x14ac:dyDescent="0.2"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</row>
    <row r="4965" spans="3:18" x14ac:dyDescent="0.2"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</row>
    <row r="4966" spans="3:18" x14ac:dyDescent="0.2"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</row>
    <row r="4967" spans="3:18" x14ac:dyDescent="0.2"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</row>
    <row r="4968" spans="3:18" x14ac:dyDescent="0.2"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</row>
    <row r="4969" spans="3:18" x14ac:dyDescent="0.2"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</row>
    <row r="4970" spans="3:18" x14ac:dyDescent="0.2"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</row>
    <row r="4971" spans="3:18" x14ac:dyDescent="0.2"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</row>
    <row r="4972" spans="3:18" x14ac:dyDescent="0.2"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</row>
    <row r="4973" spans="3:18" x14ac:dyDescent="0.2"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</row>
    <row r="4974" spans="3:18" x14ac:dyDescent="0.2"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</row>
    <row r="4975" spans="3:18" x14ac:dyDescent="0.2"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</row>
    <row r="4976" spans="3:18" x14ac:dyDescent="0.2"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</row>
    <row r="4977" spans="3:18" x14ac:dyDescent="0.2"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</row>
    <row r="4978" spans="3:18" x14ac:dyDescent="0.2"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</row>
    <row r="4979" spans="3:18" x14ac:dyDescent="0.2"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</row>
    <row r="4980" spans="3:18" x14ac:dyDescent="0.2"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</row>
    <row r="4981" spans="3:18" x14ac:dyDescent="0.2"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</row>
    <row r="4982" spans="3:18" x14ac:dyDescent="0.2"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</row>
    <row r="4983" spans="3:18" x14ac:dyDescent="0.2"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</row>
    <row r="4984" spans="3:18" x14ac:dyDescent="0.2"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</row>
    <row r="4985" spans="3:18" x14ac:dyDescent="0.2"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</row>
    <row r="4986" spans="3:18" x14ac:dyDescent="0.2"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</row>
    <row r="4987" spans="3:18" x14ac:dyDescent="0.2"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</row>
    <row r="4988" spans="3:18" x14ac:dyDescent="0.2"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</row>
    <row r="4989" spans="3:18" x14ac:dyDescent="0.2"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</row>
    <row r="4990" spans="3:18" x14ac:dyDescent="0.2"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</row>
    <row r="4991" spans="3:18" x14ac:dyDescent="0.2"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</row>
    <row r="4992" spans="3:18" x14ac:dyDescent="0.2"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</row>
    <row r="4993" spans="3:18" x14ac:dyDescent="0.2"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</row>
    <row r="4994" spans="3:18" x14ac:dyDescent="0.2"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</row>
    <row r="4995" spans="3:18" x14ac:dyDescent="0.2"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</row>
    <row r="4996" spans="3:18" x14ac:dyDescent="0.2"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</row>
    <row r="4997" spans="3:18" x14ac:dyDescent="0.2"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</row>
    <row r="4998" spans="3:18" x14ac:dyDescent="0.2"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</row>
    <row r="4999" spans="3:18" x14ac:dyDescent="0.2"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</row>
    <row r="5000" spans="3:18" x14ac:dyDescent="0.2"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</row>
    <row r="5001" spans="3:18" x14ac:dyDescent="0.2"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</row>
    <row r="5002" spans="3:18" x14ac:dyDescent="0.2"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</row>
    <row r="5003" spans="3:18" x14ac:dyDescent="0.2"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</row>
    <row r="5004" spans="3:18" x14ac:dyDescent="0.2"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</row>
    <row r="5005" spans="3:18" x14ac:dyDescent="0.2"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</row>
    <row r="5006" spans="3:18" x14ac:dyDescent="0.2"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</row>
    <row r="5007" spans="3:18" x14ac:dyDescent="0.2"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</row>
    <row r="5008" spans="3:18" x14ac:dyDescent="0.2"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</row>
    <row r="5009" spans="3:18" x14ac:dyDescent="0.2"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</row>
    <row r="5010" spans="3:18" x14ac:dyDescent="0.2"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</row>
    <row r="5011" spans="3:18" x14ac:dyDescent="0.2"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</row>
    <row r="5012" spans="3:18" x14ac:dyDescent="0.2"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</row>
    <row r="5013" spans="3:18" x14ac:dyDescent="0.2"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</row>
    <row r="5014" spans="3:18" x14ac:dyDescent="0.2"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</row>
    <row r="5015" spans="3:18" x14ac:dyDescent="0.2"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</row>
    <row r="5016" spans="3:18" x14ac:dyDescent="0.2"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</row>
    <row r="5017" spans="3:18" x14ac:dyDescent="0.2"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</row>
    <row r="5018" spans="3:18" x14ac:dyDescent="0.2"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</row>
    <row r="5019" spans="3:18" x14ac:dyDescent="0.2"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</row>
    <row r="5020" spans="3:18" x14ac:dyDescent="0.2"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</row>
    <row r="5021" spans="3:18" x14ac:dyDescent="0.2"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</row>
    <row r="5022" spans="3:18" x14ac:dyDescent="0.2"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</row>
    <row r="5023" spans="3:18" x14ac:dyDescent="0.2"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</row>
    <row r="5024" spans="3:18" x14ac:dyDescent="0.2"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</row>
    <row r="5025" spans="3:18" x14ac:dyDescent="0.2"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</row>
    <row r="5026" spans="3:18" x14ac:dyDescent="0.2"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</row>
    <row r="5027" spans="3:18" x14ac:dyDescent="0.2"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</row>
    <row r="5028" spans="3:18" x14ac:dyDescent="0.2"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</row>
    <row r="5029" spans="3:18" x14ac:dyDescent="0.2"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</row>
    <row r="5030" spans="3:18" x14ac:dyDescent="0.2"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</row>
    <row r="5031" spans="3:18" x14ac:dyDescent="0.2"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</row>
    <row r="5032" spans="3:18" x14ac:dyDescent="0.2"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</row>
    <row r="5033" spans="3:18" x14ac:dyDescent="0.2"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</row>
    <row r="5034" spans="3:18" x14ac:dyDescent="0.2"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</row>
    <row r="5035" spans="3:18" x14ac:dyDescent="0.2"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</row>
    <row r="5036" spans="3:18" x14ac:dyDescent="0.2"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</row>
    <row r="5037" spans="3:18" x14ac:dyDescent="0.2"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</row>
    <row r="5038" spans="3:18" x14ac:dyDescent="0.2"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</row>
    <row r="5039" spans="3:18" x14ac:dyDescent="0.2"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</row>
    <row r="5040" spans="3:18" x14ac:dyDescent="0.2"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</row>
    <row r="5041" spans="3:18" x14ac:dyDescent="0.2"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</row>
    <row r="5042" spans="3:18" x14ac:dyDescent="0.2"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</row>
    <row r="5043" spans="3:18" x14ac:dyDescent="0.2"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</row>
    <row r="5044" spans="3:18" x14ac:dyDescent="0.2"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</row>
    <row r="5045" spans="3:18" x14ac:dyDescent="0.2"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</row>
    <row r="5046" spans="3:18" x14ac:dyDescent="0.2"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</row>
    <row r="5047" spans="3:18" x14ac:dyDescent="0.2"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</row>
    <row r="5048" spans="3:18" x14ac:dyDescent="0.2"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</row>
    <row r="5049" spans="3:18" x14ac:dyDescent="0.2"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</row>
    <row r="5050" spans="3:18" x14ac:dyDescent="0.2"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</row>
    <row r="5051" spans="3:18" x14ac:dyDescent="0.2"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</row>
    <row r="5052" spans="3:18" x14ac:dyDescent="0.2"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</row>
    <row r="5053" spans="3:18" x14ac:dyDescent="0.2"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</row>
    <row r="5054" spans="3:18" x14ac:dyDescent="0.2"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</row>
    <row r="5055" spans="3:18" x14ac:dyDescent="0.2"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</row>
    <row r="5056" spans="3:18" x14ac:dyDescent="0.2"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</row>
    <row r="5057" spans="3:18" x14ac:dyDescent="0.2"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</row>
    <row r="5058" spans="3:18" x14ac:dyDescent="0.2"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</row>
    <row r="5059" spans="3:18" x14ac:dyDescent="0.2"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</row>
    <row r="5060" spans="3:18" x14ac:dyDescent="0.2"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</row>
    <row r="5061" spans="3:18" x14ac:dyDescent="0.2"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</row>
    <row r="5062" spans="3:18" x14ac:dyDescent="0.2"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</row>
    <row r="5063" spans="3:18" x14ac:dyDescent="0.2"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</row>
    <row r="5064" spans="3:18" x14ac:dyDescent="0.2"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</row>
    <row r="5065" spans="3:18" x14ac:dyDescent="0.2"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</row>
    <row r="5066" spans="3:18" x14ac:dyDescent="0.2"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</row>
    <row r="5067" spans="3:18" x14ac:dyDescent="0.2"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</row>
    <row r="5068" spans="3:18" x14ac:dyDescent="0.2"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</row>
    <row r="5069" spans="3:18" x14ac:dyDescent="0.2"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</row>
    <row r="5070" spans="3:18" x14ac:dyDescent="0.2"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</row>
    <row r="5071" spans="3:18" x14ac:dyDescent="0.2"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</row>
    <row r="5072" spans="3:18" x14ac:dyDescent="0.2"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</row>
    <row r="5073" spans="3:18" x14ac:dyDescent="0.2"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</row>
    <row r="5074" spans="3:18" x14ac:dyDescent="0.2"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</row>
    <row r="5075" spans="3:18" x14ac:dyDescent="0.2"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</row>
    <row r="5076" spans="3:18" x14ac:dyDescent="0.2"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</row>
    <row r="5077" spans="3:18" x14ac:dyDescent="0.2"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</row>
    <row r="5078" spans="3:18" x14ac:dyDescent="0.2"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</row>
    <row r="5079" spans="3:18" x14ac:dyDescent="0.2"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</row>
    <row r="5080" spans="3:18" x14ac:dyDescent="0.2"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</row>
    <row r="5081" spans="3:18" x14ac:dyDescent="0.2"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</row>
    <row r="5082" spans="3:18" x14ac:dyDescent="0.2"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</row>
    <row r="5083" spans="3:18" x14ac:dyDescent="0.2"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</row>
    <row r="5084" spans="3:18" x14ac:dyDescent="0.2"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</row>
    <row r="5085" spans="3:18" x14ac:dyDescent="0.2"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</row>
    <row r="5086" spans="3:18" x14ac:dyDescent="0.2"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</row>
    <row r="5087" spans="3:18" x14ac:dyDescent="0.2"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</row>
    <row r="5088" spans="3:18" x14ac:dyDescent="0.2"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</row>
    <row r="5089" spans="3:18" x14ac:dyDescent="0.2"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</row>
    <row r="5090" spans="3:18" x14ac:dyDescent="0.2"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</row>
    <row r="5091" spans="3:18" x14ac:dyDescent="0.2"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</row>
    <row r="5092" spans="3:18" x14ac:dyDescent="0.2"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</row>
    <row r="5093" spans="3:18" x14ac:dyDescent="0.2"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</row>
    <row r="5094" spans="3:18" x14ac:dyDescent="0.2"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</row>
    <row r="5095" spans="3:18" x14ac:dyDescent="0.2"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</row>
    <row r="5096" spans="3:18" x14ac:dyDescent="0.2"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</row>
    <row r="5097" spans="3:18" x14ac:dyDescent="0.2"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</row>
    <row r="5098" spans="3:18" x14ac:dyDescent="0.2"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</row>
    <row r="5099" spans="3:18" x14ac:dyDescent="0.2"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</row>
    <row r="5100" spans="3:18" x14ac:dyDescent="0.2"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</row>
    <row r="5101" spans="3:18" x14ac:dyDescent="0.2"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</row>
    <row r="5102" spans="3:18" x14ac:dyDescent="0.2"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</row>
    <row r="5103" spans="3:18" x14ac:dyDescent="0.2"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</row>
    <row r="5104" spans="3:18" x14ac:dyDescent="0.2"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</row>
    <row r="5105" spans="3:18" x14ac:dyDescent="0.2"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</row>
    <row r="5106" spans="3:18" x14ac:dyDescent="0.2"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</row>
    <row r="5107" spans="3:18" x14ac:dyDescent="0.2"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</row>
    <row r="5108" spans="3:18" x14ac:dyDescent="0.2"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</row>
    <row r="5109" spans="3:18" x14ac:dyDescent="0.2"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</row>
    <row r="5110" spans="3:18" x14ac:dyDescent="0.2"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</row>
    <row r="5111" spans="3:18" x14ac:dyDescent="0.2"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</row>
    <row r="5112" spans="3:18" x14ac:dyDescent="0.2"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</row>
    <row r="5113" spans="3:18" x14ac:dyDescent="0.2"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</row>
    <row r="5114" spans="3:18" x14ac:dyDescent="0.2"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</row>
    <row r="5115" spans="3:18" x14ac:dyDescent="0.2"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</row>
    <row r="5116" spans="3:18" x14ac:dyDescent="0.2"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</row>
    <row r="5117" spans="3:18" x14ac:dyDescent="0.2"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</row>
    <row r="5118" spans="3:18" x14ac:dyDescent="0.2"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</row>
    <row r="5119" spans="3:18" x14ac:dyDescent="0.2"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</row>
    <row r="5120" spans="3:18" x14ac:dyDescent="0.2"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</row>
    <row r="5121" spans="3:18" x14ac:dyDescent="0.2"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</row>
    <row r="5122" spans="3:18" x14ac:dyDescent="0.2"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</row>
    <row r="5123" spans="3:18" x14ac:dyDescent="0.2"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</row>
    <row r="5124" spans="3:18" x14ac:dyDescent="0.2"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</row>
    <row r="5125" spans="3:18" x14ac:dyDescent="0.2"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</row>
    <row r="5126" spans="3:18" x14ac:dyDescent="0.2"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</row>
    <row r="5127" spans="3:18" x14ac:dyDescent="0.2"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</row>
    <row r="5128" spans="3:18" x14ac:dyDescent="0.2"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</row>
    <row r="5129" spans="3:18" x14ac:dyDescent="0.2"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</row>
    <row r="5130" spans="3:18" x14ac:dyDescent="0.2"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</row>
    <row r="5131" spans="3:18" x14ac:dyDescent="0.2"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</row>
    <row r="5132" spans="3:18" x14ac:dyDescent="0.2"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</row>
    <row r="5133" spans="3:18" x14ac:dyDescent="0.2"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</row>
    <row r="5134" spans="3:18" x14ac:dyDescent="0.2"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</row>
    <row r="5135" spans="3:18" x14ac:dyDescent="0.2"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</row>
    <row r="5136" spans="3:18" x14ac:dyDescent="0.2"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</row>
    <row r="5137" spans="3:18" x14ac:dyDescent="0.2"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</row>
    <row r="5138" spans="3:18" x14ac:dyDescent="0.2"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</row>
    <row r="5139" spans="3:18" x14ac:dyDescent="0.2"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</row>
    <row r="5140" spans="3:18" x14ac:dyDescent="0.2"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</row>
    <row r="5141" spans="3:18" x14ac:dyDescent="0.2"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</row>
    <row r="5142" spans="3:18" x14ac:dyDescent="0.2"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</row>
    <row r="5143" spans="3:18" x14ac:dyDescent="0.2"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</row>
    <row r="5144" spans="3:18" x14ac:dyDescent="0.2"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</row>
    <row r="5145" spans="3:18" x14ac:dyDescent="0.2"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</row>
    <row r="5146" spans="3:18" x14ac:dyDescent="0.2"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</row>
    <row r="5147" spans="3:18" x14ac:dyDescent="0.2"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</row>
    <row r="5148" spans="3:18" x14ac:dyDescent="0.2"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</row>
    <row r="5149" spans="3:18" x14ac:dyDescent="0.2"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</row>
    <row r="5150" spans="3:18" x14ac:dyDescent="0.2"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</row>
    <row r="5151" spans="3:18" x14ac:dyDescent="0.2"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</row>
    <row r="5152" spans="3:18" x14ac:dyDescent="0.2"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</row>
    <row r="5153" spans="3:18" x14ac:dyDescent="0.2"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</row>
    <row r="5154" spans="3:18" x14ac:dyDescent="0.2"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</row>
    <row r="5155" spans="3:18" x14ac:dyDescent="0.2"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</row>
    <row r="5156" spans="3:18" x14ac:dyDescent="0.2"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</row>
    <row r="5157" spans="3:18" x14ac:dyDescent="0.2"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</row>
    <row r="5158" spans="3:18" x14ac:dyDescent="0.2"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</row>
    <row r="5159" spans="3:18" x14ac:dyDescent="0.2"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</row>
    <row r="5160" spans="3:18" x14ac:dyDescent="0.2"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</row>
    <row r="5161" spans="3:18" x14ac:dyDescent="0.2"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</row>
    <row r="5162" spans="3:18" x14ac:dyDescent="0.2"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</row>
    <row r="5163" spans="3:18" x14ac:dyDescent="0.2"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</row>
    <row r="5164" spans="3:18" x14ac:dyDescent="0.2"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</row>
    <row r="5165" spans="3:18" x14ac:dyDescent="0.2"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</row>
    <row r="5166" spans="3:18" x14ac:dyDescent="0.2"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</row>
    <row r="5167" spans="3:18" x14ac:dyDescent="0.2"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</row>
    <row r="5168" spans="3:18" x14ac:dyDescent="0.2"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</row>
    <row r="5169" spans="3:18" x14ac:dyDescent="0.2"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</row>
    <row r="5170" spans="3:18" x14ac:dyDescent="0.2"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</row>
    <row r="5171" spans="3:18" x14ac:dyDescent="0.2"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</row>
    <row r="5172" spans="3:18" x14ac:dyDescent="0.2"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</row>
    <row r="5173" spans="3:18" x14ac:dyDescent="0.2"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</row>
    <row r="5174" spans="3:18" x14ac:dyDescent="0.2"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</row>
    <row r="5175" spans="3:18" x14ac:dyDescent="0.2"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</row>
    <row r="5176" spans="3:18" x14ac:dyDescent="0.2"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</row>
    <row r="5177" spans="3:18" x14ac:dyDescent="0.2"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</row>
    <row r="5178" spans="3:18" x14ac:dyDescent="0.2"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</row>
    <row r="5179" spans="3:18" x14ac:dyDescent="0.2"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</row>
    <row r="5180" spans="3:18" x14ac:dyDescent="0.2"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</row>
    <row r="5181" spans="3:18" x14ac:dyDescent="0.2"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</row>
    <row r="5182" spans="3:18" x14ac:dyDescent="0.2"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</row>
    <row r="5183" spans="3:18" x14ac:dyDescent="0.2"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</row>
    <row r="5184" spans="3:18" x14ac:dyDescent="0.2"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</row>
    <row r="5185" spans="3:18" x14ac:dyDescent="0.2"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</row>
    <row r="5186" spans="3:18" x14ac:dyDescent="0.2"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</row>
    <row r="5187" spans="3:18" x14ac:dyDescent="0.2"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</row>
    <row r="5188" spans="3:18" x14ac:dyDescent="0.2"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</row>
    <row r="5189" spans="3:18" x14ac:dyDescent="0.2"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</row>
    <row r="5190" spans="3:18" x14ac:dyDescent="0.2"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</row>
    <row r="5191" spans="3:18" x14ac:dyDescent="0.2"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</row>
    <row r="5192" spans="3:18" x14ac:dyDescent="0.2"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</row>
    <row r="5193" spans="3:18" x14ac:dyDescent="0.2"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</row>
    <row r="5194" spans="3:18" x14ac:dyDescent="0.2"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</row>
    <row r="5195" spans="3:18" x14ac:dyDescent="0.2"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</row>
    <row r="5196" spans="3:18" x14ac:dyDescent="0.2"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</row>
    <row r="5197" spans="3:18" x14ac:dyDescent="0.2"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</row>
    <row r="5198" spans="3:18" x14ac:dyDescent="0.2"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</row>
    <row r="5199" spans="3:18" x14ac:dyDescent="0.2"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</row>
    <row r="5200" spans="3:18" x14ac:dyDescent="0.2"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</row>
    <row r="5201" spans="3:18" x14ac:dyDescent="0.2"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</row>
    <row r="5202" spans="3:18" x14ac:dyDescent="0.2"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</row>
    <row r="5203" spans="3:18" x14ac:dyDescent="0.2"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</row>
    <row r="5204" spans="3:18" x14ac:dyDescent="0.2"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</row>
    <row r="5205" spans="3:18" x14ac:dyDescent="0.2"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</row>
    <row r="5206" spans="3:18" x14ac:dyDescent="0.2"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</row>
    <row r="5207" spans="3:18" x14ac:dyDescent="0.2"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</row>
    <row r="5208" spans="3:18" x14ac:dyDescent="0.2"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</row>
    <row r="5209" spans="3:18" x14ac:dyDescent="0.2"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</row>
    <row r="5210" spans="3:18" x14ac:dyDescent="0.2"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</row>
    <row r="5211" spans="3:18" x14ac:dyDescent="0.2"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</row>
    <row r="5212" spans="3:18" x14ac:dyDescent="0.2"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</row>
    <row r="5213" spans="3:18" x14ac:dyDescent="0.2"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</row>
    <row r="5214" spans="3:18" x14ac:dyDescent="0.2"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</row>
    <row r="5215" spans="3:18" x14ac:dyDescent="0.2"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</row>
    <row r="5216" spans="3:18" x14ac:dyDescent="0.2"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</row>
    <row r="5217" spans="3:18" x14ac:dyDescent="0.2"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</row>
    <row r="5218" spans="3:18" x14ac:dyDescent="0.2"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</row>
    <row r="5219" spans="3:18" x14ac:dyDescent="0.2"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</row>
    <row r="5220" spans="3:18" x14ac:dyDescent="0.2"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</row>
    <row r="5221" spans="3:18" x14ac:dyDescent="0.2"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</row>
    <row r="5222" spans="3:18" x14ac:dyDescent="0.2"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</row>
    <row r="5223" spans="3:18" x14ac:dyDescent="0.2"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</row>
    <row r="5224" spans="3:18" x14ac:dyDescent="0.2"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</row>
    <row r="5225" spans="3:18" x14ac:dyDescent="0.2"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</row>
    <row r="5226" spans="3:18" x14ac:dyDescent="0.2"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</row>
    <row r="5227" spans="3:18" x14ac:dyDescent="0.2"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</row>
    <row r="5228" spans="3:18" x14ac:dyDescent="0.2"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</row>
    <row r="5229" spans="3:18" x14ac:dyDescent="0.2"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</row>
    <row r="5230" spans="3:18" x14ac:dyDescent="0.2"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</row>
    <row r="5231" spans="3:18" x14ac:dyDescent="0.2"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</row>
    <row r="5232" spans="3:18" x14ac:dyDescent="0.2"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</row>
    <row r="5233" spans="3:18" x14ac:dyDescent="0.2"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</row>
    <row r="5234" spans="3:18" x14ac:dyDescent="0.2"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</row>
    <row r="5235" spans="3:18" x14ac:dyDescent="0.2"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</row>
    <row r="5236" spans="3:18" x14ac:dyDescent="0.2"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</row>
    <row r="5237" spans="3:18" x14ac:dyDescent="0.2"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</row>
    <row r="5238" spans="3:18" x14ac:dyDescent="0.2"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</row>
    <row r="5239" spans="3:18" x14ac:dyDescent="0.2"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</row>
    <row r="5240" spans="3:18" x14ac:dyDescent="0.2"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</row>
    <row r="5241" spans="3:18" x14ac:dyDescent="0.2"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</row>
    <row r="5242" spans="3:18" x14ac:dyDescent="0.2"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</row>
    <row r="5243" spans="3:18" x14ac:dyDescent="0.2"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</row>
    <row r="5244" spans="3:18" x14ac:dyDescent="0.2"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</row>
    <row r="5245" spans="3:18" x14ac:dyDescent="0.2"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</row>
    <row r="5246" spans="3:18" x14ac:dyDescent="0.2"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</row>
    <row r="5247" spans="3:18" x14ac:dyDescent="0.2"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</row>
    <row r="5248" spans="3:18" x14ac:dyDescent="0.2"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</row>
    <row r="5249" spans="3:18" x14ac:dyDescent="0.2"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</row>
    <row r="5250" spans="3:18" x14ac:dyDescent="0.2"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</row>
    <row r="5251" spans="3:18" x14ac:dyDescent="0.2"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</row>
    <row r="5252" spans="3:18" x14ac:dyDescent="0.2"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</row>
    <row r="5253" spans="3:18" x14ac:dyDescent="0.2"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</row>
    <row r="5254" spans="3:18" x14ac:dyDescent="0.2"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</row>
    <row r="5255" spans="3:18" x14ac:dyDescent="0.2"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</row>
    <row r="5256" spans="3:18" x14ac:dyDescent="0.2"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</row>
    <row r="5257" spans="3:18" x14ac:dyDescent="0.2"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</row>
    <row r="5258" spans="3:18" x14ac:dyDescent="0.2"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</row>
    <row r="5259" spans="3:18" x14ac:dyDescent="0.2"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</row>
    <row r="5260" spans="3:18" x14ac:dyDescent="0.2"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</row>
    <row r="5261" spans="3:18" x14ac:dyDescent="0.2"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</row>
    <row r="5262" spans="3:18" x14ac:dyDescent="0.2"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</row>
    <row r="5263" spans="3:18" x14ac:dyDescent="0.2"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</row>
    <row r="5264" spans="3:18" x14ac:dyDescent="0.2"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</row>
    <row r="5265" spans="3:18" x14ac:dyDescent="0.2"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</row>
    <row r="5266" spans="3:18" x14ac:dyDescent="0.2"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</row>
    <row r="5267" spans="3:18" x14ac:dyDescent="0.2"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</row>
    <row r="5268" spans="3:18" x14ac:dyDescent="0.2"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</row>
    <row r="5269" spans="3:18" x14ac:dyDescent="0.2"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</row>
    <row r="5270" spans="3:18" x14ac:dyDescent="0.2"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</row>
    <row r="5271" spans="3:18" x14ac:dyDescent="0.2"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</row>
    <row r="5272" spans="3:18" x14ac:dyDescent="0.2"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</row>
    <row r="5273" spans="3:18" x14ac:dyDescent="0.2"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</row>
    <row r="5274" spans="3:18" x14ac:dyDescent="0.2"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</row>
    <row r="5275" spans="3:18" x14ac:dyDescent="0.2"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</row>
    <row r="5276" spans="3:18" x14ac:dyDescent="0.2"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</row>
    <row r="5277" spans="3:18" x14ac:dyDescent="0.2"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</row>
    <row r="5278" spans="3:18" x14ac:dyDescent="0.2"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</row>
    <row r="5279" spans="3:18" x14ac:dyDescent="0.2"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</row>
    <row r="5280" spans="3:18" x14ac:dyDescent="0.2"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</row>
    <row r="5281" spans="3:18" x14ac:dyDescent="0.2"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</row>
    <row r="5282" spans="3:18" x14ac:dyDescent="0.2"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</row>
    <row r="5283" spans="3:18" x14ac:dyDescent="0.2"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</row>
    <row r="5284" spans="3:18" x14ac:dyDescent="0.2"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</row>
    <row r="5285" spans="3:18" x14ac:dyDescent="0.2"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</row>
    <row r="5286" spans="3:18" x14ac:dyDescent="0.2"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</row>
    <row r="5287" spans="3:18" x14ac:dyDescent="0.2"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</row>
    <row r="5288" spans="3:18" x14ac:dyDescent="0.2"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</row>
    <row r="5289" spans="3:18" x14ac:dyDescent="0.2"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</row>
    <row r="5290" spans="3:18" x14ac:dyDescent="0.2"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</row>
    <row r="5291" spans="3:18" x14ac:dyDescent="0.2"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</row>
    <row r="5292" spans="3:18" x14ac:dyDescent="0.2"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</row>
    <row r="5293" spans="3:18" x14ac:dyDescent="0.2"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</row>
    <row r="5294" spans="3:18" x14ac:dyDescent="0.2"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</row>
    <row r="5295" spans="3:18" x14ac:dyDescent="0.2"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</row>
    <row r="5296" spans="3:18" x14ac:dyDescent="0.2"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</row>
    <row r="5297" spans="3:18" x14ac:dyDescent="0.2"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</row>
    <row r="5298" spans="3:18" x14ac:dyDescent="0.2"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</row>
    <row r="5299" spans="3:18" x14ac:dyDescent="0.2"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</row>
    <row r="5300" spans="3:18" x14ac:dyDescent="0.2"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</row>
    <row r="5301" spans="3:18" x14ac:dyDescent="0.2"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</row>
    <row r="5302" spans="3:18" x14ac:dyDescent="0.2"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</row>
    <row r="5303" spans="3:18" x14ac:dyDescent="0.2"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</row>
    <row r="5304" spans="3:18" x14ac:dyDescent="0.2"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</row>
    <row r="5305" spans="3:18" x14ac:dyDescent="0.2"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</row>
    <row r="5306" spans="3:18" x14ac:dyDescent="0.2"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</row>
    <row r="5307" spans="3:18" x14ac:dyDescent="0.2"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</row>
    <row r="5308" spans="3:18" x14ac:dyDescent="0.2"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</row>
    <row r="5309" spans="3:18" x14ac:dyDescent="0.2"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</row>
    <row r="5310" spans="3:18" x14ac:dyDescent="0.2"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</row>
    <row r="5311" spans="3:18" x14ac:dyDescent="0.2"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</row>
    <row r="5312" spans="3:18" x14ac:dyDescent="0.2"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</row>
    <row r="5313" spans="3:18" x14ac:dyDescent="0.2"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</row>
    <row r="5314" spans="3:18" x14ac:dyDescent="0.2"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</row>
    <row r="5315" spans="3:18" x14ac:dyDescent="0.2"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</row>
    <row r="5316" spans="3:18" x14ac:dyDescent="0.2"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</row>
    <row r="5317" spans="3:18" x14ac:dyDescent="0.2"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</row>
    <row r="5318" spans="3:18" x14ac:dyDescent="0.2"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</row>
    <row r="5319" spans="3:18" x14ac:dyDescent="0.2"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</row>
    <row r="5320" spans="3:18" x14ac:dyDescent="0.2"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</row>
    <row r="5321" spans="3:18" x14ac:dyDescent="0.2"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</row>
    <row r="5322" spans="3:18" x14ac:dyDescent="0.2"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</row>
    <row r="5323" spans="3:18" x14ac:dyDescent="0.2"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</row>
    <row r="5324" spans="3:18" x14ac:dyDescent="0.2"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</row>
    <row r="5325" spans="3:18" x14ac:dyDescent="0.2"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</row>
    <row r="5326" spans="3:18" x14ac:dyDescent="0.2"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</row>
    <row r="5327" spans="3:18" x14ac:dyDescent="0.2"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</row>
    <row r="5328" spans="3:18" x14ac:dyDescent="0.2"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</row>
    <row r="5329" spans="3:18" x14ac:dyDescent="0.2"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</row>
    <row r="5330" spans="3:18" x14ac:dyDescent="0.2"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</row>
    <row r="5331" spans="3:18" x14ac:dyDescent="0.2"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</row>
    <row r="5332" spans="3:18" x14ac:dyDescent="0.2"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</row>
    <row r="5333" spans="3:18" x14ac:dyDescent="0.2"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</row>
    <row r="5334" spans="3:18" x14ac:dyDescent="0.2"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</row>
    <row r="5335" spans="3:18" x14ac:dyDescent="0.2"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</row>
    <row r="5336" spans="3:18" x14ac:dyDescent="0.2"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</row>
    <row r="5337" spans="3:18" x14ac:dyDescent="0.2"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</row>
    <row r="5338" spans="3:18" x14ac:dyDescent="0.2"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</row>
    <row r="5339" spans="3:18" x14ac:dyDescent="0.2"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</row>
    <row r="5340" spans="3:18" x14ac:dyDescent="0.2"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</row>
    <row r="5341" spans="3:18" x14ac:dyDescent="0.2"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</row>
    <row r="5342" spans="3:18" x14ac:dyDescent="0.2"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</row>
    <row r="5343" spans="3:18" x14ac:dyDescent="0.2"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</row>
    <row r="5344" spans="3:18" x14ac:dyDescent="0.2"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</row>
    <row r="5345" spans="3:18" x14ac:dyDescent="0.2"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</row>
    <row r="5346" spans="3:18" x14ac:dyDescent="0.2"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</row>
    <row r="5347" spans="3:18" x14ac:dyDescent="0.2"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</row>
    <row r="5348" spans="3:18" x14ac:dyDescent="0.2"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</row>
    <row r="5349" spans="3:18" x14ac:dyDescent="0.2"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</row>
    <row r="5350" spans="3:18" x14ac:dyDescent="0.2"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</row>
    <row r="5351" spans="3:18" x14ac:dyDescent="0.2"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</row>
    <row r="5352" spans="3:18" x14ac:dyDescent="0.2"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</row>
    <row r="5353" spans="3:18" x14ac:dyDescent="0.2"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</row>
    <row r="5354" spans="3:18" x14ac:dyDescent="0.2"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</row>
    <row r="5355" spans="3:18" x14ac:dyDescent="0.2"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</row>
    <row r="5356" spans="3:18" x14ac:dyDescent="0.2"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</row>
    <row r="5357" spans="3:18" x14ac:dyDescent="0.2"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</row>
    <row r="5358" spans="3:18" x14ac:dyDescent="0.2"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</row>
    <row r="5359" spans="3:18" x14ac:dyDescent="0.2"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</row>
    <row r="5360" spans="3:18" x14ac:dyDescent="0.2"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</row>
    <row r="5361" spans="3:18" x14ac:dyDescent="0.2"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</row>
    <row r="5362" spans="3:18" x14ac:dyDescent="0.2"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</row>
    <row r="5363" spans="3:18" x14ac:dyDescent="0.2"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</row>
    <row r="5364" spans="3:18" x14ac:dyDescent="0.2"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</row>
    <row r="5365" spans="3:18" x14ac:dyDescent="0.2"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</row>
    <row r="5366" spans="3:18" x14ac:dyDescent="0.2"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</row>
    <row r="5367" spans="3:18" x14ac:dyDescent="0.2"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</row>
    <row r="5368" spans="3:18" x14ac:dyDescent="0.2"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</row>
    <row r="5369" spans="3:18" x14ac:dyDescent="0.2"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</row>
    <row r="5370" spans="3:18" x14ac:dyDescent="0.2"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</row>
    <row r="5371" spans="3:18" x14ac:dyDescent="0.2"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</row>
    <row r="5372" spans="3:18" x14ac:dyDescent="0.2"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</row>
    <row r="5373" spans="3:18" x14ac:dyDescent="0.2"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</row>
    <row r="5374" spans="3:18" x14ac:dyDescent="0.2"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</row>
    <row r="5375" spans="3:18" x14ac:dyDescent="0.2"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</row>
    <row r="5376" spans="3:18" x14ac:dyDescent="0.2"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</row>
    <row r="5377" spans="3:18" x14ac:dyDescent="0.2"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</row>
    <row r="5378" spans="3:18" x14ac:dyDescent="0.2"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</row>
    <row r="5379" spans="3:18" x14ac:dyDescent="0.2"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</row>
    <row r="5380" spans="3:18" x14ac:dyDescent="0.2"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</row>
    <row r="5381" spans="3:18" x14ac:dyDescent="0.2"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</row>
    <row r="5382" spans="3:18" x14ac:dyDescent="0.2"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</row>
    <row r="5383" spans="3:18" x14ac:dyDescent="0.2"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</row>
    <row r="5384" spans="3:18" x14ac:dyDescent="0.2"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</row>
    <row r="5385" spans="3:18" x14ac:dyDescent="0.2"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</row>
    <row r="5386" spans="3:18" x14ac:dyDescent="0.2"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</row>
    <row r="5387" spans="3:18" x14ac:dyDescent="0.2"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</row>
    <row r="5388" spans="3:18" x14ac:dyDescent="0.2"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</row>
    <row r="5389" spans="3:18" x14ac:dyDescent="0.2"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</row>
    <row r="5390" spans="3:18" x14ac:dyDescent="0.2"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</row>
    <row r="5391" spans="3:18" x14ac:dyDescent="0.2"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</row>
    <row r="5392" spans="3:18" x14ac:dyDescent="0.2"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</row>
    <row r="5393" spans="3:18" x14ac:dyDescent="0.2"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</row>
    <row r="5394" spans="3:18" x14ac:dyDescent="0.2"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</row>
    <row r="5395" spans="3:18" x14ac:dyDescent="0.2"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</row>
    <row r="5396" spans="3:18" x14ac:dyDescent="0.2"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</row>
    <row r="5397" spans="3:18" x14ac:dyDescent="0.2"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</row>
    <row r="5398" spans="3:18" x14ac:dyDescent="0.2"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</row>
    <row r="5399" spans="3:18" x14ac:dyDescent="0.2"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</row>
    <row r="5400" spans="3:18" x14ac:dyDescent="0.2"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</row>
    <row r="5401" spans="3:18" x14ac:dyDescent="0.2"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</row>
    <row r="5402" spans="3:18" x14ac:dyDescent="0.2"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</row>
    <row r="5403" spans="3:18" x14ac:dyDescent="0.2"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</row>
    <row r="5404" spans="3:18" x14ac:dyDescent="0.2"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</row>
    <row r="5405" spans="3:18" x14ac:dyDescent="0.2"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</row>
    <row r="5406" spans="3:18" x14ac:dyDescent="0.2"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</row>
    <row r="5407" spans="3:18" x14ac:dyDescent="0.2"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</row>
    <row r="5408" spans="3:18" x14ac:dyDescent="0.2"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</row>
    <row r="5409" spans="3:18" x14ac:dyDescent="0.2"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</row>
    <row r="5410" spans="3:18" x14ac:dyDescent="0.2"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</row>
    <row r="5411" spans="3:18" x14ac:dyDescent="0.2"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</row>
    <row r="5412" spans="3:18" x14ac:dyDescent="0.2"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</row>
    <row r="5413" spans="3:18" x14ac:dyDescent="0.2"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</row>
    <row r="5414" spans="3:18" x14ac:dyDescent="0.2"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</row>
    <row r="5415" spans="3:18" x14ac:dyDescent="0.2"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</row>
    <row r="5416" spans="3:18" x14ac:dyDescent="0.2"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</row>
    <row r="5417" spans="3:18" x14ac:dyDescent="0.2"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</row>
    <row r="5418" spans="3:18" x14ac:dyDescent="0.2"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</row>
    <row r="5419" spans="3:18" x14ac:dyDescent="0.2"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</row>
    <row r="5420" spans="3:18" x14ac:dyDescent="0.2"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</row>
    <row r="5421" spans="3:18" x14ac:dyDescent="0.2"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</row>
    <row r="5422" spans="3:18" x14ac:dyDescent="0.2"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</row>
    <row r="5423" spans="3:18" x14ac:dyDescent="0.2"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</row>
    <row r="5424" spans="3:18" x14ac:dyDescent="0.2"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</row>
    <row r="5425" spans="3:18" x14ac:dyDescent="0.2"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</row>
    <row r="5426" spans="3:18" x14ac:dyDescent="0.2"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</row>
    <row r="5427" spans="3:18" x14ac:dyDescent="0.2"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</row>
    <row r="5428" spans="3:18" x14ac:dyDescent="0.2"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</row>
    <row r="5429" spans="3:18" x14ac:dyDescent="0.2"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</row>
    <row r="5430" spans="3:18" x14ac:dyDescent="0.2"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</row>
    <row r="5431" spans="3:18" x14ac:dyDescent="0.2"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</row>
    <row r="5432" spans="3:18" x14ac:dyDescent="0.2"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</row>
    <row r="5433" spans="3:18" x14ac:dyDescent="0.2"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</row>
    <row r="5434" spans="3:18" x14ac:dyDescent="0.2"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</row>
    <row r="5435" spans="3:18" x14ac:dyDescent="0.2"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</row>
    <row r="5436" spans="3:18" x14ac:dyDescent="0.2"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</row>
    <row r="5437" spans="3:18" x14ac:dyDescent="0.2"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</row>
    <row r="5438" spans="3:18" x14ac:dyDescent="0.2"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</row>
    <row r="5439" spans="3:18" x14ac:dyDescent="0.2"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</row>
    <row r="5440" spans="3:18" x14ac:dyDescent="0.2"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</row>
    <row r="5441" spans="3:18" x14ac:dyDescent="0.2"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</row>
    <row r="5442" spans="3:18" x14ac:dyDescent="0.2"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</row>
    <row r="5443" spans="3:18" x14ac:dyDescent="0.2"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</row>
    <row r="5444" spans="3:18" x14ac:dyDescent="0.2"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</row>
    <row r="5445" spans="3:18" x14ac:dyDescent="0.2"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</row>
    <row r="5446" spans="3:18" x14ac:dyDescent="0.2"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</row>
    <row r="5447" spans="3:18" x14ac:dyDescent="0.2"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</row>
    <row r="5448" spans="3:18" x14ac:dyDescent="0.2"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</row>
    <row r="5449" spans="3:18" x14ac:dyDescent="0.2"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</row>
    <row r="5450" spans="3:18" x14ac:dyDescent="0.2"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</row>
    <row r="5451" spans="3:18" x14ac:dyDescent="0.2"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</row>
    <row r="5452" spans="3:18" x14ac:dyDescent="0.2"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</row>
    <row r="5453" spans="3:18" x14ac:dyDescent="0.2"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</row>
    <row r="5454" spans="3:18" x14ac:dyDescent="0.2"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</row>
    <row r="5455" spans="3:18" x14ac:dyDescent="0.2"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</row>
    <row r="5456" spans="3:18" x14ac:dyDescent="0.2"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</row>
    <row r="5457" spans="3:18" x14ac:dyDescent="0.2"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</row>
    <row r="5458" spans="3:18" x14ac:dyDescent="0.2"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</row>
    <row r="5459" spans="3:18" x14ac:dyDescent="0.2"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</row>
    <row r="5460" spans="3:18" x14ac:dyDescent="0.2"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</row>
    <row r="5461" spans="3:18" x14ac:dyDescent="0.2"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</row>
    <row r="5462" spans="3:18" x14ac:dyDescent="0.2"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</row>
    <row r="5463" spans="3:18" x14ac:dyDescent="0.2"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</row>
    <row r="5464" spans="3:18" x14ac:dyDescent="0.2"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</row>
    <row r="5465" spans="3:18" x14ac:dyDescent="0.2"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</row>
    <row r="5466" spans="3:18" x14ac:dyDescent="0.2"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</row>
    <row r="5467" spans="3:18" x14ac:dyDescent="0.2"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</row>
    <row r="5468" spans="3:18" x14ac:dyDescent="0.2"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</row>
    <row r="5469" spans="3:18" x14ac:dyDescent="0.2"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</row>
    <row r="5470" spans="3:18" x14ac:dyDescent="0.2"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</row>
    <row r="5471" spans="3:18" x14ac:dyDescent="0.2"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</row>
    <row r="5472" spans="3:18" x14ac:dyDescent="0.2"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</row>
    <row r="5473" spans="3:18" x14ac:dyDescent="0.2"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</row>
    <row r="5474" spans="3:18" x14ac:dyDescent="0.2"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</row>
    <row r="5475" spans="3:18" x14ac:dyDescent="0.2"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</row>
    <row r="5476" spans="3:18" x14ac:dyDescent="0.2"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</row>
    <row r="5477" spans="3:18" x14ac:dyDescent="0.2"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</row>
    <row r="5478" spans="3:18" x14ac:dyDescent="0.2"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</row>
    <row r="5479" spans="3:18" x14ac:dyDescent="0.2"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</row>
    <row r="5480" spans="3:18" x14ac:dyDescent="0.2"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</row>
    <row r="5481" spans="3:18" x14ac:dyDescent="0.2"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</row>
    <row r="5482" spans="3:18" x14ac:dyDescent="0.2"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</row>
    <row r="5483" spans="3:18" x14ac:dyDescent="0.2"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</row>
    <row r="5484" spans="3:18" x14ac:dyDescent="0.2"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</row>
    <row r="5485" spans="3:18" x14ac:dyDescent="0.2"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</row>
    <row r="5486" spans="3:18" x14ac:dyDescent="0.2"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</row>
    <row r="5487" spans="3:18" x14ac:dyDescent="0.2"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</row>
    <row r="5488" spans="3:18" x14ac:dyDescent="0.2"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</row>
    <row r="5489" spans="3:18" x14ac:dyDescent="0.2"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</row>
    <row r="5490" spans="3:18" x14ac:dyDescent="0.2"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</row>
    <row r="5491" spans="3:18" x14ac:dyDescent="0.2"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</row>
    <row r="5492" spans="3:18" x14ac:dyDescent="0.2"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</row>
    <row r="5493" spans="3:18" x14ac:dyDescent="0.2"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</row>
    <row r="5494" spans="3:18" x14ac:dyDescent="0.2"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</row>
    <row r="5495" spans="3:18" x14ac:dyDescent="0.2"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</row>
    <row r="5496" spans="3:18" x14ac:dyDescent="0.2"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</row>
    <row r="5497" spans="3:18" x14ac:dyDescent="0.2"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</row>
    <row r="5498" spans="3:18" x14ac:dyDescent="0.2"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</row>
    <row r="5499" spans="3:18" x14ac:dyDescent="0.2"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</row>
    <row r="5500" spans="3:18" x14ac:dyDescent="0.2"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</row>
    <row r="5501" spans="3:18" x14ac:dyDescent="0.2"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</row>
    <row r="5502" spans="3:18" x14ac:dyDescent="0.2"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</row>
    <row r="5503" spans="3:18" x14ac:dyDescent="0.2"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</row>
    <row r="5504" spans="3:18" x14ac:dyDescent="0.2"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</row>
    <row r="5505" spans="3:18" x14ac:dyDescent="0.2"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</row>
    <row r="5506" spans="3:18" x14ac:dyDescent="0.2"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</row>
    <row r="5507" spans="3:18" x14ac:dyDescent="0.2"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</row>
    <row r="5508" spans="3:18" x14ac:dyDescent="0.2"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</row>
    <row r="5509" spans="3:18" x14ac:dyDescent="0.2"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</row>
    <row r="5510" spans="3:18" x14ac:dyDescent="0.2"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</row>
    <row r="5511" spans="3:18" x14ac:dyDescent="0.2"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</row>
    <row r="5512" spans="3:18" x14ac:dyDescent="0.2"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</row>
    <row r="5513" spans="3:18" x14ac:dyDescent="0.2"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</row>
    <row r="5514" spans="3:18" x14ac:dyDescent="0.2"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</row>
    <row r="5515" spans="3:18" x14ac:dyDescent="0.2"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</row>
    <row r="5516" spans="3:18" x14ac:dyDescent="0.2"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</row>
    <row r="5517" spans="3:18" x14ac:dyDescent="0.2"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</row>
    <row r="5518" spans="3:18" x14ac:dyDescent="0.2"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</row>
    <row r="5519" spans="3:18" x14ac:dyDescent="0.2"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</row>
    <row r="5520" spans="3:18" x14ac:dyDescent="0.2"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</row>
    <row r="5521" spans="3:18" x14ac:dyDescent="0.2"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</row>
    <row r="5522" spans="3:18" x14ac:dyDescent="0.2"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</row>
    <row r="5523" spans="3:18" x14ac:dyDescent="0.2"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</row>
    <row r="5524" spans="3:18" x14ac:dyDescent="0.2"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</row>
    <row r="5525" spans="3:18" x14ac:dyDescent="0.2"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</row>
    <row r="5526" spans="3:18" x14ac:dyDescent="0.2"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</row>
    <row r="5527" spans="3:18" x14ac:dyDescent="0.2"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</row>
    <row r="5528" spans="3:18" x14ac:dyDescent="0.2"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</row>
    <row r="5529" spans="3:18" x14ac:dyDescent="0.2"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</row>
    <row r="5530" spans="3:18" x14ac:dyDescent="0.2"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</row>
    <row r="5531" spans="3:18" x14ac:dyDescent="0.2"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</row>
    <row r="5532" spans="3:18" x14ac:dyDescent="0.2"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</row>
    <row r="5533" spans="3:18" x14ac:dyDescent="0.2"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</row>
    <row r="5534" spans="3:18" x14ac:dyDescent="0.2"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</row>
    <row r="5535" spans="3:18" x14ac:dyDescent="0.2"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</row>
    <row r="5536" spans="3:18" x14ac:dyDescent="0.2"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</row>
    <row r="5537" spans="3:18" x14ac:dyDescent="0.2"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</row>
    <row r="5538" spans="3:18" x14ac:dyDescent="0.2"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</row>
    <row r="5539" spans="3:18" x14ac:dyDescent="0.2"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</row>
    <row r="5540" spans="3:18" x14ac:dyDescent="0.2"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</row>
    <row r="5541" spans="3:18" x14ac:dyDescent="0.2"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</row>
    <row r="5542" spans="3:18" x14ac:dyDescent="0.2"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</row>
    <row r="5543" spans="3:18" x14ac:dyDescent="0.2"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</row>
    <row r="5544" spans="3:18" x14ac:dyDescent="0.2"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</row>
    <row r="5545" spans="3:18" x14ac:dyDescent="0.2"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</row>
    <row r="5546" spans="3:18" x14ac:dyDescent="0.2"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</row>
    <row r="5547" spans="3:18" x14ac:dyDescent="0.2"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</row>
    <row r="5548" spans="3:18" x14ac:dyDescent="0.2"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</row>
    <row r="5549" spans="3:18" x14ac:dyDescent="0.2"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</row>
    <row r="5550" spans="3:18" x14ac:dyDescent="0.2"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</row>
    <row r="5551" spans="3:18" x14ac:dyDescent="0.2"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</row>
    <row r="5552" spans="3:18" x14ac:dyDescent="0.2"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</row>
    <row r="5553" spans="3:18" x14ac:dyDescent="0.2"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</row>
    <row r="5554" spans="3:18" x14ac:dyDescent="0.2"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</row>
    <row r="5555" spans="3:18" x14ac:dyDescent="0.2"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</row>
    <row r="5556" spans="3:18" x14ac:dyDescent="0.2"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</row>
    <row r="5557" spans="3:18" x14ac:dyDescent="0.2"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</row>
    <row r="5558" spans="3:18" x14ac:dyDescent="0.2"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</row>
    <row r="5559" spans="3:18" x14ac:dyDescent="0.2"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</row>
    <row r="5560" spans="3:18" x14ac:dyDescent="0.2"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</row>
    <row r="5561" spans="3:18" x14ac:dyDescent="0.2"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</row>
    <row r="5562" spans="3:18" x14ac:dyDescent="0.2"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</row>
    <row r="5563" spans="3:18" x14ac:dyDescent="0.2"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</row>
    <row r="5564" spans="3:18" x14ac:dyDescent="0.2"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</row>
    <row r="5565" spans="3:18" x14ac:dyDescent="0.2"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</row>
    <row r="5566" spans="3:18" x14ac:dyDescent="0.2"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</row>
    <row r="5567" spans="3:18" x14ac:dyDescent="0.2"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</row>
    <row r="5568" spans="3:18" x14ac:dyDescent="0.2"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</row>
    <row r="5569" spans="3:18" x14ac:dyDescent="0.2"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</row>
    <row r="5570" spans="3:18" x14ac:dyDescent="0.2"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</row>
    <row r="5571" spans="3:18" x14ac:dyDescent="0.2"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</row>
    <row r="5572" spans="3:18" x14ac:dyDescent="0.2"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</row>
    <row r="5573" spans="3:18" x14ac:dyDescent="0.2"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</row>
    <row r="5574" spans="3:18" x14ac:dyDescent="0.2"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</row>
    <row r="5575" spans="3:18" x14ac:dyDescent="0.2"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</row>
    <row r="5576" spans="3:18" x14ac:dyDescent="0.2"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</row>
    <row r="5577" spans="3:18" x14ac:dyDescent="0.2"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</row>
    <row r="5578" spans="3:18" x14ac:dyDescent="0.2"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</row>
    <row r="5579" spans="3:18" x14ac:dyDescent="0.2"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</row>
    <row r="5580" spans="3:18" x14ac:dyDescent="0.2"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</row>
    <row r="5581" spans="3:18" x14ac:dyDescent="0.2"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</row>
    <row r="5582" spans="3:18" x14ac:dyDescent="0.2"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</row>
    <row r="5583" spans="3:18" x14ac:dyDescent="0.2"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</row>
    <row r="5584" spans="3:18" x14ac:dyDescent="0.2"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</row>
    <row r="5585" spans="3:18" x14ac:dyDescent="0.2"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</row>
    <row r="5586" spans="3:18" x14ac:dyDescent="0.2"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</row>
    <row r="5587" spans="3:18" x14ac:dyDescent="0.2"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</row>
    <row r="5588" spans="3:18" x14ac:dyDescent="0.2"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</row>
    <row r="5589" spans="3:18" x14ac:dyDescent="0.2"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</row>
    <row r="5590" spans="3:18" x14ac:dyDescent="0.2"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</row>
    <row r="5591" spans="3:18" x14ac:dyDescent="0.2"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</row>
    <row r="5592" spans="3:18" x14ac:dyDescent="0.2"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</row>
    <row r="5593" spans="3:18" x14ac:dyDescent="0.2"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</row>
    <row r="5594" spans="3:18" x14ac:dyDescent="0.2"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</row>
    <row r="5595" spans="3:18" x14ac:dyDescent="0.2"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</row>
    <row r="5596" spans="3:18" x14ac:dyDescent="0.2"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</row>
    <row r="5597" spans="3:18" x14ac:dyDescent="0.2"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</row>
    <row r="5598" spans="3:18" x14ac:dyDescent="0.2"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</row>
    <row r="5599" spans="3:18" x14ac:dyDescent="0.2"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</row>
    <row r="5600" spans="3:18" x14ac:dyDescent="0.2"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</row>
    <row r="5601" spans="3:18" x14ac:dyDescent="0.2"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</row>
    <row r="5602" spans="3:18" x14ac:dyDescent="0.2"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</row>
    <row r="5603" spans="3:18" x14ac:dyDescent="0.2"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</row>
    <row r="5604" spans="3:18" x14ac:dyDescent="0.2"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</row>
    <row r="5605" spans="3:18" x14ac:dyDescent="0.2"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</row>
    <row r="5606" spans="3:18" x14ac:dyDescent="0.2"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</row>
    <row r="5607" spans="3:18" x14ac:dyDescent="0.2"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</row>
    <row r="5608" spans="3:18" x14ac:dyDescent="0.2"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</row>
    <row r="5609" spans="3:18" x14ac:dyDescent="0.2"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</row>
    <row r="5610" spans="3:18" x14ac:dyDescent="0.2"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</row>
    <row r="5611" spans="3:18" x14ac:dyDescent="0.2"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</row>
    <row r="5612" spans="3:18" x14ac:dyDescent="0.2"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</row>
    <row r="5613" spans="3:18" x14ac:dyDescent="0.2"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</row>
    <row r="5614" spans="3:18" x14ac:dyDescent="0.2"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</row>
    <row r="5615" spans="3:18" x14ac:dyDescent="0.2"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</row>
    <row r="5616" spans="3:18" x14ac:dyDescent="0.2"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</row>
    <row r="5617" spans="3:18" x14ac:dyDescent="0.2"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</row>
    <row r="5618" spans="3:18" x14ac:dyDescent="0.2"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</row>
    <row r="5619" spans="3:18" x14ac:dyDescent="0.2"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</row>
    <row r="5620" spans="3:18" x14ac:dyDescent="0.2"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</row>
    <row r="5621" spans="3:18" x14ac:dyDescent="0.2"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</row>
    <row r="5622" spans="3:18" x14ac:dyDescent="0.2"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</row>
    <row r="5623" spans="3:18" x14ac:dyDescent="0.2"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</row>
    <row r="5624" spans="3:18" x14ac:dyDescent="0.2"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</row>
    <row r="5625" spans="3:18" x14ac:dyDescent="0.2"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</row>
    <row r="5626" spans="3:18" x14ac:dyDescent="0.2"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</row>
    <row r="5627" spans="3:18" x14ac:dyDescent="0.2"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</row>
    <row r="5628" spans="3:18" x14ac:dyDescent="0.2"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</row>
    <row r="5629" spans="3:18" x14ac:dyDescent="0.2"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</row>
    <row r="5630" spans="3:18" x14ac:dyDescent="0.2"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</row>
    <row r="5631" spans="3:18" x14ac:dyDescent="0.2"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</row>
    <row r="5632" spans="3:18" x14ac:dyDescent="0.2"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</row>
    <row r="5633" spans="3:18" x14ac:dyDescent="0.2"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</row>
    <row r="5634" spans="3:18" x14ac:dyDescent="0.2"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</row>
    <row r="5635" spans="3:18" x14ac:dyDescent="0.2"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</row>
    <row r="5636" spans="3:18" x14ac:dyDescent="0.2"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</row>
    <row r="5637" spans="3:18" x14ac:dyDescent="0.2"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</row>
    <row r="5638" spans="3:18" x14ac:dyDescent="0.2"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</row>
    <row r="5639" spans="3:18" x14ac:dyDescent="0.2"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</row>
    <row r="5640" spans="3:18" x14ac:dyDescent="0.2"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</row>
    <row r="5641" spans="3:18" x14ac:dyDescent="0.2"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</row>
    <row r="5642" spans="3:18" x14ac:dyDescent="0.2"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</row>
    <row r="5643" spans="3:18" x14ac:dyDescent="0.2"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</row>
    <row r="5644" spans="3:18" x14ac:dyDescent="0.2"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</row>
    <row r="5645" spans="3:18" x14ac:dyDescent="0.2"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</row>
    <row r="5646" spans="3:18" x14ac:dyDescent="0.2"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</row>
    <row r="5647" spans="3:18" x14ac:dyDescent="0.2"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</row>
    <row r="5648" spans="3:18" x14ac:dyDescent="0.2"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</row>
    <row r="5649" spans="3:18" x14ac:dyDescent="0.2"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</row>
    <row r="5650" spans="3:18" x14ac:dyDescent="0.2"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</row>
    <row r="5651" spans="3:18" x14ac:dyDescent="0.2"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</row>
    <row r="5652" spans="3:18" x14ac:dyDescent="0.2"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</row>
    <row r="5653" spans="3:18" x14ac:dyDescent="0.2"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</row>
    <row r="5654" spans="3:18" x14ac:dyDescent="0.2"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</row>
    <row r="5655" spans="3:18" x14ac:dyDescent="0.2"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</row>
    <row r="5656" spans="3:18" x14ac:dyDescent="0.2"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</row>
    <row r="5657" spans="3:18" x14ac:dyDescent="0.2"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</row>
    <row r="5658" spans="3:18" x14ac:dyDescent="0.2"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</row>
    <row r="5659" spans="3:18" x14ac:dyDescent="0.2"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</row>
    <row r="5660" spans="3:18" x14ac:dyDescent="0.2"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</row>
    <row r="5661" spans="3:18" x14ac:dyDescent="0.2"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</row>
    <row r="5662" spans="3:18" x14ac:dyDescent="0.2"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</row>
    <row r="5663" spans="3:18" x14ac:dyDescent="0.2"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</row>
    <row r="5664" spans="3:18" x14ac:dyDescent="0.2"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</row>
    <row r="5665" spans="3:18" x14ac:dyDescent="0.2"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</row>
    <row r="5666" spans="3:18" x14ac:dyDescent="0.2"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</row>
    <row r="5667" spans="3:18" x14ac:dyDescent="0.2"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</row>
    <row r="5668" spans="3:18" x14ac:dyDescent="0.2"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</row>
    <row r="5669" spans="3:18" x14ac:dyDescent="0.2"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</row>
    <row r="5670" spans="3:18" x14ac:dyDescent="0.2"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</row>
    <row r="5671" spans="3:18" x14ac:dyDescent="0.2"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</row>
    <row r="5672" spans="3:18" x14ac:dyDescent="0.2"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</row>
    <row r="5673" spans="3:18" x14ac:dyDescent="0.2"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</row>
    <row r="5674" spans="3:18" x14ac:dyDescent="0.2"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</row>
    <row r="5675" spans="3:18" x14ac:dyDescent="0.2"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</row>
    <row r="5676" spans="3:18" x14ac:dyDescent="0.2"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</row>
    <row r="5677" spans="3:18" x14ac:dyDescent="0.2"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</row>
    <row r="5678" spans="3:18" x14ac:dyDescent="0.2"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</row>
    <row r="5679" spans="3:18" x14ac:dyDescent="0.2"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</row>
    <row r="5680" spans="3:18" x14ac:dyDescent="0.2"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</row>
    <row r="5681" spans="3:18" x14ac:dyDescent="0.2"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</row>
    <row r="5682" spans="3:18" x14ac:dyDescent="0.2"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</row>
    <row r="5683" spans="3:18" x14ac:dyDescent="0.2"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</row>
    <row r="5684" spans="3:18" x14ac:dyDescent="0.2"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</row>
    <row r="5685" spans="3:18" x14ac:dyDescent="0.2"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</row>
    <row r="5686" spans="3:18" x14ac:dyDescent="0.2"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</row>
    <row r="5687" spans="3:18" x14ac:dyDescent="0.2"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</row>
    <row r="5688" spans="3:18" x14ac:dyDescent="0.2"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</row>
    <row r="5689" spans="3:18" x14ac:dyDescent="0.2"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</row>
    <row r="5690" spans="3:18" x14ac:dyDescent="0.2"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</row>
    <row r="5691" spans="3:18" x14ac:dyDescent="0.2"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</row>
    <row r="5692" spans="3:18" x14ac:dyDescent="0.2"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</row>
    <row r="5693" spans="3:18" x14ac:dyDescent="0.2"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</row>
    <row r="5694" spans="3:18" x14ac:dyDescent="0.2"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</row>
    <row r="5695" spans="3:18" x14ac:dyDescent="0.2"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</row>
    <row r="5696" spans="3:18" x14ac:dyDescent="0.2"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</row>
    <row r="5697" spans="3:18" x14ac:dyDescent="0.2"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</row>
    <row r="5698" spans="3:18" x14ac:dyDescent="0.2"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</row>
    <row r="5699" spans="3:18" x14ac:dyDescent="0.2"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</row>
    <row r="5700" spans="3:18" x14ac:dyDescent="0.2"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</row>
    <row r="5701" spans="3:18" x14ac:dyDescent="0.2"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</row>
    <row r="5702" spans="3:18" x14ac:dyDescent="0.2"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</row>
    <row r="5703" spans="3:18" x14ac:dyDescent="0.2"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</row>
    <row r="5704" spans="3:18" x14ac:dyDescent="0.2"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</row>
    <row r="5705" spans="3:18" x14ac:dyDescent="0.2"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</row>
    <row r="5706" spans="3:18" x14ac:dyDescent="0.2"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</row>
    <row r="5707" spans="3:18" x14ac:dyDescent="0.2"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</row>
    <row r="5708" spans="3:18" x14ac:dyDescent="0.2"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</row>
    <row r="5709" spans="3:18" x14ac:dyDescent="0.2"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</row>
    <row r="5710" spans="3:18" x14ac:dyDescent="0.2"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</row>
    <row r="5711" spans="3:18" x14ac:dyDescent="0.2"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</row>
    <row r="5712" spans="3:18" x14ac:dyDescent="0.2"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</row>
    <row r="5713" spans="3:18" x14ac:dyDescent="0.2"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</row>
    <row r="5714" spans="3:18" x14ac:dyDescent="0.2"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</row>
    <row r="5715" spans="3:18" x14ac:dyDescent="0.2"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</row>
    <row r="5716" spans="3:18" x14ac:dyDescent="0.2"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</row>
    <row r="5717" spans="3:18" x14ac:dyDescent="0.2"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</row>
    <row r="5718" spans="3:18" x14ac:dyDescent="0.2"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</row>
    <row r="5719" spans="3:18" x14ac:dyDescent="0.2"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</row>
    <row r="5720" spans="3:18" x14ac:dyDescent="0.2"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</row>
    <row r="5721" spans="3:18" x14ac:dyDescent="0.2"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</row>
    <row r="5722" spans="3:18" x14ac:dyDescent="0.2"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</row>
    <row r="5723" spans="3:18" x14ac:dyDescent="0.2"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</row>
    <row r="5724" spans="3:18" x14ac:dyDescent="0.2"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</row>
    <row r="5725" spans="3:18" x14ac:dyDescent="0.2"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</row>
    <row r="5726" spans="3:18" x14ac:dyDescent="0.2"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</row>
    <row r="5727" spans="3:18" x14ac:dyDescent="0.2"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</row>
    <row r="5728" spans="3:18" x14ac:dyDescent="0.2"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</row>
    <row r="5729" spans="3:18" x14ac:dyDescent="0.2"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</row>
    <row r="5730" spans="3:18" x14ac:dyDescent="0.2"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</row>
    <row r="5731" spans="3:18" x14ac:dyDescent="0.2"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</row>
    <row r="5732" spans="3:18" x14ac:dyDescent="0.2"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</row>
    <row r="5733" spans="3:18" x14ac:dyDescent="0.2"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</row>
    <row r="5734" spans="3:18" x14ac:dyDescent="0.2"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</row>
    <row r="5735" spans="3:18" x14ac:dyDescent="0.2"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</row>
    <row r="5736" spans="3:18" x14ac:dyDescent="0.2"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</row>
    <row r="5737" spans="3:18" x14ac:dyDescent="0.2"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</row>
    <row r="5738" spans="3:18" x14ac:dyDescent="0.2"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</row>
    <row r="5739" spans="3:18" x14ac:dyDescent="0.2"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</row>
    <row r="5740" spans="3:18" x14ac:dyDescent="0.2"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</row>
    <row r="5741" spans="3:18" x14ac:dyDescent="0.2"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</row>
    <row r="5742" spans="3:18" x14ac:dyDescent="0.2"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</row>
    <row r="5743" spans="3:18" x14ac:dyDescent="0.2"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</row>
    <row r="5744" spans="3:18" x14ac:dyDescent="0.2"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</row>
    <row r="5745" spans="3:18" x14ac:dyDescent="0.2"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</row>
    <row r="5746" spans="3:18" x14ac:dyDescent="0.2"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</row>
    <row r="5747" spans="3:18" x14ac:dyDescent="0.2"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</row>
    <row r="5748" spans="3:18" x14ac:dyDescent="0.2"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</row>
    <row r="5749" spans="3:18" x14ac:dyDescent="0.2"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</row>
    <row r="5750" spans="3:18" x14ac:dyDescent="0.2"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</row>
    <row r="5751" spans="3:18" x14ac:dyDescent="0.2"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</row>
    <row r="5752" spans="3:18" x14ac:dyDescent="0.2"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</row>
    <row r="5753" spans="3:18" x14ac:dyDescent="0.2"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</row>
    <row r="5754" spans="3:18" x14ac:dyDescent="0.2"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</row>
    <row r="5755" spans="3:18" x14ac:dyDescent="0.2"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</row>
    <row r="5756" spans="3:18" x14ac:dyDescent="0.2"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</row>
    <row r="5757" spans="3:18" x14ac:dyDescent="0.2"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</row>
    <row r="5758" spans="3:18" x14ac:dyDescent="0.2"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</row>
    <row r="5759" spans="3:18" x14ac:dyDescent="0.2"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</row>
    <row r="5760" spans="3:18" x14ac:dyDescent="0.2"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</row>
    <row r="5761" spans="3:18" x14ac:dyDescent="0.2"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</row>
    <row r="5762" spans="3:18" x14ac:dyDescent="0.2"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</row>
    <row r="5763" spans="3:18" x14ac:dyDescent="0.2"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</row>
    <row r="5764" spans="3:18" x14ac:dyDescent="0.2"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</row>
    <row r="5765" spans="3:18" x14ac:dyDescent="0.2"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</row>
    <row r="5766" spans="3:18" x14ac:dyDescent="0.2"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</row>
    <row r="5767" spans="3:18" x14ac:dyDescent="0.2"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</row>
    <row r="5768" spans="3:18" x14ac:dyDescent="0.2"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</row>
    <row r="5769" spans="3:18" x14ac:dyDescent="0.2"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</row>
    <row r="5770" spans="3:18" x14ac:dyDescent="0.2"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</row>
    <row r="5771" spans="3:18" x14ac:dyDescent="0.2"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</row>
    <row r="5772" spans="3:18" x14ac:dyDescent="0.2"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</row>
    <row r="5773" spans="3:18" x14ac:dyDescent="0.2"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</row>
    <row r="5774" spans="3:18" x14ac:dyDescent="0.2"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</row>
    <row r="5775" spans="3:18" x14ac:dyDescent="0.2"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</row>
    <row r="5776" spans="3:18" x14ac:dyDescent="0.2"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</row>
    <row r="5777" spans="3:18" x14ac:dyDescent="0.2"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</row>
    <row r="5778" spans="3:18" x14ac:dyDescent="0.2"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</row>
    <row r="5779" spans="3:18" x14ac:dyDescent="0.2"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</row>
    <row r="5780" spans="3:18" x14ac:dyDescent="0.2"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</row>
    <row r="5781" spans="3:18" x14ac:dyDescent="0.2"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</row>
    <row r="5782" spans="3:18" x14ac:dyDescent="0.2"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</row>
    <row r="5783" spans="3:18" x14ac:dyDescent="0.2"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</row>
    <row r="5784" spans="3:18" x14ac:dyDescent="0.2"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</row>
    <row r="5785" spans="3:18" x14ac:dyDescent="0.2"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</row>
    <row r="5786" spans="3:18" x14ac:dyDescent="0.2"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</row>
    <row r="5787" spans="3:18" x14ac:dyDescent="0.2"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</row>
    <row r="5788" spans="3:18" x14ac:dyDescent="0.2"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</row>
    <row r="5789" spans="3:18" x14ac:dyDescent="0.2"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</row>
    <row r="5790" spans="3:18" x14ac:dyDescent="0.2"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</row>
    <row r="5791" spans="3:18" x14ac:dyDescent="0.2"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</row>
    <row r="5792" spans="3:18" x14ac:dyDescent="0.2"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</row>
    <row r="5793" spans="3:18" x14ac:dyDescent="0.2"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</row>
    <row r="5794" spans="3:18" x14ac:dyDescent="0.2"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</row>
    <row r="5795" spans="3:18" x14ac:dyDescent="0.2"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</row>
    <row r="5796" spans="3:18" x14ac:dyDescent="0.2"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</row>
    <row r="5797" spans="3:18" x14ac:dyDescent="0.2"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</row>
    <row r="5798" spans="3:18" x14ac:dyDescent="0.2"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</row>
    <row r="5799" spans="3:18" x14ac:dyDescent="0.2"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</row>
    <row r="5800" spans="3:18" x14ac:dyDescent="0.2"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</row>
    <row r="5801" spans="3:18" x14ac:dyDescent="0.2"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</row>
    <row r="5802" spans="3:18" x14ac:dyDescent="0.2"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</row>
    <row r="5803" spans="3:18" x14ac:dyDescent="0.2"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</row>
    <row r="5804" spans="3:18" x14ac:dyDescent="0.2"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</row>
    <row r="5805" spans="3:18" x14ac:dyDescent="0.2"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</row>
    <row r="5806" spans="3:18" x14ac:dyDescent="0.2"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</row>
    <row r="5807" spans="3:18" x14ac:dyDescent="0.2"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</row>
    <row r="5808" spans="3:18" x14ac:dyDescent="0.2"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</row>
    <row r="5809" spans="3:18" x14ac:dyDescent="0.2"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</row>
    <row r="5810" spans="3:18" x14ac:dyDescent="0.2"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</row>
    <row r="5811" spans="3:18" x14ac:dyDescent="0.2"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</row>
    <row r="5812" spans="3:18" x14ac:dyDescent="0.2"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</row>
    <row r="5813" spans="3:18" x14ac:dyDescent="0.2"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</row>
    <row r="5814" spans="3:18" x14ac:dyDescent="0.2"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</row>
    <row r="5815" spans="3:18" x14ac:dyDescent="0.2"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</row>
    <row r="5816" spans="3:18" x14ac:dyDescent="0.2"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</row>
    <row r="5817" spans="3:18" x14ac:dyDescent="0.2"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</row>
    <row r="5818" spans="3:18" x14ac:dyDescent="0.2"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</row>
    <row r="5819" spans="3:18" x14ac:dyDescent="0.2"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</row>
    <row r="5820" spans="3:18" x14ac:dyDescent="0.2"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</row>
    <row r="5821" spans="3:18" x14ac:dyDescent="0.2"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</row>
    <row r="5822" spans="3:18" x14ac:dyDescent="0.2"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</row>
    <row r="5823" spans="3:18" x14ac:dyDescent="0.2"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</row>
    <row r="5824" spans="3:18" x14ac:dyDescent="0.2"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</row>
    <row r="5825" spans="3:18" x14ac:dyDescent="0.2"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</row>
    <row r="5826" spans="3:18" x14ac:dyDescent="0.2"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</row>
    <row r="5827" spans="3:18" x14ac:dyDescent="0.2"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</row>
    <row r="5828" spans="3:18" x14ac:dyDescent="0.2"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</row>
    <row r="5829" spans="3:18" x14ac:dyDescent="0.2"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</row>
    <row r="5830" spans="3:18" x14ac:dyDescent="0.2"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</row>
    <row r="5831" spans="3:18" x14ac:dyDescent="0.2"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</row>
    <row r="5832" spans="3:18" x14ac:dyDescent="0.2"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</row>
    <row r="5833" spans="3:18" x14ac:dyDescent="0.2"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</row>
    <row r="5834" spans="3:18" x14ac:dyDescent="0.2"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</row>
    <row r="5835" spans="3:18" x14ac:dyDescent="0.2"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</row>
    <row r="5836" spans="3:18" x14ac:dyDescent="0.2"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</row>
    <row r="5837" spans="3:18" x14ac:dyDescent="0.2"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</row>
    <row r="5838" spans="3:18" x14ac:dyDescent="0.2"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</row>
    <row r="5839" spans="3:18" x14ac:dyDescent="0.2"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</row>
    <row r="5840" spans="3:18" x14ac:dyDescent="0.2"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</row>
    <row r="5841" spans="3:18" x14ac:dyDescent="0.2"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</row>
    <row r="5842" spans="3:18" x14ac:dyDescent="0.2"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</row>
    <row r="5843" spans="3:18" x14ac:dyDescent="0.2"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</row>
    <row r="5844" spans="3:18" x14ac:dyDescent="0.2"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</row>
    <row r="5845" spans="3:18" x14ac:dyDescent="0.2"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</row>
    <row r="5846" spans="3:18" x14ac:dyDescent="0.2"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</row>
    <row r="5847" spans="3:18" x14ac:dyDescent="0.2"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</row>
    <row r="5848" spans="3:18" x14ac:dyDescent="0.2"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</row>
    <row r="5849" spans="3:18" x14ac:dyDescent="0.2"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</row>
    <row r="5850" spans="3:18" x14ac:dyDescent="0.2"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</row>
    <row r="5851" spans="3:18" x14ac:dyDescent="0.2"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</row>
    <row r="5852" spans="3:18" x14ac:dyDescent="0.2"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</row>
    <row r="5853" spans="3:18" x14ac:dyDescent="0.2"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</row>
    <row r="5854" spans="3:18" x14ac:dyDescent="0.2"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</row>
    <row r="5855" spans="3:18" x14ac:dyDescent="0.2"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</row>
    <row r="5856" spans="3:18" x14ac:dyDescent="0.2"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</row>
    <row r="5857" spans="3:18" x14ac:dyDescent="0.2"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</row>
    <row r="5858" spans="3:18" x14ac:dyDescent="0.2"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</row>
    <row r="5859" spans="3:18" x14ac:dyDescent="0.2"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</row>
    <row r="5860" spans="3:18" x14ac:dyDescent="0.2"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</row>
    <row r="5861" spans="3:18" x14ac:dyDescent="0.2"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</row>
    <row r="5862" spans="3:18" x14ac:dyDescent="0.2"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</row>
    <row r="5863" spans="3:18" x14ac:dyDescent="0.2"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</row>
    <row r="5864" spans="3:18" x14ac:dyDescent="0.2"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</row>
    <row r="5865" spans="3:18" x14ac:dyDescent="0.2"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</row>
    <row r="5866" spans="3:18" x14ac:dyDescent="0.2"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</row>
    <row r="5867" spans="3:18" x14ac:dyDescent="0.2"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</row>
    <row r="5868" spans="3:18" x14ac:dyDescent="0.2"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</row>
    <row r="5869" spans="3:18" x14ac:dyDescent="0.2"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</row>
    <row r="5870" spans="3:18" x14ac:dyDescent="0.2"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</row>
    <row r="5871" spans="3:18" x14ac:dyDescent="0.2"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</row>
    <row r="5872" spans="3:18" x14ac:dyDescent="0.2"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</row>
    <row r="5873" spans="3:18" x14ac:dyDescent="0.2"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</row>
    <row r="5874" spans="3:18" x14ac:dyDescent="0.2"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</row>
    <row r="5875" spans="3:18" x14ac:dyDescent="0.2"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</row>
    <row r="5876" spans="3:18" x14ac:dyDescent="0.2"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</row>
    <row r="5877" spans="3:18" x14ac:dyDescent="0.2"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</row>
    <row r="5878" spans="3:18" x14ac:dyDescent="0.2"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</row>
    <row r="5879" spans="3:18" x14ac:dyDescent="0.2"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</row>
    <row r="5880" spans="3:18" x14ac:dyDescent="0.2"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</row>
    <row r="5881" spans="3:18" x14ac:dyDescent="0.2"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</row>
    <row r="5882" spans="3:18" x14ac:dyDescent="0.2"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</row>
    <row r="5883" spans="3:18" x14ac:dyDescent="0.2"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</row>
    <row r="5884" spans="3:18" x14ac:dyDescent="0.2"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</row>
    <row r="5885" spans="3:18" x14ac:dyDescent="0.2"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</row>
    <row r="5886" spans="3:18" x14ac:dyDescent="0.2"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</row>
    <row r="5887" spans="3:18" x14ac:dyDescent="0.2"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</row>
    <row r="5888" spans="3:18" x14ac:dyDescent="0.2"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</row>
    <row r="5889" spans="3:18" x14ac:dyDescent="0.2"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</row>
    <row r="5890" spans="3:18" x14ac:dyDescent="0.2"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</row>
    <row r="5891" spans="3:18" x14ac:dyDescent="0.2"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</row>
    <row r="5892" spans="3:18" x14ac:dyDescent="0.2"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</row>
    <row r="5893" spans="3:18" x14ac:dyDescent="0.2"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</row>
    <row r="5894" spans="3:18" x14ac:dyDescent="0.2"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</row>
    <row r="5895" spans="3:18" x14ac:dyDescent="0.2"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</row>
    <row r="5896" spans="3:18" x14ac:dyDescent="0.2"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</row>
    <row r="5897" spans="3:18" x14ac:dyDescent="0.2"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</row>
    <row r="5898" spans="3:18" x14ac:dyDescent="0.2"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</row>
    <row r="5899" spans="3:18" x14ac:dyDescent="0.2"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</row>
    <row r="5900" spans="3:18" x14ac:dyDescent="0.2"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</row>
    <row r="5901" spans="3:18" x14ac:dyDescent="0.2"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</row>
    <row r="5902" spans="3:18" x14ac:dyDescent="0.2"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</row>
    <row r="5903" spans="3:18" x14ac:dyDescent="0.2"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</row>
    <row r="5904" spans="3:18" x14ac:dyDescent="0.2"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</row>
    <row r="5905" spans="3:18" x14ac:dyDescent="0.2"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</row>
    <row r="5906" spans="3:18" x14ac:dyDescent="0.2"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</row>
    <row r="5907" spans="3:18" x14ac:dyDescent="0.2"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</row>
    <row r="5908" spans="3:18" x14ac:dyDescent="0.2"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</row>
    <row r="5909" spans="3:18" x14ac:dyDescent="0.2"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</row>
    <row r="5910" spans="3:18" x14ac:dyDescent="0.2"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</row>
    <row r="5911" spans="3:18" x14ac:dyDescent="0.2"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</row>
    <row r="5912" spans="3:18" x14ac:dyDescent="0.2"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</row>
    <row r="5913" spans="3:18" x14ac:dyDescent="0.2"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</row>
    <row r="5914" spans="3:18" x14ac:dyDescent="0.2"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</row>
    <row r="5915" spans="3:18" x14ac:dyDescent="0.2"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</row>
    <row r="5916" spans="3:18" x14ac:dyDescent="0.2"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</row>
    <row r="5917" spans="3:18" x14ac:dyDescent="0.2"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</row>
    <row r="5918" spans="3:18" x14ac:dyDescent="0.2"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</row>
    <row r="5919" spans="3:18" x14ac:dyDescent="0.2"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</row>
    <row r="5920" spans="3:18" x14ac:dyDescent="0.2"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</row>
    <row r="5921" spans="3:18" x14ac:dyDescent="0.2"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</row>
    <row r="5922" spans="3:18" x14ac:dyDescent="0.2"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</row>
    <row r="5923" spans="3:18" x14ac:dyDescent="0.2"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</row>
    <row r="5924" spans="3:18" x14ac:dyDescent="0.2"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</row>
    <row r="5925" spans="3:18" x14ac:dyDescent="0.2"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</row>
    <row r="5926" spans="3:18" x14ac:dyDescent="0.2"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</row>
    <row r="5927" spans="3:18" x14ac:dyDescent="0.2"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</row>
    <row r="5928" spans="3:18" x14ac:dyDescent="0.2"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</row>
    <row r="5929" spans="3:18" x14ac:dyDescent="0.2"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</row>
    <row r="5930" spans="3:18" x14ac:dyDescent="0.2"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</row>
    <row r="5931" spans="3:18" x14ac:dyDescent="0.2"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</row>
    <row r="5932" spans="3:18" x14ac:dyDescent="0.2"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</row>
    <row r="5933" spans="3:18" x14ac:dyDescent="0.2"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</row>
    <row r="5934" spans="3:18" x14ac:dyDescent="0.2"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</row>
    <row r="5935" spans="3:18" x14ac:dyDescent="0.2"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</row>
    <row r="5936" spans="3:18" x14ac:dyDescent="0.2"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</row>
    <row r="5937" spans="3:18" x14ac:dyDescent="0.2"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</row>
    <row r="5938" spans="3:18" x14ac:dyDescent="0.2"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</row>
    <row r="5939" spans="3:18" x14ac:dyDescent="0.2"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</row>
    <row r="5940" spans="3:18" x14ac:dyDescent="0.2"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</row>
    <row r="5941" spans="3:18" x14ac:dyDescent="0.2"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</row>
    <row r="5942" spans="3:18" x14ac:dyDescent="0.2"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</row>
    <row r="5943" spans="3:18" x14ac:dyDescent="0.2"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</row>
    <row r="5944" spans="3:18" x14ac:dyDescent="0.2"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</row>
    <row r="5945" spans="3:18" x14ac:dyDescent="0.2"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</row>
    <row r="5946" spans="3:18" x14ac:dyDescent="0.2"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</row>
    <row r="5947" spans="3:18" x14ac:dyDescent="0.2"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</row>
    <row r="5948" spans="3:18" x14ac:dyDescent="0.2"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</row>
    <row r="5949" spans="3:18" x14ac:dyDescent="0.2"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</row>
    <row r="5950" spans="3:18" x14ac:dyDescent="0.2"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</row>
    <row r="5951" spans="3:18" x14ac:dyDescent="0.2"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</row>
    <row r="5952" spans="3:18" x14ac:dyDescent="0.2"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</row>
    <row r="5953" spans="3:18" x14ac:dyDescent="0.2"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</row>
    <row r="5954" spans="3:18" x14ac:dyDescent="0.2"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</row>
    <row r="5955" spans="3:18" x14ac:dyDescent="0.2"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</row>
    <row r="5956" spans="3:18" x14ac:dyDescent="0.2"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</row>
    <row r="5957" spans="3:18" x14ac:dyDescent="0.2"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</row>
    <row r="5958" spans="3:18" x14ac:dyDescent="0.2"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</row>
    <row r="5959" spans="3:18" x14ac:dyDescent="0.2"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</row>
    <row r="5960" spans="3:18" x14ac:dyDescent="0.2"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</row>
    <row r="5961" spans="3:18" x14ac:dyDescent="0.2"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</row>
    <row r="5962" spans="3:18" x14ac:dyDescent="0.2"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</row>
    <row r="5963" spans="3:18" x14ac:dyDescent="0.2"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</row>
    <row r="5964" spans="3:18" x14ac:dyDescent="0.2"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</row>
    <row r="5965" spans="3:18" x14ac:dyDescent="0.2"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</row>
    <row r="5966" spans="3:18" x14ac:dyDescent="0.2"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</row>
    <row r="5967" spans="3:18" x14ac:dyDescent="0.2"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</row>
    <row r="5968" spans="3:18" x14ac:dyDescent="0.2"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</row>
    <row r="5969" spans="3:18" x14ac:dyDescent="0.2"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</row>
    <row r="5970" spans="3:18" x14ac:dyDescent="0.2"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</row>
    <row r="5971" spans="3:18" x14ac:dyDescent="0.2"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</row>
    <row r="5972" spans="3:18" x14ac:dyDescent="0.2"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</row>
    <row r="5973" spans="3:18" x14ac:dyDescent="0.2"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</row>
    <row r="5974" spans="3:18" x14ac:dyDescent="0.2"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</row>
    <row r="5975" spans="3:18" x14ac:dyDescent="0.2"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</row>
    <row r="5976" spans="3:18" x14ac:dyDescent="0.2"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</row>
    <row r="5977" spans="3:18" x14ac:dyDescent="0.2"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</row>
    <row r="5978" spans="3:18" x14ac:dyDescent="0.2"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</row>
    <row r="5979" spans="3:18" x14ac:dyDescent="0.2"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</row>
    <row r="5980" spans="3:18" x14ac:dyDescent="0.2"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</row>
    <row r="5981" spans="3:18" x14ac:dyDescent="0.2"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</row>
    <row r="5982" spans="3:18" x14ac:dyDescent="0.2"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</row>
    <row r="5983" spans="3:18" x14ac:dyDescent="0.2"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</row>
    <row r="5984" spans="3:18" x14ac:dyDescent="0.2"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</row>
    <row r="5985" spans="3:18" x14ac:dyDescent="0.2"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</row>
    <row r="5986" spans="3:18" x14ac:dyDescent="0.2"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</row>
    <row r="5987" spans="3:18" x14ac:dyDescent="0.2"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</row>
    <row r="5988" spans="3:18" x14ac:dyDescent="0.2"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</row>
    <row r="5989" spans="3:18" x14ac:dyDescent="0.2"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</row>
    <row r="5990" spans="3:18" x14ac:dyDescent="0.2"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</row>
    <row r="5991" spans="3:18" x14ac:dyDescent="0.2"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</row>
    <row r="5992" spans="3:18" x14ac:dyDescent="0.2"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</row>
    <row r="5993" spans="3:18" x14ac:dyDescent="0.2"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</row>
    <row r="5994" spans="3:18" x14ac:dyDescent="0.2"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</row>
    <row r="5995" spans="3:18" x14ac:dyDescent="0.2"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</row>
    <row r="5996" spans="3:18" x14ac:dyDescent="0.2"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</row>
    <row r="5997" spans="3:18" x14ac:dyDescent="0.2"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</row>
    <row r="5998" spans="3:18" x14ac:dyDescent="0.2"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</row>
    <row r="5999" spans="3:18" x14ac:dyDescent="0.2"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</row>
    <row r="6000" spans="3:18" x14ac:dyDescent="0.2"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</row>
    <row r="6001" spans="3:18" x14ac:dyDescent="0.2"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</row>
    <row r="6002" spans="3:18" x14ac:dyDescent="0.2"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</row>
    <row r="6003" spans="3:18" x14ac:dyDescent="0.2"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</row>
    <row r="6004" spans="3:18" x14ac:dyDescent="0.2"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</row>
    <row r="6005" spans="3:18" x14ac:dyDescent="0.2"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</row>
    <row r="6006" spans="3:18" x14ac:dyDescent="0.2"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</row>
    <row r="6007" spans="3:18" x14ac:dyDescent="0.2"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</row>
    <row r="6008" spans="3:18" x14ac:dyDescent="0.2"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</row>
    <row r="6009" spans="3:18" x14ac:dyDescent="0.2"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</row>
    <row r="6010" spans="3:18" x14ac:dyDescent="0.2"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</row>
    <row r="6011" spans="3:18" x14ac:dyDescent="0.2"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</row>
    <row r="6012" spans="3:18" x14ac:dyDescent="0.2"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</row>
    <row r="6013" spans="3:18" x14ac:dyDescent="0.2"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</row>
    <row r="6014" spans="3:18" x14ac:dyDescent="0.2"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</row>
    <row r="6015" spans="3:18" x14ac:dyDescent="0.2"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</row>
    <row r="6016" spans="3:18" x14ac:dyDescent="0.2"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</row>
    <row r="6017" spans="3:18" x14ac:dyDescent="0.2"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</row>
    <row r="6018" spans="3:18" x14ac:dyDescent="0.2"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</row>
    <row r="6019" spans="3:18" x14ac:dyDescent="0.2"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</row>
    <row r="6020" spans="3:18" x14ac:dyDescent="0.2"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</row>
    <row r="6021" spans="3:18" x14ac:dyDescent="0.2"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</row>
    <row r="6022" spans="3:18" x14ac:dyDescent="0.2"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</row>
    <row r="6023" spans="3:18" x14ac:dyDescent="0.2"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</row>
    <row r="6024" spans="3:18" x14ac:dyDescent="0.2"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</row>
    <row r="6025" spans="3:18" x14ac:dyDescent="0.2"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</row>
    <row r="6026" spans="3:18" x14ac:dyDescent="0.2"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</row>
    <row r="6027" spans="3:18" x14ac:dyDescent="0.2"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</row>
    <row r="6028" spans="3:18" x14ac:dyDescent="0.2"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</row>
    <row r="6029" spans="3:18" x14ac:dyDescent="0.2"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</row>
    <row r="6030" spans="3:18" x14ac:dyDescent="0.2"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</row>
    <row r="6031" spans="3:18" x14ac:dyDescent="0.2"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</row>
    <row r="6032" spans="3:18" x14ac:dyDescent="0.2"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</row>
    <row r="6033" spans="3:18" x14ac:dyDescent="0.2"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</row>
    <row r="6034" spans="3:18" x14ac:dyDescent="0.2"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</row>
    <row r="6035" spans="3:18" x14ac:dyDescent="0.2"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</row>
    <row r="6036" spans="3:18" x14ac:dyDescent="0.2"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</row>
    <row r="6037" spans="3:18" x14ac:dyDescent="0.2"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</row>
    <row r="6038" spans="3:18" x14ac:dyDescent="0.2"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</row>
    <row r="6039" spans="3:18" x14ac:dyDescent="0.2"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</row>
    <row r="6040" spans="3:18" x14ac:dyDescent="0.2"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</row>
    <row r="6041" spans="3:18" x14ac:dyDescent="0.2"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</row>
    <row r="6042" spans="3:18" x14ac:dyDescent="0.2"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</row>
    <row r="6043" spans="3:18" x14ac:dyDescent="0.2"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</row>
    <row r="6044" spans="3:18" x14ac:dyDescent="0.2"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</row>
    <row r="6045" spans="3:18" x14ac:dyDescent="0.2"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</row>
    <row r="6046" spans="3:18" x14ac:dyDescent="0.2"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</row>
    <row r="6047" spans="3:18" x14ac:dyDescent="0.2"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</row>
    <row r="6048" spans="3:18" x14ac:dyDescent="0.2"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</row>
    <row r="6049" spans="3:18" x14ac:dyDescent="0.2"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</row>
    <row r="6050" spans="3:18" x14ac:dyDescent="0.2"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</row>
    <row r="6051" spans="3:18" x14ac:dyDescent="0.2"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</row>
    <row r="6052" spans="3:18" x14ac:dyDescent="0.2"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</row>
    <row r="6053" spans="3:18" x14ac:dyDescent="0.2"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</row>
    <row r="6054" spans="3:18" x14ac:dyDescent="0.2"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</row>
    <row r="6055" spans="3:18" x14ac:dyDescent="0.2"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</row>
    <row r="6056" spans="3:18" x14ac:dyDescent="0.2"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</row>
    <row r="6057" spans="3:18" x14ac:dyDescent="0.2"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</row>
    <row r="6058" spans="3:18" x14ac:dyDescent="0.2"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</row>
    <row r="6059" spans="3:18" x14ac:dyDescent="0.2"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</row>
    <row r="6060" spans="3:18" x14ac:dyDescent="0.2"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</row>
    <row r="6061" spans="3:18" x14ac:dyDescent="0.2"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</row>
    <row r="6062" spans="3:18" x14ac:dyDescent="0.2"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</row>
    <row r="6063" spans="3:18" x14ac:dyDescent="0.2"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</row>
    <row r="6064" spans="3:18" x14ac:dyDescent="0.2"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</row>
    <row r="6065" spans="3:18" x14ac:dyDescent="0.2"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</row>
    <row r="6066" spans="3:18" x14ac:dyDescent="0.2"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</row>
    <row r="6067" spans="3:18" x14ac:dyDescent="0.2"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</row>
    <row r="6068" spans="3:18" x14ac:dyDescent="0.2"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</row>
    <row r="6069" spans="3:18" x14ac:dyDescent="0.2"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</row>
    <row r="6070" spans="3:18" x14ac:dyDescent="0.2"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</row>
    <row r="6071" spans="3:18" x14ac:dyDescent="0.2"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</row>
    <row r="6072" spans="3:18" x14ac:dyDescent="0.2"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</row>
    <row r="6073" spans="3:18" x14ac:dyDescent="0.2"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</row>
    <row r="6074" spans="3:18" x14ac:dyDescent="0.2"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</row>
    <row r="6075" spans="3:18" x14ac:dyDescent="0.2"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</row>
    <row r="6076" spans="3:18" x14ac:dyDescent="0.2"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</row>
    <row r="6077" spans="3:18" x14ac:dyDescent="0.2"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</row>
    <row r="6078" spans="3:18" x14ac:dyDescent="0.2"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</row>
    <row r="6079" spans="3:18" x14ac:dyDescent="0.2"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</row>
    <row r="6080" spans="3:18" x14ac:dyDescent="0.2"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</row>
    <row r="6081" spans="3:18" x14ac:dyDescent="0.2"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</row>
    <row r="6082" spans="3:18" x14ac:dyDescent="0.2"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</row>
    <row r="6083" spans="3:18" x14ac:dyDescent="0.2"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</row>
    <row r="6084" spans="3:18" x14ac:dyDescent="0.2"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</row>
    <row r="6085" spans="3:18" x14ac:dyDescent="0.2"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</row>
    <row r="6086" spans="3:18" x14ac:dyDescent="0.2"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</row>
    <row r="6087" spans="3:18" x14ac:dyDescent="0.2"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</row>
    <row r="6088" spans="3:18" x14ac:dyDescent="0.2"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</row>
    <row r="6089" spans="3:18" x14ac:dyDescent="0.2"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</row>
    <row r="6090" spans="3:18" x14ac:dyDescent="0.2"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</row>
    <row r="6091" spans="3:18" x14ac:dyDescent="0.2"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</row>
    <row r="6092" spans="3:18" x14ac:dyDescent="0.2"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</row>
    <row r="6093" spans="3:18" x14ac:dyDescent="0.2"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</row>
    <row r="6094" spans="3:18" x14ac:dyDescent="0.2"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</row>
    <row r="6095" spans="3:18" x14ac:dyDescent="0.2"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</row>
    <row r="6096" spans="3:18" x14ac:dyDescent="0.2"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</row>
    <row r="6097" spans="3:18" x14ac:dyDescent="0.2"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</row>
    <row r="6098" spans="3:18" x14ac:dyDescent="0.2"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</row>
    <row r="6099" spans="3:18" x14ac:dyDescent="0.2"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</row>
    <row r="6100" spans="3:18" x14ac:dyDescent="0.2"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</row>
    <row r="6101" spans="3:18" x14ac:dyDescent="0.2"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</row>
    <row r="6102" spans="3:18" x14ac:dyDescent="0.2"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</row>
    <row r="6103" spans="3:18" x14ac:dyDescent="0.2"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</row>
    <row r="6104" spans="3:18" x14ac:dyDescent="0.2"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</row>
    <row r="6105" spans="3:18" x14ac:dyDescent="0.2"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</row>
    <row r="6106" spans="3:18" x14ac:dyDescent="0.2"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</row>
    <row r="6107" spans="3:18" x14ac:dyDescent="0.2"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</row>
    <row r="6108" spans="3:18" x14ac:dyDescent="0.2"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</row>
    <row r="6109" spans="3:18" x14ac:dyDescent="0.2"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</row>
    <row r="6110" spans="3:18" x14ac:dyDescent="0.2"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</row>
    <row r="6111" spans="3:18" x14ac:dyDescent="0.2"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</row>
    <row r="6112" spans="3:18" x14ac:dyDescent="0.2"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</row>
    <row r="6113" spans="3:18" x14ac:dyDescent="0.2"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</row>
    <row r="6114" spans="3:18" x14ac:dyDescent="0.2"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</row>
    <row r="6115" spans="3:18" x14ac:dyDescent="0.2"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</row>
    <row r="6116" spans="3:18" x14ac:dyDescent="0.2"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</row>
    <row r="6117" spans="3:18" x14ac:dyDescent="0.2"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</row>
    <row r="6118" spans="3:18" x14ac:dyDescent="0.2"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</row>
    <row r="6119" spans="3:18" x14ac:dyDescent="0.2"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</row>
    <row r="6120" spans="3:18" x14ac:dyDescent="0.2"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</row>
    <row r="6121" spans="3:18" x14ac:dyDescent="0.2"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</row>
    <row r="6122" spans="3:18" x14ac:dyDescent="0.2"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</row>
    <row r="6123" spans="3:18" x14ac:dyDescent="0.2"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</row>
    <row r="6124" spans="3:18" x14ac:dyDescent="0.2"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</row>
    <row r="6125" spans="3:18" x14ac:dyDescent="0.2"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</row>
    <row r="6126" spans="3:18" x14ac:dyDescent="0.2"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</row>
    <row r="6127" spans="3:18" x14ac:dyDescent="0.2"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</row>
    <row r="6128" spans="3:18" x14ac:dyDescent="0.2"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</row>
    <row r="6129" spans="3:18" x14ac:dyDescent="0.2"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</row>
    <row r="6130" spans="3:18" x14ac:dyDescent="0.2"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</row>
    <row r="6131" spans="3:18" x14ac:dyDescent="0.2"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</row>
    <row r="6132" spans="3:18" x14ac:dyDescent="0.2"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</row>
    <row r="6133" spans="3:18" x14ac:dyDescent="0.2"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</row>
    <row r="6134" spans="3:18" x14ac:dyDescent="0.2"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</row>
    <row r="6135" spans="3:18" x14ac:dyDescent="0.2"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</row>
    <row r="6136" spans="3:18" x14ac:dyDescent="0.2"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</row>
    <row r="6137" spans="3:18" x14ac:dyDescent="0.2"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</row>
    <row r="6138" spans="3:18" x14ac:dyDescent="0.2"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</row>
    <row r="6139" spans="3:18" x14ac:dyDescent="0.2"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</row>
    <row r="6140" spans="3:18" x14ac:dyDescent="0.2"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</row>
    <row r="6141" spans="3:18" x14ac:dyDescent="0.2"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</row>
    <row r="6142" spans="3:18" x14ac:dyDescent="0.2"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</row>
    <row r="6143" spans="3:18" x14ac:dyDescent="0.2"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</row>
    <row r="6144" spans="3:18" x14ac:dyDescent="0.2"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</row>
    <row r="6145" spans="3:18" x14ac:dyDescent="0.2"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</row>
    <row r="6146" spans="3:18" x14ac:dyDescent="0.2"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</row>
    <row r="6147" spans="3:18" x14ac:dyDescent="0.2"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</row>
    <row r="6148" spans="3:18" x14ac:dyDescent="0.2"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</row>
    <row r="6149" spans="3:18" x14ac:dyDescent="0.2"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</row>
    <row r="6150" spans="3:18" x14ac:dyDescent="0.2"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</row>
    <row r="6151" spans="3:18" x14ac:dyDescent="0.2"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</row>
    <row r="6152" spans="3:18" x14ac:dyDescent="0.2"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</row>
    <row r="6153" spans="3:18" x14ac:dyDescent="0.2"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</row>
    <row r="6154" spans="3:18" x14ac:dyDescent="0.2"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</row>
    <row r="6155" spans="3:18" x14ac:dyDescent="0.2"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</row>
    <row r="6156" spans="3:18" x14ac:dyDescent="0.2"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</row>
    <row r="6157" spans="3:18" x14ac:dyDescent="0.2"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</row>
    <row r="6158" spans="3:18" x14ac:dyDescent="0.2"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</row>
    <row r="6159" spans="3:18" x14ac:dyDescent="0.2"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</row>
    <row r="6160" spans="3:18" x14ac:dyDescent="0.2"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</row>
    <row r="6161" spans="3:18" x14ac:dyDescent="0.2"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</row>
    <row r="6162" spans="3:18" x14ac:dyDescent="0.2"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</row>
    <row r="6163" spans="3:18" x14ac:dyDescent="0.2"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</row>
    <row r="6164" spans="3:18" x14ac:dyDescent="0.2"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</row>
    <row r="6165" spans="3:18" x14ac:dyDescent="0.2"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</row>
    <row r="6166" spans="3:18" x14ac:dyDescent="0.2"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</row>
    <row r="6167" spans="3:18" x14ac:dyDescent="0.2"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</row>
    <row r="6168" spans="3:18" x14ac:dyDescent="0.2"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</row>
    <row r="6169" spans="3:18" x14ac:dyDescent="0.2"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</row>
    <row r="6170" spans="3:18" x14ac:dyDescent="0.2"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</row>
    <row r="6171" spans="3:18" x14ac:dyDescent="0.2"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</row>
    <row r="6172" spans="3:18" x14ac:dyDescent="0.2"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</row>
    <row r="6173" spans="3:18" x14ac:dyDescent="0.2"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</row>
    <row r="6174" spans="3:18" x14ac:dyDescent="0.2"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</row>
    <row r="6175" spans="3:18" x14ac:dyDescent="0.2"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</row>
    <row r="6176" spans="3:18" x14ac:dyDescent="0.2"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</row>
    <row r="6177" spans="3:18" x14ac:dyDescent="0.2"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</row>
    <row r="6178" spans="3:18" x14ac:dyDescent="0.2"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</row>
    <row r="6179" spans="3:18" x14ac:dyDescent="0.2"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</row>
    <row r="6180" spans="3:18" x14ac:dyDescent="0.2"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</row>
    <row r="6181" spans="3:18" x14ac:dyDescent="0.2"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</row>
    <row r="6182" spans="3:18" x14ac:dyDescent="0.2"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</row>
    <row r="6183" spans="3:18" x14ac:dyDescent="0.2"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</row>
    <row r="6184" spans="3:18" x14ac:dyDescent="0.2"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</row>
    <row r="6185" spans="3:18" x14ac:dyDescent="0.2"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</row>
    <row r="6186" spans="3:18" x14ac:dyDescent="0.2"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</row>
    <row r="6187" spans="3:18" x14ac:dyDescent="0.2"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</row>
    <row r="6188" spans="3:18" x14ac:dyDescent="0.2"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</row>
    <row r="6189" spans="3:18" x14ac:dyDescent="0.2"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</row>
    <row r="6190" spans="3:18" x14ac:dyDescent="0.2"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</row>
    <row r="6191" spans="3:18" x14ac:dyDescent="0.2"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</row>
    <row r="6192" spans="3:18" x14ac:dyDescent="0.2"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</row>
    <row r="6193" spans="3:18" x14ac:dyDescent="0.2"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</row>
    <row r="6194" spans="3:18" x14ac:dyDescent="0.2"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</row>
    <row r="6195" spans="3:18" x14ac:dyDescent="0.2"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</row>
    <row r="6196" spans="3:18" x14ac:dyDescent="0.2"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</row>
    <row r="6197" spans="3:18" x14ac:dyDescent="0.2"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</row>
    <row r="6198" spans="3:18" x14ac:dyDescent="0.2"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</row>
    <row r="6199" spans="3:18" x14ac:dyDescent="0.2"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</row>
    <row r="6200" spans="3:18" x14ac:dyDescent="0.2"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</row>
    <row r="6201" spans="3:18" x14ac:dyDescent="0.2"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</row>
    <row r="6202" spans="3:18" x14ac:dyDescent="0.2"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</row>
    <row r="6203" spans="3:18" x14ac:dyDescent="0.2"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</row>
    <row r="6204" spans="3:18" x14ac:dyDescent="0.2"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</row>
    <row r="6205" spans="3:18" x14ac:dyDescent="0.2"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</row>
    <row r="6206" spans="3:18" x14ac:dyDescent="0.2"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</row>
    <row r="6207" spans="3:18" x14ac:dyDescent="0.2"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</row>
    <row r="6208" spans="3:18" x14ac:dyDescent="0.2"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</row>
    <row r="6209" spans="3:18" x14ac:dyDescent="0.2"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</row>
    <row r="6210" spans="3:18" x14ac:dyDescent="0.2"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</row>
    <row r="6211" spans="3:18" x14ac:dyDescent="0.2"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</row>
    <row r="6212" spans="3:18" x14ac:dyDescent="0.2"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</row>
    <row r="6213" spans="3:18" x14ac:dyDescent="0.2"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</row>
    <row r="6214" spans="3:18" x14ac:dyDescent="0.2"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</row>
    <row r="6215" spans="3:18" x14ac:dyDescent="0.2"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</row>
    <row r="6216" spans="3:18" x14ac:dyDescent="0.2"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</row>
    <row r="6217" spans="3:18" x14ac:dyDescent="0.2"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</row>
    <row r="6218" spans="3:18" x14ac:dyDescent="0.2"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</row>
    <row r="6219" spans="3:18" x14ac:dyDescent="0.2"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</row>
    <row r="6220" spans="3:18" x14ac:dyDescent="0.2"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</row>
    <row r="6221" spans="3:18" x14ac:dyDescent="0.2"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</row>
    <row r="6222" spans="3:18" x14ac:dyDescent="0.2"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</row>
    <row r="6223" spans="3:18" x14ac:dyDescent="0.2"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</row>
    <row r="6224" spans="3:18" x14ac:dyDescent="0.2"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</row>
    <row r="6225" spans="3:18" x14ac:dyDescent="0.2"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</row>
    <row r="6226" spans="3:18" x14ac:dyDescent="0.2"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</row>
    <row r="6227" spans="3:18" x14ac:dyDescent="0.2"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</row>
    <row r="6228" spans="3:18" x14ac:dyDescent="0.2"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</row>
    <row r="6229" spans="3:18" x14ac:dyDescent="0.2"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</row>
    <row r="6230" spans="3:18" x14ac:dyDescent="0.2"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</row>
    <row r="6231" spans="3:18" x14ac:dyDescent="0.2"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</row>
    <row r="6232" spans="3:18" x14ac:dyDescent="0.2"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</row>
    <row r="6233" spans="3:18" x14ac:dyDescent="0.2"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</row>
    <row r="6234" spans="3:18" x14ac:dyDescent="0.2"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</row>
    <row r="6235" spans="3:18" x14ac:dyDescent="0.2"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</row>
    <row r="6236" spans="3:18" x14ac:dyDescent="0.2"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</row>
    <row r="6237" spans="3:18" x14ac:dyDescent="0.2"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</row>
    <row r="6238" spans="3:18" x14ac:dyDescent="0.2"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</row>
    <row r="6239" spans="3:18" x14ac:dyDescent="0.2"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</row>
    <row r="6240" spans="3:18" x14ac:dyDescent="0.2"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</row>
    <row r="6241" spans="3:18" x14ac:dyDescent="0.2"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</row>
    <row r="6242" spans="3:18" x14ac:dyDescent="0.2"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</row>
    <row r="6243" spans="3:18" x14ac:dyDescent="0.2"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</row>
    <row r="6244" spans="3:18" x14ac:dyDescent="0.2"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</row>
    <row r="6245" spans="3:18" x14ac:dyDescent="0.2"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</row>
    <row r="6246" spans="3:18" x14ac:dyDescent="0.2"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</row>
    <row r="6247" spans="3:18" x14ac:dyDescent="0.2"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</row>
    <row r="6248" spans="3:18" x14ac:dyDescent="0.2"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</row>
    <row r="6249" spans="3:18" x14ac:dyDescent="0.2"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</row>
    <row r="6250" spans="3:18" x14ac:dyDescent="0.2"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</row>
    <row r="6251" spans="3:18" x14ac:dyDescent="0.2"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</row>
    <row r="6252" spans="3:18" x14ac:dyDescent="0.2"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</row>
    <row r="6253" spans="3:18" x14ac:dyDescent="0.2"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</row>
    <row r="6254" spans="3:18" x14ac:dyDescent="0.2"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</row>
    <row r="6255" spans="3:18" x14ac:dyDescent="0.2"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</row>
    <row r="6256" spans="3:18" x14ac:dyDescent="0.2"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</row>
    <row r="6257" spans="3:18" x14ac:dyDescent="0.2"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</row>
    <row r="6258" spans="3:18" x14ac:dyDescent="0.2"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</row>
    <row r="6259" spans="3:18" x14ac:dyDescent="0.2"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</row>
    <row r="6260" spans="3:18" x14ac:dyDescent="0.2"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</row>
    <row r="6261" spans="3:18" x14ac:dyDescent="0.2"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</row>
    <row r="6262" spans="3:18" x14ac:dyDescent="0.2"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</row>
    <row r="6263" spans="3:18" x14ac:dyDescent="0.2"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</row>
    <row r="6264" spans="3:18" x14ac:dyDescent="0.2"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</row>
    <row r="6265" spans="3:18" x14ac:dyDescent="0.2"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</row>
    <row r="6266" spans="3:18" x14ac:dyDescent="0.2"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</row>
    <row r="6267" spans="3:18" x14ac:dyDescent="0.2"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</row>
    <row r="6268" spans="3:18" x14ac:dyDescent="0.2"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</row>
    <row r="6269" spans="3:18" x14ac:dyDescent="0.2"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</row>
    <row r="6270" spans="3:18" x14ac:dyDescent="0.2"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</row>
    <row r="6271" spans="3:18" x14ac:dyDescent="0.2"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</row>
    <row r="6272" spans="3:18" x14ac:dyDescent="0.2"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</row>
    <row r="6273" spans="3:18" x14ac:dyDescent="0.2"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</row>
    <row r="6274" spans="3:18" x14ac:dyDescent="0.2"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</row>
    <row r="6275" spans="3:18" x14ac:dyDescent="0.2"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</row>
    <row r="6276" spans="3:18" x14ac:dyDescent="0.2"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</row>
    <row r="6277" spans="3:18" x14ac:dyDescent="0.2"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</row>
    <row r="6278" spans="3:18" x14ac:dyDescent="0.2"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</row>
    <row r="6279" spans="3:18" x14ac:dyDescent="0.2"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</row>
    <row r="6280" spans="3:18" x14ac:dyDescent="0.2"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</row>
    <row r="6281" spans="3:18" x14ac:dyDescent="0.2"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</row>
    <row r="6282" spans="3:18" x14ac:dyDescent="0.2"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</row>
    <row r="6283" spans="3:18" x14ac:dyDescent="0.2"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</row>
    <row r="6284" spans="3:18" x14ac:dyDescent="0.2"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</row>
    <row r="6285" spans="3:18" x14ac:dyDescent="0.2"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</row>
    <row r="6286" spans="3:18" x14ac:dyDescent="0.2"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</row>
    <row r="6287" spans="3:18" x14ac:dyDescent="0.2"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</row>
    <row r="6288" spans="3:18" x14ac:dyDescent="0.2"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</row>
    <row r="6289" spans="3:18" x14ac:dyDescent="0.2"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</row>
    <row r="6290" spans="3:18" x14ac:dyDescent="0.2"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</row>
    <row r="6291" spans="3:18" x14ac:dyDescent="0.2"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</row>
    <row r="6292" spans="3:18" x14ac:dyDescent="0.2"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</row>
    <row r="6293" spans="3:18" x14ac:dyDescent="0.2"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</row>
    <row r="6294" spans="3:18" x14ac:dyDescent="0.2"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</row>
    <row r="6295" spans="3:18" x14ac:dyDescent="0.2"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</row>
    <row r="6296" spans="3:18" x14ac:dyDescent="0.2"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</row>
    <row r="6297" spans="3:18" x14ac:dyDescent="0.2"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</row>
    <row r="6298" spans="3:18" x14ac:dyDescent="0.2"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</row>
    <row r="6299" spans="3:18" x14ac:dyDescent="0.2"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</row>
    <row r="6300" spans="3:18" x14ac:dyDescent="0.2"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</row>
    <row r="6301" spans="3:18" x14ac:dyDescent="0.2"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</row>
    <row r="6302" spans="3:18" x14ac:dyDescent="0.2"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</row>
    <row r="6303" spans="3:18" x14ac:dyDescent="0.2"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</row>
    <row r="6304" spans="3:18" x14ac:dyDescent="0.2"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</row>
    <row r="6305" spans="3:18" x14ac:dyDescent="0.2"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</row>
    <row r="6306" spans="3:18" x14ac:dyDescent="0.2"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</row>
    <row r="6307" spans="3:18" x14ac:dyDescent="0.2"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</row>
    <row r="6308" spans="3:18" x14ac:dyDescent="0.2"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</row>
    <row r="6309" spans="3:18" x14ac:dyDescent="0.2"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</row>
    <row r="6310" spans="3:18" x14ac:dyDescent="0.2"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</row>
    <row r="6311" spans="3:18" x14ac:dyDescent="0.2"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</row>
    <row r="6312" spans="3:18" x14ac:dyDescent="0.2"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</row>
    <row r="6313" spans="3:18" x14ac:dyDescent="0.2"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</row>
    <row r="6314" spans="3:18" x14ac:dyDescent="0.2"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</row>
    <row r="6315" spans="3:18" x14ac:dyDescent="0.2"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</row>
    <row r="6316" spans="3:18" x14ac:dyDescent="0.2"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</row>
    <row r="6317" spans="3:18" x14ac:dyDescent="0.2"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</row>
    <row r="6318" spans="3:18" x14ac:dyDescent="0.2"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</row>
    <row r="6319" spans="3:18" x14ac:dyDescent="0.2"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</row>
    <row r="6320" spans="3:18" x14ac:dyDescent="0.2"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</row>
    <row r="6321" spans="3:18" x14ac:dyDescent="0.2"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</row>
    <row r="6322" spans="3:18" x14ac:dyDescent="0.2"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</row>
    <row r="6323" spans="3:18" x14ac:dyDescent="0.2"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</row>
    <row r="6324" spans="3:18" x14ac:dyDescent="0.2"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</row>
    <row r="6325" spans="3:18" x14ac:dyDescent="0.2"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</row>
    <row r="6326" spans="3:18" x14ac:dyDescent="0.2"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</row>
    <row r="6327" spans="3:18" x14ac:dyDescent="0.2"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</row>
    <row r="6328" spans="3:18" x14ac:dyDescent="0.2"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</row>
    <row r="6329" spans="3:18" x14ac:dyDescent="0.2"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</row>
    <row r="6330" spans="3:18" x14ac:dyDescent="0.2"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</row>
    <row r="6331" spans="3:18" x14ac:dyDescent="0.2"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</row>
    <row r="6332" spans="3:18" x14ac:dyDescent="0.2"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</row>
    <row r="6333" spans="3:18" x14ac:dyDescent="0.2"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</row>
    <row r="6334" spans="3:18" x14ac:dyDescent="0.2"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</row>
    <row r="6335" spans="3:18" x14ac:dyDescent="0.2"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</row>
    <row r="6336" spans="3:18" x14ac:dyDescent="0.2"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</row>
    <row r="6337" spans="3:18" x14ac:dyDescent="0.2"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</row>
    <row r="6338" spans="3:18" x14ac:dyDescent="0.2"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</row>
    <row r="6339" spans="3:18" x14ac:dyDescent="0.2"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</row>
    <row r="6340" spans="3:18" x14ac:dyDescent="0.2"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</row>
    <row r="6341" spans="3:18" x14ac:dyDescent="0.2"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</row>
    <row r="6342" spans="3:18" x14ac:dyDescent="0.2"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</row>
    <row r="6343" spans="3:18" x14ac:dyDescent="0.2"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</row>
    <row r="6344" spans="3:18" x14ac:dyDescent="0.2"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</row>
    <row r="6345" spans="3:18" x14ac:dyDescent="0.2"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</row>
    <row r="6346" spans="3:18" x14ac:dyDescent="0.2"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</row>
    <row r="6347" spans="3:18" x14ac:dyDescent="0.2"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</row>
    <row r="6348" spans="3:18" x14ac:dyDescent="0.2"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</row>
    <row r="6349" spans="3:18" x14ac:dyDescent="0.2"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</row>
    <row r="6350" spans="3:18" x14ac:dyDescent="0.2"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</row>
    <row r="6351" spans="3:18" x14ac:dyDescent="0.2"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</row>
    <row r="6352" spans="3:18" x14ac:dyDescent="0.2"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</row>
    <row r="6353" spans="3:18" x14ac:dyDescent="0.2"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</row>
    <row r="6354" spans="3:18" x14ac:dyDescent="0.2"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</row>
    <row r="6355" spans="3:18" x14ac:dyDescent="0.2"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</row>
    <row r="6356" spans="3:18" x14ac:dyDescent="0.2"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</row>
    <row r="6357" spans="3:18" x14ac:dyDescent="0.2"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</row>
    <row r="6358" spans="3:18" x14ac:dyDescent="0.2"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</row>
    <row r="6359" spans="3:18" x14ac:dyDescent="0.2"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</row>
    <row r="6360" spans="3:18" x14ac:dyDescent="0.2"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</row>
    <row r="6361" spans="3:18" x14ac:dyDescent="0.2"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</row>
    <row r="6362" spans="3:18" x14ac:dyDescent="0.2"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</row>
    <row r="6363" spans="3:18" x14ac:dyDescent="0.2"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</row>
    <row r="6364" spans="3:18" x14ac:dyDescent="0.2"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</row>
    <row r="6365" spans="3:18" x14ac:dyDescent="0.2"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</row>
    <row r="6366" spans="3:18" x14ac:dyDescent="0.2"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</row>
    <row r="6367" spans="3:18" x14ac:dyDescent="0.2"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</row>
    <row r="6368" spans="3:18" x14ac:dyDescent="0.2"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</row>
    <row r="6369" spans="3:18" x14ac:dyDescent="0.2"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</row>
    <row r="6370" spans="3:18" x14ac:dyDescent="0.2"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</row>
    <row r="6371" spans="3:18" x14ac:dyDescent="0.2"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</row>
    <row r="6372" spans="3:18" x14ac:dyDescent="0.2"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</row>
    <row r="6373" spans="3:18" x14ac:dyDescent="0.2"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</row>
    <row r="6374" spans="3:18" x14ac:dyDescent="0.2"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</row>
    <row r="6375" spans="3:18" x14ac:dyDescent="0.2"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</row>
    <row r="6376" spans="3:18" x14ac:dyDescent="0.2"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</row>
    <row r="6377" spans="3:18" x14ac:dyDescent="0.2"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</row>
    <row r="6378" spans="3:18" x14ac:dyDescent="0.2"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</row>
    <row r="6379" spans="3:18" x14ac:dyDescent="0.2"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</row>
    <row r="6380" spans="3:18" x14ac:dyDescent="0.2"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</row>
    <row r="6381" spans="3:18" x14ac:dyDescent="0.2"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</row>
    <row r="6382" spans="3:18" x14ac:dyDescent="0.2"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</row>
    <row r="6383" spans="3:18" x14ac:dyDescent="0.2"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</row>
    <row r="6384" spans="3:18" x14ac:dyDescent="0.2"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</row>
    <row r="6385" spans="3:18" x14ac:dyDescent="0.2"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</row>
    <row r="6386" spans="3:18" x14ac:dyDescent="0.2"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</row>
    <row r="6387" spans="3:18" x14ac:dyDescent="0.2"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</row>
    <row r="6388" spans="3:18" x14ac:dyDescent="0.2"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</row>
    <row r="6389" spans="3:18" x14ac:dyDescent="0.2"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</row>
    <row r="6390" spans="3:18" x14ac:dyDescent="0.2"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</row>
    <row r="6391" spans="3:18" x14ac:dyDescent="0.2"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</row>
    <row r="6392" spans="3:18" x14ac:dyDescent="0.2"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</row>
    <row r="6393" spans="3:18" x14ac:dyDescent="0.2"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</row>
    <row r="6394" spans="3:18" x14ac:dyDescent="0.2"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</row>
    <row r="6395" spans="3:18" x14ac:dyDescent="0.2"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</row>
    <row r="6396" spans="3:18" x14ac:dyDescent="0.2"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</row>
    <row r="6397" spans="3:18" x14ac:dyDescent="0.2"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</row>
    <row r="6398" spans="3:18" x14ac:dyDescent="0.2"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</row>
    <row r="6399" spans="3:18" x14ac:dyDescent="0.2"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</row>
    <row r="6400" spans="3:18" x14ac:dyDescent="0.2"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</row>
    <row r="6401" spans="3:18" x14ac:dyDescent="0.2"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</row>
    <row r="6402" spans="3:18" x14ac:dyDescent="0.2"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</row>
    <row r="6403" spans="3:18" x14ac:dyDescent="0.2"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</row>
    <row r="6404" spans="3:18" x14ac:dyDescent="0.2"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</row>
    <row r="6405" spans="3:18" x14ac:dyDescent="0.2"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</row>
    <row r="6406" spans="3:18" x14ac:dyDescent="0.2"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</row>
    <row r="6407" spans="3:18" x14ac:dyDescent="0.2"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</row>
    <row r="6408" spans="3:18" x14ac:dyDescent="0.2"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</row>
    <row r="6409" spans="3:18" x14ac:dyDescent="0.2"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</row>
    <row r="6410" spans="3:18" x14ac:dyDescent="0.2"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</row>
    <row r="6411" spans="3:18" x14ac:dyDescent="0.2"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</row>
    <row r="6412" spans="3:18" x14ac:dyDescent="0.2"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</row>
    <row r="6413" spans="3:18" x14ac:dyDescent="0.2"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</row>
    <row r="6414" spans="3:18" x14ac:dyDescent="0.2"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</row>
    <row r="6415" spans="3:18" x14ac:dyDescent="0.2"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</row>
    <row r="6416" spans="3:18" x14ac:dyDescent="0.2"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</row>
    <row r="6417" spans="3:18" x14ac:dyDescent="0.2"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</row>
    <row r="6418" spans="3:18" x14ac:dyDescent="0.2"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</row>
    <row r="6419" spans="3:18" x14ac:dyDescent="0.2"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</row>
    <row r="6420" spans="3:18" x14ac:dyDescent="0.2"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</row>
    <row r="6421" spans="3:18" x14ac:dyDescent="0.2"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</row>
    <row r="6422" spans="3:18" x14ac:dyDescent="0.2"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</row>
    <row r="6423" spans="3:18" x14ac:dyDescent="0.2"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</row>
    <row r="6424" spans="3:18" x14ac:dyDescent="0.2"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</row>
    <row r="6425" spans="3:18" x14ac:dyDescent="0.2"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</row>
    <row r="6426" spans="3:18" x14ac:dyDescent="0.2"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</row>
    <row r="6427" spans="3:18" x14ac:dyDescent="0.2"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</row>
    <row r="6428" spans="3:18" x14ac:dyDescent="0.2"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</row>
    <row r="6429" spans="3:18" x14ac:dyDescent="0.2"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</row>
    <row r="6430" spans="3:18" x14ac:dyDescent="0.2"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</row>
    <row r="6431" spans="3:18" x14ac:dyDescent="0.2"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</row>
    <row r="6432" spans="3:18" x14ac:dyDescent="0.2"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</row>
    <row r="6433" spans="3:18" x14ac:dyDescent="0.2"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</row>
    <row r="6434" spans="3:18" x14ac:dyDescent="0.2"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</row>
    <row r="6435" spans="3:18" x14ac:dyDescent="0.2"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</row>
    <row r="6436" spans="3:18" x14ac:dyDescent="0.2"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</row>
    <row r="6437" spans="3:18" x14ac:dyDescent="0.2"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</row>
    <row r="6438" spans="3:18" x14ac:dyDescent="0.2"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</row>
    <row r="6439" spans="3:18" x14ac:dyDescent="0.2"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</row>
    <row r="6440" spans="3:18" x14ac:dyDescent="0.2"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</row>
    <row r="6441" spans="3:18" x14ac:dyDescent="0.2"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</row>
    <row r="6442" spans="3:18" x14ac:dyDescent="0.2"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</row>
    <row r="6443" spans="3:18" x14ac:dyDescent="0.2"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</row>
    <row r="6444" spans="3:18" x14ac:dyDescent="0.2"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</row>
    <row r="6445" spans="3:18" x14ac:dyDescent="0.2"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</row>
    <row r="6446" spans="3:18" x14ac:dyDescent="0.2"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</row>
    <row r="6447" spans="3:18" x14ac:dyDescent="0.2"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</row>
    <row r="6448" spans="3:18" x14ac:dyDescent="0.2"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</row>
    <row r="6449" spans="3:18" x14ac:dyDescent="0.2"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</row>
    <row r="6450" spans="3:18" x14ac:dyDescent="0.2"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</row>
    <row r="6451" spans="3:18" x14ac:dyDescent="0.2"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</row>
    <row r="6452" spans="3:18" x14ac:dyDescent="0.2"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</row>
    <row r="6453" spans="3:18" x14ac:dyDescent="0.2"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</row>
    <row r="6454" spans="3:18" x14ac:dyDescent="0.2"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</row>
    <row r="6455" spans="3:18" x14ac:dyDescent="0.2"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</row>
    <row r="6456" spans="3:18" x14ac:dyDescent="0.2"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</row>
    <row r="6457" spans="3:18" x14ac:dyDescent="0.2"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</row>
    <row r="6458" spans="3:18" x14ac:dyDescent="0.2"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</row>
    <row r="6459" spans="3:18" x14ac:dyDescent="0.2"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</row>
    <row r="6460" spans="3:18" x14ac:dyDescent="0.2"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</row>
    <row r="6461" spans="3:18" x14ac:dyDescent="0.2"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</row>
    <row r="6462" spans="3:18" x14ac:dyDescent="0.2"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</row>
    <row r="6463" spans="3:18" x14ac:dyDescent="0.2"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</row>
    <row r="6464" spans="3:18" x14ac:dyDescent="0.2"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</row>
    <row r="6465" spans="3:18" x14ac:dyDescent="0.2"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</row>
    <row r="6466" spans="3:18" x14ac:dyDescent="0.2"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</row>
    <row r="6467" spans="3:18" x14ac:dyDescent="0.2"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</row>
    <row r="6468" spans="3:18" x14ac:dyDescent="0.2"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</row>
    <row r="6469" spans="3:18" x14ac:dyDescent="0.2"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</row>
    <row r="6470" spans="3:18" x14ac:dyDescent="0.2"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</row>
    <row r="6471" spans="3:18" x14ac:dyDescent="0.2"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</row>
    <row r="6472" spans="3:18" x14ac:dyDescent="0.2"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</row>
    <row r="6473" spans="3:18" x14ac:dyDescent="0.2"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</row>
    <row r="6474" spans="3:18" x14ac:dyDescent="0.2"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</row>
    <row r="6475" spans="3:18" x14ac:dyDescent="0.2"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</row>
    <row r="6476" spans="3:18" x14ac:dyDescent="0.2"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</row>
    <row r="6477" spans="3:18" x14ac:dyDescent="0.2"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</row>
    <row r="6478" spans="3:18" x14ac:dyDescent="0.2"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</row>
    <row r="6479" spans="3:18" x14ac:dyDescent="0.2"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</row>
    <row r="6480" spans="3:18" x14ac:dyDescent="0.2"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</row>
    <row r="6481" spans="3:18" x14ac:dyDescent="0.2"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</row>
    <row r="6482" spans="3:18" x14ac:dyDescent="0.2"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</row>
    <row r="6483" spans="3:18" x14ac:dyDescent="0.2"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</row>
    <row r="6484" spans="3:18" x14ac:dyDescent="0.2"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</row>
    <row r="6485" spans="3:18" x14ac:dyDescent="0.2"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</row>
    <row r="6486" spans="3:18" x14ac:dyDescent="0.2"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</row>
    <row r="6487" spans="3:18" x14ac:dyDescent="0.2"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</row>
    <row r="6488" spans="3:18" x14ac:dyDescent="0.2"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</row>
    <row r="6489" spans="3:18" x14ac:dyDescent="0.2"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</row>
    <row r="6490" spans="3:18" x14ac:dyDescent="0.2"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</row>
    <row r="6491" spans="3:18" x14ac:dyDescent="0.2"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</row>
    <row r="6492" spans="3:18" x14ac:dyDescent="0.2"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</row>
    <row r="6493" spans="3:18" x14ac:dyDescent="0.2"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</row>
    <row r="6494" spans="3:18" x14ac:dyDescent="0.2"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</row>
    <row r="6495" spans="3:18" x14ac:dyDescent="0.2"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</row>
    <row r="6496" spans="3:18" x14ac:dyDescent="0.2"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</row>
    <row r="6497" spans="3:18" x14ac:dyDescent="0.2"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</row>
    <row r="6498" spans="3:18" x14ac:dyDescent="0.2"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</row>
    <row r="6499" spans="3:18" x14ac:dyDescent="0.2"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</row>
    <row r="6500" spans="3:18" x14ac:dyDescent="0.2"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</row>
    <row r="6501" spans="3:18" x14ac:dyDescent="0.2"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</row>
    <row r="6502" spans="3:18" x14ac:dyDescent="0.2"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</row>
    <row r="6503" spans="3:18" x14ac:dyDescent="0.2"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</row>
    <row r="6504" spans="3:18" x14ac:dyDescent="0.2"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</row>
    <row r="6505" spans="3:18" x14ac:dyDescent="0.2"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</row>
    <row r="6506" spans="3:18" x14ac:dyDescent="0.2"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</row>
    <row r="6507" spans="3:18" x14ac:dyDescent="0.2"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</row>
    <row r="6508" spans="3:18" x14ac:dyDescent="0.2"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</row>
    <row r="6509" spans="3:18" x14ac:dyDescent="0.2"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</row>
    <row r="6510" spans="3:18" x14ac:dyDescent="0.2"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</row>
    <row r="6511" spans="3:18" x14ac:dyDescent="0.2"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</row>
    <row r="6512" spans="3:18" x14ac:dyDescent="0.2"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</row>
    <row r="6513" spans="3:18" x14ac:dyDescent="0.2"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</row>
    <row r="6514" spans="3:18" x14ac:dyDescent="0.2"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</row>
    <row r="6515" spans="3:18" x14ac:dyDescent="0.2"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</row>
    <row r="6516" spans="3:18" x14ac:dyDescent="0.2"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</row>
    <row r="6517" spans="3:18" x14ac:dyDescent="0.2"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</row>
    <row r="6518" spans="3:18" x14ac:dyDescent="0.2"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</row>
    <row r="6519" spans="3:18" x14ac:dyDescent="0.2"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</row>
    <row r="6520" spans="3:18" x14ac:dyDescent="0.2"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</row>
    <row r="6521" spans="3:18" x14ac:dyDescent="0.2"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</row>
    <row r="6522" spans="3:18" x14ac:dyDescent="0.2"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</row>
    <row r="6523" spans="3:18" x14ac:dyDescent="0.2"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</row>
    <row r="6524" spans="3:18" x14ac:dyDescent="0.2"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</row>
    <row r="6525" spans="3:18" x14ac:dyDescent="0.2"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</row>
    <row r="6526" spans="3:18" x14ac:dyDescent="0.2"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</row>
    <row r="6527" spans="3:18" x14ac:dyDescent="0.2"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</row>
    <row r="6528" spans="3:18" x14ac:dyDescent="0.2"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</row>
    <row r="6529" spans="3:18" x14ac:dyDescent="0.2"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</row>
    <row r="6530" spans="3:18" x14ac:dyDescent="0.2"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</row>
    <row r="6531" spans="3:18" x14ac:dyDescent="0.2"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</row>
    <row r="6532" spans="3:18" x14ac:dyDescent="0.2"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</row>
    <row r="6533" spans="3:18" x14ac:dyDescent="0.2"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</row>
    <row r="6534" spans="3:18" x14ac:dyDescent="0.2"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</row>
    <row r="6535" spans="3:18" x14ac:dyDescent="0.2"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</row>
    <row r="6536" spans="3:18" x14ac:dyDescent="0.2"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</row>
    <row r="6537" spans="3:18" x14ac:dyDescent="0.2"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</row>
    <row r="6538" spans="3:18" x14ac:dyDescent="0.2"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</row>
    <row r="6539" spans="3:18" x14ac:dyDescent="0.2"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</row>
    <row r="6540" spans="3:18" x14ac:dyDescent="0.2"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</row>
    <row r="6541" spans="3:18" x14ac:dyDescent="0.2"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</row>
    <row r="6542" spans="3:18" x14ac:dyDescent="0.2"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</row>
    <row r="6543" spans="3:18" x14ac:dyDescent="0.2"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</row>
    <row r="6544" spans="3:18" x14ac:dyDescent="0.2"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</row>
    <row r="6545" spans="3:18" x14ac:dyDescent="0.2"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</row>
    <row r="6546" spans="3:18" x14ac:dyDescent="0.2"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</row>
    <row r="6547" spans="3:18" x14ac:dyDescent="0.2"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</row>
    <row r="6548" spans="3:18" x14ac:dyDescent="0.2"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</row>
    <row r="6549" spans="3:18" x14ac:dyDescent="0.2"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</row>
    <row r="6550" spans="3:18" x14ac:dyDescent="0.2"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</row>
    <row r="6551" spans="3:18" x14ac:dyDescent="0.2"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</row>
    <row r="6552" spans="3:18" x14ac:dyDescent="0.2"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</row>
    <row r="6553" spans="3:18" x14ac:dyDescent="0.2"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</row>
    <row r="6554" spans="3:18" x14ac:dyDescent="0.2"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</row>
    <row r="6555" spans="3:18" x14ac:dyDescent="0.2"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</row>
    <row r="6556" spans="3:18" x14ac:dyDescent="0.2"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</row>
    <row r="6557" spans="3:18" x14ac:dyDescent="0.2"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</row>
    <row r="6558" spans="3:18" x14ac:dyDescent="0.2"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</row>
    <row r="6559" spans="3:18" x14ac:dyDescent="0.2"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</row>
    <row r="6560" spans="3:18" x14ac:dyDescent="0.2"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</row>
    <row r="6561" spans="3:18" x14ac:dyDescent="0.2"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</row>
    <row r="6562" spans="3:18" x14ac:dyDescent="0.2"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</row>
    <row r="6563" spans="3:18" x14ac:dyDescent="0.2"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</row>
    <row r="6564" spans="3:18" x14ac:dyDescent="0.2"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</row>
    <row r="6565" spans="3:18" x14ac:dyDescent="0.2"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</row>
    <row r="6566" spans="3:18" x14ac:dyDescent="0.2"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</row>
    <row r="6567" spans="3:18" x14ac:dyDescent="0.2"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</row>
    <row r="6568" spans="3:18" x14ac:dyDescent="0.2"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</row>
    <row r="6569" spans="3:18" x14ac:dyDescent="0.2"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</row>
    <row r="6570" spans="3:18" x14ac:dyDescent="0.2"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</row>
    <row r="6571" spans="3:18" x14ac:dyDescent="0.2"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</row>
    <row r="6572" spans="3:18" x14ac:dyDescent="0.2"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</row>
    <row r="6573" spans="3:18" x14ac:dyDescent="0.2"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</row>
    <row r="6574" spans="3:18" x14ac:dyDescent="0.2"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</row>
    <row r="6575" spans="3:18" x14ac:dyDescent="0.2"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</row>
    <row r="6576" spans="3:18" x14ac:dyDescent="0.2"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</row>
    <row r="6577" spans="3:18" x14ac:dyDescent="0.2"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</row>
    <row r="6578" spans="3:18" x14ac:dyDescent="0.2"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</row>
    <row r="6579" spans="3:18" x14ac:dyDescent="0.2"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</row>
    <row r="6580" spans="3:18" x14ac:dyDescent="0.2"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</row>
    <row r="6581" spans="3:18" x14ac:dyDescent="0.2"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</row>
    <row r="6582" spans="3:18" x14ac:dyDescent="0.2"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</row>
    <row r="6583" spans="3:18" x14ac:dyDescent="0.2"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</row>
    <row r="6584" spans="3:18" x14ac:dyDescent="0.2"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</row>
    <row r="6585" spans="3:18" x14ac:dyDescent="0.2"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</row>
    <row r="6586" spans="3:18" x14ac:dyDescent="0.2"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</row>
    <row r="6587" spans="3:18" x14ac:dyDescent="0.2"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</row>
    <row r="6588" spans="3:18" x14ac:dyDescent="0.2"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</row>
    <row r="6589" spans="3:18" x14ac:dyDescent="0.2"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</row>
    <row r="6590" spans="3:18" x14ac:dyDescent="0.2"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</row>
    <row r="6591" spans="3:18" x14ac:dyDescent="0.2"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</row>
    <row r="6592" spans="3:18" x14ac:dyDescent="0.2"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</row>
    <row r="6593" spans="3:18" x14ac:dyDescent="0.2"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</row>
    <row r="6594" spans="3:18" x14ac:dyDescent="0.2"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</row>
    <row r="6595" spans="3:18" x14ac:dyDescent="0.2"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</row>
    <row r="6596" spans="3:18" x14ac:dyDescent="0.2"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</row>
    <row r="6597" spans="3:18" x14ac:dyDescent="0.2"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</row>
    <row r="6598" spans="3:18" x14ac:dyDescent="0.2"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</row>
    <row r="6599" spans="3:18" x14ac:dyDescent="0.2"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</row>
    <row r="6600" spans="3:18" x14ac:dyDescent="0.2"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</row>
    <row r="6601" spans="3:18" x14ac:dyDescent="0.2"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</row>
    <row r="6602" spans="3:18" x14ac:dyDescent="0.2"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</row>
    <row r="6603" spans="3:18" x14ac:dyDescent="0.2"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</row>
    <row r="6604" spans="3:18" x14ac:dyDescent="0.2"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</row>
    <row r="6605" spans="3:18" x14ac:dyDescent="0.2"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</row>
    <row r="6606" spans="3:18" x14ac:dyDescent="0.2"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</row>
    <row r="6607" spans="3:18" x14ac:dyDescent="0.2"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</row>
    <row r="6608" spans="3:18" x14ac:dyDescent="0.2"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</row>
    <row r="6609" spans="3:18" x14ac:dyDescent="0.2"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</row>
    <row r="6610" spans="3:18" x14ac:dyDescent="0.2"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</row>
    <row r="6611" spans="3:18" x14ac:dyDescent="0.2"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</row>
    <row r="6612" spans="3:18" x14ac:dyDescent="0.2"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</row>
    <row r="6613" spans="3:18" x14ac:dyDescent="0.2"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</row>
    <row r="6614" spans="3:18" x14ac:dyDescent="0.2"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</row>
    <row r="6615" spans="3:18" x14ac:dyDescent="0.2"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</row>
    <row r="6616" spans="3:18" x14ac:dyDescent="0.2"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</row>
    <row r="6617" spans="3:18" x14ac:dyDescent="0.2"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</row>
    <row r="6618" spans="3:18" x14ac:dyDescent="0.2"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</row>
    <row r="6619" spans="3:18" x14ac:dyDescent="0.2"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</row>
    <row r="6620" spans="3:18" x14ac:dyDescent="0.2"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</row>
    <row r="6621" spans="3:18" x14ac:dyDescent="0.2"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</row>
    <row r="6622" spans="3:18" x14ac:dyDescent="0.2"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</row>
    <row r="6623" spans="3:18" x14ac:dyDescent="0.2"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</row>
    <row r="6624" spans="3:18" x14ac:dyDescent="0.2"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</row>
    <row r="6625" spans="3:18" x14ac:dyDescent="0.2"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</row>
    <row r="6626" spans="3:18" x14ac:dyDescent="0.2"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</row>
    <row r="6627" spans="3:18" x14ac:dyDescent="0.2"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</row>
    <row r="6628" spans="3:18" x14ac:dyDescent="0.2"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</row>
    <row r="6629" spans="3:18" x14ac:dyDescent="0.2"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</row>
    <row r="6630" spans="3:18" x14ac:dyDescent="0.2"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</row>
    <row r="6631" spans="3:18" x14ac:dyDescent="0.2"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</row>
    <row r="6632" spans="3:18" x14ac:dyDescent="0.2"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</row>
    <row r="6633" spans="3:18" x14ac:dyDescent="0.2"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</row>
    <row r="6634" spans="3:18" x14ac:dyDescent="0.2"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</row>
    <row r="6635" spans="3:18" x14ac:dyDescent="0.2"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</row>
    <row r="6636" spans="3:18" x14ac:dyDescent="0.2"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</row>
    <row r="6637" spans="3:18" x14ac:dyDescent="0.2"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</row>
    <row r="6638" spans="3:18" x14ac:dyDescent="0.2"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</row>
    <row r="6639" spans="3:18" x14ac:dyDescent="0.2"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</row>
    <row r="6640" spans="3:18" x14ac:dyDescent="0.2"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</row>
    <row r="6641" spans="3:18" x14ac:dyDescent="0.2"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</row>
    <row r="6642" spans="3:18" x14ac:dyDescent="0.2"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</row>
    <row r="6643" spans="3:18" x14ac:dyDescent="0.2"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</row>
    <row r="6644" spans="3:18" x14ac:dyDescent="0.2"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</row>
    <row r="6645" spans="3:18" x14ac:dyDescent="0.2"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</row>
    <row r="6646" spans="3:18" x14ac:dyDescent="0.2"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</row>
    <row r="6647" spans="3:18" x14ac:dyDescent="0.2"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</row>
    <row r="6648" spans="3:18" x14ac:dyDescent="0.2"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</row>
    <row r="6649" spans="3:18" x14ac:dyDescent="0.2"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</row>
    <row r="6650" spans="3:18" x14ac:dyDescent="0.2"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</row>
    <row r="6651" spans="3:18" x14ac:dyDescent="0.2"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</row>
    <row r="6652" spans="3:18" x14ac:dyDescent="0.2"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</row>
    <row r="6653" spans="3:18" x14ac:dyDescent="0.2"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</row>
    <row r="6654" spans="3:18" x14ac:dyDescent="0.2"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</row>
    <row r="6655" spans="3:18" x14ac:dyDescent="0.2"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</row>
    <row r="6656" spans="3:18" x14ac:dyDescent="0.2"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</row>
    <row r="6657" spans="3:18" x14ac:dyDescent="0.2"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</row>
    <row r="6658" spans="3:18" x14ac:dyDescent="0.2"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</row>
    <row r="6659" spans="3:18" x14ac:dyDescent="0.2"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</row>
    <row r="6660" spans="3:18" x14ac:dyDescent="0.2"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</row>
    <row r="6661" spans="3:18" x14ac:dyDescent="0.2"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</row>
    <row r="6662" spans="3:18" x14ac:dyDescent="0.2"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</row>
    <row r="6663" spans="3:18" x14ac:dyDescent="0.2"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</row>
    <row r="6664" spans="3:18" x14ac:dyDescent="0.2"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</row>
    <row r="6665" spans="3:18" x14ac:dyDescent="0.2"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</row>
    <row r="6666" spans="3:18" x14ac:dyDescent="0.2"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</row>
    <row r="6667" spans="3:18" x14ac:dyDescent="0.2"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</row>
    <row r="6668" spans="3:18" x14ac:dyDescent="0.2"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</row>
    <row r="6669" spans="3:18" x14ac:dyDescent="0.2"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</row>
    <row r="6670" spans="3:18" x14ac:dyDescent="0.2"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</row>
    <row r="6671" spans="3:18" x14ac:dyDescent="0.2"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</row>
    <row r="6672" spans="3:18" x14ac:dyDescent="0.2"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</row>
    <row r="6673" spans="3:18" x14ac:dyDescent="0.2"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</row>
    <row r="6674" spans="3:18" x14ac:dyDescent="0.2"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</row>
    <row r="6675" spans="3:18" x14ac:dyDescent="0.2"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</row>
    <row r="6676" spans="3:18" x14ac:dyDescent="0.2"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</row>
    <row r="6677" spans="3:18" x14ac:dyDescent="0.2"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</row>
    <row r="6678" spans="3:18" x14ac:dyDescent="0.2"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</row>
    <row r="6679" spans="3:18" x14ac:dyDescent="0.2"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</row>
    <row r="6680" spans="3:18" x14ac:dyDescent="0.2"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</row>
    <row r="6681" spans="3:18" x14ac:dyDescent="0.2"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</row>
    <row r="6682" spans="3:18" x14ac:dyDescent="0.2"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</row>
    <row r="6683" spans="3:18" x14ac:dyDescent="0.2"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</row>
    <row r="6684" spans="3:18" x14ac:dyDescent="0.2"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</row>
    <row r="6685" spans="3:18" x14ac:dyDescent="0.2"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</row>
    <row r="6686" spans="3:18" x14ac:dyDescent="0.2"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</row>
    <row r="6687" spans="3:18" x14ac:dyDescent="0.2"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</row>
    <row r="6688" spans="3:18" x14ac:dyDescent="0.2"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</row>
    <row r="6689" spans="3:18" x14ac:dyDescent="0.2"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</row>
    <row r="6690" spans="3:18" x14ac:dyDescent="0.2"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</row>
    <row r="6691" spans="3:18" x14ac:dyDescent="0.2"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</row>
    <row r="6692" spans="3:18" x14ac:dyDescent="0.2"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</row>
    <row r="6693" spans="3:18" x14ac:dyDescent="0.2"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</row>
    <row r="6694" spans="3:18" x14ac:dyDescent="0.2"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</row>
    <row r="6695" spans="3:18" x14ac:dyDescent="0.2"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</row>
    <row r="6696" spans="3:18" x14ac:dyDescent="0.2"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</row>
    <row r="6697" spans="3:18" x14ac:dyDescent="0.2"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</row>
    <row r="6698" spans="3:18" x14ac:dyDescent="0.2"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</row>
    <row r="6699" spans="3:18" x14ac:dyDescent="0.2"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</row>
    <row r="6700" spans="3:18" x14ac:dyDescent="0.2"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</row>
    <row r="6701" spans="3:18" x14ac:dyDescent="0.2"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</row>
    <row r="6702" spans="3:18" x14ac:dyDescent="0.2"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</row>
    <row r="6703" spans="3:18" x14ac:dyDescent="0.2"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</row>
    <row r="6704" spans="3:18" x14ac:dyDescent="0.2"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</row>
    <row r="6705" spans="3:18" x14ac:dyDescent="0.2"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</row>
    <row r="6706" spans="3:18" x14ac:dyDescent="0.2"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</row>
    <row r="6707" spans="3:18" x14ac:dyDescent="0.2"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</row>
    <row r="6708" spans="3:18" x14ac:dyDescent="0.2"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</row>
    <row r="6709" spans="3:18" x14ac:dyDescent="0.2"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</row>
    <row r="6710" spans="3:18" x14ac:dyDescent="0.2"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</row>
    <row r="6711" spans="3:18" x14ac:dyDescent="0.2"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</row>
    <row r="6712" spans="3:18" x14ac:dyDescent="0.2"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</row>
    <row r="6713" spans="3:18" x14ac:dyDescent="0.2"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</row>
    <row r="6714" spans="3:18" x14ac:dyDescent="0.2"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</row>
    <row r="6715" spans="3:18" x14ac:dyDescent="0.2"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</row>
    <row r="6716" spans="3:18" x14ac:dyDescent="0.2"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</row>
    <row r="6717" spans="3:18" x14ac:dyDescent="0.2"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</row>
    <row r="6718" spans="3:18" x14ac:dyDescent="0.2"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</row>
    <row r="6719" spans="3:18" x14ac:dyDescent="0.2"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</row>
    <row r="6720" spans="3:18" x14ac:dyDescent="0.2"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</row>
    <row r="6721" spans="3:18" x14ac:dyDescent="0.2"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</row>
    <row r="6722" spans="3:18" x14ac:dyDescent="0.2"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</row>
    <row r="6723" spans="3:18" x14ac:dyDescent="0.2"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</row>
    <row r="6724" spans="3:18" x14ac:dyDescent="0.2"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</row>
    <row r="6725" spans="3:18" x14ac:dyDescent="0.2"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</row>
    <row r="6726" spans="3:18" x14ac:dyDescent="0.2"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</row>
    <row r="6727" spans="3:18" x14ac:dyDescent="0.2"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</row>
    <row r="6728" spans="3:18" x14ac:dyDescent="0.2"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</row>
    <row r="6729" spans="3:18" x14ac:dyDescent="0.2"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</row>
    <row r="6730" spans="3:18" x14ac:dyDescent="0.2"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</row>
    <row r="6731" spans="3:18" x14ac:dyDescent="0.2"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</row>
    <row r="6732" spans="3:18" x14ac:dyDescent="0.2"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</row>
    <row r="6733" spans="3:18" x14ac:dyDescent="0.2"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</row>
    <row r="6734" spans="3:18" x14ac:dyDescent="0.2"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</row>
    <row r="6735" spans="3:18" x14ac:dyDescent="0.2"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</row>
    <row r="6736" spans="3:18" x14ac:dyDescent="0.2"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</row>
    <row r="6737" spans="3:18" x14ac:dyDescent="0.2"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</row>
    <row r="6738" spans="3:18" x14ac:dyDescent="0.2"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</row>
    <row r="6739" spans="3:18" x14ac:dyDescent="0.2"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</row>
    <row r="6740" spans="3:18" x14ac:dyDescent="0.2"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</row>
    <row r="6741" spans="3:18" x14ac:dyDescent="0.2"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</row>
    <row r="6742" spans="3:18" x14ac:dyDescent="0.2"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</row>
    <row r="6743" spans="3:18" x14ac:dyDescent="0.2"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</row>
    <row r="6744" spans="3:18" x14ac:dyDescent="0.2"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</row>
    <row r="6745" spans="3:18" x14ac:dyDescent="0.2"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</row>
    <row r="6746" spans="3:18" x14ac:dyDescent="0.2"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</row>
    <row r="6747" spans="3:18" x14ac:dyDescent="0.2"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</row>
    <row r="6748" spans="3:18" x14ac:dyDescent="0.2"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</row>
    <row r="6749" spans="3:18" x14ac:dyDescent="0.2"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</row>
    <row r="6750" spans="3:18" x14ac:dyDescent="0.2"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</row>
    <row r="6751" spans="3:18" x14ac:dyDescent="0.2"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</row>
    <row r="6752" spans="3:18" x14ac:dyDescent="0.2"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</row>
    <row r="6753" spans="3:18" x14ac:dyDescent="0.2"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</row>
    <row r="6754" spans="3:18" x14ac:dyDescent="0.2"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</row>
    <row r="6755" spans="3:18" x14ac:dyDescent="0.2"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</row>
    <row r="6756" spans="3:18" x14ac:dyDescent="0.2"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</row>
    <row r="6757" spans="3:18" x14ac:dyDescent="0.2"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</row>
    <row r="6758" spans="3:18" x14ac:dyDescent="0.2"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</row>
    <row r="6759" spans="3:18" x14ac:dyDescent="0.2"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</row>
    <row r="6760" spans="3:18" x14ac:dyDescent="0.2"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</row>
    <row r="6761" spans="3:18" x14ac:dyDescent="0.2"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</row>
    <row r="6762" spans="3:18" x14ac:dyDescent="0.2"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</row>
    <row r="6763" spans="3:18" x14ac:dyDescent="0.2"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</row>
    <row r="6764" spans="3:18" x14ac:dyDescent="0.2"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</row>
    <row r="6765" spans="3:18" x14ac:dyDescent="0.2"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</row>
    <row r="6766" spans="3:18" x14ac:dyDescent="0.2"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</row>
    <row r="6767" spans="3:18" x14ac:dyDescent="0.2"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</row>
    <row r="6768" spans="3:18" x14ac:dyDescent="0.2"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</row>
    <row r="6769" spans="3:18" x14ac:dyDescent="0.2"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</row>
    <row r="6770" spans="3:18" x14ac:dyDescent="0.2"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</row>
    <row r="6771" spans="3:18" x14ac:dyDescent="0.2"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</row>
    <row r="6772" spans="3:18" x14ac:dyDescent="0.2"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</row>
    <row r="6773" spans="3:18" x14ac:dyDescent="0.2"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</row>
    <row r="6774" spans="3:18" x14ac:dyDescent="0.2"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</row>
    <row r="6775" spans="3:18" x14ac:dyDescent="0.2"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</row>
    <row r="6776" spans="3:18" x14ac:dyDescent="0.2"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</row>
    <row r="6777" spans="3:18" x14ac:dyDescent="0.2"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</row>
    <row r="6778" spans="3:18" x14ac:dyDescent="0.2"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</row>
    <row r="6779" spans="3:18" x14ac:dyDescent="0.2"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</row>
    <row r="6780" spans="3:18" x14ac:dyDescent="0.2"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</row>
    <row r="6781" spans="3:18" x14ac:dyDescent="0.2"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</row>
    <row r="6782" spans="3:18" x14ac:dyDescent="0.2"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</row>
    <row r="6783" spans="3:18" x14ac:dyDescent="0.2"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</row>
    <row r="6784" spans="3:18" x14ac:dyDescent="0.2"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</row>
    <row r="6785" spans="3:18" x14ac:dyDescent="0.2"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</row>
    <row r="6786" spans="3:18" x14ac:dyDescent="0.2"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</row>
    <row r="6787" spans="3:18" x14ac:dyDescent="0.2"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</row>
    <row r="6788" spans="3:18" x14ac:dyDescent="0.2"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</row>
    <row r="6789" spans="3:18" x14ac:dyDescent="0.2"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</row>
    <row r="6790" spans="3:18" x14ac:dyDescent="0.2"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</row>
    <row r="6791" spans="3:18" x14ac:dyDescent="0.2"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</row>
    <row r="6792" spans="3:18" x14ac:dyDescent="0.2"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</row>
    <row r="6793" spans="3:18" x14ac:dyDescent="0.2"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</row>
    <row r="6794" spans="3:18" x14ac:dyDescent="0.2"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</row>
    <row r="6795" spans="3:18" x14ac:dyDescent="0.2"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</row>
    <row r="6796" spans="3:18" x14ac:dyDescent="0.2"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</row>
    <row r="6797" spans="3:18" x14ac:dyDescent="0.2"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</row>
    <row r="6798" spans="3:18" x14ac:dyDescent="0.2"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</row>
    <row r="6799" spans="3:18" x14ac:dyDescent="0.2"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</row>
    <row r="6800" spans="3:18" x14ac:dyDescent="0.2"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</row>
    <row r="6801" spans="3:18" x14ac:dyDescent="0.2"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</row>
    <row r="6802" spans="3:18" x14ac:dyDescent="0.2"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</row>
    <row r="6803" spans="3:18" x14ac:dyDescent="0.2"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</row>
    <row r="6804" spans="3:18" x14ac:dyDescent="0.2"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</row>
    <row r="6805" spans="3:18" x14ac:dyDescent="0.2"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</row>
    <row r="6806" spans="3:18" x14ac:dyDescent="0.2"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</row>
    <row r="6807" spans="3:18" x14ac:dyDescent="0.2"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</row>
    <row r="6808" spans="3:18" x14ac:dyDescent="0.2"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</row>
    <row r="6809" spans="3:18" x14ac:dyDescent="0.2"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</row>
    <row r="6810" spans="3:18" x14ac:dyDescent="0.2"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</row>
    <row r="6811" spans="3:18" x14ac:dyDescent="0.2"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</row>
    <row r="6812" spans="3:18" x14ac:dyDescent="0.2"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</row>
    <row r="6813" spans="3:18" x14ac:dyDescent="0.2"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</row>
    <row r="6814" spans="3:18" x14ac:dyDescent="0.2"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</row>
    <row r="6815" spans="3:18" x14ac:dyDescent="0.2"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</row>
    <row r="6816" spans="3:18" x14ac:dyDescent="0.2"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</row>
    <row r="6817" spans="3:18" x14ac:dyDescent="0.2"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</row>
    <row r="6818" spans="3:18" x14ac:dyDescent="0.2"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</row>
    <row r="6819" spans="3:18" x14ac:dyDescent="0.2"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</row>
    <row r="6820" spans="3:18" x14ac:dyDescent="0.2"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</row>
    <row r="6821" spans="3:18" x14ac:dyDescent="0.2"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</row>
    <row r="6822" spans="3:18" x14ac:dyDescent="0.2"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</row>
    <row r="6823" spans="3:18" x14ac:dyDescent="0.2"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</row>
    <row r="6824" spans="3:18" x14ac:dyDescent="0.2"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</row>
    <row r="6825" spans="3:18" x14ac:dyDescent="0.2"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</row>
    <row r="6826" spans="3:18" x14ac:dyDescent="0.2"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</row>
    <row r="6827" spans="3:18" x14ac:dyDescent="0.2"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</row>
    <row r="6828" spans="3:18" x14ac:dyDescent="0.2"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</row>
    <row r="6829" spans="3:18" x14ac:dyDescent="0.2"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</row>
    <row r="6830" spans="3:18" x14ac:dyDescent="0.2"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</row>
    <row r="6831" spans="3:18" x14ac:dyDescent="0.2"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</row>
    <row r="6832" spans="3:18" x14ac:dyDescent="0.2"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</row>
    <row r="6833" spans="3:18" x14ac:dyDescent="0.2"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</row>
    <row r="6834" spans="3:18" x14ac:dyDescent="0.2"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</row>
    <row r="6835" spans="3:18" x14ac:dyDescent="0.2"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</row>
    <row r="6836" spans="3:18" x14ac:dyDescent="0.2"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</row>
    <row r="6837" spans="3:18" x14ac:dyDescent="0.2"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</row>
    <row r="6838" spans="3:18" x14ac:dyDescent="0.2"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</row>
    <row r="6839" spans="3:18" x14ac:dyDescent="0.2"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</row>
    <row r="6840" spans="3:18" x14ac:dyDescent="0.2"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</row>
    <row r="6841" spans="3:18" x14ac:dyDescent="0.2"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</row>
    <row r="6842" spans="3:18" x14ac:dyDescent="0.2"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</row>
    <row r="6843" spans="3:18" x14ac:dyDescent="0.2"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</row>
    <row r="6844" spans="3:18" x14ac:dyDescent="0.2"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</row>
    <row r="6845" spans="3:18" x14ac:dyDescent="0.2"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</row>
    <row r="6846" spans="3:18" x14ac:dyDescent="0.2"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</row>
    <row r="6847" spans="3:18" x14ac:dyDescent="0.2"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</row>
    <row r="6848" spans="3:18" x14ac:dyDescent="0.2"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</row>
    <row r="6849" spans="3:18" x14ac:dyDescent="0.2"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</row>
    <row r="6850" spans="3:18" x14ac:dyDescent="0.2"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</row>
    <row r="6851" spans="3:18" x14ac:dyDescent="0.2"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</row>
    <row r="6852" spans="3:18" x14ac:dyDescent="0.2"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</row>
    <row r="6853" spans="3:18" x14ac:dyDescent="0.2"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</row>
    <row r="6854" spans="3:18" x14ac:dyDescent="0.2"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</row>
    <row r="6855" spans="3:18" x14ac:dyDescent="0.2"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</row>
    <row r="6856" spans="3:18" x14ac:dyDescent="0.2"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</row>
    <row r="6857" spans="3:18" x14ac:dyDescent="0.2"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</row>
    <row r="6858" spans="3:18" x14ac:dyDescent="0.2"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</row>
    <row r="6859" spans="3:18" x14ac:dyDescent="0.2"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</row>
    <row r="6860" spans="3:18" x14ac:dyDescent="0.2"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</row>
    <row r="6861" spans="3:18" x14ac:dyDescent="0.2"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</row>
    <row r="6862" spans="3:18" x14ac:dyDescent="0.2"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</row>
    <row r="6863" spans="3:18" x14ac:dyDescent="0.2"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</row>
    <row r="6864" spans="3:18" x14ac:dyDescent="0.2"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</row>
    <row r="6865" spans="3:18" x14ac:dyDescent="0.2"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</row>
    <row r="6866" spans="3:18" x14ac:dyDescent="0.2"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</row>
    <row r="6867" spans="3:18" x14ac:dyDescent="0.2"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</row>
    <row r="6868" spans="3:18" x14ac:dyDescent="0.2"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</row>
    <row r="6869" spans="3:18" x14ac:dyDescent="0.2"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</row>
    <row r="6870" spans="3:18" x14ac:dyDescent="0.2"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</row>
    <row r="6871" spans="3:18" x14ac:dyDescent="0.2"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</row>
    <row r="6872" spans="3:18" x14ac:dyDescent="0.2"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</row>
    <row r="6873" spans="3:18" x14ac:dyDescent="0.2"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</row>
    <row r="6874" spans="3:18" x14ac:dyDescent="0.2"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</row>
    <row r="6875" spans="3:18" x14ac:dyDescent="0.2"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</row>
    <row r="6876" spans="3:18" x14ac:dyDescent="0.2"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</row>
    <row r="6877" spans="3:18" x14ac:dyDescent="0.2"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</row>
    <row r="6878" spans="3:18" x14ac:dyDescent="0.2"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</row>
    <row r="6879" spans="3:18" x14ac:dyDescent="0.2"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</row>
    <row r="6880" spans="3:18" x14ac:dyDescent="0.2"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</row>
    <row r="6881" spans="3:18" x14ac:dyDescent="0.2"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</row>
    <row r="6882" spans="3:18" x14ac:dyDescent="0.2"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</row>
    <row r="6883" spans="3:18" x14ac:dyDescent="0.2"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</row>
    <row r="6884" spans="3:18" x14ac:dyDescent="0.2"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</row>
    <row r="6885" spans="3:18" x14ac:dyDescent="0.2"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</row>
    <row r="6886" spans="3:18" x14ac:dyDescent="0.2"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</row>
    <row r="6887" spans="3:18" x14ac:dyDescent="0.2"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</row>
    <row r="6888" spans="3:18" x14ac:dyDescent="0.2"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</row>
    <row r="6889" spans="3:18" x14ac:dyDescent="0.2"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</row>
    <row r="6890" spans="3:18" x14ac:dyDescent="0.2"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</row>
    <row r="6891" spans="3:18" x14ac:dyDescent="0.2"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</row>
    <row r="6892" spans="3:18" x14ac:dyDescent="0.2"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</row>
    <row r="6893" spans="3:18" x14ac:dyDescent="0.2"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</row>
    <row r="6894" spans="3:18" x14ac:dyDescent="0.2"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</row>
    <row r="6895" spans="3:18" x14ac:dyDescent="0.2"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</row>
    <row r="6896" spans="3:18" x14ac:dyDescent="0.2"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</row>
    <row r="6897" spans="3:18" x14ac:dyDescent="0.2"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</row>
    <row r="6898" spans="3:18" x14ac:dyDescent="0.2"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</row>
    <row r="6899" spans="3:18" x14ac:dyDescent="0.2"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</row>
    <row r="6900" spans="3:18" x14ac:dyDescent="0.2"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</row>
    <row r="6901" spans="3:18" x14ac:dyDescent="0.2"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</row>
    <row r="6902" spans="3:18" x14ac:dyDescent="0.2"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</row>
    <row r="6903" spans="3:18" x14ac:dyDescent="0.2"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</row>
    <row r="6904" spans="3:18" x14ac:dyDescent="0.2"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</row>
    <row r="6905" spans="3:18" x14ac:dyDescent="0.2"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</row>
    <row r="6906" spans="3:18" x14ac:dyDescent="0.2"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</row>
    <row r="6907" spans="3:18" x14ac:dyDescent="0.2"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</row>
    <row r="6908" spans="3:18" x14ac:dyDescent="0.2"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</row>
    <row r="6909" spans="3:18" x14ac:dyDescent="0.2"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</row>
    <row r="6910" spans="3:18" x14ac:dyDescent="0.2"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</row>
    <row r="6911" spans="3:18" x14ac:dyDescent="0.2"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</row>
    <row r="6912" spans="3:18" x14ac:dyDescent="0.2"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</row>
    <row r="6913" spans="3:18" x14ac:dyDescent="0.2"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</row>
    <row r="6914" spans="3:18" x14ac:dyDescent="0.2"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</row>
    <row r="6915" spans="3:18" x14ac:dyDescent="0.2"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</row>
    <row r="6916" spans="3:18" x14ac:dyDescent="0.2"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</row>
    <row r="6917" spans="3:18" x14ac:dyDescent="0.2"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</row>
    <row r="6918" spans="3:18" x14ac:dyDescent="0.2"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</row>
    <row r="6919" spans="3:18" x14ac:dyDescent="0.2"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</row>
    <row r="6920" spans="3:18" x14ac:dyDescent="0.2"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</row>
    <row r="6921" spans="3:18" x14ac:dyDescent="0.2"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</row>
    <row r="6922" spans="3:18" x14ac:dyDescent="0.2"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</row>
    <row r="6923" spans="3:18" x14ac:dyDescent="0.2"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</row>
    <row r="6924" spans="3:18" x14ac:dyDescent="0.2"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</row>
    <row r="6925" spans="3:18" x14ac:dyDescent="0.2"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</row>
    <row r="6926" spans="3:18" x14ac:dyDescent="0.2"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</row>
    <row r="6927" spans="3:18" x14ac:dyDescent="0.2"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</row>
    <row r="6928" spans="3:18" x14ac:dyDescent="0.2"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</row>
    <row r="6929" spans="3:18" x14ac:dyDescent="0.2"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</row>
    <row r="6930" spans="3:18" x14ac:dyDescent="0.2"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</row>
    <row r="6931" spans="3:18" x14ac:dyDescent="0.2"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</row>
    <row r="6932" spans="3:18" x14ac:dyDescent="0.2"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</row>
    <row r="6933" spans="3:18" x14ac:dyDescent="0.2"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</row>
    <row r="6934" spans="3:18" x14ac:dyDescent="0.2"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</row>
    <row r="6935" spans="3:18" x14ac:dyDescent="0.2"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</row>
    <row r="6936" spans="3:18" x14ac:dyDescent="0.2"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</row>
    <row r="6937" spans="3:18" x14ac:dyDescent="0.2"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</row>
    <row r="6938" spans="3:18" x14ac:dyDescent="0.2"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</row>
    <row r="6939" spans="3:18" x14ac:dyDescent="0.2"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</row>
    <row r="6940" spans="3:18" x14ac:dyDescent="0.2"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</row>
    <row r="6941" spans="3:18" x14ac:dyDescent="0.2"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</row>
    <row r="6942" spans="3:18" x14ac:dyDescent="0.2"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</row>
    <row r="6943" spans="3:18" x14ac:dyDescent="0.2"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</row>
    <row r="6944" spans="3:18" x14ac:dyDescent="0.2"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</row>
    <row r="6945" spans="3:18" x14ac:dyDescent="0.2"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</row>
    <row r="6946" spans="3:18" x14ac:dyDescent="0.2"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</row>
    <row r="6947" spans="3:18" x14ac:dyDescent="0.2"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</row>
    <row r="6948" spans="3:18" x14ac:dyDescent="0.2"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</row>
    <row r="6949" spans="3:18" x14ac:dyDescent="0.2"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</row>
    <row r="6950" spans="3:18" x14ac:dyDescent="0.2"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</row>
    <row r="6951" spans="3:18" x14ac:dyDescent="0.2"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</row>
    <row r="6952" spans="3:18" x14ac:dyDescent="0.2"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</row>
    <row r="6953" spans="3:18" x14ac:dyDescent="0.2"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</row>
    <row r="6954" spans="3:18" x14ac:dyDescent="0.2"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</row>
    <row r="6955" spans="3:18" x14ac:dyDescent="0.2"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</row>
    <row r="6956" spans="3:18" x14ac:dyDescent="0.2"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</row>
    <row r="6957" spans="3:18" x14ac:dyDescent="0.2"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</row>
    <row r="6958" spans="3:18" x14ac:dyDescent="0.2"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</row>
    <row r="6959" spans="3:18" x14ac:dyDescent="0.2"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</row>
    <row r="6960" spans="3:18" x14ac:dyDescent="0.2"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</row>
    <row r="6961" spans="3:18" x14ac:dyDescent="0.2"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</row>
    <row r="6962" spans="3:18" x14ac:dyDescent="0.2"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</row>
    <row r="6963" spans="3:18" x14ac:dyDescent="0.2"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</row>
    <row r="6964" spans="3:18" x14ac:dyDescent="0.2"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</row>
    <row r="6965" spans="3:18" x14ac:dyDescent="0.2"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</row>
    <row r="6966" spans="3:18" x14ac:dyDescent="0.2"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</row>
    <row r="6967" spans="3:18" x14ac:dyDescent="0.2"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</row>
    <row r="6968" spans="3:18" x14ac:dyDescent="0.2"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</row>
    <row r="6969" spans="3:18" x14ac:dyDescent="0.2"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</row>
    <row r="6970" spans="3:18" x14ac:dyDescent="0.2"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</row>
    <row r="6971" spans="3:18" x14ac:dyDescent="0.2"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</row>
    <row r="6972" spans="3:18" x14ac:dyDescent="0.2"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</row>
    <row r="6973" spans="3:18" x14ac:dyDescent="0.2"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</row>
    <row r="6974" spans="3:18" x14ac:dyDescent="0.2"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</row>
    <row r="6975" spans="3:18" x14ac:dyDescent="0.2"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</row>
    <row r="6976" spans="3:18" x14ac:dyDescent="0.2"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</row>
    <row r="6977" spans="3:18" x14ac:dyDescent="0.2"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</row>
    <row r="6978" spans="3:18" x14ac:dyDescent="0.2"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</row>
    <row r="6979" spans="3:18" x14ac:dyDescent="0.2"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</row>
    <row r="6980" spans="3:18" x14ac:dyDescent="0.2"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</row>
    <row r="6981" spans="3:18" x14ac:dyDescent="0.2"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</row>
    <row r="6982" spans="3:18" x14ac:dyDescent="0.2"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</row>
    <row r="6983" spans="3:18" x14ac:dyDescent="0.2"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</row>
    <row r="6984" spans="3:18" x14ac:dyDescent="0.2"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</row>
    <row r="6985" spans="3:18" x14ac:dyDescent="0.2"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</row>
    <row r="6986" spans="3:18" x14ac:dyDescent="0.2"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</row>
    <row r="6987" spans="3:18" x14ac:dyDescent="0.2"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</row>
    <row r="6988" spans="3:18" x14ac:dyDescent="0.2"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</row>
    <row r="6989" spans="3:18" x14ac:dyDescent="0.2"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</row>
    <row r="6990" spans="3:18" x14ac:dyDescent="0.2"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</row>
    <row r="6991" spans="3:18" x14ac:dyDescent="0.2"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</row>
    <row r="6992" spans="3:18" x14ac:dyDescent="0.2"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</row>
    <row r="6993" spans="3:18" x14ac:dyDescent="0.2"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</row>
    <row r="6994" spans="3:18" x14ac:dyDescent="0.2"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</row>
    <row r="6995" spans="3:18" x14ac:dyDescent="0.2"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</row>
    <row r="6996" spans="3:18" x14ac:dyDescent="0.2"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</row>
    <row r="6997" spans="3:18" x14ac:dyDescent="0.2"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</row>
    <row r="6998" spans="3:18" x14ac:dyDescent="0.2"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</row>
    <row r="6999" spans="3:18" x14ac:dyDescent="0.2"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</row>
    <row r="7000" spans="3:18" x14ac:dyDescent="0.2"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</row>
    <row r="7001" spans="3:18" x14ac:dyDescent="0.2"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</row>
    <row r="7002" spans="3:18" x14ac:dyDescent="0.2"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</row>
    <row r="7003" spans="3:18" x14ac:dyDescent="0.2"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</row>
    <row r="7004" spans="3:18" x14ac:dyDescent="0.2"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</row>
    <row r="7005" spans="3:18" x14ac:dyDescent="0.2"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</row>
    <row r="7006" spans="3:18" x14ac:dyDescent="0.2"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</row>
    <row r="7007" spans="3:18" x14ac:dyDescent="0.2"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</row>
    <row r="7008" spans="3:18" x14ac:dyDescent="0.2"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</row>
    <row r="7009" spans="3:18" x14ac:dyDescent="0.2"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</row>
    <row r="7010" spans="3:18" x14ac:dyDescent="0.2"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</row>
    <row r="7011" spans="3:18" x14ac:dyDescent="0.2"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</row>
    <row r="7012" spans="3:18" x14ac:dyDescent="0.2"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</row>
    <row r="7013" spans="3:18" x14ac:dyDescent="0.2"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</row>
    <row r="7014" spans="3:18" x14ac:dyDescent="0.2"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</row>
    <row r="7015" spans="3:18" x14ac:dyDescent="0.2"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</row>
    <row r="7016" spans="3:18" x14ac:dyDescent="0.2"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</row>
    <row r="7017" spans="3:18" x14ac:dyDescent="0.2"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</row>
    <row r="7018" spans="3:18" x14ac:dyDescent="0.2"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</row>
    <row r="7019" spans="3:18" x14ac:dyDescent="0.2"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</row>
    <row r="7020" spans="3:18" x14ac:dyDescent="0.2"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</row>
    <row r="7021" spans="3:18" x14ac:dyDescent="0.2"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</row>
    <row r="7022" spans="3:18" x14ac:dyDescent="0.2"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</row>
    <row r="7023" spans="3:18" x14ac:dyDescent="0.2"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</row>
    <row r="7024" spans="3:18" x14ac:dyDescent="0.2"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</row>
    <row r="7025" spans="3:18" x14ac:dyDescent="0.2"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</row>
    <row r="7026" spans="3:18" x14ac:dyDescent="0.2"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</row>
    <row r="7027" spans="3:18" x14ac:dyDescent="0.2"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</row>
    <row r="7028" spans="3:18" x14ac:dyDescent="0.2"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</row>
    <row r="7029" spans="3:18" x14ac:dyDescent="0.2"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</row>
    <row r="7030" spans="3:18" x14ac:dyDescent="0.2"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</row>
    <row r="7031" spans="3:18" x14ac:dyDescent="0.2"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</row>
    <row r="7032" spans="3:18" x14ac:dyDescent="0.2"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</row>
    <row r="7033" spans="3:18" x14ac:dyDescent="0.2"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</row>
    <row r="7034" spans="3:18" x14ac:dyDescent="0.2"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</row>
    <row r="7035" spans="3:18" x14ac:dyDescent="0.2"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</row>
    <row r="7036" spans="3:18" x14ac:dyDescent="0.2"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</row>
    <row r="7037" spans="3:18" x14ac:dyDescent="0.2"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</row>
    <row r="7038" spans="3:18" x14ac:dyDescent="0.2"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</row>
    <row r="7039" spans="3:18" x14ac:dyDescent="0.2"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</row>
    <row r="7040" spans="3:18" x14ac:dyDescent="0.2"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</row>
    <row r="7041" spans="3:18" x14ac:dyDescent="0.2"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</row>
    <row r="7042" spans="3:18" x14ac:dyDescent="0.2"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</row>
    <row r="7043" spans="3:18" x14ac:dyDescent="0.2"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</row>
    <row r="7044" spans="3:18" x14ac:dyDescent="0.2"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</row>
    <row r="7045" spans="3:18" x14ac:dyDescent="0.2"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</row>
    <row r="7046" spans="3:18" x14ac:dyDescent="0.2"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</row>
    <row r="7047" spans="3:18" x14ac:dyDescent="0.2"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</row>
    <row r="7048" spans="3:18" x14ac:dyDescent="0.2"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</row>
    <row r="7049" spans="3:18" x14ac:dyDescent="0.2"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</row>
    <row r="7050" spans="3:18" x14ac:dyDescent="0.2"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</row>
    <row r="7051" spans="3:18" x14ac:dyDescent="0.2"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</row>
    <row r="7052" spans="3:18" x14ac:dyDescent="0.2"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</row>
    <row r="7053" spans="3:18" x14ac:dyDescent="0.2"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</row>
    <row r="7054" spans="3:18" x14ac:dyDescent="0.2"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</row>
    <row r="7055" spans="3:18" x14ac:dyDescent="0.2"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</row>
    <row r="7056" spans="3:18" x14ac:dyDescent="0.2"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</row>
    <row r="7057" spans="3:18" x14ac:dyDescent="0.2"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</row>
    <row r="7058" spans="3:18" x14ac:dyDescent="0.2"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</row>
    <row r="7059" spans="3:18" x14ac:dyDescent="0.2"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</row>
    <row r="7060" spans="3:18" x14ac:dyDescent="0.2"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</row>
    <row r="7061" spans="3:18" x14ac:dyDescent="0.2"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</row>
    <row r="7062" spans="3:18" x14ac:dyDescent="0.2"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</row>
    <row r="7063" spans="3:18" x14ac:dyDescent="0.2"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</row>
    <row r="7064" spans="3:18" x14ac:dyDescent="0.2"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</row>
    <row r="7065" spans="3:18" x14ac:dyDescent="0.2"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</row>
    <row r="7066" spans="3:18" x14ac:dyDescent="0.2"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</row>
    <row r="7067" spans="3:18" x14ac:dyDescent="0.2"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</row>
    <row r="7068" spans="3:18" x14ac:dyDescent="0.2"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</row>
    <row r="7069" spans="3:18" x14ac:dyDescent="0.2"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</row>
    <row r="7070" spans="3:18" x14ac:dyDescent="0.2"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</row>
    <row r="7071" spans="3:18" x14ac:dyDescent="0.2"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</row>
    <row r="7072" spans="3:18" x14ac:dyDescent="0.2"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</row>
    <row r="7073" spans="3:18" x14ac:dyDescent="0.2"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</row>
    <row r="7074" spans="3:18" x14ac:dyDescent="0.2"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</row>
    <row r="7075" spans="3:18" x14ac:dyDescent="0.2"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</row>
    <row r="7076" spans="3:18" x14ac:dyDescent="0.2"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</row>
    <row r="7077" spans="3:18" x14ac:dyDescent="0.2"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</row>
    <row r="7078" spans="3:18" x14ac:dyDescent="0.2"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</row>
    <row r="7079" spans="3:18" x14ac:dyDescent="0.2"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</row>
    <row r="7080" spans="3:18" x14ac:dyDescent="0.2"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</row>
    <row r="7081" spans="3:18" x14ac:dyDescent="0.2"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</row>
    <row r="7082" spans="3:18" x14ac:dyDescent="0.2"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</row>
    <row r="7083" spans="3:18" x14ac:dyDescent="0.2"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</row>
    <row r="7084" spans="3:18" x14ac:dyDescent="0.2"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</row>
    <row r="7085" spans="3:18" x14ac:dyDescent="0.2"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</row>
    <row r="7086" spans="3:18" x14ac:dyDescent="0.2"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</row>
    <row r="7087" spans="3:18" x14ac:dyDescent="0.2"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</row>
    <row r="7088" spans="3:18" x14ac:dyDescent="0.2"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</row>
    <row r="7089" spans="3:18" x14ac:dyDescent="0.2"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</row>
    <row r="7090" spans="3:18" x14ac:dyDescent="0.2"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</row>
    <row r="7091" spans="3:18" x14ac:dyDescent="0.2"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</row>
    <row r="7092" spans="3:18" x14ac:dyDescent="0.2"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</row>
    <row r="7093" spans="3:18" x14ac:dyDescent="0.2"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</row>
    <row r="7094" spans="3:18" x14ac:dyDescent="0.2"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</row>
    <row r="7095" spans="3:18" x14ac:dyDescent="0.2"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</row>
    <row r="7096" spans="3:18" x14ac:dyDescent="0.2"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</row>
    <row r="7097" spans="3:18" x14ac:dyDescent="0.2"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</row>
    <row r="7098" spans="3:18" x14ac:dyDescent="0.2"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</row>
    <row r="7099" spans="3:18" x14ac:dyDescent="0.2"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</row>
    <row r="7100" spans="3:18" x14ac:dyDescent="0.2"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</row>
    <row r="7101" spans="3:18" x14ac:dyDescent="0.2"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</row>
    <row r="7102" spans="3:18" x14ac:dyDescent="0.2"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</row>
    <row r="7103" spans="3:18" x14ac:dyDescent="0.2"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</row>
    <row r="7104" spans="3:18" x14ac:dyDescent="0.2"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</row>
    <row r="7105" spans="3:18" x14ac:dyDescent="0.2"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</row>
    <row r="7106" spans="3:18" x14ac:dyDescent="0.2"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</row>
    <row r="7107" spans="3:18" x14ac:dyDescent="0.2"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</row>
    <row r="7108" spans="3:18" x14ac:dyDescent="0.2"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</row>
    <row r="7109" spans="3:18" x14ac:dyDescent="0.2"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</row>
    <row r="7110" spans="3:18" x14ac:dyDescent="0.2"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</row>
    <row r="7111" spans="3:18" x14ac:dyDescent="0.2"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</row>
    <row r="7112" spans="3:18" x14ac:dyDescent="0.2"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</row>
    <row r="7113" spans="3:18" x14ac:dyDescent="0.2"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</row>
    <row r="7114" spans="3:18" x14ac:dyDescent="0.2"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</row>
    <row r="7115" spans="3:18" x14ac:dyDescent="0.2"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</row>
    <row r="7116" spans="3:18" x14ac:dyDescent="0.2"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</row>
    <row r="7117" spans="3:18" x14ac:dyDescent="0.2"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</row>
    <row r="7118" spans="3:18" x14ac:dyDescent="0.2"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</row>
    <row r="7119" spans="3:18" x14ac:dyDescent="0.2"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</row>
    <row r="7120" spans="3:18" x14ac:dyDescent="0.2"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</row>
    <row r="7121" spans="3:18" x14ac:dyDescent="0.2"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</row>
    <row r="7122" spans="3:18" x14ac:dyDescent="0.2"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</row>
    <row r="7123" spans="3:18" x14ac:dyDescent="0.2"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</row>
    <row r="7124" spans="3:18" x14ac:dyDescent="0.2"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</row>
    <row r="7125" spans="3:18" x14ac:dyDescent="0.2"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</row>
    <row r="7126" spans="3:18" x14ac:dyDescent="0.2"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</row>
    <row r="7127" spans="3:18" x14ac:dyDescent="0.2"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</row>
    <row r="7128" spans="3:18" x14ac:dyDescent="0.2"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</row>
    <row r="7129" spans="3:18" x14ac:dyDescent="0.2"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</row>
    <row r="7130" spans="3:18" x14ac:dyDescent="0.2"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</row>
    <row r="7131" spans="3:18" x14ac:dyDescent="0.2"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</row>
    <row r="7132" spans="3:18" x14ac:dyDescent="0.2"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</row>
    <row r="7133" spans="3:18" x14ac:dyDescent="0.2"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</row>
    <row r="7134" spans="3:18" x14ac:dyDescent="0.2"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</row>
    <row r="7135" spans="3:18" x14ac:dyDescent="0.2"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</row>
    <row r="7136" spans="3:18" x14ac:dyDescent="0.2"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</row>
    <row r="7137" spans="3:18" x14ac:dyDescent="0.2"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</row>
    <row r="7138" spans="3:18" x14ac:dyDescent="0.2"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</row>
    <row r="7139" spans="3:18" x14ac:dyDescent="0.2"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</row>
    <row r="7140" spans="3:18" x14ac:dyDescent="0.2"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</row>
    <row r="7141" spans="3:18" x14ac:dyDescent="0.2"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</row>
    <row r="7142" spans="3:18" x14ac:dyDescent="0.2"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</row>
    <row r="7143" spans="3:18" x14ac:dyDescent="0.2"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</row>
    <row r="7144" spans="3:18" x14ac:dyDescent="0.2"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</row>
    <row r="7145" spans="3:18" x14ac:dyDescent="0.2"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</row>
    <row r="7146" spans="3:18" x14ac:dyDescent="0.2"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</row>
    <row r="7147" spans="3:18" x14ac:dyDescent="0.2"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</row>
    <row r="7148" spans="3:18" x14ac:dyDescent="0.2"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</row>
    <row r="7149" spans="3:18" x14ac:dyDescent="0.2"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</row>
    <row r="7150" spans="3:18" x14ac:dyDescent="0.2"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</row>
    <row r="7151" spans="3:18" x14ac:dyDescent="0.2"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</row>
    <row r="7152" spans="3:18" x14ac:dyDescent="0.2"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</row>
    <row r="7153" spans="3:18" x14ac:dyDescent="0.2"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</row>
    <row r="7154" spans="3:18" x14ac:dyDescent="0.2"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</row>
    <row r="7155" spans="3:18" x14ac:dyDescent="0.2"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</row>
    <row r="7156" spans="3:18" x14ac:dyDescent="0.2"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</row>
    <row r="7157" spans="3:18" x14ac:dyDescent="0.2"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</row>
    <row r="7158" spans="3:18" x14ac:dyDescent="0.2"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</row>
    <row r="7159" spans="3:18" x14ac:dyDescent="0.2"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</row>
    <row r="7160" spans="3:18" x14ac:dyDescent="0.2"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</row>
    <row r="7161" spans="3:18" x14ac:dyDescent="0.2"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</row>
    <row r="7162" spans="3:18" x14ac:dyDescent="0.2"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</row>
    <row r="7163" spans="3:18" x14ac:dyDescent="0.2"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</row>
    <row r="7164" spans="3:18" x14ac:dyDescent="0.2"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</row>
    <row r="7165" spans="3:18" x14ac:dyDescent="0.2"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</row>
    <row r="7166" spans="3:18" x14ac:dyDescent="0.2"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</row>
    <row r="7167" spans="3:18" x14ac:dyDescent="0.2"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</row>
    <row r="7168" spans="3:18" x14ac:dyDescent="0.2"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</row>
    <row r="7169" spans="3:18" x14ac:dyDescent="0.2"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</row>
    <row r="7170" spans="3:18" x14ac:dyDescent="0.2"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</row>
    <row r="7171" spans="3:18" x14ac:dyDescent="0.2"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</row>
    <row r="7172" spans="3:18" x14ac:dyDescent="0.2"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</row>
    <row r="7173" spans="3:18" x14ac:dyDescent="0.2"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</row>
    <row r="7174" spans="3:18" x14ac:dyDescent="0.2"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</row>
    <row r="7175" spans="3:18" x14ac:dyDescent="0.2"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</row>
    <row r="7176" spans="3:18" x14ac:dyDescent="0.2"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</row>
    <row r="7177" spans="3:18" x14ac:dyDescent="0.2"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</row>
    <row r="7178" spans="3:18" x14ac:dyDescent="0.2"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</row>
    <row r="7179" spans="3:18" x14ac:dyDescent="0.2"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</row>
    <row r="7180" spans="3:18" x14ac:dyDescent="0.2"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</row>
    <row r="7181" spans="3:18" x14ac:dyDescent="0.2"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</row>
    <row r="7182" spans="3:18" x14ac:dyDescent="0.2"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</row>
    <row r="7183" spans="3:18" x14ac:dyDescent="0.2"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</row>
    <row r="7184" spans="3:18" x14ac:dyDescent="0.2"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</row>
    <row r="7185" spans="3:18" x14ac:dyDescent="0.2"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</row>
    <row r="7186" spans="3:18" x14ac:dyDescent="0.2"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</row>
    <row r="7187" spans="3:18" x14ac:dyDescent="0.2"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</row>
    <row r="7188" spans="3:18" x14ac:dyDescent="0.2"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</row>
    <row r="7189" spans="3:18" x14ac:dyDescent="0.2"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</row>
    <row r="7190" spans="3:18" x14ac:dyDescent="0.2"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</row>
    <row r="7191" spans="3:18" x14ac:dyDescent="0.2"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</row>
    <row r="7192" spans="3:18" x14ac:dyDescent="0.2"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</row>
    <row r="7193" spans="3:18" x14ac:dyDescent="0.2"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</row>
    <row r="7194" spans="3:18" x14ac:dyDescent="0.2"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</row>
    <row r="7195" spans="3:18" x14ac:dyDescent="0.2"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</row>
    <row r="7196" spans="3:18" x14ac:dyDescent="0.2"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</row>
    <row r="7197" spans="3:18" x14ac:dyDescent="0.2"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</row>
    <row r="7198" spans="3:18" x14ac:dyDescent="0.2"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</row>
    <row r="7199" spans="3:18" x14ac:dyDescent="0.2"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</row>
    <row r="7200" spans="3:18" x14ac:dyDescent="0.2"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</row>
    <row r="7201" spans="3:18" x14ac:dyDescent="0.2"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</row>
    <row r="7202" spans="3:18" x14ac:dyDescent="0.2"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</row>
    <row r="7203" spans="3:18" x14ac:dyDescent="0.2"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</row>
    <row r="7204" spans="3:18" x14ac:dyDescent="0.2"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</row>
    <row r="7205" spans="3:18" x14ac:dyDescent="0.2"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</row>
    <row r="7206" spans="3:18" x14ac:dyDescent="0.2"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</row>
    <row r="7207" spans="3:18" x14ac:dyDescent="0.2"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</row>
    <row r="7208" spans="3:18" x14ac:dyDescent="0.2"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</row>
    <row r="7209" spans="3:18" x14ac:dyDescent="0.2"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</row>
    <row r="7210" spans="3:18" x14ac:dyDescent="0.2"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</row>
    <row r="7211" spans="3:18" x14ac:dyDescent="0.2"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</row>
    <row r="7212" spans="3:18" x14ac:dyDescent="0.2"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</row>
    <row r="7213" spans="3:18" x14ac:dyDescent="0.2"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</row>
    <row r="7214" spans="3:18" x14ac:dyDescent="0.2"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</row>
    <row r="7215" spans="3:18" x14ac:dyDescent="0.2"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</row>
    <row r="7216" spans="3:18" x14ac:dyDescent="0.2"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</row>
    <row r="7217" spans="3:18" x14ac:dyDescent="0.2"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</row>
    <row r="7218" spans="3:18" x14ac:dyDescent="0.2"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</row>
    <row r="7219" spans="3:18" x14ac:dyDescent="0.2"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</row>
    <row r="7220" spans="3:18" x14ac:dyDescent="0.2"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</row>
    <row r="7221" spans="3:18" x14ac:dyDescent="0.2"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</row>
    <row r="7222" spans="3:18" x14ac:dyDescent="0.2"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</row>
    <row r="7223" spans="3:18" x14ac:dyDescent="0.2"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</row>
    <row r="7224" spans="3:18" x14ac:dyDescent="0.2"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</row>
    <row r="7225" spans="3:18" x14ac:dyDescent="0.2"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</row>
    <row r="7226" spans="3:18" x14ac:dyDescent="0.2"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</row>
    <row r="7227" spans="3:18" x14ac:dyDescent="0.2"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</row>
    <row r="7228" spans="3:18" x14ac:dyDescent="0.2"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</row>
    <row r="7229" spans="3:18" x14ac:dyDescent="0.2"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</row>
    <row r="7230" spans="3:18" x14ac:dyDescent="0.2"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</row>
    <row r="7231" spans="3:18" x14ac:dyDescent="0.2"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</row>
    <row r="7232" spans="3:18" x14ac:dyDescent="0.2"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</row>
    <row r="7233" spans="3:18" x14ac:dyDescent="0.2"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</row>
    <row r="7234" spans="3:18" x14ac:dyDescent="0.2"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</row>
    <row r="7235" spans="3:18" x14ac:dyDescent="0.2"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</row>
    <row r="7236" spans="3:18" x14ac:dyDescent="0.2"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</row>
    <row r="7237" spans="3:18" x14ac:dyDescent="0.2"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</row>
    <row r="7238" spans="3:18" x14ac:dyDescent="0.2"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</row>
    <row r="7239" spans="3:18" x14ac:dyDescent="0.2"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</row>
    <row r="7240" spans="3:18" x14ac:dyDescent="0.2"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</row>
    <row r="7241" spans="3:18" x14ac:dyDescent="0.2"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</row>
    <row r="7242" spans="3:18" x14ac:dyDescent="0.2"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</row>
    <row r="7243" spans="3:18" x14ac:dyDescent="0.2"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</row>
    <row r="7244" spans="3:18" x14ac:dyDescent="0.2"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</row>
    <row r="7245" spans="3:18" x14ac:dyDescent="0.2"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</row>
    <row r="7246" spans="3:18" x14ac:dyDescent="0.2"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</row>
    <row r="7247" spans="3:18" x14ac:dyDescent="0.2"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</row>
    <row r="7248" spans="3:18" x14ac:dyDescent="0.2"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</row>
    <row r="7249" spans="3:18" x14ac:dyDescent="0.2"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</row>
    <row r="7250" spans="3:18" x14ac:dyDescent="0.2"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</row>
    <row r="7251" spans="3:18" x14ac:dyDescent="0.2"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</row>
    <row r="7252" spans="3:18" x14ac:dyDescent="0.2"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</row>
    <row r="7253" spans="3:18" x14ac:dyDescent="0.2"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</row>
    <row r="7254" spans="3:18" x14ac:dyDescent="0.2"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</row>
    <row r="7255" spans="3:18" x14ac:dyDescent="0.2"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</row>
    <row r="7256" spans="3:18" x14ac:dyDescent="0.2"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</row>
    <row r="7257" spans="3:18" x14ac:dyDescent="0.2"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</row>
    <row r="7258" spans="3:18" x14ac:dyDescent="0.2"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</row>
    <row r="7259" spans="3:18" x14ac:dyDescent="0.2"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</row>
    <row r="7260" spans="3:18" x14ac:dyDescent="0.2"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</row>
    <row r="7261" spans="3:18" x14ac:dyDescent="0.2"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</row>
    <row r="7262" spans="3:18" x14ac:dyDescent="0.2"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</row>
    <row r="7263" spans="3:18" x14ac:dyDescent="0.2"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</row>
    <row r="7264" spans="3:18" x14ac:dyDescent="0.2"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</row>
    <row r="7265" spans="3:18" x14ac:dyDescent="0.2"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</row>
    <row r="7266" spans="3:18" x14ac:dyDescent="0.2"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</row>
    <row r="7267" spans="3:18" x14ac:dyDescent="0.2"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</row>
    <row r="7268" spans="3:18" x14ac:dyDescent="0.2"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</row>
    <row r="7269" spans="3:18" x14ac:dyDescent="0.2"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</row>
    <row r="7270" spans="3:18" x14ac:dyDescent="0.2"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</row>
    <row r="7271" spans="3:18" x14ac:dyDescent="0.2"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</row>
    <row r="7272" spans="3:18" x14ac:dyDescent="0.2"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</row>
    <row r="7273" spans="3:18" x14ac:dyDescent="0.2"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</row>
    <row r="7274" spans="3:18" x14ac:dyDescent="0.2"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</row>
    <row r="7275" spans="3:18" x14ac:dyDescent="0.2"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</row>
    <row r="7276" spans="3:18" x14ac:dyDescent="0.2"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</row>
    <row r="7277" spans="3:18" x14ac:dyDescent="0.2"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</row>
    <row r="7278" spans="3:18" x14ac:dyDescent="0.2"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</row>
    <row r="7279" spans="3:18" x14ac:dyDescent="0.2"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</row>
    <row r="7280" spans="3:18" x14ac:dyDescent="0.2"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</row>
    <row r="7281" spans="3:18" x14ac:dyDescent="0.2"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</row>
    <row r="7282" spans="3:18" x14ac:dyDescent="0.2"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</row>
    <row r="7283" spans="3:18" x14ac:dyDescent="0.2"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</row>
    <row r="7284" spans="3:18" x14ac:dyDescent="0.2"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</row>
    <row r="7285" spans="3:18" x14ac:dyDescent="0.2"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</row>
    <row r="7286" spans="3:18" x14ac:dyDescent="0.2"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</row>
    <row r="7287" spans="3:18" x14ac:dyDescent="0.2"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</row>
    <row r="7288" spans="3:18" x14ac:dyDescent="0.2"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</row>
    <row r="7289" spans="3:18" x14ac:dyDescent="0.2"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</row>
    <row r="7290" spans="3:18" x14ac:dyDescent="0.2"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</row>
    <row r="7291" spans="3:18" x14ac:dyDescent="0.2"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</row>
    <row r="7292" spans="3:18" x14ac:dyDescent="0.2"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</row>
    <row r="7293" spans="3:18" x14ac:dyDescent="0.2"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</row>
    <row r="7294" spans="3:18" x14ac:dyDescent="0.2"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</row>
    <row r="7295" spans="3:18" x14ac:dyDescent="0.2"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</row>
    <row r="7296" spans="3:18" x14ac:dyDescent="0.2"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</row>
    <row r="7297" spans="3:18" x14ac:dyDescent="0.2"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</row>
    <row r="7298" spans="3:18" x14ac:dyDescent="0.2"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</row>
    <row r="7299" spans="3:18" x14ac:dyDescent="0.2"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</row>
    <row r="7300" spans="3:18" x14ac:dyDescent="0.2"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</row>
    <row r="7301" spans="3:18" x14ac:dyDescent="0.2"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</row>
    <row r="7302" spans="3:18" x14ac:dyDescent="0.2"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</row>
    <row r="7303" spans="3:18" x14ac:dyDescent="0.2"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</row>
    <row r="7304" spans="3:18" x14ac:dyDescent="0.2"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</row>
    <row r="7305" spans="3:18" x14ac:dyDescent="0.2"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</row>
    <row r="7306" spans="3:18" x14ac:dyDescent="0.2"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</row>
    <row r="7307" spans="3:18" x14ac:dyDescent="0.2"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</row>
    <row r="7308" spans="3:18" x14ac:dyDescent="0.2"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</row>
    <row r="7309" spans="3:18" x14ac:dyDescent="0.2"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</row>
    <row r="7310" spans="3:18" x14ac:dyDescent="0.2"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</row>
    <row r="7311" spans="3:18" x14ac:dyDescent="0.2"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</row>
    <row r="7312" spans="3:18" x14ac:dyDescent="0.2"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</row>
    <row r="7313" spans="3:18" x14ac:dyDescent="0.2"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</row>
    <row r="7314" spans="3:18" x14ac:dyDescent="0.2"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</row>
    <row r="7315" spans="3:18" x14ac:dyDescent="0.2"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</row>
    <row r="7316" spans="3:18" x14ac:dyDescent="0.2"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</row>
    <row r="7317" spans="3:18" x14ac:dyDescent="0.2"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</row>
    <row r="7318" spans="3:18" x14ac:dyDescent="0.2"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</row>
    <row r="7319" spans="3:18" x14ac:dyDescent="0.2"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</row>
    <row r="7320" spans="3:18" x14ac:dyDescent="0.2"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</row>
    <row r="7321" spans="3:18" x14ac:dyDescent="0.2"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</row>
    <row r="7322" spans="3:18" x14ac:dyDescent="0.2"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</row>
    <row r="7323" spans="3:18" x14ac:dyDescent="0.2"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</row>
    <row r="7324" spans="3:18" x14ac:dyDescent="0.2"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</row>
    <row r="7325" spans="3:18" x14ac:dyDescent="0.2"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</row>
    <row r="7326" spans="3:18" x14ac:dyDescent="0.2"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</row>
    <row r="7327" spans="3:18" x14ac:dyDescent="0.2"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</row>
    <row r="7328" spans="3:18" x14ac:dyDescent="0.2"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</row>
    <row r="7329" spans="3:18" x14ac:dyDescent="0.2"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</row>
    <row r="7330" spans="3:18" x14ac:dyDescent="0.2"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</row>
    <row r="7331" spans="3:18" x14ac:dyDescent="0.2"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</row>
    <row r="7332" spans="3:18" x14ac:dyDescent="0.2"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</row>
    <row r="7333" spans="3:18" x14ac:dyDescent="0.2"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</row>
    <row r="7334" spans="3:18" x14ac:dyDescent="0.2"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</row>
    <row r="7335" spans="3:18" x14ac:dyDescent="0.2"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</row>
    <row r="7336" spans="3:18" x14ac:dyDescent="0.2"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</row>
    <row r="7337" spans="3:18" x14ac:dyDescent="0.2"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</row>
    <row r="7338" spans="3:18" x14ac:dyDescent="0.2"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</row>
    <row r="7339" spans="3:18" x14ac:dyDescent="0.2"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</row>
    <row r="7340" spans="3:18" x14ac:dyDescent="0.2"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</row>
    <row r="7341" spans="3:18" x14ac:dyDescent="0.2"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</row>
    <row r="7342" spans="3:18" x14ac:dyDescent="0.2"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</row>
    <row r="7343" spans="3:18" x14ac:dyDescent="0.2"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</row>
    <row r="7344" spans="3:18" x14ac:dyDescent="0.2"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</row>
    <row r="7345" spans="3:18" x14ac:dyDescent="0.2"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</row>
    <row r="7346" spans="3:18" x14ac:dyDescent="0.2"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</row>
    <row r="7347" spans="3:18" x14ac:dyDescent="0.2"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</row>
    <row r="7348" spans="3:18" x14ac:dyDescent="0.2"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</row>
    <row r="7349" spans="3:18" x14ac:dyDescent="0.2"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</row>
    <row r="7350" spans="3:18" x14ac:dyDescent="0.2"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</row>
    <row r="7351" spans="3:18" x14ac:dyDescent="0.2"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</row>
    <row r="7352" spans="3:18" x14ac:dyDescent="0.2"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</row>
    <row r="7353" spans="3:18" x14ac:dyDescent="0.2"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</row>
    <row r="7354" spans="3:18" x14ac:dyDescent="0.2"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</row>
    <row r="7355" spans="3:18" x14ac:dyDescent="0.2"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</row>
    <row r="7356" spans="3:18" x14ac:dyDescent="0.2"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</row>
    <row r="7357" spans="3:18" x14ac:dyDescent="0.2"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</row>
    <row r="7358" spans="3:18" x14ac:dyDescent="0.2"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</row>
    <row r="7359" spans="3:18" x14ac:dyDescent="0.2"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</row>
    <row r="7360" spans="3:18" x14ac:dyDescent="0.2"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</row>
    <row r="7361" spans="3:18" x14ac:dyDescent="0.2"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</row>
    <row r="7362" spans="3:18" x14ac:dyDescent="0.2"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</row>
    <row r="7363" spans="3:18" x14ac:dyDescent="0.2"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</row>
    <row r="7364" spans="3:18" x14ac:dyDescent="0.2"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</row>
    <row r="7365" spans="3:18" x14ac:dyDescent="0.2"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</row>
    <row r="7366" spans="3:18" x14ac:dyDescent="0.2"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</row>
    <row r="7367" spans="3:18" x14ac:dyDescent="0.2"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</row>
    <row r="7368" spans="3:18" x14ac:dyDescent="0.2"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</row>
    <row r="7369" spans="3:18" x14ac:dyDescent="0.2"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</row>
    <row r="7370" spans="3:18" x14ac:dyDescent="0.2"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</row>
    <row r="7371" spans="3:18" x14ac:dyDescent="0.2"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</row>
    <row r="7372" spans="3:18" x14ac:dyDescent="0.2"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</row>
    <row r="7373" spans="3:18" x14ac:dyDescent="0.2"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</row>
    <row r="7374" spans="3:18" x14ac:dyDescent="0.2"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</row>
    <row r="7375" spans="3:18" x14ac:dyDescent="0.2"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</row>
    <row r="7376" spans="3:18" x14ac:dyDescent="0.2"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</row>
    <row r="7377" spans="3:18" x14ac:dyDescent="0.2"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</row>
    <row r="7378" spans="3:18" x14ac:dyDescent="0.2"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</row>
    <row r="7379" spans="3:18" x14ac:dyDescent="0.2"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</row>
    <row r="7380" spans="3:18" x14ac:dyDescent="0.2"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</row>
    <row r="7381" spans="3:18" x14ac:dyDescent="0.2"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</row>
    <row r="7382" spans="3:18" x14ac:dyDescent="0.2"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</row>
    <row r="7383" spans="3:18" x14ac:dyDescent="0.2"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</row>
    <row r="7384" spans="3:18" x14ac:dyDescent="0.2"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</row>
    <row r="7385" spans="3:18" x14ac:dyDescent="0.2"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</row>
    <row r="7386" spans="3:18" x14ac:dyDescent="0.2"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</row>
    <row r="7387" spans="3:18" x14ac:dyDescent="0.2"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</row>
    <row r="7388" spans="3:18" x14ac:dyDescent="0.2"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</row>
    <row r="7389" spans="3:18" x14ac:dyDescent="0.2"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</row>
    <row r="7390" spans="3:18" x14ac:dyDescent="0.2"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</row>
    <row r="7391" spans="3:18" x14ac:dyDescent="0.2"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</row>
    <row r="7392" spans="3:18" x14ac:dyDescent="0.2"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</row>
    <row r="7393" spans="3:18" x14ac:dyDescent="0.2"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</row>
    <row r="7394" spans="3:18" x14ac:dyDescent="0.2"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</row>
    <row r="7395" spans="3:18" x14ac:dyDescent="0.2"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</row>
    <row r="7396" spans="3:18" x14ac:dyDescent="0.2"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</row>
    <row r="7397" spans="3:18" x14ac:dyDescent="0.2"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</row>
    <row r="7398" spans="3:18" x14ac:dyDescent="0.2"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</row>
    <row r="7399" spans="3:18" x14ac:dyDescent="0.2"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</row>
    <row r="7400" spans="3:18" x14ac:dyDescent="0.2"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</row>
    <row r="7401" spans="3:18" x14ac:dyDescent="0.2"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</row>
    <row r="7402" spans="3:18" x14ac:dyDescent="0.2"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</row>
    <row r="7403" spans="3:18" x14ac:dyDescent="0.2"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</row>
    <row r="7404" spans="3:18" x14ac:dyDescent="0.2"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</row>
    <row r="7405" spans="3:18" x14ac:dyDescent="0.2"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</row>
    <row r="7406" spans="3:18" x14ac:dyDescent="0.2"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</row>
    <row r="7407" spans="3:18" x14ac:dyDescent="0.2"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</row>
    <row r="7408" spans="3:18" x14ac:dyDescent="0.2"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</row>
    <row r="7409" spans="3:18" x14ac:dyDescent="0.2"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</row>
    <row r="7410" spans="3:18" x14ac:dyDescent="0.2"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</row>
    <row r="7411" spans="3:18" x14ac:dyDescent="0.2"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</row>
    <row r="7412" spans="3:18" x14ac:dyDescent="0.2"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</row>
    <row r="7413" spans="3:18" x14ac:dyDescent="0.2"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</row>
    <row r="7414" spans="3:18" x14ac:dyDescent="0.2"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</row>
    <row r="7415" spans="3:18" x14ac:dyDescent="0.2"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</row>
    <row r="7416" spans="3:18" x14ac:dyDescent="0.2"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</row>
    <row r="7417" spans="3:18" x14ac:dyDescent="0.2"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</row>
    <row r="7418" spans="3:18" x14ac:dyDescent="0.2"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</row>
    <row r="7419" spans="3:18" x14ac:dyDescent="0.2"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</row>
    <row r="7420" spans="3:18" x14ac:dyDescent="0.2"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</row>
    <row r="7421" spans="3:18" x14ac:dyDescent="0.2"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</row>
    <row r="7422" spans="3:18" x14ac:dyDescent="0.2"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</row>
    <row r="7423" spans="3:18" x14ac:dyDescent="0.2"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</row>
    <row r="7424" spans="3:18" x14ac:dyDescent="0.2"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</row>
    <row r="7425" spans="3:18" x14ac:dyDescent="0.2"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</row>
    <row r="7426" spans="3:18" x14ac:dyDescent="0.2"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</row>
    <row r="7427" spans="3:18" x14ac:dyDescent="0.2"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</row>
    <row r="7428" spans="3:18" x14ac:dyDescent="0.2"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</row>
    <row r="7429" spans="3:18" x14ac:dyDescent="0.2"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</row>
    <row r="7430" spans="3:18" x14ac:dyDescent="0.2"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</row>
    <row r="7431" spans="3:18" x14ac:dyDescent="0.2"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</row>
    <row r="7432" spans="3:18" x14ac:dyDescent="0.2"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</row>
    <row r="7433" spans="3:18" x14ac:dyDescent="0.2"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</row>
    <row r="7434" spans="3:18" x14ac:dyDescent="0.2"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</row>
    <row r="7435" spans="3:18" x14ac:dyDescent="0.2"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</row>
    <row r="7436" spans="3:18" x14ac:dyDescent="0.2"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</row>
    <row r="7437" spans="3:18" x14ac:dyDescent="0.2"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</row>
    <row r="7438" spans="3:18" x14ac:dyDescent="0.2"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</row>
    <row r="7439" spans="3:18" x14ac:dyDescent="0.2"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</row>
    <row r="7440" spans="3:18" x14ac:dyDescent="0.2"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</row>
    <row r="7441" spans="3:18" x14ac:dyDescent="0.2"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</row>
    <row r="7442" spans="3:18" x14ac:dyDescent="0.2"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</row>
    <row r="7443" spans="3:18" x14ac:dyDescent="0.2"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</row>
    <row r="7444" spans="3:18" x14ac:dyDescent="0.2"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</row>
    <row r="7445" spans="3:18" x14ac:dyDescent="0.2"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</row>
    <row r="7446" spans="3:18" x14ac:dyDescent="0.2"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</row>
    <row r="7447" spans="3:18" x14ac:dyDescent="0.2"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</row>
    <row r="7448" spans="3:18" x14ac:dyDescent="0.2"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</row>
    <row r="7449" spans="3:18" x14ac:dyDescent="0.2"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</row>
    <row r="7450" spans="3:18" x14ac:dyDescent="0.2"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</row>
    <row r="7451" spans="3:18" x14ac:dyDescent="0.2"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</row>
    <row r="7452" spans="3:18" x14ac:dyDescent="0.2"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</row>
    <row r="7453" spans="3:18" x14ac:dyDescent="0.2"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</row>
    <row r="7454" spans="3:18" x14ac:dyDescent="0.2"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</row>
    <row r="7455" spans="3:18" x14ac:dyDescent="0.2"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</row>
    <row r="7456" spans="3:18" x14ac:dyDescent="0.2"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</row>
    <row r="7457" spans="3:18" x14ac:dyDescent="0.2"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</row>
    <row r="7458" spans="3:18" x14ac:dyDescent="0.2"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</row>
    <row r="7459" spans="3:18" x14ac:dyDescent="0.2"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</row>
    <row r="7460" spans="3:18" x14ac:dyDescent="0.2"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</row>
    <row r="7461" spans="3:18" x14ac:dyDescent="0.2"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</row>
    <row r="7462" spans="3:18" x14ac:dyDescent="0.2"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</row>
    <row r="7463" spans="3:18" x14ac:dyDescent="0.2"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</row>
    <row r="7464" spans="3:18" x14ac:dyDescent="0.2"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</row>
    <row r="7465" spans="3:18" x14ac:dyDescent="0.2"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</row>
    <row r="7466" spans="3:18" x14ac:dyDescent="0.2"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</row>
    <row r="7467" spans="3:18" x14ac:dyDescent="0.2"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</row>
    <row r="7468" spans="3:18" x14ac:dyDescent="0.2"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</row>
    <row r="7469" spans="3:18" x14ac:dyDescent="0.2"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</row>
    <row r="7470" spans="3:18" x14ac:dyDescent="0.2"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</row>
    <row r="7471" spans="3:18" x14ac:dyDescent="0.2"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</row>
    <row r="7472" spans="3:18" x14ac:dyDescent="0.2"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</row>
    <row r="7473" spans="3:18" x14ac:dyDescent="0.2"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</row>
    <row r="7474" spans="3:18" x14ac:dyDescent="0.2"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</row>
    <row r="7475" spans="3:18" x14ac:dyDescent="0.2"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</row>
    <row r="7476" spans="3:18" x14ac:dyDescent="0.2"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</row>
    <row r="7477" spans="3:18" x14ac:dyDescent="0.2"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</row>
    <row r="7478" spans="3:18" x14ac:dyDescent="0.2"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</row>
    <row r="7479" spans="3:18" x14ac:dyDescent="0.2"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</row>
    <row r="7480" spans="3:18" x14ac:dyDescent="0.2"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</row>
    <row r="7481" spans="3:18" x14ac:dyDescent="0.2"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</row>
    <row r="7482" spans="3:18" x14ac:dyDescent="0.2"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</row>
    <row r="7483" spans="3:18" x14ac:dyDescent="0.2"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</row>
    <row r="7484" spans="3:18" x14ac:dyDescent="0.2"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</row>
    <row r="7485" spans="3:18" x14ac:dyDescent="0.2"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</row>
    <row r="7486" spans="3:18" x14ac:dyDescent="0.2"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</row>
    <row r="7487" spans="3:18" x14ac:dyDescent="0.2"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</row>
    <row r="7488" spans="3:18" x14ac:dyDescent="0.2"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</row>
    <row r="7489" spans="3:18" x14ac:dyDescent="0.2"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</row>
    <row r="7490" spans="3:18" x14ac:dyDescent="0.2"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</row>
    <row r="7491" spans="3:18" x14ac:dyDescent="0.2"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</row>
    <row r="7492" spans="3:18" x14ac:dyDescent="0.2"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</row>
    <row r="7493" spans="3:18" x14ac:dyDescent="0.2"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</row>
    <row r="7494" spans="3:18" x14ac:dyDescent="0.2"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</row>
    <row r="7495" spans="3:18" x14ac:dyDescent="0.2"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</row>
    <row r="7496" spans="3:18" x14ac:dyDescent="0.2"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</row>
    <row r="7497" spans="3:18" x14ac:dyDescent="0.2"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</row>
    <row r="7498" spans="3:18" x14ac:dyDescent="0.2"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</row>
    <row r="7499" spans="3:18" x14ac:dyDescent="0.2"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</row>
    <row r="7500" spans="3:18" x14ac:dyDescent="0.2"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</row>
    <row r="7501" spans="3:18" x14ac:dyDescent="0.2"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</row>
    <row r="7502" spans="3:18" x14ac:dyDescent="0.2"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</row>
    <row r="7503" spans="3:18" x14ac:dyDescent="0.2"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</row>
    <row r="7504" spans="3:18" x14ac:dyDescent="0.2"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</row>
    <row r="7505" spans="3:18" x14ac:dyDescent="0.2"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</row>
    <row r="7506" spans="3:18" x14ac:dyDescent="0.2"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</row>
    <row r="7507" spans="3:18" x14ac:dyDescent="0.2"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</row>
    <row r="7508" spans="3:18" x14ac:dyDescent="0.2"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</row>
    <row r="7509" spans="3:18" x14ac:dyDescent="0.2"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</row>
    <row r="7510" spans="3:18" x14ac:dyDescent="0.2"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</row>
    <row r="7511" spans="3:18" x14ac:dyDescent="0.2"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</row>
    <row r="7512" spans="3:18" x14ac:dyDescent="0.2"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</row>
    <row r="7513" spans="3:18" x14ac:dyDescent="0.2"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</row>
    <row r="7514" spans="3:18" x14ac:dyDescent="0.2"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</row>
    <row r="7515" spans="3:18" x14ac:dyDescent="0.2"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</row>
    <row r="7516" spans="3:18" x14ac:dyDescent="0.2"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</row>
    <row r="7517" spans="3:18" x14ac:dyDescent="0.2"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</row>
    <row r="7518" spans="3:18" x14ac:dyDescent="0.2"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</row>
    <row r="7519" spans="3:18" x14ac:dyDescent="0.2"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</row>
    <row r="7520" spans="3:18" x14ac:dyDescent="0.2"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</row>
    <row r="7521" spans="3:18" x14ac:dyDescent="0.2"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</row>
    <row r="7522" spans="3:18" x14ac:dyDescent="0.2"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</row>
    <row r="7523" spans="3:18" x14ac:dyDescent="0.2"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</row>
    <row r="7524" spans="3:18" x14ac:dyDescent="0.2"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</row>
    <row r="7525" spans="3:18" x14ac:dyDescent="0.2"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</row>
    <row r="7526" spans="3:18" x14ac:dyDescent="0.2"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</row>
    <row r="7527" spans="3:18" x14ac:dyDescent="0.2"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</row>
    <row r="7528" spans="3:18" x14ac:dyDescent="0.2"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</row>
    <row r="7529" spans="3:18" x14ac:dyDescent="0.2"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</row>
    <row r="7530" spans="3:18" x14ac:dyDescent="0.2"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</row>
    <row r="7531" spans="3:18" x14ac:dyDescent="0.2"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</row>
    <row r="7532" spans="3:18" x14ac:dyDescent="0.2"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</row>
    <row r="7533" spans="3:18" x14ac:dyDescent="0.2"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</row>
    <row r="7534" spans="3:18" x14ac:dyDescent="0.2"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</row>
    <row r="7535" spans="3:18" x14ac:dyDescent="0.2"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</row>
    <row r="7536" spans="3:18" x14ac:dyDescent="0.2"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</row>
    <row r="7537" spans="3:18" x14ac:dyDescent="0.2"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</row>
    <row r="7538" spans="3:18" x14ac:dyDescent="0.2"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</row>
    <row r="7539" spans="3:18" x14ac:dyDescent="0.2"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</row>
    <row r="7540" spans="3:18" x14ac:dyDescent="0.2"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</row>
    <row r="7541" spans="3:18" x14ac:dyDescent="0.2"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</row>
    <row r="7542" spans="3:18" x14ac:dyDescent="0.2"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</row>
    <row r="7543" spans="3:18" x14ac:dyDescent="0.2"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</row>
    <row r="7544" spans="3:18" x14ac:dyDescent="0.2"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</row>
    <row r="7545" spans="3:18" x14ac:dyDescent="0.2"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</row>
    <row r="7546" spans="3:18" x14ac:dyDescent="0.2"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</row>
    <row r="7547" spans="3:18" x14ac:dyDescent="0.2"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</row>
    <row r="7548" spans="3:18" x14ac:dyDescent="0.2"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</row>
    <row r="7549" spans="3:18" x14ac:dyDescent="0.2"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</row>
    <row r="7550" spans="3:18" x14ac:dyDescent="0.2"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</row>
    <row r="7551" spans="3:18" x14ac:dyDescent="0.2"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</row>
    <row r="7552" spans="3:18" x14ac:dyDescent="0.2"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</row>
    <row r="7553" spans="3:18" x14ac:dyDescent="0.2"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</row>
    <row r="7554" spans="3:18" x14ac:dyDescent="0.2"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</row>
    <row r="7555" spans="3:18" x14ac:dyDescent="0.2"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</row>
    <row r="7556" spans="3:18" x14ac:dyDescent="0.2"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</row>
    <row r="7557" spans="3:18" x14ac:dyDescent="0.2"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</row>
    <row r="7558" spans="3:18" x14ac:dyDescent="0.2"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</row>
    <row r="7559" spans="3:18" x14ac:dyDescent="0.2"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</row>
    <row r="7560" spans="3:18" x14ac:dyDescent="0.2"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</row>
    <row r="7561" spans="3:18" x14ac:dyDescent="0.2"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</row>
    <row r="7562" spans="3:18" x14ac:dyDescent="0.2"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</row>
    <row r="7563" spans="3:18" x14ac:dyDescent="0.2"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</row>
    <row r="7564" spans="3:18" x14ac:dyDescent="0.2"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</row>
    <row r="7565" spans="3:18" x14ac:dyDescent="0.2"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</row>
    <row r="7566" spans="3:18" x14ac:dyDescent="0.2"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</row>
    <row r="7567" spans="3:18" x14ac:dyDescent="0.2"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</row>
    <row r="7568" spans="3:18" x14ac:dyDescent="0.2"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</row>
    <row r="7569" spans="3:18" x14ac:dyDescent="0.2"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</row>
    <row r="7570" spans="3:18" x14ac:dyDescent="0.2"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</row>
    <row r="7571" spans="3:18" x14ac:dyDescent="0.2"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</row>
    <row r="7572" spans="3:18" x14ac:dyDescent="0.2"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</row>
    <row r="7573" spans="3:18" x14ac:dyDescent="0.2"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</row>
    <row r="7574" spans="3:18" x14ac:dyDescent="0.2"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</row>
    <row r="7575" spans="3:18" x14ac:dyDescent="0.2"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</row>
    <row r="7576" spans="3:18" x14ac:dyDescent="0.2"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</row>
    <row r="7577" spans="3:18" x14ac:dyDescent="0.2"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</row>
    <row r="7578" spans="3:18" x14ac:dyDescent="0.2"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</row>
    <row r="7579" spans="3:18" x14ac:dyDescent="0.2"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</row>
    <row r="7580" spans="3:18" x14ac:dyDescent="0.2"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</row>
    <row r="7581" spans="3:18" x14ac:dyDescent="0.2"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</row>
    <row r="7582" spans="3:18" x14ac:dyDescent="0.2"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</row>
    <row r="7583" spans="3:18" x14ac:dyDescent="0.2"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</row>
    <row r="7584" spans="3:18" x14ac:dyDescent="0.2"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</row>
    <row r="7585" spans="3:18" x14ac:dyDescent="0.2"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</row>
    <row r="7586" spans="3:18" x14ac:dyDescent="0.2"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</row>
    <row r="7587" spans="3:18" x14ac:dyDescent="0.2"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</row>
    <row r="7588" spans="3:18" x14ac:dyDescent="0.2"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</row>
    <row r="7589" spans="3:18" x14ac:dyDescent="0.2"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</row>
    <row r="7590" spans="3:18" x14ac:dyDescent="0.2"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</row>
    <row r="7591" spans="3:18" x14ac:dyDescent="0.2"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</row>
    <row r="7592" spans="3:18" x14ac:dyDescent="0.2"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</row>
    <row r="7593" spans="3:18" x14ac:dyDescent="0.2"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</row>
    <row r="7594" spans="3:18" x14ac:dyDescent="0.2"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</row>
    <row r="7595" spans="3:18" x14ac:dyDescent="0.2"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</row>
    <row r="7596" spans="3:18" x14ac:dyDescent="0.2"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</row>
    <row r="7597" spans="3:18" x14ac:dyDescent="0.2"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</row>
    <row r="7598" spans="3:18" x14ac:dyDescent="0.2"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</row>
    <row r="7599" spans="3:18" x14ac:dyDescent="0.2"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</row>
    <row r="7600" spans="3:18" x14ac:dyDescent="0.2"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</row>
    <row r="7601" spans="3:18" x14ac:dyDescent="0.2"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</row>
    <row r="7602" spans="3:18" x14ac:dyDescent="0.2"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</row>
    <row r="7603" spans="3:18" x14ac:dyDescent="0.2"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</row>
    <row r="7604" spans="3:18" x14ac:dyDescent="0.2"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</row>
    <row r="7605" spans="3:18" x14ac:dyDescent="0.2"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</row>
    <row r="7606" spans="3:18" x14ac:dyDescent="0.2"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</row>
    <row r="7607" spans="3:18" x14ac:dyDescent="0.2"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</row>
    <row r="7608" spans="3:18" x14ac:dyDescent="0.2"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</row>
    <row r="7609" spans="3:18" x14ac:dyDescent="0.2"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</row>
    <row r="7610" spans="3:18" x14ac:dyDescent="0.2"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</row>
    <row r="7611" spans="3:18" x14ac:dyDescent="0.2"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</row>
    <row r="7612" spans="3:18" x14ac:dyDescent="0.2"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</row>
    <row r="7613" spans="3:18" x14ac:dyDescent="0.2"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</row>
    <row r="7614" spans="3:18" x14ac:dyDescent="0.2"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</row>
    <row r="7615" spans="3:18" x14ac:dyDescent="0.2"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</row>
    <row r="7616" spans="3:18" x14ac:dyDescent="0.2"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</row>
    <row r="7617" spans="3:18" x14ac:dyDescent="0.2"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</row>
    <row r="7618" spans="3:18" x14ac:dyDescent="0.2"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</row>
    <row r="7619" spans="3:18" x14ac:dyDescent="0.2"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</row>
    <row r="7620" spans="3:18" x14ac:dyDescent="0.2"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</row>
    <row r="7621" spans="3:18" x14ac:dyDescent="0.2"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</row>
    <row r="7622" spans="3:18" x14ac:dyDescent="0.2"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</row>
    <row r="7623" spans="3:18" x14ac:dyDescent="0.2"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</row>
    <row r="7624" spans="3:18" x14ac:dyDescent="0.2"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</row>
    <row r="7625" spans="3:18" x14ac:dyDescent="0.2"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</row>
    <row r="7626" spans="3:18" x14ac:dyDescent="0.2"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</row>
    <row r="7627" spans="3:18" x14ac:dyDescent="0.2"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</row>
    <row r="7628" spans="3:18" x14ac:dyDescent="0.2"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</row>
    <row r="7629" spans="3:18" x14ac:dyDescent="0.2"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</row>
    <row r="7630" spans="3:18" x14ac:dyDescent="0.2"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</row>
    <row r="7631" spans="3:18" x14ac:dyDescent="0.2"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</row>
    <row r="7632" spans="3:18" x14ac:dyDescent="0.2"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</row>
    <row r="7633" spans="3:18" x14ac:dyDescent="0.2"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</row>
    <row r="7634" spans="3:18" x14ac:dyDescent="0.2"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</row>
    <row r="7635" spans="3:18" x14ac:dyDescent="0.2"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</row>
    <row r="7636" spans="3:18" x14ac:dyDescent="0.2"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</row>
    <row r="7637" spans="3:18" x14ac:dyDescent="0.2"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</row>
    <row r="7638" spans="3:18" x14ac:dyDescent="0.2"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</row>
    <row r="7639" spans="3:18" x14ac:dyDescent="0.2"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</row>
    <row r="7640" spans="3:18" x14ac:dyDescent="0.2"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</row>
    <row r="7641" spans="3:18" x14ac:dyDescent="0.2"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</row>
    <row r="7642" spans="3:18" x14ac:dyDescent="0.2"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</row>
    <row r="7643" spans="3:18" x14ac:dyDescent="0.2"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</row>
    <row r="7644" spans="3:18" x14ac:dyDescent="0.2"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</row>
    <row r="7645" spans="3:18" x14ac:dyDescent="0.2"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</row>
    <row r="7646" spans="3:18" x14ac:dyDescent="0.2"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</row>
    <row r="7647" spans="3:18" x14ac:dyDescent="0.2"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</row>
    <row r="7648" spans="3:18" x14ac:dyDescent="0.2"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</row>
    <row r="7649" spans="3:18" x14ac:dyDescent="0.2"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</row>
    <row r="7650" spans="3:18" x14ac:dyDescent="0.2"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</row>
    <row r="7651" spans="3:18" x14ac:dyDescent="0.2"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</row>
    <row r="7652" spans="3:18" x14ac:dyDescent="0.2"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</row>
    <row r="7653" spans="3:18" x14ac:dyDescent="0.2"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</row>
    <row r="7654" spans="3:18" x14ac:dyDescent="0.2"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</row>
    <row r="7655" spans="3:18" x14ac:dyDescent="0.2"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</row>
    <row r="7656" spans="3:18" x14ac:dyDescent="0.2"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</row>
    <row r="7657" spans="3:18" x14ac:dyDescent="0.2"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</row>
    <row r="7658" spans="3:18" x14ac:dyDescent="0.2"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</row>
    <row r="7659" spans="3:18" x14ac:dyDescent="0.2"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</row>
    <row r="7660" spans="3:18" x14ac:dyDescent="0.2"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</row>
    <row r="7661" spans="3:18" x14ac:dyDescent="0.2"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</row>
    <row r="7662" spans="3:18" x14ac:dyDescent="0.2"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</row>
    <row r="7663" spans="3:18" x14ac:dyDescent="0.2"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</row>
    <row r="7664" spans="3:18" x14ac:dyDescent="0.2"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</row>
    <row r="7665" spans="3:18" x14ac:dyDescent="0.2"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</row>
    <row r="7666" spans="3:18" x14ac:dyDescent="0.2"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</row>
    <row r="7667" spans="3:18" x14ac:dyDescent="0.2"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</row>
    <row r="7668" spans="3:18" x14ac:dyDescent="0.2"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</row>
    <row r="7669" spans="3:18" x14ac:dyDescent="0.2"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</row>
    <row r="7670" spans="3:18" x14ac:dyDescent="0.2"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</row>
    <row r="7671" spans="3:18" x14ac:dyDescent="0.2"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</row>
    <row r="7672" spans="3:18" x14ac:dyDescent="0.2"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</row>
    <row r="7673" spans="3:18" x14ac:dyDescent="0.2"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</row>
    <row r="7674" spans="3:18" x14ac:dyDescent="0.2"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</row>
    <row r="7675" spans="3:18" x14ac:dyDescent="0.2"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</row>
    <row r="7676" spans="3:18" x14ac:dyDescent="0.2"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</row>
    <row r="7677" spans="3:18" x14ac:dyDescent="0.2"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</row>
    <row r="7678" spans="3:18" x14ac:dyDescent="0.2"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</row>
    <row r="7679" spans="3:18" x14ac:dyDescent="0.2"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</row>
    <row r="7680" spans="3:18" x14ac:dyDescent="0.2"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</row>
    <row r="7681" spans="3:18" x14ac:dyDescent="0.2"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</row>
    <row r="7682" spans="3:18" x14ac:dyDescent="0.2"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</row>
    <row r="7683" spans="3:18" x14ac:dyDescent="0.2"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</row>
    <row r="7684" spans="3:18" x14ac:dyDescent="0.2"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</row>
    <row r="7685" spans="3:18" x14ac:dyDescent="0.2"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</row>
    <row r="7686" spans="3:18" x14ac:dyDescent="0.2"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</row>
    <row r="7687" spans="3:18" x14ac:dyDescent="0.2"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</row>
    <row r="7688" spans="3:18" x14ac:dyDescent="0.2"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</row>
    <row r="7689" spans="3:18" x14ac:dyDescent="0.2"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</row>
    <row r="7690" spans="3:18" x14ac:dyDescent="0.2"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</row>
    <row r="7691" spans="3:18" x14ac:dyDescent="0.2"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</row>
    <row r="7692" spans="3:18" x14ac:dyDescent="0.2"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</row>
    <row r="7693" spans="3:18" x14ac:dyDescent="0.2"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</row>
    <row r="7694" spans="3:18" x14ac:dyDescent="0.2"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</row>
    <row r="7695" spans="3:18" x14ac:dyDescent="0.2"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</row>
    <row r="7696" spans="3:18" x14ac:dyDescent="0.2"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</row>
    <row r="7697" spans="3:18" x14ac:dyDescent="0.2"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</row>
    <row r="7698" spans="3:18" x14ac:dyDescent="0.2"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</row>
    <row r="7699" spans="3:18" x14ac:dyDescent="0.2"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</row>
    <row r="7700" spans="3:18" x14ac:dyDescent="0.2"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</row>
    <row r="7701" spans="3:18" x14ac:dyDescent="0.2"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</row>
    <row r="7702" spans="3:18" x14ac:dyDescent="0.2"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</row>
    <row r="7703" spans="3:18" x14ac:dyDescent="0.2"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</row>
    <row r="7704" spans="3:18" x14ac:dyDescent="0.2"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</row>
    <row r="7705" spans="3:18" x14ac:dyDescent="0.2"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</row>
    <row r="7706" spans="3:18" x14ac:dyDescent="0.2"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</row>
    <row r="7707" spans="3:18" x14ac:dyDescent="0.2"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</row>
    <row r="7708" spans="3:18" x14ac:dyDescent="0.2"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</row>
    <row r="7709" spans="3:18" x14ac:dyDescent="0.2"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</row>
    <row r="7710" spans="3:18" x14ac:dyDescent="0.2"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</row>
    <row r="7711" spans="3:18" x14ac:dyDescent="0.2"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</row>
    <row r="7712" spans="3:18" x14ac:dyDescent="0.2"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</row>
    <row r="7713" spans="3:18" x14ac:dyDescent="0.2"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</row>
    <row r="7714" spans="3:18" x14ac:dyDescent="0.2"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</row>
    <row r="7715" spans="3:18" x14ac:dyDescent="0.2"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</row>
    <row r="7716" spans="3:18" x14ac:dyDescent="0.2"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</row>
    <row r="7717" spans="3:18" x14ac:dyDescent="0.2"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</row>
    <row r="7718" spans="3:18" x14ac:dyDescent="0.2"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</row>
    <row r="7719" spans="3:18" x14ac:dyDescent="0.2"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</row>
    <row r="7720" spans="3:18" x14ac:dyDescent="0.2"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</row>
    <row r="7721" spans="3:18" x14ac:dyDescent="0.2"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</row>
    <row r="7722" spans="3:18" x14ac:dyDescent="0.2"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</row>
    <row r="7723" spans="3:18" x14ac:dyDescent="0.2"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</row>
    <row r="7724" spans="3:18" x14ac:dyDescent="0.2"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</row>
    <row r="7725" spans="3:18" x14ac:dyDescent="0.2"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</row>
    <row r="7726" spans="3:18" x14ac:dyDescent="0.2"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</row>
    <row r="7727" spans="3:18" x14ac:dyDescent="0.2"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</row>
    <row r="7728" spans="3:18" x14ac:dyDescent="0.2"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</row>
    <row r="7729" spans="3:18" x14ac:dyDescent="0.2"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</row>
    <row r="7730" spans="3:18" x14ac:dyDescent="0.2"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</row>
    <row r="7731" spans="3:18" x14ac:dyDescent="0.2"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</row>
    <row r="7732" spans="3:18" x14ac:dyDescent="0.2"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</row>
    <row r="7733" spans="3:18" x14ac:dyDescent="0.2"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</row>
    <row r="7734" spans="3:18" x14ac:dyDescent="0.2"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</row>
    <row r="7735" spans="3:18" x14ac:dyDescent="0.2"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</row>
    <row r="7736" spans="3:18" x14ac:dyDescent="0.2"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</row>
    <row r="7737" spans="3:18" x14ac:dyDescent="0.2"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</row>
    <row r="7738" spans="3:18" x14ac:dyDescent="0.2"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</row>
    <row r="7739" spans="3:18" x14ac:dyDescent="0.2"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</row>
    <row r="7740" spans="3:18" x14ac:dyDescent="0.2"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</row>
    <row r="7741" spans="3:18" x14ac:dyDescent="0.2"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</row>
    <row r="7742" spans="3:18" x14ac:dyDescent="0.2"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</row>
    <row r="7743" spans="3:18" x14ac:dyDescent="0.2"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</row>
    <row r="7744" spans="3:18" x14ac:dyDescent="0.2"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</row>
    <row r="7745" spans="3:18" x14ac:dyDescent="0.2"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</row>
    <row r="7746" spans="3:18" x14ac:dyDescent="0.2"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</row>
    <row r="7747" spans="3:18" x14ac:dyDescent="0.2"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</row>
    <row r="7748" spans="3:18" x14ac:dyDescent="0.2"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</row>
    <row r="7749" spans="3:18" x14ac:dyDescent="0.2"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</row>
    <row r="7750" spans="3:18" x14ac:dyDescent="0.2"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</row>
    <row r="7751" spans="3:18" x14ac:dyDescent="0.2"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</row>
    <row r="7752" spans="3:18" x14ac:dyDescent="0.2"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</row>
    <row r="7753" spans="3:18" x14ac:dyDescent="0.2"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</row>
    <row r="7754" spans="3:18" x14ac:dyDescent="0.2"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</row>
    <row r="7755" spans="3:18" x14ac:dyDescent="0.2"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</row>
    <row r="7756" spans="3:18" x14ac:dyDescent="0.2"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</row>
    <row r="7757" spans="3:18" x14ac:dyDescent="0.2"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</row>
    <row r="7758" spans="3:18" x14ac:dyDescent="0.2"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</row>
    <row r="7759" spans="3:18" x14ac:dyDescent="0.2"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</row>
    <row r="7760" spans="3:18" x14ac:dyDescent="0.2"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</row>
    <row r="7761" spans="3:18" x14ac:dyDescent="0.2"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</row>
    <row r="7762" spans="3:18" x14ac:dyDescent="0.2"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</row>
    <row r="7763" spans="3:18" x14ac:dyDescent="0.2"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</row>
    <row r="7764" spans="3:18" x14ac:dyDescent="0.2"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</row>
    <row r="7765" spans="3:18" x14ac:dyDescent="0.2"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</row>
    <row r="7766" spans="3:18" x14ac:dyDescent="0.2"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</row>
    <row r="7767" spans="3:18" x14ac:dyDescent="0.2"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</row>
    <row r="7768" spans="3:18" x14ac:dyDescent="0.2"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</row>
    <row r="7769" spans="3:18" x14ac:dyDescent="0.2"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</row>
    <row r="7770" spans="3:18" x14ac:dyDescent="0.2"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</row>
    <row r="7771" spans="3:18" x14ac:dyDescent="0.2"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</row>
    <row r="7772" spans="3:18" x14ac:dyDescent="0.2"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</row>
    <row r="7773" spans="3:18" x14ac:dyDescent="0.2"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</row>
    <row r="7774" spans="3:18" x14ac:dyDescent="0.2"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</row>
    <row r="7775" spans="3:18" x14ac:dyDescent="0.2"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</row>
    <row r="7776" spans="3:18" x14ac:dyDescent="0.2"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</row>
    <row r="7777" spans="3:18" x14ac:dyDescent="0.2"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</row>
    <row r="7778" spans="3:18" x14ac:dyDescent="0.2"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</row>
    <row r="7779" spans="3:18" x14ac:dyDescent="0.2"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</row>
    <row r="7780" spans="3:18" x14ac:dyDescent="0.2"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</row>
    <row r="7781" spans="3:18" x14ac:dyDescent="0.2"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</row>
    <row r="7782" spans="3:18" x14ac:dyDescent="0.2"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</row>
    <row r="7783" spans="3:18" x14ac:dyDescent="0.2"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</row>
    <row r="7784" spans="3:18" x14ac:dyDescent="0.2"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</row>
    <row r="7785" spans="3:18" x14ac:dyDescent="0.2"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</row>
    <row r="7786" spans="3:18" x14ac:dyDescent="0.2"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</row>
    <row r="7787" spans="3:18" x14ac:dyDescent="0.2"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</row>
    <row r="7788" spans="3:18" x14ac:dyDescent="0.2"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</row>
    <row r="7789" spans="3:18" x14ac:dyDescent="0.2"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</row>
    <row r="7790" spans="3:18" x14ac:dyDescent="0.2"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</row>
    <row r="7791" spans="3:18" x14ac:dyDescent="0.2"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</row>
    <row r="7792" spans="3:18" x14ac:dyDescent="0.2"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</row>
    <row r="7793" spans="3:18" x14ac:dyDescent="0.2"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</row>
    <row r="7794" spans="3:18" x14ac:dyDescent="0.2"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</row>
    <row r="7795" spans="3:18" x14ac:dyDescent="0.2"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</row>
    <row r="7796" spans="3:18" x14ac:dyDescent="0.2"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</row>
    <row r="7797" spans="3:18" x14ac:dyDescent="0.2"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</row>
    <row r="7798" spans="3:18" x14ac:dyDescent="0.2"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</row>
    <row r="7799" spans="3:18" x14ac:dyDescent="0.2"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</row>
    <row r="7800" spans="3:18" x14ac:dyDescent="0.2"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</row>
    <row r="7801" spans="3:18" x14ac:dyDescent="0.2"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</row>
    <row r="7802" spans="3:18" x14ac:dyDescent="0.2"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</row>
    <row r="7803" spans="3:18" x14ac:dyDescent="0.2"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</row>
    <row r="7804" spans="3:18" x14ac:dyDescent="0.2"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</row>
    <row r="7805" spans="3:18" x14ac:dyDescent="0.2"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</row>
    <row r="7806" spans="3:18" x14ac:dyDescent="0.2"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</row>
    <row r="7807" spans="3:18" x14ac:dyDescent="0.2"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</row>
    <row r="7808" spans="3:18" x14ac:dyDescent="0.2"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</row>
    <row r="7809" spans="3:18" x14ac:dyDescent="0.2"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</row>
    <row r="7810" spans="3:18" x14ac:dyDescent="0.2"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</row>
    <row r="7811" spans="3:18" x14ac:dyDescent="0.2"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</row>
    <row r="7812" spans="3:18" x14ac:dyDescent="0.2"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</row>
    <row r="7813" spans="3:18" x14ac:dyDescent="0.2"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</row>
    <row r="7814" spans="3:18" x14ac:dyDescent="0.2"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</row>
    <row r="7815" spans="3:18" x14ac:dyDescent="0.2"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</row>
    <row r="7816" spans="3:18" x14ac:dyDescent="0.2"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</row>
    <row r="7817" spans="3:18" x14ac:dyDescent="0.2"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</row>
    <row r="7818" spans="3:18" x14ac:dyDescent="0.2"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</row>
    <row r="7819" spans="3:18" x14ac:dyDescent="0.2"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</row>
    <row r="7820" spans="3:18" x14ac:dyDescent="0.2"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</row>
    <row r="7821" spans="3:18" x14ac:dyDescent="0.2"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</row>
    <row r="7822" spans="3:18" x14ac:dyDescent="0.2"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</row>
    <row r="7823" spans="3:18" x14ac:dyDescent="0.2"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</row>
    <row r="7824" spans="3:18" x14ac:dyDescent="0.2"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</row>
    <row r="7825" spans="3:18" x14ac:dyDescent="0.2"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</row>
    <row r="7826" spans="3:18" x14ac:dyDescent="0.2"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</row>
    <row r="7827" spans="3:18" x14ac:dyDescent="0.2"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</row>
    <row r="7828" spans="3:18" x14ac:dyDescent="0.2"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</row>
    <row r="7829" spans="3:18" x14ac:dyDescent="0.2"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</row>
    <row r="7830" spans="3:18" x14ac:dyDescent="0.2"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</row>
    <row r="7831" spans="3:18" x14ac:dyDescent="0.2"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</row>
    <row r="7832" spans="3:18" x14ac:dyDescent="0.2"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</row>
    <row r="7833" spans="3:18" x14ac:dyDescent="0.2"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</row>
    <row r="7834" spans="3:18" x14ac:dyDescent="0.2"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</row>
    <row r="7835" spans="3:18" x14ac:dyDescent="0.2"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</row>
    <row r="7836" spans="3:18" x14ac:dyDescent="0.2"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</row>
    <row r="7837" spans="3:18" x14ac:dyDescent="0.2"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</row>
    <row r="7838" spans="3:18" x14ac:dyDescent="0.2"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</row>
    <row r="7839" spans="3:18" x14ac:dyDescent="0.2"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</row>
    <row r="7840" spans="3:18" x14ac:dyDescent="0.2"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</row>
    <row r="7841" spans="3:18" x14ac:dyDescent="0.2"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</row>
    <row r="7842" spans="3:18" x14ac:dyDescent="0.2"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</row>
    <row r="7843" spans="3:18" x14ac:dyDescent="0.2"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</row>
    <row r="7844" spans="3:18" x14ac:dyDescent="0.2"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</row>
    <row r="7845" spans="3:18" x14ac:dyDescent="0.2"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</row>
    <row r="7846" spans="3:18" x14ac:dyDescent="0.2"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</row>
    <row r="7847" spans="3:18" x14ac:dyDescent="0.2"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</row>
    <row r="7848" spans="3:18" x14ac:dyDescent="0.2"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</row>
    <row r="7849" spans="3:18" x14ac:dyDescent="0.2"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</row>
    <row r="7850" spans="3:18" x14ac:dyDescent="0.2"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</row>
    <row r="7851" spans="3:18" x14ac:dyDescent="0.2"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</row>
    <row r="7852" spans="3:18" x14ac:dyDescent="0.2"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</row>
    <row r="7853" spans="3:18" x14ac:dyDescent="0.2"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</row>
    <row r="7854" spans="3:18" x14ac:dyDescent="0.2"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</row>
    <row r="7855" spans="3:18" x14ac:dyDescent="0.2"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</row>
    <row r="7856" spans="3:18" x14ac:dyDescent="0.2"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</row>
    <row r="7857" spans="3:18" x14ac:dyDescent="0.2"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</row>
    <row r="7858" spans="3:18" x14ac:dyDescent="0.2"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</row>
    <row r="7859" spans="3:18" x14ac:dyDescent="0.2"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</row>
    <row r="7860" spans="3:18" x14ac:dyDescent="0.2"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</row>
    <row r="7861" spans="3:18" x14ac:dyDescent="0.2"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</row>
    <row r="7862" spans="3:18" x14ac:dyDescent="0.2"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</row>
    <row r="7863" spans="3:18" x14ac:dyDescent="0.2"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</row>
    <row r="7864" spans="3:18" x14ac:dyDescent="0.2"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</row>
    <row r="7865" spans="3:18" x14ac:dyDescent="0.2"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</row>
    <row r="7866" spans="3:18" x14ac:dyDescent="0.2"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</row>
    <row r="7867" spans="3:18" x14ac:dyDescent="0.2"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</row>
    <row r="7868" spans="3:18" x14ac:dyDescent="0.2"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</row>
    <row r="7869" spans="3:18" x14ac:dyDescent="0.2"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</row>
    <row r="7870" spans="3:18" x14ac:dyDescent="0.2"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</row>
    <row r="7871" spans="3:18" x14ac:dyDescent="0.2"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</row>
    <row r="7872" spans="3:18" x14ac:dyDescent="0.2"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</row>
    <row r="7873" spans="3:18" x14ac:dyDescent="0.2"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</row>
    <row r="7874" spans="3:18" x14ac:dyDescent="0.2"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</row>
    <row r="7875" spans="3:18" x14ac:dyDescent="0.2"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</row>
    <row r="7876" spans="3:18" x14ac:dyDescent="0.2"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</row>
    <row r="7877" spans="3:18" x14ac:dyDescent="0.2"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</row>
    <row r="7878" spans="3:18" x14ac:dyDescent="0.2"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</row>
    <row r="7879" spans="3:18" x14ac:dyDescent="0.2"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</row>
    <row r="7880" spans="3:18" x14ac:dyDescent="0.2"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</row>
    <row r="7881" spans="3:18" x14ac:dyDescent="0.2"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</row>
    <row r="7882" spans="3:18" x14ac:dyDescent="0.2"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</row>
    <row r="7883" spans="3:18" x14ac:dyDescent="0.2"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</row>
    <row r="7884" spans="3:18" x14ac:dyDescent="0.2"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</row>
    <row r="7885" spans="3:18" x14ac:dyDescent="0.2"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</row>
    <row r="7886" spans="3:18" x14ac:dyDescent="0.2"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</row>
    <row r="7887" spans="3:18" x14ac:dyDescent="0.2"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</row>
    <row r="7888" spans="3:18" x14ac:dyDescent="0.2"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</row>
    <row r="7889" spans="3:18" x14ac:dyDescent="0.2"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</row>
    <row r="7890" spans="3:18" x14ac:dyDescent="0.2"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</row>
    <row r="7891" spans="3:18" x14ac:dyDescent="0.2"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</row>
    <row r="7892" spans="3:18" x14ac:dyDescent="0.2"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</row>
    <row r="7893" spans="3:18" x14ac:dyDescent="0.2"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</row>
    <row r="7894" spans="3:18" x14ac:dyDescent="0.2"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</row>
    <row r="7895" spans="3:18" x14ac:dyDescent="0.2"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</row>
    <row r="7896" spans="3:18" x14ac:dyDescent="0.2"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</row>
    <row r="7897" spans="3:18" x14ac:dyDescent="0.2"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</row>
    <row r="7898" spans="3:18" x14ac:dyDescent="0.2"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</row>
    <row r="7899" spans="3:18" x14ac:dyDescent="0.2"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</row>
    <row r="7900" spans="3:18" x14ac:dyDescent="0.2"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</row>
    <row r="7901" spans="3:18" x14ac:dyDescent="0.2"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</row>
    <row r="7902" spans="3:18" x14ac:dyDescent="0.2"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</row>
    <row r="7903" spans="3:18" x14ac:dyDescent="0.2"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</row>
    <row r="7904" spans="3:18" x14ac:dyDescent="0.2"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</row>
    <row r="7905" spans="3:18" x14ac:dyDescent="0.2"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</row>
    <row r="7906" spans="3:18" x14ac:dyDescent="0.2"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</row>
    <row r="7907" spans="3:18" x14ac:dyDescent="0.2"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</row>
    <row r="7908" spans="3:18" x14ac:dyDescent="0.2"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</row>
    <row r="7909" spans="3:18" x14ac:dyDescent="0.2"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</row>
    <row r="7910" spans="3:18" x14ac:dyDescent="0.2"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</row>
    <row r="7911" spans="3:18" x14ac:dyDescent="0.2"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</row>
    <row r="7912" spans="3:18" x14ac:dyDescent="0.2"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</row>
    <row r="7913" spans="3:18" x14ac:dyDescent="0.2"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</row>
    <row r="7914" spans="3:18" x14ac:dyDescent="0.2"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</row>
    <row r="7915" spans="3:18" x14ac:dyDescent="0.2"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</row>
    <row r="7916" spans="3:18" x14ac:dyDescent="0.2"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</row>
    <row r="7917" spans="3:18" x14ac:dyDescent="0.2"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</row>
    <row r="7918" spans="3:18" x14ac:dyDescent="0.2"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</row>
    <row r="7919" spans="3:18" x14ac:dyDescent="0.2"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</row>
    <row r="7920" spans="3:18" x14ac:dyDescent="0.2"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</row>
    <row r="7921" spans="3:18" x14ac:dyDescent="0.2"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</row>
    <row r="7922" spans="3:18" x14ac:dyDescent="0.2"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</row>
    <row r="7923" spans="3:18" x14ac:dyDescent="0.2"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</row>
    <row r="7924" spans="3:18" x14ac:dyDescent="0.2"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</row>
    <row r="7925" spans="3:18" x14ac:dyDescent="0.2"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</row>
    <row r="7926" spans="3:18" x14ac:dyDescent="0.2"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</row>
    <row r="7927" spans="3:18" x14ac:dyDescent="0.2"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</row>
    <row r="7928" spans="3:18" x14ac:dyDescent="0.2"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</row>
    <row r="7929" spans="3:18" x14ac:dyDescent="0.2"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</row>
    <row r="7930" spans="3:18" x14ac:dyDescent="0.2"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</row>
    <row r="7931" spans="3:18" x14ac:dyDescent="0.2"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</row>
    <row r="7932" spans="3:18" x14ac:dyDescent="0.2"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</row>
    <row r="7933" spans="3:18" x14ac:dyDescent="0.2"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</row>
    <row r="7934" spans="3:18" x14ac:dyDescent="0.2"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</row>
    <row r="7935" spans="3:18" x14ac:dyDescent="0.2"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</row>
    <row r="7936" spans="3:18" x14ac:dyDescent="0.2"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</row>
    <row r="7937" spans="3:18" x14ac:dyDescent="0.2"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</row>
    <row r="7938" spans="3:18" x14ac:dyDescent="0.2"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</row>
    <row r="7939" spans="3:18" x14ac:dyDescent="0.2"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</row>
    <row r="7940" spans="3:18" x14ac:dyDescent="0.2"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</row>
    <row r="7941" spans="3:18" x14ac:dyDescent="0.2"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</row>
    <row r="7942" spans="3:18" x14ac:dyDescent="0.2"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</row>
    <row r="7943" spans="3:18" x14ac:dyDescent="0.2"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</row>
    <row r="7944" spans="3:18" x14ac:dyDescent="0.2"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</row>
    <row r="7945" spans="3:18" x14ac:dyDescent="0.2"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</row>
    <row r="7946" spans="3:18" x14ac:dyDescent="0.2"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</row>
    <row r="7947" spans="3:18" x14ac:dyDescent="0.2"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</row>
    <row r="7948" spans="3:18" x14ac:dyDescent="0.2"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</row>
    <row r="7949" spans="3:18" x14ac:dyDescent="0.2"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</row>
    <row r="7950" spans="3:18" x14ac:dyDescent="0.2"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</row>
    <row r="7951" spans="3:18" x14ac:dyDescent="0.2"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</row>
    <row r="7952" spans="3:18" x14ac:dyDescent="0.2"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</row>
    <row r="7953" spans="3:18" x14ac:dyDescent="0.2"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</row>
    <row r="7954" spans="3:18" x14ac:dyDescent="0.2"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</row>
    <row r="7955" spans="3:18" x14ac:dyDescent="0.2"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</row>
    <row r="7956" spans="3:18" x14ac:dyDescent="0.2"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</row>
    <row r="7957" spans="3:18" x14ac:dyDescent="0.2"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</row>
    <row r="7958" spans="3:18" x14ac:dyDescent="0.2"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</row>
    <row r="7959" spans="3:18" x14ac:dyDescent="0.2"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</row>
    <row r="7960" spans="3:18" x14ac:dyDescent="0.2"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</row>
    <row r="7961" spans="3:18" x14ac:dyDescent="0.2"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</row>
    <row r="7962" spans="3:18" x14ac:dyDescent="0.2"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</row>
    <row r="7963" spans="3:18" x14ac:dyDescent="0.2"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</row>
    <row r="7964" spans="3:18" x14ac:dyDescent="0.2"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</row>
    <row r="7965" spans="3:18" x14ac:dyDescent="0.2"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</row>
    <row r="7966" spans="3:18" x14ac:dyDescent="0.2"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</row>
    <row r="7967" spans="3:18" x14ac:dyDescent="0.2"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</row>
    <row r="7968" spans="3:18" x14ac:dyDescent="0.2"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</row>
    <row r="7969" spans="3:18" x14ac:dyDescent="0.2"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</row>
    <row r="7970" spans="3:18" x14ac:dyDescent="0.2"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</row>
    <row r="7971" spans="3:18" x14ac:dyDescent="0.2"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</row>
    <row r="7972" spans="3:18" x14ac:dyDescent="0.2"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</row>
    <row r="7973" spans="3:18" x14ac:dyDescent="0.2"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</row>
    <row r="7974" spans="3:18" x14ac:dyDescent="0.2"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</row>
    <row r="7975" spans="3:18" x14ac:dyDescent="0.2"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</row>
    <row r="7976" spans="3:18" x14ac:dyDescent="0.2"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</row>
    <row r="7977" spans="3:18" x14ac:dyDescent="0.2"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</row>
    <row r="7978" spans="3:18" x14ac:dyDescent="0.2"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</row>
    <row r="7979" spans="3:18" x14ac:dyDescent="0.2"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</row>
    <row r="7980" spans="3:18" x14ac:dyDescent="0.2"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</row>
    <row r="7981" spans="3:18" x14ac:dyDescent="0.2"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</row>
    <row r="7982" spans="3:18" x14ac:dyDescent="0.2"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</row>
    <row r="7983" spans="3:18" x14ac:dyDescent="0.2"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</row>
    <row r="7984" spans="3:18" x14ac:dyDescent="0.2"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</row>
    <row r="7985" spans="3:18" x14ac:dyDescent="0.2"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</row>
    <row r="7986" spans="3:18" x14ac:dyDescent="0.2"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</row>
    <row r="7987" spans="3:18" x14ac:dyDescent="0.2"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</row>
    <row r="7988" spans="3:18" x14ac:dyDescent="0.2"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</row>
    <row r="7989" spans="3:18" x14ac:dyDescent="0.2"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</row>
    <row r="7990" spans="3:18" x14ac:dyDescent="0.2"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</row>
    <row r="7991" spans="3:18" x14ac:dyDescent="0.2"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</row>
    <row r="7992" spans="3:18" x14ac:dyDescent="0.2"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</row>
    <row r="7993" spans="3:18" x14ac:dyDescent="0.2"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</row>
    <row r="7994" spans="3:18" x14ac:dyDescent="0.2"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</row>
    <row r="7995" spans="3:18" x14ac:dyDescent="0.2"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</row>
    <row r="7996" spans="3:18" x14ac:dyDescent="0.2"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</row>
    <row r="7997" spans="3:18" x14ac:dyDescent="0.2"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</row>
    <row r="7998" spans="3:18" x14ac:dyDescent="0.2"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</row>
    <row r="7999" spans="3:18" x14ac:dyDescent="0.2"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</row>
    <row r="8000" spans="3:18" x14ac:dyDescent="0.2"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</row>
    <row r="8001" spans="3:18" x14ac:dyDescent="0.2"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</row>
    <row r="8002" spans="3:18" x14ac:dyDescent="0.2"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</row>
    <row r="8003" spans="3:18" x14ac:dyDescent="0.2"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</row>
    <row r="8004" spans="3:18" x14ac:dyDescent="0.2"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</row>
    <row r="8005" spans="3:18" x14ac:dyDescent="0.2"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</row>
    <row r="8006" spans="3:18" x14ac:dyDescent="0.2"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</row>
    <row r="8007" spans="3:18" x14ac:dyDescent="0.2"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</row>
    <row r="8008" spans="3:18" x14ac:dyDescent="0.2"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</row>
    <row r="8009" spans="3:18" x14ac:dyDescent="0.2"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</row>
    <row r="8010" spans="3:18" x14ac:dyDescent="0.2"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</row>
    <row r="8011" spans="3:18" x14ac:dyDescent="0.2"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</row>
    <row r="8012" spans="3:18" x14ac:dyDescent="0.2"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</row>
    <row r="8013" spans="3:18" x14ac:dyDescent="0.2"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</row>
    <row r="8014" spans="3:18" x14ac:dyDescent="0.2"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</row>
    <row r="8015" spans="3:18" x14ac:dyDescent="0.2"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</row>
    <row r="8016" spans="3:18" x14ac:dyDescent="0.2"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</row>
    <row r="8017" spans="3:18" x14ac:dyDescent="0.2"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</row>
    <row r="8018" spans="3:18" x14ac:dyDescent="0.2"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</row>
    <row r="8019" spans="3:18" x14ac:dyDescent="0.2"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</row>
    <row r="8020" spans="3:18" x14ac:dyDescent="0.2"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</row>
    <row r="8021" spans="3:18" x14ac:dyDescent="0.2"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</row>
    <row r="8022" spans="3:18" x14ac:dyDescent="0.2"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</row>
    <row r="8023" spans="3:18" x14ac:dyDescent="0.2"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</row>
    <row r="8024" spans="3:18" x14ac:dyDescent="0.2"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</row>
    <row r="8025" spans="3:18" x14ac:dyDescent="0.2"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</row>
    <row r="8026" spans="3:18" x14ac:dyDescent="0.2"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</row>
    <row r="8027" spans="3:18" x14ac:dyDescent="0.2"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</row>
    <row r="8028" spans="3:18" x14ac:dyDescent="0.2"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</row>
    <row r="8029" spans="3:18" x14ac:dyDescent="0.2"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</row>
    <row r="8030" spans="3:18" x14ac:dyDescent="0.2"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</row>
    <row r="8031" spans="3:18" x14ac:dyDescent="0.2"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</row>
    <row r="8032" spans="3:18" x14ac:dyDescent="0.2"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</row>
    <row r="8033" spans="3:18" x14ac:dyDescent="0.2"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</row>
    <row r="8034" spans="3:18" x14ac:dyDescent="0.2"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</row>
    <row r="8035" spans="3:18" x14ac:dyDescent="0.2"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</row>
    <row r="8036" spans="3:18" x14ac:dyDescent="0.2"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</row>
    <row r="8037" spans="3:18" x14ac:dyDescent="0.2"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</row>
    <row r="8038" spans="3:18" x14ac:dyDescent="0.2"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</row>
    <row r="8039" spans="3:18" x14ac:dyDescent="0.2"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</row>
    <row r="8040" spans="3:18" x14ac:dyDescent="0.2"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</row>
    <row r="8041" spans="3:18" x14ac:dyDescent="0.2"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</row>
    <row r="8042" spans="3:18" x14ac:dyDescent="0.2"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</row>
    <row r="8043" spans="3:18" x14ac:dyDescent="0.2"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</row>
    <row r="8044" spans="3:18" x14ac:dyDescent="0.2"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</row>
    <row r="8045" spans="3:18" x14ac:dyDescent="0.2"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</row>
    <row r="8046" spans="3:18" x14ac:dyDescent="0.2"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</row>
    <row r="8047" spans="3:18" x14ac:dyDescent="0.2"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</row>
    <row r="8048" spans="3:18" x14ac:dyDescent="0.2"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</row>
    <row r="8049" spans="3:18" x14ac:dyDescent="0.2"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</row>
    <row r="8050" spans="3:18" x14ac:dyDescent="0.2"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</row>
    <row r="8051" spans="3:18" x14ac:dyDescent="0.2"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</row>
    <row r="8052" spans="3:18" x14ac:dyDescent="0.2"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</row>
    <row r="8053" spans="3:18" x14ac:dyDescent="0.2"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</row>
    <row r="8054" spans="3:18" x14ac:dyDescent="0.2"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</row>
    <row r="8055" spans="3:18" x14ac:dyDescent="0.2"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</row>
    <row r="8056" spans="3:18" x14ac:dyDescent="0.2"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</row>
    <row r="8057" spans="3:18" x14ac:dyDescent="0.2"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</row>
    <row r="8058" spans="3:18" x14ac:dyDescent="0.2"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</row>
    <row r="8059" spans="3:18" x14ac:dyDescent="0.2"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</row>
    <row r="8060" spans="3:18" x14ac:dyDescent="0.2"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</row>
    <row r="8061" spans="3:18" x14ac:dyDescent="0.2"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</row>
    <row r="8062" spans="3:18" x14ac:dyDescent="0.2"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</row>
    <row r="8063" spans="3:18" x14ac:dyDescent="0.2"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</row>
    <row r="8064" spans="3:18" x14ac:dyDescent="0.2"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</row>
    <row r="8065" spans="3:18" x14ac:dyDescent="0.2"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</row>
    <row r="8066" spans="3:18" x14ac:dyDescent="0.2"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</row>
    <row r="8067" spans="3:18" x14ac:dyDescent="0.2"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</row>
    <row r="8068" spans="3:18" x14ac:dyDescent="0.2"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</row>
    <row r="8069" spans="3:18" x14ac:dyDescent="0.2"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</row>
    <row r="8070" spans="3:18" x14ac:dyDescent="0.2"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</row>
    <row r="8071" spans="3:18" x14ac:dyDescent="0.2"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</row>
    <row r="8072" spans="3:18" x14ac:dyDescent="0.2"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</row>
    <row r="8073" spans="3:18" x14ac:dyDescent="0.2"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</row>
    <row r="8074" spans="3:18" x14ac:dyDescent="0.2"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</row>
    <row r="8075" spans="3:18" x14ac:dyDescent="0.2"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</row>
    <row r="8076" spans="3:18" x14ac:dyDescent="0.2"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</row>
    <row r="8077" spans="3:18" x14ac:dyDescent="0.2"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</row>
    <row r="8078" spans="3:18" x14ac:dyDescent="0.2"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</row>
    <row r="8079" spans="3:18" x14ac:dyDescent="0.2"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</row>
    <row r="8080" spans="3:18" x14ac:dyDescent="0.2"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</row>
    <row r="8081" spans="3:18" x14ac:dyDescent="0.2"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</row>
    <row r="8082" spans="3:18" x14ac:dyDescent="0.2"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</row>
    <row r="8083" spans="3:18" x14ac:dyDescent="0.2"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</row>
    <row r="8084" spans="3:18" x14ac:dyDescent="0.2"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</row>
    <row r="8085" spans="3:18" x14ac:dyDescent="0.2"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</row>
    <row r="8086" spans="3:18" x14ac:dyDescent="0.2"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</row>
    <row r="8087" spans="3:18" x14ac:dyDescent="0.2"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</row>
    <row r="8088" spans="3:18" x14ac:dyDescent="0.2"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</row>
    <row r="8089" spans="3:18" x14ac:dyDescent="0.2"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</row>
    <row r="8090" spans="3:18" x14ac:dyDescent="0.2"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</row>
    <row r="8091" spans="3:18" x14ac:dyDescent="0.2"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</row>
    <row r="8092" spans="3:18" x14ac:dyDescent="0.2"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</row>
    <row r="8093" spans="3:18" x14ac:dyDescent="0.2"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</row>
    <row r="8094" spans="3:18" x14ac:dyDescent="0.2"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</row>
    <row r="8095" spans="3:18" x14ac:dyDescent="0.2"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</row>
    <row r="8096" spans="3:18" x14ac:dyDescent="0.2"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</row>
    <row r="8097" spans="3:18" x14ac:dyDescent="0.2"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</row>
    <row r="8098" spans="3:18" x14ac:dyDescent="0.2"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</row>
    <row r="8099" spans="3:18" x14ac:dyDescent="0.2"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</row>
    <row r="8100" spans="3:18" x14ac:dyDescent="0.2"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</row>
    <row r="8101" spans="3:18" x14ac:dyDescent="0.2"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</row>
    <row r="8102" spans="3:18" x14ac:dyDescent="0.2"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</row>
    <row r="8103" spans="3:18" x14ac:dyDescent="0.2"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</row>
    <row r="8104" spans="3:18" x14ac:dyDescent="0.2"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</row>
    <row r="8105" spans="3:18" x14ac:dyDescent="0.2"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</row>
    <row r="8106" spans="3:18" x14ac:dyDescent="0.2"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</row>
    <row r="8107" spans="3:18" x14ac:dyDescent="0.2"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</row>
    <row r="8108" spans="3:18" x14ac:dyDescent="0.2"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</row>
    <row r="8109" spans="3:18" x14ac:dyDescent="0.2"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</row>
    <row r="8110" spans="3:18" x14ac:dyDescent="0.2"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</row>
    <row r="8111" spans="3:18" x14ac:dyDescent="0.2"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</row>
    <row r="8112" spans="3:18" x14ac:dyDescent="0.2"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</row>
    <row r="8113" spans="3:18" x14ac:dyDescent="0.2"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</row>
    <row r="8114" spans="3:18" x14ac:dyDescent="0.2"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</row>
    <row r="8115" spans="3:18" x14ac:dyDescent="0.2"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</row>
    <row r="8116" spans="3:18" x14ac:dyDescent="0.2"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</row>
    <row r="8117" spans="3:18" x14ac:dyDescent="0.2"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</row>
    <row r="8118" spans="3:18" x14ac:dyDescent="0.2"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</row>
    <row r="8119" spans="3:18" x14ac:dyDescent="0.2"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</row>
    <row r="8120" spans="3:18" x14ac:dyDescent="0.2"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</row>
    <row r="8121" spans="3:18" x14ac:dyDescent="0.2"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</row>
    <row r="8122" spans="3:18" x14ac:dyDescent="0.2"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</row>
    <row r="8123" spans="3:18" x14ac:dyDescent="0.2"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</row>
    <row r="8124" spans="3:18" x14ac:dyDescent="0.2"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</row>
    <row r="8125" spans="3:18" x14ac:dyDescent="0.2"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</row>
    <row r="8126" spans="3:18" x14ac:dyDescent="0.2"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</row>
    <row r="8127" spans="3:18" x14ac:dyDescent="0.2"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</row>
    <row r="8128" spans="3:18" x14ac:dyDescent="0.2"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</row>
    <row r="8129" spans="3:18" x14ac:dyDescent="0.2"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</row>
    <row r="8130" spans="3:18" x14ac:dyDescent="0.2"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</row>
    <row r="8131" spans="3:18" x14ac:dyDescent="0.2"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</row>
    <row r="8132" spans="3:18" x14ac:dyDescent="0.2"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</row>
    <row r="8133" spans="3:18" x14ac:dyDescent="0.2"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</row>
    <row r="8134" spans="3:18" x14ac:dyDescent="0.2"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</row>
    <row r="8135" spans="3:18" x14ac:dyDescent="0.2"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</row>
    <row r="8136" spans="3:18" x14ac:dyDescent="0.2"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</row>
    <row r="8137" spans="3:18" x14ac:dyDescent="0.2"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</row>
    <row r="8138" spans="3:18" x14ac:dyDescent="0.2"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</row>
    <row r="8139" spans="3:18" x14ac:dyDescent="0.2"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</row>
    <row r="8140" spans="3:18" x14ac:dyDescent="0.2"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</row>
    <row r="8141" spans="3:18" x14ac:dyDescent="0.2"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</row>
    <row r="8142" spans="3:18" x14ac:dyDescent="0.2"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</row>
    <row r="8143" spans="3:18" x14ac:dyDescent="0.2"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</row>
    <row r="8144" spans="3:18" x14ac:dyDescent="0.2"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</row>
    <row r="8145" spans="3:18" x14ac:dyDescent="0.2"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</row>
    <row r="8146" spans="3:18" x14ac:dyDescent="0.2"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</row>
    <row r="8147" spans="3:18" x14ac:dyDescent="0.2"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</row>
    <row r="8148" spans="3:18" x14ac:dyDescent="0.2"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</row>
    <row r="8149" spans="3:18" x14ac:dyDescent="0.2"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</row>
    <row r="8150" spans="3:18" x14ac:dyDescent="0.2"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</row>
    <row r="8151" spans="3:18" x14ac:dyDescent="0.2"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</row>
    <row r="8152" spans="3:18" x14ac:dyDescent="0.2"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</row>
    <row r="8153" spans="3:18" x14ac:dyDescent="0.2"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</row>
    <row r="8154" spans="3:18" x14ac:dyDescent="0.2"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</row>
    <row r="8155" spans="3:18" x14ac:dyDescent="0.2"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</row>
    <row r="8156" spans="3:18" x14ac:dyDescent="0.2"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</row>
    <row r="8157" spans="3:18" x14ac:dyDescent="0.2"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</row>
    <row r="8158" spans="3:18" x14ac:dyDescent="0.2"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</row>
    <row r="8159" spans="3:18" x14ac:dyDescent="0.2"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</row>
    <row r="8160" spans="3:18" x14ac:dyDescent="0.2"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</row>
    <row r="8161" spans="3:18" x14ac:dyDescent="0.2"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</row>
    <row r="8162" spans="3:18" x14ac:dyDescent="0.2"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</row>
    <row r="8163" spans="3:18" x14ac:dyDescent="0.2"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</row>
    <row r="8164" spans="3:18" x14ac:dyDescent="0.2"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</row>
    <row r="8165" spans="3:18" x14ac:dyDescent="0.2"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</row>
    <row r="8166" spans="3:18" x14ac:dyDescent="0.2"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</row>
    <row r="8167" spans="3:18" x14ac:dyDescent="0.2"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</row>
    <row r="8168" spans="3:18" x14ac:dyDescent="0.2"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</row>
    <row r="8169" spans="3:18" x14ac:dyDescent="0.2"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</row>
    <row r="8170" spans="3:18" x14ac:dyDescent="0.2"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</row>
    <row r="8171" spans="3:18" x14ac:dyDescent="0.2"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</row>
    <row r="8172" spans="3:18" x14ac:dyDescent="0.2"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</row>
    <row r="8173" spans="3:18" x14ac:dyDescent="0.2"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</row>
    <row r="8174" spans="3:18" x14ac:dyDescent="0.2"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</row>
    <row r="8175" spans="3:18" x14ac:dyDescent="0.2"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</row>
    <row r="8176" spans="3:18" x14ac:dyDescent="0.2"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</row>
    <row r="8177" spans="3:18" x14ac:dyDescent="0.2"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</row>
    <row r="8178" spans="3:18" x14ac:dyDescent="0.2"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</row>
    <row r="8179" spans="3:18" x14ac:dyDescent="0.2"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</row>
    <row r="8180" spans="3:18" x14ac:dyDescent="0.2"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</row>
    <row r="8181" spans="3:18" x14ac:dyDescent="0.2"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</row>
    <row r="8182" spans="3:18" x14ac:dyDescent="0.2"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</row>
    <row r="8183" spans="3:18" x14ac:dyDescent="0.2"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</row>
    <row r="8184" spans="3:18" x14ac:dyDescent="0.2"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</row>
    <row r="8185" spans="3:18" x14ac:dyDescent="0.2"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</row>
    <row r="8186" spans="3:18" x14ac:dyDescent="0.2"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</row>
    <row r="8187" spans="3:18" x14ac:dyDescent="0.2"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</row>
    <row r="8188" spans="3:18" x14ac:dyDescent="0.2"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</row>
    <row r="8189" spans="3:18" x14ac:dyDescent="0.2"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</row>
    <row r="8190" spans="3:18" x14ac:dyDescent="0.2"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</row>
    <row r="8191" spans="3:18" x14ac:dyDescent="0.2"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</row>
    <row r="8192" spans="3:18" x14ac:dyDescent="0.2"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</row>
    <row r="8193" spans="3:18" x14ac:dyDescent="0.2"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</row>
    <row r="8194" spans="3:18" x14ac:dyDescent="0.2"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</row>
    <row r="8195" spans="3:18" x14ac:dyDescent="0.2"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</row>
    <row r="8196" spans="3:18" x14ac:dyDescent="0.2"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</row>
    <row r="8197" spans="3:18" x14ac:dyDescent="0.2"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</row>
    <row r="8198" spans="3:18" x14ac:dyDescent="0.2"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</row>
    <row r="8199" spans="3:18" x14ac:dyDescent="0.2"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</row>
    <row r="8200" spans="3:18" x14ac:dyDescent="0.2"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</row>
    <row r="8201" spans="3:18" x14ac:dyDescent="0.2"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</row>
    <row r="8202" spans="3:18" x14ac:dyDescent="0.2"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</row>
    <row r="8203" spans="3:18" x14ac:dyDescent="0.2"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</row>
    <row r="8204" spans="3:18" x14ac:dyDescent="0.2"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</row>
    <row r="8205" spans="3:18" x14ac:dyDescent="0.2"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</row>
    <row r="8206" spans="3:18" x14ac:dyDescent="0.2"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</row>
    <row r="8207" spans="3:18" x14ac:dyDescent="0.2"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</row>
    <row r="8208" spans="3:18" x14ac:dyDescent="0.2"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</row>
    <row r="8209" spans="3:18" x14ac:dyDescent="0.2"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</row>
    <row r="8210" spans="3:18" x14ac:dyDescent="0.2"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</row>
    <row r="8211" spans="3:18" x14ac:dyDescent="0.2"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</row>
    <row r="8212" spans="3:18" x14ac:dyDescent="0.2"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</row>
    <row r="8213" spans="3:18" x14ac:dyDescent="0.2"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</row>
    <row r="8214" spans="3:18" x14ac:dyDescent="0.2"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</row>
    <row r="8215" spans="3:18" x14ac:dyDescent="0.2"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</row>
    <row r="8216" spans="3:18" x14ac:dyDescent="0.2"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</row>
    <row r="8217" spans="3:18" x14ac:dyDescent="0.2"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</row>
    <row r="8218" spans="3:18" x14ac:dyDescent="0.2"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</row>
    <row r="8219" spans="3:18" x14ac:dyDescent="0.2"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</row>
    <row r="8220" spans="3:18" x14ac:dyDescent="0.2"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</row>
    <row r="8221" spans="3:18" x14ac:dyDescent="0.2"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</row>
    <row r="8222" spans="3:18" x14ac:dyDescent="0.2"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</row>
    <row r="8223" spans="3:18" x14ac:dyDescent="0.2"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</row>
    <row r="8224" spans="3:18" x14ac:dyDescent="0.2"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</row>
    <row r="8225" spans="3:18" x14ac:dyDescent="0.2"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</row>
    <row r="8226" spans="3:18" x14ac:dyDescent="0.2"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</row>
    <row r="8227" spans="3:18" x14ac:dyDescent="0.2"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</row>
    <row r="8228" spans="3:18" x14ac:dyDescent="0.2"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</row>
    <row r="8229" spans="3:18" x14ac:dyDescent="0.2"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</row>
    <row r="8230" spans="3:18" x14ac:dyDescent="0.2"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</row>
    <row r="8231" spans="3:18" x14ac:dyDescent="0.2"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</row>
    <row r="8232" spans="3:18" x14ac:dyDescent="0.2"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</row>
    <row r="8233" spans="3:18" x14ac:dyDescent="0.2"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</row>
    <row r="8234" spans="3:18" x14ac:dyDescent="0.2"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</row>
    <row r="8235" spans="3:18" x14ac:dyDescent="0.2"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</row>
    <row r="8236" spans="3:18" x14ac:dyDescent="0.2"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</row>
    <row r="8237" spans="3:18" x14ac:dyDescent="0.2"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</row>
    <row r="8238" spans="3:18" x14ac:dyDescent="0.2"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</row>
    <row r="8239" spans="3:18" x14ac:dyDescent="0.2"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</row>
    <row r="8240" spans="3:18" x14ac:dyDescent="0.2"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</row>
    <row r="8241" spans="3:18" x14ac:dyDescent="0.2"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</row>
    <row r="8242" spans="3:18" x14ac:dyDescent="0.2"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</row>
    <row r="8243" spans="3:18" x14ac:dyDescent="0.2"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</row>
    <row r="8244" spans="3:18" x14ac:dyDescent="0.2"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</row>
    <row r="8245" spans="3:18" x14ac:dyDescent="0.2"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</row>
    <row r="8246" spans="3:18" x14ac:dyDescent="0.2"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</row>
    <row r="8247" spans="3:18" x14ac:dyDescent="0.2"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</row>
    <row r="8248" spans="3:18" x14ac:dyDescent="0.2"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</row>
    <row r="8249" spans="3:18" x14ac:dyDescent="0.2"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</row>
    <row r="8250" spans="3:18" x14ac:dyDescent="0.2"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</row>
    <row r="8251" spans="3:18" x14ac:dyDescent="0.2"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</row>
    <row r="8252" spans="3:18" x14ac:dyDescent="0.2"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</row>
    <row r="8253" spans="3:18" x14ac:dyDescent="0.2"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</row>
    <row r="8254" spans="3:18" x14ac:dyDescent="0.2"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</row>
    <row r="8255" spans="3:18" x14ac:dyDescent="0.2"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</row>
    <row r="8256" spans="3:18" x14ac:dyDescent="0.2"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</row>
    <row r="8257" spans="3:18" x14ac:dyDescent="0.2"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</row>
    <row r="8258" spans="3:18" x14ac:dyDescent="0.2"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</row>
    <row r="8259" spans="3:18" x14ac:dyDescent="0.2"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</row>
    <row r="8260" spans="3:18" x14ac:dyDescent="0.2"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</row>
    <row r="8261" spans="3:18" x14ac:dyDescent="0.2"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</row>
    <row r="8262" spans="3:18" x14ac:dyDescent="0.2"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</row>
    <row r="8263" spans="3:18" x14ac:dyDescent="0.2"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</row>
    <row r="8264" spans="3:18" x14ac:dyDescent="0.2"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</row>
    <row r="8265" spans="3:18" x14ac:dyDescent="0.2"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</row>
    <row r="8266" spans="3:18" x14ac:dyDescent="0.2"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</row>
    <row r="8267" spans="3:18" x14ac:dyDescent="0.2"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</row>
    <row r="8268" spans="3:18" x14ac:dyDescent="0.2"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</row>
    <row r="8269" spans="3:18" x14ac:dyDescent="0.2"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</row>
    <row r="8270" spans="3:18" x14ac:dyDescent="0.2"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</row>
    <row r="8271" spans="3:18" x14ac:dyDescent="0.2"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</row>
    <row r="8272" spans="3:18" x14ac:dyDescent="0.2"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</row>
    <row r="8273" spans="3:18" x14ac:dyDescent="0.2"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</row>
    <row r="8274" spans="3:18" x14ac:dyDescent="0.2"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</row>
    <row r="8275" spans="3:18" x14ac:dyDescent="0.2"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</row>
    <row r="8276" spans="3:18" x14ac:dyDescent="0.2"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</row>
    <row r="8277" spans="3:18" x14ac:dyDescent="0.2"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</row>
    <row r="8278" spans="3:18" x14ac:dyDescent="0.2"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</row>
    <row r="8279" spans="3:18" x14ac:dyDescent="0.2"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</row>
    <row r="8280" spans="3:18" x14ac:dyDescent="0.2"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</row>
    <row r="8281" spans="3:18" x14ac:dyDescent="0.2"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</row>
    <row r="8282" spans="3:18" x14ac:dyDescent="0.2"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</row>
    <row r="8283" spans="3:18" x14ac:dyDescent="0.2"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</row>
    <row r="8284" spans="3:18" x14ac:dyDescent="0.2"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</row>
    <row r="8285" spans="3:18" x14ac:dyDescent="0.2"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</row>
    <row r="8286" spans="3:18" x14ac:dyDescent="0.2"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</row>
    <row r="8287" spans="3:18" x14ac:dyDescent="0.2"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</row>
    <row r="8288" spans="3:18" x14ac:dyDescent="0.2"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</row>
    <row r="8289" spans="3:18" x14ac:dyDescent="0.2"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</row>
    <row r="8290" spans="3:18" x14ac:dyDescent="0.2"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</row>
    <row r="8291" spans="3:18" x14ac:dyDescent="0.2"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</row>
    <row r="8292" spans="3:18" x14ac:dyDescent="0.2"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</row>
    <row r="8293" spans="3:18" x14ac:dyDescent="0.2"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</row>
    <row r="8294" spans="3:18" x14ac:dyDescent="0.2"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</row>
    <row r="8295" spans="3:18" x14ac:dyDescent="0.2"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</row>
    <row r="8296" spans="3:18" x14ac:dyDescent="0.2"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</row>
    <row r="8297" spans="3:18" x14ac:dyDescent="0.2"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</row>
    <row r="8298" spans="3:18" x14ac:dyDescent="0.2"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</row>
    <row r="8299" spans="3:18" x14ac:dyDescent="0.2"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</row>
    <row r="8300" spans="3:18" x14ac:dyDescent="0.2"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</row>
    <row r="8301" spans="3:18" x14ac:dyDescent="0.2"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</row>
    <row r="8302" spans="3:18" x14ac:dyDescent="0.2"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</row>
    <row r="8303" spans="3:18" x14ac:dyDescent="0.2"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</row>
    <row r="8304" spans="3:18" x14ac:dyDescent="0.2"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</row>
    <row r="8305" spans="3:18" x14ac:dyDescent="0.2"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</row>
    <row r="8306" spans="3:18" x14ac:dyDescent="0.2"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</row>
    <row r="8307" spans="3:18" x14ac:dyDescent="0.2"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</row>
    <row r="8308" spans="3:18" x14ac:dyDescent="0.2"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</row>
    <row r="8309" spans="3:18" x14ac:dyDescent="0.2"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</row>
    <row r="8310" spans="3:18" x14ac:dyDescent="0.2"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</row>
    <row r="8311" spans="3:18" x14ac:dyDescent="0.2"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</row>
    <row r="8312" spans="3:18" x14ac:dyDescent="0.2"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</row>
    <row r="8313" spans="3:18" x14ac:dyDescent="0.2"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</row>
    <row r="8314" spans="3:18" x14ac:dyDescent="0.2"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</row>
    <row r="8315" spans="3:18" x14ac:dyDescent="0.2"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</row>
    <row r="8316" spans="3:18" x14ac:dyDescent="0.2"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</row>
    <row r="8317" spans="3:18" x14ac:dyDescent="0.2"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</row>
    <row r="8318" spans="3:18" x14ac:dyDescent="0.2"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</row>
    <row r="8319" spans="3:18" x14ac:dyDescent="0.2"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</row>
    <row r="8320" spans="3:18" x14ac:dyDescent="0.2"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</row>
    <row r="8321" spans="3:18" x14ac:dyDescent="0.2"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</row>
    <row r="8322" spans="3:18" x14ac:dyDescent="0.2"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</row>
    <row r="8323" spans="3:18" x14ac:dyDescent="0.2"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</row>
    <row r="8324" spans="3:18" x14ac:dyDescent="0.2"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</row>
    <row r="8325" spans="3:18" x14ac:dyDescent="0.2"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</row>
    <row r="8326" spans="3:18" x14ac:dyDescent="0.2"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</row>
    <row r="8327" spans="3:18" x14ac:dyDescent="0.2"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</row>
    <row r="8328" spans="3:18" x14ac:dyDescent="0.2"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</row>
    <row r="8329" spans="3:18" x14ac:dyDescent="0.2"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</row>
    <row r="8330" spans="3:18" x14ac:dyDescent="0.2"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</row>
    <row r="8331" spans="3:18" x14ac:dyDescent="0.2"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</row>
    <row r="8332" spans="3:18" x14ac:dyDescent="0.2"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</row>
    <row r="8333" spans="3:18" x14ac:dyDescent="0.2"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</row>
    <row r="8334" spans="3:18" x14ac:dyDescent="0.2"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</row>
    <row r="8335" spans="3:18" x14ac:dyDescent="0.2"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</row>
    <row r="8336" spans="3:18" x14ac:dyDescent="0.2"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</row>
    <row r="8337" spans="3:18" x14ac:dyDescent="0.2"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</row>
    <row r="8338" spans="3:18" x14ac:dyDescent="0.2"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</row>
    <row r="8339" spans="3:18" x14ac:dyDescent="0.2"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</row>
    <row r="8340" spans="3:18" x14ac:dyDescent="0.2"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</row>
    <row r="8341" spans="3:18" x14ac:dyDescent="0.2"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</row>
    <row r="8342" spans="3:18" x14ac:dyDescent="0.2"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</row>
    <row r="8343" spans="3:18" x14ac:dyDescent="0.2"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</row>
    <row r="8344" spans="3:18" x14ac:dyDescent="0.2"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</row>
    <row r="8345" spans="3:18" x14ac:dyDescent="0.2"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</row>
    <row r="8346" spans="3:18" x14ac:dyDescent="0.2"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</row>
    <row r="8347" spans="3:18" x14ac:dyDescent="0.2"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</row>
    <row r="8348" spans="3:18" x14ac:dyDescent="0.2"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</row>
    <row r="8349" spans="3:18" x14ac:dyDescent="0.2"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</row>
    <row r="8350" spans="3:18" x14ac:dyDescent="0.2"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</row>
    <row r="8351" spans="3:18" x14ac:dyDescent="0.2"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</row>
    <row r="8352" spans="3:18" x14ac:dyDescent="0.2"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</row>
    <row r="8353" spans="3:18" x14ac:dyDescent="0.2"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</row>
    <row r="8354" spans="3:18" x14ac:dyDescent="0.2"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</row>
    <row r="8355" spans="3:18" x14ac:dyDescent="0.2"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</row>
    <row r="8356" spans="3:18" x14ac:dyDescent="0.2"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</row>
    <row r="8357" spans="3:18" x14ac:dyDescent="0.2"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</row>
    <row r="8358" spans="3:18" x14ac:dyDescent="0.2"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</row>
    <row r="8359" spans="3:18" x14ac:dyDescent="0.2"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</row>
    <row r="8360" spans="3:18" x14ac:dyDescent="0.2"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</row>
    <row r="8361" spans="3:18" x14ac:dyDescent="0.2"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</row>
    <row r="8362" spans="3:18" x14ac:dyDescent="0.2"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</row>
    <row r="8363" spans="3:18" x14ac:dyDescent="0.2"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</row>
    <row r="8364" spans="3:18" x14ac:dyDescent="0.2"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</row>
    <row r="8365" spans="3:18" x14ac:dyDescent="0.2"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</row>
    <row r="8366" spans="3:18" x14ac:dyDescent="0.2"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</row>
    <row r="8367" spans="3:18" x14ac:dyDescent="0.2"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</row>
    <row r="8368" spans="3:18" x14ac:dyDescent="0.2"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</row>
    <row r="8369" spans="3:18" x14ac:dyDescent="0.2"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</row>
    <row r="8370" spans="3:18" x14ac:dyDescent="0.2"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</row>
    <row r="8371" spans="3:18" x14ac:dyDescent="0.2"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</row>
    <row r="8372" spans="3:18" x14ac:dyDescent="0.2"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</row>
    <row r="8373" spans="3:18" x14ac:dyDescent="0.2"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</row>
    <row r="8374" spans="3:18" x14ac:dyDescent="0.2"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</row>
    <row r="8375" spans="3:18" x14ac:dyDescent="0.2"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</row>
    <row r="8376" spans="3:18" x14ac:dyDescent="0.2"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</row>
    <row r="8377" spans="3:18" x14ac:dyDescent="0.2"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</row>
    <row r="8378" spans="3:18" x14ac:dyDescent="0.2"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</row>
    <row r="8379" spans="3:18" x14ac:dyDescent="0.2"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</row>
    <row r="8380" spans="3:18" x14ac:dyDescent="0.2"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</row>
    <row r="8381" spans="3:18" x14ac:dyDescent="0.2"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</row>
    <row r="8382" spans="3:18" x14ac:dyDescent="0.2"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</row>
    <row r="8383" spans="3:18" x14ac:dyDescent="0.2"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</row>
    <row r="8384" spans="3:18" x14ac:dyDescent="0.2"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</row>
    <row r="8385" spans="3:18" x14ac:dyDescent="0.2"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</row>
    <row r="8386" spans="3:18" x14ac:dyDescent="0.2"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</row>
    <row r="8387" spans="3:18" x14ac:dyDescent="0.2"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</row>
    <row r="8388" spans="3:18" x14ac:dyDescent="0.2"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</row>
    <row r="8389" spans="3:18" x14ac:dyDescent="0.2"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</row>
    <row r="8390" spans="3:18" x14ac:dyDescent="0.2"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</row>
    <row r="8391" spans="3:18" x14ac:dyDescent="0.2"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</row>
    <row r="8392" spans="3:18" x14ac:dyDescent="0.2"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</row>
    <row r="8393" spans="3:18" x14ac:dyDescent="0.2"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</row>
    <row r="8394" spans="3:18" x14ac:dyDescent="0.2"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</row>
    <row r="8395" spans="3:18" x14ac:dyDescent="0.2"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</row>
    <row r="8396" spans="3:18" x14ac:dyDescent="0.2"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</row>
    <row r="8397" spans="3:18" x14ac:dyDescent="0.2"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</row>
    <row r="8398" spans="3:18" x14ac:dyDescent="0.2"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</row>
    <row r="8399" spans="3:18" x14ac:dyDescent="0.2"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</row>
    <row r="8400" spans="3:18" x14ac:dyDescent="0.2"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</row>
    <row r="8401" spans="3:18" x14ac:dyDescent="0.2"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</row>
    <row r="8402" spans="3:18" x14ac:dyDescent="0.2"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</row>
    <row r="8403" spans="3:18" x14ac:dyDescent="0.2"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</row>
    <row r="8404" spans="3:18" x14ac:dyDescent="0.2"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</row>
    <row r="8405" spans="3:18" x14ac:dyDescent="0.2"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</row>
    <row r="8406" spans="3:18" x14ac:dyDescent="0.2"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</row>
    <row r="8407" spans="3:18" x14ac:dyDescent="0.2"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</row>
    <row r="8408" spans="3:18" x14ac:dyDescent="0.2"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</row>
    <row r="8409" spans="3:18" x14ac:dyDescent="0.2"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</row>
    <row r="8410" spans="3:18" x14ac:dyDescent="0.2"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</row>
    <row r="8411" spans="3:18" x14ac:dyDescent="0.2"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</row>
    <row r="8412" spans="3:18" x14ac:dyDescent="0.2"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</row>
    <row r="8413" spans="3:18" x14ac:dyDescent="0.2"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</row>
    <row r="8414" spans="3:18" x14ac:dyDescent="0.2"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</row>
    <row r="8415" spans="3:18" x14ac:dyDescent="0.2"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</row>
    <row r="8416" spans="3:18" x14ac:dyDescent="0.2"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</row>
    <row r="8417" spans="3:18" x14ac:dyDescent="0.2"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</row>
    <row r="8418" spans="3:18" x14ac:dyDescent="0.2"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</row>
    <row r="8419" spans="3:18" x14ac:dyDescent="0.2"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</row>
    <row r="8420" spans="3:18" x14ac:dyDescent="0.2"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</row>
    <row r="8421" spans="3:18" x14ac:dyDescent="0.2"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</row>
    <row r="8422" spans="3:18" x14ac:dyDescent="0.2"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</row>
    <row r="8423" spans="3:18" x14ac:dyDescent="0.2"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</row>
    <row r="8424" spans="3:18" x14ac:dyDescent="0.2"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</row>
    <row r="8425" spans="3:18" x14ac:dyDescent="0.2"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</row>
    <row r="8426" spans="3:18" x14ac:dyDescent="0.2"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</row>
    <row r="8427" spans="3:18" x14ac:dyDescent="0.2"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</row>
    <row r="8428" spans="3:18" x14ac:dyDescent="0.2"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</row>
    <row r="8429" spans="3:18" x14ac:dyDescent="0.2"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</row>
    <row r="8430" spans="3:18" x14ac:dyDescent="0.2"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</row>
    <row r="8431" spans="3:18" x14ac:dyDescent="0.2"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</row>
    <row r="8432" spans="3:18" x14ac:dyDescent="0.2"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</row>
    <row r="8433" spans="3:18" x14ac:dyDescent="0.2"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</row>
    <row r="8434" spans="3:18" x14ac:dyDescent="0.2"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</row>
    <row r="8435" spans="3:18" x14ac:dyDescent="0.2"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</row>
    <row r="8436" spans="3:18" x14ac:dyDescent="0.2"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</row>
    <row r="8437" spans="3:18" x14ac:dyDescent="0.2"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</row>
    <row r="8438" spans="3:18" x14ac:dyDescent="0.2"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</row>
    <row r="8439" spans="3:18" x14ac:dyDescent="0.2"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</row>
    <row r="8440" spans="3:18" x14ac:dyDescent="0.2"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</row>
    <row r="8441" spans="3:18" x14ac:dyDescent="0.2"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</row>
    <row r="8442" spans="3:18" x14ac:dyDescent="0.2"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</row>
    <row r="8443" spans="3:18" x14ac:dyDescent="0.2"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</row>
    <row r="8444" spans="3:18" x14ac:dyDescent="0.2"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</row>
    <row r="8445" spans="3:18" x14ac:dyDescent="0.2"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</row>
    <row r="8446" spans="3:18" x14ac:dyDescent="0.2"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</row>
    <row r="8447" spans="3:18" x14ac:dyDescent="0.2"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</row>
    <row r="8448" spans="3:18" x14ac:dyDescent="0.2"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</row>
    <row r="8449" spans="3:18" x14ac:dyDescent="0.2"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</row>
    <row r="8450" spans="3:18" x14ac:dyDescent="0.2"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</row>
    <row r="8451" spans="3:18" x14ac:dyDescent="0.2"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</row>
    <row r="8452" spans="3:18" x14ac:dyDescent="0.2"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</row>
    <row r="8453" spans="3:18" x14ac:dyDescent="0.2"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</row>
    <row r="8454" spans="3:18" x14ac:dyDescent="0.2"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</row>
    <row r="8455" spans="3:18" x14ac:dyDescent="0.2"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</row>
    <row r="8456" spans="3:18" x14ac:dyDescent="0.2"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</row>
    <row r="8457" spans="3:18" x14ac:dyDescent="0.2"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</row>
    <row r="8458" spans="3:18" x14ac:dyDescent="0.2"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</row>
    <row r="8459" spans="3:18" x14ac:dyDescent="0.2"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</row>
    <row r="8460" spans="3:18" x14ac:dyDescent="0.2"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</row>
    <row r="8461" spans="3:18" x14ac:dyDescent="0.2"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</row>
    <row r="8462" spans="3:18" x14ac:dyDescent="0.2"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</row>
    <row r="8463" spans="3:18" x14ac:dyDescent="0.2"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</row>
    <row r="8464" spans="3:18" x14ac:dyDescent="0.2"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</row>
    <row r="8465" spans="3:18" x14ac:dyDescent="0.2"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</row>
    <row r="8466" spans="3:18" x14ac:dyDescent="0.2"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</row>
    <row r="8467" spans="3:18" x14ac:dyDescent="0.2"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</row>
    <row r="8468" spans="3:18" x14ac:dyDescent="0.2"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</row>
    <row r="8469" spans="3:18" x14ac:dyDescent="0.2"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</row>
    <row r="8470" spans="3:18" x14ac:dyDescent="0.2"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</row>
    <row r="8471" spans="3:18" x14ac:dyDescent="0.2"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</row>
    <row r="8472" spans="3:18" x14ac:dyDescent="0.2"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</row>
    <row r="8473" spans="3:18" x14ac:dyDescent="0.2"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</row>
    <row r="8474" spans="3:18" x14ac:dyDescent="0.2"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</row>
    <row r="8475" spans="3:18" x14ac:dyDescent="0.2"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</row>
    <row r="8476" spans="3:18" x14ac:dyDescent="0.2"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</row>
    <row r="8477" spans="3:18" x14ac:dyDescent="0.2"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</row>
    <row r="8478" spans="3:18" x14ac:dyDescent="0.2"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</row>
    <row r="8479" spans="3:18" x14ac:dyDescent="0.2"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</row>
    <row r="8480" spans="3:18" x14ac:dyDescent="0.2"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</row>
    <row r="8481" spans="3:18" x14ac:dyDescent="0.2"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</row>
    <row r="8482" spans="3:18" x14ac:dyDescent="0.2"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</row>
    <row r="8483" spans="3:18" x14ac:dyDescent="0.2"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</row>
    <row r="8484" spans="3:18" x14ac:dyDescent="0.2"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</row>
    <row r="8485" spans="3:18" x14ac:dyDescent="0.2"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</row>
    <row r="8486" spans="3:18" x14ac:dyDescent="0.2"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</row>
    <row r="8487" spans="3:18" x14ac:dyDescent="0.2"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</row>
    <row r="8488" spans="3:18" x14ac:dyDescent="0.2"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</row>
    <row r="8489" spans="3:18" x14ac:dyDescent="0.2"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</row>
    <row r="8490" spans="3:18" x14ac:dyDescent="0.2"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</row>
    <row r="8491" spans="3:18" x14ac:dyDescent="0.2"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</row>
    <row r="8492" spans="3:18" x14ac:dyDescent="0.2"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</row>
    <row r="8493" spans="3:18" x14ac:dyDescent="0.2"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</row>
    <row r="8494" spans="3:18" x14ac:dyDescent="0.2"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</row>
    <row r="8495" spans="3:18" x14ac:dyDescent="0.2"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</row>
    <row r="8496" spans="3:18" x14ac:dyDescent="0.2"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</row>
    <row r="8497" spans="3:18" x14ac:dyDescent="0.2"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</row>
    <row r="8498" spans="3:18" x14ac:dyDescent="0.2"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</row>
    <row r="8499" spans="3:18" x14ac:dyDescent="0.2"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</row>
    <row r="8500" spans="3:18" x14ac:dyDescent="0.2"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</row>
    <row r="8501" spans="3:18" x14ac:dyDescent="0.2"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</row>
    <row r="8502" spans="3:18" x14ac:dyDescent="0.2"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</row>
    <row r="8503" spans="3:18" x14ac:dyDescent="0.2"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</row>
    <row r="8504" spans="3:18" x14ac:dyDescent="0.2"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</row>
    <row r="8505" spans="3:18" x14ac:dyDescent="0.2"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</row>
    <row r="8506" spans="3:18" x14ac:dyDescent="0.2"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</row>
    <row r="8507" spans="3:18" x14ac:dyDescent="0.2"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</row>
    <row r="8508" spans="3:18" x14ac:dyDescent="0.2"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</row>
    <row r="8509" spans="3:18" x14ac:dyDescent="0.2"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</row>
    <row r="8510" spans="3:18" x14ac:dyDescent="0.2"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</row>
    <row r="8511" spans="3:18" x14ac:dyDescent="0.2"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</row>
    <row r="8512" spans="3:18" x14ac:dyDescent="0.2"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</row>
    <row r="8513" spans="3:18" x14ac:dyDescent="0.2"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</row>
    <row r="8514" spans="3:18" x14ac:dyDescent="0.2"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</row>
    <row r="8515" spans="3:18" x14ac:dyDescent="0.2"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</row>
    <row r="8516" spans="3:18" x14ac:dyDescent="0.2"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</row>
    <row r="8517" spans="3:18" x14ac:dyDescent="0.2"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</row>
    <row r="8518" spans="3:18" x14ac:dyDescent="0.2"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</row>
    <row r="8519" spans="3:18" x14ac:dyDescent="0.2"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</row>
    <row r="8520" spans="3:18" x14ac:dyDescent="0.2"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</row>
    <row r="8521" spans="3:18" x14ac:dyDescent="0.2"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</row>
    <row r="8522" spans="3:18" x14ac:dyDescent="0.2"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</row>
    <row r="8523" spans="3:18" x14ac:dyDescent="0.2"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</row>
    <row r="8524" spans="3:18" x14ac:dyDescent="0.2"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</row>
    <row r="8525" spans="3:18" x14ac:dyDescent="0.2"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</row>
    <row r="8526" spans="3:18" x14ac:dyDescent="0.2"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</row>
    <row r="8527" spans="3:18" x14ac:dyDescent="0.2"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</row>
    <row r="8528" spans="3:18" x14ac:dyDescent="0.2"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</row>
    <row r="8529" spans="3:18" x14ac:dyDescent="0.2"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</row>
    <row r="8530" spans="3:18" x14ac:dyDescent="0.2"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</row>
    <row r="8531" spans="3:18" x14ac:dyDescent="0.2"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</row>
    <row r="8532" spans="3:18" x14ac:dyDescent="0.2"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</row>
    <row r="8533" spans="3:18" x14ac:dyDescent="0.2"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</row>
    <row r="8534" spans="3:18" x14ac:dyDescent="0.2"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</row>
    <row r="8535" spans="3:18" x14ac:dyDescent="0.2"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</row>
    <row r="8536" spans="3:18" x14ac:dyDescent="0.2"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</row>
    <row r="8537" spans="3:18" x14ac:dyDescent="0.2"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</row>
    <row r="8538" spans="3:18" x14ac:dyDescent="0.2"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</row>
    <row r="8539" spans="3:18" x14ac:dyDescent="0.2"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</row>
    <row r="8540" spans="3:18" x14ac:dyDescent="0.2"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</row>
    <row r="8541" spans="3:18" x14ac:dyDescent="0.2"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</row>
    <row r="8542" spans="3:18" x14ac:dyDescent="0.2"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</row>
    <row r="8543" spans="3:18" x14ac:dyDescent="0.2"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</row>
    <row r="8544" spans="3:18" x14ac:dyDescent="0.2"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</row>
    <row r="8545" spans="3:18" x14ac:dyDescent="0.2"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</row>
    <row r="8546" spans="3:18" x14ac:dyDescent="0.2"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</row>
    <row r="8547" spans="3:18" x14ac:dyDescent="0.2"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</row>
    <row r="8548" spans="3:18" x14ac:dyDescent="0.2"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</row>
    <row r="8549" spans="3:18" x14ac:dyDescent="0.2"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</row>
    <row r="8550" spans="3:18" x14ac:dyDescent="0.2"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</row>
    <row r="8551" spans="3:18" x14ac:dyDescent="0.2"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</row>
    <row r="8552" spans="3:18" x14ac:dyDescent="0.2"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</row>
    <row r="8553" spans="3:18" x14ac:dyDescent="0.2"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</row>
    <row r="8554" spans="3:18" x14ac:dyDescent="0.2"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</row>
    <row r="8555" spans="3:18" x14ac:dyDescent="0.2"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</row>
    <row r="8556" spans="3:18" x14ac:dyDescent="0.2"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</row>
    <row r="8557" spans="3:18" x14ac:dyDescent="0.2"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</row>
    <row r="8558" spans="3:18" x14ac:dyDescent="0.2"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</row>
    <row r="8559" spans="3:18" x14ac:dyDescent="0.2"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</row>
    <row r="8560" spans="3:18" x14ac:dyDescent="0.2"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</row>
    <row r="8561" spans="3:18" x14ac:dyDescent="0.2"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</row>
    <row r="8562" spans="3:18" x14ac:dyDescent="0.2"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</row>
    <row r="8563" spans="3:18" x14ac:dyDescent="0.2"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</row>
    <row r="8564" spans="3:18" x14ac:dyDescent="0.2"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</row>
    <row r="8565" spans="3:18" x14ac:dyDescent="0.2"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</row>
    <row r="8566" spans="3:18" x14ac:dyDescent="0.2"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</row>
    <row r="8567" spans="3:18" x14ac:dyDescent="0.2"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</row>
    <row r="8568" spans="3:18" x14ac:dyDescent="0.2"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</row>
    <row r="8569" spans="3:18" x14ac:dyDescent="0.2"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</row>
    <row r="8570" spans="3:18" x14ac:dyDescent="0.2"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</row>
    <row r="8571" spans="3:18" x14ac:dyDescent="0.2"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</row>
    <row r="8572" spans="3:18" x14ac:dyDescent="0.2"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</row>
    <row r="8573" spans="3:18" x14ac:dyDescent="0.2"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</row>
    <row r="8574" spans="3:18" x14ac:dyDescent="0.2"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</row>
    <row r="8575" spans="3:18" x14ac:dyDescent="0.2"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</row>
    <row r="8576" spans="3:18" x14ac:dyDescent="0.2"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</row>
    <row r="8577" spans="3:18" x14ac:dyDescent="0.2"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</row>
    <row r="8578" spans="3:18" x14ac:dyDescent="0.2"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</row>
    <row r="8579" spans="3:18" x14ac:dyDescent="0.2"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</row>
    <row r="8580" spans="3:18" x14ac:dyDescent="0.2"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</row>
    <row r="8581" spans="3:18" x14ac:dyDescent="0.2"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</row>
    <row r="8582" spans="3:18" x14ac:dyDescent="0.2"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</row>
    <row r="8583" spans="3:18" x14ac:dyDescent="0.2"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</row>
    <row r="8584" spans="3:18" x14ac:dyDescent="0.2"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</row>
    <row r="8585" spans="3:18" x14ac:dyDescent="0.2"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</row>
    <row r="8586" spans="3:18" x14ac:dyDescent="0.2"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</row>
    <row r="8587" spans="3:18" x14ac:dyDescent="0.2"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</row>
    <row r="8588" spans="3:18" x14ac:dyDescent="0.2"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</row>
    <row r="8589" spans="3:18" x14ac:dyDescent="0.2"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</row>
    <row r="8590" spans="3:18" x14ac:dyDescent="0.2"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</row>
    <row r="8591" spans="3:18" x14ac:dyDescent="0.2"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</row>
    <row r="8592" spans="3:18" x14ac:dyDescent="0.2"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</row>
    <row r="8593" spans="3:18" x14ac:dyDescent="0.2"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</row>
    <row r="8594" spans="3:18" x14ac:dyDescent="0.2"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</row>
    <row r="8595" spans="3:18" x14ac:dyDescent="0.2"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</row>
    <row r="8596" spans="3:18" x14ac:dyDescent="0.2"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</row>
    <row r="8597" spans="3:18" x14ac:dyDescent="0.2"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</row>
    <row r="8598" spans="3:18" x14ac:dyDescent="0.2"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</row>
    <row r="8599" spans="3:18" x14ac:dyDescent="0.2"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</row>
    <row r="8600" spans="3:18" x14ac:dyDescent="0.2"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</row>
    <row r="8601" spans="3:18" x14ac:dyDescent="0.2"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</row>
    <row r="8602" spans="3:18" x14ac:dyDescent="0.2"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</row>
    <row r="8603" spans="3:18" x14ac:dyDescent="0.2"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</row>
    <row r="8604" spans="3:18" x14ac:dyDescent="0.2"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</row>
    <row r="8605" spans="3:18" x14ac:dyDescent="0.2"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</row>
    <row r="8606" spans="3:18" x14ac:dyDescent="0.2"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</row>
    <row r="8607" spans="3:18" x14ac:dyDescent="0.2"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</row>
    <row r="8608" spans="3:18" x14ac:dyDescent="0.2"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</row>
    <row r="8609" spans="3:18" x14ac:dyDescent="0.2"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</row>
    <row r="8610" spans="3:18" x14ac:dyDescent="0.2"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</row>
    <row r="8611" spans="3:18" x14ac:dyDescent="0.2"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</row>
    <row r="8612" spans="3:18" x14ac:dyDescent="0.2"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</row>
    <row r="8613" spans="3:18" x14ac:dyDescent="0.2"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</row>
    <row r="8614" spans="3:18" x14ac:dyDescent="0.2"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</row>
    <row r="8615" spans="3:18" x14ac:dyDescent="0.2"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</row>
    <row r="8616" spans="3:18" x14ac:dyDescent="0.2"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</row>
    <row r="8617" spans="3:18" x14ac:dyDescent="0.2"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</row>
    <row r="8618" spans="3:18" x14ac:dyDescent="0.2"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</row>
    <row r="8619" spans="3:18" x14ac:dyDescent="0.2"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</row>
    <row r="8620" spans="3:18" x14ac:dyDescent="0.2"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</row>
    <row r="8621" spans="3:18" x14ac:dyDescent="0.2"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</row>
    <row r="8622" spans="3:18" x14ac:dyDescent="0.2"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</row>
    <row r="8623" spans="3:18" x14ac:dyDescent="0.2"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</row>
    <row r="8624" spans="3:18" x14ac:dyDescent="0.2"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</row>
    <row r="8625" spans="3:18" x14ac:dyDescent="0.2"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</row>
    <row r="8626" spans="3:18" x14ac:dyDescent="0.2"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</row>
    <row r="8627" spans="3:18" x14ac:dyDescent="0.2"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</row>
    <row r="8628" spans="3:18" x14ac:dyDescent="0.2"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</row>
    <row r="8629" spans="3:18" x14ac:dyDescent="0.2"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</row>
    <row r="8630" spans="3:18" x14ac:dyDescent="0.2"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</row>
    <row r="8631" spans="3:18" x14ac:dyDescent="0.2"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</row>
    <row r="8632" spans="3:18" x14ac:dyDescent="0.2"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</row>
    <row r="8633" spans="3:18" x14ac:dyDescent="0.2"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</row>
    <row r="8634" spans="3:18" x14ac:dyDescent="0.2"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</row>
    <row r="8635" spans="3:18" x14ac:dyDescent="0.2"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</row>
    <row r="8636" spans="3:18" x14ac:dyDescent="0.2"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</row>
    <row r="8637" spans="3:18" x14ac:dyDescent="0.2"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</row>
    <row r="8638" spans="3:18" x14ac:dyDescent="0.2"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</row>
    <row r="8639" spans="3:18" x14ac:dyDescent="0.2"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</row>
    <row r="8640" spans="3:18" x14ac:dyDescent="0.2"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</row>
    <row r="8641" spans="3:18" x14ac:dyDescent="0.2"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</row>
    <row r="8642" spans="3:18" x14ac:dyDescent="0.2"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</row>
    <row r="8643" spans="3:18" x14ac:dyDescent="0.2"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</row>
    <row r="8644" spans="3:18" x14ac:dyDescent="0.2"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</row>
    <row r="8645" spans="3:18" x14ac:dyDescent="0.2"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</row>
    <row r="8646" spans="3:18" x14ac:dyDescent="0.2"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</row>
    <row r="8647" spans="3:18" x14ac:dyDescent="0.2"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</row>
    <row r="8648" spans="3:18" x14ac:dyDescent="0.2"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</row>
    <row r="8649" spans="3:18" x14ac:dyDescent="0.2"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</row>
    <row r="8650" spans="3:18" x14ac:dyDescent="0.2"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</row>
    <row r="8651" spans="3:18" x14ac:dyDescent="0.2"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</row>
    <row r="8652" spans="3:18" x14ac:dyDescent="0.2"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</row>
    <row r="8653" spans="3:18" x14ac:dyDescent="0.2"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</row>
    <row r="8654" spans="3:18" x14ac:dyDescent="0.2"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</row>
    <row r="8655" spans="3:18" x14ac:dyDescent="0.2"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</row>
    <row r="8656" spans="3:18" x14ac:dyDescent="0.2"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</row>
    <row r="8657" spans="3:18" x14ac:dyDescent="0.2"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</row>
    <row r="8658" spans="3:18" x14ac:dyDescent="0.2"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</row>
    <row r="8659" spans="3:18" x14ac:dyDescent="0.2"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</row>
    <row r="8660" spans="3:18" x14ac:dyDescent="0.2"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</row>
    <row r="8661" spans="3:18" x14ac:dyDescent="0.2"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</row>
    <row r="8662" spans="3:18" x14ac:dyDescent="0.2"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</row>
    <row r="8663" spans="3:18" x14ac:dyDescent="0.2"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</row>
    <row r="8664" spans="3:18" x14ac:dyDescent="0.2"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</row>
    <row r="8665" spans="3:18" x14ac:dyDescent="0.2"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</row>
    <row r="8666" spans="3:18" x14ac:dyDescent="0.2"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</row>
    <row r="8667" spans="3:18" x14ac:dyDescent="0.2"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</row>
    <row r="8668" spans="3:18" x14ac:dyDescent="0.2"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</row>
    <row r="8669" spans="3:18" x14ac:dyDescent="0.2"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</row>
    <row r="8670" spans="3:18" x14ac:dyDescent="0.2"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</row>
    <row r="8671" spans="3:18" x14ac:dyDescent="0.2"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</row>
    <row r="8672" spans="3:18" x14ac:dyDescent="0.2"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</row>
    <row r="8673" spans="3:18" x14ac:dyDescent="0.2"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</row>
    <row r="8674" spans="3:18" x14ac:dyDescent="0.2"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</row>
    <row r="8675" spans="3:18" x14ac:dyDescent="0.2"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</row>
    <row r="8676" spans="3:18" x14ac:dyDescent="0.2"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</row>
    <row r="8677" spans="3:18" x14ac:dyDescent="0.2"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</row>
    <row r="8678" spans="3:18" x14ac:dyDescent="0.2"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</row>
    <row r="8679" spans="3:18" x14ac:dyDescent="0.2"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</row>
    <row r="8680" spans="3:18" x14ac:dyDescent="0.2"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</row>
    <row r="8681" spans="3:18" x14ac:dyDescent="0.2"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</row>
    <row r="8682" spans="3:18" x14ac:dyDescent="0.2"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</row>
    <row r="8683" spans="3:18" x14ac:dyDescent="0.2"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</row>
    <row r="8684" spans="3:18" x14ac:dyDescent="0.2"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</row>
    <row r="8685" spans="3:18" x14ac:dyDescent="0.2"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</row>
    <row r="8686" spans="3:18" x14ac:dyDescent="0.2"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</row>
    <row r="8687" spans="3:18" x14ac:dyDescent="0.2"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</row>
    <row r="8688" spans="3:18" x14ac:dyDescent="0.2"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</row>
    <row r="8689" spans="3:18" x14ac:dyDescent="0.2"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</row>
    <row r="8690" spans="3:18" x14ac:dyDescent="0.2"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</row>
    <row r="8691" spans="3:18" x14ac:dyDescent="0.2"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</row>
    <row r="8692" spans="3:18" x14ac:dyDescent="0.2"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</row>
    <row r="8693" spans="3:18" x14ac:dyDescent="0.2"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</row>
    <row r="8694" spans="3:18" x14ac:dyDescent="0.2"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</row>
    <row r="8695" spans="3:18" x14ac:dyDescent="0.2"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</row>
    <row r="8696" spans="3:18" x14ac:dyDescent="0.2"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</row>
    <row r="8697" spans="3:18" x14ac:dyDescent="0.2"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</row>
    <row r="8698" spans="3:18" x14ac:dyDescent="0.2"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</row>
    <row r="8699" spans="3:18" x14ac:dyDescent="0.2"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</row>
    <row r="8700" spans="3:18" x14ac:dyDescent="0.2"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</row>
    <row r="8701" spans="3:18" x14ac:dyDescent="0.2"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</row>
    <row r="8702" spans="3:18" x14ac:dyDescent="0.2"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</row>
    <row r="8703" spans="3:18" x14ac:dyDescent="0.2"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</row>
    <row r="8704" spans="3:18" x14ac:dyDescent="0.2"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</row>
    <row r="8705" spans="3:18" x14ac:dyDescent="0.2"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</row>
    <row r="8706" spans="3:18" x14ac:dyDescent="0.2"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</row>
    <row r="8707" spans="3:18" x14ac:dyDescent="0.2"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</row>
    <row r="8708" spans="3:18" x14ac:dyDescent="0.2"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</row>
    <row r="8709" spans="3:18" x14ac:dyDescent="0.2"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</row>
    <row r="8710" spans="3:18" x14ac:dyDescent="0.2"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</row>
    <row r="8711" spans="3:18" x14ac:dyDescent="0.2"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</row>
    <row r="8712" spans="3:18" x14ac:dyDescent="0.2"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</row>
    <row r="8713" spans="3:18" x14ac:dyDescent="0.2"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</row>
    <row r="8714" spans="3:18" x14ac:dyDescent="0.2"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</row>
    <row r="8715" spans="3:18" x14ac:dyDescent="0.2"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</row>
    <row r="8716" spans="3:18" x14ac:dyDescent="0.2"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</row>
    <row r="8717" spans="3:18" x14ac:dyDescent="0.2"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</row>
    <row r="8718" spans="3:18" x14ac:dyDescent="0.2"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</row>
    <row r="8719" spans="3:18" x14ac:dyDescent="0.2"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</row>
    <row r="8720" spans="3:18" x14ac:dyDescent="0.2"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</row>
    <row r="8721" spans="3:18" x14ac:dyDescent="0.2"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</row>
    <row r="8722" spans="3:18" x14ac:dyDescent="0.2"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</row>
    <row r="8723" spans="3:18" x14ac:dyDescent="0.2"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</row>
    <row r="8724" spans="3:18" x14ac:dyDescent="0.2"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</row>
    <row r="8725" spans="3:18" x14ac:dyDescent="0.2"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</row>
    <row r="8726" spans="3:18" x14ac:dyDescent="0.2"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</row>
    <row r="8727" spans="3:18" x14ac:dyDescent="0.2"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</row>
    <row r="8728" spans="3:18" x14ac:dyDescent="0.2"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</row>
    <row r="8729" spans="3:18" x14ac:dyDescent="0.2"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</row>
    <row r="8730" spans="3:18" x14ac:dyDescent="0.2"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</row>
    <row r="8731" spans="3:18" x14ac:dyDescent="0.2"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</row>
    <row r="8732" spans="3:18" x14ac:dyDescent="0.2"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</row>
    <row r="8733" spans="3:18" x14ac:dyDescent="0.2"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</row>
    <row r="8734" spans="3:18" x14ac:dyDescent="0.2"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</row>
    <row r="8735" spans="3:18" x14ac:dyDescent="0.2"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</row>
    <row r="8736" spans="3:18" x14ac:dyDescent="0.2"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</row>
    <row r="8737" spans="3:18" x14ac:dyDescent="0.2"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</row>
    <row r="8738" spans="3:18" x14ac:dyDescent="0.2"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</row>
    <row r="8739" spans="3:18" x14ac:dyDescent="0.2"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</row>
    <row r="8740" spans="3:18" x14ac:dyDescent="0.2"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</row>
    <row r="8741" spans="3:18" x14ac:dyDescent="0.2"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</row>
    <row r="8742" spans="3:18" x14ac:dyDescent="0.2"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</row>
    <row r="8743" spans="3:18" x14ac:dyDescent="0.2"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</row>
    <row r="8744" spans="3:18" x14ac:dyDescent="0.2"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</row>
    <row r="8745" spans="3:18" x14ac:dyDescent="0.2"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</row>
    <row r="8746" spans="3:18" x14ac:dyDescent="0.2"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</row>
    <row r="8747" spans="3:18" x14ac:dyDescent="0.2"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</row>
    <row r="8748" spans="3:18" x14ac:dyDescent="0.2"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</row>
    <row r="8749" spans="3:18" x14ac:dyDescent="0.2"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</row>
    <row r="8750" spans="3:18" x14ac:dyDescent="0.2"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</row>
    <row r="8751" spans="3:18" x14ac:dyDescent="0.2"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</row>
    <row r="8752" spans="3:18" x14ac:dyDescent="0.2"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</row>
    <row r="8753" spans="3:18" x14ac:dyDescent="0.2"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</row>
    <row r="8754" spans="3:18" x14ac:dyDescent="0.2"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</row>
    <row r="8755" spans="3:18" x14ac:dyDescent="0.2"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</row>
    <row r="8756" spans="3:18" x14ac:dyDescent="0.2"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</row>
    <row r="8757" spans="3:18" x14ac:dyDescent="0.2"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</row>
    <row r="8758" spans="3:18" x14ac:dyDescent="0.2"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</row>
    <row r="8759" spans="3:18" x14ac:dyDescent="0.2"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</row>
    <row r="8760" spans="3:18" x14ac:dyDescent="0.2"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</row>
    <row r="8761" spans="3:18" x14ac:dyDescent="0.2"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</row>
    <row r="8762" spans="3:18" x14ac:dyDescent="0.2"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</row>
    <row r="8763" spans="3:18" x14ac:dyDescent="0.2"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</row>
    <row r="8764" spans="3:18" x14ac:dyDescent="0.2"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</row>
    <row r="8765" spans="3:18" x14ac:dyDescent="0.2"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</row>
    <row r="8766" spans="3:18" x14ac:dyDescent="0.2"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</row>
    <row r="8767" spans="3:18" x14ac:dyDescent="0.2"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</row>
    <row r="8768" spans="3:18" x14ac:dyDescent="0.2"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</row>
    <row r="8769" spans="3:18" x14ac:dyDescent="0.2"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</row>
    <row r="8770" spans="3:18" x14ac:dyDescent="0.2"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</row>
    <row r="8771" spans="3:18" x14ac:dyDescent="0.2"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</row>
    <row r="8772" spans="3:18" x14ac:dyDescent="0.2"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</row>
    <row r="8773" spans="3:18" x14ac:dyDescent="0.2"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</row>
    <row r="8774" spans="3:18" x14ac:dyDescent="0.2"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</row>
    <row r="8775" spans="3:18" x14ac:dyDescent="0.2"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</row>
    <row r="8776" spans="3:18" x14ac:dyDescent="0.2"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</row>
    <row r="8777" spans="3:18" x14ac:dyDescent="0.2"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</row>
    <row r="8778" spans="3:18" x14ac:dyDescent="0.2"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</row>
    <row r="8779" spans="3:18" x14ac:dyDescent="0.2"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</row>
    <row r="8780" spans="3:18" x14ac:dyDescent="0.2"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</row>
    <row r="8781" spans="3:18" x14ac:dyDescent="0.2"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</row>
    <row r="8782" spans="3:18" x14ac:dyDescent="0.2"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</row>
    <row r="8783" spans="3:18" x14ac:dyDescent="0.2"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</row>
    <row r="8784" spans="3:18" x14ac:dyDescent="0.2"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</row>
    <row r="8785" spans="3:18" x14ac:dyDescent="0.2"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</row>
    <row r="8786" spans="3:18" x14ac:dyDescent="0.2"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</row>
    <row r="8787" spans="3:18" x14ac:dyDescent="0.2"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</row>
    <row r="8788" spans="3:18" x14ac:dyDescent="0.2"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</row>
    <row r="8789" spans="3:18" x14ac:dyDescent="0.2"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</row>
    <row r="8790" spans="3:18" x14ac:dyDescent="0.2"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</row>
    <row r="8791" spans="3:18" x14ac:dyDescent="0.2"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</row>
    <row r="8792" spans="3:18" x14ac:dyDescent="0.2"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</row>
    <row r="8793" spans="3:18" x14ac:dyDescent="0.2"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</row>
    <row r="8794" spans="3:18" x14ac:dyDescent="0.2"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</row>
    <row r="8795" spans="3:18" x14ac:dyDescent="0.2"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</row>
    <row r="8796" spans="3:18" x14ac:dyDescent="0.2"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</row>
    <row r="8797" spans="3:18" x14ac:dyDescent="0.2"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</row>
    <row r="8798" spans="3:18" x14ac:dyDescent="0.2"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</row>
    <row r="8799" spans="3:18" x14ac:dyDescent="0.2"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</row>
    <row r="8800" spans="3:18" x14ac:dyDescent="0.2"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</row>
    <row r="8801" spans="3:18" x14ac:dyDescent="0.2"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</row>
    <row r="8802" spans="3:18" x14ac:dyDescent="0.2"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</row>
    <row r="8803" spans="3:18" x14ac:dyDescent="0.2"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</row>
    <row r="8804" spans="3:18" x14ac:dyDescent="0.2"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</row>
    <row r="8805" spans="3:18" x14ac:dyDescent="0.2"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</row>
    <row r="8806" spans="3:18" x14ac:dyDescent="0.2"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</row>
    <row r="8807" spans="3:18" x14ac:dyDescent="0.2"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</row>
    <row r="8808" spans="3:18" x14ac:dyDescent="0.2"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</row>
    <row r="8809" spans="3:18" x14ac:dyDescent="0.2"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</row>
    <row r="8810" spans="3:18" x14ac:dyDescent="0.2"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</row>
    <row r="8811" spans="3:18" x14ac:dyDescent="0.2"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</row>
    <row r="8812" spans="3:18" x14ac:dyDescent="0.2"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</row>
    <row r="8813" spans="3:18" x14ac:dyDescent="0.2"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</row>
    <row r="8814" spans="3:18" x14ac:dyDescent="0.2"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</row>
    <row r="8815" spans="3:18" x14ac:dyDescent="0.2"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</row>
    <row r="8816" spans="3:18" x14ac:dyDescent="0.2"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</row>
    <row r="8817" spans="3:18" x14ac:dyDescent="0.2"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</row>
    <row r="8818" spans="3:18" x14ac:dyDescent="0.2"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</row>
    <row r="8819" spans="3:18" x14ac:dyDescent="0.2"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</row>
    <row r="8820" spans="3:18" x14ac:dyDescent="0.2"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</row>
    <row r="8821" spans="3:18" x14ac:dyDescent="0.2"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</row>
    <row r="8822" spans="3:18" x14ac:dyDescent="0.2"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</row>
    <row r="8823" spans="3:18" x14ac:dyDescent="0.2"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</row>
    <row r="8824" spans="3:18" x14ac:dyDescent="0.2"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</row>
    <row r="8825" spans="3:18" x14ac:dyDescent="0.2"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</row>
    <row r="8826" spans="3:18" x14ac:dyDescent="0.2"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</row>
    <row r="8827" spans="3:18" x14ac:dyDescent="0.2"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</row>
    <row r="8828" spans="3:18" x14ac:dyDescent="0.2"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</row>
    <row r="8829" spans="3:18" x14ac:dyDescent="0.2"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</row>
    <row r="8830" spans="3:18" x14ac:dyDescent="0.2"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</row>
    <row r="8831" spans="3:18" x14ac:dyDescent="0.2"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</row>
    <row r="8832" spans="3:18" x14ac:dyDescent="0.2"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</row>
    <row r="8833" spans="3:18" x14ac:dyDescent="0.2"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</row>
    <row r="8834" spans="3:18" x14ac:dyDescent="0.2"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</row>
    <row r="8835" spans="3:18" x14ac:dyDescent="0.2"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</row>
    <row r="8836" spans="3:18" x14ac:dyDescent="0.2"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</row>
    <row r="8837" spans="3:18" x14ac:dyDescent="0.2"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</row>
    <row r="8838" spans="3:18" x14ac:dyDescent="0.2"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</row>
    <row r="8839" spans="3:18" x14ac:dyDescent="0.2"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</row>
    <row r="8840" spans="3:18" x14ac:dyDescent="0.2"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</row>
    <row r="8841" spans="3:18" x14ac:dyDescent="0.2"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</row>
    <row r="8842" spans="3:18" x14ac:dyDescent="0.2"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</row>
    <row r="8843" spans="3:18" x14ac:dyDescent="0.2"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</row>
    <row r="8844" spans="3:18" x14ac:dyDescent="0.2"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</row>
    <row r="8845" spans="3:18" x14ac:dyDescent="0.2"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</row>
    <row r="8846" spans="3:18" x14ac:dyDescent="0.2"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</row>
    <row r="8847" spans="3:18" x14ac:dyDescent="0.2"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</row>
    <row r="8848" spans="3:18" x14ac:dyDescent="0.2"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</row>
    <row r="8849" spans="3:18" x14ac:dyDescent="0.2"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</row>
    <row r="8850" spans="3:18" x14ac:dyDescent="0.2"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</row>
    <row r="8851" spans="3:18" x14ac:dyDescent="0.2"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</row>
    <row r="8852" spans="3:18" x14ac:dyDescent="0.2"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</row>
    <row r="8853" spans="3:18" x14ac:dyDescent="0.2"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</row>
    <row r="8854" spans="3:18" x14ac:dyDescent="0.2"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</row>
    <row r="8855" spans="3:18" x14ac:dyDescent="0.2"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</row>
    <row r="8856" spans="3:18" x14ac:dyDescent="0.2"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</row>
    <row r="8857" spans="3:18" x14ac:dyDescent="0.2"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</row>
    <row r="8858" spans="3:18" x14ac:dyDescent="0.2"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</row>
    <row r="8859" spans="3:18" x14ac:dyDescent="0.2"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</row>
    <row r="8860" spans="3:18" x14ac:dyDescent="0.2"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</row>
    <row r="8861" spans="3:18" x14ac:dyDescent="0.2"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</row>
    <row r="8862" spans="3:18" x14ac:dyDescent="0.2"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</row>
    <row r="8863" spans="3:18" x14ac:dyDescent="0.2"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</row>
    <row r="8864" spans="3:18" x14ac:dyDescent="0.2"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</row>
    <row r="8865" spans="3:18" x14ac:dyDescent="0.2"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</row>
    <row r="8866" spans="3:18" x14ac:dyDescent="0.2"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</row>
    <row r="8867" spans="3:18" x14ac:dyDescent="0.2"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</row>
    <row r="8868" spans="3:18" x14ac:dyDescent="0.2"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</row>
    <row r="8869" spans="3:18" x14ac:dyDescent="0.2"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</row>
    <row r="8870" spans="3:18" x14ac:dyDescent="0.2"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</row>
    <row r="8871" spans="3:18" x14ac:dyDescent="0.2"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</row>
    <row r="8872" spans="3:18" x14ac:dyDescent="0.2"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</row>
    <row r="8873" spans="3:18" x14ac:dyDescent="0.2"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</row>
    <row r="8874" spans="3:18" x14ac:dyDescent="0.2"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</row>
    <row r="8875" spans="3:18" x14ac:dyDescent="0.2"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</row>
    <row r="8876" spans="3:18" x14ac:dyDescent="0.2"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</row>
    <row r="8877" spans="3:18" x14ac:dyDescent="0.2"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</row>
    <row r="8878" spans="3:18" x14ac:dyDescent="0.2"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</row>
    <row r="8879" spans="3:18" x14ac:dyDescent="0.2"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</row>
    <row r="8880" spans="3:18" x14ac:dyDescent="0.2"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</row>
    <row r="8881" spans="3:18" x14ac:dyDescent="0.2"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</row>
    <row r="8882" spans="3:18" x14ac:dyDescent="0.2"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</row>
    <row r="8883" spans="3:18" x14ac:dyDescent="0.2"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</row>
    <row r="8884" spans="3:18" x14ac:dyDescent="0.2"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</row>
    <row r="8885" spans="3:18" x14ac:dyDescent="0.2"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</row>
    <row r="8886" spans="3:18" x14ac:dyDescent="0.2"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</row>
    <row r="8887" spans="3:18" x14ac:dyDescent="0.2"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</row>
    <row r="8888" spans="3:18" x14ac:dyDescent="0.2"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</row>
    <row r="8889" spans="3:18" x14ac:dyDescent="0.2"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</row>
    <row r="8890" spans="3:18" x14ac:dyDescent="0.2"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</row>
    <row r="8891" spans="3:18" x14ac:dyDescent="0.2"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</row>
    <row r="8892" spans="3:18" x14ac:dyDescent="0.2"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</row>
    <row r="8893" spans="3:18" x14ac:dyDescent="0.2"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</row>
    <row r="8894" spans="3:18" x14ac:dyDescent="0.2"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</row>
    <row r="8895" spans="3:18" x14ac:dyDescent="0.2"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</row>
    <row r="8896" spans="3:18" x14ac:dyDescent="0.2"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</row>
    <row r="8897" spans="3:18" x14ac:dyDescent="0.2"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</row>
    <row r="8898" spans="3:18" x14ac:dyDescent="0.2"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</row>
    <row r="8899" spans="3:18" x14ac:dyDescent="0.2"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</row>
    <row r="8900" spans="3:18" x14ac:dyDescent="0.2"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</row>
    <row r="8901" spans="3:18" x14ac:dyDescent="0.2"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</row>
    <row r="8902" spans="3:18" x14ac:dyDescent="0.2"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</row>
    <row r="8903" spans="3:18" x14ac:dyDescent="0.2"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</row>
    <row r="8904" spans="3:18" x14ac:dyDescent="0.2"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</row>
    <row r="8905" spans="3:18" x14ac:dyDescent="0.2"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</row>
    <row r="8906" spans="3:18" x14ac:dyDescent="0.2"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</row>
    <row r="8907" spans="3:18" x14ac:dyDescent="0.2"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</row>
    <row r="8908" spans="3:18" x14ac:dyDescent="0.2"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</row>
    <row r="8909" spans="3:18" x14ac:dyDescent="0.2"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</row>
    <row r="8910" spans="3:18" x14ac:dyDescent="0.2"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</row>
    <row r="8911" spans="3:18" x14ac:dyDescent="0.2"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</row>
    <row r="8912" spans="3:18" x14ac:dyDescent="0.2"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</row>
    <row r="8913" spans="3:18" x14ac:dyDescent="0.2"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</row>
    <row r="8914" spans="3:18" x14ac:dyDescent="0.2"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</row>
    <row r="8915" spans="3:18" x14ac:dyDescent="0.2"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</row>
    <row r="8916" spans="3:18" x14ac:dyDescent="0.2"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</row>
    <row r="8917" spans="3:18" x14ac:dyDescent="0.2"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</row>
    <row r="8918" spans="3:18" x14ac:dyDescent="0.2"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</row>
    <row r="8919" spans="3:18" x14ac:dyDescent="0.2"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</row>
    <row r="8920" spans="3:18" x14ac:dyDescent="0.2"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</row>
    <row r="8921" spans="3:18" x14ac:dyDescent="0.2"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</row>
    <row r="8922" spans="3:18" x14ac:dyDescent="0.2"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</row>
    <row r="8923" spans="3:18" x14ac:dyDescent="0.2"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</row>
    <row r="8924" spans="3:18" x14ac:dyDescent="0.2"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</row>
    <row r="8925" spans="3:18" x14ac:dyDescent="0.2"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</row>
    <row r="8926" spans="3:18" x14ac:dyDescent="0.2"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</row>
    <row r="8927" spans="3:18" x14ac:dyDescent="0.2"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</row>
    <row r="8928" spans="3:18" x14ac:dyDescent="0.2"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</row>
    <row r="8929" spans="3:18" x14ac:dyDescent="0.2"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</row>
    <row r="8930" spans="3:18" x14ac:dyDescent="0.2"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</row>
    <row r="8931" spans="3:18" x14ac:dyDescent="0.2"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</row>
    <row r="8932" spans="3:18" x14ac:dyDescent="0.2"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</row>
    <row r="8933" spans="3:18" x14ac:dyDescent="0.2"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</row>
    <row r="8934" spans="3:18" x14ac:dyDescent="0.2"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</row>
    <row r="8935" spans="3:18" x14ac:dyDescent="0.2"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</row>
    <row r="8936" spans="3:18" x14ac:dyDescent="0.2"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</row>
    <row r="8937" spans="3:18" x14ac:dyDescent="0.2"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</row>
    <row r="8938" spans="3:18" x14ac:dyDescent="0.2"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</row>
    <row r="8939" spans="3:18" x14ac:dyDescent="0.2"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</row>
    <row r="8940" spans="3:18" x14ac:dyDescent="0.2"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</row>
    <row r="8941" spans="3:18" x14ac:dyDescent="0.2"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</row>
    <row r="8942" spans="3:18" x14ac:dyDescent="0.2"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</row>
    <row r="8943" spans="3:18" x14ac:dyDescent="0.2"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</row>
    <row r="8944" spans="3:18" x14ac:dyDescent="0.2"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</row>
    <row r="8945" spans="3:18" x14ac:dyDescent="0.2"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</row>
    <row r="8946" spans="3:18" x14ac:dyDescent="0.2"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</row>
    <row r="8947" spans="3:18" x14ac:dyDescent="0.2"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</row>
    <row r="8948" spans="3:18" x14ac:dyDescent="0.2"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</row>
    <row r="8949" spans="3:18" x14ac:dyDescent="0.2"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</row>
    <row r="8950" spans="3:18" x14ac:dyDescent="0.2"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</row>
    <row r="8951" spans="3:18" x14ac:dyDescent="0.2"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</row>
    <row r="8952" spans="3:18" x14ac:dyDescent="0.2"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</row>
    <row r="8953" spans="3:18" x14ac:dyDescent="0.2"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</row>
    <row r="8954" spans="3:18" x14ac:dyDescent="0.2"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</row>
    <row r="8955" spans="3:18" x14ac:dyDescent="0.2"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</row>
    <row r="8956" spans="3:18" x14ac:dyDescent="0.2"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</row>
    <row r="8957" spans="3:18" x14ac:dyDescent="0.2"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</row>
    <row r="8958" spans="3:18" x14ac:dyDescent="0.2"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</row>
    <row r="8959" spans="3:18" x14ac:dyDescent="0.2"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</row>
    <row r="8960" spans="3:18" x14ac:dyDescent="0.2"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</row>
    <row r="8961" spans="3:18" x14ac:dyDescent="0.2"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</row>
    <row r="8962" spans="3:18" x14ac:dyDescent="0.2"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</row>
    <row r="8963" spans="3:18" x14ac:dyDescent="0.2"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</row>
    <row r="8964" spans="3:18" x14ac:dyDescent="0.2"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</row>
    <row r="8965" spans="3:18" x14ac:dyDescent="0.2"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</row>
    <row r="8966" spans="3:18" x14ac:dyDescent="0.2"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</row>
    <row r="8967" spans="3:18" x14ac:dyDescent="0.2"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</row>
    <row r="8968" spans="3:18" x14ac:dyDescent="0.2"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</row>
    <row r="8969" spans="3:18" x14ac:dyDescent="0.2"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</row>
    <row r="8970" spans="3:18" x14ac:dyDescent="0.2"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</row>
    <row r="8971" spans="3:18" x14ac:dyDescent="0.2"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</row>
    <row r="8972" spans="3:18" x14ac:dyDescent="0.2"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</row>
    <row r="8973" spans="3:18" x14ac:dyDescent="0.2"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</row>
    <row r="8974" spans="3:18" x14ac:dyDescent="0.2"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</row>
    <row r="8975" spans="3:18" x14ac:dyDescent="0.2"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</row>
    <row r="8976" spans="3:18" x14ac:dyDescent="0.2"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</row>
    <row r="8977" spans="3:18" x14ac:dyDescent="0.2"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</row>
    <row r="8978" spans="3:18" x14ac:dyDescent="0.2"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</row>
    <row r="8979" spans="3:18" x14ac:dyDescent="0.2"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</row>
    <row r="8980" spans="3:18" x14ac:dyDescent="0.2"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</row>
    <row r="8981" spans="3:18" x14ac:dyDescent="0.2"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</row>
    <row r="8982" spans="3:18" x14ac:dyDescent="0.2"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</row>
    <row r="8983" spans="3:18" x14ac:dyDescent="0.2"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</row>
    <row r="8984" spans="3:18" x14ac:dyDescent="0.2"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</row>
    <row r="8985" spans="3:18" x14ac:dyDescent="0.2"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</row>
    <row r="8986" spans="3:18" x14ac:dyDescent="0.2"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</row>
    <row r="8987" spans="3:18" x14ac:dyDescent="0.2"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</row>
    <row r="8988" spans="3:18" x14ac:dyDescent="0.2"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</row>
    <row r="8989" spans="3:18" x14ac:dyDescent="0.2"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</row>
    <row r="8990" spans="3:18" x14ac:dyDescent="0.2"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</row>
    <row r="8991" spans="3:18" x14ac:dyDescent="0.2"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</row>
    <row r="8992" spans="3:18" x14ac:dyDescent="0.2"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</row>
    <row r="8993" spans="3:18" x14ac:dyDescent="0.2"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</row>
    <row r="8994" spans="3:18" x14ac:dyDescent="0.2"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</row>
    <row r="8995" spans="3:18" x14ac:dyDescent="0.2"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</row>
    <row r="8996" spans="3:18" x14ac:dyDescent="0.2"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</row>
    <row r="8997" spans="3:18" x14ac:dyDescent="0.2"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</row>
    <row r="8998" spans="3:18" x14ac:dyDescent="0.2"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</row>
    <row r="8999" spans="3:18" x14ac:dyDescent="0.2"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</row>
    <row r="9000" spans="3:18" x14ac:dyDescent="0.2"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</row>
    <row r="9001" spans="3:18" x14ac:dyDescent="0.2"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</row>
    <row r="9002" spans="3:18" x14ac:dyDescent="0.2"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</row>
    <row r="9003" spans="3:18" x14ac:dyDescent="0.2"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</row>
    <row r="9004" spans="3:18" x14ac:dyDescent="0.2"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</row>
    <row r="9005" spans="3:18" x14ac:dyDescent="0.2"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</row>
    <row r="9006" spans="3:18" x14ac:dyDescent="0.2"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</row>
    <row r="9007" spans="3:18" x14ac:dyDescent="0.2"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</row>
    <row r="9008" spans="3:18" x14ac:dyDescent="0.2"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</row>
    <row r="9009" spans="3:18" x14ac:dyDescent="0.2"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</row>
    <row r="9010" spans="3:18" x14ac:dyDescent="0.2"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</row>
    <row r="9011" spans="3:18" x14ac:dyDescent="0.2"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</row>
    <row r="9012" spans="3:18" x14ac:dyDescent="0.2"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</row>
    <row r="9013" spans="3:18" x14ac:dyDescent="0.2"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</row>
    <row r="9014" spans="3:18" x14ac:dyDescent="0.2"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</row>
    <row r="9015" spans="3:18" x14ac:dyDescent="0.2"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</row>
    <row r="9016" spans="3:18" x14ac:dyDescent="0.2"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</row>
    <row r="9017" spans="3:18" x14ac:dyDescent="0.2"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</row>
    <row r="9018" spans="3:18" x14ac:dyDescent="0.2"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</row>
    <row r="9019" spans="3:18" x14ac:dyDescent="0.2"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</row>
    <row r="9020" spans="3:18" x14ac:dyDescent="0.2"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</row>
    <row r="9021" spans="3:18" x14ac:dyDescent="0.2"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</row>
    <row r="9022" spans="3:18" x14ac:dyDescent="0.2"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</row>
    <row r="9023" spans="3:18" x14ac:dyDescent="0.2"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</row>
    <row r="9024" spans="3:18" x14ac:dyDescent="0.2"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</row>
    <row r="9025" spans="3:18" x14ac:dyDescent="0.2"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</row>
    <row r="9026" spans="3:18" x14ac:dyDescent="0.2"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</row>
    <row r="9027" spans="3:18" x14ac:dyDescent="0.2"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</row>
    <row r="9028" spans="3:18" x14ac:dyDescent="0.2"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</row>
    <row r="9029" spans="3:18" x14ac:dyDescent="0.2"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</row>
    <row r="9030" spans="3:18" x14ac:dyDescent="0.2"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</row>
    <row r="9031" spans="3:18" x14ac:dyDescent="0.2"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</row>
    <row r="9032" spans="3:18" x14ac:dyDescent="0.2"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</row>
    <row r="9033" spans="3:18" x14ac:dyDescent="0.2"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</row>
    <row r="9034" spans="3:18" x14ac:dyDescent="0.2"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</row>
    <row r="9035" spans="3:18" x14ac:dyDescent="0.2"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</row>
    <row r="9036" spans="3:18" x14ac:dyDescent="0.2"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</row>
    <row r="9037" spans="3:18" x14ac:dyDescent="0.2"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</row>
    <row r="9038" spans="3:18" x14ac:dyDescent="0.2"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</row>
    <row r="9039" spans="3:18" x14ac:dyDescent="0.2"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</row>
    <row r="9040" spans="3:18" x14ac:dyDescent="0.2"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</row>
    <row r="9041" spans="3:18" x14ac:dyDescent="0.2"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</row>
    <row r="9042" spans="3:18" x14ac:dyDescent="0.2"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</row>
    <row r="9043" spans="3:18" x14ac:dyDescent="0.2"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</row>
    <row r="9044" spans="3:18" x14ac:dyDescent="0.2"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</row>
    <row r="9045" spans="3:18" x14ac:dyDescent="0.2"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</row>
    <row r="9046" spans="3:18" x14ac:dyDescent="0.2"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</row>
    <row r="9047" spans="3:18" x14ac:dyDescent="0.2"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</row>
    <row r="9048" spans="3:18" x14ac:dyDescent="0.2"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</row>
    <row r="9049" spans="3:18" x14ac:dyDescent="0.2"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</row>
    <row r="9050" spans="3:18" x14ac:dyDescent="0.2"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</row>
    <row r="9051" spans="3:18" x14ac:dyDescent="0.2"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</row>
    <row r="9052" spans="3:18" x14ac:dyDescent="0.2"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</row>
    <row r="9053" spans="3:18" x14ac:dyDescent="0.2"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</row>
    <row r="9054" spans="3:18" x14ac:dyDescent="0.2"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</row>
    <row r="9055" spans="3:18" x14ac:dyDescent="0.2"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</row>
    <row r="9056" spans="3:18" x14ac:dyDescent="0.2"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</row>
    <row r="9057" spans="3:18" x14ac:dyDescent="0.2"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</row>
    <row r="9058" spans="3:18" x14ac:dyDescent="0.2"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</row>
    <row r="9059" spans="3:18" x14ac:dyDescent="0.2"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</row>
    <row r="9060" spans="3:18" x14ac:dyDescent="0.2"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</row>
    <row r="9061" spans="3:18" x14ac:dyDescent="0.2"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</row>
    <row r="9062" spans="3:18" x14ac:dyDescent="0.2"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</row>
    <row r="9063" spans="3:18" x14ac:dyDescent="0.2"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</row>
    <row r="9064" spans="3:18" x14ac:dyDescent="0.2"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</row>
    <row r="9065" spans="3:18" x14ac:dyDescent="0.2"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</row>
    <row r="9066" spans="3:18" x14ac:dyDescent="0.2"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</row>
    <row r="9067" spans="3:18" x14ac:dyDescent="0.2"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</row>
    <row r="9068" spans="3:18" x14ac:dyDescent="0.2"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</row>
    <row r="9069" spans="3:18" x14ac:dyDescent="0.2"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</row>
    <row r="9070" spans="3:18" x14ac:dyDescent="0.2"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</row>
    <row r="9071" spans="3:18" x14ac:dyDescent="0.2"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</row>
    <row r="9072" spans="3:18" x14ac:dyDescent="0.2"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</row>
    <row r="9073" spans="3:18" x14ac:dyDescent="0.2"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</row>
    <row r="9074" spans="3:18" x14ac:dyDescent="0.2"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</row>
    <row r="9075" spans="3:18" x14ac:dyDescent="0.2"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</row>
    <row r="9076" spans="3:18" x14ac:dyDescent="0.2"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</row>
    <row r="9077" spans="3:18" x14ac:dyDescent="0.2"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</row>
    <row r="9078" spans="3:18" x14ac:dyDescent="0.2"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</row>
    <row r="9079" spans="3:18" x14ac:dyDescent="0.2"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</row>
    <row r="9080" spans="3:18" x14ac:dyDescent="0.2"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</row>
    <row r="9081" spans="3:18" x14ac:dyDescent="0.2"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</row>
    <row r="9082" spans="3:18" x14ac:dyDescent="0.2"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</row>
    <row r="9083" spans="3:18" x14ac:dyDescent="0.2"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</row>
    <row r="9084" spans="3:18" x14ac:dyDescent="0.2"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</row>
    <row r="9085" spans="3:18" x14ac:dyDescent="0.2"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</row>
    <row r="9086" spans="3:18" x14ac:dyDescent="0.2"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</row>
    <row r="9087" spans="3:18" x14ac:dyDescent="0.2"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</row>
    <row r="9088" spans="3:18" x14ac:dyDescent="0.2"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</row>
    <row r="9089" spans="3:18" x14ac:dyDescent="0.2"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</row>
    <row r="9090" spans="3:18" x14ac:dyDescent="0.2"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</row>
    <row r="9091" spans="3:18" x14ac:dyDescent="0.2"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</row>
    <row r="9092" spans="3:18" x14ac:dyDescent="0.2"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</row>
    <row r="9093" spans="3:18" x14ac:dyDescent="0.2"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</row>
    <row r="9094" spans="3:18" x14ac:dyDescent="0.2"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</row>
    <row r="9095" spans="3:18" x14ac:dyDescent="0.2"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</row>
    <row r="9096" spans="3:18" x14ac:dyDescent="0.2"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</row>
    <row r="9097" spans="3:18" x14ac:dyDescent="0.2"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</row>
    <row r="9098" spans="3:18" x14ac:dyDescent="0.2"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</row>
    <row r="9099" spans="3:18" x14ac:dyDescent="0.2"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</row>
    <row r="9100" spans="3:18" x14ac:dyDescent="0.2"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</row>
    <row r="9101" spans="3:18" x14ac:dyDescent="0.2"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</row>
    <row r="9102" spans="3:18" x14ac:dyDescent="0.2"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</row>
    <row r="9103" spans="3:18" x14ac:dyDescent="0.2"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</row>
    <row r="9104" spans="3:18" x14ac:dyDescent="0.2"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</row>
    <row r="9105" spans="3:18" x14ac:dyDescent="0.2"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</row>
    <row r="9106" spans="3:18" x14ac:dyDescent="0.2"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</row>
    <row r="9107" spans="3:18" x14ac:dyDescent="0.2"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</row>
    <row r="9108" spans="3:18" x14ac:dyDescent="0.2"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</row>
    <row r="9109" spans="3:18" x14ac:dyDescent="0.2"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</row>
    <row r="9110" spans="3:18" x14ac:dyDescent="0.2"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</row>
    <row r="9111" spans="3:18" x14ac:dyDescent="0.2"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</row>
    <row r="9112" spans="3:18" x14ac:dyDescent="0.2"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</row>
    <row r="9113" spans="3:18" x14ac:dyDescent="0.2"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</row>
    <row r="9114" spans="3:18" x14ac:dyDescent="0.2"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</row>
    <row r="9115" spans="3:18" x14ac:dyDescent="0.2"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</row>
    <row r="9116" spans="3:18" x14ac:dyDescent="0.2"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</row>
    <row r="9117" spans="3:18" x14ac:dyDescent="0.2"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</row>
    <row r="9118" spans="3:18" x14ac:dyDescent="0.2"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</row>
    <row r="9119" spans="3:18" x14ac:dyDescent="0.2"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</row>
    <row r="9120" spans="3:18" x14ac:dyDescent="0.2"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</row>
    <row r="9121" spans="3:18" x14ac:dyDescent="0.2"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</row>
    <row r="9122" spans="3:18" x14ac:dyDescent="0.2"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</row>
    <row r="9123" spans="3:18" x14ac:dyDescent="0.2"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</row>
    <row r="9124" spans="3:18" x14ac:dyDescent="0.2"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</row>
    <row r="9125" spans="3:18" x14ac:dyDescent="0.2"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</row>
    <row r="9126" spans="3:18" x14ac:dyDescent="0.2"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</row>
    <row r="9127" spans="3:18" x14ac:dyDescent="0.2"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</row>
    <row r="9128" spans="3:18" x14ac:dyDescent="0.2"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</row>
    <row r="9129" spans="3:18" x14ac:dyDescent="0.2"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</row>
    <row r="9130" spans="3:18" x14ac:dyDescent="0.2"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</row>
    <row r="9131" spans="3:18" x14ac:dyDescent="0.2"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</row>
    <row r="9132" spans="3:18" x14ac:dyDescent="0.2"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</row>
    <row r="9133" spans="3:18" x14ac:dyDescent="0.2"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</row>
    <row r="9134" spans="3:18" x14ac:dyDescent="0.2"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</row>
    <row r="9135" spans="3:18" x14ac:dyDescent="0.2"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</row>
    <row r="9136" spans="3:18" x14ac:dyDescent="0.2"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</row>
    <row r="9137" spans="3:18" x14ac:dyDescent="0.2"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</row>
    <row r="9138" spans="3:18" x14ac:dyDescent="0.2"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</row>
    <row r="9139" spans="3:18" x14ac:dyDescent="0.2"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</row>
    <row r="9140" spans="3:18" x14ac:dyDescent="0.2"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</row>
    <row r="9141" spans="3:18" x14ac:dyDescent="0.2"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</row>
    <row r="9142" spans="3:18" x14ac:dyDescent="0.2"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</row>
    <row r="9143" spans="3:18" x14ac:dyDescent="0.2"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</row>
    <row r="9144" spans="3:18" x14ac:dyDescent="0.2"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</row>
    <row r="9145" spans="3:18" x14ac:dyDescent="0.2"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</row>
    <row r="9146" spans="3:18" x14ac:dyDescent="0.2"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</row>
    <row r="9147" spans="3:18" x14ac:dyDescent="0.2"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</row>
    <row r="9148" spans="3:18" x14ac:dyDescent="0.2"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</row>
    <row r="9149" spans="3:18" x14ac:dyDescent="0.2"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</row>
    <row r="9150" spans="3:18" x14ac:dyDescent="0.2"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</row>
    <row r="9151" spans="3:18" x14ac:dyDescent="0.2"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</row>
    <row r="9152" spans="3:18" x14ac:dyDescent="0.2"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</row>
    <row r="9153" spans="3:18" x14ac:dyDescent="0.2"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</row>
    <row r="9154" spans="3:18" x14ac:dyDescent="0.2"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</row>
    <row r="9155" spans="3:18" x14ac:dyDescent="0.2"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</row>
    <row r="9156" spans="3:18" x14ac:dyDescent="0.2"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</row>
    <row r="9157" spans="3:18" x14ac:dyDescent="0.2"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</row>
    <row r="9158" spans="3:18" x14ac:dyDescent="0.2"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</row>
    <row r="9159" spans="3:18" x14ac:dyDescent="0.2"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</row>
    <row r="9160" spans="3:18" x14ac:dyDescent="0.2"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</row>
    <row r="9161" spans="3:18" x14ac:dyDescent="0.2"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</row>
    <row r="9162" spans="3:18" x14ac:dyDescent="0.2"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</row>
    <row r="9163" spans="3:18" x14ac:dyDescent="0.2"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</row>
    <row r="9164" spans="3:18" x14ac:dyDescent="0.2"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</row>
    <row r="9165" spans="3:18" x14ac:dyDescent="0.2"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</row>
    <row r="9166" spans="3:18" x14ac:dyDescent="0.2"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</row>
    <row r="9167" spans="3:18" x14ac:dyDescent="0.2"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</row>
    <row r="9168" spans="3:18" x14ac:dyDescent="0.2"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</row>
    <row r="9169" spans="3:18" x14ac:dyDescent="0.2"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</row>
    <row r="9170" spans="3:18" x14ac:dyDescent="0.2"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</row>
    <row r="9171" spans="3:18" x14ac:dyDescent="0.2"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</row>
    <row r="9172" spans="3:18" x14ac:dyDescent="0.2"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</row>
    <row r="9173" spans="3:18" x14ac:dyDescent="0.2"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</row>
    <row r="9174" spans="3:18" x14ac:dyDescent="0.2"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</row>
    <row r="9175" spans="3:18" x14ac:dyDescent="0.2"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</row>
    <row r="9176" spans="3:18" x14ac:dyDescent="0.2"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</row>
    <row r="9177" spans="3:18" x14ac:dyDescent="0.2"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</row>
    <row r="9178" spans="3:18" x14ac:dyDescent="0.2"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</row>
    <row r="9179" spans="3:18" x14ac:dyDescent="0.2"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</row>
    <row r="9180" spans="3:18" x14ac:dyDescent="0.2"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</row>
    <row r="9181" spans="3:18" x14ac:dyDescent="0.2"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</row>
    <row r="9182" spans="3:18" x14ac:dyDescent="0.2"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</row>
    <row r="9183" spans="3:18" x14ac:dyDescent="0.2"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</row>
    <row r="9184" spans="3:18" x14ac:dyDescent="0.2"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</row>
    <row r="9185" spans="3:18" x14ac:dyDescent="0.2"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</row>
    <row r="9186" spans="3:18" x14ac:dyDescent="0.2"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</row>
    <row r="9187" spans="3:18" x14ac:dyDescent="0.2"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</row>
    <row r="9188" spans="3:18" x14ac:dyDescent="0.2"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</row>
    <row r="9189" spans="3:18" x14ac:dyDescent="0.2"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</row>
    <row r="9190" spans="3:18" x14ac:dyDescent="0.2"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</row>
    <row r="9191" spans="3:18" x14ac:dyDescent="0.2"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</row>
    <row r="9192" spans="3:18" x14ac:dyDescent="0.2"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</row>
    <row r="9193" spans="3:18" x14ac:dyDescent="0.2"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</row>
    <row r="9194" spans="3:18" x14ac:dyDescent="0.2"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</row>
    <row r="9195" spans="3:18" x14ac:dyDescent="0.2"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</row>
    <row r="9196" spans="3:18" x14ac:dyDescent="0.2"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</row>
    <row r="9197" spans="3:18" x14ac:dyDescent="0.2"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</row>
    <row r="9198" spans="3:18" x14ac:dyDescent="0.2"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</row>
    <row r="9199" spans="3:18" x14ac:dyDescent="0.2"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</row>
    <row r="9200" spans="3:18" x14ac:dyDescent="0.2"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</row>
    <row r="9201" spans="3:18" x14ac:dyDescent="0.2"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</row>
    <row r="9202" spans="3:18" x14ac:dyDescent="0.2"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</row>
    <row r="9203" spans="3:18" x14ac:dyDescent="0.2"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</row>
    <row r="9204" spans="3:18" x14ac:dyDescent="0.2"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</row>
    <row r="9205" spans="3:18" x14ac:dyDescent="0.2"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</row>
    <row r="9206" spans="3:18" x14ac:dyDescent="0.2"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</row>
    <row r="9207" spans="3:18" x14ac:dyDescent="0.2"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</row>
    <row r="9208" spans="3:18" x14ac:dyDescent="0.2"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</row>
    <row r="9209" spans="3:18" x14ac:dyDescent="0.2"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</row>
    <row r="9210" spans="3:18" x14ac:dyDescent="0.2"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</row>
    <row r="9211" spans="3:18" x14ac:dyDescent="0.2"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</row>
    <row r="9212" spans="3:18" x14ac:dyDescent="0.2"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</row>
    <row r="9213" spans="3:18" x14ac:dyDescent="0.2"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</row>
    <row r="9214" spans="3:18" x14ac:dyDescent="0.2"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</row>
    <row r="9215" spans="3:18" x14ac:dyDescent="0.2"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</row>
    <row r="9216" spans="3:18" x14ac:dyDescent="0.2"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</row>
    <row r="9217" spans="3:18" x14ac:dyDescent="0.2"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</row>
    <row r="9218" spans="3:18" x14ac:dyDescent="0.2"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</row>
    <row r="9219" spans="3:18" x14ac:dyDescent="0.2"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</row>
    <row r="9220" spans="3:18" x14ac:dyDescent="0.2"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</row>
    <row r="9221" spans="3:18" x14ac:dyDescent="0.2"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</row>
    <row r="9222" spans="3:18" x14ac:dyDescent="0.2"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</row>
    <row r="9223" spans="3:18" x14ac:dyDescent="0.2"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</row>
    <row r="9224" spans="3:18" x14ac:dyDescent="0.2"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</row>
    <row r="9225" spans="3:18" x14ac:dyDescent="0.2"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</row>
    <row r="9226" spans="3:18" x14ac:dyDescent="0.2"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</row>
    <row r="9227" spans="3:18" x14ac:dyDescent="0.2"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</row>
    <row r="9228" spans="3:18" x14ac:dyDescent="0.2"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</row>
    <row r="9229" spans="3:18" x14ac:dyDescent="0.2"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</row>
    <row r="9230" spans="3:18" x14ac:dyDescent="0.2"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</row>
    <row r="9231" spans="3:18" x14ac:dyDescent="0.2"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</row>
    <row r="9232" spans="3:18" x14ac:dyDescent="0.2"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</row>
    <row r="9233" spans="3:18" x14ac:dyDescent="0.2"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</row>
    <row r="9234" spans="3:18" x14ac:dyDescent="0.2"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</row>
    <row r="9235" spans="3:18" x14ac:dyDescent="0.2"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</row>
    <row r="9236" spans="3:18" x14ac:dyDescent="0.2"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</row>
    <row r="9237" spans="3:18" x14ac:dyDescent="0.2"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</row>
    <row r="9238" spans="3:18" x14ac:dyDescent="0.2"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</row>
    <row r="9239" spans="3:18" x14ac:dyDescent="0.2"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</row>
    <row r="9240" spans="3:18" x14ac:dyDescent="0.2"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</row>
    <row r="9241" spans="3:18" x14ac:dyDescent="0.2"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</row>
    <row r="9242" spans="3:18" x14ac:dyDescent="0.2"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</row>
    <row r="9243" spans="3:18" x14ac:dyDescent="0.2"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</row>
    <row r="9244" spans="3:18" x14ac:dyDescent="0.2"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</row>
    <row r="9245" spans="3:18" x14ac:dyDescent="0.2"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</row>
    <row r="9246" spans="3:18" x14ac:dyDescent="0.2"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</row>
    <row r="9247" spans="3:18" x14ac:dyDescent="0.2"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</row>
    <row r="9248" spans="3:18" x14ac:dyDescent="0.2"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</row>
    <row r="9249" spans="3:18" x14ac:dyDescent="0.2"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</row>
    <row r="9250" spans="3:18" x14ac:dyDescent="0.2"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</row>
    <row r="9251" spans="3:18" x14ac:dyDescent="0.2"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</row>
    <row r="9252" spans="3:18" x14ac:dyDescent="0.2"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</row>
    <row r="9253" spans="3:18" x14ac:dyDescent="0.2"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</row>
    <row r="9254" spans="3:18" x14ac:dyDescent="0.2"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</row>
    <row r="9255" spans="3:18" x14ac:dyDescent="0.2"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</row>
    <row r="9256" spans="3:18" x14ac:dyDescent="0.2"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</row>
    <row r="9257" spans="3:18" x14ac:dyDescent="0.2"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</row>
    <row r="9258" spans="3:18" x14ac:dyDescent="0.2"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</row>
    <row r="9259" spans="3:18" x14ac:dyDescent="0.2"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</row>
    <row r="9260" spans="3:18" x14ac:dyDescent="0.2"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</row>
    <row r="9261" spans="3:18" x14ac:dyDescent="0.2"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</row>
    <row r="9262" spans="3:18" x14ac:dyDescent="0.2"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</row>
    <row r="9263" spans="3:18" x14ac:dyDescent="0.2"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</row>
    <row r="9264" spans="3:18" x14ac:dyDescent="0.2"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</row>
    <row r="9265" spans="3:18" x14ac:dyDescent="0.2"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</row>
    <row r="9266" spans="3:18" x14ac:dyDescent="0.2"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</row>
    <row r="9267" spans="3:18" x14ac:dyDescent="0.2"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</row>
    <row r="9268" spans="3:18" x14ac:dyDescent="0.2"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</row>
    <row r="9269" spans="3:18" x14ac:dyDescent="0.2"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</row>
    <row r="9270" spans="3:18" x14ac:dyDescent="0.2"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</row>
    <row r="9271" spans="3:18" x14ac:dyDescent="0.2"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</row>
    <row r="9272" spans="3:18" x14ac:dyDescent="0.2"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</row>
    <row r="9273" spans="3:18" x14ac:dyDescent="0.2"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</row>
    <row r="9274" spans="3:18" x14ac:dyDescent="0.2"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</row>
    <row r="9275" spans="3:18" x14ac:dyDescent="0.2"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</row>
    <row r="9276" spans="3:18" x14ac:dyDescent="0.2"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</row>
    <row r="9277" spans="3:18" x14ac:dyDescent="0.2"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</row>
    <row r="9278" spans="3:18" x14ac:dyDescent="0.2"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</row>
    <row r="9279" spans="3:18" x14ac:dyDescent="0.2"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</row>
    <row r="9280" spans="3:18" x14ac:dyDescent="0.2"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</row>
    <row r="9281" spans="3:18" x14ac:dyDescent="0.2"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</row>
    <row r="9282" spans="3:18" x14ac:dyDescent="0.2"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</row>
    <row r="9283" spans="3:18" x14ac:dyDescent="0.2"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</row>
    <row r="9284" spans="3:18" x14ac:dyDescent="0.2"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</row>
    <row r="9285" spans="3:18" x14ac:dyDescent="0.2"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</row>
    <row r="9286" spans="3:18" x14ac:dyDescent="0.2"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</row>
    <row r="9287" spans="3:18" x14ac:dyDescent="0.2"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</row>
    <row r="9288" spans="3:18" x14ac:dyDescent="0.2"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</row>
    <row r="9289" spans="3:18" x14ac:dyDescent="0.2"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</row>
    <row r="9290" spans="3:18" x14ac:dyDescent="0.2"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</row>
    <row r="9291" spans="3:18" x14ac:dyDescent="0.2"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</row>
    <row r="9292" spans="3:18" x14ac:dyDescent="0.2"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</row>
    <row r="9293" spans="3:18" x14ac:dyDescent="0.2"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</row>
    <row r="9294" spans="3:18" x14ac:dyDescent="0.2"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</row>
    <row r="9295" spans="3:18" x14ac:dyDescent="0.2"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</row>
    <row r="9296" spans="3:18" x14ac:dyDescent="0.2"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</row>
    <row r="9297" spans="3:18" x14ac:dyDescent="0.2"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</row>
    <row r="9298" spans="3:18" x14ac:dyDescent="0.2"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</row>
    <row r="9299" spans="3:18" x14ac:dyDescent="0.2"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</row>
    <row r="9300" spans="3:18" x14ac:dyDescent="0.2"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</row>
    <row r="9301" spans="3:18" x14ac:dyDescent="0.2"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</row>
    <row r="9302" spans="3:18" x14ac:dyDescent="0.2"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</row>
    <row r="9303" spans="3:18" x14ac:dyDescent="0.2"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</row>
    <row r="9304" spans="3:18" x14ac:dyDescent="0.2"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</row>
    <row r="9305" spans="3:18" x14ac:dyDescent="0.2"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</row>
    <row r="9306" spans="3:18" x14ac:dyDescent="0.2"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</row>
    <row r="9307" spans="3:18" x14ac:dyDescent="0.2"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</row>
    <row r="9308" spans="3:18" x14ac:dyDescent="0.2"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</row>
    <row r="9309" spans="3:18" x14ac:dyDescent="0.2"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</row>
    <row r="9310" spans="3:18" x14ac:dyDescent="0.2"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</row>
    <row r="9311" spans="3:18" x14ac:dyDescent="0.2"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</row>
    <row r="9312" spans="3:18" x14ac:dyDescent="0.2"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</row>
    <row r="9313" spans="3:18" x14ac:dyDescent="0.2"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</row>
    <row r="9314" spans="3:18" x14ac:dyDescent="0.2"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</row>
    <row r="9315" spans="3:18" x14ac:dyDescent="0.2"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</row>
    <row r="9316" spans="3:18" x14ac:dyDescent="0.2"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</row>
    <row r="9317" spans="3:18" x14ac:dyDescent="0.2"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</row>
    <row r="9318" spans="3:18" x14ac:dyDescent="0.2"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</row>
    <row r="9319" spans="3:18" x14ac:dyDescent="0.2"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</row>
    <row r="9320" spans="3:18" x14ac:dyDescent="0.2"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</row>
    <row r="9321" spans="3:18" x14ac:dyDescent="0.2"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</row>
    <row r="9322" spans="3:18" x14ac:dyDescent="0.2"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</row>
    <row r="9323" spans="3:18" x14ac:dyDescent="0.2"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</row>
    <row r="9324" spans="3:18" x14ac:dyDescent="0.2"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</row>
    <row r="9325" spans="3:18" x14ac:dyDescent="0.2"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</row>
    <row r="9326" spans="3:18" x14ac:dyDescent="0.2"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</row>
    <row r="9327" spans="3:18" x14ac:dyDescent="0.2"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</row>
    <row r="9328" spans="3:18" x14ac:dyDescent="0.2"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</row>
    <row r="9329" spans="3:18" x14ac:dyDescent="0.2"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</row>
    <row r="9330" spans="3:18" x14ac:dyDescent="0.2"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</row>
    <row r="9331" spans="3:18" x14ac:dyDescent="0.2"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</row>
    <row r="9332" spans="3:18" x14ac:dyDescent="0.2"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</row>
    <row r="9333" spans="3:18" x14ac:dyDescent="0.2"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</row>
    <row r="9334" spans="3:18" x14ac:dyDescent="0.2"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</row>
    <row r="9335" spans="3:18" x14ac:dyDescent="0.2"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</row>
    <row r="9336" spans="3:18" x14ac:dyDescent="0.2"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</row>
    <row r="9337" spans="3:18" x14ac:dyDescent="0.2"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</row>
    <row r="9338" spans="3:18" x14ac:dyDescent="0.2"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</row>
    <row r="9339" spans="3:18" x14ac:dyDescent="0.2"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</row>
    <row r="9340" spans="3:18" x14ac:dyDescent="0.2"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</row>
    <row r="9341" spans="3:18" x14ac:dyDescent="0.2"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</row>
    <row r="9342" spans="3:18" x14ac:dyDescent="0.2"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</row>
    <row r="9343" spans="3:18" x14ac:dyDescent="0.2"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</row>
    <row r="9344" spans="3:18" x14ac:dyDescent="0.2"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</row>
    <row r="9345" spans="3:18" x14ac:dyDescent="0.2"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</row>
    <row r="9346" spans="3:18" x14ac:dyDescent="0.2"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</row>
    <row r="9347" spans="3:18" x14ac:dyDescent="0.2"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</row>
    <row r="9348" spans="3:18" x14ac:dyDescent="0.2"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</row>
    <row r="9349" spans="3:18" x14ac:dyDescent="0.2"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</row>
    <row r="9350" spans="3:18" x14ac:dyDescent="0.2"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</row>
    <row r="9351" spans="3:18" x14ac:dyDescent="0.2"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</row>
    <row r="9352" spans="3:18" x14ac:dyDescent="0.2"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</row>
    <row r="9353" spans="3:18" x14ac:dyDescent="0.2"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</row>
    <row r="9354" spans="3:18" x14ac:dyDescent="0.2"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</row>
    <row r="9355" spans="3:18" x14ac:dyDescent="0.2"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</row>
    <row r="9356" spans="3:18" x14ac:dyDescent="0.2"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</row>
    <row r="9357" spans="3:18" x14ac:dyDescent="0.2"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</row>
    <row r="9358" spans="3:18" x14ac:dyDescent="0.2"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</row>
    <row r="9359" spans="3:18" x14ac:dyDescent="0.2"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</row>
    <row r="9360" spans="3:18" x14ac:dyDescent="0.2"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</row>
    <row r="9361" spans="3:18" x14ac:dyDescent="0.2"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</row>
    <row r="9362" spans="3:18" x14ac:dyDescent="0.2"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</row>
    <row r="9363" spans="3:18" x14ac:dyDescent="0.2"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</row>
    <row r="9364" spans="3:18" x14ac:dyDescent="0.2"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</row>
    <row r="9365" spans="3:18" x14ac:dyDescent="0.2"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</row>
    <row r="9366" spans="3:18" x14ac:dyDescent="0.2"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</row>
    <row r="9367" spans="3:18" x14ac:dyDescent="0.2"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</row>
    <row r="9368" spans="3:18" x14ac:dyDescent="0.2"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</row>
    <row r="9369" spans="3:18" x14ac:dyDescent="0.2"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</row>
    <row r="9370" spans="3:18" x14ac:dyDescent="0.2"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</row>
    <row r="9371" spans="3:18" x14ac:dyDescent="0.2"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</row>
    <row r="9372" spans="3:18" x14ac:dyDescent="0.2"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</row>
    <row r="9373" spans="3:18" x14ac:dyDescent="0.2"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</row>
    <row r="9374" spans="3:18" x14ac:dyDescent="0.2"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</row>
    <row r="9375" spans="3:18" x14ac:dyDescent="0.2"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</row>
    <row r="9376" spans="3:18" x14ac:dyDescent="0.2"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</row>
    <row r="9377" spans="3:18" x14ac:dyDescent="0.2"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</row>
    <row r="9378" spans="3:18" x14ac:dyDescent="0.2"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</row>
    <row r="9379" spans="3:18" x14ac:dyDescent="0.2"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</row>
    <row r="9380" spans="3:18" x14ac:dyDescent="0.2"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</row>
    <row r="9381" spans="3:18" x14ac:dyDescent="0.2"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</row>
    <row r="9382" spans="3:18" x14ac:dyDescent="0.2"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</row>
    <row r="9383" spans="3:18" x14ac:dyDescent="0.2"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</row>
    <row r="9384" spans="3:18" x14ac:dyDescent="0.2"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</row>
    <row r="9385" spans="3:18" x14ac:dyDescent="0.2"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</row>
    <row r="9386" spans="3:18" x14ac:dyDescent="0.2"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</row>
    <row r="9387" spans="3:18" x14ac:dyDescent="0.2"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</row>
    <row r="9388" spans="3:18" x14ac:dyDescent="0.2"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</row>
    <row r="9389" spans="3:18" x14ac:dyDescent="0.2"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</row>
    <row r="9390" spans="3:18" x14ac:dyDescent="0.2"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</row>
    <row r="9391" spans="3:18" x14ac:dyDescent="0.2"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</row>
    <row r="9392" spans="3:18" x14ac:dyDescent="0.2"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</row>
    <row r="9393" spans="3:18" x14ac:dyDescent="0.2"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</row>
    <row r="9394" spans="3:18" x14ac:dyDescent="0.2"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</row>
    <row r="9395" spans="3:18" x14ac:dyDescent="0.2"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</row>
    <row r="9396" spans="3:18" x14ac:dyDescent="0.2"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</row>
    <row r="9397" spans="3:18" x14ac:dyDescent="0.2"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</row>
    <row r="9398" spans="3:18" x14ac:dyDescent="0.2"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</row>
    <row r="9399" spans="3:18" x14ac:dyDescent="0.2"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</row>
    <row r="9400" spans="3:18" x14ac:dyDescent="0.2"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</row>
    <row r="9401" spans="3:18" x14ac:dyDescent="0.2"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</row>
    <row r="9402" spans="3:18" x14ac:dyDescent="0.2"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</row>
    <row r="9403" spans="3:18" x14ac:dyDescent="0.2"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</row>
    <row r="9404" spans="3:18" x14ac:dyDescent="0.2"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</row>
    <row r="9405" spans="3:18" x14ac:dyDescent="0.2"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</row>
    <row r="9406" spans="3:18" x14ac:dyDescent="0.2"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</row>
    <row r="9407" spans="3:18" x14ac:dyDescent="0.2"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</row>
    <row r="9408" spans="3:18" x14ac:dyDescent="0.2"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</row>
    <row r="9409" spans="3:18" x14ac:dyDescent="0.2"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</row>
    <row r="9410" spans="3:18" x14ac:dyDescent="0.2"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</row>
    <row r="9411" spans="3:18" x14ac:dyDescent="0.2"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</row>
    <row r="9412" spans="3:18" x14ac:dyDescent="0.2"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</row>
    <row r="9413" spans="3:18" x14ac:dyDescent="0.2"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</row>
    <row r="9414" spans="3:18" x14ac:dyDescent="0.2"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</row>
    <row r="9415" spans="3:18" x14ac:dyDescent="0.2"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</row>
    <row r="9416" spans="3:18" x14ac:dyDescent="0.2"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</row>
    <row r="9417" spans="3:18" x14ac:dyDescent="0.2"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</row>
    <row r="9418" spans="3:18" x14ac:dyDescent="0.2"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</row>
    <row r="9419" spans="3:18" x14ac:dyDescent="0.2"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</row>
    <row r="9420" spans="3:18" x14ac:dyDescent="0.2"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</row>
    <row r="9421" spans="3:18" x14ac:dyDescent="0.2"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</row>
    <row r="9422" spans="3:18" x14ac:dyDescent="0.2"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</row>
    <row r="9423" spans="3:18" x14ac:dyDescent="0.2"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</row>
    <row r="9424" spans="3:18" x14ac:dyDescent="0.2"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</row>
    <row r="9425" spans="3:18" x14ac:dyDescent="0.2"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</row>
    <row r="9426" spans="3:18" x14ac:dyDescent="0.2"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</row>
    <row r="9427" spans="3:18" x14ac:dyDescent="0.2"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</row>
    <row r="9428" spans="3:18" x14ac:dyDescent="0.2"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</row>
    <row r="9429" spans="3:18" x14ac:dyDescent="0.2"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</row>
    <row r="9430" spans="3:18" x14ac:dyDescent="0.2"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</row>
    <row r="9431" spans="3:18" x14ac:dyDescent="0.2"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</row>
    <row r="9432" spans="3:18" x14ac:dyDescent="0.2"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</row>
    <row r="9433" spans="3:18" x14ac:dyDescent="0.2"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</row>
    <row r="9434" spans="3:18" x14ac:dyDescent="0.2"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</row>
    <row r="9435" spans="3:18" x14ac:dyDescent="0.2"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</row>
    <row r="9436" spans="3:18" x14ac:dyDescent="0.2"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</row>
    <row r="9437" spans="3:18" x14ac:dyDescent="0.2"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</row>
    <row r="9438" spans="3:18" x14ac:dyDescent="0.2"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</row>
    <row r="9439" spans="3:18" x14ac:dyDescent="0.2"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</row>
    <row r="9440" spans="3:18" x14ac:dyDescent="0.2"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</row>
    <row r="9441" spans="3:18" x14ac:dyDescent="0.2"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</row>
    <row r="9442" spans="3:18" x14ac:dyDescent="0.2"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</row>
    <row r="9443" spans="3:18" x14ac:dyDescent="0.2"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</row>
    <row r="9444" spans="3:18" x14ac:dyDescent="0.2"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</row>
    <row r="9445" spans="3:18" x14ac:dyDescent="0.2"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</row>
    <row r="9446" spans="3:18" x14ac:dyDescent="0.2"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</row>
    <row r="9447" spans="3:18" x14ac:dyDescent="0.2"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</row>
    <row r="9448" spans="3:18" x14ac:dyDescent="0.2"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</row>
    <row r="9449" spans="3:18" x14ac:dyDescent="0.2"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</row>
    <row r="9450" spans="3:18" x14ac:dyDescent="0.2"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</row>
    <row r="9451" spans="3:18" x14ac:dyDescent="0.2"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</row>
    <row r="9452" spans="3:18" x14ac:dyDescent="0.2"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</row>
    <row r="9453" spans="3:18" x14ac:dyDescent="0.2"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</row>
    <row r="9454" spans="3:18" x14ac:dyDescent="0.2"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</row>
    <row r="9455" spans="3:18" x14ac:dyDescent="0.2"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</row>
    <row r="9456" spans="3:18" x14ac:dyDescent="0.2"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</row>
    <row r="9457" spans="3:18" x14ac:dyDescent="0.2"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</row>
    <row r="9458" spans="3:18" x14ac:dyDescent="0.2"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</row>
    <row r="9459" spans="3:18" x14ac:dyDescent="0.2"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</row>
    <row r="9460" spans="3:18" x14ac:dyDescent="0.2"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</row>
    <row r="9461" spans="3:18" x14ac:dyDescent="0.2"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</row>
    <row r="9462" spans="3:18" x14ac:dyDescent="0.2"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</row>
    <row r="9463" spans="3:18" x14ac:dyDescent="0.2"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</row>
    <row r="9464" spans="3:18" x14ac:dyDescent="0.2"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</row>
    <row r="9465" spans="3:18" x14ac:dyDescent="0.2"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</row>
    <row r="9466" spans="3:18" x14ac:dyDescent="0.2"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</row>
    <row r="9467" spans="3:18" x14ac:dyDescent="0.2"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</row>
    <row r="9468" spans="3:18" x14ac:dyDescent="0.2"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</row>
    <row r="9469" spans="3:18" x14ac:dyDescent="0.2"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</row>
    <row r="9470" spans="3:18" x14ac:dyDescent="0.2"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</row>
    <row r="9471" spans="3:18" x14ac:dyDescent="0.2"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</row>
    <row r="9472" spans="3:18" x14ac:dyDescent="0.2"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</row>
    <row r="9473" spans="3:18" x14ac:dyDescent="0.2"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</row>
    <row r="9474" spans="3:18" x14ac:dyDescent="0.2"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</row>
    <row r="9475" spans="3:18" x14ac:dyDescent="0.2"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</row>
    <row r="9476" spans="3:18" x14ac:dyDescent="0.2"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</row>
    <row r="9477" spans="3:18" x14ac:dyDescent="0.2"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</row>
    <row r="9478" spans="3:18" x14ac:dyDescent="0.2"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</row>
    <row r="9479" spans="3:18" x14ac:dyDescent="0.2"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</row>
    <row r="9480" spans="3:18" x14ac:dyDescent="0.2"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</row>
    <row r="9481" spans="3:18" x14ac:dyDescent="0.2"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</row>
    <row r="9482" spans="3:18" x14ac:dyDescent="0.2"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</row>
    <row r="9483" spans="3:18" x14ac:dyDescent="0.2"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</row>
    <row r="9484" spans="3:18" x14ac:dyDescent="0.2"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</row>
    <row r="9485" spans="3:18" x14ac:dyDescent="0.2"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</row>
    <row r="9486" spans="3:18" x14ac:dyDescent="0.2"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</row>
    <row r="9487" spans="3:18" x14ac:dyDescent="0.2"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</row>
    <row r="9488" spans="3:18" x14ac:dyDescent="0.2"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</row>
    <row r="9489" spans="3:18" x14ac:dyDescent="0.2"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</row>
    <row r="9490" spans="3:18" x14ac:dyDescent="0.2"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</row>
    <row r="9491" spans="3:18" x14ac:dyDescent="0.2"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</row>
    <row r="9492" spans="3:18" x14ac:dyDescent="0.2"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</row>
    <row r="9493" spans="3:18" x14ac:dyDescent="0.2"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</row>
    <row r="9494" spans="3:18" x14ac:dyDescent="0.2"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</row>
    <row r="9495" spans="3:18" x14ac:dyDescent="0.2"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</row>
    <row r="9496" spans="3:18" x14ac:dyDescent="0.2"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</row>
    <row r="9497" spans="3:18" x14ac:dyDescent="0.2"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</row>
    <row r="9498" spans="3:18" x14ac:dyDescent="0.2"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</row>
    <row r="9499" spans="3:18" x14ac:dyDescent="0.2"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</row>
    <row r="9500" spans="3:18" x14ac:dyDescent="0.2"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</row>
    <row r="9501" spans="3:18" x14ac:dyDescent="0.2"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</row>
    <row r="9502" spans="3:18" x14ac:dyDescent="0.2"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</row>
    <row r="9503" spans="3:18" x14ac:dyDescent="0.2"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</row>
    <row r="9504" spans="3:18" x14ac:dyDescent="0.2"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</row>
    <row r="9505" spans="3:18" x14ac:dyDescent="0.2"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</row>
    <row r="9506" spans="3:18" x14ac:dyDescent="0.2"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</row>
    <row r="9507" spans="3:18" x14ac:dyDescent="0.2"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</row>
    <row r="9508" spans="3:18" x14ac:dyDescent="0.2"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</row>
    <row r="9509" spans="3:18" x14ac:dyDescent="0.2"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</row>
    <row r="9510" spans="3:18" x14ac:dyDescent="0.2"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</row>
    <row r="9511" spans="3:18" x14ac:dyDescent="0.2"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</row>
    <row r="9512" spans="3:18" x14ac:dyDescent="0.2"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</row>
    <row r="9513" spans="3:18" x14ac:dyDescent="0.2"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</row>
    <row r="9514" spans="3:18" x14ac:dyDescent="0.2"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</row>
    <row r="9515" spans="3:18" x14ac:dyDescent="0.2"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</row>
    <row r="9516" spans="3:18" x14ac:dyDescent="0.2"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</row>
    <row r="9517" spans="3:18" x14ac:dyDescent="0.2"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</row>
    <row r="9518" spans="3:18" x14ac:dyDescent="0.2"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</row>
    <row r="9519" spans="3:18" x14ac:dyDescent="0.2"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</row>
    <row r="9520" spans="3:18" x14ac:dyDescent="0.2"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</row>
    <row r="9521" spans="3:18" x14ac:dyDescent="0.2"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</row>
    <row r="9522" spans="3:18" x14ac:dyDescent="0.2"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</row>
    <row r="9523" spans="3:18" x14ac:dyDescent="0.2"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</row>
    <row r="9524" spans="3:18" x14ac:dyDescent="0.2"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</row>
    <row r="9525" spans="3:18" x14ac:dyDescent="0.2"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</row>
    <row r="9526" spans="3:18" x14ac:dyDescent="0.2"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</row>
    <row r="9527" spans="3:18" x14ac:dyDescent="0.2"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</row>
    <row r="9528" spans="3:18" x14ac:dyDescent="0.2"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</row>
    <row r="9529" spans="3:18" x14ac:dyDescent="0.2"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</row>
    <row r="9530" spans="3:18" x14ac:dyDescent="0.2"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</row>
    <row r="9531" spans="3:18" x14ac:dyDescent="0.2"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</row>
    <row r="9532" spans="3:18" x14ac:dyDescent="0.2"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</row>
    <row r="9533" spans="3:18" x14ac:dyDescent="0.2"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</row>
    <row r="9534" spans="3:18" x14ac:dyDescent="0.2"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</row>
    <row r="9535" spans="3:18" x14ac:dyDescent="0.2"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</row>
    <row r="9536" spans="3:18" x14ac:dyDescent="0.2"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</row>
    <row r="9537" spans="3:18" x14ac:dyDescent="0.2"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</row>
    <row r="9538" spans="3:18" x14ac:dyDescent="0.2"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</row>
    <row r="9539" spans="3:18" x14ac:dyDescent="0.2"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</row>
    <row r="9540" spans="3:18" x14ac:dyDescent="0.2"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</row>
    <row r="9541" spans="3:18" x14ac:dyDescent="0.2"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</row>
    <row r="9542" spans="3:18" x14ac:dyDescent="0.2"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</row>
    <row r="9543" spans="3:18" x14ac:dyDescent="0.2"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</row>
    <row r="9544" spans="3:18" x14ac:dyDescent="0.2"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</row>
    <row r="9545" spans="3:18" x14ac:dyDescent="0.2"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</row>
    <row r="9546" spans="3:18" x14ac:dyDescent="0.2"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</row>
    <row r="9547" spans="3:18" x14ac:dyDescent="0.2"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</row>
    <row r="9548" spans="3:18" x14ac:dyDescent="0.2"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</row>
    <row r="9549" spans="3:18" x14ac:dyDescent="0.2"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</row>
    <row r="9550" spans="3:18" x14ac:dyDescent="0.2"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</row>
    <row r="9551" spans="3:18" x14ac:dyDescent="0.2"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</row>
    <row r="9552" spans="3:18" x14ac:dyDescent="0.2"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</row>
    <row r="9553" spans="3:18" x14ac:dyDescent="0.2"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</row>
    <row r="9554" spans="3:18" x14ac:dyDescent="0.2"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</row>
    <row r="9555" spans="3:18" x14ac:dyDescent="0.2"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</row>
    <row r="9556" spans="3:18" x14ac:dyDescent="0.2"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</row>
    <row r="9557" spans="3:18" x14ac:dyDescent="0.2"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</row>
    <row r="9558" spans="3:18" x14ac:dyDescent="0.2"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</row>
    <row r="9559" spans="3:18" x14ac:dyDescent="0.2"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</row>
    <row r="9560" spans="3:18" x14ac:dyDescent="0.2"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</row>
    <row r="9561" spans="3:18" x14ac:dyDescent="0.2"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</row>
    <row r="9562" spans="3:18" x14ac:dyDescent="0.2"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</row>
    <row r="9563" spans="3:18" x14ac:dyDescent="0.2"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</row>
    <row r="9564" spans="3:18" x14ac:dyDescent="0.2"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</row>
    <row r="9565" spans="3:18" x14ac:dyDescent="0.2"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</row>
    <row r="9566" spans="3:18" x14ac:dyDescent="0.2"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</row>
    <row r="9567" spans="3:18" x14ac:dyDescent="0.2"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</row>
    <row r="9568" spans="3:18" x14ac:dyDescent="0.2"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</row>
    <row r="9569" spans="3:18" x14ac:dyDescent="0.2"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</row>
    <row r="9570" spans="3:18" x14ac:dyDescent="0.2"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</row>
    <row r="9571" spans="3:18" x14ac:dyDescent="0.2"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</row>
    <row r="9572" spans="3:18" x14ac:dyDescent="0.2"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</row>
    <row r="9573" spans="3:18" x14ac:dyDescent="0.2"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</row>
    <row r="9574" spans="3:18" x14ac:dyDescent="0.2"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</row>
    <row r="9575" spans="3:18" x14ac:dyDescent="0.2"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</row>
    <row r="9576" spans="3:18" x14ac:dyDescent="0.2"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</row>
    <row r="9577" spans="3:18" x14ac:dyDescent="0.2"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</row>
    <row r="9578" spans="3:18" x14ac:dyDescent="0.2"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</row>
    <row r="9579" spans="3:18" x14ac:dyDescent="0.2"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</row>
    <row r="9580" spans="3:18" x14ac:dyDescent="0.2"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</row>
    <row r="9581" spans="3:18" x14ac:dyDescent="0.2"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</row>
    <row r="9582" spans="3:18" x14ac:dyDescent="0.2"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</row>
    <row r="9583" spans="3:18" x14ac:dyDescent="0.2"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</row>
    <row r="9584" spans="3:18" x14ac:dyDescent="0.2"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</row>
    <row r="9585" spans="3:18" x14ac:dyDescent="0.2"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</row>
    <row r="9586" spans="3:18" x14ac:dyDescent="0.2"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</row>
    <row r="9587" spans="3:18" x14ac:dyDescent="0.2"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</row>
    <row r="9588" spans="3:18" x14ac:dyDescent="0.2"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</row>
    <row r="9589" spans="3:18" x14ac:dyDescent="0.2"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</row>
    <row r="9590" spans="3:18" x14ac:dyDescent="0.2"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</row>
    <row r="9591" spans="3:18" x14ac:dyDescent="0.2"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</row>
    <row r="9592" spans="3:18" x14ac:dyDescent="0.2"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</row>
    <row r="9593" spans="3:18" x14ac:dyDescent="0.2"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</row>
    <row r="9594" spans="3:18" x14ac:dyDescent="0.2"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</row>
    <row r="9595" spans="3:18" x14ac:dyDescent="0.2"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</row>
    <row r="9596" spans="3:18" x14ac:dyDescent="0.2"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</row>
    <row r="9597" spans="3:18" x14ac:dyDescent="0.2"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</row>
    <row r="9598" spans="3:18" x14ac:dyDescent="0.2"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</row>
    <row r="9599" spans="3:18" x14ac:dyDescent="0.2"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</row>
    <row r="9600" spans="3:18" x14ac:dyDescent="0.2"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</row>
    <row r="9601" spans="3:18" x14ac:dyDescent="0.2"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</row>
    <row r="9602" spans="3:18" x14ac:dyDescent="0.2"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</row>
    <row r="9603" spans="3:18" x14ac:dyDescent="0.2"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</row>
    <row r="9604" spans="3:18" x14ac:dyDescent="0.2"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</row>
    <row r="9605" spans="3:18" x14ac:dyDescent="0.2"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</row>
    <row r="9606" spans="3:18" x14ac:dyDescent="0.2"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</row>
    <row r="9607" spans="3:18" x14ac:dyDescent="0.2"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</row>
    <row r="9608" spans="3:18" x14ac:dyDescent="0.2"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</row>
    <row r="9609" spans="3:18" x14ac:dyDescent="0.2"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</row>
    <row r="9610" spans="3:18" x14ac:dyDescent="0.2"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</row>
    <row r="9611" spans="3:18" x14ac:dyDescent="0.2"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</row>
    <row r="9612" spans="3:18" x14ac:dyDescent="0.2"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</row>
    <row r="9613" spans="3:18" x14ac:dyDescent="0.2"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</row>
    <row r="9614" spans="3:18" x14ac:dyDescent="0.2"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</row>
    <row r="9615" spans="3:18" x14ac:dyDescent="0.2"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</row>
    <row r="9616" spans="3:18" x14ac:dyDescent="0.2"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</row>
    <row r="9617" spans="3:18" x14ac:dyDescent="0.2"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</row>
    <row r="9618" spans="3:18" x14ac:dyDescent="0.2"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</row>
    <row r="9619" spans="3:18" x14ac:dyDescent="0.2"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</row>
    <row r="9620" spans="3:18" x14ac:dyDescent="0.2"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</row>
    <row r="9621" spans="3:18" x14ac:dyDescent="0.2"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</row>
    <row r="9622" spans="3:18" x14ac:dyDescent="0.2"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</row>
    <row r="9623" spans="3:18" x14ac:dyDescent="0.2"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</row>
    <row r="9624" spans="3:18" x14ac:dyDescent="0.2"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</row>
    <row r="9625" spans="3:18" x14ac:dyDescent="0.2"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</row>
    <row r="9626" spans="3:18" x14ac:dyDescent="0.2"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</row>
    <row r="9627" spans="3:18" x14ac:dyDescent="0.2"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</row>
    <row r="9628" spans="3:18" x14ac:dyDescent="0.2"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</row>
    <row r="9629" spans="3:18" x14ac:dyDescent="0.2"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</row>
    <row r="9630" spans="3:18" x14ac:dyDescent="0.2"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</row>
    <row r="9631" spans="3:18" x14ac:dyDescent="0.2"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</row>
    <row r="9632" spans="3:18" x14ac:dyDescent="0.2"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</row>
    <row r="9633" spans="3:18" x14ac:dyDescent="0.2"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</row>
    <row r="9634" spans="3:18" x14ac:dyDescent="0.2"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</row>
    <row r="9635" spans="3:18" x14ac:dyDescent="0.2"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</row>
    <row r="9636" spans="3:18" x14ac:dyDescent="0.2"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</row>
    <row r="9637" spans="3:18" x14ac:dyDescent="0.2"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</row>
    <row r="9638" spans="3:18" x14ac:dyDescent="0.2"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</row>
    <row r="9639" spans="3:18" x14ac:dyDescent="0.2"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</row>
    <row r="9640" spans="3:18" x14ac:dyDescent="0.2"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</row>
    <row r="9641" spans="3:18" x14ac:dyDescent="0.2"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</row>
    <row r="9642" spans="3:18" x14ac:dyDescent="0.2"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</row>
    <row r="9643" spans="3:18" x14ac:dyDescent="0.2"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</row>
    <row r="9644" spans="3:18" x14ac:dyDescent="0.2"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</row>
    <row r="9645" spans="3:18" x14ac:dyDescent="0.2"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</row>
    <row r="9646" spans="3:18" x14ac:dyDescent="0.2"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</row>
    <row r="9647" spans="3:18" x14ac:dyDescent="0.2"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</row>
    <row r="9648" spans="3:18" x14ac:dyDescent="0.2"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</row>
    <row r="9649" spans="3:18" x14ac:dyDescent="0.2"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</row>
    <row r="9650" spans="3:18" x14ac:dyDescent="0.2"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</row>
    <row r="9651" spans="3:18" x14ac:dyDescent="0.2"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</row>
    <row r="9652" spans="3:18" x14ac:dyDescent="0.2"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</row>
    <row r="9653" spans="3:18" x14ac:dyDescent="0.2"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</row>
    <row r="9654" spans="3:18" x14ac:dyDescent="0.2"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</row>
    <row r="9655" spans="3:18" x14ac:dyDescent="0.2"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</row>
    <row r="9656" spans="3:18" x14ac:dyDescent="0.2"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</row>
    <row r="9657" spans="3:18" x14ac:dyDescent="0.2"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</row>
    <row r="9658" spans="3:18" x14ac:dyDescent="0.2"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</row>
    <row r="9659" spans="3:18" x14ac:dyDescent="0.2"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</row>
    <row r="9660" spans="3:18" x14ac:dyDescent="0.2"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</row>
    <row r="9661" spans="3:18" x14ac:dyDescent="0.2"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</row>
    <row r="9662" spans="3:18" x14ac:dyDescent="0.2"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</row>
    <row r="9663" spans="3:18" x14ac:dyDescent="0.2"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</row>
    <row r="9664" spans="3:18" x14ac:dyDescent="0.2"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</row>
    <row r="9665" spans="3:18" x14ac:dyDescent="0.2"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</row>
    <row r="9666" spans="3:18" x14ac:dyDescent="0.2"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</row>
    <row r="9667" spans="3:18" x14ac:dyDescent="0.2"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</row>
    <row r="9668" spans="3:18" x14ac:dyDescent="0.2"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</row>
    <row r="9669" spans="3:18" x14ac:dyDescent="0.2"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</row>
    <row r="9670" spans="3:18" x14ac:dyDescent="0.2"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</row>
    <row r="9671" spans="3:18" x14ac:dyDescent="0.2"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</row>
    <row r="9672" spans="3:18" x14ac:dyDescent="0.2"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</row>
    <row r="9673" spans="3:18" x14ac:dyDescent="0.2"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</row>
    <row r="9674" spans="3:18" x14ac:dyDescent="0.2"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</row>
    <row r="9675" spans="3:18" x14ac:dyDescent="0.2"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</row>
    <row r="9676" spans="3:18" x14ac:dyDescent="0.2"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</row>
    <row r="9677" spans="3:18" x14ac:dyDescent="0.2"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</row>
    <row r="9678" spans="3:18" x14ac:dyDescent="0.2"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</row>
    <row r="9679" spans="3:18" x14ac:dyDescent="0.2"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</row>
    <row r="9680" spans="3:18" x14ac:dyDescent="0.2"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</row>
    <row r="9681" spans="3:18" x14ac:dyDescent="0.2"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</row>
    <row r="9682" spans="3:18" x14ac:dyDescent="0.2"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</row>
    <row r="9683" spans="3:18" x14ac:dyDescent="0.2"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</row>
    <row r="9684" spans="3:18" x14ac:dyDescent="0.2"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</row>
    <row r="9685" spans="3:18" x14ac:dyDescent="0.2"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</row>
    <row r="9686" spans="3:18" x14ac:dyDescent="0.2"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</row>
    <row r="9687" spans="3:18" x14ac:dyDescent="0.2"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</row>
    <row r="9688" spans="3:18" x14ac:dyDescent="0.2"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</row>
    <row r="9689" spans="3:18" x14ac:dyDescent="0.2"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</row>
    <row r="9690" spans="3:18" x14ac:dyDescent="0.2"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</row>
    <row r="9691" spans="3:18" x14ac:dyDescent="0.2"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</row>
    <row r="9692" spans="3:18" x14ac:dyDescent="0.2"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</row>
    <row r="9693" spans="3:18" x14ac:dyDescent="0.2"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</row>
    <row r="9694" spans="3:18" x14ac:dyDescent="0.2"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</row>
    <row r="9695" spans="3:18" x14ac:dyDescent="0.2"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</row>
    <row r="9696" spans="3:18" x14ac:dyDescent="0.2"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</row>
    <row r="9697" spans="3:18" x14ac:dyDescent="0.2"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</row>
    <row r="9698" spans="3:18" x14ac:dyDescent="0.2"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</row>
    <row r="9699" spans="3:18" x14ac:dyDescent="0.2"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</row>
    <row r="9700" spans="3:18" x14ac:dyDescent="0.2"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</row>
    <row r="9701" spans="3:18" x14ac:dyDescent="0.2"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</row>
    <row r="9702" spans="3:18" x14ac:dyDescent="0.2"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</row>
    <row r="9703" spans="3:18" x14ac:dyDescent="0.2"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</row>
    <row r="9704" spans="3:18" x14ac:dyDescent="0.2"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</row>
    <row r="9705" spans="3:18" x14ac:dyDescent="0.2"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</row>
    <row r="9706" spans="3:18" x14ac:dyDescent="0.2"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</row>
    <row r="9707" spans="3:18" x14ac:dyDescent="0.2"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</row>
    <row r="9708" spans="3:18" x14ac:dyDescent="0.2"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</row>
    <row r="9709" spans="3:18" x14ac:dyDescent="0.2"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</row>
    <row r="9710" spans="3:18" x14ac:dyDescent="0.2"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</row>
    <row r="9711" spans="3:18" x14ac:dyDescent="0.2"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</row>
    <row r="9712" spans="3:18" x14ac:dyDescent="0.2"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</row>
    <row r="9713" spans="3:18" x14ac:dyDescent="0.2"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</row>
    <row r="9714" spans="3:18" x14ac:dyDescent="0.2"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</row>
    <row r="9715" spans="3:18" x14ac:dyDescent="0.2"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</row>
    <row r="9716" spans="3:18" x14ac:dyDescent="0.2"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</row>
    <row r="9717" spans="3:18" x14ac:dyDescent="0.2"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</row>
    <row r="9718" spans="3:18" x14ac:dyDescent="0.2"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</row>
    <row r="9719" spans="3:18" x14ac:dyDescent="0.2"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</row>
    <row r="9720" spans="3:18" x14ac:dyDescent="0.2"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</row>
    <row r="9721" spans="3:18" x14ac:dyDescent="0.2"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</row>
    <row r="9722" spans="3:18" x14ac:dyDescent="0.2"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</row>
    <row r="9723" spans="3:18" x14ac:dyDescent="0.2"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</row>
    <row r="9724" spans="3:18" x14ac:dyDescent="0.2"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</row>
    <row r="9725" spans="3:18" x14ac:dyDescent="0.2"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</row>
    <row r="9726" spans="3:18" x14ac:dyDescent="0.2"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</row>
    <row r="9727" spans="3:18" x14ac:dyDescent="0.2"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</row>
    <row r="9728" spans="3:18" x14ac:dyDescent="0.2"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</row>
    <row r="9729" spans="3:18" x14ac:dyDescent="0.2"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</row>
    <row r="9730" spans="3:18" x14ac:dyDescent="0.2"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</row>
    <row r="9731" spans="3:18" x14ac:dyDescent="0.2"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</row>
    <row r="9732" spans="3:18" x14ac:dyDescent="0.2"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</row>
    <row r="9733" spans="3:18" x14ac:dyDescent="0.2"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</row>
    <row r="9734" spans="3:18" x14ac:dyDescent="0.2"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</row>
    <row r="9735" spans="3:18" x14ac:dyDescent="0.2"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</row>
    <row r="9736" spans="3:18" x14ac:dyDescent="0.2"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</row>
    <row r="9737" spans="3:18" x14ac:dyDescent="0.2"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</row>
    <row r="9738" spans="3:18" x14ac:dyDescent="0.2"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</row>
    <row r="9739" spans="3:18" x14ac:dyDescent="0.2"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</row>
    <row r="9740" spans="3:18" x14ac:dyDescent="0.2"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</row>
    <row r="9741" spans="3:18" x14ac:dyDescent="0.2"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</row>
    <row r="9742" spans="3:18" x14ac:dyDescent="0.2"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</row>
    <row r="9743" spans="3:18" x14ac:dyDescent="0.2"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</row>
    <row r="9744" spans="3:18" x14ac:dyDescent="0.2"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</row>
    <row r="9745" spans="3:18" x14ac:dyDescent="0.2"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</row>
    <row r="9746" spans="3:18" x14ac:dyDescent="0.2"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</row>
    <row r="9747" spans="3:18" x14ac:dyDescent="0.2"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</row>
    <row r="9748" spans="3:18" x14ac:dyDescent="0.2"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</row>
    <row r="9749" spans="3:18" x14ac:dyDescent="0.2"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</row>
    <row r="9750" spans="3:18" x14ac:dyDescent="0.2"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</row>
    <row r="9751" spans="3:18" x14ac:dyDescent="0.2"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</row>
    <row r="9752" spans="3:18" x14ac:dyDescent="0.2"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</row>
    <row r="9753" spans="3:18" x14ac:dyDescent="0.2"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</row>
    <row r="9754" spans="3:18" x14ac:dyDescent="0.2"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</row>
    <row r="9755" spans="3:18" x14ac:dyDescent="0.2"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</row>
    <row r="9756" spans="3:18" x14ac:dyDescent="0.2"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</row>
    <row r="9757" spans="3:18" x14ac:dyDescent="0.2"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</row>
    <row r="9758" spans="3:18" x14ac:dyDescent="0.2"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</row>
    <row r="9759" spans="3:18" x14ac:dyDescent="0.2"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</row>
    <row r="9760" spans="3:18" x14ac:dyDescent="0.2"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</row>
    <row r="9761" spans="3:18" x14ac:dyDescent="0.2"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</row>
    <row r="9762" spans="3:18" x14ac:dyDescent="0.2"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</row>
    <row r="9763" spans="3:18" x14ac:dyDescent="0.2"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</row>
    <row r="9764" spans="3:18" x14ac:dyDescent="0.2"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</row>
    <row r="9765" spans="3:18" x14ac:dyDescent="0.2"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</row>
    <row r="9766" spans="3:18" x14ac:dyDescent="0.2"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</row>
    <row r="9767" spans="3:18" x14ac:dyDescent="0.2"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</row>
    <row r="9768" spans="3:18" x14ac:dyDescent="0.2"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</row>
    <row r="9769" spans="3:18" x14ac:dyDescent="0.2"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</row>
    <row r="9770" spans="3:18" x14ac:dyDescent="0.2"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</row>
    <row r="9771" spans="3:18" x14ac:dyDescent="0.2"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</row>
    <row r="9772" spans="3:18" x14ac:dyDescent="0.2"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</row>
    <row r="9773" spans="3:18" x14ac:dyDescent="0.2"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</row>
    <row r="9774" spans="3:18" x14ac:dyDescent="0.2"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</row>
    <row r="9775" spans="3:18" x14ac:dyDescent="0.2"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</row>
    <row r="9776" spans="3:18" x14ac:dyDescent="0.2"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</row>
    <row r="9777" spans="3:18" x14ac:dyDescent="0.2"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</row>
    <row r="9778" spans="3:18" x14ac:dyDescent="0.2"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</row>
    <row r="9779" spans="3:18" x14ac:dyDescent="0.2"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</row>
    <row r="9780" spans="3:18" x14ac:dyDescent="0.2"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</row>
    <row r="9781" spans="3:18" x14ac:dyDescent="0.2"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</row>
    <row r="9782" spans="3:18" x14ac:dyDescent="0.2"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</row>
    <row r="9783" spans="3:18" x14ac:dyDescent="0.2"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</row>
    <row r="9784" spans="3:18" x14ac:dyDescent="0.2"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</row>
    <row r="9785" spans="3:18" x14ac:dyDescent="0.2"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</row>
    <row r="9786" spans="3:18" x14ac:dyDescent="0.2"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</row>
    <row r="9787" spans="3:18" x14ac:dyDescent="0.2"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</row>
    <row r="9788" spans="3:18" x14ac:dyDescent="0.2"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</row>
    <row r="9789" spans="3:18" x14ac:dyDescent="0.2"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</row>
    <row r="9790" spans="3:18" x14ac:dyDescent="0.2"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</row>
    <row r="9791" spans="3:18" x14ac:dyDescent="0.2"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</row>
    <row r="9792" spans="3:18" x14ac:dyDescent="0.2"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</row>
    <row r="9793" spans="3:18" x14ac:dyDescent="0.2"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</row>
    <row r="9794" spans="3:18" x14ac:dyDescent="0.2"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</row>
    <row r="9795" spans="3:18" x14ac:dyDescent="0.2"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</row>
    <row r="9796" spans="3:18" x14ac:dyDescent="0.2"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</row>
    <row r="9797" spans="3:18" x14ac:dyDescent="0.2"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</row>
    <row r="9798" spans="3:18" x14ac:dyDescent="0.2"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</row>
    <row r="9799" spans="3:18" x14ac:dyDescent="0.2"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</row>
    <row r="9800" spans="3:18" x14ac:dyDescent="0.2"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</row>
    <row r="9801" spans="3:18" x14ac:dyDescent="0.2"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</row>
    <row r="9802" spans="3:18" x14ac:dyDescent="0.2"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</row>
    <row r="9803" spans="3:18" x14ac:dyDescent="0.2"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</row>
    <row r="9804" spans="3:18" x14ac:dyDescent="0.2"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</row>
    <row r="9805" spans="3:18" x14ac:dyDescent="0.2"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</row>
    <row r="9806" spans="3:18" x14ac:dyDescent="0.2"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</row>
    <row r="9807" spans="3:18" x14ac:dyDescent="0.2"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</row>
    <row r="9808" spans="3:18" x14ac:dyDescent="0.2"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</row>
    <row r="9809" spans="3:18" x14ac:dyDescent="0.2"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</row>
    <row r="9810" spans="3:18" x14ac:dyDescent="0.2"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</row>
    <row r="9811" spans="3:18" x14ac:dyDescent="0.2"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</row>
    <row r="9812" spans="3:18" x14ac:dyDescent="0.2"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</row>
    <row r="9813" spans="3:18" x14ac:dyDescent="0.2"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</row>
    <row r="9814" spans="3:18" x14ac:dyDescent="0.2"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</row>
    <row r="9815" spans="3:18" x14ac:dyDescent="0.2"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</row>
    <row r="9816" spans="3:18" x14ac:dyDescent="0.2"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</row>
    <row r="9817" spans="3:18" x14ac:dyDescent="0.2"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</row>
    <row r="9818" spans="3:18" x14ac:dyDescent="0.2"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</row>
    <row r="9819" spans="3:18" x14ac:dyDescent="0.2"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</row>
    <row r="9820" spans="3:18" x14ac:dyDescent="0.2"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</row>
    <row r="9821" spans="3:18" x14ac:dyDescent="0.2"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</row>
    <row r="9822" spans="3:18" x14ac:dyDescent="0.2"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</row>
    <row r="9823" spans="3:18" x14ac:dyDescent="0.2"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</row>
    <row r="9824" spans="3:18" x14ac:dyDescent="0.2"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</row>
    <row r="9825" spans="3:18" x14ac:dyDescent="0.2"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</row>
    <row r="9826" spans="3:18" x14ac:dyDescent="0.2"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</row>
    <row r="9827" spans="3:18" x14ac:dyDescent="0.2"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</row>
    <row r="9828" spans="3:18" x14ac:dyDescent="0.2"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</row>
    <row r="9829" spans="3:18" x14ac:dyDescent="0.2"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</row>
    <row r="9830" spans="3:18" x14ac:dyDescent="0.2"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</row>
    <row r="9831" spans="3:18" x14ac:dyDescent="0.2"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</row>
    <row r="9832" spans="3:18" x14ac:dyDescent="0.2"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</row>
    <row r="9833" spans="3:18" x14ac:dyDescent="0.2"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</row>
    <row r="9834" spans="3:18" x14ac:dyDescent="0.2"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</row>
    <row r="9835" spans="3:18" x14ac:dyDescent="0.2"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</row>
    <row r="9836" spans="3:18" x14ac:dyDescent="0.2"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</row>
    <row r="9837" spans="3:18" x14ac:dyDescent="0.2"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</row>
    <row r="9838" spans="3:18" x14ac:dyDescent="0.2"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</row>
    <row r="9839" spans="3:18" x14ac:dyDescent="0.2"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</row>
    <row r="9840" spans="3:18" x14ac:dyDescent="0.2"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</row>
    <row r="9841" spans="3:18" x14ac:dyDescent="0.2"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</row>
    <row r="9842" spans="3:18" x14ac:dyDescent="0.2"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</row>
    <row r="9843" spans="3:18" x14ac:dyDescent="0.2"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</row>
    <row r="9844" spans="3:18" x14ac:dyDescent="0.2"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</row>
    <row r="9845" spans="3:18" x14ac:dyDescent="0.2"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</row>
    <row r="9846" spans="3:18" x14ac:dyDescent="0.2"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</row>
    <row r="9847" spans="3:18" x14ac:dyDescent="0.2"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</row>
    <row r="9848" spans="3:18" x14ac:dyDescent="0.2"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</row>
    <row r="9849" spans="3:18" x14ac:dyDescent="0.2"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</row>
    <row r="9850" spans="3:18" x14ac:dyDescent="0.2"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</row>
    <row r="9851" spans="3:18" x14ac:dyDescent="0.2"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</row>
    <row r="9852" spans="3:18" x14ac:dyDescent="0.2"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</row>
    <row r="9853" spans="3:18" x14ac:dyDescent="0.2"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</row>
    <row r="9854" spans="3:18" x14ac:dyDescent="0.2"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</row>
    <row r="9855" spans="3:18" x14ac:dyDescent="0.2"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</row>
    <row r="9856" spans="3:18" x14ac:dyDescent="0.2"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</row>
    <row r="9857" spans="3:18" x14ac:dyDescent="0.2"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</row>
    <row r="9858" spans="3:18" x14ac:dyDescent="0.2"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</row>
    <row r="9859" spans="3:18" x14ac:dyDescent="0.2"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</row>
    <row r="9860" spans="3:18" x14ac:dyDescent="0.2"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</row>
    <row r="9861" spans="3:18" x14ac:dyDescent="0.2"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</row>
    <row r="9862" spans="3:18" x14ac:dyDescent="0.2"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</row>
    <row r="9863" spans="3:18" x14ac:dyDescent="0.2"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</row>
    <row r="9864" spans="3:18" x14ac:dyDescent="0.2"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</row>
    <row r="9865" spans="3:18" x14ac:dyDescent="0.2"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</row>
    <row r="9866" spans="3:18" x14ac:dyDescent="0.2"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</row>
    <row r="9867" spans="3:18" x14ac:dyDescent="0.2"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</row>
    <row r="9868" spans="3:18" x14ac:dyDescent="0.2"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</row>
    <row r="9869" spans="3:18" x14ac:dyDescent="0.2"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</row>
    <row r="9870" spans="3:18" x14ac:dyDescent="0.2"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</row>
    <row r="9871" spans="3:18" x14ac:dyDescent="0.2"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</row>
    <row r="9872" spans="3:18" x14ac:dyDescent="0.2"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</row>
    <row r="9873" spans="3:18" x14ac:dyDescent="0.2"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</row>
    <row r="9874" spans="3:18" x14ac:dyDescent="0.2"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</row>
    <row r="9875" spans="3:18" x14ac:dyDescent="0.2"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</row>
    <row r="9876" spans="3:18" x14ac:dyDescent="0.2"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</row>
    <row r="9877" spans="3:18" x14ac:dyDescent="0.2"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</row>
    <row r="9878" spans="3:18" x14ac:dyDescent="0.2"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</row>
    <row r="9879" spans="3:18" x14ac:dyDescent="0.2"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</row>
    <row r="9880" spans="3:18" x14ac:dyDescent="0.2"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</row>
    <row r="9881" spans="3:18" x14ac:dyDescent="0.2"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</row>
    <row r="9882" spans="3:18" x14ac:dyDescent="0.2"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</row>
    <row r="9883" spans="3:18" x14ac:dyDescent="0.2"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</row>
    <row r="9884" spans="3:18" x14ac:dyDescent="0.2"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</row>
    <row r="9885" spans="3:18" x14ac:dyDescent="0.2"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</row>
    <row r="9886" spans="3:18" x14ac:dyDescent="0.2"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</row>
    <row r="9887" spans="3:18" x14ac:dyDescent="0.2"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</row>
    <row r="9888" spans="3:18" x14ac:dyDescent="0.2"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</row>
    <row r="9889" spans="3:18" x14ac:dyDescent="0.2"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</row>
    <row r="9890" spans="3:18" x14ac:dyDescent="0.2"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</row>
    <row r="9891" spans="3:18" x14ac:dyDescent="0.2"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</row>
    <row r="9892" spans="3:18" x14ac:dyDescent="0.2"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</row>
    <row r="9893" spans="3:18" x14ac:dyDescent="0.2"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</row>
    <row r="9894" spans="3:18" x14ac:dyDescent="0.2"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</row>
    <row r="9895" spans="3:18" x14ac:dyDescent="0.2"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</row>
    <row r="9896" spans="3:18" x14ac:dyDescent="0.2"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</row>
    <row r="9897" spans="3:18" x14ac:dyDescent="0.2"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</row>
    <row r="9898" spans="3:18" x14ac:dyDescent="0.2"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</row>
    <row r="9899" spans="3:18" x14ac:dyDescent="0.2"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</row>
    <row r="9900" spans="3:18" x14ac:dyDescent="0.2"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</row>
    <row r="9901" spans="3:18" x14ac:dyDescent="0.2"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</row>
    <row r="9902" spans="3:18" x14ac:dyDescent="0.2"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</row>
    <row r="9903" spans="3:18" x14ac:dyDescent="0.2"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</row>
    <row r="9904" spans="3:18" x14ac:dyDescent="0.2"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</row>
    <row r="9905" spans="3:18" x14ac:dyDescent="0.2"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</row>
    <row r="9906" spans="3:18" x14ac:dyDescent="0.2"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</row>
    <row r="9907" spans="3:18" x14ac:dyDescent="0.2"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</row>
    <row r="9908" spans="3:18" x14ac:dyDescent="0.2"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</row>
    <row r="9909" spans="3:18" x14ac:dyDescent="0.2"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</row>
    <row r="9910" spans="3:18" x14ac:dyDescent="0.2"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</row>
    <row r="9911" spans="3:18" x14ac:dyDescent="0.2"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</row>
    <row r="9912" spans="3:18" x14ac:dyDescent="0.2"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</row>
    <row r="9913" spans="3:18" x14ac:dyDescent="0.2"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</row>
    <row r="9914" spans="3:18" x14ac:dyDescent="0.2"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</row>
    <row r="9915" spans="3:18" x14ac:dyDescent="0.2"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</row>
    <row r="9916" spans="3:18" x14ac:dyDescent="0.2"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</row>
    <row r="9917" spans="3:18" x14ac:dyDescent="0.2"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</row>
    <row r="9918" spans="3:18" x14ac:dyDescent="0.2"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</row>
    <row r="9919" spans="3:18" x14ac:dyDescent="0.2"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</row>
    <row r="9920" spans="3:18" x14ac:dyDescent="0.2"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</row>
    <row r="9921" spans="3:18" x14ac:dyDescent="0.2"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</row>
    <row r="9922" spans="3:18" x14ac:dyDescent="0.2"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</row>
    <row r="9923" spans="3:18" x14ac:dyDescent="0.2"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</row>
    <row r="9924" spans="3:18" x14ac:dyDescent="0.2"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</row>
    <row r="9925" spans="3:18" x14ac:dyDescent="0.2"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</row>
    <row r="9926" spans="3:18" x14ac:dyDescent="0.2"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</row>
    <row r="9927" spans="3:18" x14ac:dyDescent="0.2"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</row>
    <row r="9928" spans="3:18" x14ac:dyDescent="0.2"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</row>
    <row r="9929" spans="3:18" x14ac:dyDescent="0.2"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</row>
    <row r="9930" spans="3:18" x14ac:dyDescent="0.2"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</row>
    <row r="9931" spans="3:18" x14ac:dyDescent="0.2"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</row>
    <row r="9932" spans="3:18" x14ac:dyDescent="0.2"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</row>
    <row r="9933" spans="3:18" x14ac:dyDescent="0.2"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</row>
    <row r="9934" spans="3:18" x14ac:dyDescent="0.2"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</row>
    <row r="9935" spans="3:18" x14ac:dyDescent="0.2"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</row>
    <row r="9936" spans="3:18" x14ac:dyDescent="0.2"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</row>
    <row r="9937" spans="3:18" x14ac:dyDescent="0.2"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</row>
    <row r="9938" spans="3:18" x14ac:dyDescent="0.2"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</row>
    <row r="9939" spans="3:18" x14ac:dyDescent="0.2"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</row>
    <row r="9940" spans="3:18" x14ac:dyDescent="0.2"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</row>
    <row r="9941" spans="3:18" x14ac:dyDescent="0.2"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</row>
    <row r="9942" spans="3:18" x14ac:dyDescent="0.2"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</row>
    <row r="9943" spans="3:18" x14ac:dyDescent="0.2"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</row>
    <row r="9944" spans="3:18" x14ac:dyDescent="0.2"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</row>
    <row r="9945" spans="3:18" x14ac:dyDescent="0.2"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</row>
    <row r="9946" spans="3:18" x14ac:dyDescent="0.2"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</row>
    <row r="9947" spans="3:18" x14ac:dyDescent="0.2"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</row>
    <row r="9948" spans="3:18" x14ac:dyDescent="0.2"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</row>
    <row r="9949" spans="3:18" x14ac:dyDescent="0.2"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</row>
    <row r="9950" spans="3:18" x14ac:dyDescent="0.2"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</row>
    <row r="9951" spans="3:18" x14ac:dyDescent="0.2"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</row>
    <row r="9952" spans="3:18" x14ac:dyDescent="0.2"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</row>
    <row r="9953" spans="3:18" x14ac:dyDescent="0.2"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</row>
    <row r="9954" spans="3:18" x14ac:dyDescent="0.2"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</row>
    <row r="9955" spans="3:18" x14ac:dyDescent="0.2"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</row>
    <row r="9956" spans="3:18" x14ac:dyDescent="0.2"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</row>
    <row r="9957" spans="3:18" x14ac:dyDescent="0.2"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</row>
    <row r="9958" spans="3:18" x14ac:dyDescent="0.2"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</row>
    <row r="9959" spans="3:18" x14ac:dyDescent="0.2"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</row>
    <row r="9960" spans="3:18" x14ac:dyDescent="0.2"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</row>
    <row r="9961" spans="3:18" x14ac:dyDescent="0.2"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</row>
    <row r="9962" spans="3:18" x14ac:dyDescent="0.2"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</row>
    <row r="9963" spans="3:18" x14ac:dyDescent="0.2"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</row>
    <row r="9964" spans="3:18" x14ac:dyDescent="0.2"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</row>
    <row r="9965" spans="3:18" x14ac:dyDescent="0.2"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</row>
    <row r="9966" spans="3:18" x14ac:dyDescent="0.2"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</row>
    <row r="9967" spans="3:18" x14ac:dyDescent="0.2"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</row>
    <row r="9968" spans="3:18" x14ac:dyDescent="0.2"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</row>
    <row r="9969" spans="3:18" x14ac:dyDescent="0.2"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</row>
    <row r="9970" spans="3:18" x14ac:dyDescent="0.2"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</row>
    <row r="9971" spans="3:18" x14ac:dyDescent="0.2"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</row>
    <row r="9972" spans="3:18" x14ac:dyDescent="0.2"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</row>
    <row r="9973" spans="3:18" x14ac:dyDescent="0.2"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</row>
    <row r="9974" spans="3:18" x14ac:dyDescent="0.2"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</row>
    <row r="9975" spans="3:18" x14ac:dyDescent="0.2"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</row>
    <row r="9976" spans="3:18" x14ac:dyDescent="0.2"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</row>
    <row r="9977" spans="3:18" x14ac:dyDescent="0.2"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</row>
    <row r="9978" spans="3:18" x14ac:dyDescent="0.2"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</row>
    <row r="9979" spans="3:18" x14ac:dyDescent="0.2"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</row>
    <row r="9980" spans="3:18" x14ac:dyDescent="0.2"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</row>
    <row r="9981" spans="3:18" x14ac:dyDescent="0.2"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</row>
    <row r="9982" spans="3:18" x14ac:dyDescent="0.2"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</row>
    <row r="9983" spans="3:18" x14ac:dyDescent="0.2"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</row>
    <row r="9984" spans="3:18" x14ac:dyDescent="0.2"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</row>
    <row r="9985" spans="3:18" x14ac:dyDescent="0.2"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</row>
    <row r="9986" spans="3:18" x14ac:dyDescent="0.2"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</row>
    <row r="9987" spans="3:18" x14ac:dyDescent="0.2"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</row>
    <row r="9988" spans="3:18" x14ac:dyDescent="0.2"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</row>
    <row r="9989" spans="3:18" x14ac:dyDescent="0.2"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</row>
    <row r="9990" spans="3:18" x14ac:dyDescent="0.2"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</row>
    <row r="9991" spans="3:18" x14ac:dyDescent="0.2"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</row>
    <row r="9992" spans="3:18" x14ac:dyDescent="0.2"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</row>
    <row r="9993" spans="3:18" x14ac:dyDescent="0.2"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</row>
    <row r="9994" spans="3:18" x14ac:dyDescent="0.2"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</row>
    <row r="9995" spans="3:18" x14ac:dyDescent="0.2"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</row>
    <row r="9996" spans="3:18" x14ac:dyDescent="0.2"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</row>
    <row r="9997" spans="3:18" x14ac:dyDescent="0.2"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</row>
    <row r="9998" spans="3:18" x14ac:dyDescent="0.2"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</row>
    <row r="9999" spans="3:18" x14ac:dyDescent="0.2"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</row>
    <row r="10000" spans="3:18" x14ac:dyDescent="0.2"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</row>
    <row r="10001" spans="3:18" x14ac:dyDescent="0.2"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</row>
    <row r="10002" spans="3:18" x14ac:dyDescent="0.2"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</row>
    <row r="10003" spans="3:18" x14ac:dyDescent="0.2"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</row>
    <row r="10004" spans="3:18" x14ac:dyDescent="0.2"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</row>
    <row r="10005" spans="3:18" x14ac:dyDescent="0.2"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</row>
    <row r="10006" spans="3:18" x14ac:dyDescent="0.2"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</row>
    <row r="10007" spans="3:18" x14ac:dyDescent="0.2"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</row>
    <row r="10008" spans="3:18" x14ac:dyDescent="0.2"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</row>
    <row r="10009" spans="3:18" x14ac:dyDescent="0.2"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</row>
    <row r="10010" spans="3:18" x14ac:dyDescent="0.2"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</row>
    <row r="10011" spans="3:18" x14ac:dyDescent="0.2"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</row>
    <row r="10012" spans="3:18" x14ac:dyDescent="0.2"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</row>
    <row r="10013" spans="3:18" x14ac:dyDescent="0.2"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</row>
    <row r="10014" spans="3:18" x14ac:dyDescent="0.2"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</row>
    <row r="10015" spans="3:18" x14ac:dyDescent="0.2"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</row>
    <row r="10016" spans="3:18" x14ac:dyDescent="0.2"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</row>
    <row r="10017" spans="3:18" x14ac:dyDescent="0.2"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</row>
    <row r="10018" spans="3:18" x14ac:dyDescent="0.2"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</row>
    <row r="10019" spans="3:18" x14ac:dyDescent="0.2"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</row>
    <row r="10020" spans="3:18" x14ac:dyDescent="0.2"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</row>
    <row r="10021" spans="3:18" x14ac:dyDescent="0.2"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</row>
    <row r="10022" spans="3:18" x14ac:dyDescent="0.2"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</row>
    <row r="10023" spans="3:18" x14ac:dyDescent="0.2"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</row>
    <row r="10024" spans="3:18" x14ac:dyDescent="0.2"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</row>
    <row r="10025" spans="3:18" x14ac:dyDescent="0.2"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</row>
    <row r="10026" spans="3:18" x14ac:dyDescent="0.2"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</row>
    <row r="10027" spans="3:18" x14ac:dyDescent="0.2"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</row>
    <row r="10028" spans="3:18" x14ac:dyDescent="0.2"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</row>
    <row r="10029" spans="3:18" x14ac:dyDescent="0.2"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</row>
    <row r="10030" spans="3:18" x14ac:dyDescent="0.2"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</row>
    <row r="10031" spans="3:18" x14ac:dyDescent="0.2"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</row>
    <row r="10032" spans="3:18" x14ac:dyDescent="0.2"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</row>
    <row r="10033" spans="3:18" x14ac:dyDescent="0.2"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</row>
    <row r="10034" spans="3:18" x14ac:dyDescent="0.2"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</row>
    <row r="10035" spans="3:18" x14ac:dyDescent="0.2"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</row>
    <row r="10036" spans="3:18" x14ac:dyDescent="0.2"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</row>
    <row r="10037" spans="3:18" x14ac:dyDescent="0.2"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</row>
    <row r="10038" spans="3:18" x14ac:dyDescent="0.2"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</row>
    <row r="10039" spans="3:18" x14ac:dyDescent="0.2"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</row>
    <row r="10040" spans="3:18" x14ac:dyDescent="0.2"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</row>
    <row r="10041" spans="3:18" x14ac:dyDescent="0.2"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</row>
    <row r="10042" spans="3:18" x14ac:dyDescent="0.2"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</row>
    <row r="10043" spans="3:18" x14ac:dyDescent="0.2"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</row>
    <row r="10044" spans="3:18" x14ac:dyDescent="0.2"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</row>
    <row r="10045" spans="3:18" x14ac:dyDescent="0.2"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</row>
    <row r="10046" spans="3:18" x14ac:dyDescent="0.2"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</row>
    <row r="10047" spans="3:18" x14ac:dyDescent="0.2"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</row>
    <row r="10048" spans="3:18" x14ac:dyDescent="0.2"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</row>
    <row r="10049" spans="3:18" x14ac:dyDescent="0.2"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</row>
    <row r="10050" spans="3:18" x14ac:dyDescent="0.2"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</row>
    <row r="10051" spans="3:18" x14ac:dyDescent="0.2"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</row>
    <row r="10052" spans="3:18" x14ac:dyDescent="0.2"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</row>
    <row r="10053" spans="3:18" x14ac:dyDescent="0.2"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</row>
    <row r="10054" spans="3:18" x14ac:dyDescent="0.2"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</row>
    <row r="10055" spans="3:18" x14ac:dyDescent="0.2"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</row>
    <row r="10056" spans="3:18" x14ac:dyDescent="0.2"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</row>
    <row r="10057" spans="3:18" x14ac:dyDescent="0.2"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</row>
    <row r="10058" spans="3:18" x14ac:dyDescent="0.2"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</row>
    <row r="10059" spans="3:18" x14ac:dyDescent="0.2"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</row>
    <row r="10060" spans="3:18" x14ac:dyDescent="0.2"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</row>
    <row r="10061" spans="3:18" x14ac:dyDescent="0.2"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</row>
    <row r="10062" spans="3:18" x14ac:dyDescent="0.2"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</row>
    <row r="10063" spans="3:18" x14ac:dyDescent="0.2"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</row>
    <row r="10064" spans="3:18" x14ac:dyDescent="0.2"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</row>
    <row r="10065" spans="3:18" x14ac:dyDescent="0.2"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</row>
    <row r="10066" spans="3:18" x14ac:dyDescent="0.2"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</row>
    <row r="10067" spans="3:18" x14ac:dyDescent="0.2"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</row>
    <row r="10068" spans="3:18" x14ac:dyDescent="0.2"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</row>
    <row r="10069" spans="3:18" x14ac:dyDescent="0.2"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</row>
    <row r="10070" spans="3:18" x14ac:dyDescent="0.2"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</row>
    <row r="10071" spans="3:18" x14ac:dyDescent="0.2"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</row>
    <row r="10072" spans="3:18" x14ac:dyDescent="0.2"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</row>
    <row r="10073" spans="3:18" x14ac:dyDescent="0.2"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</row>
    <row r="10074" spans="3:18" x14ac:dyDescent="0.2"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</row>
    <row r="10075" spans="3:18" x14ac:dyDescent="0.2"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</row>
    <row r="10076" spans="3:18" x14ac:dyDescent="0.2"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</row>
    <row r="10077" spans="3:18" x14ac:dyDescent="0.2"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</row>
    <row r="10078" spans="3:18" x14ac:dyDescent="0.2"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</row>
    <row r="10079" spans="3:18" x14ac:dyDescent="0.2"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</row>
    <row r="10080" spans="3:18" x14ac:dyDescent="0.2"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</row>
    <row r="10081" spans="3:18" x14ac:dyDescent="0.2"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</row>
    <row r="10082" spans="3:18" x14ac:dyDescent="0.2"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</row>
    <row r="10083" spans="3:18" x14ac:dyDescent="0.2"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</row>
    <row r="10084" spans="3:18" x14ac:dyDescent="0.2"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</row>
    <row r="10085" spans="3:18" x14ac:dyDescent="0.2"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</row>
    <row r="10086" spans="3:18" x14ac:dyDescent="0.2"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</row>
    <row r="10087" spans="3:18" x14ac:dyDescent="0.2"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</row>
    <row r="10088" spans="3:18" x14ac:dyDescent="0.2"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</row>
    <row r="10089" spans="3:18" x14ac:dyDescent="0.2"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</row>
    <row r="10090" spans="3:18" x14ac:dyDescent="0.2"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</row>
    <row r="10091" spans="3:18" x14ac:dyDescent="0.2"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</row>
    <row r="10092" spans="3:18" x14ac:dyDescent="0.2"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</row>
    <row r="10093" spans="3:18" x14ac:dyDescent="0.2"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</row>
    <row r="10094" spans="3:18" x14ac:dyDescent="0.2"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</row>
    <row r="10095" spans="3:18" x14ac:dyDescent="0.2"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</row>
    <row r="10096" spans="3:18" x14ac:dyDescent="0.2"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</row>
    <row r="10097" spans="3:18" x14ac:dyDescent="0.2"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</row>
    <row r="10098" spans="3:18" x14ac:dyDescent="0.2"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</row>
    <row r="10099" spans="3:18" x14ac:dyDescent="0.2"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</row>
    <row r="10100" spans="3:18" x14ac:dyDescent="0.2"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</row>
    <row r="10101" spans="3:18" x14ac:dyDescent="0.2"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</row>
    <row r="10102" spans="3:18" x14ac:dyDescent="0.2"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</row>
    <row r="10103" spans="3:18" x14ac:dyDescent="0.2"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</row>
    <row r="10104" spans="3:18" x14ac:dyDescent="0.2"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</row>
    <row r="10105" spans="3:18" x14ac:dyDescent="0.2"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</row>
    <row r="10106" spans="3:18" x14ac:dyDescent="0.2"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</row>
    <row r="10107" spans="3:18" x14ac:dyDescent="0.2"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</row>
    <row r="10108" spans="3:18" x14ac:dyDescent="0.2"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</row>
    <row r="10109" spans="3:18" x14ac:dyDescent="0.2"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</row>
    <row r="10110" spans="3:18" x14ac:dyDescent="0.2"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</row>
    <row r="10111" spans="3:18" x14ac:dyDescent="0.2"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</row>
    <row r="10112" spans="3:18" x14ac:dyDescent="0.2"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</row>
    <row r="10113" spans="3:18" x14ac:dyDescent="0.2"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</row>
    <row r="10114" spans="3:18" x14ac:dyDescent="0.2"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</row>
    <row r="10115" spans="3:18" x14ac:dyDescent="0.2"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</row>
    <row r="10116" spans="3:18" x14ac:dyDescent="0.2"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</row>
    <row r="10117" spans="3:18" x14ac:dyDescent="0.2"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</row>
    <row r="10118" spans="3:18" x14ac:dyDescent="0.2"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</row>
    <row r="10119" spans="3:18" x14ac:dyDescent="0.2"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</row>
    <row r="10120" spans="3:18" x14ac:dyDescent="0.2"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</row>
    <row r="10121" spans="3:18" x14ac:dyDescent="0.2"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</row>
    <row r="10122" spans="3:18" x14ac:dyDescent="0.2"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</row>
    <row r="10123" spans="3:18" x14ac:dyDescent="0.2"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</row>
    <row r="10124" spans="3:18" x14ac:dyDescent="0.2"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</row>
    <row r="10125" spans="3:18" x14ac:dyDescent="0.2"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</row>
    <row r="10126" spans="3:18" x14ac:dyDescent="0.2"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</row>
    <row r="10127" spans="3:18" x14ac:dyDescent="0.2"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</row>
    <row r="10128" spans="3:18" x14ac:dyDescent="0.2"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</row>
    <row r="10129" spans="3:18" x14ac:dyDescent="0.2"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</row>
    <row r="10130" spans="3:18" x14ac:dyDescent="0.2"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</row>
    <row r="10131" spans="3:18" x14ac:dyDescent="0.2"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</row>
    <row r="10132" spans="3:18" x14ac:dyDescent="0.2"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</row>
    <row r="10133" spans="3:18" x14ac:dyDescent="0.2"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</row>
    <row r="10134" spans="3:18" x14ac:dyDescent="0.2"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</row>
    <row r="10135" spans="3:18" x14ac:dyDescent="0.2"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</row>
    <row r="10136" spans="3:18" x14ac:dyDescent="0.2"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</row>
    <row r="10137" spans="3:18" x14ac:dyDescent="0.2"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</row>
    <row r="10138" spans="3:18" x14ac:dyDescent="0.2"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</row>
    <row r="10139" spans="3:18" x14ac:dyDescent="0.2"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</row>
    <row r="10140" spans="3:18" x14ac:dyDescent="0.2"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</row>
    <row r="10141" spans="3:18" x14ac:dyDescent="0.2"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</row>
    <row r="10142" spans="3:18" x14ac:dyDescent="0.2"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</row>
    <row r="10143" spans="3:18" x14ac:dyDescent="0.2"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</row>
    <row r="10144" spans="3:18" x14ac:dyDescent="0.2"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</row>
    <row r="10145" spans="3:18" x14ac:dyDescent="0.2"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</row>
    <row r="10146" spans="3:18" x14ac:dyDescent="0.2"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</row>
    <row r="10147" spans="3:18" x14ac:dyDescent="0.2"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</row>
    <row r="10148" spans="3:18" x14ac:dyDescent="0.2"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</row>
    <row r="10149" spans="3:18" x14ac:dyDescent="0.2"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</row>
    <row r="10150" spans="3:18" x14ac:dyDescent="0.2"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</row>
    <row r="10151" spans="3:18" x14ac:dyDescent="0.2"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</row>
    <row r="10152" spans="3:18" x14ac:dyDescent="0.2"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</row>
    <row r="10153" spans="3:18" x14ac:dyDescent="0.2"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</row>
    <row r="10154" spans="3:18" x14ac:dyDescent="0.2"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</row>
    <row r="10155" spans="3:18" x14ac:dyDescent="0.2"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</row>
    <row r="10156" spans="3:18" x14ac:dyDescent="0.2"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</row>
    <row r="10157" spans="3:18" x14ac:dyDescent="0.2"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</row>
    <row r="10158" spans="3:18" x14ac:dyDescent="0.2"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</row>
    <row r="10159" spans="3:18" x14ac:dyDescent="0.2"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</row>
    <row r="10160" spans="3:18" x14ac:dyDescent="0.2"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</row>
    <row r="10161" spans="3:18" x14ac:dyDescent="0.2"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</row>
    <row r="10162" spans="3:18" x14ac:dyDescent="0.2"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</row>
    <row r="10163" spans="3:18" x14ac:dyDescent="0.2"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</row>
    <row r="10164" spans="3:18" x14ac:dyDescent="0.2"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</row>
    <row r="10165" spans="3:18" x14ac:dyDescent="0.2"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</row>
    <row r="10166" spans="3:18" x14ac:dyDescent="0.2"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</row>
    <row r="10167" spans="3:18" x14ac:dyDescent="0.2"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</row>
    <row r="10168" spans="3:18" x14ac:dyDescent="0.2"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</row>
    <row r="10169" spans="3:18" x14ac:dyDescent="0.2"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</row>
    <row r="10170" spans="3:18" x14ac:dyDescent="0.2"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</row>
    <row r="10171" spans="3:18" x14ac:dyDescent="0.2"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</row>
    <row r="10172" spans="3:18" x14ac:dyDescent="0.2"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</row>
    <row r="10173" spans="3:18" x14ac:dyDescent="0.2"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</row>
    <row r="10174" spans="3:18" x14ac:dyDescent="0.2"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</row>
    <row r="10175" spans="3:18" x14ac:dyDescent="0.2"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</row>
    <row r="10176" spans="3:18" x14ac:dyDescent="0.2"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</row>
    <row r="10177" spans="3:18" x14ac:dyDescent="0.2"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</row>
    <row r="10178" spans="3:18" x14ac:dyDescent="0.2"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</row>
    <row r="10179" spans="3:18" x14ac:dyDescent="0.2"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</row>
    <row r="10180" spans="3:18" x14ac:dyDescent="0.2"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</row>
    <row r="10181" spans="3:18" x14ac:dyDescent="0.2"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</row>
    <row r="10182" spans="3:18" x14ac:dyDescent="0.2"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</row>
    <row r="10183" spans="3:18" x14ac:dyDescent="0.2"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</row>
    <row r="10184" spans="3:18" x14ac:dyDescent="0.2"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</row>
    <row r="10185" spans="3:18" x14ac:dyDescent="0.2"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</row>
    <row r="10186" spans="3:18" x14ac:dyDescent="0.2"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</row>
    <row r="10187" spans="3:18" x14ac:dyDescent="0.2"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</row>
    <row r="10188" spans="3:18" x14ac:dyDescent="0.2"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</row>
    <row r="10189" spans="3:18" x14ac:dyDescent="0.2"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</row>
    <row r="10190" spans="3:18" x14ac:dyDescent="0.2"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</row>
    <row r="10191" spans="3:18" x14ac:dyDescent="0.2"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</row>
    <row r="10192" spans="3:18" x14ac:dyDescent="0.2"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</row>
    <row r="10193" spans="3:18" x14ac:dyDescent="0.2"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</row>
    <row r="10194" spans="3:18" x14ac:dyDescent="0.2"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</row>
    <row r="10195" spans="3:18" x14ac:dyDescent="0.2"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</row>
    <row r="10196" spans="3:18" x14ac:dyDescent="0.2"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</row>
    <row r="10197" spans="3:18" x14ac:dyDescent="0.2"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</row>
    <row r="10198" spans="3:18" x14ac:dyDescent="0.2"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</row>
    <row r="10199" spans="3:18" x14ac:dyDescent="0.2"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</row>
    <row r="10200" spans="3:18" x14ac:dyDescent="0.2"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</row>
    <row r="10201" spans="3:18" x14ac:dyDescent="0.2"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</row>
    <row r="10202" spans="3:18" x14ac:dyDescent="0.2"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</row>
    <row r="10203" spans="3:18" x14ac:dyDescent="0.2"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</row>
    <row r="10204" spans="3:18" x14ac:dyDescent="0.2"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</row>
    <row r="10205" spans="3:18" x14ac:dyDescent="0.2"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</row>
    <row r="10206" spans="3:18" x14ac:dyDescent="0.2"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</row>
    <row r="10207" spans="3:18" x14ac:dyDescent="0.2"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</row>
    <row r="10208" spans="3:18" x14ac:dyDescent="0.2"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</row>
    <row r="10209" spans="3:18" x14ac:dyDescent="0.2"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</row>
    <row r="10210" spans="3:18" x14ac:dyDescent="0.2"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</row>
    <row r="10211" spans="3:18" x14ac:dyDescent="0.2"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</row>
    <row r="10212" spans="3:18" x14ac:dyDescent="0.2"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</row>
    <row r="10213" spans="3:18" x14ac:dyDescent="0.2"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</row>
    <row r="10214" spans="3:18" x14ac:dyDescent="0.2"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</row>
    <row r="10215" spans="3:18" x14ac:dyDescent="0.2"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</row>
    <row r="10216" spans="3:18" x14ac:dyDescent="0.2"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</row>
    <row r="10217" spans="3:18" x14ac:dyDescent="0.2"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</row>
    <row r="10218" spans="3:18" x14ac:dyDescent="0.2"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</row>
    <row r="10219" spans="3:18" x14ac:dyDescent="0.2"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</row>
    <row r="10220" spans="3:18" x14ac:dyDescent="0.2"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</row>
    <row r="10221" spans="3:18" x14ac:dyDescent="0.2"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</row>
    <row r="10222" spans="3:18" x14ac:dyDescent="0.2"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</row>
    <row r="10223" spans="3:18" x14ac:dyDescent="0.2"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</row>
    <row r="10224" spans="3:18" x14ac:dyDescent="0.2"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</row>
    <row r="10225" spans="3:18" x14ac:dyDescent="0.2"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</row>
    <row r="10226" spans="3:18" x14ac:dyDescent="0.2"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</row>
    <row r="10227" spans="3:18" x14ac:dyDescent="0.2"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</row>
    <row r="10228" spans="3:18" x14ac:dyDescent="0.2"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</row>
    <row r="10229" spans="3:18" x14ac:dyDescent="0.2"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</row>
    <row r="10230" spans="3:18" x14ac:dyDescent="0.2"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</row>
    <row r="10231" spans="3:18" x14ac:dyDescent="0.2"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</row>
    <row r="10232" spans="3:18" x14ac:dyDescent="0.2"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</row>
    <row r="10233" spans="3:18" x14ac:dyDescent="0.2"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</row>
    <row r="10234" spans="3:18" x14ac:dyDescent="0.2"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</row>
    <row r="10235" spans="3:18" x14ac:dyDescent="0.2"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</row>
    <row r="10236" spans="3:18" x14ac:dyDescent="0.2"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</row>
    <row r="10237" spans="3:18" x14ac:dyDescent="0.2"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</row>
    <row r="10238" spans="3:18" x14ac:dyDescent="0.2"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</row>
    <row r="10239" spans="3:18" x14ac:dyDescent="0.2"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</row>
    <row r="10240" spans="3:18" x14ac:dyDescent="0.2"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</row>
    <row r="10241" spans="3:18" x14ac:dyDescent="0.2"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</row>
    <row r="10242" spans="3:18" x14ac:dyDescent="0.2"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</row>
    <row r="10243" spans="3:18" x14ac:dyDescent="0.2"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</row>
    <row r="10244" spans="3:18" x14ac:dyDescent="0.2"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</row>
    <row r="10245" spans="3:18" x14ac:dyDescent="0.2"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</row>
    <row r="10246" spans="3:18" x14ac:dyDescent="0.2"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</row>
    <row r="10247" spans="3:18" x14ac:dyDescent="0.2"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</row>
    <row r="10248" spans="3:18" x14ac:dyDescent="0.2"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</row>
    <row r="10249" spans="3:18" x14ac:dyDescent="0.2"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</row>
    <row r="10250" spans="3:18" x14ac:dyDescent="0.2"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</row>
    <row r="10251" spans="3:18" x14ac:dyDescent="0.2"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</row>
    <row r="10252" spans="3:18" x14ac:dyDescent="0.2"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</row>
    <row r="10253" spans="3:18" x14ac:dyDescent="0.2"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</row>
    <row r="10254" spans="3:18" x14ac:dyDescent="0.2"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</row>
    <row r="10255" spans="3:18" x14ac:dyDescent="0.2"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</row>
    <row r="10256" spans="3:18" x14ac:dyDescent="0.2"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</row>
    <row r="10257" spans="3:18" x14ac:dyDescent="0.2"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</row>
    <row r="10258" spans="3:18" x14ac:dyDescent="0.2"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</row>
    <row r="10259" spans="3:18" x14ac:dyDescent="0.2"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</row>
    <row r="10260" spans="3:18" x14ac:dyDescent="0.2"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</row>
    <row r="10261" spans="3:18" x14ac:dyDescent="0.2"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</row>
    <row r="10262" spans="3:18" x14ac:dyDescent="0.2"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</row>
    <row r="10263" spans="3:18" x14ac:dyDescent="0.2"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</row>
    <row r="10264" spans="3:18" x14ac:dyDescent="0.2"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</row>
    <row r="10265" spans="3:18" x14ac:dyDescent="0.2"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</row>
    <row r="10266" spans="3:18" x14ac:dyDescent="0.2"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</row>
    <row r="10267" spans="3:18" x14ac:dyDescent="0.2"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</row>
    <row r="10268" spans="3:18" x14ac:dyDescent="0.2"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</row>
    <row r="10269" spans="3:18" x14ac:dyDescent="0.2"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</row>
    <row r="10270" spans="3:18" x14ac:dyDescent="0.2"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</row>
    <row r="10271" spans="3:18" x14ac:dyDescent="0.2"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</row>
    <row r="10272" spans="3:18" x14ac:dyDescent="0.2"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</row>
    <row r="10273" spans="3:18" x14ac:dyDescent="0.2"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</row>
    <row r="10274" spans="3:18" x14ac:dyDescent="0.2"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</row>
    <row r="10275" spans="3:18" x14ac:dyDescent="0.2"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</row>
    <row r="10276" spans="3:18" x14ac:dyDescent="0.2"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</row>
    <row r="10277" spans="3:18" x14ac:dyDescent="0.2"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</row>
    <row r="10278" spans="3:18" x14ac:dyDescent="0.2"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</row>
    <row r="10279" spans="3:18" x14ac:dyDescent="0.2"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</row>
    <row r="10280" spans="3:18" x14ac:dyDescent="0.2"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</row>
    <row r="10281" spans="3:18" x14ac:dyDescent="0.2"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</row>
    <row r="10282" spans="3:18" x14ac:dyDescent="0.2"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</row>
    <row r="10283" spans="3:18" x14ac:dyDescent="0.2"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</row>
    <row r="10284" spans="3:18" x14ac:dyDescent="0.2"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</row>
    <row r="10285" spans="3:18" x14ac:dyDescent="0.2"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</row>
    <row r="10286" spans="3:18" x14ac:dyDescent="0.2"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</row>
    <row r="10287" spans="3:18" x14ac:dyDescent="0.2"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</row>
    <row r="10288" spans="3:18" x14ac:dyDescent="0.2"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</row>
    <row r="10289" spans="3:18" x14ac:dyDescent="0.2"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</row>
    <row r="10290" spans="3:18" x14ac:dyDescent="0.2"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</row>
    <row r="10291" spans="3:18" x14ac:dyDescent="0.2"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</row>
    <row r="10292" spans="3:18" x14ac:dyDescent="0.2"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</row>
    <row r="10293" spans="3:18" x14ac:dyDescent="0.2"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</row>
    <row r="10294" spans="3:18" x14ac:dyDescent="0.2"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</row>
    <row r="10295" spans="3:18" x14ac:dyDescent="0.2"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</row>
    <row r="10296" spans="3:18" x14ac:dyDescent="0.2"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</row>
    <row r="10297" spans="3:18" x14ac:dyDescent="0.2"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</row>
    <row r="10298" spans="3:18" x14ac:dyDescent="0.2"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</row>
    <row r="10299" spans="3:18" x14ac:dyDescent="0.2"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</row>
    <row r="10300" spans="3:18" x14ac:dyDescent="0.2"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</row>
    <row r="10301" spans="3:18" x14ac:dyDescent="0.2"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</row>
    <row r="10302" spans="3:18" x14ac:dyDescent="0.2"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</row>
    <row r="10303" spans="3:18" x14ac:dyDescent="0.2"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</row>
    <row r="10304" spans="3:18" x14ac:dyDescent="0.2"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</row>
    <row r="10305" spans="3:18" x14ac:dyDescent="0.2"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</row>
    <row r="10306" spans="3:18" x14ac:dyDescent="0.2"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</row>
    <row r="10307" spans="3:18" x14ac:dyDescent="0.2"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</row>
    <row r="10308" spans="3:18" x14ac:dyDescent="0.2"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</row>
    <row r="10309" spans="3:18" x14ac:dyDescent="0.2"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</row>
    <row r="10310" spans="3:18" x14ac:dyDescent="0.2"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</row>
    <row r="10311" spans="3:18" x14ac:dyDescent="0.2"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</row>
    <row r="10312" spans="3:18" x14ac:dyDescent="0.2"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</row>
    <row r="10313" spans="3:18" x14ac:dyDescent="0.2"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</row>
    <row r="10314" spans="3:18" x14ac:dyDescent="0.2"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</row>
    <row r="10315" spans="3:18" x14ac:dyDescent="0.2"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</row>
    <row r="10316" spans="3:18" x14ac:dyDescent="0.2"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</row>
    <row r="10317" spans="3:18" x14ac:dyDescent="0.2"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</row>
    <row r="10318" spans="3:18" x14ac:dyDescent="0.2"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</row>
    <row r="10319" spans="3:18" x14ac:dyDescent="0.2"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</row>
    <row r="10320" spans="3:18" x14ac:dyDescent="0.2"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</row>
    <row r="10321" spans="3:18" x14ac:dyDescent="0.2"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</row>
    <row r="10322" spans="3:18" x14ac:dyDescent="0.2"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</row>
    <row r="10323" spans="3:18" x14ac:dyDescent="0.2"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</row>
    <row r="10324" spans="3:18" x14ac:dyDescent="0.2"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</row>
    <row r="10325" spans="3:18" x14ac:dyDescent="0.2"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</row>
    <row r="10326" spans="3:18" x14ac:dyDescent="0.2"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</row>
    <row r="10327" spans="3:18" x14ac:dyDescent="0.2"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</row>
    <row r="10328" spans="3:18" x14ac:dyDescent="0.2"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</row>
    <row r="10329" spans="3:18" x14ac:dyDescent="0.2"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</row>
    <row r="10330" spans="3:18" x14ac:dyDescent="0.2"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</row>
    <row r="10331" spans="3:18" x14ac:dyDescent="0.2"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</row>
    <row r="10332" spans="3:18" x14ac:dyDescent="0.2"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</row>
    <row r="10333" spans="3:18" x14ac:dyDescent="0.2"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</row>
    <row r="10334" spans="3:18" x14ac:dyDescent="0.2"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</row>
    <row r="10335" spans="3:18" x14ac:dyDescent="0.2"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</row>
    <row r="10336" spans="3:18" x14ac:dyDescent="0.2"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</row>
    <row r="10337" spans="3:18" x14ac:dyDescent="0.2"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</row>
    <row r="10338" spans="3:18" x14ac:dyDescent="0.2"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</row>
    <row r="10339" spans="3:18" x14ac:dyDescent="0.2"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</row>
    <row r="10340" spans="3:18" x14ac:dyDescent="0.2"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</row>
    <row r="10341" spans="3:18" x14ac:dyDescent="0.2"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</row>
    <row r="10342" spans="3:18" x14ac:dyDescent="0.2"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</row>
    <row r="10343" spans="3:18" x14ac:dyDescent="0.2"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</row>
    <row r="10344" spans="3:18" x14ac:dyDescent="0.2"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</row>
    <row r="10345" spans="3:18" x14ac:dyDescent="0.2"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</row>
    <row r="10346" spans="3:18" x14ac:dyDescent="0.2"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</row>
    <row r="10347" spans="3:18" x14ac:dyDescent="0.2"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</row>
    <row r="10348" spans="3:18" x14ac:dyDescent="0.2"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</row>
    <row r="10349" spans="3:18" x14ac:dyDescent="0.2"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</row>
    <row r="10350" spans="3:18" x14ac:dyDescent="0.2"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</row>
    <row r="10351" spans="3:18" x14ac:dyDescent="0.2"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</row>
    <row r="10352" spans="3:18" x14ac:dyDescent="0.2"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</row>
    <row r="10353" spans="3:18" x14ac:dyDescent="0.2"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</row>
    <row r="10354" spans="3:18" x14ac:dyDescent="0.2"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</row>
    <row r="10355" spans="3:18" x14ac:dyDescent="0.2"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</row>
    <row r="10356" spans="3:18" x14ac:dyDescent="0.2"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</row>
    <row r="10357" spans="3:18" x14ac:dyDescent="0.2"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</row>
    <row r="10358" spans="3:18" x14ac:dyDescent="0.2"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</row>
    <row r="10359" spans="3:18" x14ac:dyDescent="0.2"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</row>
    <row r="10360" spans="3:18" x14ac:dyDescent="0.2"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</row>
    <row r="10361" spans="3:18" x14ac:dyDescent="0.2"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</row>
    <row r="10362" spans="3:18" x14ac:dyDescent="0.2"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</row>
    <row r="10363" spans="3:18" x14ac:dyDescent="0.2"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</row>
    <row r="10364" spans="3:18" x14ac:dyDescent="0.2"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</row>
    <row r="10365" spans="3:18" x14ac:dyDescent="0.2"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</row>
    <row r="10366" spans="3:18" x14ac:dyDescent="0.2"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</row>
    <row r="10367" spans="3:18" x14ac:dyDescent="0.2"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</row>
    <row r="10368" spans="3:18" x14ac:dyDescent="0.2"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</row>
    <row r="10369" spans="3:18" x14ac:dyDescent="0.2"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</row>
    <row r="10370" spans="3:18" x14ac:dyDescent="0.2"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</row>
    <row r="10371" spans="3:18" x14ac:dyDescent="0.2"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</row>
    <row r="10372" spans="3:18" x14ac:dyDescent="0.2"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</row>
    <row r="10373" spans="3:18" x14ac:dyDescent="0.2"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</row>
    <row r="10374" spans="3:18" x14ac:dyDescent="0.2"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</row>
    <row r="10375" spans="3:18" x14ac:dyDescent="0.2"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</row>
    <row r="10376" spans="3:18" x14ac:dyDescent="0.2"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</row>
    <row r="10377" spans="3:18" x14ac:dyDescent="0.2"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</row>
    <row r="10378" spans="3:18" x14ac:dyDescent="0.2"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</row>
    <row r="10379" spans="3:18" x14ac:dyDescent="0.2"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</row>
    <row r="10380" spans="3:18" x14ac:dyDescent="0.2"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</row>
    <row r="10381" spans="3:18" x14ac:dyDescent="0.2"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</row>
    <row r="10382" spans="3:18" x14ac:dyDescent="0.2"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</row>
    <row r="10383" spans="3:18" x14ac:dyDescent="0.2"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</row>
    <row r="10384" spans="3:18" x14ac:dyDescent="0.2"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</row>
    <row r="10385" spans="3:18" x14ac:dyDescent="0.2"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</row>
    <row r="10386" spans="3:18" x14ac:dyDescent="0.2"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</row>
    <row r="10387" spans="3:18" x14ac:dyDescent="0.2"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</row>
    <row r="10388" spans="3:18" x14ac:dyDescent="0.2"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</row>
    <row r="10389" spans="3:18" x14ac:dyDescent="0.2"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</row>
    <row r="10390" spans="3:18" x14ac:dyDescent="0.2"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</row>
    <row r="10391" spans="3:18" x14ac:dyDescent="0.2"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</row>
    <row r="10392" spans="3:18" x14ac:dyDescent="0.2"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</row>
    <row r="10393" spans="3:18" x14ac:dyDescent="0.2"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</row>
    <row r="10394" spans="3:18" x14ac:dyDescent="0.2"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</row>
    <row r="10395" spans="3:18" x14ac:dyDescent="0.2"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</row>
    <row r="10396" spans="3:18" x14ac:dyDescent="0.2"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</row>
    <row r="10397" spans="3:18" x14ac:dyDescent="0.2"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</row>
    <row r="10398" spans="3:18" x14ac:dyDescent="0.2"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</row>
    <row r="10399" spans="3:18" x14ac:dyDescent="0.2"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</row>
    <row r="10400" spans="3:18" x14ac:dyDescent="0.2"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</row>
    <row r="10401" spans="3:18" x14ac:dyDescent="0.2"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</row>
    <row r="10402" spans="3:18" x14ac:dyDescent="0.2"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</row>
    <row r="10403" spans="3:18" x14ac:dyDescent="0.2"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</row>
    <row r="10404" spans="3:18" x14ac:dyDescent="0.2"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</row>
    <row r="10405" spans="3:18" x14ac:dyDescent="0.2"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</row>
    <row r="10406" spans="3:18" x14ac:dyDescent="0.2"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</row>
    <row r="10407" spans="3:18" x14ac:dyDescent="0.2"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</row>
    <row r="10408" spans="3:18" x14ac:dyDescent="0.2"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</row>
    <row r="10409" spans="3:18" x14ac:dyDescent="0.2"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</row>
    <row r="10410" spans="3:18" x14ac:dyDescent="0.2"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</row>
    <row r="10411" spans="3:18" x14ac:dyDescent="0.2"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</row>
    <row r="10412" spans="3:18" x14ac:dyDescent="0.2"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</row>
    <row r="10413" spans="3:18" x14ac:dyDescent="0.2"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</row>
    <row r="10414" spans="3:18" x14ac:dyDescent="0.2"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</row>
    <row r="10415" spans="3:18" x14ac:dyDescent="0.2"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</row>
    <row r="10416" spans="3:18" x14ac:dyDescent="0.2"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</row>
    <row r="10417" spans="3:18" x14ac:dyDescent="0.2"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</row>
    <row r="10418" spans="3:18" x14ac:dyDescent="0.2"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</row>
    <row r="10419" spans="3:18" x14ac:dyDescent="0.2"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</row>
    <row r="10420" spans="3:18" x14ac:dyDescent="0.2"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</row>
    <row r="10421" spans="3:18" x14ac:dyDescent="0.2"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</row>
    <row r="10422" spans="3:18" x14ac:dyDescent="0.2"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</row>
    <row r="10423" spans="3:18" x14ac:dyDescent="0.2"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</row>
    <row r="10424" spans="3:18" x14ac:dyDescent="0.2"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</row>
    <row r="10425" spans="3:18" x14ac:dyDescent="0.2"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</row>
    <row r="10426" spans="3:18" x14ac:dyDescent="0.2"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</row>
    <row r="10427" spans="3:18" x14ac:dyDescent="0.2"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</row>
    <row r="10428" spans="3:18" x14ac:dyDescent="0.2"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</row>
    <row r="10429" spans="3:18" x14ac:dyDescent="0.2"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</row>
    <row r="10430" spans="3:18" x14ac:dyDescent="0.2"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</row>
    <row r="10431" spans="3:18" x14ac:dyDescent="0.2"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</row>
    <row r="10432" spans="3:18" x14ac:dyDescent="0.2"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</row>
    <row r="10433" spans="3:18" x14ac:dyDescent="0.2"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</row>
    <row r="10434" spans="3:18" x14ac:dyDescent="0.2"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</row>
    <row r="10435" spans="3:18" x14ac:dyDescent="0.2"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</row>
    <row r="10436" spans="3:18" x14ac:dyDescent="0.2"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</row>
    <row r="10437" spans="3:18" x14ac:dyDescent="0.2"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</row>
    <row r="10438" spans="3:18" x14ac:dyDescent="0.2"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</row>
    <row r="10439" spans="3:18" x14ac:dyDescent="0.2"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</row>
    <row r="10440" spans="3:18" x14ac:dyDescent="0.2"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</row>
    <row r="10441" spans="3:18" x14ac:dyDescent="0.2"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</row>
    <row r="10442" spans="3:18" x14ac:dyDescent="0.2"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</row>
    <row r="10443" spans="3:18" x14ac:dyDescent="0.2"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</row>
    <row r="10444" spans="3:18" x14ac:dyDescent="0.2"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</row>
    <row r="10445" spans="3:18" x14ac:dyDescent="0.2"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</row>
    <row r="10446" spans="3:18" x14ac:dyDescent="0.2"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</row>
    <row r="10447" spans="3:18" x14ac:dyDescent="0.2"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</row>
    <row r="10448" spans="3:18" x14ac:dyDescent="0.2"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</row>
    <row r="10449" spans="3:18" x14ac:dyDescent="0.2"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</row>
    <row r="10450" spans="3:18" x14ac:dyDescent="0.2"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</row>
    <row r="10451" spans="3:18" x14ac:dyDescent="0.2"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</row>
    <row r="10452" spans="3:18" x14ac:dyDescent="0.2"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</row>
    <row r="10453" spans="3:18" x14ac:dyDescent="0.2"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</row>
    <row r="10454" spans="3:18" x14ac:dyDescent="0.2"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</row>
    <row r="10455" spans="3:18" x14ac:dyDescent="0.2"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</row>
    <row r="10456" spans="3:18" x14ac:dyDescent="0.2"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</row>
    <row r="10457" spans="3:18" x14ac:dyDescent="0.2"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</row>
    <row r="10458" spans="3:18" x14ac:dyDescent="0.2"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</row>
    <row r="10459" spans="3:18" x14ac:dyDescent="0.2"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</row>
    <row r="10460" spans="3:18" x14ac:dyDescent="0.2"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</row>
    <row r="10461" spans="3:18" x14ac:dyDescent="0.2"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</row>
    <row r="10462" spans="3:18" x14ac:dyDescent="0.2"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</row>
    <row r="10463" spans="3:18" x14ac:dyDescent="0.2"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</row>
    <row r="10464" spans="3:18" x14ac:dyDescent="0.2"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</row>
    <row r="10465" spans="3:18" x14ac:dyDescent="0.2"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</row>
    <row r="10466" spans="3:18" x14ac:dyDescent="0.2"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</row>
    <row r="10467" spans="3:18" x14ac:dyDescent="0.2"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</row>
    <row r="10468" spans="3:18" x14ac:dyDescent="0.2"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</row>
    <row r="10469" spans="3:18" x14ac:dyDescent="0.2"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</row>
    <row r="10470" spans="3:18" x14ac:dyDescent="0.2"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</row>
    <row r="10471" spans="3:18" x14ac:dyDescent="0.2"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</row>
    <row r="10472" spans="3:18" x14ac:dyDescent="0.2"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</row>
    <row r="10473" spans="3:18" x14ac:dyDescent="0.2"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</row>
    <row r="10474" spans="3:18" x14ac:dyDescent="0.2"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</row>
    <row r="10475" spans="3:18" x14ac:dyDescent="0.2"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</row>
    <row r="10476" spans="3:18" x14ac:dyDescent="0.2"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</row>
    <row r="10477" spans="3:18" x14ac:dyDescent="0.2"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</row>
    <row r="10478" spans="3:18" x14ac:dyDescent="0.2"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</row>
    <row r="10479" spans="3:18" x14ac:dyDescent="0.2"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</row>
    <row r="10480" spans="3:18" x14ac:dyDescent="0.2"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</row>
    <row r="10481" spans="3:18" x14ac:dyDescent="0.2"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</row>
    <row r="10482" spans="3:18" x14ac:dyDescent="0.2"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</row>
    <row r="10483" spans="3:18" x14ac:dyDescent="0.2"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</row>
    <row r="10484" spans="3:18" x14ac:dyDescent="0.2"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</row>
    <row r="10485" spans="3:18" x14ac:dyDescent="0.2"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</row>
    <row r="10486" spans="3:18" x14ac:dyDescent="0.2"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</row>
    <row r="10487" spans="3:18" x14ac:dyDescent="0.2"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</row>
    <row r="10488" spans="3:18" x14ac:dyDescent="0.2"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</row>
    <row r="10489" spans="3:18" x14ac:dyDescent="0.2"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</row>
    <row r="10490" spans="3:18" x14ac:dyDescent="0.2"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</row>
    <row r="10491" spans="3:18" x14ac:dyDescent="0.2"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</row>
    <row r="10492" spans="3:18" x14ac:dyDescent="0.2"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</row>
    <row r="10493" spans="3:18" x14ac:dyDescent="0.2"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</row>
    <row r="10494" spans="3:18" x14ac:dyDescent="0.2"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</row>
    <row r="10495" spans="3:18" x14ac:dyDescent="0.2"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</row>
    <row r="10496" spans="3:18" x14ac:dyDescent="0.2"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</row>
    <row r="10497" spans="3:18" x14ac:dyDescent="0.2"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</row>
    <row r="10498" spans="3:18" x14ac:dyDescent="0.2"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</row>
    <row r="10499" spans="3:18" x14ac:dyDescent="0.2"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</row>
    <row r="10500" spans="3:18" x14ac:dyDescent="0.2"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</row>
    <row r="10501" spans="3:18" x14ac:dyDescent="0.2"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</row>
    <row r="10502" spans="3:18" x14ac:dyDescent="0.2"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</row>
    <row r="10503" spans="3:18" x14ac:dyDescent="0.2"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</row>
    <row r="10504" spans="3:18" x14ac:dyDescent="0.2"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</row>
    <row r="10505" spans="3:18" x14ac:dyDescent="0.2"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</row>
    <row r="10506" spans="3:18" x14ac:dyDescent="0.2"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</row>
    <row r="10507" spans="3:18" x14ac:dyDescent="0.2"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</row>
    <row r="10508" spans="3:18" x14ac:dyDescent="0.2"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</row>
    <row r="10509" spans="3:18" x14ac:dyDescent="0.2"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</row>
    <row r="10510" spans="3:18" x14ac:dyDescent="0.2"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</row>
    <row r="10511" spans="3:18" x14ac:dyDescent="0.2"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</row>
    <row r="10512" spans="3:18" x14ac:dyDescent="0.2"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</row>
    <row r="10513" spans="3:18" x14ac:dyDescent="0.2"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</row>
    <row r="10514" spans="3:18" x14ac:dyDescent="0.2"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</row>
    <row r="10515" spans="3:18" x14ac:dyDescent="0.2"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</row>
    <row r="10516" spans="3:18" x14ac:dyDescent="0.2"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</row>
    <row r="10517" spans="3:18" x14ac:dyDescent="0.2"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</row>
    <row r="10518" spans="3:18" x14ac:dyDescent="0.2"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</row>
    <row r="10519" spans="3:18" x14ac:dyDescent="0.2"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</row>
    <row r="10520" spans="3:18" x14ac:dyDescent="0.2"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</row>
    <row r="10521" spans="3:18" x14ac:dyDescent="0.2"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</row>
    <row r="10522" spans="3:18" x14ac:dyDescent="0.2"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</row>
    <row r="10523" spans="3:18" x14ac:dyDescent="0.2"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</row>
    <row r="10524" spans="3:18" x14ac:dyDescent="0.2"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</row>
    <row r="10525" spans="3:18" x14ac:dyDescent="0.2"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</row>
    <row r="10526" spans="3:18" x14ac:dyDescent="0.2"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</row>
    <row r="10527" spans="3:18" x14ac:dyDescent="0.2"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</row>
    <row r="10528" spans="3:18" x14ac:dyDescent="0.2"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</row>
    <row r="10529" spans="3:18" x14ac:dyDescent="0.2"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</row>
    <row r="10530" spans="3:18" x14ac:dyDescent="0.2"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</row>
    <row r="10531" spans="3:18" x14ac:dyDescent="0.2"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</row>
    <row r="10532" spans="3:18" x14ac:dyDescent="0.2"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</row>
    <row r="10533" spans="3:18" x14ac:dyDescent="0.2"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</row>
    <row r="10534" spans="3:18" x14ac:dyDescent="0.2"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</row>
    <row r="10535" spans="3:18" x14ac:dyDescent="0.2"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</row>
    <row r="10536" spans="3:18" x14ac:dyDescent="0.2"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</row>
    <row r="10537" spans="3:18" x14ac:dyDescent="0.2"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</row>
    <row r="10538" spans="3:18" x14ac:dyDescent="0.2"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</row>
    <row r="10539" spans="3:18" x14ac:dyDescent="0.2"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</row>
    <row r="10540" spans="3:18" x14ac:dyDescent="0.2"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</row>
    <row r="10541" spans="3:18" x14ac:dyDescent="0.2"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</row>
    <row r="10542" spans="3:18" x14ac:dyDescent="0.2"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</row>
    <row r="10543" spans="3:18" x14ac:dyDescent="0.2"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</row>
    <row r="10544" spans="3:18" x14ac:dyDescent="0.2"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</row>
    <row r="10545" spans="3:18" x14ac:dyDescent="0.2"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</row>
    <row r="10546" spans="3:18" x14ac:dyDescent="0.2"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</row>
    <row r="10547" spans="3:18" x14ac:dyDescent="0.2"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</row>
    <row r="10548" spans="3:18" x14ac:dyDescent="0.2"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</row>
    <row r="10549" spans="3:18" x14ac:dyDescent="0.2"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</row>
    <row r="10550" spans="3:18" x14ac:dyDescent="0.2"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</row>
    <row r="10551" spans="3:18" x14ac:dyDescent="0.2"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</row>
    <row r="10552" spans="3:18" x14ac:dyDescent="0.2"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</row>
    <row r="10553" spans="3:18" x14ac:dyDescent="0.2"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</row>
    <row r="10554" spans="3:18" x14ac:dyDescent="0.2"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</row>
    <row r="10555" spans="3:18" x14ac:dyDescent="0.2"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</row>
    <row r="10556" spans="3:18" x14ac:dyDescent="0.2"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</row>
    <row r="10557" spans="3:18" x14ac:dyDescent="0.2"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</row>
    <row r="10558" spans="3:18" x14ac:dyDescent="0.2"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</row>
    <row r="10559" spans="3:18" x14ac:dyDescent="0.2"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</row>
    <row r="10560" spans="3:18" x14ac:dyDescent="0.2"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</row>
    <row r="10561" spans="3:18" x14ac:dyDescent="0.2"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</row>
    <row r="10562" spans="3:18" x14ac:dyDescent="0.2"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</row>
    <row r="10563" spans="3:18" x14ac:dyDescent="0.2"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</row>
    <row r="10564" spans="3:18" x14ac:dyDescent="0.2"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</row>
    <row r="10565" spans="3:18" x14ac:dyDescent="0.2"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</row>
    <row r="10566" spans="3:18" x14ac:dyDescent="0.2"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</row>
    <row r="10567" spans="3:18" x14ac:dyDescent="0.2"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</row>
    <row r="10568" spans="3:18" x14ac:dyDescent="0.2"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</row>
    <row r="10569" spans="3:18" x14ac:dyDescent="0.2"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</row>
    <row r="10570" spans="3:18" x14ac:dyDescent="0.2"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</row>
    <row r="10571" spans="3:18" x14ac:dyDescent="0.2"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</row>
    <row r="10572" spans="3:18" x14ac:dyDescent="0.2"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</row>
    <row r="10573" spans="3:18" x14ac:dyDescent="0.2"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</row>
    <row r="10574" spans="3:18" x14ac:dyDescent="0.2"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</row>
    <row r="10575" spans="3:18" x14ac:dyDescent="0.2"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</row>
    <row r="10576" spans="3:18" x14ac:dyDescent="0.2"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</row>
    <row r="10577" spans="3:18" x14ac:dyDescent="0.2"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</row>
    <row r="10578" spans="3:18" x14ac:dyDescent="0.2"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</row>
    <row r="10579" spans="3:18" x14ac:dyDescent="0.2"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</row>
    <row r="10580" spans="3:18" x14ac:dyDescent="0.2"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</row>
    <row r="10581" spans="3:18" x14ac:dyDescent="0.2"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</row>
    <row r="10582" spans="3:18" x14ac:dyDescent="0.2"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</row>
    <row r="10583" spans="3:18" x14ac:dyDescent="0.2"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</row>
    <row r="10584" spans="3:18" x14ac:dyDescent="0.2"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</row>
    <row r="10585" spans="3:18" x14ac:dyDescent="0.2"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</row>
    <row r="10586" spans="3:18" x14ac:dyDescent="0.2"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</row>
    <row r="10587" spans="3:18" x14ac:dyDescent="0.2"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</row>
    <row r="10588" spans="3:18" x14ac:dyDescent="0.2"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</row>
    <row r="10589" spans="3:18" x14ac:dyDescent="0.2"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</row>
    <row r="10590" spans="3:18" x14ac:dyDescent="0.2"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</row>
    <row r="10591" spans="3:18" x14ac:dyDescent="0.2"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</row>
    <row r="10592" spans="3:18" x14ac:dyDescent="0.2"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</row>
    <row r="10593" spans="3:18" x14ac:dyDescent="0.2"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</row>
    <row r="10594" spans="3:18" x14ac:dyDescent="0.2"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</row>
    <row r="10595" spans="3:18" x14ac:dyDescent="0.2"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</row>
    <row r="10596" spans="3:18" x14ac:dyDescent="0.2"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</row>
    <row r="10597" spans="3:18" x14ac:dyDescent="0.2"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</row>
    <row r="10598" spans="3:18" x14ac:dyDescent="0.2"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</row>
    <row r="10599" spans="3:18" x14ac:dyDescent="0.2"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</row>
    <row r="10600" spans="3:18" x14ac:dyDescent="0.2"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</row>
    <row r="10601" spans="3:18" x14ac:dyDescent="0.2"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</row>
    <row r="10602" spans="3:18" x14ac:dyDescent="0.2"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</row>
    <row r="10603" spans="3:18" x14ac:dyDescent="0.2"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</row>
    <row r="10604" spans="3:18" x14ac:dyDescent="0.2"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</row>
    <row r="10605" spans="3:18" x14ac:dyDescent="0.2"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</row>
    <row r="10606" spans="3:18" x14ac:dyDescent="0.2"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</row>
    <row r="10607" spans="3:18" x14ac:dyDescent="0.2"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</row>
    <row r="10608" spans="3:18" x14ac:dyDescent="0.2"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</row>
    <row r="10609" spans="3:18" x14ac:dyDescent="0.2"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</row>
    <row r="10610" spans="3:18" x14ac:dyDescent="0.2"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</row>
    <row r="10611" spans="3:18" x14ac:dyDescent="0.2"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</row>
    <row r="10612" spans="3:18" x14ac:dyDescent="0.2"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</row>
    <row r="10613" spans="3:18" x14ac:dyDescent="0.2"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</row>
    <row r="10614" spans="3:18" x14ac:dyDescent="0.2"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</row>
    <row r="10615" spans="3:18" x14ac:dyDescent="0.2"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</row>
    <row r="10616" spans="3:18" x14ac:dyDescent="0.2"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</row>
    <row r="10617" spans="3:18" x14ac:dyDescent="0.2"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</row>
    <row r="10618" spans="3:18" x14ac:dyDescent="0.2"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</row>
    <row r="10619" spans="3:18" x14ac:dyDescent="0.2"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</row>
    <row r="10620" spans="3:18" x14ac:dyDescent="0.2"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</row>
    <row r="10621" spans="3:18" x14ac:dyDescent="0.2"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</row>
    <row r="10622" spans="3:18" x14ac:dyDescent="0.2"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</row>
    <row r="10623" spans="3:18" x14ac:dyDescent="0.2"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</row>
    <row r="10624" spans="3:18" x14ac:dyDescent="0.2"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</row>
    <row r="10625" spans="3:18" x14ac:dyDescent="0.2"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</row>
    <row r="10626" spans="3:18" x14ac:dyDescent="0.2"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</row>
    <row r="10627" spans="3:18" x14ac:dyDescent="0.2"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</row>
    <row r="10628" spans="3:18" x14ac:dyDescent="0.2"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</row>
    <row r="10629" spans="3:18" x14ac:dyDescent="0.2"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</row>
    <row r="10630" spans="3:18" x14ac:dyDescent="0.2"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</row>
    <row r="10631" spans="3:18" x14ac:dyDescent="0.2"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</row>
    <row r="10632" spans="3:18" x14ac:dyDescent="0.2"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</row>
    <row r="10633" spans="3:18" x14ac:dyDescent="0.2"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</row>
    <row r="10634" spans="3:18" x14ac:dyDescent="0.2"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</row>
    <row r="10635" spans="3:18" x14ac:dyDescent="0.2"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</row>
    <row r="10636" spans="3:18" x14ac:dyDescent="0.2"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</row>
    <row r="10637" spans="3:18" x14ac:dyDescent="0.2"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</row>
    <row r="10638" spans="3:18" x14ac:dyDescent="0.2"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</row>
    <row r="10639" spans="3:18" x14ac:dyDescent="0.2"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</row>
    <row r="10640" spans="3:18" x14ac:dyDescent="0.2"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</row>
    <row r="10641" spans="3:18" x14ac:dyDescent="0.2"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</row>
    <row r="10642" spans="3:18" x14ac:dyDescent="0.2"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</row>
    <row r="10643" spans="3:18" x14ac:dyDescent="0.2"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</row>
    <row r="10644" spans="3:18" x14ac:dyDescent="0.2"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</row>
    <row r="10645" spans="3:18" x14ac:dyDescent="0.2"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</row>
    <row r="10646" spans="3:18" x14ac:dyDescent="0.2"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</row>
    <row r="10647" spans="3:18" x14ac:dyDescent="0.2"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</row>
    <row r="10648" spans="3:18" x14ac:dyDescent="0.2"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</row>
    <row r="10649" spans="3:18" x14ac:dyDescent="0.2"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</row>
    <row r="10650" spans="3:18" x14ac:dyDescent="0.2"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</row>
    <row r="10651" spans="3:18" x14ac:dyDescent="0.2"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</row>
    <row r="10652" spans="3:18" x14ac:dyDescent="0.2"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</row>
    <row r="10653" spans="3:18" x14ac:dyDescent="0.2"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</row>
    <row r="10654" spans="3:18" x14ac:dyDescent="0.2"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</row>
    <row r="10655" spans="3:18" x14ac:dyDescent="0.2"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</row>
    <row r="10656" spans="3:18" x14ac:dyDescent="0.2"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</row>
    <row r="10657" spans="3:18" x14ac:dyDescent="0.2"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</row>
    <row r="10658" spans="3:18" x14ac:dyDescent="0.2"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</row>
    <row r="10659" spans="3:18" x14ac:dyDescent="0.2"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</row>
    <row r="10660" spans="3:18" x14ac:dyDescent="0.2"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</row>
    <row r="10661" spans="3:18" x14ac:dyDescent="0.2"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</row>
    <row r="10662" spans="3:18" x14ac:dyDescent="0.2"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</row>
    <row r="10663" spans="3:18" x14ac:dyDescent="0.2"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</row>
    <row r="10664" spans="3:18" x14ac:dyDescent="0.2"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</row>
    <row r="10665" spans="3:18" x14ac:dyDescent="0.2"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</row>
    <row r="10666" spans="3:18" x14ac:dyDescent="0.2"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</row>
    <row r="10667" spans="3:18" x14ac:dyDescent="0.2"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</row>
    <row r="10668" spans="3:18" x14ac:dyDescent="0.2"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</row>
    <row r="10669" spans="3:18" x14ac:dyDescent="0.2"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</row>
    <row r="10670" spans="3:18" x14ac:dyDescent="0.2"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</row>
    <row r="10671" spans="3:18" x14ac:dyDescent="0.2"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</row>
    <row r="10672" spans="3:18" x14ac:dyDescent="0.2"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</row>
    <row r="10673" spans="3:18" x14ac:dyDescent="0.2"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</row>
    <row r="10674" spans="3:18" x14ac:dyDescent="0.2"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</row>
    <row r="10675" spans="3:18" x14ac:dyDescent="0.2"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</row>
    <row r="10676" spans="3:18" x14ac:dyDescent="0.2"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</row>
    <row r="10677" spans="3:18" x14ac:dyDescent="0.2"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</row>
    <row r="10678" spans="3:18" x14ac:dyDescent="0.2"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</row>
    <row r="10679" spans="3:18" x14ac:dyDescent="0.2"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</row>
    <row r="10680" spans="3:18" x14ac:dyDescent="0.2"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</row>
    <row r="10681" spans="3:18" x14ac:dyDescent="0.2"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</row>
    <row r="10682" spans="3:18" x14ac:dyDescent="0.2"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</row>
    <row r="10683" spans="3:18" x14ac:dyDescent="0.2"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</row>
    <row r="10684" spans="3:18" x14ac:dyDescent="0.2"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</row>
    <row r="10685" spans="3:18" x14ac:dyDescent="0.2"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</row>
    <row r="10686" spans="3:18" x14ac:dyDescent="0.2"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</row>
    <row r="10687" spans="3:18" x14ac:dyDescent="0.2"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</row>
    <row r="10688" spans="3:18" x14ac:dyDescent="0.2"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</row>
    <row r="10689" spans="3:18" x14ac:dyDescent="0.2"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</row>
    <row r="10690" spans="3:18" x14ac:dyDescent="0.2"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</row>
    <row r="10691" spans="3:18" x14ac:dyDescent="0.2"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</row>
    <row r="10692" spans="3:18" x14ac:dyDescent="0.2"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</row>
    <row r="10693" spans="3:18" x14ac:dyDescent="0.2"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</row>
    <row r="10694" spans="3:18" x14ac:dyDescent="0.2"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</row>
    <row r="10695" spans="3:18" x14ac:dyDescent="0.2"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</row>
    <row r="10696" spans="3:18" x14ac:dyDescent="0.2"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</row>
    <row r="10697" spans="3:18" x14ac:dyDescent="0.2"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</row>
    <row r="10698" spans="3:18" x14ac:dyDescent="0.2"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</row>
    <row r="10699" spans="3:18" x14ac:dyDescent="0.2"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</row>
    <row r="10700" spans="3:18" x14ac:dyDescent="0.2"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</row>
    <row r="10701" spans="3:18" x14ac:dyDescent="0.2"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</row>
    <row r="10702" spans="3:18" x14ac:dyDescent="0.2"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</row>
    <row r="10703" spans="3:18" x14ac:dyDescent="0.2"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</row>
    <row r="10704" spans="3:18" x14ac:dyDescent="0.2"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</row>
    <row r="10705" spans="3:18" x14ac:dyDescent="0.2"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</row>
    <row r="10706" spans="3:18" x14ac:dyDescent="0.2"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</row>
    <row r="10707" spans="3:18" x14ac:dyDescent="0.2"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</row>
    <row r="10708" spans="3:18" x14ac:dyDescent="0.2"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</row>
    <row r="10709" spans="3:18" x14ac:dyDescent="0.2"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</row>
    <row r="10710" spans="3:18" x14ac:dyDescent="0.2"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</row>
    <row r="10711" spans="3:18" x14ac:dyDescent="0.2"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</row>
    <row r="10712" spans="3:18" x14ac:dyDescent="0.2"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</row>
    <row r="10713" spans="3:18" x14ac:dyDescent="0.2"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</row>
    <row r="10714" spans="3:18" x14ac:dyDescent="0.2"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</row>
    <row r="10715" spans="3:18" x14ac:dyDescent="0.2"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</row>
    <row r="10716" spans="3:18" x14ac:dyDescent="0.2"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</row>
    <row r="10717" spans="3:18" x14ac:dyDescent="0.2"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</row>
    <row r="10718" spans="3:18" x14ac:dyDescent="0.2"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</row>
    <row r="10719" spans="3:18" x14ac:dyDescent="0.2"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</row>
    <row r="10720" spans="3:18" x14ac:dyDescent="0.2"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</row>
    <row r="10721" spans="3:18" x14ac:dyDescent="0.2"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</row>
    <row r="10722" spans="3:18" x14ac:dyDescent="0.2"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</row>
    <row r="10723" spans="3:18" x14ac:dyDescent="0.2"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</row>
    <row r="10724" spans="3:18" x14ac:dyDescent="0.2"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</row>
    <row r="10725" spans="3:18" x14ac:dyDescent="0.2"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</row>
    <row r="10726" spans="3:18" x14ac:dyDescent="0.2"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</row>
    <row r="10727" spans="3:18" x14ac:dyDescent="0.2"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</row>
    <row r="10728" spans="3:18" x14ac:dyDescent="0.2"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</row>
    <row r="10729" spans="3:18" x14ac:dyDescent="0.2"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</row>
    <row r="10730" spans="3:18" x14ac:dyDescent="0.2"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</row>
    <row r="10731" spans="3:18" x14ac:dyDescent="0.2"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</row>
    <row r="10732" spans="3:18" x14ac:dyDescent="0.2"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</row>
    <row r="10733" spans="3:18" x14ac:dyDescent="0.2"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</row>
    <row r="10734" spans="3:18" x14ac:dyDescent="0.2"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</row>
    <row r="10735" spans="3:18" x14ac:dyDescent="0.2"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</row>
    <row r="10736" spans="3:18" x14ac:dyDescent="0.2"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</row>
    <row r="10737" spans="3:18" x14ac:dyDescent="0.2"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</row>
    <row r="10738" spans="3:18" x14ac:dyDescent="0.2"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</row>
    <row r="10739" spans="3:18" x14ac:dyDescent="0.2"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</row>
    <row r="10740" spans="3:18" x14ac:dyDescent="0.2"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</row>
    <row r="10741" spans="3:18" x14ac:dyDescent="0.2"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</row>
    <row r="10742" spans="3:18" x14ac:dyDescent="0.2"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</row>
    <row r="10743" spans="3:18" x14ac:dyDescent="0.2"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</row>
    <row r="10744" spans="3:18" x14ac:dyDescent="0.2"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</row>
    <row r="10745" spans="3:18" x14ac:dyDescent="0.2"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</row>
    <row r="10746" spans="3:18" x14ac:dyDescent="0.2"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</row>
    <row r="10747" spans="3:18" x14ac:dyDescent="0.2"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</row>
    <row r="10748" spans="3:18" x14ac:dyDescent="0.2"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</row>
    <row r="10749" spans="3:18" x14ac:dyDescent="0.2"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</row>
    <row r="10750" spans="3:18" x14ac:dyDescent="0.2"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</row>
    <row r="10751" spans="3:18" x14ac:dyDescent="0.2"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</row>
    <row r="10752" spans="3:18" x14ac:dyDescent="0.2"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</row>
    <row r="10753" spans="3:18" x14ac:dyDescent="0.2"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</row>
    <row r="10754" spans="3:18" x14ac:dyDescent="0.2"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</row>
    <row r="10755" spans="3:18" x14ac:dyDescent="0.2"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</row>
    <row r="10756" spans="3:18" x14ac:dyDescent="0.2"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</row>
    <row r="10757" spans="3:18" x14ac:dyDescent="0.2"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</row>
    <row r="10758" spans="3:18" x14ac:dyDescent="0.2"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</row>
    <row r="10759" spans="3:18" x14ac:dyDescent="0.2"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</row>
    <row r="10760" spans="3:18" x14ac:dyDescent="0.2"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</row>
    <row r="10761" spans="3:18" x14ac:dyDescent="0.2"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</row>
    <row r="10762" spans="3:18" x14ac:dyDescent="0.2"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</row>
    <row r="10763" spans="3:18" x14ac:dyDescent="0.2"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</row>
    <row r="10764" spans="3:18" x14ac:dyDescent="0.2"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</row>
    <row r="10765" spans="3:18" x14ac:dyDescent="0.2"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</row>
    <row r="10766" spans="3:18" x14ac:dyDescent="0.2"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</row>
    <row r="10767" spans="3:18" x14ac:dyDescent="0.2"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</row>
    <row r="10768" spans="3:18" x14ac:dyDescent="0.2"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</row>
    <row r="10769" spans="3:18" x14ac:dyDescent="0.2"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</row>
    <row r="10770" spans="3:18" x14ac:dyDescent="0.2"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</row>
    <row r="10771" spans="3:18" x14ac:dyDescent="0.2"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</row>
    <row r="10772" spans="3:18" x14ac:dyDescent="0.2"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</row>
    <row r="10773" spans="3:18" x14ac:dyDescent="0.2"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</row>
    <row r="10774" spans="3:18" x14ac:dyDescent="0.2"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</row>
    <row r="10775" spans="3:18" x14ac:dyDescent="0.2"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</row>
    <row r="10776" spans="3:18" x14ac:dyDescent="0.2"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</row>
    <row r="10777" spans="3:18" x14ac:dyDescent="0.2"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</row>
    <row r="10778" spans="3:18" x14ac:dyDescent="0.2"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</row>
    <row r="10779" spans="3:18" x14ac:dyDescent="0.2"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</row>
    <row r="10780" spans="3:18" x14ac:dyDescent="0.2"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</row>
    <row r="10781" spans="3:18" x14ac:dyDescent="0.2"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</row>
    <row r="10782" spans="3:18" x14ac:dyDescent="0.2"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</row>
    <row r="10783" spans="3:18" x14ac:dyDescent="0.2"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</row>
    <row r="10784" spans="3:18" x14ac:dyDescent="0.2"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</row>
    <row r="10785" spans="3:18" x14ac:dyDescent="0.2"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</row>
    <row r="10786" spans="3:18" x14ac:dyDescent="0.2"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</row>
    <row r="10787" spans="3:18" x14ac:dyDescent="0.2"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</row>
    <row r="10788" spans="3:18" x14ac:dyDescent="0.2"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</row>
    <row r="10789" spans="3:18" x14ac:dyDescent="0.2"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</row>
    <row r="10790" spans="3:18" x14ac:dyDescent="0.2"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</row>
    <row r="10791" spans="3:18" x14ac:dyDescent="0.2"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</row>
    <row r="10792" spans="3:18" x14ac:dyDescent="0.2"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</row>
    <row r="10793" spans="3:18" x14ac:dyDescent="0.2"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</row>
    <row r="10794" spans="3:18" x14ac:dyDescent="0.2"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</row>
    <row r="10795" spans="3:18" x14ac:dyDescent="0.2"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</row>
    <row r="10796" spans="3:18" x14ac:dyDescent="0.2"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</row>
    <row r="10797" spans="3:18" x14ac:dyDescent="0.2"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</row>
    <row r="10798" spans="3:18" x14ac:dyDescent="0.2"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</row>
    <row r="10799" spans="3:18" x14ac:dyDescent="0.2"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</row>
    <row r="10800" spans="3:18" x14ac:dyDescent="0.2"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</row>
    <row r="10801" spans="3:18" x14ac:dyDescent="0.2"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</row>
    <row r="10802" spans="3:18" x14ac:dyDescent="0.2"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</row>
    <row r="10803" spans="3:18" x14ac:dyDescent="0.2"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</row>
    <row r="10804" spans="3:18" x14ac:dyDescent="0.2"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</row>
    <row r="10805" spans="3:18" x14ac:dyDescent="0.2"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</row>
    <row r="10806" spans="3:18" x14ac:dyDescent="0.2"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</row>
    <row r="10807" spans="3:18" x14ac:dyDescent="0.2"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</row>
    <row r="10808" spans="3:18" x14ac:dyDescent="0.2"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</row>
    <row r="10809" spans="3:18" x14ac:dyDescent="0.2"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</row>
    <row r="10810" spans="3:18" x14ac:dyDescent="0.2"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</row>
    <row r="10811" spans="3:18" x14ac:dyDescent="0.2"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</row>
    <row r="10812" spans="3:18" x14ac:dyDescent="0.2"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</row>
    <row r="10813" spans="3:18" x14ac:dyDescent="0.2"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</row>
    <row r="10814" spans="3:18" x14ac:dyDescent="0.2"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</row>
    <row r="10815" spans="3:18" x14ac:dyDescent="0.2"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</row>
    <row r="10816" spans="3:18" x14ac:dyDescent="0.2"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</row>
    <row r="10817" spans="3:18" x14ac:dyDescent="0.2"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</row>
    <row r="10818" spans="3:18" x14ac:dyDescent="0.2"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</row>
    <row r="10819" spans="3:18" x14ac:dyDescent="0.2"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</row>
    <row r="10820" spans="3:18" x14ac:dyDescent="0.2"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</row>
    <row r="10821" spans="3:18" x14ac:dyDescent="0.2"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</row>
    <row r="10822" spans="3:18" x14ac:dyDescent="0.2"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</row>
    <row r="10823" spans="3:18" x14ac:dyDescent="0.2"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</row>
    <row r="10824" spans="3:18" x14ac:dyDescent="0.2"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</row>
    <row r="10825" spans="3:18" x14ac:dyDescent="0.2"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</row>
    <row r="10826" spans="3:18" x14ac:dyDescent="0.2"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</row>
    <row r="10827" spans="3:18" x14ac:dyDescent="0.2"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</row>
    <row r="10828" spans="3:18" x14ac:dyDescent="0.2"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</row>
    <row r="10829" spans="3:18" x14ac:dyDescent="0.2"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</row>
    <row r="10830" spans="3:18" x14ac:dyDescent="0.2"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</row>
    <row r="10831" spans="3:18" x14ac:dyDescent="0.2"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</row>
    <row r="10832" spans="3:18" x14ac:dyDescent="0.2"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</row>
    <row r="10833" spans="3:18" x14ac:dyDescent="0.2"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</row>
    <row r="10834" spans="3:18" x14ac:dyDescent="0.2"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</row>
    <row r="10835" spans="3:18" x14ac:dyDescent="0.2"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</row>
    <row r="10836" spans="3:18" x14ac:dyDescent="0.2"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</row>
    <row r="10837" spans="3:18" x14ac:dyDescent="0.2"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</row>
    <row r="10838" spans="3:18" x14ac:dyDescent="0.2"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</row>
    <row r="10839" spans="3:18" x14ac:dyDescent="0.2"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</row>
    <row r="10840" spans="3:18" x14ac:dyDescent="0.2"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</row>
    <row r="10841" spans="3:18" x14ac:dyDescent="0.2"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</row>
    <row r="10842" spans="3:18" x14ac:dyDescent="0.2"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</row>
    <row r="10843" spans="3:18" x14ac:dyDescent="0.2"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</row>
    <row r="10844" spans="3:18" x14ac:dyDescent="0.2"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</row>
    <row r="10845" spans="3:18" x14ac:dyDescent="0.2"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</row>
    <row r="10846" spans="3:18" x14ac:dyDescent="0.2"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</row>
    <row r="10847" spans="3:18" x14ac:dyDescent="0.2"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</row>
    <row r="10848" spans="3:18" x14ac:dyDescent="0.2"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</row>
    <row r="10849" spans="3:18" x14ac:dyDescent="0.2"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</row>
    <row r="10850" spans="3:18" x14ac:dyDescent="0.2"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</row>
    <row r="10851" spans="3:18" x14ac:dyDescent="0.2"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</row>
    <row r="10852" spans="3:18" x14ac:dyDescent="0.2"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</row>
    <row r="10853" spans="3:18" x14ac:dyDescent="0.2"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</row>
    <row r="10854" spans="3:18" x14ac:dyDescent="0.2"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</row>
    <row r="10855" spans="3:18" x14ac:dyDescent="0.2"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</row>
    <row r="10856" spans="3:18" x14ac:dyDescent="0.2"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</row>
    <row r="10857" spans="3:18" x14ac:dyDescent="0.2"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</row>
    <row r="10858" spans="3:18" x14ac:dyDescent="0.2"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</row>
    <row r="10859" spans="3:18" x14ac:dyDescent="0.2"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</row>
    <row r="10860" spans="3:18" x14ac:dyDescent="0.2"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</row>
    <row r="10861" spans="3:18" x14ac:dyDescent="0.2"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</row>
    <row r="10862" spans="3:18" x14ac:dyDescent="0.2"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</row>
    <row r="10863" spans="3:18" x14ac:dyDescent="0.2"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</row>
    <row r="10864" spans="3:18" x14ac:dyDescent="0.2"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</row>
    <row r="10865" spans="3:18" x14ac:dyDescent="0.2"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</row>
    <row r="10866" spans="3:18" x14ac:dyDescent="0.2"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</row>
    <row r="10867" spans="3:18" x14ac:dyDescent="0.2"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</row>
    <row r="10868" spans="3:18" x14ac:dyDescent="0.2"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</row>
    <row r="10869" spans="3:18" x14ac:dyDescent="0.2"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</row>
    <row r="10870" spans="3:18" x14ac:dyDescent="0.2"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</row>
    <row r="10871" spans="3:18" x14ac:dyDescent="0.2"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</row>
    <row r="10872" spans="3:18" x14ac:dyDescent="0.2"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</row>
    <row r="10873" spans="3:18" x14ac:dyDescent="0.2"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</row>
    <row r="10874" spans="3:18" x14ac:dyDescent="0.2"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</row>
    <row r="10875" spans="3:18" x14ac:dyDescent="0.2"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</row>
    <row r="10876" spans="3:18" x14ac:dyDescent="0.2"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</row>
    <row r="10877" spans="3:18" x14ac:dyDescent="0.2"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</row>
    <row r="10878" spans="3:18" x14ac:dyDescent="0.2"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</row>
    <row r="10879" spans="3:18" x14ac:dyDescent="0.2"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</row>
    <row r="10880" spans="3:18" x14ac:dyDescent="0.2"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</row>
    <row r="10881" spans="3:18" x14ac:dyDescent="0.2"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</row>
    <row r="10882" spans="3:18" x14ac:dyDescent="0.2"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</row>
    <row r="10883" spans="3:18" x14ac:dyDescent="0.2"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</row>
    <row r="10884" spans="3:18" x14ac:dyDescent="0.2"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</row>
    <row r="10885" spans="3:18" x14ac:dyDescent="0.2"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</row>
    <row r="10886" spans="3:18" x14ac:dyDescent="0.2"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</row>
    <row r="10887" spans="3:18" x14ac:dyDescent="0.2"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</row>
    <row r="10888" spans="3:18" x14ac:dyDescent="0.2"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</row>
    <row r="10889" spans="3:18" x14ac:dyDescent="0.2"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</row>
    <row r="10890" spans="3:18" x14ac:dyDescent="0.2"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</row>
    <row r="10891" spans="3:18" x14ac:dyDescent="0.2"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</row>
    <row r="10892" spans="3:18" x14ac:dyDescent="0.2"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</row>
    <row r="10893" spans="3:18" x14ac:dyDescent="0.2"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</row>
    <row r="10894" spans="3:18" x14ac:dyDescent="0.2"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</row>
    <row r="10895" spans="3:18" x14ac:dyDescent="0.2"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</row>
    <row r="10896" spans="3:18" x14ac:dyDescent="0.2"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</row>
    <row r="10897" spans="3:18" x14ac:dyDescent="0.2"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</row>
    <row r="10898" spans="3:18" x14ac:dyDescent="0.2"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</row>
    <row r="10899" spans="3:18" x14ac:dyDescent="0.2"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</row>
    <row r="10900" spans="3:18" x14ac:dyDescent="0.2"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</row>
    <row r="10901" spans="3:18" x14ac:dyDescent="0.2"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</row>
    <row r="10902" spans="3:18" x14ac:dyDescent="0.2"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</row>
    <row r="10903" spans="3:18" x14ac:dyDescent="0.2"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</row>
    <row r="10904" spans="3:18" x14ac:dyDescent="0.2"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</row>
    <row r="10905" spans="3:18" x14ac:dyDescent="0.2"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</row>
    <row r="10906" spans="3:18" x14ac:dyDescent="0.2"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</row>
    <row r="10907" spans="3:18" x14ac:dyDescent="0.2"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</row>
    <row r="10908" spans="3:18" x14ac:dyDescent="0.2"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</row>
    <row r="10909" spans="3:18" x14ac:dyDescent="0.2"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</row>
    <row r="10910" spans="3:18" x14ac:dyDescent="0.2"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</row>
    <row r="10911" spans="3:18" x14ac:dyDescent="0.2"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</row>
    <row r="10912" spans="3:18" x14ac:dyDescent="0.2"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</row>
    <row r="10913" spans="3:18" x14ac:dyDescent="0.2"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</row>
    <row r="10914" spans="3:18" x14ac:dyDescent="0.2"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</row>
    <row r="10915" spans="3:18" x14ac:dyDescent="0.2"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</row>
    <row r="10916" spans="3:18" x14ac:dyDescent="0.2"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</row>
    <row r="10917" spans="3:18" x14ac:dyDescent="0.2"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</row>
    <row r="10918" spans="3:18" x14ac:dyDescent="0.2"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</row>
    <row r="10919" spans="3:18" x14ac:dyDescent="0.2"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</row>
    <row r="10920" spans="3:18" x14ac:dyDescent="0.2"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</row>
    <row r="10921" spans="3:18" x14ac:dyDescent="0.2"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</row>
    <row r="10922" spans="3:18" x14ac:dyDescent="0.2"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</row>
    <row r="10923" spans="3:18" x14ac:dyDescent="0.2"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</row>
    <row r="10924" spans="3:18" x14ac:dyDescent="0.2"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</row>
    <row r="10925" spans="3:18" x14ac:dyDescent="0.2"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</row>
    <row r="10926" spans="3:18" x14ac:dyDescent="0.2"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</row>
    <row r="10927" spans="3:18" x14ac:dyDescent="0.2"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</row>
    <row r="10928" spans="3:18" x14ac:dyDescent="0.2"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</row>
    <row r="10929" spans="3:18" x14ac:dyDescent="0.2"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</row>
    <row r="10930" spans="3:18" x14ac:dyDescent="0.2"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</row>
    <row r="10931" spans="3:18" x14ac:dyDescent="0.2"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</row>
    <row r="10932" spans="3:18" x14ac:dyDescent="0.2"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</row>
    <row r="10933" spans="3:18" x14ac:dyDescent="0.2"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</row>
    <row r="10934" spans="3:18" x14ac:dyDescent="0.2"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</row>
    <row r="10935" spans="3:18" x14ac:dyDescent="0.2"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</row>
    <row r="10936" spans="3:18" x14ac:dyDescent="0.2"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</row>
    <row r="10937" spans="3:18" x14ac:dyDescent="0.2"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</row>
    <row r="10938" spans="3:18" x14ac:dyDescent="0.2"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</row>
    <row r="10939" spans="3:18" x14ac:dyDescent="0.2"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</row>
    <row r="10940" spans="3:18" x14ac:dyDescent="0.2"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</row>
    <row r="10941" spans="3:18" x14ac:dyDescent="0.2"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</row>
    <row r="10942" spans="3:18" x14ac:dyDescent="0.2"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</row>
    <row r="10943" spans="3:18" x14ac:dyDescent="0.2"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</row>
    <row r="10944" spans="3:18" x14ac:dyDescent="0.2"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</row>
    <row r="10945" spans="3:18" x14ac:dyDescent="0.2"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</row>
    <row r="10946" spans="3:18" x14ac:dyDescent="0.2"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</row>
    <row r="10947" spans="3:18" x14ac:dyDescent="0.2"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</row>
    <row r="10948" spans="3:18" x14ac:dyDescent="0.2"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</row>
    <row r="10949" spans="3:18" x14ac:dyDescent="0.2"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</row>
    <row r="10950" spans="3:18" x14ac:dyDescent="0.2"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</row>
    <row r="10951" spans="3:18" x14ac:dyDescent="0.2"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</row>
    <row r="10952" spans="3:18" x14ac:dyDescent="0.2"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</row>
    <row r="10953" spans="3:18" x14ac:dyDescent="0.2"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</row>
    <row r="10954" spans="3:18" x14ac:dyDescent="0.2"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</row>
    <row r="10955" spans="3:18" x14ac:dyDescent="0.2"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</row>
    <row r="10956" spans="3:18" x14ac:dyDescent="0.2"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</row>
    <row r="10957" spans="3:18" x14ac:dyDescent="0.2"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</row>
    <row r="10958" spans="3:18" x14ac:dyDescent="0.2"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</row>
    <row r="10959" spans="3:18" x14ac:dyDescent="0.2"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</row>
    <row r="10960" spans="3:18" x14ac:dyDescent="0.2"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</row>
    <row r="10961" spans="3:18" x14ac:dyDescent="0.2"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</row>
    <row r="10962" spans="3:18" x14ac:dyDescent="0.2"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</row>
    <row r="10963" spans="3:18" x14ac:dyDescent="0.2"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</row>
    <row r="10964" spans="3:18" x14ac:dyDescent="0.2"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</row>
    <row r="10965" spans="3:18" x14ac:dyDescent="0.2"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</row>
    <row r="10966" spans="3:18" x14ac:dyDescent="0.2"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</row>
    <row r="10967" spans="3:18" x14ac:dyDescent="0.2"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</row>
    <row r="10968" spans="3:18" x14ac:dyDescent="0.2"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</row>
    <row r="10969" spans="3:18" x14ac:dyDescent="0.2"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</row>
    <row r="10970" spans="3:18" x14ac:dyDescent="0.2"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</row>
    <row r="10971" spans="3:18" x14ac:dyDescent="0.2"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</row>
    <row r="10972" spans="3:18" x14ac:dyDescent="0.2"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</row>
    <row r="10973" spans="3:18" x14ac:dyDescent="0.2"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</row>
    <row r="10974" spans="3:18" x14ac:dyDescent="0.2"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</row>
    <row r="10975" spans="3:18" x14ac:dyDescent="0.2"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</row>
    <row r="10976" spans="3:18" x14ac:dyDescent="0.2"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</row>
    <row r="10977" spans="3:18" x14ac:dyDescent="0.2"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</row>
    <row r="10978" spans="3:18" x14ac:dyDescent="0.2"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</row>
    <row r="10979" spans="3:18" x14ac:dyDescent="0.2"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</row>
    <row r="10980" spans="3:18" x14ac:dyDescent="0.2"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</row>
    <row r="10981" spans="3:18" x14ac:dyDescent="0.2"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</row>
    <row r="10982" spans="3:18" x14ac:dyDescent="0.2"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</row>
    <row r="10983" spans="3:18" x14ac:dyDescent="0.2"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</row>
    <row r="10984" spans="3:18" x14ac:dyDescent="0.2"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</row>
    <row r="10985" spans="3:18" x14ac:dyDescent="0.2"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</row>
    <row r="10986" spans="3:18" x14ac:dyDescent="0.2"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</row>
    <row r="10987" spans="3:18" x14ac:dyDescent="0.2"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</row>
    <row r="10988" spans="3:18" x14ac:dyDescent="0.2"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</row>
    <row r="10989" spans="3:18" x14ac:dyDescent="0.2"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</row>
    <row r="10990" spans="3:18" x14ac:dyDescent="0.2"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</row>
    <row r="10991" spans="3:18" x14ac:dyDescent="0.2"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</row>
    <row r="10992" spans="3:18" x14ac:dyDescent="0.2"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</row>
    <row r="10993" spans="3:18" x14ac:dyDescent="0.2"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</row>
    <row r="10994" spans="3:18" x14ac:dyDescent="0.2"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</row>
    <row r="10995" spans="3:18" x14ac:dyDescent="0.2"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</row>
    <row r="10996" spans="3:18" x14ac:dyDescent="0.2"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</row>
    <row r="10997" spans="3:18" x14ac:dyDescent="0.2"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</row>
    <row r="10998" spans="3:18" x14ac:dyDescent="0.2"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</row>
    <row r="10999" spans="3:18" x14ac:dyDescent="0.2"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</row>
    <row r="11000" spans="3:18" x14ac:dyDescent="0.2"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</row>
    <row r="11001" spans="3:18" x14ac:dyDescent="0.2"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</row>
    <row r="11002" spans="3:18" x14ac:dyDescent="0.2"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</row>
    <row r="11003" spans="3:18" x14ac:dyDescent="0.2"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</row>
    <row r="11004" spans="3:18" x14ac:dyDescent="0.2"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</row>
    <row r="11005" spans="3:18" x14ac:dyDescent="0.2"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</row>
    <row r="11006" spans="3:18" x14ac:dyDescent="0.2"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</row>
    <row r="11007" spans="3:18" x14ac:dyDescent="0.2"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</row>
    <row r="11008" spans="3:18" x14ac:dyDescent="0.2"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</row>
    <row r="11009" spans="3:18" x14ac:dyDescent="0.2"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</row>
    <row r="11010" spans="3:18" x14ac:dyDescent="0.2"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</row>
    <row r="11011" spans="3:18" x14ac:dyDescent="0.2"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</row>
    <row r="11012" spans="3:18" x14ac:dyDescent="0.2"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</row>
    <row r="11013" spans="3:18" x14ac:dyDescent="0.2"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</row>
    <row r="11014" spans="3:18" x14ac:dyDescent="0.2"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</row>
    <row r="11015" spans="3:18" x14ac:dyDescent="0.2"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</row>
    <row r="11016" spans="3:18" x14ac:dyDescent="0.2"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</row>
    <row r="11017" spans="3:18" x14ac:dyDescent="0.2"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</row>
    <row r="11018" spans="3:18" x14ac:dyDescent="0.2"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</row>
    <row r="11019" spans="3:18" x14ac:dyDescent="0.2"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</row>
    <row r="11020" spans="3:18" x14ac:dyDescent="0.2"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</row>
    <row r="11021" spans="3:18" x14ac:dyDescent="0.2"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</row>
    <row r="11022" spans="3:18" x14ac:dyDescent="0.2"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</row>
    <row r="11023" spans="3:18" x14ac:dyDescent="0.2"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</row>
    <row r="11024" spans="3:18" x14ac:dyDescent="0.2"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</row>
    <row r="11025" spans="3:18" x14ac:dyDescent="0.2"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</row>
    <row r="11026" spans="3:18" x14ac:dyDescent="0.2"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</row>
    <row r="11027" spans="3:18" x14ac:dyDescent="0.2"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</row>
    <row r="11028" spans="3:18" x14ac:dyDescent="0.2"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</row>
    <row r="11029" spans="3:18" x14ac:dyDescent="0.2"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</row>
    <row r="11030" spans="3:18" x14ac:dyDescent="0.2"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</row>
    <row r="11031" spans="3:18" x14ac:dyDescent="0.2"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</row>
    <row r="11032" spans="3:18" x14ac:dyDescent="0.2"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</row>
    <row r="11033" spans="3:18" x14ac:dyDescent="0.2"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</row>
    <row r="11034" spans="3:18" x14ac:dyDescent="0.2"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</row>
    <row r="11035" spans="3:18" x14ac:dyDescent="0.2"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</row>
    <row r="11036" spans="3:18" x14ac:dyDescent="0.2"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</row>
    <row r="11037" spans="3:18" x14ac:dyDescent="0.2"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</row>
    <row r="11038" spans="3:18" x14ac:dyDescent="0.2"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</row>
    <row r="11039" spans="3:18" x14ac:dyDescent="0.2"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</row>
    <row r="11040" spans="3:18" x14ac:dyDescent="0.2"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</row>
    <row r="11041" spans="3:18" x14ac:dyDescent="0.2"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</row>
    <row r="11042" spans="3:18" x14ac:dyDescent="0.2"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</row>
    <row r="11043" spans="3:18" x14ac:dyDescent="0.2"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</row>
    <row r="11044" spans="3:18" x14ac:dyDescent="0.2"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</row>
    <row r="11045" spans="3:18" x14ac:dyDescent="0.2"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</row>
    <row r="11046" spans="3:18" x14ac:dyDescent="0.2"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</row>
    <row r="11047" spans="3:18" x14ac:dyDescent="0.2"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</row>
    <row r="11048" spans="3:18" x14ac:dyDescent="0.2"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</row>
    <row r="11049" spans="3:18" x14ac:dyDescent="0.2"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</row>
    <row r="11050" spans="3:18" x14ac:dyDescent="0.2"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</row>
    <row r="11051" spans="3:18" x14ac:dyDescent="0.2"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</row>
    <row r="11052" spans="3:18" x14ac:dyDescent="0.2"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</row>
    <row r="11053" spans="3:18" x14ac:dyDescent="0.2"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</row>
    <row r="11054" spans="3:18" x14ac:dyDescent="0.2"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</row>
    <row r="11055" spans="3:18" x14ac:dyDescent="0.2"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</row>
    <row r="11056" spans="3:18" x14ac:dyDescent="0.2"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</row>
    <row r="11057" spans="3:18" x14ac:dyDescent="0.2"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</row>
    <row r="11058" spans="3:18" x14ac:dyDescent="0.2"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</row>
    <row r="11059" spans="3:18" x14ac:dyDescent="0.2"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</row>
    <row r="11060" spans="3:18" x14ac:dyDescent="0.2"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</row>
    <row r="11061" spans="3:18" x14ac:dyDescent="0.2"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</row>
    <row r="11062" spans="3:18" x14ac:dyDescent="0.2"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</row>
    <row r="11063" spans="3:18" x14ac:dyDescent="0.2"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</row>
    <row r="11064" spans="3:18" x14ac:dyDescent="0.2"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</row>
    <row r="11065" spans="3:18" x14ac:dyDescent="0.2"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</row>
    <row r="11066" spans="3:18" x14ac:dyDescent="0.2"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</row>
    <row r="11067" spans="3:18" x14ac:dyDescent="0.2"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</row>
    <row r="11068" spans="3:18" x14ac:dyDescent="0.2"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</row>
    <row r="11069" spans="3:18" x14ac:dyDescent="0.2"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</row>
    <row r="11070" spans="3:18" x14ac:dyDescent="0.2"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</row>
    <row r="11071" spans="3:18" x14ac:dyDescent="0.2"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</row>
    <row r="11072" spans="3:18" x14ac:dyDescent="0.2"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</row>
    <row r="11073" spans="3:18" x14ac:dyDescent="0.2"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</row>
    <row r="11074" spans="3:18" x14ac:dyDescent="0.2"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</row>
    <row r="11075" spans="3:18" x14ac:dyDescent="0.2"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</row>
    <row r="11076" spans="3:18" x14ac:dyDescent="0.2"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</row>
    <row r="11077" spans="3:18" x14ac:dyDescent="0.2"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</row>
    <row r="11078" spans="3:18" x14ac:dyDescent="0.2"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</row>
    <row r="11079" spans="3:18" x14ac:dyDescent="0.2"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</row>
    <row r="11080" spans="3:18" x14ac:dyDescent="0.2"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</row>
    <row r="11081" spans="3:18" x14ac:dyDescent="0.2"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</row>
    <row r="11082" spans="3:18" x14ac:dyDescent="0.2"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</row>
    <row r="11083" spans="3:18" x14ac:dyDescent="0.2"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</row>
    <row r="11084" spans="3:18" x14ac:dyDescent="0.2"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</row>
    <row r="11085" spans="3:18" x14ac:dyDescent="0.2"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</row>
    <row r="11086" spans="3:18" x14ac:dyDescent="0.2"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</row>
    <row r="11087" spans="3:18" x14ac:dyDescent="0.2"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</row>
    <row r="11088" spans="3:18" x14ac:dyDescent="0.2"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</row>
    <row r="11089" spans="3:18" x14ac:dyDescent="0.2"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</row>
    <row r="11090" spans="3:18" x14ac:dyDescent="0.2"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</row>
    <row r="11091" spans="3:18" x14ac:dyDescent="0.2"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</row>
    <row r="11092" spans="3:18" x14ac:dyDescent="0.2"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</row>
    <row r="11093" spans="3:18" x14ac:dyDescent="0.2"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</row>
    <row r="11094" spans="3:18" x14ac:dyDescent="0.2"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</row>
    <row r="11095" spans="3:18" x14ac:dyDescent="0.2"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</row>
    <row r="11096" spans="3:18" x14ac:dyDescent="0.2"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</row>
    <row r="11097" spans="3:18" x14ac:dyDescent="0.2"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</row>
    <row r="11098" spans="3:18" x14ac:dyDescent="0.2"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</row>
    <row r="11099" spans="3:18" x14ac:dyDescent="0.2"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</row>
    <row r="11100" spans="3:18" x14ac:dyDescent="0.2"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</row>
    <row r="11101" spans="3:18" x14ac:dyDescent="0.2"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</row>
    <row r="11102" spans="3:18" x14ac:dyDescent="0.2"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</row>
    <row r="11103" spans="3:18" x14ac:dyDescent="0.2"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</row>
    <row r="11104" spans="3:18" x14ac:dyDescent="0.2"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</row>
    <row r="11105" spans="3:18" x14ac:dyDescent="0.2"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</row>
    <row r="11106" spans="3:18" x14ac:dyDescent="0.2"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</row>
    <row r="11107" spans="3:18" x14ac:dyDescent="0.2"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</row>
    <row r="11108" spans="3:18" x14ac:dyDescent="0.2"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</row>
    <row r="11109" spans="3:18" x14ac:dyDescent="0.2"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</row>
    <row r="11110" spans="3:18" x14ac:dyDescent="0.2"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</row>
    <row r="11111" spans="3:18" x14ac:dyDescent="0.2"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</row>
    <row r="11112" spans="3:18" x14ac:dyDescent="0.2"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</row>
    <row r="11113" spans="3:18" x14ac:dyDescent="0.2"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</row>
    <row r="11114" spans="3:18" x14ac:dyDescent="0.2"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</row>
    <row r="11115" spans="3:18" x14ac:dyDescent="0.2"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</row>
    <row r="11116" spans="3:18" x14ac:dyDescent="0.2"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</row>
    <row r="11117" spans="3:18" x14ac:dyDescent="0.2"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</row>
    <row r="11118" spans="3:18" x14ac:dyDescent="0.2"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</row>
    <row r="11119" spans="3:18" x14ac:dyDescent="0.2"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</row>
    <row r="11120" spans="3:18" x14ac:dyDescent="0.2"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</row>
    <row r="11121" spans="3:18" x14ac:dyDescent="0.2"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</row>
    <row r="11122" spans="3:18" x14ac:dyDescent="0.2"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</row>
    <row r="11123" spans="3:18" x14ac:dyDescent="0.2"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</row>
    <row r="11124" spans="3:18" x14ac:dyDescent="0.2"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</row>
    <row r="11125" spans="3:18" x14ac:dyDescent="0.2"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</row>
    <row r="11126" spans="3:18" x14ac:dyDescent="0.2"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</row>
    <row r="11127" spans="3:18" x14ac:dyDescent="0.2"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</row>
    <row r="11128" spans="3:18" x14ac:dyDescent="0.2"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</row>
    <row r="11129" spans="3:18" x14ac:dyDescent="0.2"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</row>
    <row r="11130" spans="3:18" x14ac:dyDescent="0.2"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</row>
    <row r="11131" spans="3:18" x14ac:dyDescent="0.2"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</row>
    <row r="11132" spans="3:18" x14ac:dyDescent="0.2"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</row>
    <row r="11133" spans="3:18" x14ac:dyDescent="0.2"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</row>
    <row r="11134" spans="3:18" x14ac:dyDescent="0.2"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</row>
    <row r="11135" spans="3:18" x14ac:dyDescent="0.2"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</row>
    <row r="11136" spans="3:18" x14ac:dyDescent="0.2"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</row>
    <row r="11137" spans="3:18" x14ac:dyDescent="0.2"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</row>
    <row r="11138" spans="3:18" x14ac:dyDescent="0.2"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</row>
    <row r="11139" spans="3:18" x14ac:dyDescent="0.2"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</row>
    <row r="11140" spans="3:18" x14ac:dyDescent="0.2"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</row>
    <row r="11141" spans="3:18" x14ac:dyDescent="0.2"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</row>
    <row r="11142" spans="3:18" x14ac:dyDescent="0.2"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</row>
    <row r="11143" spans="3:18" x14ac:dyDescent="0.2"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</row>
    <row r="11144" spans="3:18" x14ac:dyDescent="0.2"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</row>
    <row r="11145" spans="3:18" x14ac:dyDescent="0.2"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</row>
    <row r="11146" spans="3:18" x14ac:dyDescent="0.2"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</row>
    <row r="11147" spans="3:18" x14ac:dyDescent="0.2"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</row>
    <row r="11148" spans="3:18" x14ac:dyDescent="0.2"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</row>
    <row r="11149" spans="3:18" x14ac:dyDescent="0.2"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</row>
    <row r="11150" spans="3:18" x14ac:dyDescent="0.2"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</row>
    <row r="11151" spans="3:18" x14ac:dyDescent="0.2"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</row>
    <row r="11152" spans="3:18" x14ac:dyDescent="0.2"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</row>
    <row r="11153" spans="3:18" x14ac:dyDescent="0.2"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</row>
    <row r="11154" spans="3:18" x14ac:dyDescent="0.2"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</row>
    <row r="11155" spans="3:18" x14ac:dyDescent="0.2"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</row>
    <row r="11156" spans="3:18" x14ac:dyDescent="0.2"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</row>
    <row r="11157" spans="3:18" x14ac:dyDescent="0.2"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</row>
    <row r="11158" spans="3:18" x14ac:dyDescent="0.2"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</row>
    <row r="11159" spans="3:18" x14ac:dyDescent="0.2"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</row>
    <row r="11160" spans="3:18" x14ac:dyDescent="0.2"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</row>
    <row r="11161" spans="3:18" x14ac:dyDescent="0.2"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</row>
    <row r="11162" spans="3:18" x14ac:dyDescent="0.2"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</row>
    <row r="11163" spans="3:18" x14ac:dyDescent="0.2"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</row>
    <row r="11164" spans="3:18" x14ac:dyDescent="0.2"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</row>
    <row r="11165" spans="3:18" x14ac:dyDescent="0.2"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</row>
    <row r="11166" spans="3:18" x14ac:dyDescent="0.2"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</row>
    <row r="11167" spans="3:18" x14ac:dyDescent="0.2"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</row>
    <row r="11168" spans="3:18" x14ac:dyDescent="0.2"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</row>
    <row r="11169" spans="3:18" x14ac:dyDescent="0.2"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</row>
    <row r="11170" spans="3:18" x14ac:dyDescent="0.2"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</row>
    <row r="11171" spans="3:18" x14ac:dyDescent="0.2"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</row>
    <row r="11172" spans="3:18" x14ac:dyDescent="0.2"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</row>
    <row r="11173" spans="3:18" x14ac:dyDescent="0.2"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</row>
    <row r="11174" spans="3:18" x14ac:dyDescent="0.2"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</row>
    <row r="11175" spans="3:18" x14ac:dyDescent="0.2"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</row>
    <row r="11176" spans="3:18" x14ac:dyDescent="0.2"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</row>
    <row r="11177" spans="3:18" x14ac:dyDescent="0.2"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</row>
    <row r="11178" spans="3:18" x14ac:dyDescent="0.2"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</row>
    <row r="11179" spans="3:18" x14ac:dyDescent="0.2"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</row>
    <row r="11180" spans="3:18" x14ac:dyDescent="0.2"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</row>
    <row r="11181" spans="3:18" x14ac:dyDescent="0.2"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</row>
    <row r="11182" spans="3:18" x14ac:dyDescent="0.2"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</row>
    <row r="11183" spans="3:18" x14ac:dyDescent="0.2"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</row>
    <row r="11184" spans="3:18" x14ac:dyDescent="0.2"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</row>
    <row r="11185" spans="3:18" x14ac:dyDescent="0.2"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</row>
    <row r="11186" spans="3:18" x14ac:dyDescent="0.2"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</row>
    <row r="11187" spans="3:18" x14ac:dyDescent="0.2"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</row>
    <row r="11188" spans="3:18" x14ac:dyDescent="0.2"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</row>
    <row r="11189" spans="3:18" x14ac:dyDescent="0.2"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</row>
    <row r="11190" spans="3:18" x14ac:dyDescent="0.2"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</row>
    <row r="11191" spans="3:18" x14ac:dyDescent="0.2"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</row>
    <row r="11192" spans="3:18" x14ac:dyDescent="0.2"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</row>
    <row r="11193" spans="3:18" x14ac:dyDescent="0.2"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</row>
    <row r="11194" spans="3:18" x14ac:dyDescent="0.2"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</row>
    <row r="11195" spans="3:18" x14ac:dyDescent="0.2"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</row>
    <row r="11196" spans="3:18" x14ac:dyDescent="0.2"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</row>
    <row r="11197" spans="3:18" x14ac:dyDescent="0.2"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</row>
    <row r="11198" spans="3:18" x14ac:dyDescent="0.2"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</row>
    <row r="11199" spans="3:18" x14ac:dyDescent="0.2"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</row>
    <row r="11200" spans="3:18" x14ac:dyDescent="0.2"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</row>
    <row r="11201" spans="3:18" x14ac:dyDescent="0.2"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</row>
    <row r="11202" spans="3:18" x14ac:dyDescent="0.2"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</row>
    <row r="11203" spans="3:18" x14ac:dyDescent="0.2"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</row>
    <row r="11204" spans="3:18" x14ac:dyDescent="0.2"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</row>
    <row r="11205" spans="3:18" x14ac:dyDescent="0.2"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</row>
    <row r="11206" spans="3:18" x14ac:dyDescent="0.2"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</row>
    <row r="11207" spans="3:18" x14ac:dyDescent="0.2"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</row>
    <row r="11208" spans="3:18" x14ac:dyDescent="0.2"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</row>
    <row r="11209" spans="3:18" x14ac:dyDescent="0.2"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</row>
    <row r="11210" spans="3:18" x14ac:dyDescent="0.2"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</row>
    <row r="11211" spans="3:18" x14ac:dyDescent="0.2"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</row>
    <row r="11212" spans="3:18" x14ac:dyDescent="0.2"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</row>
    <row r="11213" spans="3:18" x14ac:dyDescent="0.2"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</row>
    <row r="11214" spans="3:18" x14ac:dyDescent="0.2"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</row>
    <row r="11215" spans="3:18" x14ac:dyDescent="0.2"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</row>
    <row r="11216" spans="3:18" x14ac:dyDescent="0.2"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</row>
    <row r="11217" spans="3:18" x14ac:dyDescent="0.2"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</row>
    <row r="11218" spans="3:18" x14ac:dyDescent="0.2"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</row>
    <row r="11219" spans="3:18" x14ac:dyDescent="0.2"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</row>
    <row r="11220" spans="3:18" x14ac:dyDescent="0.2"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</row>
    <row r="11221" spans="3:18" x14ac:dyDescent="0.2"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</row>
    <row r="11222" spans="3:18" x14ac:dyDescent="0.2"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</row>
    <row r="11223" spans="3:18" x14ac:dyDescent="0.2"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</row>
    <row r="11224" spans="3:18" x14ac:dyDescent="0.2"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</row>
    <row r="11225" spans="3:18" x14ac:dyDescent="0.2"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</row>
    <row r="11226" spans="3:18" x14ac:dyDescent="0.2"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</row>
    <row r="11227" spans="3:18" x14ac:dyDescent="0.2"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</row>
    <row r="11228" spans="3:18" x14ac:dyDescent="0.2"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</row>
    <row r="11229" spans="3:18" x14ac:dyDescent="0.2"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</row>
    <row r="11230" spans="3:18" x14ac:dyDescent="0.2"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</row>
    <row r="11231" spans="3:18" x14ac:dyDescent="0.2"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</row>
    <row r="11232" spans="3:18" x14ac:dyDescent="0.2"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</row>
    <row r="11233" spans="3:18" x14ac:dyDescent="0.2"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</row>
    <row r="11234" spans="3:18" x14ac:dyDescent="0.2"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</row>
    <row r="11235" spans="3:18" x14ac:dyDescent="0.2"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</row>
    <row r="11236" spans="3:18" x14ac:dyDescent="0.2"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</row>
    <row r="11237" spans="3:18" x14ac:dyDescent="0.2"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</row>
    <row r="11238" spans="3:18" x14ac:dyDescent="0.2"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</row>
    <row r="11239" spans="3:18" x14ac:dyDescent="0.2"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</row>
    <row r="11240" spans="3:18" x14ac:dyDescent="0.2"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</row>
    <row r="11241" spans="3:18" x14ac:dyDescent="0.2"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</row>
    <row r="11242" spans="3:18" x14ac:dyDescent="0.2"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</row>
    <row r="11243" spans="3:18" x14ac:dyDescent="0.2"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</row>
    <row r="11244" spans="3:18" x14ac:dyDescent="0.2"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</row>
    <row r="11245" spans="3:18" x14ac:dyDescent="0.2"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</row>
    <row r="11246" spans="3:18" x14ac:dyDescent="0.2"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</row>
    <row r="11247" spans="3:18" x14ac:dyDescent="0.2"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</row>
    <row r="11248" spans="3:18" x14ac:dyDescent="0.2"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</row>
    <row r="11249" spans="3:18" x14ac:dyDescent="0.2"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</row>
    <row r="11250" spans="3:18" x14ac:dyDescent="0.2"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</row>
    <row r="11251" spans="3:18" x14ac:dyDescent="0.2"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</row>
    <row r="11252" spans="3:18" x14ac:dyDescent="0.2"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</row>
    <row r="11253" spans="3:18" x14ac:dyDescent="0.2"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</row>
    <row r="11254" spans="3:18" x14ac:dyDescent="0.2"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</row>
    <row r="11255" spans="3:18" x14ac:dyDescent="0.2"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</row>
    <row r="11256" spans="3:18" x14ac:dyDescent="0.2"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</row>
    <row r="11257" spans="3:18" x14ac:dyDescent="0.2"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</row>
    <row r="11258" spans="3:18" x14ac:dyDescent="0.2"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</row>
    <row r="11259" spans="3:18" x14ac:dyDescent="0.2"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</row>
    <row r="11260" spans="3:18" x14ac:dyDescent="0.2"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</row>
    <row r="11261" spans="3:18" x14ac:dyDescent="0.2"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</row>
    <row r="11262" spans="3:18" x14ac:dyDescent="0.2"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</row>
    <row r="11263" spans="3:18" x14ac:dyDescent="0.2"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</row>
    <row r="11264" spans="3:18" x14ac:dyDescent="0.2"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</row>
    <row r="11265" spans="3:18" x14ac:dyDescent="0.2"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</row>
    <row r="11266" spans="3:18" x14ac:dyDescent="0.2"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</row>
    <row r="11267" spans="3:18" x14ac:dyDescent="0.2"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</row>
    <row r="11268" spans="3:18" x14ac:dyDescent="0.2"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</row>
    <row r="11269" spans="3:18" x14ac:dyDescent="0.2"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</row>
    <row r="11270" spans="3:18" x14ac:dyDescent="0.2"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</row>
    <row r="11271" spans="3:18" x14ac:dyDescent="0.2"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</row>
    <row r="11272" spans="3:18" x14ac:dyDescent="0.2"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</row>
    <row r="11273" spans="3:18" x14ac:dyDescent="0.2"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</row>
    <row r="11274" spans="3:18" x14ac:dyDescent="0.2"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</row>
    <row r="11275" spans="3:18" x14ac:dyDescent="0.2"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</row>
    <row r="11276" spans="3:18" x14ac:dyDescent="0.2"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</row>
    <row r="11277" spans="3:18" x14ac:dyDescent="0.2"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</row>
    <row r="11278" spans="3:18" x14ac:dyDescent="0.2"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</row>
    <row r="11279" spans="3:18" x14ac:dyDescent="0.2"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</row>
    <row r="11280" spans="3:18" x14ac:dyDescent="0.2"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</row>
    <row r="11281" spans="3:18" x14ac:dyDescent="0.2"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</row>
    <row r="11282" spans="3:18" x14ac:dyDescent="0.2"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</row>
    <row r="11283" spans="3:18" x14ac:dyDescent="0.2"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</row>
    <row r="11284" spans="3:18" x14ac:dyDescent="0.2"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</row>
    <row r="11285" spans="3:18" x14ac:dyDescent="0.2"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</row>
    <row r="11286" spans="3:18" x14ac:dyDescent="0.2"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</row>
    <row r="11287" spans="3:18" x14ac:dyDescent="0.2"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</row>
    <row r="11288" spans="3:18" x14ac:dyDescent="0.2"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</row>
    <row r="11289" spans="3:18" x14ac:dyDescent="0.2"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</row>
    <row r="11290" spans="3:18" x14ac:dyDescent="0.2"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</row>
    <row r="11291" spans="3:18" x14ac:dyDescent="0.2"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</row>
    <row r="11292" spans="3:18" x14ac:dyDescent="0.2"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</row>
    <row r="11293" spans="3:18" x14ac:dyDescent="0.2"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</row>
    <row r="11294" spans="3:18" x14ac:dyDescent="0.2"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</row>
    <row r="11295" spans="3:18" x14ac:dyDescent="0.2"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</row>
    <row r="11296" spans="3:18" x14ac:dyDescent="0.2"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</row>
    <row r="11297" spans="3:18" x14ac:dyDescent="0.2"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</row>
    <row r="11298" spans="3:18" x14ac:dyDescent="0.2"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</row>
    <row r="11299" spans="3:18" x14ac:dyDescent="0.2"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</row>
    <row r="11300" spans="3:18" x14ac:dyDescent="0.2"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</row>
    <row r="11301" spans="3:18" x14ac:dyDescent="0.2"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</row>
    <row r="11302" spans="3:18" x14ac:dyDescent="0.2"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</row>
    <row r="11303" spans="3:18" x14ac:dyDescent="0.2"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</row>
    <row r="11304" spans="3:18" x14ac:dyDescent="0.2"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</row>
    <row r="11305" spans="3:18" x14ac:dyDescent="0.2"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</row>
    <row r="11306" spans="3:18" x14ac:dyDescent="0.2"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</row>
    <row r="11307" spans="3:18" x14ac:dyDescent="0.2"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</row>
    <row r="11308" spans="3:18" x14ac:dyDescent="0.2"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</row>
    <row r="11309" spans="3:18" x14ac:dyDescent="0.2"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</row>
    <row r="11310" spans="3:18" x14ac:dyDescent="0.2"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</row>
    <row r="11311" spans="3:18" x14ac:dyDescent="0.2"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</row>
    <row r="11312" spans="3:18" x14ac:dyDescent="0.2"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</row>
    <row r="11313" spans="3:18" x14ac:dyDescent="0.2"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</row>
    <row r="11314" spans="3:18" x14ac:dyDescent="0.2"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</row>
    <row r="11315" spans="3:18" x14ac:dyDescent="0.2"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</row>
    <row r="11316" spans="3:18" x14ac:dyDescent="0.2"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</row>
    <row r="11317" spans="3:18" x14ac:dyDescent="0.2"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</row>
    <row r="11318" spans="3:18" x14ac:dyDescent="0.2"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</row>
    <row r="11319" spans="3:18" x14ac:dyDescent="0.2"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</row>
    <row r="11320" spans="3:18" x14ac:dyDescent="0.2"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</row>
    <row r="11321" spans="3:18" x14ac:dyDescent="0.2"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</row>
    <row r="11322" spans="3:18" x14ac:dyDescent="0.2"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</row>
    <row r="11323" spans="3:18" x14ac:dyDescent="0.2"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</row>
    <row r="11324" spans="3:18" x14ac:dyDescent="0.2"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</row>
    <row r="11325" spans="3:18" x14ac:dyDescent="0.2"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</row>
    <row r="11326" spans="3:18" x14ac:dyDescent="0.2"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</row>
    <row r="11327" spans="3:18" x14ac:dyDescent="0.2"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</row>
    <row r="11328" spans="3:18" x14ac:dyDescent="0.2"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</row>
    <row r="11329" spans="3:18" x14ac:dyDescent="0.2"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</row>
    <row r="11330" spans="3:18" x14ac:dyDescent="0.2"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</row>
    <row r="11331" spans="3:18" x14ac:dyDescent="0.2"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</row>
    <row r="11332" spans="3:18" x14ac:dyDescent="0.2"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</row>
    <row r="11333" spans="3:18" x14ac:dyDescent="0.2"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</row>
    <row r="11334" spans="3:18" x14ac:dyDescent="0.2"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</row>
    <row r="11335" spans="3:18" x14ac:dyDescent="0.2"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</row>
    <row r="11336" spans="3:18" x14ac:dyDescent="0.2"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</row>
    <row r="11337" spans="3:18" x14ac:dyDescent="0.2"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</row>
    <row r="11338" spans="3:18" x14ac:dyDescent="0.2"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</row>
    <row r="11339" spans="3:18" x14ac:dyDescent="0.2"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</row>
    <row r="11340" spans="3:18" x14ac:dyDescent="0.2"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</row>
    <row r="11341" spans="3:18" x14ac:dyDescent="0.2"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</row>
    <row r="11342" spans="3:18" x14ac:dyDescent="0.2"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</row>
    <row r="11343" spans="3:18" x14ac:dyDescent="0.2"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</row>
    <row r="11344" spans="3:18" x14ac:dyDescent="0.2"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</row>
    <row r="11345" spans="3:18" x14ac:dyDescent="0.2"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</row>
    <row r="11346" spans="3:18" x14ac:dyDescent="0.2"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</row>
    <row r="11347" spans="3:18" x14ac:dyDescent="0.2"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</row>
    <row r="11348" spans="3:18" x14ac:dyDescent="0.2"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</row>
    <row r="11349" spans="3:18" x14ac:dyDescent="0.2"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</row>
    <row r="11350" spans="3:18" x14ac:dyDescent="0.2"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</row>
    <row r="11351" spans="3:18" x14ac:dyDescent="0.2"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</row>
    <row r="11352" spans="3:18" x14ac:dyDescent="0.2"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</row>
    <row r="11353" spans="3:18" x14ac:dyDescent="0.2"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</row>
    <row r="11354" spans="3:18" x14ac:dyDescent="0.2"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</row>
    <row r="11355" spans="3:18" x14ac:dyDescent="0.2"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</row>
    <row r="11356" spans="3:18" x14ac:dyDescent="0.2"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</row>
    <row r="11357" spans="3:18" x14ac:dyDescent="0.2"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</row>
    <row r="11358" spans="3:18" x14ac:dyDescent="0.2"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</row>
    <row r="11359" spans="3:18" x14ac:dyDescent="0.2"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</row>
    <row r="11360" spans="3:18" x14ac:dyDescent="0.2"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</row>
    <row r="11361" spans="3:18" x14ac:dyDescent="0.2"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</row>
    <row r="11362" spans="3:18" x14ac:dyDescent="0.2"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</row>
    <row r="11363" spans="3:18" x14ac:dyDescent="0.2"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</row>
    <row r="11364" spans="3:18" x14ac:dyDescent="0.2"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</row>
    <row r="11365" spans="3:18" x14ac:dyDescent="0.2"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</row>
    <row r="11366" spans="3:18" x14ac:dyDescent="0.2"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</row>
    <row r="11367" spans="3:18" x14ac:dyDescent="0.2"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</row>
    <row r="11368" spans="3:18" x14ac:dyDescent="0.2"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</row>
    <row r="11369" spans="3:18" x14ac:dyDescent="0.2"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</row>
    <row r="11370" spans="3:18" x14ac:dyDescent="0.2"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</row>
    <row r="11371" spans="3:18" x14ac:dyDescent="0.2"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</row>
    <row r="11372" spans="3:18" x14ac:dyDescent="0.2"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</row>
    <row r="11373" spans="3:18" x14ac:dyDescent="0.2"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</row>
    <row r="11374" spans="3:18" x14ac:dyDescent="0.2"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</row>
    <row r="11375" spans="3:18" x14ac:dyDescent="0.2"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</row>
    <row r="11376" spans="3:18" x14ac:dyDescent="0.2"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</row>
    <row r="11377" spans="3:18" x14ac:dyDescent="0.2"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</row>
    <row r="11378" spans="3:18" x14ac:dyDescent="0.2"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</row>
    <row r="11379" spans="3:18" x14ac:dyDescent="0.2"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</row>
    <row r="11380" spans="3:18" x14ac:dyDescent="0.2"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</row>
    <row r="11381" spans="3:18" x14ac:dyDescent="0.2"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</row>
    <row r="11382" spans="3:18" x14ac:dyDescent="0.2"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</row>
    <row r="11383" spans="3:18" x14ac:dyDescent="0.2"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</row>
    <row r="11384" spans="3:18" x14ac:dyDescent="0.2"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</row>
    <row r="11385" spans="3:18" x14ac:dyDescent="0.2"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</row>
    <row r="11386" spans="3:18" x14ac:dyDescent="0.2"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</row>
    <row r="11387" spans="3:18" x14ac:dyDescent="0.2"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</row>
    <row r="11388" spans="3:18" x14ac:dyDescent="0.2"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</row>
    <row r="11389" spans="3:18" x14ac:dyDescent="0.2"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</row>
    <row r="11390" spans="3:18" x14ac:dyDescent="0.2"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</row>
    <row r="11391" spans="3:18" x14ac:dyDescent="0.2"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</row>
    <row r="11392" spans="3:18" x14ac:dyDescent="0.2"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</row>
    <row r="11393" spans="3:18" x14ac:dyDescent="0.2"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</row>
    <row r="11394" spans="3:18" x14ac:dyDescent="0.2"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</row>
    <row r="11395" spans="3:18" x14ac:dyDescent="0.2"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</row>
    <row r="11396" spans="3:18" x14ac:dyDescent="0.2"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</row>
    <row r="11397" spans="3:18" x14ac:dyDescent="0.2"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</row>
    <row r="11398" spans="3:18" x14ac:dyDescent="0.2"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</row>
    <row r="11399" spans="3:18" x14ac:dyDescent="0.2"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</row>
    <row r="11400" spans="3:18" x14ac:dyDescent="0.2"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</row>
    <row r="11401" spans="3:18" x14ac:dyDescent="0.2"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</row>
    <row r="11402" spans="3:18" x14ac:dyDescent="0.2"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</row>
    <row r="11403" spans="3:18" x14ac:dyDescent="0.2"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</row>
    <row r="11404" spans="3:18" x14ac:dyDescent="0.2"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</row>
    <row r="11405" spans="3:18" x14ac:dyDescent="0.2"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</row>
    <row r="11406" spans="3:18" x14ac:dyDescent="0.2"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</row>
    <row r="11407" spans="3:18" x14ac:dyDescent="0.2"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</row>
    <row r="11408" spans="3:18" x14ac:dyDescent="0.2"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</row>
    <row r="11409" spans="3:18" x14ac:dyDescent="0.2"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</row>
    <row r="11410" spans="3:18" x14ac:dyDescent="0.2"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</row>
    <row r="11411" spans="3:18" x14ac:dyDescent="0.2"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</row>
    <row r="11412" spans="3:18" x14ac:dyDescent="0.2"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</row>
    <row r="11413" spans="3:18" x14ac:dyDescent="0.2"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</row>
    <row r="11414" spans="3:18" x14ac:dyDescent="0.2"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</row>
    <row r="11415" spans="3:18" x14ac:dyDescent="0.2"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</row>
    <row r="11416" spans="3:18" x14ac:dyDescent="0.2"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</row>
    <row r="11417" spans="3:18" x14ac:dyDescent="0.2"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</row>
    <row r="11418" spans="3:18" x14ac:dyDescent="0.2"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</row>
    <row r="11419" spans="3:18" x14ac:dyDescent="0.2"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</row>
    <row r="11420" spans="3:18" x14ac:dyDescent="0.2"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</row>
    <row r="11421" spans="3:18" x14ac:dyDescent="0.2"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</row>
    <row r="11422" spans="3:18" x14ac:dyDescent="0.2"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</row>
    <row r="11423" spans="3:18" x14ac:dyDescent="0.2"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</row>
    <row r="11424" spans="3:18" x14ac:dyDescent="0.2"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</row>
    <row r="11425" spans="3:18" x14ac:dyDescent="0.2"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</row>
    <row r="11426" spans="3:18" x14ac:dyDescent="0.2"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</row>
    <row r="11427" spans="3:18" x14ac:dyDescent="0.2"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</row>
    <row r="11428" spans="3:18" x14ac:dyDescent="0.2"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</row>
    <row r="11429" spans="3:18" x14ac:dyDescent="0.2"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</row>
    <row r="11430" spans="3:18" x14ac:dyDescent="0.2"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</row>
    <row r="11431" spans="3:18" x14ac:dyDescent="0.2"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</row>
    <row r="11432" spans="3:18" x14ac:dyDescent="0.2"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</row>
    <row r="11433" spans="3:18" x14ac:dyDescent="0.2"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</row>
    <row r="11434" spans="3:18" x14ac:dyDescent="0.2"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</row>
    <row r="11435" spans="3:18" x14ac:dyDescent="0.2"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</row>
    <row r="11436" spans="3:18" x14ac:dyDescent="0.2"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</row>
    <row r="11437" spans="3:18" x14ac:dyDescent="0.2"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</row>
    <row r="11438" spans="3:18" x14ac:dyDescent="0.2"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</row>
    <row r="11439" spans="3:18" x14ac:dyDescent="0.2"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</row>
    <row r="11440" spans="3:18" x14ac:dyDescent="0.2"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</row>
    <row r="11441" spans="3:18" x14ac:dyDescent="0.2"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</row>
    <row r="11442" spans="3:18" x14ac:dyDescent="0.2"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</row>
    <row r="11443" spans="3:18" x14ac:dyDescent="0.2"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</row>
    <row r="11444" spans="3:18" x14ac:dyDescent="0.2"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</row>
    <row r="11445" spans="3:18" x14ac:dyDescent="0.2"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</row>
    <row r="11446" spans="3:18" x14ac:dyDescent="0.2"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</row>
    <row r="11447" spans="3:18" x14ac:dyDescent="0.2"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</row>
    <row r="11448" spans="3:18" x14ac:dyDescent="0.2"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</row>
    <row r="11449" spans="3:18" x14ac:dyDescent="0.2"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</row>
    <row r="11450" spans="3:18" x14ac:dyDescent="0.2"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</row>
    <row r="11451" spans="3:18" x14ac:dyDescent="0.2"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</row>
    <row r="11452" spans="3:18" x14ac:dyDescent="0.2"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</row>
    <row r="11453" spans="3:18" x14ac:dyDescent="0.2"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</row>
    <row r="11454" spans="3:18" x14ac:dyDescent="0.2"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</row>
    <row r="11455" spans="3:18" x14ac:dyDescent="0.2"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</row>
    <row r="11456" spans="3:18" x14ac:dyDescent="0.2"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</row>
    <row r="11457" spans="3:18" x14ac:dyDescent="0.2"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</row>
    <row r="11458" spans="3:18" x14ac:dyDescent="0.2"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</row>
    <row r="11459" spans="3:18" x14ac:dyDescent="0.2"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</row>
    <row r="11460" spans="3:18" x14ac:dyDescent="0.2"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</row>
    <row r="11461" spans="3:18" x14ac:dyDescent="0.2"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</row>
    <row r="11462" spans="3:18" x14ac:dyDescent="0.2"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</row>
    <row r="11463" spans="3:18" x14ac:dyDescent="0.2"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</row>
    <row r="11464" spans="3:18" x14ac:dyDescent="0.2"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</row>
    <row r="11465" spans="3:18" x14ac:dyDescent="0.2"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</row>
    <row r="11466" spans="3:18" x14ac:dyDescent="0.2"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</row>
    <row r="11467" spans="3:18" x14ac:dyDescent="0.2"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</row>
    <row r="11468" spans="3:18" x14ac:dyDescent="0.2"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</row>
    <row r="11469" spans="3:18" x14ac:dyDescent="0.2"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</row>
    <row r="11470" spans="3:18" x14ac:dyDescent="0.2"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</row>
    <row r="11471" spans="3:18" x14ac:dyDescent="0.2"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</row>
    <row r="11472" spans="3:18" x14ac:dyDescent="0.2"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</row>
    <row r="11473" spans="3:18" x14ac:dyDescent="0.2"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</row>
    <row r="11474" spans="3:18" x14ac:dyDescent="0.2"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</row>
    <row r="11475" spans="3:18" x14ac:dyDescent="0.2"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</row>
    <row r="11476" spans="3:18" x14ac:dyDescent="0.2"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</row>
    <row r="11477" spans="3:18" x14ac:dyDescent="0.2"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</row>
    <row r="11478" spans="3:18" x14ac:dyDescent="0.2"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</row>
    <row r="11479" spans="3:18" x14ac:dyDescent="0.2"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</row>
    <row r="11480" spans="3:18" x14ac:dyDescent="0.2"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</row>
    <row r="11481" spans="3:18" x14ac:dyDescent="0.2"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</row>
    <row r="11482" spans="3:18" x14ac:dyDescent="0.2"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</row>
    <row r="11483" spans="3:18" x14ac:dyDescent="0.2"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</row>
    <row r="11484" spans="3:18" x14ac:dyDescent="0.2"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</row>
    <row r="11485" spans="3:18" x14ac:dyDescent="0.2"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</row>
    <row r="11486" spans="3:18" x14ac:dyDescent="0.2"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</row>
    <row r="11487" spans="3:18" x14ac:dyDescent="0.2"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</row>
    <row r="11488" spans="3:18" x14ac:dyDescent="0.2"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</row>
    <row r="11489" spans="3:18" x14ac:dyDescent="0.2"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</row>
    <row r="11490" spans="3:18" x14ac:dyDescent="0.2"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</row>
    <row r="11491" spans="3:18" x14ac:dyDescent="0.2"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</row>
    <row r="11492" spans="3:18" x14ac:dyDescent="0.2"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</row>
    <row r="11493" spans="3:18" x14ac:dyDescent="0.2"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</row>
    <row r="11494" spans="3:18" x14ac:dyDescent="0.2"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</row>
    <row r="11495" spans="3:18" x14ac:dyDescent="0.2"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</row>
    <row r="11496" spans="3:18" x14ac:dyDescent="0.2"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</row>
    <row r="11497" spans="3:18" x14ac:dyDescent="0.2"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</row>
    <row r="11498" spans="3:18" x14ac:dyDescent="0.2"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</row>
    <row r="11499" spans="3:18" x14ac:dyDescent="0.2"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</row>
    <row r="11500" spans="3:18" x14ac:dyDescent="0.2"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</row>
    <row r="11501" spans="3:18" x14ac:dyDescent="0.2"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</row>
    <row r="11502" spans="3:18" x14ac:dyDescent="0.2"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</row>
    <row r="11503" spans="3:18" x14ac:dyDescent="0.2"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</row>
    <row r="11504" spans="3:18" x14ac:dyDescent="0.2"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</row>
    <row r="11505" spans="3:18" x14ac:dyDescent="0.2"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</row>
    <row r="11506" spans="3:18" x14ac:dyDescent="0.2"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</row>
    <row r="11507" spans="3:18" x14ac:dyDescent="0.2"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</row>
    <row r="11508" spans="3:18" x14ac:dyDescent="0.2"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</row>
    <row r="11509" spans="3:18" x14ac:dyDescent="0.2"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</row>
    <row r="11510" spans="3:18" x14ac:dyDescent="0.2"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</row>
    <row r="11511" spans="3:18" x14ac:dyDescent="0.2"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</row>
    <row r="11512" spans="3:18" x14ac:dyDescent="0.2"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</row>
    <row r="11513" spans="3:18" x14ac:dyDescent="0.2"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</row>
    <row r="11514" spans="3:18" x14ac:dyDescent="0.2"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</row>
    <row r="11515" spans="3:18" x14ac:dyDescent="0.2"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</row>
    <row r="11516" spans="3:18" x14ac:dyDescent="0.2"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</row>
    <row r="11517" spans="3:18" x14ac:dyDescent="0.2"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</row>
    <row r="11518" spans="3:18" x14ac:dyDescent="0.2"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</row>
    <row r="11519" spans="3:18" x14ac:dyDescent="0.2"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</row>
    <row r="11520" spans="3:18" x14ac:dyDescent="0.2"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</row>
    <row r="11521" spans="3:18" x14ac:dyDescent="0.2"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</row>
    <row r="11522" spans="3:18" x14ac:dyDescent="0.2"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</row>
    <row r="11523" spans="3:18" x14ac:dyDescent="0.2"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</row>
    <row r="11524" spans="3:18" x14ac:dyDescent="0.2"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</row>
    <row r="11525" spans="3:18" x14ac:dyDescent="0.2"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</row>
    <row r="11526" spans="3:18" x14ac:dyDescent="0.2"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</row>
    <row r="11527" spans="3:18" x14ac:dyDescent="0.2"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</row>
    <row r="11528" spans="3:18" x14ac:dyDescent="0.2"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</row>
    <row r="11529" spans="3:18" x14ac:dyDescent="0.2"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</row>
    <row r="11530" spans="3:18" x14ac:dyDescent="0.2"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</row>
    <row r="11531" spans="3:18" x14ac:dyDescent="0.2"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</row>
    <row r="11532" spans="3:18" x14ac:dyDescent="0.2"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</row>
    <row r="11533" spans="3:18" x14ac:dyDescent="0.2"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</row>
    <row r="11534" spans="3:18" x14ac:dyDescent="0.2"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</row>
    <row r="11535" spans="3:18" x14ac:dyDescent="0.2"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</row>
    <row r="11536" spans="3:18" x14ac:dyDescent="0.2"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</row>
    <row r="11537" spans="3:18" x14ac:dyDescent="0.2"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</row>
    <row r="11538" spans="3:18" x14ac:dyDescent="0.2"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</row>
    <row r="11539" spans="3:18" x14ac:dyDescent="0.2"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</row>
    <row r="11540" spans="3:18" x14ac:dyDescent="0.2"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</row>
    <row r="11541" spans="3:18" x14ac:dyDescent="0.2"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</row>
    <row r="11542" spans="3:18" x14ac:dyDescent="0.2"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</row>
    <row r="11543" spans="3:18" x14ac:dyDescent="0.2"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</row>
    <row r="11544" spans="3:18" x14ac:dyDescent="0.2"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</row>
    <row r="11545" spans="3:18" x14ac:dyDescent="0.2"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</row>
    <row r="11546" spans="3:18" x14ac:dyDescent="0.2"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</row>
    <row r="11547" spans="3:18" x14ac:dyDescent="0.2"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</row>
    <row r="11548" spans="3:18" x14ac:dyDescent="0.2"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</row>
    <row r="11549" spans="3:18" x14ac:dyDescent="0.2"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</row>
    <row r="11550" spans="3:18" x14ac:dyDescent="0.2"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</row>
    <row r="11551" spans="3:18" x14ac:dyDescent="0.2"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</row>
    <row r="11552" spans="3:18" x14ac:dyDescent="0.2"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</row>
    <row r="11553" spans="3:18" x14ac:dyDescent="0.2"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</row>
    <row r="11554" spans="3:18" x14ac:dyDescent="0.2"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</row>
    <row r="11555" spans="3:18" x14ac:dyDescent="0.2"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</row>
    <row r="11556" spans="3:18" x14ac:dyDescent="0.2"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</row>
    <row r="11557" spans="3:18" x14ac:dyDescent="0.2"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</row>
    <row r="11558" spans="3:18" x14ac:dyDescent="0.2"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</row>
    <row r="11559" spans="3:18" x14ac:dyDescent="0.2"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</row>
    <row r="11560" spans="3:18" x14ac:dyDescent="0.2"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</row>
    <row r="11561" spans="3:18" x14ac:dyDescent="0.2"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</row>
    <row r="11562" spans="3:18" x14ac:dyDescent="0.2"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</row>
    <row r="11563" spans="3:18" x14ac:dyDescent="0.2"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</row>
    <row r="11564" spans="3:18" x14ac:dyDescent="0.2"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</row>
    <row r="11565" spans="3:18" x14ac:dyDescent="0.2"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</row>
    <row r="11566" spans="3:18" x14ac:dyDescent="0.2"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</row>
    <row r="11567" spans="3:18" x14ac:dyDescent="0.2"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</row>
    <row r="11568" spans="3:18" x14ac:dyDescent="0.2"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</row>
    <row r="11569" spans="3:18" x14ac:dyDescent="0.2"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</row>
    <row r="11570" spans="3:18" x14ac:dyDescent="0.2"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</row>
    <row r="11571" spans="3:18" x14ac:dyDescent="0.2"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</row>
    <row r="11572" spans="3:18" x14ac:dyDescent="0.2"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</row>
    <row r="11573" spans="3:18" x14ac:dyDescent="0.2"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</row>
    <row r="11574" spans="3:18" x14ac:dyDescent="0.2"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</row>
    <row r="11575" spans="3:18" x14ac:dyDescent="0.2"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</row>
    <row r="11576" spans="3:18" x14ac:dyDescent="0.2"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</row>
    <row r="11577" spans="3:18" x14ac:dyDescent="0.2"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</row>
    <row r="11578" spans="3:18" x14ac:dyDescent="0.2"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</row>
    <row r="11579" spans="3:18" x14ac:dyDescent="0.2"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</row>
    <row r="11580" spans="3:18" x14ac:dyDescent="0.2"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</row>
    <row r="11581" spans="3:18" x14ac:dyDescent="0.2"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</row>
    <row r="11582" spans="3:18" x14ac:dyDescent="0.2"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</row>
    <row r="11583" spans="3:18" x14ac:dyDescent="0.2"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</row>
    <row r="11584" spans="3:18" x14ac:dyDescent="0.2"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</row>
    <row r="11585" spans="3:18" x14ac:dyDescent="0.2"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</row>
    <row r="11586" spans="3:18" x14ac:dyDescent="0.2"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</row>
    <row r="11587" spans="3:18" x14ac:dyDescent="0.2"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</row>
    <row r="11588" spans="3:18" x14ac:dyDescent="0.2"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</row>
    <row r="11589" spans="3:18" x14ac:dyDescent="0.2"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</row>
    <row r="11590" spans="3:18" x14ac:dyDescent="0.2"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</row>
    <row r="11591" spans="3:18" x14ac:dyDescent="0.2"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</row>
    <row r="11592" spans="3:18" x14ac:dyDescent="0.2"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</row>
    <row r="11593" spans="3:18" x14ac:dyDescent="0.2"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</row>
    <row r="11594" spans="3:18" x14ac:dyDescent="0.2"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</row>
    <row r="11595" spans="3:18" x14ac:dyDescent="0.2"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</row>
    <row r="11596" spans="3:18" x14ac:dyDescent="0.2"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</row>
    <row r="11597" spans="3:18" x14ac:dyDescent="0.2"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</row>
    <row r="11598" spans="3:18" x14ac:dyDescent="0.2"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</row>
    <row r="11599" spans="3:18" x14ac:dyDescent="0.2"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</row>
    <row r="11600" spans="3:18" x14ac:dyDescent="0.2"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</row>
    <row r="11601" spans="3:18" x14ac:dyDescent="0.2"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</row>
    <row r="11602" spans="3:18" x14ac:dyDescent="0.2"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</row>
    <row r="11603" spans="3:18" x14ac:dyDescent="0.2"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</row>
    <row r="11604" spans="3:18" x14ac:dyDescent="0.2"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</row>
    <row r="11605" spans="3:18" x14ac:dyDescent="0.2"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</row>
    <row r="11606" spans="3:18" x14ac:dyDescent="0.2"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</row>
    <row r="11607" spans="3:18" x14ac:dyDescent="0.2"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</row>
    <row r="11608" spans="3:18" x14ac:dyDescent="0.2"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</row>
    <row r="11609" spans="3:18" x14ac:dyDescent="0.2"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</row>
    <row r="11610" spans="3:18" x14ac:dyDescent="0.2"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</row>
    <row r="11611" spans="3:18" x14ac:dyDescent="0.2"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</row>
    <row r="11612" spans="3:18" x14ac:dyDescent="0.2"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</row>
    <row r="11613" spans="3:18" x14ac:dyDescent="0.2"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</row>
    <row r="11614" spans="3:18" x14ac:dyDescent="0.2"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</row>
    <row r="11615" spans="3:18" x14ac:dyDescent="0.2"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</row>
    <row r="11616" spans="3:18" x14ac:dyDescent="0.2"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</row>
    <row r="11617" spans="3:18" x14ac:dyDescent="0.2"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</row>
    <row r="11618" spans="3:18" x14ac:dyDescent="0.2"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</row>
    <row r="11619" spans="3:18" x14ac:dyDescent="0.2"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</row>
    <row r="11620" spans="3:18" x14ac:dyDescent="0.2"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</row>
    <row r="11621" spans="3:18" x14ac:dyDescent="0.2"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</row>
    <row r="11622" spans="3:18" x14ac:dyDescent="0.2"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</row>
    <row r="11623" spans="3:18" x14ac:dyDescent="0.2"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</row>
    <row r="11624" spans="3:18" x14ac:dyDescent="0.2"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</row>
    <row r="11625" spans="3:18" x14ac:dyDescent="0.2"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</row>
    <row r="11626" spans="3:18" x14ac:dyDescent="0.2"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</row>
    <row r="11627" spans="3:18" x14ac:dyDescent="0.2"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</row>
    <row r="11628" spans="3:18" x14ac:dyDescent="0.2"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</row>
    <row r="11629" spans="3:18" x14ac:dyDescent="0.2"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</row>
    <row r="11630" spans="3:18" x14ac:dyDescent="0.2"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</row>
    <row r="11631" spans="3:18" x14ac:dyDescent="0.2"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</row>
    <row r="11632" spans="3:18" x14ac:dyDescent="0.2"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</row>
    <row r="11633" spans="3:18" x14ac:dyDescent="0.2"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</row>
    <row r="11634" spans="3:18" x14ac:dyDescent="0.2"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</row>
    <row r="11635" spans="3:18" x14ac:dyDescent="0.2"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</row>
    <row r="11636" spans="3:18" x14ac:dyDescent="0.2"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</row>
    <row r="11637" spans="3:18" x14ac:dyDescent="0.2"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</row>
    <row r="11638" spans="3:18" x14ac:dyDescent="0.2"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</row>
    <row r="11639" spans="3:18" x14ac:dyDescent="0.2"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</row>
    <row r="11640" spans="3:18" x14ac:dyDescent="0.2"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</row>
    <row r="11641" spans="3:18" x14ac:dyDescent="0.2"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</row>
    <row r="11642" spans="3:18" x14ac:dyDescent="0.2"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</row>
    <row r="11643" spans="3:18" x14ac:dyDescent="0.2"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</row>
    <row r="11644" spans="3:18" x14ac:dyDescent="0.2"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</row>
    <row r="11645" spans="3:18" x14ac:dyDescent="0.2"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</row>
    <row r="11646" spans="3:18" x14ac:dyDescent="0.2"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</row>
    <row r="11647" spans="3:18" x14ac:dyDescent="0.2"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</row>
    <row r="11648" spans="3:18" x14ac:dyDescent="0.2"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</row>
    <row r="11649" spans="3:18" x14ac:dyDescent="0.2"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</row>
    <row r="11650" spans="3:18" x14ac:dyDescent="0.2"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</row>
    <row r="11651" spans="3:18" x14ac:dyDescent="0.2"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</row>
    <row r="11652" spans="3:18" x14ac:dyDescent="0.2"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</row>
    <row r="11653" spans="3:18" x14ac:dyDescent="0.2"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</row>
    <row r="11654" spans="3:18" x14ac:dyDescent="0.2"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</row>
    <row r="11655" spans="3:18" x14ac:dyDescent="0.2"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</row>
    <row r="11656" spans="3:18" x14ac:dyDescent="0.2"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</row>
    <row r="11657" spans="3:18" x14ac:dyDescent="0.2"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</row>
    <row r="11658" spans="3:18" x14ac:dyDescent="0.2"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</row>
    <row r="11659" spans="3:18" x14ac:dyDescent="0.2"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</row>
    <row r="11660" spans="3:18" x14ac:dyDescent="0.2"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</row>
    <row r="11661" spans="3:18" x14ac:dyDescent="0.2"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</row>
    <row r="11662" spans="3:18" x14ac:dyDescent="0.2"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</row>
    <row r="11663" spans="3:18" x14ac:dyDescent="0.2"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</row>
    <row r="11664" spans="3:18" x14ac:dyDescent="0.2"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</row>
    <row r="11665" spans="3:18" x14ac:dyDescent="0.2"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</row>
    <row r="11666" spans="3:18" x14ac:dyDescent="0.2"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</row>
    <row r="11667" spans="3:18" x14ac:dyDescent="0.2"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</row>
    <row r="11668" spans="3:18" x14ac:dyDescent="0.2"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</row>
    <row r="11669" spans="3:18" x14ac:dyDescent="0.2"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</row>
    <row r="11670" spans="3:18" x14ac:dyDescent="0.2"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</row>
    <row r="11671" spans="3:18" x14ac:dyDescent="0.2"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</row>
    <row r="11672" spans="3:18" x14ac:dyDescent="0.2"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</row>
    <row r="11673" spans="3:18" x14ac:dyDescent="0.2"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</row>
    <row r="11674" spans="3:18" x14ac:dyDescent="0.2"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</row>
    <row r="11675" spans="3:18" x14ac:dyDescent="0.2"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</row>
    <row r="11676" spans="3:18" x14ac:dyDescent="0.2"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</row>
    <row r="11677" spans="3:18" x14ac:dyDescent="0.2"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</row>
    <row r="11678" spans="3:18" x14ac:dyDescent="0.2"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</row>
    <row r="11679" spans="3:18" x14ac:dyDescent="0.2"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</row>
    <row r="11680" spans="3:18" x14ac:dyDescent="0.2"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</row>
    <row r="11681" spans="3:18" x14ac:dyDescent="0.2"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</row>
    <row r="11682" spans="3:18" x14ac:dyDescent="0.2"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</row>
    <row r="11683" spans="3:18" x14ac:dyDescent="0.2"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</row>
    <row r="11684" spans="3:18" x14ac:dyDescent="0.2"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</row>
    <row r="11685" spans="3:18" x14ac:dyDescent="0.2"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</row>
    <row r="11686" spans="3:18" x14ac:dyDescent="0.2"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</row>
    <row r="11687" spans="3:18" x14ac:dyDescent="0.2"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</row>
    <row r="11688" spans="3:18" x14ac:dyDescent="0.2"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</row>
    <row r="11689" spans="3:18" x14ac:dyDescent="0.2"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</row>
    <row r="11690" spans="3:18" x14ac:dyDescent="0.2"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</row>
    <row r="11691" spans="3:18" x14ac:dyDescent="0.2"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</row>
    <row r="11692" spans="3:18" x14ac:dyDescent="0.2"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</row>
    <row r="11693" spans="3:18" x14ac:dyDescent="0.2"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</row>
    <row r="11694" spans="3:18" x14ac:dyDescent="0.2"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</row>
    <row r="11695" spans="3:18" x14ac:dyDescent="0.2"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</row>
    <row r="11696" spans="3:18" x14ac:dyDescent="0.2"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</row>
    <row r="11697" spans="3:18" x14ac:dyDescent="0.2"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</row>
    <row r="11698" spans="3:18" x14ac:dyDescent="0.2"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</row>
    <row r="11699" spans="3:18" x14ac:dyDescent="0.2"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</row>
    <row r="11700" spans="3:18" x14ac:dyDescent="0.2"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</row>
    <row r="11701" spans="3:18" x14ac:dyDescent="0.2"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</row>
    <row r="11702" spans="3:18" x14ac:dyDescent="0.2"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</row>
    <row r="11703" spans="3:18" x14ac:dyDescent="0.2"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</row>
    <row r="11704" spans="3:18" x14ac:dyDescent="0.2"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</row>
    <row r="11705" spans="3:18" x14ac:dyDescent="0.2"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</row>
    <row r="11706" spans="3:18" x14ac:dyDescent="0.2"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</row>
    <row r="11707" spans="3:18" x14ac:dyDescent="0.2"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</row>
    <row r="11708" spans="3:18" x14ac:dyDescent="0.2"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</row>
    <row r="11709" spans="3:18" x14ac:dyDescent="0.2"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</row>
    <row r="11710" spans="3:18" x14ac:dyDescent="0.2"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</row>
    <row r="11711" spans="3:18" x14ac:dyDescent="0.2"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</row>
    <row r="11712" spans="3:18" x14ac:dyDescent="0.2"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</row>
    <row r="11713" spans="3:18" x14ac:dyDescent="0.2"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</row>
    <row r="11714" spans="3:18" x14ac:dyDescent="0.2"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</row>
    <row r="11715" spans="3:18" x14ac:dyDescent="0.2"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</row>
    <row r="11716" spans="3:18" x14ac:dyDescent="0.2"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</row>
    <row r="11717" spans="3:18" x14ac:dyDescent="0.2"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</row>
    <row r="11718" spans="3:18" x14ac:dyDescent="0.2"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</row>
    <row r="11719" spans="3:18" x14ac:dyDescent="0.2"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</row>
    <row r="11720" spans="3:18" x14ac:dyDescent="0.2"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</row>
    <row r="11721" spans="3:18" x14ac:dyDescent="0.2"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</row>
    <row r="11722" spans="3:18" x14ac:dyDescent="0.2"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</row>
    <row r="11723" spans="3:18" x14ac:dyDescent="0.2"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</row>
    <row r="11724" spans="3:18" x14ac:dyDescent="0.2"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</row>
    <row r="11725" spans="3:18" x14ac:dyDescent="0.2"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</row>
    <row r="11726" spans="3:18" x14ac:dyDescent="0.2"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</row>
    <row r="11727" spans="3:18" x14ac:dyDescent="0.2"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</row>
    <row r="11728" spans="3:18" x14ac:dyDescent="0.2"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</row>
    <row r="11729" spans="3:18" x14ac:dyDescent="0.2"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</row>
    <row r="11730" spans="3:18" x14ac:dyDescent="0.2"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</row>
    <row r="11731" spans="3:18" x14ac:dyDescent="0.2"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</row>
    <row r="11732" spans="3:18" x14ac:dyDescent="0.2"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</row>
    <row r="11733" spans="3:18" x14ac:dyDescent="0.2"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</row>
    <row r="11734" spans="3:18" x14ac:dyDescent="0.2"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</row>
    <row r="11735" spans="3:18" x14ac:dyDescent="0.2"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</row>
    <row r="11736" spans="3:18" x14ac:dyDescent="0.2"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</row>
    <row r="11737" spans="3:18" x14ac:dyDescent="0.2"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</row>
    <row r="11738" spans="3:18" x14ac:dyDescent="0.2"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</row>
    <row r="11739" spans="3:18" x14ac:dyDescent="0.2"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</row>
    <row r="11740" spans="3:18" x14ac:dyDescent="0.2"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</row>
    <row r="11741" spans="3:18" x14ac:dyDescent="0.2"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</row>
    <row r="11742" spans="3:18" x14ac:dyDescent="0.2"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</row>
    <row r="11743" spans="3:18" x14ac:dyDescent="0.2"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</row>
    <row r="11744" spans="3:18" x14ac:dyDescent="0.2"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</row>
    <row r="11745" spans="3:18" x14ac:dyDescent="0.2"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</row>
    <row r="11746" spans="3:18" x14ac:dyDescent="0.2"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</row>
    <row r="11747" spans="3:18" x14ac:dyDescent="0.2"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</row>
    <row r="11748" spans="3:18" x14ac:dyDescent="0.2"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</row>
    <row r="11749" spans="3:18" x14ac:dyDescent="0.2"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</row>
    <row r="11750" spans="3:18" x14ac:dyDescent="0.2"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</row>
    <row r="11751" spans="3:18" x14ac:dyDescent="0.2"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</row>
    <row r="11752" spans="3:18" x14ac:dyDescent="0.2"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</row>
    <row r="11753" spans="3:18" x14ac:dyDescent="0.2"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</row>
    <row r="11754" spans="3:18" x14ac:dyDescent="0.2"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</row>
    <row r="11755" spans="3:18" x14ac:dyDescent="0.2"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</row>
    <row r="11756" spans="3:18" x14ac:dyDescent="0.2"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</row>
    <row r="11757" spans="3:18" x14ac:dyDescent="0.2"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</row>
    <row r="11758" spans="3:18" x14ac:dyDescent="0.2"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</row>
    <row r="11759" spans="3:18" x14ac:dyDescent="0.2"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</row>
    <row r="11760" spans="3:18" x14ac:dyDescent="0.2"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</row>
    <row r="11761" spans="3:18" x14ac:dyDescent="0.2"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</row>
    <row r="11762" spans="3:18" x14ac:dyDescent="0.2"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</row>
    <row r="11763" spans="3:18" x14ac:dyDescent="0.2"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</row>
    <row r="11764" spans="3:18" x14ac:dyDescent="0.2"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</row>
    <row r="11765" spans="3:18" x14ac:dyDescent="0.2"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</row>
    <row r="11766" spans="3:18" x14ac:dyDescent="0.2"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</row>
    <row r="11767" spans="3:18" x14ac:dyDescent="0.2"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</row>
    <row r="11768" spans="3:18" x14ac:dyDescent="0.2"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</row>
    <row r="11769" spans="3:18" x14ac:dyDescent="0.2"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</row>
    <row r="11770" spans="3:18" x14ac:dyDescent="0.2"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</row>
    <row r="11771" spans="3:18" x14ac:dyDescent="0.2"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</row>
    <row r="11772" spans="3:18" x14ac:dyDescent="0.2"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</row>
    <row r="11773" spans="3:18" x14ac:dyDescent="0.2"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</row>
    <row r="11774" spans="3:18" x14ac:dyDescent="0.2"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</row>
    <row r="11775" spans="3:18" x14ac:dyDescent="0.2"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</row>
    <row r="11776" spans="3:18" x14ac:dyDescent="0.2"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</row>
    <row r="11777" spans="3:18" x14ac:dyDescent="0.2"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</row>
    <row r="11778" spans="3:18" x14ac:dyDescent="0.2"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</row>
    <row r="11779" spans="3:18" x14ac:dyDescent="0.2"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</row>
    <row r="11780" spans="3:18" x14ac:dyDescent="0.2"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</row>
    <row r="11781" spans="3:18" x14ac:dyDescent="0.2"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</row>
    <row r="11782" spans="3:18" x14ac:dyDescent="0.2"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</row>
    <row r="11783" spans="3:18" x14ac:dyDescent="0.2"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</row>
    <row r="11784" spans="3:18" x14ac:dyDescent="0.2"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</row>
    <row r="11785" spans="3:18" x14ac:dyDescent="0.2"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</row>
    <row r="11786" spans="3:18" x14ac:dyDescent="0.2"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</row>
    <row r="11787" spans="3:18" x14ac:dyDescent="0.2"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</row>
    <row r="11788" spans="3:18" x14ac:dyDescent="0.2"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</row>
    <row r="11789" spans="3:18" x14ac:dyDescent="0.2"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</row>
    <row r="11790" spans="3:18" x14ac:dyDescent="0.2"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</row>
    <row r="11791" spans="3:18" x14ac:dyDescent="0.2"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</row>
    <row r="11792" spans="3:18" x14ac:dyDescent="0.2"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</row>
    <row r="11793" spans="3:18" x14ac:dyDescent="0.2"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</row>
    <row r="11794" spans="3:18" x14ac:dyDescent="0.2"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</row>
    <row r="11795" spans="3:18" x14ac:dyDescent="0.2"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</row>
    <row r="11796" spans="3:18" x14ac:dyDescent="0.2"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</row>
    <row r="11797" spans="3:18" x14ac:dyDescent="0.2"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</row>
    <row r="11798" spans="3:18" x14ac:dyDescent="0.2"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</row>
    <row r="11799" spans="3:18" x14ac:dyDescent="0.2"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</row>
    <row r="11800" spans="3:18" x14ac:dyDescent="0.2"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</row>
    <row r="11801" spans="3:18" x14ac:dyDescent="0.2"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</row>
    <row r="11802" spans="3:18" x14ac:dyDescent="0.2"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</row>
    <row r="11803" spans="3:18" x14ac:dyDescent="0.2"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</row>
    <row r="11804" spans="3:18" x14ac:dyDescent="0.2"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</row>
    <row r="11805" spans="3:18" x14ac:dyDescent="0.2"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</row>
    <row r="11806" spans="3:18" x14ac:dyDescent="0.2"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</row>
    <row r="11807" spans="3:18" x14ac:dyDescent="0.2"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</row>
    <row r="11808" spans="3:18" x14ac:dyDescent="0.2"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</row>
    <row r="11809" spans="3:18" x14ac:dyDescent="0.2"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</row>
    <row r="11810" spans="3:18" x14ac:dyDescent="0.2"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</row>
    <row r="11811" spans="3:18" x14ac:dyDescent="0.2"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</row>
    <row r="11812" spans="3:18" x14ac:dyDescent="0.2"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</row>
    <row r="11813" spans="3:18" x14ac:dyDescent="0.2"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</row>
    <row r="11814" spans="3:18" x14ac:dyDescent="0.2"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</row>
    <row r="11815" spans="3:18" x14ac:dyDescent="0.2"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</row>
    <row r="11816" spans="3:18" x14ac:dyDescent="0.2"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</row>
    <row r="11817" spans="3:18" x14ac:dyDescent="0.2"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</row>
    <row r="11818" spans="3:18" x14ac:dyDescent="0.2"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</row>
    <row r="11819" spans="3:18" x14ac:dyDescent="0.2"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</row>
    <row r="11820" spans="3:18" x14ac:dyDescent="0.2"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</row>
    <row r="11821" spans="3:18" x14ac:dyDescent="0.2"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</row>
    <row r="11822" spans="3:18" x14ac:dyDescent="0.2"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</row>
    <row r="11823" spans="3:18" x14ac:dyDescent="0.2"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</row>
    <row r="11824" spans="3:18" x14ac:dyDescent="0.2"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</row>
    <row r="11825" spans="3:18" x14ac:dyDescent="0.2"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</row>
    <row r="11826" spans="3:18" x14ac:dyDescent="0.2"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</row>
    <row r="11827" spans="3:18" x14ac:dyDescent="0.2"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</row>
    <row r="11828" spans="3:18" x14ac:dyDescent="0.2"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</row>
    <row r="11829" spans="3:18" x14ac:dyDescent="0.2"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</row>
    <row r="11830" spans="3:18" x14ac:dyDescent="0.2"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</row>
    <row r="11831" spans="3:18" x14ac:dyDescent="0.2"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</row>
    <row r="11832" spans="3:18" x14ac:dyDescent="0.2"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</row>
    <row r="11833" spans="3:18" x14ac:dyDescent="0.2"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</row>
    <row r="11834" spans="3:18" x14ac:dyDescent="0.2"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</row>
    <row r="11835" spans="3:18" x14ac:dyDescent="0.2"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</row>
    <row r="11836" spans="3:18" x14ac:dyDescent="0.2"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</row>
    <row r="11837" spans="3:18" x14ac:dyDescent="0.2"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</row>
    <row r="11838" spans="3:18" x14ac:dyDescent="0.2"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</row>
    <row r="11839" spans="3:18" x14ac:dyDescent="0.2"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</row>
    <row r="11840" spans="3:18" x14ac:dyDescent="0.2"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</row>
    <row r="11841" spans="3:18" x14ac:dyDescent="0.2"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</row>
    <row r="11842" spans="3:18" x14ac:dyDescent="0.2"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</row>
    <row r="11843" spans="3:18" x14ac:dyDescent="0.2"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</row>
    <row r="11844" spans="3:18" x14ac:dyDescent="0.2"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</row>
    <row r="11845" spans="3:18" x14ac:dyDescent="0.2"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</row>
    <row r="11846" spans="3:18" x14ac:dyDescent="0.2"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</row>
    <row r="11847" spans="3:18" x14ac:dyDescent="0.2"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</row>
    <row r="11848" spans="3:18" x14ac:dyDescent="0.2"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</row>
    <row r="11849" spans="3:18" x14ac:dyDescent="0.2"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</row>
    <row r="11850" spans="3:18" x14ac:dyDescent="0.2"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</row>
    <row r="11851" spans="3:18" x14ac:dyDescent="0.2"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</row>
    <row r="11852" spans="3:18" x14ac:dyDescent="0.2"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</row>
    <row r="11853" spans="3:18" x14ac:dyDescent="0.2"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</row>
    <row r="11854" spans="3:18" x14ac:dyDescent="0.2"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</row>
    <row r="11855" spans="3:18" x14ac:dyDescent="0.2"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</row>
    <row r="11856" spans="3:18" x14ac:dyDescent="0.2"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</row>
    <row r="11857" spans="3:18" x14ac:dyDescent="0.2"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</row>
    <row r="11858" spans="3:18" x14ac:dyDescent="0.2"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</row>
    <row r="11859" spans="3:18" x14ac:dyDescent="0.2"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</row>
    <row r="11860" spans="3:18" x14ac:dyDescent="0.2"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</row>
    <row r="11861" spans="3:18" x14ac:dyDescent="0.2"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</row>
    <row r="11862" spans="3:18" x14ac:dyDescent="0.2"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</row>
    <row r="11863" spans="3:18" x14ac:dyDescent="0.2"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</row>
    <row r="11864" spans="3:18" x14ac:dyDescent="0.2"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</row>
    <row r="11865" spans="3:18" x14ac:dyDescent="0.2"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</row>
    <row r="11866" spans="3:18" x14ac:dyDescent="0.2"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</row>
    <row r="11867" spans="3:18" x14ac:dyDescent="0.2"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</row>
    <row r="11868" spans="3:18" x14ac:dyDescent="0.2"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</row>
    <row r="11869" spans="3:18" x14ac:dyDescent="0.2"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</row>
    <row r="11870" spans="3:18" x14ac:dyDescent="0.2"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</row>
    <row r="11871" spans="3:18" x14ac:dyDescent="0.2"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</row>
    <row r="11872" spans="3:18" x14ac:dyDescent="0.2"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</row>
    <row r="11873" spans="3:18" x14ac:dyDescent="0.2"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</row>
    <row r="11874" spans="3:18" x14ac:dyDescent="0.2"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</row>
    <row r="11875" spans="3:18" x14ac:dyDescent="0.2"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</row>
    <row r="11876" spans="3:18" x14ac:dyDescent="0.2"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</row>
    <row r="11877" spans="3:18" x14ac:dyDescent="0.2"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</row>
    <row r="11878" spans="3:18" x14ac:dyDescent="0.2"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</row>
    <row r="11879" spans="3:18" x14ac:dyDescent="0.2"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</row>
    <row r="11880" spans="3:18" x14ac:dyDescent="0.2"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</row>
    <row r="11881" spans="3:18" x14ac:dyDescent="0.2"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</row>
    <row r="11882" spans="3:18" x14ac:dyDescent="0.2"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</row>
    <row r="11883" spans="3:18" x14ac:dyDescent="0.2"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</row>
    <row r="11884" spans="3:18" x14ac:dyDescent="0.2"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</row>
    <row r="11885" spans="3:18" x14ac:dyDescent="0.2"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</row>
    <row r="11886" spans="3:18" x14ac:dyDescent="0.2"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</row>
    <row r="11887" spans="3:18" x14ac:dyDescent="0.2"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</row>
    <row r="11888" spans="3:18" x14ac:dyDescent="0.2"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</row>
    <row r="11889" spans="3:18" x14ac:dyDescent="0.2"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</row>
    <row r="11890" spans="3:18" x14ac:dyDescent="0.2"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</row>
    <row r="11891" spans="3:18" x14ac:dyDescent="0.2"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</row>
    <row r="11892" spans="3:18" x14ac:dyDescent="0.2"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</row>
    <row r="11893" spans="3:18" x14ac:dyDescent="0.2"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</row>
    <row r="11894" spans="3:18" x14ac:dyDescent="0.2"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</row>
    <row r="11895" spans="3:18" x14ac:dyDescent="0.2"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</row>
    <row r="11896" spans="3:18" x14ac:dyDescent="0.2"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</row>
    <row r="11897" spans="3:18" x14ac:dyDescent="0.2"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</row>
    <row r="11898" spans="3:18" x14ac:dyDescent="0.2"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</row>
    <row r="11899" spans="3:18" x14ac:dyDescent="0.2"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</row>
    <row r="11900" spans="3:18" x14ac:dyDescent="0.2"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</row>
    <row r="11901" spans="3:18" x14ac:dyDescent="0.2"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</row>
    <row r="11902" spans="3:18" x14ac:dyDescent="0.2"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</row>
    <row r="11903" spans="3:18" x14ac:dyDescent="0.2"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</row>
    <row r="11904" spans="3:18" x14ac:dyDescent="0.2"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</row>
    <row r="11905" spans="3:18" x14ac:dyDescent="0.2"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</row>
    <row r="11906" spans="3:18" x14ac:dyDescent="0.2"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</row>
    <row r="11907" spans="3:18" x14ac:dyDescent="0.2"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</row>
    <row r="11908" spans="3:18" x14ac:dyDescent="0.2"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</row>
    <row r="11909" spans="3:18" x14ac:dyDescent="0.2"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</row>
    <row r="11910" spans="3:18" x14ac:dyDescent="0.2"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</row>
    <row r="11911" spans="3:18" x14ac:dyDescent="0.2"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</row>
    <row r="11912" spans="3:18" x14ac:dyDescent="0.2"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</row>
    <row r="11913" spans="3:18" x14ac:dyDescent="0.2"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</row>
    <row r="11914" spans="3:18" x14ac:dyDescent="0.2"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</row>
    <row r="11915" spans="3:18" x14ac:dyDescent="0.2"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</row>
    <row r="11916" spans="3:18" x14ac:dyDescent="0.2"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</row>
    <row r="11917" spans="3:18" x14ac:dyDescent="0.2"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</row>
    <row r="11918" spans="3:18" x14ac:dyDescent="0.2"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</row>
    <row r="11919" spans="3:18" x14ac:dyDescent="0.2"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</row>
    <row r="11920" spans="3:18" x14ac:dyDescent="0.2"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</row>
    <row r="11921" spans="3:18" x14ac:dyDescent="0.2"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</row>
    <row r="11922" spans="3:18" x14ac:dyDescent="0.2"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</row>
    <row r="11923" spans="3:18" x14ac:dyDescent="0.2"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</row>
    <row r="11924" spans="3:18" x14ac:dyDescent="0.2"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</row>
    <row r="11925" spans="3:18" x14ac:dyDescent="0.2"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</row>
    <row r="11926" spans="3:18" x14ac:dyDescent="0.2"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</row>
    <row r="11927" spans="3:18" x14ac:dyDescent="0.2"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</row>
    <row r="11928" spans="3:18" x14ac:dyDescent="0.2"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</row>
    <row r="11929" spans="3:18" x14ac:dyDescent="0.2"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</row>
    <row r="11930" spans="3:18" x14ac:dyDescent="0.2"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</row>
    <row r="11931" spans="3:18" x14ac:dyDescent="0.2"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</row>
    <row r="11932" spans="3:18" x14ac:dyDescent="0.2"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</row>
    <row r="11933" spans="3:18" x14ac:dyDescent="0.2"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</row>
    <row r="11934" spans="3:18" x14ac:dyDescent="0.2"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</row>
    <row r="11935" spans="3:18" x14ac:dyDescent="0.2"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</row>
    <row r="11936" spans="3:18" x14ac:dyDescent="0.2"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</row>
    <row r="11937" spans="3:18" x14ac:dyDescent="0.2"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</row>
    <row r="11938" spans="3:18" x14ac:dyDescent="0.2"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</row>
    <row r="11939" spans="3:18" x14ac:dyDescent="0.2"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</row>
    <row r="11940" spans="3:18" x14ac:dyDescent="0.2"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</row>
    <row r="11941" spans="3:18" x14ac:dyDescent="0.2"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</row>
    <row r="11942" spans="3:18" x14ac:dyDescent="0.2"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</row>
    <row r="11943" spans="3:18" x14ac:dyDescent="0.2"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</row>
    <row r="11944" spans="3:18" x14ac:dyDescent="0.2"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</row>
    <row r="11945" spans="3:18" x14ac:dyDescent="0.2"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</row>
    <row r="11946" spans="3:18" x14ac:dyDescent="0.2"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</row>
    <row r="11947" spans="3:18" x14ac:dyDescent="0.2"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</row>
    <row r="11948" spans="3:18" x14ac:dyDescent="0.2"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</row>
    <row r="11949" spans="3:18" x14ac:dyDescent="0.2"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</row>
    <row r="11950" spans="3:18" x14ac:dyDescent="0.2"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</row>
    <row r="11951" spans="3:18" x14ac:dyDescent="0.2"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</row>
    <row r="11952" spans="3:18" x14ac:dyDescent="0.2"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</row>
    <row r="11953" spans="3:18" x14ac:dyDescent="0.2"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</row>
    <row r="11954" spans="3:18" x14ac:dyDescent="0.2"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</row>
    <row r="11955" spans="3:18" x14ac:dyDescent="0.2"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</row>
    <row r="11956" spans="3:18" x14ac:dyDescent="0.2"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</row>
    <row r="11957" spans="3:18" x14ac:dyDescent="0.2"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</row>
    <row r="11958" spans="3:18" x14ac:dyDescent="0.2"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</row>
    <row r="11959" spans="3:18" x14ac:dyDescent="0.2"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</row>
    <row r="11960" spans="3:18" x14ac:dyDescent="0.2"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</row>
    <row r="11961" spans="3:18" x14ac:dyDescent="0.2"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</row>
    <row r="11962" spans="3:18" x14ac:dyDescent="0.2"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</row>
    <row r="11963" spans="3:18" x14ac:dyDescent="0.2"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</row>
    <row r="11964" spans="3:18" x14ac:dyDescent="0.2"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</row>
    <row r="11965" spans="3:18" x14ac:dyDescent="0.2"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</row>
    <row r="11966" spans="3:18" x14ac:dyDescent="0.2"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</row>
    <row r="11967" spans="3:18" x14ac:dyDescent="0.2"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</row>
    <row r="11968" spans="3:18" x14ac:dyDescent="0.2"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</row>
    <row r="11969" spans="3:18" x14ac:dyDescent="0.2"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</row>
    <row r="11970" spans="3:18" x14ac:dyDescent="0.2"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</row>
    <row r="11971" spans="3:18" x14ac:dyDescent="0.2"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</row>
    <row r="11972" spans="3:18" x14ac:dyDescent="0.2"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</row>
    <row r="11973" spans="3:18" x14ac:dyDescent="0.2"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</row>
    <row r="11974" spans="3:18" x14ac:dyDescent="0.2"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</row>
    <row r="11975" spans="3:18" x14ac:dyDescent="0.2"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</row>
    <row r="11976" spans="3:18" x14ac:dyDescent="0.2"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</row>
    <row r="11977" spans="3:18" x14ac:dyDescent="0.2"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</row>
    <row r="11978" spans="3:18" x14ac:dyDescent="0.2"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</row>
    <row r="11979" spans="3:18" x14ac:dyDescent="0.2"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</row>
    <row r="11980" spans="3:18" x14ac:dyDescent="0.2"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</row>
    <row r="11981" spans="3:18" x14ac:dyDescent="0.2"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</row>
    <row r="11982" spans="3:18" x14ac:dyDescent="0.2"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</row>
    <row r="11983" spans="3:18" x14ac:dyDescent="0.2"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</row>
    <row r="11984" spans="3:18" x14ac:dyDescent="0.2"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</row>
    <row r="11985" spans="3:18" x14ac:dyDescent="0.2"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</row>
    <row r="11986" spans="3:18" x14ac:dyDescent="0.2"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</row>
    <row r="11987" spans="3:18" x14ac:dyDescent="0.2"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</row>
    <row r="11988" spans="3:18" x14ac:dyDescent="0.2"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</row>
    <row r="11989" spans="3:18" x14ac:dyDescent="0.2"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</row>
    <row r="11990" spans="3:18" x14ac:dyDescent="0.2"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</row>
    <row r="11991" spans="3:18" x14ac:dyDescent="0.2"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</row>
    <row r="11992" spans="3:18" x14ac:dyDescent="0.2"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</row>
    <row r="11993" spans="3:18" x14ac:dyDescent="0.2"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</row>
    <row r="11994" spans="3:18" x14ac:dyDescent="0.2"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</row>
    <row r="11995" spans="3:18" x14ac:dyDescent="0.2"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</row>
    <row r="11996" spans="3:18" x14ac:dyDescent="0.2"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</row>
    <row r="11997" spans="3:18" x14ac:dyDescent="0.2"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</row>
    <row r="11998" spans="3:18" x14ac:dyDescent="0.2"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</row>
    <row r="11999" spans="3:18" x14ac:dyDescent="0.2"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</row>
    <row r="12000" spans="3:18" x14ac:dyDescent="0.2"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</row>
    <row r="12001" spans="3:18" x14ac:dyDescent="0.2"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</row>
    <row r="12002" spans="3:18" x14ac:dyDescent="0.2"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</row>
    <row r="12003" spans="3:18" x14ac:dyDescent="0.2"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</row>
    <row r="12004" spans="3:18" x14ac:dyDescent="0.2"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</row>
    <row r="12005" spans="3:18" x14ac:dyDescent="0.2"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</row>
    <row r="12006" spans="3:18" x14ac:dyDescent="0.2"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</row>
    <row r="12007" spans="3:18" x14ac:dyDescent="0.2"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</row>
    <row r="12008" spans="3:18" x14ac:dyDescent="0.2"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</row>
    <row r="12009" spans="3:18" x14ac:dyDescent="0.2"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</row>
    <row r="12010" spans="3:18" x14ac:dyDescent="0.2"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</row>
    <row r="12011" spans="3:18" x14ac:dyDescent="0.2"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</row>
    <row r="12012" spans="3:18" x14ac:dyDescent="0.2"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</row>
    <row r="12013" spans="3:18" x14ac:dyDescent="0.2"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</row>
    <row r="12014" spans="3:18" x14ac:dyDescent="0.2"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</row>
    <row r="12015" spans="3:18" x14ac:dyDescent="0.2"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</row>
    <row r="12016" spans="3:18" x14ac:dyDescent="0.2"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</row>
    <row r="12017" spans="3:18" x14ac:dyDescent="0.2"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</row>
    <row r="12018" spans="3:18" x14ac:dyDescent="0.2"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</row>
    <row r="12019" spans="3:18" x14ac:dyDescent="0.2"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</row>
    <row r="12020" spans="3:18" x14ac:dyDescent="0.2"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</row>
    <row r="12021" spans="3:18" x14ac:dyDescent="0.2"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</row>
    <row r="12022" spans="3:18" x14ac:dyDescent="0.2"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</row>
    <row r="12023" spans="3:18" x14ac:dyDescent="0.2"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</row>
    <row r="12024" spans="3:18" x14ac:dyDescent="0.2"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</row>
    <row r="12025" spans="3:18" x14ac:dyDescent="0.2"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</row>
    <row r="12026" spans="3:18" x14ac:dyDescent="0.2"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</row>
    <row r="12027" spans="3:18" x14ac:dyDescent="0.2"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</row>
    <row r="12028" spans="3:18" x14ac:dyDescent="0.2"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</row>
    <row r="12029" spans="3:18" x14ac:dyDescent="0.2"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</row>
    <row r="12030" spans="3:18" x14ac:dyDescent="0.2"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</row>
    <row r="12031" spans="3:18" x14ac:dyDescent="0.2"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</row>
    <row r="12032" spans="3:18" x14ac:dyDescent="0.2"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</row>
    <row r="12033" spans="3:18" x14ac:dyDescent="0.2"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</row>
    <row r="12034" spans="3:18" x14ac:dyDescent="0.2"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</row>
    <row r="12035" spans="3:18" x14ac:dyDescent="0.2"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</row>
    <row r="12036" spans="3:18" x14ac:dyDescent="0.2"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</row>
    <row r="12037" spans="3:18" x14ac:dyDescent="0.2"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</row>
    <row r="12038" spans="3:18" x14ac:dyDescent="0.2"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</row>
    <row r="12039" spans="3:18" x14ac:dyDescent="0.2"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</row>
    <row r="12040" spans="3:18" x14ac:dyDescent="0.2"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</row>
    <row r="12041" spans="3:18" x14ac:dyDescent="0.2"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</row>
    <row r="12042" spans="3:18" x14ac:dyDescent="0.2"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</row>
    <row r="12043" spans="3:18" x14ac:dyDescent="0.2"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</row>
    <row r="12044" spans="3:18" x14ac:dyDescent="0.2"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</row>
    <row r="12045" spans="3:18" x14ac:dyDescent="0.2"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</row>
    <row r="12046" spans="3:18" x14ac:dyDescent="0.2"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</row>
    <row r="12047" spans="3:18" x14ac:dyDescent="0.2"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</row>
    <row r="12048" spans="3:18" x14ac:dyDescent="0.2"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</row>
    <row r="12049" spans="3:18" x14ac:dyDescent="0.2"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</row>
    <row r="12050" spans="3:18" x14ac:dyDescent="0.2"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</row>
    <row r="12051" spans="3:18" x14ac:dyDescent="0.2"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</row>
    <row r="12052" spans="3:18" x14ac:dyDescent="0.2"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</row>
    <row r="12053" spans="3:18" x14ac:dyDescent="0.2"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</row>
    <row r="12054" spans="3:18" x14ac:dyDescent="0.2"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</row>
    <row r="12055" spans="3:18" x14ac:dyDescent="0.2"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</row>
    <row r="12056" spans="3:18" x14ac:dyDescent="0.2"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</row>
    <row r="12057" spans="3:18" x14ac:dyDescent="0.2"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</row>
    <row r="12058" spans="3:18" x14ac:dyDescent="0.2"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</row>
    <row r="12059" spans="3:18" x14ac:dyDescent="0.2"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</row>
    <row r="12060" spans="3:18" x14ac:dyDescent="0.2"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</row>
    <row r="12061" spans="3:18" x14ac:dyDescent="0.2"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</row>
    <row r="12062" spans="3:18" x14ac:dyDescent="0.2"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</row>
    <row r="12063" spans="3:18" x14ac:dyDescent="0.2"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</row>
    <row r="12064" spans="3:18" x14ac:dyDescent="0.2"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</row>
    <row r="12065" spans="3:18" x14ac:dyDescent="0.2"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</row>
    <row r="12066" spans="3:18" x14ac:dyDescent="0.2"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</row>
    <row r="12067" spans="3:18" x14ac:dyDescent="0.2"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</row>
    <row r="12068" spans="3:18" x14ac:dyDescent="0.2"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</row>
    <row r="12069" spans="3:18" x14ac:dyDescent="0.2"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</row>
    <row r="12070" spans="3:18" x14ac:dyDescent="0.2"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</row>
    <row r="12071" spans="3:18" x14ac:dyDescent="0.2"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</row>
    <row r="12072" spans="3:18" x14ac:dyDescent="0.2"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</row>
    <row r="12073" spans="3:18" x14ac:dyDescent="0.2"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</row>
    <row r="12074" spans="3:18" x14ac:dyDescent="0.2"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</row>
    <row r="12075" spans="3:18" x14ac:dyDescent="0.2"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</row>
    <row r="12076" spans="3:18" x14ac:dyDescent="0.2"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</row>
    <row r="12077" spans="3:18" x14ac:dyDescent="0.2"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</row>
    <row r="12078" spans="3:18" x14ac:dyDescent="0.2"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</row>
    <row r="12079" spans="3:18" x14ac:dyDescent="0.2"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</row>
    <row r="12080" spans="3:18" x14ac:dyDescent="0.2"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</row>
    <row r="12081" spans="3:18" x14ac:dyDescent="0.2"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</row>
    <row r="12082" spans="3:18" x14ac:dyDescent="0.2"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</row>
    <row r="12083" spans="3:18" x14ac:dyDescent="0.2"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</row>
    <row r="12084" spans="3:18" x14ac:dyDescent="0.2"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</row>
    <row r="12085" spans="3:18" x14ac:dyDescent="0.2"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</row>
    <row r="12086" spans="3:18" x14ac:dyDescent="0.2"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</row>
    <row r="12087" spans="3:18" x14ac:dyDescent="0.2"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</row>
    <row r="12088" spans="3:18" x14ac:dyDescent="0.2"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</row>
    <row r="12089" spans="3:18" x14ac:dyDescent="0.2"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</row>
    <row r="12090" spans="3:18" x14ac:dyDescent="0.2"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</row>
    <row r="12091" spans="3:18" x14ac:dyDescent="0.2"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</row>
    <row r="12092" spans="3:18" x14ac:dyDescent="0.2"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</row>
    <row r="12093" spans="3:18" x14ac:dyDescent="0.2"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</row>
    <row r="12094" spans="3:18" x14ac:dyDescent="0.2"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</row>
    <row r="12095" spans="3:18" x14ac:dyDescent="0.2"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</row>
    <row r="12096" spans="3:18" x14ac:dyDescent="0.2"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</row>
    <row r="12097" spans="3:18" x14ac:dyDescent="0.2"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</row>
    <row r="12098" spans="3:18" x14ac:dyDescent="0.2"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</row>
    <row r="12099" spans="3:18" x14ac:dyDescent="0.2"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</row>
    <row r="12100" spans="3:18" x14ac:dyDescent="0.2"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</row>
    <row r="12101" spans="3:18" x14ac:dyDescent="0.2"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</row>
    <row r="12102" spans="3:18" x14ac:dyDescent="0.2"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</row>
    <row r="12103" spans="3:18" x14ac:dyDescent="0.2"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</row>
    <row r="12104" spans="3:18" x14ac:dyDescent="0.2"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</row>
    <row r="12105" spans="3:18" x14ac:dyDescent="0.2"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</row>
    <row r="12106" spans="3:18" x14ac:dyDescent="0.2"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</row>
    <row r="12107" spans="3:18" x14ac:dyDescent="0.2"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</row>
    <row r="12108" spans="3:18" x14ac:dyDescent="0.2"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</row>
    <row r="12109" spans="3:18" x14ac:dyDescent="0.2"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</row>
    <row r="12110" spans="3:18" x14ac:dyDescent="0.2"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</row>
    <row r="12111" spans="3:18" x14ac:dyDescent="0.2"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</row>
    <row r="12112" spans="3:18" x14ac:dyDescent="0.2"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</row>
    <row r="12113" spans="3:18" x14ac:dyDescent="0.2"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</row>
    <row r="12114" spans="3:18" x14ac:dyDescent="0.2"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</row>
    <row r="12115" spans="3:18" x14ac:dyDescent="0.2"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</row>
    <row r="12116" spans="3:18" x14ac:dyDescent="0.2"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</row>
    <row r="12117" spans="3:18" x14ac:dyDescent="0.2"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</row>
    <row r="12118" spans="3:18" x14ac:dyDescent="0.2"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</row>
    <row r="12119" spans="3:18" x14ac:dyDescent="0.2"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</row>
    <row r="12120" spans="3:18" x14ac:dyDescent="0.2"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</row>
    <row r="12121" spans="3:18" x14ac:dyDescent="0.2"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</row>
    <row r="12122" spans="3:18" x14ac:dyDescent="0.2"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</row>
    <row r="12123" spans="3:18" x14ac:dyDescent="0.2"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</row>
    <row r="12124" spans="3:18" x14ac:dyDescent="0.2"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</row>
    <row r="12125" spans="3:18" x14ac:dyDescent="0.2"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</row>
    <row r="12126" spans="3:18" x14ac:dyDescent="0.2"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</row>
    <row r="12127" spans="3:18" x14ac:dyDescent="0.2"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</row>
    <row r="12128" spans="3:18" x14ac:dyDescent="0.2"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</row>
    <row r="12129" spans="3:18" x14ac:dyDescent="0.2"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</row>
    <row r="12130" spans="3:18" x14ac:dyDescent="0.2"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</row>
    <row r="12131" spans="3:18" x14ac:dyDescent="0.2"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</row>
    <row r="12132" spans="3:18" x14ac:dyDescent="0.2"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</row>
    <row r="12133" spans="3:18" x14ac:dyDescent="0.2"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</row>
    <row r="12134" spans="3:18" x14ac:dyDescent="0.2"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</row>
    <row r="12135" spans="3:18" x14ac:dyDescent="0.2"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</row>
    <row r="12136" spans="3:18" x14ac:dyDescent="0.2"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</row>
    <row r="12137" spans="3:18" x14ac:dyDescent="0.2"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</row>
    <row r="12138" spans="3:18" x14ac:dyDescent="0.2"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</row>
    <row r="12139" spans="3:18" x14ac:dyDescent="0.2"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</row>
    <row r="12140" spans="3:18" x14ac:dyDescent="0.2"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</row>
    <row r="12141" spans="3:18" x14ac:dyDescent="0.2"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</row>
    <row r="12142" spans="3:18" x14ac:dyDescent="0.2"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</row>
    <row r="12143" spans="3:18" x14ac:dyDescent="0.2"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</row>
    <row r="12144" spans="3:18" x14ac:dyDescent="0.2"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</row>
    <row r="12145" spans="3:18" x14ac:dyDescent="0.2"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</row>
    <row r="12146" spans="3:18" x14ac:dyDescent="0.2"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</row>
    <row r="12147" spans="3:18" x14ac:dyDescent="0.2"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</row>
    <row r="12148" spans="3:18" x14ac:dyDescent="0.2"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</row>
    <row r="12149" spans="3:18" x14ac:dyDescent="0.2"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</row>
    <row r="12150" spans="3:18" x14ac:dyDescent="0.2"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</row>
    <row r="12151" spans="3:18" x14ac:dyDescent="0.2"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</row>
    <row r="12152" spans="3:18" x14ac:dyDescent="0.2"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</row>
    <row r="12153" spans="3:18" x14ac:dyDescent="0.2"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</row>
    <row r="12154" spans="3:18" x14ac:dyDescent="0.2"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</row>
    <row r="12155" spans="3:18" x14ac:dyDescent="0.2"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</row>
    <row r="12156" spans="3:18" x14ac:dyDescent="0.2"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</row>
    <row r="12157" spans="3:18" x14ac:dyDescent="0.2"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</row>
    <row r="12158" spans="3:18" x14ac:dyDescent="0.2"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</row>
    <row r="12159" spans="3:18" x14ac:dyDescent="0.2"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</row>
    <row r="12160" spans="3:18" x14ac:dyDescent="0.2"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</row>
    <row r="12161" spans="3:18" x14ac:dyDescent="0.2"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</row>
    <row r="12162" spans="3:18" x14ac:dyDescent="0.2"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</row>
    <row r="12163" spans="3:18" x14ac:dyDescent="0.2"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</row>
    <row r="12164" spans="3:18" x14ac:dyDescent="0.2"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</row>
    <row r="12165" spans="3:18" x14ac:dyDescent="0.2"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</row>
    <row r="12166" spans="3:18" x14ac:dyDescent="0.2"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</row>
    <row r="12167" spans="3:18" x14ac:dyDescent="0.2"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</row>
    <row r="12168" spans="3:18" x14ac:dyDescent="0.2"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</row>
    <row r="12169" spans="3:18" x14ac:dyDescent="0.2"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</row>
    <row r="12170" spans="3:18" x14ac:dyDescent="0.2"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</row>
    <row r="12171" spans="3:18" x14ac:dyDescent="0.2"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</row>
    <row r="12172" spans="3:18" x14ac:dyDescent="0.2"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</row>
    <row r="12173" spans="3:18" x14ac:dyDescent="0.2"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</row>
    <row r="12174" spans="3:18" x14ac:dyDescent="0.2"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</row>
    <row r="12175" spans="3:18" x14ac:dyDescent="0.2"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</row>
    <row r="12176" spans="3:18" x14ac:dyDescent="0.2"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</row>
    <row r="12177" spans="3:18" x14ac:dyDescent="0.2"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</row>
    <row r="12178" spans="3:18" x14ac:dyDescent="0.2"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</row>
    <row r="12179" spans="3:18" x14ac:dyDescent="0.2"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</row>
    <row r="12180" spans="3:18" x14ac:dyDescent="0.2"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</row>
    <row r="12181" spans="3:18" x14ac:dyDescent="0.2"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</row>
    <row r="12182" spans="3:18" x14ac:dyDescent="0.2"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</row>
    <row r="12183" spans="3:18" x14ac:dyDescent="0.2"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</row>
    <row r="12184" spans="3:18" x14ac:dyDescent="0.2"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</row>
    <row r="12185" spans="3:18" x14ac:dyDescent="0.2"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</row>
    <row r="12186" spans="3:18" x14ac:dyDescent="0.2"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</row>
    <row r="12187" spans="3:18" x14ac:dyDescent="0.2"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</row>
    <row r="12188" spans="3:18" x14ac:dyDescent="0.2"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</row>
    <row r="12189" spans="3:18" x14ac:dyDescent="0.2"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</row>
    <row r="12190" spans="3:18" x14ac:dyDescent="0.2"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</row>
    <row r="12191" spans="3:18" x14ac:dyDescent="0.2"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</row>
    <row r="12192" spans="3:18" x14ac:dyDescent="0.2"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</row>
    <row r="12193" spans="3:18" x14ac:dyDescent="0.2"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</row>
    <row r="12194" spans="3:18" x14ac:dyDescent="0.2"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</row>
    <row r="12195" spans="3:18" x14ac:dyDescent="0.2"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</row>
    <row r="12196" spans="3:18" x14ac:dyDescent="0.2"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</row>
    <row r="12197" spans="3:18" x14ac:dyDescent="0.2"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</row>
    <row r="12198" spans="3:18" x14ac:dyDescent="0.2"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</row>
    <row r="12199" spans="3:18" x14ac:dyDescent="0.2"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</row>
    <row r="12200" spans="3:18" x14ac:dyDescent="0.2"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</row>
    <row r="12201" spans="3:18" x14ac:dyDescent="0.2"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</row>
    <row r="12202" spans="3:18" x14ac:dyDescent="0.2"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</row>
    <row r="12203" spans="3:18" x14ac:dyDescent="0.2"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</row>
    <row r="12204" spans="3:18" x14ac:dyDescent="0.2"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</row>
    <row r="12205" spans="3:18" x14ac:dyDescent="0.2"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</row>
    <row r="12206" spans="3:18" x14ac:dyDescent="0.2"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</row>
    <row r="12207" spans="3:18" x14ac:dyDescent="0.2"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</row>
    <row r="12208" spans="3:18" x14ac:dyDescent="0.2"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</row>
    <row r="12209" spans="3:18" x14ac:dyDescent="0.2"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</row>
    <row r="12210" spans="3:18" x14ac:dyDescent="0.2"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</row>
    <row r="12211" spans="3:18" x14ac:dyDescent="0.2"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</row>
    <row r="12212" spans="3:18" x14ac:dyDescent="0.2"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</row>
    <row r="12213" spans="3:18" x14ac:dyDescent="0.2"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</row>
    <row r="12214" spans="3:18" x14ac:dyDescent="0.2"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</row>
    <row r="12215" spans="3:18" x14ac:dyDescent="0.2"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</row>
    <row r="12216" spans="3:18" x14ac:dyDescent="0.2"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</row>
    <row r="12217" spans="3:18" x14ac:dyDescent="0.2"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</row>
    <row r="12218" spans="3:18" x14ac:dyDescent="0.2"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</row>
    <row r="12219" spans="3:18" x14ac:dyDescent="0.2"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</row>
    <row r="12220" spans="3:18" x14ac:dyDescent="0.2"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</row>
    <row r="12221" spans="3:18" x14ac:dyDescent="0.2"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</row>
    <row r="12222" spans="3:18" x14ac:dyDescent="0.2"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</row>
    <row r="12223" spans="3:18" x14ac:dyDescent="0.2"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</row>
    <row r="12224" spans="3:18" x14ac:dyDescent="0.2"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</row>
    <row r="12225" spans="3:18" x14ac:dyDescent="0.2"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</row>
    <row r="12226" spans="3:18" x14ac:dyDescent="0.2"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</row>
    <row r="12227" spans="3:18" x14ac:dyDescent="0.2"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</row>
    <row r="12228" spans="3:18" x14ac:dyDescent="0.2"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</row>
    <row r="12229" spans="3:18" x14ac:dyDescent="0.2"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</row>
    <row r="12230" spans="3:18" x14ac:dyDescent="0.2"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</row>
    <row r="12231" spans="3:18" x14ac:dyDescent="0.2"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</row>
    <row r="12232" spans="3:18" x14ac:dyDescent="0.2"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</row>
    <row r="12233" spans="3:18" x14ac:dyDescent="0.2"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</row>
    <row r="12234" spans="3:18" x14ac:dyDescent="0.2"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</row>
    <row r="12235" spans="3:18" x14ac:dyDescent="0.2"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</row>
    <row r="12236" spans="3:18" x14ac:dyDescent="0.2"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</row>
    <row r="12237" spans="3:18" x14ac:dyDescent="0.2"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</row>
    <row r="12238" spans="3:18" x14ac:dyDescent="0.2"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</row>
    <row r="12239" spans="3:18" x14ac:dyDescent="0.2"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</row>
    <row r="12240" spans="3:18" x14ac:dyDescent="0.2"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</row>
    <row r="12241" spans="3:18" x14ac:dyDescent="0.2"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</row>
    <row r="12242" spans="3:18" x14ac:dyDescent="0.2"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</row>
    <row r="12243" spans="3:18" x14ac:dyDescent="0.2"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</row>
    <row r="12244" spans="3:18" x14ac:dyDescent="0.2"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</row>
    <row r="12245" spans="3:18" x14ac:dyDescent="0.2"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</row>
    <row r="12246" spans="3:18" x14ac:dyDescent="0.2"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</row>
    <row r="12247" spans="3:18" x14ac:dyDescent="0.2"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</row>
    <row r="12248" spans="3:18" x14ac:dyDescent="0.2"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</row>
    <row r="12249" spans="3:18" x14ac:dyDescent="0.2"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</row>
    <row r="12250" spans="3:18" x14ac:dyDescent="0.2"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</row>
    <row r="12251" spans="3:18" x14ac:dyDescent="0.2"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</row>
    <row r="12252" spans="3:18" x14ac:dyDescent="0.2"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</row>
    <row r="12253" spans="3:18" x14ac:dyDescent="0.2"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</row>
    <row r="12254" spans="3:18" x14ac:dyDescent="0.2"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</row>
    <row r="12255" spans="3:18" x14ac:dyDescent="0.2"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</row>
    <row r="12256" spans="3:18" x14ac:dyDescent="0.2"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</row>
    <row r="12257" spans="3:18" x14ac:dyDescent="0.2"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</row>
    <row r="12258" spans="3:18" x14ac:dyDescent="0.2"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</row>
    <row r="12259" spans="3:18" x14ac:dyDescent="0.2"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</row>
    <row r="12260" spans="3:18" x14ac:dyDescent="0.2"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</row>
    <row r="12261" spans="3:18" x14ac:dyDescent="0.2"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</row>
    <row r="12262" spans="3:18" x14ac:dyDescent="0.2"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</row>
    <row r="12263" spans="3:18" x14ac:dyDescent="0.2"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</row>
    <row r="12264" spans="3:18" x14ac:dyDescent="0.2"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</row>
    <row r="12265" spans="3:18" x14ac:dyDescent="0.2"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</row>
    <row r="12266" spans="3:18" x14ac:dyDescent="0.2"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</row>
    <row r="12267" spans="3:18" x14ac:dyDescent="0.2"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</row>
    <row r="12268" spans="3:18" x14ac:dyDescent="0.2"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</row>
    <row r="12269" spans="3:18" x14ac:dyDescent="0.2"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</row>
    <row r="12270" spans="3:18" x14ac:dyDescent="0.2"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</row>
    <row r="12271" spans="3:18" x14ac:dyDescent="0.2"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</row>
    <row r="12272" spans="3:18" x14ac:dyDescent="0.2"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</row>
    <row r="12273" spans="3:18" x14ac:dyDescent="0.2"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</row>
    <row r="12274" spans="3:18" x14ac:dyDescent="0.2"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</row>
    <row r="12275" spans="3:18" x14ac:dyDescent="0.2"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</row>
    <row r="12276" spans="3:18" x14ac:dyDescent="0.2"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</row>
    <row r="12277" spans="3:18" x14ac:dyDescent="0.2"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</row>
    <row r="12278" spans="3:18" x14ac:dyDescent="0.2"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</row>
    <row r="12279" spans="3:18" x14ac:dyDescent="0.2"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</row>
    <row r="12280" spans="3:18" x14ac:dyDescent="0.2"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</row>
    <row r="12281" spans="3:18" x14ac:dyDescent="0.2"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</row>
    <row r="12282" spans="3:18" x14ac:dyDescent="0.2"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</row>
    <row r="12283" spans="3:18" x14ac:dyDescent="0.2"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</row>
    <row r="12284" spans="3:18" x14ac:dyDescent="0.2"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</row>
    <row r="12285" spans="3:18" x14ac:dyDescent="0.2"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</row>
    <row r="12286" spans="3:18" x14ac:dyDescent="0.2"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</row>
    <row r="12287" spans="3:18" x14ac:dyDescent="0.2"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</row>
    <row r="12288" spans="3:18" x14ac:dyDescent="0.2"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</row>
    <row r="12289" spans="3:18" x14ac:dyDescent="0.2"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</row>
    <row r="12290" spans="3:18" x14ac:dyDescent="0.2"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</row>
    <row r="12291" spans="3:18" x14ac:dyDescent="0.2"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</row>
    <row r="12292" spans="3:18" x14ac:dyDescent="0.2"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</row>
    <row r="12293" spans="3:18" x14ac:dyDescent="0.2"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</row>
    <row r="12294" spans="3:18" x14ac:dyDescent="0.2"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</row>
    <row r="12295" spans="3:18" x14ac:dyDescent="0.2"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</row>
    <row r="12296" spans="3:18" x14ac:dyDescent="0.2"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</row>
    <row r="12297" spans="3:18" x14ac:dyDescent="0.2"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</row>
    <row r="12298" spans="3:18" x14ac:dyDescent="0.2"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</row>
    <row r="12299" spans="3:18" x14ac:dyDescent="0.2"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</row>
    <row r="12300" spans="3:18" x14ac:dyDescent="0.2"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</row>
    <row r="12301" spans="3:18" x14ac:dyDescent="0.2"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</row>
    <row r="12302" spans="3:18" x14ac:dyDescent="0.2"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</row>
    <row r="12303" spans="3:18" x14ac:dyDescent="0.2"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</row>
    <row r="12304" spans="3:18" x14ac:dyDescent="0.2"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</row>
    <row r="12305" spans="3:18" x14ac:dyDescent="0.2"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</row>
    <row r="12306" spans="3:18" x14ac:dyDescent="0.2"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</row>
    <row r="12307" spans="3:18" x14ac:dyDescent="0.2"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</row>
    <row r="12308" spans="3:18" x14ac:dyDescent="0.2"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</row>
    <row r="12309" spans="3:18" x14ac:dyDescent="0.2"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</row>
    <row r="12310" spans="3:18" x14ac:dyDescent="0.2"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</row>
    <row r="12311" spans="3:18" x14ac:dyDescent="0.2"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</row>
    <row r="12312" spans="3:18" x14ac:dyDescent="0.2"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</row>
    <row r="12313" spans="3:18" x14ac:dyDescent="0.2"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</row>
    <row r="12314" spans="3:18" x14ac:dyDescent="0.2"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</row>
    <row r="12315" spans="3:18" x14ac:dyDescent="0.2"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</row>
    <row r="12316" spans="3:18" x14ac:dyDescent="0.2"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</row>
    <row r="12317" spans="3:18" x14ac:dyDescent="0.2"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</row>
    <row r="12318" spans="3:18" x14ac:dyDescent="0.2"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</row>
    <row r="12319" spans="3:18" x14ac:dyDescent="0.2"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</row>
    <row r="12320" spans="3:18" x14ac:dyDescent="0.2"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</row>
    <row r="12321" spans="3:18" x14ac:dyDescent="0.2"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</row>
    <row r="12322" spans="3:18" x14ac:dyDescent="0.2"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</row>
    <row r="12323" spans="3:18" x14ac:dyDescent="0.2"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</row>
    <row r="12324" spans="3:18" x14ac:dyDescent="0.2"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</row>
    <row r="12325" spans="3:18" x14ac:dyDescent="0.2"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</row>
    <row r="12326" spans="3:18" x14ac:dyDescent="0.2"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</row>
    <row r="12327" spans="3:18" x14ac:dyDescent="0.2"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</row>
    <row r="12328" spans="3:18" x14ac:dyDescent="0.2"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</row>
    <row r="12329" spans="3:18" x14ac:dyDescent="0.2"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</row>
    <row r="12330" spans="3:18" x14ac:dyDescent="0.2"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</row>
    <row r="12331" spans="3:18" x14ac:dyDescent="0.2"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</row>
    <row r="12332" spans="3:18" x14ac:dyDescent="0.2"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</row>
    <row r="12333" spans="3:18" x14ac:dyDescent="0.2"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</row>
    <row r="12334" spans="3:18" x14ac:dyDescent="0.2"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</row>
    <row r="12335" spans="3:18" x14ac:dyDescent="0.2"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</row>
    <row r="12336" spans="3:18" x14ac:dyDescent="0.2"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</row>
    <row r="12337" spans="3:18" x14ac:dyDescent="0.2"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</row>
    <row r="12338" spans="3:18" x14ac:dyDescent="0.2"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</row>
    <row r="12339" spans="3:18" x14ac:dyDescent="0.2"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</row>
    <row r="12340" spans="3:18" x14ac:dyDescent="0.2"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</row>
    <row r="12341" spans="3:18" x14ac:dyDescent="0.2"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</row>
    <row r="12342" spans="3:18" x14ac:dyDescent="0.2"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</row>
    <row r="12343" spans="3:18" x14ac:dyDescent="0.2"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</row>
    <row r="12344" spans="3:18" x14ac:dyDescent="0.2"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</row>
    <row r="12345" spans="3:18" x14ac:dyDescent="0.2"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</row>
    <row r="12346" spans="3:18" x14ac:dyDescent="0.2"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</row>
    <row r="12347" spans="3:18" x14ac:dyDescent="0.2"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</row>
    <row r="12348" spans="3:18" x14ac:dyDescent="0.2"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</row>
    <row r="12349" spans="3:18" x14ac:dyDescent="0.2"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</row>
    <row r="12350" spans="3:18" x14ac:dyDescent="0.2"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</row>
    <row r="12351" spans="3:18" x14ac:dyDescent="0.2"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</row>
    <row r="12352" spans="3:18" x14ac:dyDescent="0.2"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</row>
    <row r="12353" spans="3:18" x14ac:dyDescent="0.2"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</row>
    <row r="12354" spans="3:18" x14ac:dyDescent="0.2"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</row>
    <row r="12355" spans="3:18" x14ac:dyDescent="0.2"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</row>
    <row r="12356" spans="3:18" x14ac:dyDescent="0.2"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</row>
    <row r="12357" spans="3:18" x14ac:dyDescent="0.2"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</row>
    <row r="12358" spans="3:18" x14ac:dyDescent="0.2"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</row>
    <row r="12359" spans="3:18" x14ac:dyDescent="0.2"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</row>
    <row r="12360" spans="3:18" x14ac:dyDescent="0.2"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</row>
    <row r="12361" spans="3:18" x14ac:dyDescent="0.2"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</row>
    <row r="12362" spans="3:18" x14ac:dyDescent="0.2"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</row>
    <row r="12363" spans="3:18" x14ac:dyDescent="0.2"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</row>
    <row r="12364" spans="3:18" x14ac:dyDescent="0.2"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</row>
    <row r="12365" spans="3:18" x14ac:dyDescent="0.2"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</row>
    <row r="12366" spans="3:18" x14ac:dyDescent="0.2"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</row>
    <row r="12367" spans="3:18" x14ac:dyDescent="0.2"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</row>
    <row r="12368" spans="3:18" x14ac:dyDescent="0.2"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</row>
    <row r="12369" spans="3:18" x14ac:dyDescent="0.2"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</row>
    <row r="12370" spans="3:18" x14ac:dyDescent="0.2"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</row>
    <row r="12371" spans="3:18" x14ac:dyDescent="0.2"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</row>
    <row r="12372" spans="3:18" x14ac:dyDescent="0.2"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</row>
    <row r="12373" spans="3:18" x14ac:dyDescent="0.2"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</row>
    <row r="12374" spans="3:18" x14ac:dyDescent="0.2"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</row>
    <row r="12375" spans="3:18" x14ac:dyDescent="0.2"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</row>
    <row r="12376" spans="3:18" x14ac:dyDescent="0.2"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</row>
    <row r="12377" spans="3:18" x14ac:dyDescent="0.2"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</row>
    <row r="12378" spans="3:18" x14ac:dyDescent="0.2"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</row>
    <row r="12379" spans="3:18" x14ac:dyDescent="0.2"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</row>
    <row r="12380" spans="3:18" x14ac:dyDescent="0.2"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</row>
    <row r="12381" spans="3:18" x14ac:dyDescent="0.2"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</row>
    <row r="12382" spans="3:18" x14ac:dyDescent="0.2"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</row>
    <row r="12383" spans="3:18" x14ac:dyDescent="0.2"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</row>
    <row r="12384" spans="3:18" x14ac:dyDescent="0.2"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</row>
    <row r="12385" spans="3:18" x14ac:dyDescent="0.2"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</row>
    <row r="12386" spans="3:18" x14ac:dyDescent="0.2"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</row>
    <row r="12387" spans="3:18" x14ac:dyDescent="0.2"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</row>
    <row r="12388" spans="3:18" x14ac:dyDescent="0.2"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</row>
    <row r="12389" spans="3:18" x14ac:dyDescent="0.2"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</row>
    <row r="12390" spans="3:18" x14ac:dyDescent="0.2"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</row>
    <row r="12391" spans="3:18" x14ac:dyDescent="0.2"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</row>
    <row r="12392" spans="3:18" x14ac:dyDescent="0.2"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</row>
    <row r="12393" spans="3:18" x14ac:dyDescent="0.2"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</row>
    <row r="12394" spans="3:18" x14ac:dyDescent="0.2"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</row>
    <row r="12395" spans="3:18" x14ac:dyDescent="0.2"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</row>
    <row r="12396" spans="3:18" x14ac:dyDescent="0.2"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</row>
    <row r="12397" spans="3:18" x14ac:dyDescent="0.2"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</row>
    <row r="12398" spans="3:18" x14ac:dyDescent="0.2"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</row>
    <row r="12399" spans="3:18" x14ac:dyDescent="0.2"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</row>
    <row r="12400" spans="3:18" x14ac:dyDescent="0.2"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</row>
    <row r="12401" spans="3:18" x14ac:dyDescent="0.2"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</row>
    <row r="12402" spans="3:18" x14ac:dyDescent="0.2"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</row>
    <row r="12403" spans="3:18" x14ac:dyDescent="0.2"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</row>
    <row r="12404" spans="3:18" x14ac:dyDescent="0.2"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</row>
    <row r="12405" spans="3:18" x14ac:dyDescent="0.2"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</row>
    <row r="12406" spans="3:18" x14ac:dyDescent="0.2"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</row>
    <row r="12407" spans="3:18" x14ac:dyDescent="0.2"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</row>
    <row r="12408" spans="3:18" x14ac:dyDescent="0.2"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</row>
    <row r="12409" spans="3:18" x14ac:dyDescent="0.2"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</row>
    <row r="12410" spans="3:18" x14ac:dyDescent="0.2"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</row>
    <row r="12411" spans="3:18" x14ac:dyDescent="0.2"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</row>
    <row r="12412" spans="3:18" x14ac:dyDescent="0.2"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</row>
    <row r="12413" spans="3:18" x14ac:dyDescent="0.2"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</row>
    <row r="12414" spans="3:18" x14ac:dyDescent="0.2"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</row>
    <row r="12415" spans="3:18" x14ac:dyDescent="0.2"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</row>
    <row r="12416" spans="3:18" x14ac:dyDescent="0.2"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</row>
    <row r="12417" spans="3:18" x14ac:dyDescent="0.2"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</row>
    <row r="12418" spans="3:18" x14ac:dyDescent="0.2"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</row>
    <row r="12419" spans="3:18" x14ac:dyDescent="0.2"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</row>
    <row r="12420" spans="3:18" x14ac:dyDescent="0.2"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</row>
    <row r="12421" spans="3:18" x14ac:dyDescent="0.2"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</row>
    <row r="12422" spans="3:18" x14ac:dyDescent="0.2"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</row>
    <row r="12423" spans="3:18" x14ac:dyDescent="0.2"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</row>
    <row r="12424" spans="3:18" x14ac:dyDescent="0.2"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</row>
    <row r="12425" spans="3:18" x14ac:dyDescent="0.2"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</row>
    <row r="12426" spans="3:18" x14ac:dyDescent="0.2"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</row>
    <row r="12427" spans="3:18" x14ac:dyDescent="0.2"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</row>
    <row r="12428" spans="3:18" x14ac:dyDescent="0.2"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</row>
    <row r="12429" spans="3:18" x14ac:dyDescent="0.2"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</row>
    <row r="12430" spans="3:18" x14ac:dyDescent="0.2"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</row>
    <row r="12431" spans="3:18" x14ac:dyDescent="0.2"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</row>
    <row r="12432" spans="3:18" x14ac:dyDescent="0.2"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</row>
    <row r="12433" spans="3:18" x14ac:dyDescent="0.2"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</row>
    <row r="12434" spans="3:18" x14ac:dyDescent="0.2"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</row>
    <row r="12435" spans="3:18" x14ac:dyDescent="0.2"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</row>
    <row r="12436" spans="3:18" x14ac:dyDescent="0.2"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</row>
    <row r="12437" spans="3:18" x14ac:dyDescent="0.2"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</row>
    <row r="12438" spans="3:18" x14ac:dyDescent="0.2"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</row>
    <row r="12439" spans="3:18" x14ac:dyDescent="0.2"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</row>
    <row r="12440" spans="3:18" x14ac:dyDescent="0.2"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</row>
    <row r="12441" spans="3:18" x14ac:dyDescent="0.2"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</row>
    <row r="12442" spans="3:18" x14ac:dyDescent="0.2"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</row>
    <row r="12443" spans="3:18" x14ac:dyDescent="0.2"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</row>
    <row r="12444" spans="3:18" x14ac:dyDescent="0.2"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</row>
    <row r="12445" spans="3:18" x14ac:dyDescent="0.2"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</row>
    <row r="12446" spans="3:18" x14ac:dyDescent="0.2"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</row>
    <row r="12447" spans="3:18" x14ac:dyDescent="0.2"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</row>
    <row r="12448" spans="3:18" x14ac:dyDescent="0.2"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</row>
    <row r="12449" spans="3:18" x14ac:dyDescent="0.2"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</row>
    <row r="12450" spans="3:18" x14ac:dyDescent="0.2"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</row>
    <row r="12451" spans="3:18" x14ac:dyDescent="0.2"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</row>
    <row r="12452" spans="3:18" x14ac:dyDescent="0.2"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</row>
    <row r="12453" spans="3:18" x14ac:dyDescent="0.2"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</row>
    <row r="12454" spans="3:18" x14ac:dyDescent="0.2"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</row>
    <row r="12455" spans="3:18" x14ac:dyDescent="0.2"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</row>
    <row r="12456" spans="3:18" x14ac:dyDescent="0.2"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</row>
    <row r="12457" spans="3:18" x14ac:dyDescent="0.2"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</row>
    <row r="12458" spans="3:18" x14ac:dyDescent="0.2"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</row>
    <row r="12459" spans="3:18" x14ac:dyDescent="0.2"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</row>
    <row r="12460" spans="3:18" x14ac:dyDescent="0.2"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</row>
    <row r="12461" spans="3:18" x14ac:dyDescent="0.2"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</row>
    <row r="12462" spans="3:18" x14ac:dyDescent="0.2"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</row>
    <row r="12463" spans="3:18" x14ac:dyDescent="0.2"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</row>
    <row r="12464" spans="3:18" x14ac:dyDescent="0.2"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</row>
    <row r="12465" spans="3:18" x14ac:dyDescent="0.2"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</row>
    <row r="12466" spans="3:18" x14ac:dyDescent="0.2"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</row>
    <row r="12467" spans="3:18" x14ac:dyDescent="0.2"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</row>
    <row r="12468" spans="3:18" x14ac:dyDescent="0.2"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</row>
    <row r="12469" spans="3:18" x14ac:dyDescent="0.2"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</row>
    <row r="12470" spans="3:18" x14ac:dyDescent="0.2"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</row>
    <row r="12471" spans="3:18" x14ac:dyDescent="0.2"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</row>
    <row r="12472" spans="3:18" x14ac:dyDescent="0.2"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</row>
    <row r="12473" spans="3:18" x14ac:dyDescent="0.2"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</row>
    <row r="12474" spans="3:18" x14ac:dyDescent="0.2"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</row>
    <row r="12475" spans="3:18" x14ac:dyDescent="0.2"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</row>
    <row r="12476" spans="3:18" x14ac:dyDescent="0.2"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</row>
    <row r="12477" spans="3:18" x14ac:dyDescent="0.2"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</row>
    <row r="12478" spans="3:18" x14ac:dyDescent="0.2"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</row>
    <row r="12479" spans="3:18" x14ac:dyDescent="0.2"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</row>
    <row r="12480" spans="3:18" x14ac:dyDescent="0.2"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</row>
    <row r="12481" spans="3:18" x14ac:dyDescent="0.2"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</row>
    <row r="12482" spans="3:18" x14ac:dyDescent="0.2"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</row>
    <row r="12483" spans="3:18" x14ac:dyDescent="0.2"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</row>
    <row r="12484" spans="3:18" x14ac:dyDescent="0.2"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</row>
    <row r="12485" spans="3:18" x14ac:dyDescent="0.2"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</row>
    <row r="12486" spans="3:18" x14ac:dyDescent="0.2"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</row>
    <row r="12487" spans="3:18" x14ac:dyDescent="0.2"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</row>
    <row r="12488" spans="3:18" x14ac:dyDescent="0.2"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</row>
    <row r="12489" spans="3:18" x14ac:dyDescent="0.2"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</row>
    <row r="12490" spans="3:18" x14ac:dyDescent="0.2"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</row>
    <row r="12491" spans="3:18" x14ac:dyDescent="0.2"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</row>
    <row r="12492" spans="3:18" x14ac:dyDescent="0.2"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</row>
    <row r="12493" spans="3:18" x14ac:dyDescent="0.2"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</row>
    <row r="12494" spans="3:18" x14ac:dyDescent="0.2"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</row>
    <row r="12495" spans="3:18" x14ac:dyDescent="0.2"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</row>
    <row r="12496" spans="3:18" x14ac:dyDescent="0.2"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</row>
    <row r="12497" spans="3:18" x14ac:dyDescent="0.2"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</row>
    <row r="12498" spans="3:18" x14ac:dyDescent="0.2"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</row>
    <row r="12499" spans="3:18" x14ac:dyDescent="0.2"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</row>
    <row r="12500" spans="3:18" x14ac:dyDescent="0.2"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</row>
    <row r="12501" spans="3:18" x14ac:dyDescent="0.2"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</row>
    <row r="12502" spans="3:18" x14ac:dyDescent="0.2"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</row>
    <row r="12503" spans="3:18" x14ac:dyDescent="0.2"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</row>
    <row r="12504" spans="3:18" x14ac:dyDescent="0.2"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</row>
    <row r="12505" spans="3:18" x14ac:dyDescent="0.2"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</row>
    <row r="12506" spans="3:18" x14ac:dyDescent="0.2"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</row>
    <row r="12507" spans="3:18" x14ac:dyDescent="0.2"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</row>
    <row r="12508" spans="3:18" x14ac:dyDescent="0.2"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</row>
    <row r="12509" spans="3:18" x14ac:dyDescent="0.2"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</row>
    <row r="12510" spans="3:18" x14ac:dyDescent="0.2"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</row>
    <row r="12511" spans="3:18" x14ac:dyDescent="0.2"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</row>
    <row r="12512" spans="3:18" x14ac:dyDescent="0.2"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</row>
    <row r="12513" spans="3:18" x14ac:dyDescent="0.2"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</row>
    <row r="12514" spans="3:18" x14ac:dyDescent="0.2"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</row>
    <row r="12515" spans="3:18" x14ac:dyDescent="0.2"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</row>
    <row r="12516" spans="3:18" x14ac:dyDescent="0.2"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</row>
    <row r="12517" spans="3:18" x14ac:dyDescent="0.2"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</row>
    <row r="12518" spans="3:18" x14ac:dyDescent="0.2"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</row>
    <row r="12519" spans="3:18" x14ac:dyDescent="0.2"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</row>
    <row r="12520" spans="3:18" x14ac:dyDescent="0.2"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</row>
    <row r="12521" spans="3:18" x14ac:dyDescent="0.2"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</row>
    <row r="12522" spans="3:18" x14ac:dyDescent="0.2"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</row>
    <row r="12523" spans="3:18" x14ac:dyDescent="0.2"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</row>
    <row r="12524" spans="3:18" x14ac:dyDescent="0.2"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</row>
    <row r="12525" spans="3:18" x14ac:dyDescent="0.2"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</row>
    <row r="12526" spans="3:18" x14ac:dyDescent="0.2"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</row>
    <row r="12527" spans="3:18" x14ac:dyDescent="0.2"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</row>
    <row r="12528" spans="3:18" x14ac:dyDescent="0.2"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</row>
    <row r="12529" spans="3:18" x14ac:dyDescent="0.2"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</row>
    <row r="12530" spans="3:18" x14ac:dyDescent="0.2"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</row>
    <row r="12531" spans="3:18" x14ac:dyDescent="0.2"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</row>
    <row r="12532" spans="3:18" x14ac:dyDescent="0.2"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</row>
    <row r="12533" spans="3:18" x14ac:dyDescent="0.2"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</row>
    <row r="12534" spans="3:18" x14ac:dyDescent="0.2"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</row>
    <row r="12535" spans="3:18" x14ac:dyDescent="0.2"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</row>
    <row r="12536" spans="3:18" x14ac:dyDescent="0.2"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</row>
    <row r="12537" spans="3:18" x14ac:dyDescent="0.2"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</row>
    <row r="12538" spans="3:18" x14ac:dyDescent="0.2"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</row>
    <row r="12539" spans="3:18" x14ac:dyDescent="0.2"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</row>
    <row r="12540" spans="3:18" x14ac:dyDescent="0.2"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</row>
    <row r="12541" spans="3:18" x14ac:dyDescent="0.2"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</row>
    <row r="12542" spans="3:18" x14ac:dyDescent="0.2"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</row>
    <row r="12543" spans="3:18" x14ac:dyDescent="0.2"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</row>
    <row r="12544" spans="3:18" x14ac:dyDescent="0.2"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</row>
    <row r="12545" spans="3:18" x14ac:dyDescent="0.2"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</row>
    <row r="12546" spans="3:18" x14ac:dyDescent="0.2"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</row>
    <row r="12547" spans="3:18" x14ac:dyDescent="0.2"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</row>
    <row r="12548" spans="3:18" x14ac:dyDescent="0.2"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</row>
    <row r="12549" spans="3:18" x14ac:dyDescent="0.2"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</row>
    <row r="12550" spans="3:18" x14ac:dyDescent="0.2"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</row>
    <row r="12551" spans="3:18" x14ac:dyDescent="0.2"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</row>
    <row r="12552" spans="3:18" x14ac:dyDescent="0.2"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</row>
    <row r="12553" spans="3:18" x14ac:dyDescent="0.2"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</row>
    <row r="12554" spans="3:18" x14ac:dyDescent="0.2"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</row>
    <row r="12555" spans="3:18" x14ac:dyDescent="0.2"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</row>
    <row r="12556" spans="3:18" x14ac:dyDescent="0.2"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</row>
    <row r="12557" spans="3:18" x14ac:dyDescent="0.2"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</row>
    <row r="12558" spans="3:18" x14ac:dyDescent="0.2"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</row>
    <row r="12559" spans="3:18" x14ac:dyDescent="0.2"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</row>
    <row r="12560" spans="3:18" x14ac:dyDescent="0.2"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</row>
    <row r="12561" spans="3:18" x14ac:dyDescent="0.2"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</row>
    <row r="12562" spans="3:18" x14ac:dyDescent="0.2"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</row>
    <row r="12563" spans="3:18" x14ac:dyDescent="0.2"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</row>
    <row r="12564" spans="3:18" x14ac:dyDescent="0.2"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</row>
    <row r="12565" spans="3:18" x14ac:dyDescent="0.2"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</row>
    <row r="12566" spans="3:18" x14ac:dyDescent="0.2"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</row>
    <row r="12567" spans="3:18" x14ac:dyDescent="0.2"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</row>
    <row r="12568" spans="3:18" x14ac:dyDescent="0.2"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</row>
    <row r="12569" spans="3:18" x14ac:dyDescent="0.2"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</row>
    <row r="12570" spans="3:18" x14ac:dyDescent="0.2"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</row>
    <row r="12571" spans="3:18" x14ac:dyDescent="0.2"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</row>
    <row r="12572" spans="3:18" x14ac:dyDescent="0.2"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</row>
    <row r="12573" spans="3:18" x14ac:dyDescent="0.2"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</row>
    <row r="12574" spans="3:18" x14ac:dyDescent="0.2"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</row>
    <row r="12575" spans="3:18" x14ac:dyDescent="0.2"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</row>
    <row r="12576" spans="3:18" x14ac:dyDescent="0.2"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</row>
    <row r="12577" spans="3:18" x14ac:dyDescent="0.2"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</row>
    <row r="12578" spans="3:18" x14ac:dyDescent="0.2"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</row>
    <row r="12579" spans="3:18" x14ac:dyDescent="0.2"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</row>
    <row r="12580" spans="3:18" x14ac:dyDescent="0.2"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</row>
    <row r="12581" spans="3:18" x14ac:dyDescent="0.2"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</row>
    <row r="12582" spans="3:18" x14ac:dyDescent="0.2"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</row>
    <row r="12583" spans="3:18" x14ac:dyDescent="0.2"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</row>
    <row r="12584" spans="3:18" x14ac:dyDescent="0.2"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</row>
    <row r="12585" spans="3:18" x14ac:dyDescent="0.2"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</row>
    <row r="12586" spans="3:18" x14ac:dyDescent="0.2"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</row>
    <row r="12587" spans="3:18" x14ac:dyDescent="0.2"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</row>
    <row r="12588" spans="3:18" x14ac:dyDescent="0.2"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</row>
    <row r="12589" spans="3:18" x14ac:dyDescent="0.2"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</row>
    <row r="12590" spans="3:18" x14ac:dyDescent="0.2"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</row>
    <row r="12591" spans="3:18" x14ac:dyDescent="0.2"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</row>
    <row r="12592" spans="3:18" x14ac:dyDescent="0.2"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</row>
    <row r="12593" spans="3:18" x14ac:dyDescent="0.2"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</row>
    <row r="12594" spans="3:18" x14ac:dyDescent="0.2"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</row>
    <row r="12595" spans="3:18" x14ac:dyDescent="0.2"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</row>
    <row r="12596" spans="3:18" x14ac:dyDescent="0.2"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</row>
    <row r="12597" spans="3:18" x14ac:dyDescent="0.2"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</row>
    <row r="12598" spans="3:18" x14ac:dyDescent="0.2"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</row>
    <row r="12599" spans="3:18" x14ac:dyDescent="0.2"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</row>
    <row r="12600" spans="3:18" x14ac:dyDescent="0.2"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</row>
    <row r="12601" spans="3:18" x14ac:dyDescent="0.2"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</row>
    <row r="12602" spans="3:18" x14ac:dyDescent="0.2"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</row>
    <row r="12603" spans="3:18" x14ac:dyDescent="0.2"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</row>
    <row r="12604" spans="3:18" x14ac:dyDescent="0.2"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</row>
    <row r="12605" spans="3:18" x14ac:dyDescent="0.2"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</row>
    <row r="12606" spans="3:18" x14ac:dyDescent="0.2"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</row>
    <row r="12607" spans="3:18" x14ac:dyDescent="0.2"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</row>
    <row r="12608" spans="3:18" x14ac:dyDescent="0.2"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</row>
    <row r="12609" spans="3:18" x14ac:dyDescent="0.2"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</row>
    <row r="12610" spans="3:18" x14ac:dyDescent="0.2"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</row>
    <row r="12611" spans="3:18" x14ac:dyDescent="0.2"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</row>
    <row r="12612" spans="3:18" x14ac:dyDescent="0.2"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</row>
    <row r="12613" spans="3:18" x14ac:dyDescent="0.2"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</row>
    <row r="12614" spans="3:18" x14ac:dyDescent="0.2"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</row>
    <row r="12615" spans="3:18" x14ac:dyDescent="0.2"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</row>
    <row r="12616" spans="3:18" x14ac:dyDescent="0.2"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</row>
    <row r="12617" spans="3:18" x14ac:dyDescent="0.2"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</row>
    <row r="12618" spans="3:18" x14ac:dyDescent="0.2"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</row>
    <row r="12619" spans="3:18" x14ac:dyDescent="0.2"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</row>
    <row r="12620" spans="3:18" x14ac:dyDescent="0.2"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</row>
    <row r="12621" spans="3:18" x14ac:dyDescent="0.2"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</row>
    <row r="12622" spans="3:18" x14ac:dyDescent="0.2"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</row>
    <row r="12623" spans="3:18" x14ac:dyDescent="0.2"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</row>
    <row r="12624" spans="3:18" x14ac:dyDescent="0.2"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</row>
    <row r="12625" spans="3:18" x14ac:dyDescent="0.2"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</row>
    <row r="12626" spans="3:18" x14ac:dyDescent="0.2"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</row>
    <row r="12627" spans="3:18" x14ac:dyDescent="0.2"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</row>
    <row r="12628" spans="3:18" x14ac:dyDescent="0.2"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</row>
    <row r="12629" spans="3:18" x14ac:dyDescent="0.2"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</row>
    <row r="12630" spans="3:18" x14ac:dyDescent="0.2"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</row>
    <row r="12631" spans="3:18" x14ac:dyDescent="0.2"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</row>
    <row r="12632" spans="3:18" x14ac:dyDescent="0.2"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</row>
    <row r="12633" spans="3:18" x14ac:dyDescent="0.2"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</row>
    <row r="12634" spans="3:18" x14ac:dyDescent="0.2"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</row>
    <row r="12635" spans="3:18" x14ac:dyDescent="0.2"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</row>
    <row r="12636" spans="3:18" x14ac:dyDescent="0.2"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</row>
    <row r="12637" spans="3:18" x14ac:dyDescent="0.2"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</row>
    <row r="12638" spans="3:18" x14ac:dyDescent="0.2"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</row>
    <row r="12639" spans="3:18" x14ac:dyDescent="0.2"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</row>
    <row r="12640" spans="3:18" x14ac:dyDescent="0.2"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</row>
    <row r="12641" spans="3:18" x14ac:dyDescent="0.2"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</row>
    <row r="12642" spans="3:18" x14ac:dyDescent="0.2"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</row>
    <row r="12643" spans="3:18" x14ac:dyDescent="0.2"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</row>
    <row r="12644" spans="3:18" x14ac:dyDescent="0.2"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</row>
    <row r="12645" spans="3:18" x14ac:dyDescent="0.2"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</row>
    <row r="12646" spans="3:18" x14ac:dyDescent="0.2"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</row>
    <row r="12647" spans="3:18" x14ac:dyDescent="0.2"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</row>
    <row r="12648" spans="3:18" x14ac:dyDescent="0.2"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</row>
    <row r="12649" spans="3:18" x14ac:dyDescent="0.2"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</row>
    <row r="12650" spans="3:18" x14ac:dyDescent="0.2"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</row>
    <row r="12651" spans="3:18" x14ac:dyDescent="0.2"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</row>
    <row r="12652" spans="3:18" x14ac:dyDescent="0.2"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</row>
    <row r="12653" spans="3:18" x14ac:dyDescent="0.2"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</row>
    <row r="12654" spans="3:18" x14ac:dyDescent="0.2"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</row>
    <row r="12655" spans="3:18" x14ac:dyDescent="0.2"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</row>
    <row r="12656" spans="3:18" x14ac:dyDescent="0.2"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</row>
    <row r="12657" spans="3:18" x14ac:dyDescent="0.2"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</row>
    <row r="12658" spans="3:18" x14ac:dyDescent="0.2"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</row>
    <row r="12659" spans="3:18" x14ac:dyDescent="0.2"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</row>
    <row r="12660" spans="3:18" x14ac:dyDescent="0.2"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</row>
    <row r="12661" spans="3:18" x14ac:dyDescent="0.2"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</row>
    <row r="12662" spans="3:18" x14ac:dyDescent="0.2"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</row>
    <row r="12663" spans="3:18" x14ac:dyDescent="0.2"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</row>
    <row r="12664" spans="3:18" x14ac:dyDescent="0.2"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</row>
    <row r="12665" spans="3:18" x14ac:dyDescent="0.2"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</row>
    <row r="12666" spans="3:18" x14ac:dyDescent="0.2"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</row>
    <row r="12667" spans="3:18" x14ac:dyDescent="0.2"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</row>
    <row r="12668" spans="3:18" x14ac:dyDescent="0.2"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</row>
    <row r="12669" spans="3:18" x14ac:dyDescent="0.2"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</row>
    <row r="12670" spans="3:18" x14ac:dyDescent="0.2"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</row>
    <row r="12671" spans="3:18" x14ac:dyDescent="0.2"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</row>
    <row r="12672" spans="3:18" x14ac:dyDescent="0.2"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</row>
    <row r="12673" spans="3:18" x14ac:dyDescent="0.2"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</row>
    <row r="12674" spans="3:18" x14ac:dyDescent="0.2"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</row>
    <row r="12675" spans="3:18" x14ac:dyDescent="0.2"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</row>
    <row r="12676" spans="3:18" x14ac:dyDescent="0.2"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</row>
    <row r="12677" spans="3:18" x14ac:dyDescent="0.2"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</row>
    <row r="12678" spans="3:18" x14ac:dyDescent="0.2"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</row>
    <row r="12679" spans="3:18" x14ac:dyDescent="0.2"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</row>
    <row r="12680" spans="3:18" x14ac:dyDescent="0.2"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</row>
    <row r="12681" spans="3:18" x14ac:dyDescent="0.2"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</row>
    <row r="12682" spans="3:18" x14ac:dyDescent="0.2"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</row>
    <row r="12683" spans="3:18" x14ac:dyDescent="0.2"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</row>
    <row r="12684" spans="3:18" x14ac:dyDescent="0.2"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</row>
    <row r="12685" spans="3:18" x14ac:dyDescent="0.2"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</row>
    <row r="12686" spans="3:18" x14ac:dyDescent="0.2"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</row>
    <row r="12687" spans="3:18" x14ac:dyDescent="0.2"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</row>
    <row r="12688" spans="3:18" x14ac:dyDescent="0.2"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</row>
    <row r="12689" spans="3:18" x14ac:dyDescent="0.2"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</row>
    <row r="12690" spans="3:18" x14ac:dyDescent="0.2"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</row>
    <row r="12691" spans="3:18" x14ac:dyDescent="0.2"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</row>
    <row r="12692" spans="3:18" x14ac:dyDescent="0.2"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</row>
    <row r="12693" spans="3:18" x14ac:dyDescent="0.2"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</row>
    <row r="12694" spans="3:18" x14ac:dyDescent="0.2"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</row>
    <row r="12695" spans="3:18" x14ac:dyDescent="0.2"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</row>
    <row r="12696" spans="3:18" x14ac:dyDescent="0.2"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</row>
    <row r="12697" spans="3:18" x14ac:dyDescent="0.2"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</row>
    <row r="12698" spans="3:18" x14ac:dyDescent="0.2"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</row>
    <row r="12699" spans="3:18" x14ac:dyDescent="0.2"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</row>
    <row r="12700" spans="3:18" x14ac:dyDescent="0.2"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</row>
    <row r="12701" spans="3:18" x14ac:dyDescent="0.2"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</row>
    <row r="12702" spans="3:18" x14ac:dyDescent="0.2"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</row>
    <row r="12703" spans="3:18" x14ac:dyDescent="0.2"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</row>
    <row r="12704" spans="3:18" x14ac:dyDescent="0.2"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</row>
    <row r="12705" spans="3:18" x14ac:dyDescent="0.2"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</row>
    <row r="12706" spans="3:18" x14ac:dyDescent="0.2"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</row>
    <row r="12707" spans="3:18" x14ac:dyDescent="0.2"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</row>
    <row r="12708" spans="3:18" x14ac:dyDescent="0.2"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</row>
    <row r="12709" spans="3:18" x14ac:dyDescent="0.2"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</row>
    <row r="12710" spans="3:18" x14ac:dyDescent="0.2"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</row>
    <row r="12711" spans="3:18" x14ac:dyDescent="0.2"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</row>
    <row r="12712" spans="3:18" x14ac:dyDescent="0.2"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</row>
    <row r="12713" spans="3:18" x14ac:dyDescent="0.2"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</row>
    <row r="12714" spans="3:18" x14ac:dyDescent="0.2"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</row>
    <row r="12715" spans="3:18" x14ac:dyDescent="0.2"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</row>
    <row r="12716" spans="3:18" x14ac:dyDescent="0.2"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</row>
    <row r="12717" spans="3:18" x14ac:dyDescent="0.2"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</row>
    <row r="12718" spans="3:18" x14ac:dyDescent="0.2"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</row>
    <row r="12719" spans="3:18" x14ac:dyDescent="0.2"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</row>
    <row r="12720" spans="3:18" x14ac:dyDescent="0.2"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</row>
    <row r="12721" spans="3:18" x14ac:dyDescent="0.2"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</row>
    <row r="12722" spans="3:18" x14ac:dyDescent="0.2"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</row>
    <row r="12723" spans="3:18" x14ac:dyDescent="0.2"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</row>
    <row r="12724" spans="3:18" x14ac:dyDescent="0.2"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</row>
    <row r="12725" spans="3:18" x14ac:dyDescent="0.2"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</row>
    <row r="12726" spans="3:18" x14ac:dyDescent="0.2"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</row>
    <row r="12727" spans="3:18" x14ac:dyDescent="0.2"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</row>
    <row r="12728" spans="3:18" x14ac:dyDescent="0.2"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</row>
    <row r="12729" spans="3:18" x14ac:dyDescent="0.2"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</row>
    <row r="12730" spans="3:18" x14ac:dyDescent="0.2"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</row>
    <row r="12731" spans="3:18" x14ac:dyDescent="0.2"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</row>
    <row r="12732" spans="3:18" x14ac:dyDescent="0.2"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</row>
    <row r="12733" spans="3:18" x14ac:dyDescent="0.2"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</row>
    <row r="12734" spans="3:18" x14ac:dyDescent="0.2"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</row>
    <row r="12735" spans="3:18" x14ac:dyDescent="0.2"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</row>
    <row r="12736" spans="3:18" x14ac:dyDescent="0.2"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</row>
    <row r="12737" spans="3:18" x14ac:dyDescent="0.2"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</row>
    <row r="12738" spans="3:18" x14ac:dyDescent="0.2"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</row>
    <row r="12739" spans="3:18" x14ac:dyDescent="0.2"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</row>
    <row r="12740" spans="3:18" x14ac:dyDescent="0.2"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</row>
    <row r="12741" spans="3:18" x14ac:dyDescent="0.2"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</row>
    <row r="12742" spans="3:18" x14ac:dyDescent="0.2"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</row>
    <row r="12743" spans="3:18" x14ac:dyDescent="0.2"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</row>
    <row r="12744" spans="3:18" x14ac:dyDescent="0.2"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</row>
    <row r="12745" spans="3:18" x14ac:dyDescent="0.2"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</row>
    <row r="12746" spans="3:18" x14ac:dyDescent="0.2"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</row>
    <row r="12747" spans="3:18" x14ac:dyDescent="0.2"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</row>
    <row r="12748" spans="3:18" x14ac:dyDescent="0.2"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</row>
    <row r="12749" spans="3:18" x14ac:dyDescent="0.2"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</row>
    <row r="12750" spans="3:18" x14ac:dyDescent="0.2"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</row>
    <row r="12751" spans="3:18" x14ac:dyDescent="0.2"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</row>
    <row r="12752" spans="3:18" x14ac:dyDescent="0.2"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</row>
    <row r="12753" spans="3:18" x14ac:dyDescent="0.2"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</row>
    <row r="12754" spans="3:18" x14ac:dyDescent="0.2"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</row>
    <row r="12755" spans="3:18" x14ac:dyDescent="0.2"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</row>
    <row r="12756" spans="3:18" x14ac:dyDescent="0.2"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</row>
    <row r="12757" spans="3:18" x14ac:dyDescent="0.2"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</row>
    <row r="12758" spans="3:18" x14ac:dyDescent="0.2"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</row>
    <row r="12759" spans="3:18" x14ac:dyDescent="0.2"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</row>
    <row r="12760" spans="3:18" x14ac:dyDescent="0.2"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</row>
    <row r="12761" spans="3:18" x14ac:dyDescent="0.2"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</row>
    <row r="12762" spans="3:18" x14ac:dyDescent="0.2"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</row>
    <row r="12763" spans="3:18" x14ac:dyDescent="0.2"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</row>
    <row r="12764" spans="3:18" x14ac:dyDescent="0.2"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</row>
    <row r="12765" spans="3:18" x14ac:dyDescent="0.2"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</row>
    <row r="12766" spans="3:18" x14ac:dyDescent="0.2"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</row>
    <row r="12767" spans="3:18" x14ac:dyDescent="0.2"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</row>
    <row r="12768" spans="3:18" x14ac:dyDescent="0.2"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</row>
    <row r="12769" spans="3:18" x14ac:dyDescent="0.2"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</row>
    <row r="12770" spans="3:18" x14ac:dyDescent="0.2"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</row>
    <row r="12771" spans="3:18" x14ac:dyDescent="0.2"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</row>
    <row r="12772" spans="3:18" x14ac:dyDescent="0.2"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</row>
    <row r="12773" spans="3:18" x14ac:dyDescent="0.2"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</row>
    <row r="12774" spans="3:18" x14ac:dyDescent="0.2"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</row>
    <row r="12775" spans="3:18" x14ac:dyDescent="0.2"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</row>
    <row r="12776" spans="3:18" x14ac:dyDescent="0.2"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</row>
    <row r="12777" spans="3:18" x14ac:dyDescent="0.2"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</row>
    <row r="12778" spans="3:18" x14ac:dyDescent="0.2"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</row>
    <row r="12779" spans="3:18" x14ac:dyDescent="0.2"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</row>
    <row r="12780" spans="3:18" x14ac:dyDescent="0.2"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</row>
    <row r="12781" spans="3:18" x14ac:dyDescent="0.2"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</row>
    <row r="12782" spans="3:18" x14ac:dyDescent="0.2"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</row>
    <row r="12783" spans="3:18" x14ac:dyDescent="0.2"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</row>
    <row r="12784" spans="3:18" x14ac:dyDescent="0.2"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</row>
    <row r="12785" spans="3:18" x14ac:dyDescent="0.2"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</row>
    <row r="12786" spans="3:18" x14ac:dyDescent="0.2"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</row>
    <row r="12787" spans="3:18" x14ac:dyDescent="0.2"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</row>
    <row r="12788" spans="3:18" x14ac:dyDescent="0.2"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</row>
    <row r="12789" spans="3:18" x14ac:dyDescent="0.2"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</row>
    <row r="12790" spans="3:18" x14ac:dyDescent="0.2"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</row>
    <row r="12791" spans="3:18" x14ac:dyDescent="0.2"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</row>
    <row r="12792" spans="3:18" x14ac:dyDescent="0.2"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</row>
    <row r="12793" spans="3:18" x14ac:dyDescent="0.2"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</row>
    <row r="12794" spans="3:18" x14ac:dyDescent="0.2"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</row>
    <row r="12795" spans="3:18" x14ac:dyDescent="0.2"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</row>
    <row r="12796" spans="3:18" x14ac:dyDescent="0.2"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</row>
    <row r="12797" spans="3:18" x14ac:dyDescent="0.2"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</row>
    <row r="12798" spans="3:18" x14ac:dyDescent="0.2"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</row>
    <row r="12799" spans="3:18" x14ac:dyDescent="0.2"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</row>
    <row r="12800" spans="3:18" x14ac:dyDescent="0.2"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</row>
    <row r="12801" spans="3:18" x14ac:dyDescent="0.2"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</row>
    <row r="12802" spans="3:18" x14ac:dyDescent="0.2"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</row>
    <row r="12803" spans="3:18" x14ac:dyDescent="0.2"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</row>
    <row r="12804" spans="3:18" x14ac:dyDescent="0.2"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</row>
    <row r="12805" spans="3:18" x14ac:dyDescent="0.2"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</row>
    <row r="12806" spans="3:18" x14ac:dyDescent="0.2"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</row>
    <row r="12807" spans="3:18" x14ac:dyDescent="0.2"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</row>
    <row r="12808" spans="3:18" x14ac:dyDescent="0.2"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</row>
    <row r="12809" spans="3:18" x14ac:dyDescent="0.2"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</row>
    <row r="12810" spans="3:18" x14ac:dyDescent="0.2"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</row>
    <row r="12811" spans="3:18" x14ac:dyDescent="0.2"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</row>
    <row r="12812" spans="3:18" x14ac:dyDescent="0.2"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</row>
    <row r="12813" spans="3:18" x14ac:dyDescent="0.2"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</row>
    <row r="12814" spans="3:18" x14ac:dyDescent="0.2"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</row>
    <row r="12815" spans="3:18" x14ac:dyDescent="0.2"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</row>
    <row r="12816" spans="3:18" x14ac:dyDescent="0.2"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</row>
    <row r="12817" spans="3:18" x14ac:dyDescent="0.2"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</row>
    <row r="12818" spans="3:18" x14ac:dyDescent="0.2"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</row>
    <row r="12819" spans="3:18" x14ac:dyDescent="0.2"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</row>
    <row r="12820" spans="3:18" x14ac:dyDescent="0.2"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</row>
    <row r="12821" spans="3:18" x14ac:dyDescent="0.2"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</row>
    <row r="12822" spans="3:18" x14ac:dyDescent="0.2"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</row>
    <row r="12823" spans="3:18" x14ac:dyDescent="0.2"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</row>
    <row r="12824" spans="3:18" x14ac:dyDescent="0.2"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</row>
    <row r="12825" spans="3:18" x14ac:dyDescent="0.2"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</row>
    <row r="12826" spans="3:18" x14ac:dyDescent="0.2"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</row>
    <row r="12827" spans="3:18" x14ac:dyDescent="0.2"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</row>
    <row r="12828" spans="3:18" x14ac:dyDescent="0.2"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</row>
    <row r="12829" spans="3:18" x14ac:dyDescent="0.2"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</row>
    <row r="12830" spans="3:18" x14ac:dyDescent="0.2"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</row>
    <row r="12831" spans="3:18" x14ac:dyDescent="0.2"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</row>
    <row r="12832" spans="3:18" x14ac:dyDescent="0.2"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</row>
    <row r="12833" spans="3:18" x14ac:dyDescent="0.2"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</row>
    <row r="12834" spans="3:18" x14ac:dyDescent="0.2"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</row>
    <row r="12835" spans="3:18" x14ac:dyDescent="0.2"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</row>
    <row r="12836" spans="3:18" x14ac:dyDescent="0.2"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</row>
    <row r="12837" spans="3:18" x14ac:dyDescent="0.2"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</row>
    <row r="12838" spans="3:18" x14ac:dyDescent="0.2"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</row>
    <row r="12839" spans="3:18" x14ac:dyDescent="0.2"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</row>
    <row r="12840" spans="3:18" x14ac:dyDescent="0.2"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</row>
    <row r="12841" spans="3:18" x14ac:dyDescent="0.2"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</row>
    <row r="12842" spans="3:18" x14ac:dyDescent="0.2"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</row>
    <row r="12843" spans="3:18" x14ac:dyDescent="0.2"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</row>
    <row r="12844" spans="3:18" x14ac:dyDescent="0.2"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</row>
    <row r="12845" spans="3:18" x14ac:dyDescent="0.2"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</row>
    <row r="12846" spans="3:18" x14ac:dyDescent="0.2"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</row>
    <row r="12847" spans="3:18" x14ac:dyDescent="0.2"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</row>
    <row r="12848" spans="3:18" x14ac:dyDescent="0.2"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</row>
    <row r="12849" spans="3:18" x14ac:dyDescent="0.2"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</row>
    <row r="12850" spans="3:18" x14ac:dyDescent="0.2"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</row>
    <row r="12851" spans="3:18" x14ac:dyDescent="0.2"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</row>
    <row r="12852" spans="3:18" x14ac:dyDescent="0.2"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</row>
    <row r="12853" spans="3:18" x14ac:dyDescent="0.2"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</row>
    <row r="12854" spans="3:18" x14ac:dyDescent="0.2"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</row>
    <row r="12855" spans="3:18" x14ac:dyDescent="0.2"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</row>
    <row r="12856" spans="3:18" x14ac:dyDescent="0.2"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</row>
    <row r="12857" spans="3:18" x14ac:dyDescent="0.2"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</row>
    <row r="12858" spans="3:18" x14ac:dyDescent="0.2"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</row>
    <row r="12859" spans="3:18" x14ac:dyDescent="0.2"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</row>
    <row r="12860" spans="3:18" x14ac:dyDescent="0.2"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</row>
    <row r="12861" spans="3:18" x14ac:dyDescent="0.2"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</row>
    <row r="12862" spans="3:18" x14ac:dyDescent="0.2"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</row>
    <row r="12863" spans="3:18" x14ac:dyDescent="0.2"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</row>
    <row r="12864" spans="3:18" x14ac:dyDescent="0.2"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</row>
    <row r="12865" spans="3:18" x14ac:dyDescent="0.2"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</row>
    <row r="12866" spans="3:18" x14ac:dyDescent="0.2"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</row>
    <row r="12867" spans="3:18" x14ac:dyDescent="0.2"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</row>
    <row r="12868" spans="3:18" x14ac:dyDescent="0.2"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</row>
    <row r="12869" spans="3:18" x14ac:dyDescent="0.2"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</row>
    <row r="12870" spans="3:18" x14ac:dyDescent="0.2"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</row>
    <row r="12871" spans="3:18" x14ac:dyDescent="0.2"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</row>
    <row r="12872" spans="3:18" x14ac:dyDescent="0.2"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</row>
    <row r="12873" spans="3:18" x14ac:dyDescent="0.2"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</row>
    <row r="12874" spans="3:18" x14ac:dyDescent="0.2"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</row>
    <row r="12875" spans="3:18" x14ac:dyDescent="0.2"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</row>
    <row r="12876" spans="3:18" x14ac:dyDescent="0.2"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</row>
    <row r="12877" spans="3:18" x14ac:dyDescent="0.2"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</row>
    <row r="12878" spans="3:18" x14ac:dyDescent="0.2"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</row>
    <row r="12879" spans="3:18" x14ac:dyDescent="0.2"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</row>
    <row r="12880" spans="3:18" x14ac:dyDescent="0.2"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</row>
    <row r="12881" spans="3:18" x14ac:dyDescent="0.2"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</row>
    <row r="12882" spans="3:18" x14ac:dyDescent="0.2"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</row>
    <row r="12883" spans="3:18" x14ac:dyDescent="0.2"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</row>
    <row r="12884" spans="3:18" x14ac:dyDescent="0.2"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</row>
    <row r="12885" spans="3:18" x14ac:dyDescent="0.2"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</row>
    <row r="12886" spans="3:18" x14ac:dyDescent="0.2"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</row>
    <row r="12887" spans="3:18" x14ac:dyDescent="0.2"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</row>
    <row r="12888" spans="3:18" x14ac:dyDescent="0.2"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</row>
    <row r="12889" spans="3:18" x14ac:dyDescent="0.2"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</row>
    <row r="12890" spans="3:18" x14ac:dyDescent="0.2"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</row>
    <row r="12891" spans="3:18" x14ac:dyDescent="0.2"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</row>
    <row r="12892" spans="3:18" x14ac:dyDescent="0.2"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</row>
    <row r="12893" spans="3:18" x14ac:dyDescent="0.2"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</row>
    <row r="12894" spans="3:18" x14ac:dyDescent="0.2"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</row>
    <row r="12895" spans="3:18" x14ac:dyDescent="0.2"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</row>
    <row r="12896" spans="3:18" x14ac:dyDescent="0.2"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</row>
    <row r="12897" spans="3:18" x14ac:dyDescent="0.2"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</row>
    <row r="12898" spans="3:18" x14ac:dyDescent="0.2"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</row>
    <row r="12899" spans="3:18" x14ac:dyDescent="0.2"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</row>
    <row r="12900" spans="3:18" x14ac:dyDescent="0.2"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</row>
    <row r="12901" spans="3:18" x14ac:dyDescent="0.2"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</row>
    <row r="12902" spans="3:18" x14ac:dyDescent="0.2"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</row>
    <row r="12903" spans="3:18" x14ac:dyDescent="0.2"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</row>
    <row r="12904" spans="3:18" x14ac:dyDescent="0.2"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</row>
    <row r="12905" spans="3:18" x14ac:dyDescent="0.2"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</row>
    <row r="12906" spans="3:18" x14ac:dyDescent="0.2"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</row>
    <row r="12907" spans="3:18" x14ac:dyDescent="0.2"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</row>
    <row r="12908" spans="3:18" x14ac:dyDescent="0.2"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</row>
    <row r="12909" spans="3:18" x14ac:dyDescent="0.2"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</row>
    <row r="12910" spans="3:18" x14ac:dyDescent="0.2"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</row>
    <row r="12911" spans="3:18" x14ac:dyDescent="0.2"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</row>
    <row r="12912" spans="3:18" x14ac:dyDescent="0.2"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</row>
    <row r="12913" spans="3:18" x14ac:dyDescent="0.2"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</row>
    <row r="12914" spans="3:18" x14ac:dyDescent="0.2"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</row>
    <row r="12915" spans="3:18" x14ac:dyDescent="0.2"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</row>
    <row r="12916" spans="3:18" x14ac:dyDescent="0.2"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</row>
    <row r="12917" spans="3:18" x14ac:dyDescent="0.2"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</row>
    <row r="12918" spans="3:18" x14ac:dyDescent="0.2"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</row>
    <row r="12919" spans="3:18" x14ac:dyDescent="0.2"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</row>
    <row r="12920" spans="3:18" x14ac:dyDescent="0.2"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</row>
    <row r="12921" spans="3:18" x14ac:dyDescent="0.2"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</row>
    <row r="12922" spans="3:18" x14ac:dyDescent="0.2"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</row>
    <row r="12923" spans="3:18" x14ac:dyDescent="0.2"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</row>
    <row r="12924" spans="3:18" x14ac:dyDescent="0.2"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</row>
    <row r="12925" spans="3:18" x14ac:dyDescent="0.2"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</row>
    <row r="12926" spans="3:18" x14ac:dyDescent="0.2"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</row>
    <row r="12927" spans="3:18" x14ac:dyDescent="0.2"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</row>
    <row r="12928" spans="3:18" x14ac:dyDescent="0.2"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</row>
    <row r="12929" spans="3:18" x14ac:dyDescent="0.2"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</row>
    <row r="12930" spans="3:18" x14ac:dyDescent="0.2"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</row>
    <row r="12931" spans="3:18" x14ac:dyDescent="0.2"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</row>
    <row r="12932" spans="3:18" x14ac:dyDescent="0.2"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</row>
    <row r="12933" spans="3:18" x14ac:dyDescent="0.2"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</row>
    <row r="12934" spans="3:18" x14ac:dyDescent="0.2"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</row>
    <row r="12935" spans="3:18" x14ac:dyDescent="0.2"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</row>
    <row r="12936" spans="3:18" x14ac:dyDescent="0.2"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</row>
    <row r="12937" spans="3:18" x14ac:dyDescent="0.2"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</row>
    <row r="12938" spans="3:18" x14ac:dyDescent="0.2"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</row>
    <row r="12939" spans="3:18" x14ac:dyDescent="0.2"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</row>
    <row r="12940" spans="3:18" x14ac:dyDescent="0.2"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</row>
    <row r="12941" spans="3:18" x14ac:dyDescent="0.2"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</row>
    <row r="12942" spans="3:18" x14ac:dyDescent="0.2"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</row>
    <row r="12943" spans="3:18" x14ac:dyDescent="0.2"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</row>
    <row r="12944" spans="3:18" x14ac:dyDescent="0.2"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</row>
    <row r="12945" spans="3:18" x14ac:dyDescent="0.2"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</row>
    <row r="12946" spans="3:18" x14ac:dyDescent="0.2"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</row>
    <row r="12947" spans="3:18" x14ac:dyDescent="0.2"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</row>
    <row r="12948" spans="3:18" x14ac:dyDescent="0.2"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</row>
    <row r="12949" spans="3:18" x14ac:dyDescent="0.2"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</row>
    <row r="12950" spans="3:18" x14ac:dyDescent="0.2"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</row>
    <row r="12951" spans="3:18" x14ac:dyDescent="0.2"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</row>
    <row r="12952" spans="3:18" x14ac:dyDescent="0.2"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</row>
    <row r="12953" spans="3:18" x14ac:dyDescent="0.2"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</row>
    <row r="12954" spans="3:18" x14ac:dyDescent="0.2"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</row>
    <row r="12955" spans="3:18" x14ac:dyDescent="0.2"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</row>
    <row r="12956" spans="3:18" x14ac:dyDescent="0.2"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</row>
    <row r="12957" spans="3:18" x14ac:dyDescent="0.2"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</row>
    <row r="12958" spans="3:18" x14ac:dyDescent="0.2"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</row>
    <row r="12959" spans="3:18" x14ac:dyDescent="0.2"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</row>
    <row r="12960" spans="3:18" x14ac:dyDescent="0.2"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</row>
    <row r="12961" spans="3:18" x14ac:dyDescent="0.2"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</row>
    <row r="12962" spans="3:18" x14ac:dyDescent="0.2"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</row>
    <row r="12963" spans="3:18" x14ac:dyDescent="0.2"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</row>
    <row r="12964" spans="3:18" x14ac:dyDescent="0.2"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</row>
    <row r="12965" spans="3:18" x14ac:dyDescent="0.2"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</row>
    <row r="12966" spans="3:18" x14ac:dyDescent="0.2"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</row>
    <row r="12967" spans="3:18" x14ac:dyDescent="0.2"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</row>
    <row r="12968" spans="3:18" x14ac:dyDescent="0.2"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</row>
    <row r="12969" spans="3:18" x14ac:dyDescent="0.2"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</row>
    <row r="12970" spans="3:18" x14ac:dyDescent="0.2"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</row>
    <row r="12971" spans="3:18" x14ac:dyDescent="0.2"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</row>
    <row r="12972" spans="3:18" x14ac:dyDescent="0.2"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</row>
    <row r="12973" spans="3:18" x14ac:dyDescent="0.2"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</row>
    <row r="12974" spans="3:18" x14ac:dyDescent="0.2"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</row>
    <row r="12975" spans="3:18" x14ac:dyDescent="0.2"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</row>
    <row r="12976" spans="3:18" x14ac:dyDescent="0.2"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</row>
    <row r="12977" spans="3:18" x14ac:dyDescent="0.2"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</row>
    <row r="12978" spans="3:18" x14ac:dyDescent="0.2"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</row>
    <row r="12979" spans="3:18" x14ac:dyDescent="0.2"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</row>
    <row r="12980" spans="3:18" x14ac:dyDescent="0.2"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</row>
    <row r="12981" spans="3:18" x14ac:dyDescent="0.2"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</row>
    <row r="12982" spans="3:18" x14ac:dyDescent="0.2"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</row>
    <row r="12983" spans="3:18" x14ac:dyDescent="0.2"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</row>
    <row r="12984" spans="3:18" x14ac:dyDescent="0.2"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</row>
    <row r="12985" spans="3:18" x14ac:dyDescent="0.2"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</row>
    <row r="12986" spans="3:18" x14ac:dyDescent="0.2"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</row>
    <row r="12987" spans="3:18" x14ac:dyDescent="0.2"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</row>
    <row r="12988" spans="3:18" x14ac:dyDescent="0.2"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</row>
    <row r="12989" spans="3:18" x14ac:dyDescent="0.2"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</row>
    <row r="12990" spans="3:18" x14ac:dyDescent="0.2"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</row>
    <row r="12991" spans="3:18" x14ac:dyDescent="0.2"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</row>
    <row r="12992" spans="3:18" x14ac:dyDescent="0.2"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</row>
    <row r="12993" spans="3:18" x14ac:dyDescent="0.2"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</row>
    <row r="12994" spans="3:18" x14ac:dyDescent="0.2"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</row>
    <row r="12995" spans="3:18" x14ac:dyDescent="0.2"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</row>
    <row r="12996" spans="3:18" x14ac:dyDescent="0.2"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</row>
    <row r="12997" spans="3:18" x14ac:dyDescent="0.2"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</row>
    <row r="12998" spans="3:18" x14ac:dyDescent="0.2"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</row>
    <row r="12999" spans="3:18" x14ac:dyDescent="0.2"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</row>
    <row r="13000" spans="3:18" x14ac:dyDescent="0.2"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</row>
    <row r="13001" spans="3:18" x14ac:dyDescent="0.2"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</row>
    <row r="13002" spans="3:18" x14ac:dyDescent="0.2"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</row>
    <row r="13003" spans="3:18" x14ac:dyDescent="0.2"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</row>
    <row r="13004" spans="3:18" x14ac:dyDescent="0.2"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</row>
    <row r="13005" spans="3:18" x14ac:dyDescent="0.2"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</row>
    <row r="13006" spans="3:18" x14ac:dyDescent="0.2"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</row>
    <row r="13007" spans="3:18" x14ac:dyDescent="0.2"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</row>
    <row r="13008" spans="3:18" x14ac:dyDescent="0.2"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</row>
    <row r="13009" spans="3:18" x14ac:dyDescent="0.2"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</row>
    <row r="13010" spans="3:18" x14ac:dyDescent="0.2"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</row>
    <row r="13011" spans="3:18" x14ac:dyDescent="0.2"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</row>
    <row r="13012" spans="3:18" x14ac:dyDescent="0.2"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</row>
    <row r="13013" spans="3:18" x14ac:dyDescent="0.2"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</row>
    <row r="13014" spans="3:18" x14ac:dyDescent="0.2"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</row>
    <row r="13015" spans="3:18" x14ac:dyDescent="0.2"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</row>
    <row r="13016" spans="3:18" x14ac:dyDescent="0.2"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</row>
    <row r="13017" spans="3:18" x14ac:dyDescent="0.2"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</row>
    <row r="13018" spans="3:18" x14ac:dyDescent="0.2"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</row>
    <row r="13019" spans="3:18" x14ac:dyDescent="0.2"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</row>
    <row r="13020" spans="3:18" x14ac:dyDescent="0.2"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</row>
    <row r="13021" spans="3:18" x14ac:dyDescent="0.2"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</row>
    <row r="13022" spans="3:18" x14ac:dyDescent="0.2"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</row>
    <row r="13023" spans="3:18" x14ac:dyDescent="0.2"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</row>
    <row r="13024" spans="3:18" x14ac:dyDescent="0.2"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</row>
    <row r="13025" spans="3:18" x14ac:dyDescent="0.2"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</row>
    <row r="13026" spans="3:18" x14ac:dyDescent="0.2"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</row>
    <row r="13027" spans="3:18" x14ac:dyDescent="0.2"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</row>
    <row r="13028" spans="3:18" x14ac:dyDescent="0.2"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</row>
    <row r="13029" spans="3:18" x14ac:dyDescent="0.2"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</row>
    <row r="13030" spans="3:18" x14ac:dyDescent="0.2"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</row>
    <row r="13031" spans="3:18" x14ac:dyDescent="0.2"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</row>
    <row r="13032" spans="3:18" x14ac:dyDescent="0.2"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</row>
    <row r="13033" spans="3:18" x14ac:dyDescent="0.2"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</row>
    <row r="13034" spans="3:18" x14ac:dyDescent="0.2"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</row>
    <row r="13035" spans="3:18" x14ac:dyDescent="0.2"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</row>
    <row r="13036" spans="3:18" x14ac:dyDescent="0.2"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</row>
    <row r="13037" spans="3:18" x14ac:dyDescent="0.2"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</row>
    <row r="13038" spans="3:18" x14ac:dyDescent="0.2"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</row>
    <row r="13039" spans="3:18" x14ac:dyDescent="0.2"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</row>
    <row r="13040" spans="3:18" x14ac:dyDescent="0.2"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</row>
    <row r="13041" spans="3:18" x14ac:dyDescent="0.2"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</row>
    <row r="13042" spans="3:18" x14ac:dyDescent="0.2"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</row>
    <row r="13043" spans="3:18" x14ac:dyDescent="0.2"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</row>
    <row r="13044" spans="3:18" x14ac:dyDescent="0.2"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</row>
    <row r="13045" spans="3:18" x14ac:dyDescent="0.2"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</row>
    <row r="13046" spans="3:18" x14ac:dyDescent="0.2"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</row>
    <row r="13047" spans="3:18" x14ac:dyDescent="0.2"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</row>
    <row r="13048" spans="3:18" x14ac:dyDescent="0.2"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</row>
    <row r="13049" spans="3:18" x14ac:dyDescent="0.2"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</row>
    <row r="13050" spans="3:18" x14ac:dyDescent="0.2"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</row>
    <row r="13051" spans="3:18" x14ac:dyDescent="0.2"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</row>
    <row r="13052" spans="3:18" x14ac:dyDescent="0.2"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</row>
    <row r="13053" spans="3:18" x14ac:dyDescent="0.2"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</row>
    <row r="13054" spans="3:18" x14ac:dyDescent="0.2"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</row>
    <row r="13055" spans="3:18" x14ac:dyDescent="0.2"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</row>
    <row r="13056" spans="3:18" x14ac:dyDescent="0.2"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</row>
    <row r="13057" spans="3:18" x14ac:dyDescent="0.2"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</row>
    <row r="13058" spans="3:18" x14ac:dyDescent="0.2"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</row>
    <row r="13059" spans="3:18" x14ac:dyDescent="0.2"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</row>
    <row r="13060" spans="3:18" x14ac:dyDescent="0.2"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</row>
    <row r="13061" spans="3:18" x14ac:dyDescent="0.2"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</row>
    <row r="13062" spans="3:18" x14ac:dyDescent="0.2"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</row>
    <row r="13063" spans="3:18" x14ac:dyDescent="0.2"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</row>
    <row r="13064" spans="3:18" x14ac:dyDescent="0.2"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</row>
    <row r="13065" spans="3:18" x14ac:dyDescent="0.2"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</row>
    <row r="13066" spans="3:18" x14ac:dyDescent="0.2"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</row>
    <row r="13067" spans="3:18" x14ac:dyDescent="0.2"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</row>
    <row r="13068" spans="3:18" x14ac:dyDescent="0.2"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</row>
    <row r="13069" spans="3:18" x14ac:dyDescent="0.2"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</row>
    <row r="13070" spans="3:18" x14ac:dyDescent="0.2"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</row>
    <row r="13071" spans="3:18" x14ac:dyDescent="0.2"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</row>
    <row r="13072" spans="3:18" x14ac:dyDescent="0.2"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</row>
    <row r="13073" spans="3:18" x14ac:dyDescent="0.2"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</row>
    <row r="13074" spans="3:18" x14ac:dyDescent="0.2"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</row>
    <row r="13075" spans="3:18" x14ac:dyDescent="0.2"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</row>
    <row r="13076" spans="3:18" x14ac:dyDescent="0.2"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</row>
    <row r="13077" spans="3:18" x14ac:dyDescent="0.2"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</row>
    <row r="13078" spans="3:18" x14ac:dyDescent="0.2"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</row>
    <row r="13079" spans="3:18" x14ac:dyDescent="0.2"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</row>
    <row r="13080" spans="3:18" x14ac:dyDescent="0.2"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</row>
    <row r="13081" spans="3:18" x14ac:dyDescent="0.2"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</row>
    <row r="13082" spans="3:18" x14ac:dyDescent="0.2"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</row>
    <row r="13083" spans="3:18" x14ac:dyDescent="0.2"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</row>
    <row r="13084" spans="3:18" x14ac:dyDescent="0.2"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</row>
    <row r="13085" spans="3:18" x14ac:dyDescent="0.2"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</row>
    <row r="13086" spans="3:18" x14ac:dyDescent="0.2"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</row>
    <row r="13087" spans="3:18" x14ac:dyDescent="0.2"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</row>
    <row r="13088" spans="3:18" x14ac:dyDescent="0.2"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</row>
    <row r="13089" spans="3:18" x14ac:dyDescent="0.2"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</row>
    <row r="13090" spans="3:18" x14ac:dyDescent="0.2"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</row>
    <row r="13091" spans="3:18" x14ac:dyDescent="0.2"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</row>
    <row r="13092" spans="3:18" x14ac:dyDescent="0.2"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</row>
    <row r="13093" spans="3:18" x14ac:dyDescent="0.2"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</row>
    <row r="13094" spans="3:18" x14ac:dyDescent="0.2"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</row>
    <row r="13095" spans="3:18" x14ac:dyDescent="0.2"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</row>
    <row r="13096" spans="3:18" x14ac:dyDescent="0.2"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</row>
    <row r="13097" spans="3:18" x14ac:dyDescent="0.2"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</row>
    <row r="13098" spans="3:18" x14ac:dyDescent="0.2"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</row>
    <row r="13099" spans="3:18" x14ac:dyDescent="0.2"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</row>
    <row r="13100" spans="3:18" x14ac:dyDescent="0.2"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</row>
    <row r="13101" spans="3:18" x14ac:dyDescent="0.2"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</row>
    <row r="13102" spans="3:18" x14ac:dyDescent="0.2"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</row>
    <row r="13103" spans="3:18" x14ac:dyDescent="0.2"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</row>
    <row r="13104" spans="3:18" x14ac:dyDescent="0.2"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</row>
    <row r="13105" spans="3:18" x14ac:dyDescent="0.2"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</row>
    <row r="13106" spans="3:18" x14ac:dyDescent="0.2"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</row>
    <row r="13107" spans="3:18" x14ac:dyDescent="0.2"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</row>
    <row r="13108" spans="3:18" x14ac:dyDescent="0.2"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</row>
    <row r="13109" spans="3:18" x14ac:dyDescent="0.2"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</row>
    <row r="13110" spans="3:18" x14ac:dyDescent="0.2"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</row>
    <row r="13111" spans="3:18" x14ac:dyDescent="0.2"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</row>
    <row r="13112" spans="3:18" x14ac:dyDescent="0.2"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</row>
    <row r="13113" spans="3:18" x14ac:dyDescent="0.2"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</row>
    <row r="13114" spans="3:18" x14ac:dyDescent="0.2"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</row>
    <row r="13115" spans="3:18" x14ac:dyDescent="0.2"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</row>
    <row r="13116" spans="3:18" x14ac:dyDescent="0.2"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</row>
    <row r="13117" spans="3:18" x14ac:dyDescent="0.2"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</row>
    <row r="13118" spans="3:18" x14ac:dyDescent="0.2"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</row>
    <row r="13119" spans="3:18" x14ac:dyDescent="0.2"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</row>
    <row r="13120" spans="3:18" x14ac:dyDescent="0.2"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</row>
    <row r="13121" spans="3:18" x14ac:dyDescent="0.2"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</row>
    <row r="13122" spans="3:18" x14ac:dyDescent="0.2"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</row>
    <row r="13123" spans="3:18" x14ac:dyDescent="0.2"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</row>
    <row r="13124" spans="3:18" x14ac:dyDescent="0.2"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</row>
    <row r="13125" spans="3:18" x14ac:dyDescent="0.2"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</row>
    <row r="13126" spans="3:18" x14ac:dyDescent="0.2"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</row>
    <row r="13127" spans="3:18" x14ac:dyDescent="0.2"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</row>
    <row r="13128" spans="3:18" x14ac:dyDescent="0.2"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</row>
    <row r="13129" spans="3:18" x14ac:dyDescent="0.2"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</row>
    <row r="13130" spans="3:18" x14ac:dyDescent="0.2"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</row>
    <row r="13131" spans="3:18" x14ac:dyDescent="0.2"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</row>
    <row r="13132" spans="3:18" x14ac:dyDescent="0.2"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</row>
    <row r="13133" spans="3:18" x14ac:dyDescent="0.2"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</row>
    <row r="13134" spans="3:18" x14ac:dyDescent="0.2"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</row>
    <row r="13135" spans="3:18" x14ac:dyDescent="0.2"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</row>
    <row r="13136" spans="3:18" x14ac:dyDescent="0.2"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</row>
    <row r="13137" spans="3:18" x14ac:dyDescent="0.2"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</row>
    <row r="13138" spans="3:18" x14ac:dyDescent="0.2"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</row>
    <row r="13139" spans="3:18" x14ac:dyDescent="0.2"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</row>
    <row r="13140" spans="3:18" x14ac:dyDescent="0.2"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</row>
    <row r="13141" spans="3:18" x14ac:dyDescent="0.2"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</row>
    <row r="13142" spans="3:18" x14ac:dyDescent="0.2"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</row>
    <row r="13143" spans="3:18" x14ac:dyDescent="0.2"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</row>
    <row r="13144" spans="3:18" x14ac:dyDescent="0.2"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</row>
    <row r="13145" spans="3:18" x14ac:dyDescent="0.2"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</row>
    <row r="13146" spans="3:18" x14ac:dyDescent="0.2"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</row>
    <row r="13147" spans="3:18" x14ac:dyDescent="0.2"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</row>
    <row r="13148" spans="3:18" x14ac:dyDescent="0.2"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</row>
    <row r="13149" spans="3:18" x14ac:dyDescent="0.2"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</row>
    <row r="13150" spans="3:18" x14ac:dyDescent="0.2"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</row>
    <row r="13151" spans="3:18" x14ac:dyDescent="0.2"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</row>
    <row r="13152" spans="3:18" x14ac:dyDescent="0.2"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</row>
    <row r="13153" spans="3:18" x14ac:dyDescent="0.2"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</row>
    <row r="13154" spans="3:18" x14ac:dyDescent="0.2"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</row>
    <row r="13155" spans="3:18" x14ac:dyDescent="0.2"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</row>
    <row r="13156" spans="3:18" x14ac:dyDescent="0.2"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</row>
    <row r="13157" spans="3:18" x14ac:dyDescent="0.2"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</row>
    <row r="13158" spans="3:18" x14ac:dyDescent="0.2"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</row>
    <row r="13159" spans="3:18" x14ac:dyDescent="0.2"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</row>
    <row r="13160" spans="3:18" x14ac:dyDescent="0.2"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</row>
    <row r="13161" spans="3:18" x14ac:dyDescent="0.2"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</row>
    <row r="13162" spans="3:18" x14ac:dyDescent="0.2"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</row>
    <row r="13163" spans="3:18" x14ac:dyDescent="0.2"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</row>
    <row r="13164" spans="3:18" x14ac:dyDescent="0.2"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</row>
    <row r="13165" spans="3:18" x14ac:dyDescent="0.2"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</row>
    <row r="13166" spans="3:18" x14ac:dyDescent="0.2"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</row>
    <row r="13167" spans="3:18" x14ac:dyDescent="0.2"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</row>
    <row r="13168" spans="3:18" x14ac:dyDescent="0.2"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</row>
    <row r="13169" spans="3:18" x14ac:dyDescent="0.2"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</row>
    <row r="13170" spans="3:18" x14ac:dyDescent="0.2"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</row>
    <row r="13171" spans="3:18" x14ac:dyDescent="0.2"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</row>
    <row r="13172" spans="3:18" x14ac:dyDescent="0.2"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</row>
    <row r="13173" spans="3:18" x14ac:dyDescent="0.2"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</row>
    <row r="13174" spans="3:18" x14ac:dyDescent="0.2"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</row>
    <row r="13175" spans="3:18" x14ac:dyDescent="0.2"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</row>
    <row r="13176" spans="3:18" x14ac:dyDescent="0.2"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</row>
    <row r="13177" spans="3:18" x14ac:dyDescent="0.2"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</row>
    <row r="13178" spans="3:18" x14ac:dyDescent="0.2"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</row>
    <row r="13179" spans="3:18" x14ac:dyDescent="0.2"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</row>
    <row r="13180" spans="3:18" x14ac:dyDescent="0.2"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</row>
    <row r="13181" spans="3:18" x14ac:dyDescent="0.2"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</row>
    <row r="13182" spans="3:18" x14ac:dyDescent="0.2"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</row>
    <row r="13183" spans="3:18" x14ac:dyDescent="0.2"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</row>
    <row r="13184" spans="3:18" x14ac:dyDescent="0.2"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</row>
    <row r="13185" spans="3:18" x14ac:dyDescent="0.2"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</row>
    <row r="13186" spans="3:18" x14ac:dyDescent="0.2"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</row>
    <row r="13187" spans="3:18" x14ac:dyDescent="0.2"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</row>
    <row r="13188" spans="3:18" x14ac:dyDescent="0.2"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</row>
    <row r="13189" spans="3:18" x14ac:dyDescent="0.2"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</row>
    <row r="13190" spans="3:18" x14ac:dyDescent="0.2"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</row>
    <row r="13191" spans="3:18" x14ac:dyDescent="0.2"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</row>
    <row r="13192" spans="3:18" x14ac:dyDescent="0.2"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</row>
    <row r="13193" spans="3:18" x14ac:dyDescent="0.2"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</row>
    <row r="13194" spans="3:18" x14ac:dyDescent="0.2"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</row>
    <row r="13195" spans="3:18" x14ac:dyDescent="0.2"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</row>
    <row r="13196" spans="3:18" x14ac:dyDescent="0.2"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</row>
    <row r="13197" spans="3:18" x14ac:dyDescent="0.2"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</row>
    <row r="13198" spans="3:18" x14ac:dyDescent="0.2"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</row>
    <row r="13199" spans="3:18" x14ac:dyDescent="0.2"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</row>
    <row r="13200" spans="3:18" x14ac:dyDescent="0.2"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</row>
    <row r="13201" spans="3:18" x14ac:dyDescent="0.2"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</row>
    <row r="13202" spans="3:18" x14ac:dyDescent="0.2"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</row>
    <row r="13203" spans="3:18" x14ac:dyDescent="0.2"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</row>
    <row r="13204" spans="3:18" x14ac:dyDescent="0.2"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</row>
    <row r="13205" spans="3:18" x14ac:dyDescent="0.2"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</row>
    <row r="13206" spans="3:18" x14ac:dyDescent="0.2"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</row>
    <row r="13207" spans="3:18" x14ac:dyDescent="0.2"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</row>
    <row r="13208" spans="3:18" x14ac:dyDescent="0.2"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</row>
    <row r="13209" spans="3:18" x14ac:dyDescent="0.2"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</row>
    <row r="13210" spans="3:18" x14ac:dyDescent="0.2"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</row>
    <row r="13211" spans="3:18" x14ac:dyDescent="0.2"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</row>
    <row r="13212" spans="3:18" x14ac:dyDescent="0.2"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</row>
    <row r="13213" spans="3:18" x14ac:dyDescent="0.2"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</row>
    <row r="13214" spans="3:18" x14ac:dyDescent="0.2"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</row>
    <row r="13215" spans="3:18" x14ac:dyDescent="0.2"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</row>
    <row r="13216" spans="3:18" x14ac:dyDescent="0.2"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</row>
    <row r="13217" spans="3:18" x14ac:dyDescent="0.2"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</row>
    <row r="13218" spans="3:18" x14ac:dyDescent="0.2"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</row>
    <row r="13219" spans="3:18" x14ac:dyDescent="0.2"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</row>
    <row r="13220" spans="3:18" x14ac:dyDescent="0.2"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</row>
    <row r="13221" spans="3:18" x14ac:dyDescent="0.2"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</row>
    <row r="13222" spans="3:18" x14ac:dyDescent="0.2"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</row>
    <row r="13223" spans="3:18" x14ac:dyDescent="0.2"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</row>
    <row r="13224" spans="3:18" x14ac:dyDescent="0.2"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</row>
    <row r="13225" spans="3:18" x14ac:dyDescent="0.2"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</row>
    <row r="13226" spans="3:18" x14ac:dyDescent="0.2"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</row>
    <row r="13227" spans="3:18" x14ac:dyDescent="0.2"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</row>
    <row r="13228" spans="3:18" x14ac:dyDescent="0.2"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</row>
    <row r="13229" spans="3:18" x14ac:dyDescent="0.2"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</row>
    <row r="13230" spans="3:18" x14ac:dyDescent="0.2"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</row>
    <row r="13231" spans="3:18" x14ac:dyDescent="0.2"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</row>
    <row r="13232" spans="3:18" x14ac:dyDescent="0.2"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</row>
    <row r="13233" spans="3:18" x14ac:dyDescent="0.2"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</row>
    <row r="13234" spans="3:18" x14ac:dyDescent="0.2"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</row>
    <row r="13235" spans="3:18" x14ac:dyDescent="0.2"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</row>
    <row r="13236" spans="3:18" x14ac:dyDescent="0.2"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</row>
    <row r="13237" spans="3:18" x14ac:dyDescent="0.2"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</row>
    <row r="13238" spans="3:18" x14ac:dyDescent="0.2"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</row>
    <row r="13239" spans="3:18" x14ac:dyDescent="0.2"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</row>
    <row r="13240" spans="3:18" x14ac:dyDescent="0.2"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</row>
    <row r="13241" spans="3:18" x14ac:dyDescent="0.2"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</row>
    <row r="13242" spans="3:18" x14ac:dyDescent="0.2"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</row>
    <row r="13243" spans="3:18" x14ac:dyDescent="0.2"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</row>
    <row r="13244" spans="3:18" x14ac:dyDescent="0.2"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</row>
    <row r="13245" spans="3:18" x14ac:dyDescent="0.2"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</row>
    <row r="13246" spans="3:18" x14ac:dyDescent="0.2"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</row>
    <row r="13247" spans="3:18" x14ac:dyDescent="0.2"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</row>
    <row r="13248" spans="3:18" x14ac:dyDescent="0.2"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</row>
    <row r="13249" spans="3:18" x14ac:dyDescent="0.2"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</row>
    <row r="13250" spans="3:18" x14ac:dyDescent="0.2"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</row>
    <row r="13251" spans="3:18" x14ac:dyDescent="0.2"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</row>
    <row r="13252" spans="3:18" x14ac:dyDescent="0.2"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</row>
    <row r="13253" spans="3:18" x14ac:dyDescent="0.2"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</row>
    <row r="13254" spans="3:18" x14ac:dyDescent="0.2"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</row>
    <row r="13255" spans="3:18" x14ac:dyDescent="0.2"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</row>
    <row r="13256" spans="3:18" x14ac:dyDescent="0.2"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</row>
    <row r="13257" spans="3:18" x14ac:dyDescent="0.2"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</row>
    <row r="13258" spans="3:18" x14ac:dyDescent="0.2"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</row>
    <row r="13259" spans="3:18" x14ac:dyDescent="0.2"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</row>
    <row r="13260" spans="3:18" x14ac:dyDescent="0.2"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</row>
    <row r="13261" spans="3:18" x14ac:dyDescent="0.2"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</row>
    <row r="13262" spans="3:18" x14ac:dyDescent="0.2"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</row>
    <row r="13263" spans="3:18" x14ac:dyDescent="0.2"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</row>
    <row r="13264" spans="3:18" x14ac:dyDescent="0.2"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</row>
    <row r="13265" spans="3:18" x14ac:dyDescent="0.2"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</row>
    <row r="13266" spans="3:18" x14ac:dyDescent="0.2"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</row>
    <row r="13267" spans="3:18" x14ac:dyDescent="0.2"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</row>
    <row r="13268" spans="3:18" x14ac:dyDescent="0.2"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</row>
    <row r="13269" spans="3:18" x14ac:dyDescent="0.2"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</row>
    <row r="13270" spans="3:18" x14ac:dyDescent="0.2"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</row>
    <row r="13271" spans="3:18" x14ac:dyDescent="0.2"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</row>
    <row r="13272" spans="3:18" x14ac:dyDescent="0.2"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</row>
    <row r="13273" spans="3:18" x14ac:dyDescent="0.2"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</row>
    <row r="13274" spans="3:18" x14ac:dyDescent="0.2"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</row>
    <row r="13275" spans="3:18" x14ac:dyDescent="0.2"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</row>
    <row r="13276" spans="3:18" x14ac:dyDescent="0.2"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</row>
    <row r="13277" spans="3:18" x14ac:dyDescent="0.2"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</row>
    <row r="13278" spans="3:18" x14ac:dyDescent="0.2"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</row>
    <row r="13279" spans="3:18" x14ac:dyDescent="0.2"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</row>
    <row r="13280" spans="3:18" x14ac:dyDescent="0.2"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</row>
    <row r="13281" spans="3:18" x14ac:dyDescent="0.2"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</row>
    <row r="13282" spans="3:18" x14ac:dyDescent="0.2"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</row>
    <row r="13283" spans="3:18" x14ac:dyDescent="0.2"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</row>
    <row r="13284" spans="3:18" x14ac:dyDescent="0.2"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</row>
    <row r="13285" spans="3:18" x14ac:dyDescent="0.2"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</row>
    <row r="13286" spans="3:18" x14ac:dyDescent="0.2"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</row>
    <row r="13287" spans="3:18" x14ac:dyDescent="0.2"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</row>
    <row r="13288" spans="3:18" x14ac:dyDescent="0.2"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</row>
    <row r="13289" spans="3:18" x14ac:dyDescent="0.2"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</row>
    <row r="13290" spans="3:18" x14ac:dyDescent="0.2"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</row>
    <row r="13291" spans="3:18" x14ac:dyDescent="0.2"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</row>
    <row r="13292" spans="3:18" x14ac:dyDescent="0.2"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</row>
    <row r="13293" spans="3:18" x14ac:dyDescent="0.2"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</row>
    <row r="13294" spans="3:18" x14ac:dyDescent="0.2"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</row>
    <row r="13295" spans="3:18" x14ac:dyDescent="0.2"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</row>
    <row r="13296" spans="3:18" x14ac:dyDescent="0.2"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</row>
    <row r="13297" spans="3:18" x14ac:dyDescent="0.2"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</row>
    <row r="13298" spans="3:18" x14ac:dyDescent="0.2"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</row>
    <row r="13299" spans="3:18" x14ac:dyDescent="0.2"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</row>
    <row r="13300" spans="3:18" x14ac:dyDescent="0.2"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</row>
    <row r="13301" spans="3:18" x14ac:dyDescent="0.2"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</row>
    <row r="13302" spans="3:18" x14ac:dyDescent="0.2"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</row>
    <row r="13303" spans="3:18" x14ac:dyDescent="0.2"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</row>
    <row r="13304" spans="3:18" x14ac:dyDescent="0.2"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</row>
    <row r="13305" spans="3:18" x14ac:dyDescent="0.2"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</row>
    <row r="13306" spans="3:18" x14ac:dyDescent="0.2"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</row>
    <row r="13307" spans="3:18" x14ac:dyDescent="0.2"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</row>
    <row r="13308" spans="3:18" x14ac:dyDescent="0.2"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</row>
    <row r="13309" spans="3:18" x14ac:dyDescent="0.2"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</row>
    <row r="13310" spans="3:18" x14ac:dyDescent="0.2"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</row>
    <row r="13311" spans="3:18" x14ac:dyDescent="0.2"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</row>
    <row r="13312" spans="3:18" x14ac:dyDescent="0.2"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</row>
    <row r="13313" spans="3:18" x14ac:dyDescent="0.2"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</row>
    <row r="13314" spans="3:18" x14ac:dyDescent="0.2"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</row>
    <row r="13315" spans="3:18" x14ac:dyDescent="0.2"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</row>
    <row r="13316" spans="3:18" x14ac:dyDescent="0.2"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</row>
    <row r="13317" spans="3:18" x14ac:dyDescent="0.2"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</row>
    <row r="13318" spans="3:18" x14ac:dyDescent="0.2"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</row>
    <row r="13319" spans="3:18" x14ac:dyDescent="0.2"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</row>
    <row r="13320" spans="3:18" x14ac:dyDescent="0.2"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</row>
    <row r="13321" spans="3:18" x14ac:dyDescent="0.2"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</row>
    <row r="13322" spans="3:18" x14ac:dyDescent="0.2"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</row>
    <row r="13323" spans="3:18" x14ac:dyDescent="0.2"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</row>
    <row r="13324" spans="3:18" x14ac:dyDescent="0.2"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</row>
    <row r="13325" spans="3:18" x14ac:dyDescent="0.2"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</row>
    <row r="13326" spans="3:18" x14ac:dyDescent="0.2"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</row>
    <row r="13327" spans="3:18" x14ac:dyDescent="0.2"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</row>
    <row r="13328" spans="3:18" x14ac:dyDescent="0.2"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</row>
    <row r="13329" spans="3:18" x14ac:dyDescent="0.2"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</row>
    <row r="13330" spans="3:18" x14ac:dyDescent="0.2"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</row>
    <row r="13331" spans="3:18" x14ac:dyDescent="0.2"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</row>
    <row r="13332" spans="3:18" x14ac:dyDescent="0.2"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</row>
    <row r="13333" spans="3:18" x14ac:dyDescent="0.2"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</row>
    <row r="13334" spans="3:18" x14ac:dyDescent="0.2"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</row>
    <row r="13335" spans="3:18" x14ac:dyDescent="0.2"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</row>
    <row r="13336" spans="3:18" x14ac:dyDescent="0.2"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</row>
    <row r="13337" spans="3:18" x14ac:dyDescent="0.2"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</row>
    <row r="13338" spans="3:18" x14ac:dyDescent="0.2"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</row>
    <row r="13339" spans="3:18" x14ac:dyDescent="0.2"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</row>
    <row r="13340" spans="3:18" x14ac:dyDescent="0.2"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</row>
    <row r="13341" spans="3:18" x14ac:dyDescent="0.2"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</row>
    <row r="13342" spans="3:18" x14ac:dyDescent="0.2"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</row>
    <row r="13343" spans="3:18" x14ac:dyDescent="0.2"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</row>
    <row r="13344" spans="3:18" x14ac:dyDescent="0.2"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</row>
    <row r="13345" spans="3:18" x14ac:dyDescent="0.2"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</row>
    <row r="13346" spans="3:18" x14ac:dyDescent="0.2"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</row>
    <row r="13347" spans="3:18" x14ac:dyDescent="0.2"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</row>
    <row r="13348" spans="3:18" x14ac:dyDescent="0.2"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</row>
    <row r="13349" spans="3:18" x14ac:dyDescent="0.2"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</row>
    <row r="13350" spans="3:18" x14ac:dyDescent="0.2"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</row>
    <row r="13351" spans="3:18" x14ac:dyDescent="0.2"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</row>
    <row r="13352" spans="3:18" x14ac:dyDescent="0.2"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</row>
    <row r="13353" spans="3:18" x14ac:dyDescent="0.2"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</row>
    <row r="13354" spans="3:18" x14ac:dyDescent="0.2"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</row>
    <row r="13355" spans="3:18" x14ac:dyDescent="0.2"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</row>
    <row r="13356" spans="3:18" x14ac:dyDescent="0.2"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</row>
    <row r="13357" spans="3:18" x14ac:dyDescent="0.2"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</row>
    <row r="13358" spans="3:18" x14ac:dyDescent="0.2"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</row>
    <row r="13359" spans="3:18" x14ac:dyDescent="0.2"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</row>
    <row r="13360" spans="3:18" x14ac:dyDescent="0.2"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</row>
    <row r="13361" spans="3:18" x14ac:dyDescent="0.2"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</row>
    <row r="13362" spans="3:18" x14ac:dyDescent="0.2"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</row>
    <row r="13363" spans="3:18" x14ac:dyDescent="0.2"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</row>
    <row r="13364" spans="3:18" x14ac:dyDescent="0.2"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</row>
    <row r="13365" spans="3:18" x14ac:dyDescent="0.2"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</row>
    <row r="13366" spans="3:18" x14ac:dyDescent="0.2"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</row>
    <row r="13367" spans="3:18" x14ac:dyDescent="0.2"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</row>
    <row r="13368" spans="3:18" x14ac:dyDescent="0.2"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</row>
    <row r="13369" spans="3:18" x14ac:dyDescent="0.2"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</row>
    <row r="13370" spans="3:18" x14ac:dyDescent="0.2"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</row>
    <row r="13371" spans="3:18" x14ac:dyDescent="0.2"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</row>
    <row r="13372" spans="3:18" x14ac:dyDescent="0.2"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</row>
    <row r="13373" spans="3:18" x14ac:dyDescent="0.2"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</row>
    <row r="13374" spans="3:18" x14ac:dyDescent="0.2"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</row>
    <row r="13375" spans="3:18" x14ac:dyDescent="0.2"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</row>
    <row r="13376" spans="3:18" x14ac:dyDescent="0.2"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</row>
    <row r="13377" spans="3:18" x14ac:dyDescent="0.2"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</row>
    <row r="13378" spans="3:18" x14ac:dyDescent="0.2"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</row>
    <row r="13379" spans="3:18" x14ac:dyDescent="0.2"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</row>
    <row r="13380" spans="3:18" x14ac:dyDescent="0.2"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</row>
    <row r="13381" spans="3:18" x14ac:dyDescent="0.2"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</row>
    <row r="13382" spans="3:18" x14ac:dyDescent="0.2"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</row>
    <row r="13383" spans="3:18" x14ac:dyDescent="0.2"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</row>
    <row r="13384" spans="3:18" x14ac:dyDescent="0.2"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</row>
    <row r="13385" spans="3:18" x14ac:dyDescent="0.2"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</row>
    <row r="13386" spans="3:18" x14ac:dyDescent="0.2"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</row>
    <row r="13387" spans="3:18" x14ac:dyDescent="0.2"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</row>
    <row r="13388" spans="3:18" x14ac:dyDescent="0.2"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</row>
    <row r="13389" spans="3:18" x14ac:dyDescent="0.2"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</row>
    <row r="13390" spans="3:18" x14ac:dyDescent="0.2"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</row>
    <row r="13391" spans="3:18" x14ac:dyDescent="0.2"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</row>
    <row r="13392" spans="3:18" x14ac:dyDescent="0.2"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</row>
    <row r="13393" spans="3:18" x14ac:dyDescent="0.2"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</row>
    <row r="13394" spans="3:18" x14ac:dyDescent="0.2"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</row>
    <row r="13395" spans="3:18" x14ac:dyDescent="0.2"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</row>
    <row r="13396" spans="3:18" x14ac:dyDescent="0.2"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</row>
    <row r="13397" spans="3:18" x14ac:dyDescent="0.2"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</row>
    <row r="13398" spans="3:18" x14ac:dyDescent="0.2"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</row>
    <row r="13399" spans="3:18" x14ac:dyDescent="0.2"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</row>
    <row r="13400" spans="3:18" x14ac:dyDescent="0.2"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</row>
    <row r="13401" spans="3:18" x14ac:dyDescent="0.2"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</row>
    <row r="13402" spans="3:18" x14ac:dyDescent="0.2"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</row>
    <row r="13403" spans="3:18" x14ac:dyDescent="0.2"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</row>
    <row r="13404" spans="3:18" x14ac:dyDescent="0.2"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</row>
    <row r="13405" spans="3:18" x14ac:dyDescent="0.2"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</row>
    <row r="13406" spans="3:18" x14ac:dyDescent="0.2"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</row>
    <row r="13407" spans="3:18" x14ac:dyDescent="0.2"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</row>
    <row r="13408" spans="3:18" x14ac:dyDescent="0.2"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</row>
    <row r="13409" spans="3:18" x14ac:dyDescent="0.2"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</row>
    <row r="13410" spans="3:18" x14ac:dyDescent="0.2"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</row>
    <row r="13411" spans="3:18" x14ac:dyDescent="0.2"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</row>
    <row r="13412" spans="3:18" x14ac:dyDescent="0.2"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</row>
    <row r="13413" spans="3:18" x14ac:dyDescent="0.2"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</row>
    <row r="13414" spans="3:18" x14ac:dyDescent="0.2"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</row>
    <row r="13415" spans="3:18" x14ac:dyDescent="0.2"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</row>
    <row r="13416" spans="3:18" x14ac:dyDescent="0.2"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</row>
    <row r="13417" spans="3:18" x14ac:dyDescent="0.2"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</row>
    <row r="13418" spans="3:18" x14ac:dyDescent="0.2"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</row>
    <row r="13419" spans="3:18" x14ac:dyDescent="0.2"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</row>
    <row r="13420" spans="3:18" x14ac:dyDescent="0.2"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</row>
    <row r="13421" spans="3:18" x14ac:dyDescent="0.2"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</row>
    <row r="13422" spans="3:18" x14ac:dyDescent="0.2"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</row>
    <row r="13423" spans="3:18" x14ac:dyDescent="0.2"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</row>
    <row r="13424" spans="3:18" x14ac:dyDescent="0.2"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</row>
    <row r="13425" spans="3:18" x14ac:dyDescent="0.2"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</row>
    <row r="13426" spans="3:18" x14ac:dyDescent="0.2"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</row>
    <row r="13427" spans="3:18" x14ac:dyDescent="0.2"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</row>
    <row r="13428" spans="3:18" x14ac:dyDescent="0.2"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</row>
    <row r="13429" spans="3:18" x14ac:dyDescent="0.2"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</row>
    <row r="13430" spans="3:18" x14ac:dyDescent="0.2"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</row>
    <row r="13431" spans="3:18" x14ac:dyDescent="0.2"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</row>
    <row r="13432" spans="3:18" x14ac:dyDescent="0.2"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</row>
    <row r="13433" spans="3:18" x14ac:dyDescent="0.2"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</row>
    <row r="13434" spans="3:18" x14ac:dyDescent="0.2"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</row>
    <row r="13435" spans="3:18" x14ac:dyDescent="0.2"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</row>
    <row r="13436" spans="3:18" x14ac:dyDescent="0.2"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</row>
    <row r="13437" spans="3:18" x14ac:dyDescent="0.2"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</row>
    <row r="13438" spans="3:18" x14ac:dyDescent="0.2"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</row>
    <row r="13439" spans="3:18" x14ac:dyDescent="0.2"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</row>
    <row r="13440" spans="3:18" x14ac:dyDescent="0.2"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</row>
    <row r="13441" spans="3:18" x14ac:dyDescent="0.2"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</row>
    <row r="13442" spans="3:18" x14ac:dyDescent="0.2"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</row>
    <row r="13443" spans="3:18" x14ac:dyDescent="0.2"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</row>
    <row r="13444" spans="3:18" x14ac:dyDescent="0.2"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</row>
    <row r="13445" spans="3:18" x14ac:dyDescent="0.2"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</row>
    <row r="13446" spans="3:18" x14ac:dyDescent="0.2"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</row>
    <row r="13447" spans="3:18" x14ac:dyDescent="0.2"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</row>
    <row r="13448" spans="3:18" x14ac:dyDescent="0.2"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</row>
    <row r="13449" spans="3:18" x14ac:dyDescent="0.2"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</row>
    <row r="13450" spans="3:18" x14ac:dyDescent="0.2"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</row>
    <row r="13451" spans="3:18" x14ac:dyDescent="0.2"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</row>
    <row r="13452" spans="3:18" x14ac:dyDescent="0.2"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</row>
    <row r="13453" spans="3:18" x14ac:dyDescent="0.2"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</row>
    <row r="13454" spans="3:18" x14ac:dyDescent="0.2"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</row>
    <row r="13455" spans="3:18" x14ac:dyDescent="0.2"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</row>
    <row r="13456" spans="3:18" x14ac:dyDescent="0.2"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</row>
    <row r="13457" spans="3:18" x14ac:dyDescent="0.2"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</row>
    <row r="13458" spans="3:18" x14ac:dyDescent="0.2"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</row>
    <row r="13459" spans="3:18" x14ac:dyDescent="0.2"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</row>
    <row r="13460" spans="3:18" x14ac:dyDescent="0.2"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</row>
    <row r="13461" spans="3:18" x14ac:dyDescent="0.2"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</row>
    <row r="13462" spans="3:18" x14ac:dyDescent="0.2"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</row>
    <row r="13463" spans="3:18" x14ac:dyDescent="0.2"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</row>
    <row r="13464" spans="3:18" x14ac:dyDescent="0.2"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</row>
    <row r="13465" spans="3:18" x14ac:dyDescent="0.2"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</row>
    <row r="13466" spans="3:18" x14ac:dyDescent="0.2"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</row>
    <row r="13467" spans="3:18" x14ac:dyDescent="0.2"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</row>
    <row r="13468" spans="3:18" x14ac:dyDescent="0.2"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</row>
    <row r="13469" spans="3:18" x14ac:dyDescent="0.2"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</row>
    <row r="13470" spans="3:18" x14ac:dyDescent="0.2"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</row>
    <row r="13471" spans="3:18" x14ac:dyDescent="0.2"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</row>
    <row r="13472" spans="3:18" x14ac:dyDescent="0.2"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</row>
    <row r="13473" spans="3:18" x14ac:dyDescent="0.2"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</row>
    <row r="13474" spans="3:18" x14ac:dyDescent="0.2"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</row>
    <row r="13475" spans="3:18" x14ac:dyDescent="0.2"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</row>
    <row r="13476" spans="3:18" x14ac:dyDescent="0.2"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</row>
    <row r="13477" spans="3:18" x14ac:dyDescent="0.2"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</row>
    <row r="13478" spans="3:18" x14ac:dyDescent="0.2"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</row>
    <row r="13479" spans="3:18" x14ac:dyDescent="0.2"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</row>
    <row r="13480" spans="3:18" x14ac:dyDescent="0.2"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</row>
    <row r="13481" spans="3:18" x14ac:dyDescent="0.2"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</row>
    <row r="13482" spans="3:18" x14ac:dyDescent="0.2"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</row>
    <row r="13483" spans="3:18" x14ac:dyDescent="0.2"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</row>
    <row r="13484" spans="3:18" x14ac:dyDescent="0.2"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</row>
    <row r="13485" spans="3:18" x14ac:dyDescent="0.2"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</row>
    <row r="13486" spans="3:18" x14ac:dyDescent="0.2"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</row>
    <row r="13487" spans="3:18" x14ac:dyDescent="0.2"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</row>
    <row r="13488" spans="3:18" x14ac:dyDescent="0.2"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</row>
    <row r="13489" spans="3:18" x14ac:dyDescent="0.2"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</row>
    <row r="13490" spans="3:18" x14ac:dyDescent="0.2"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</row>
    <row r="13491" spans="3:18" x14ac:dyDescent="0.2"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</row>
    <row r="13492" spans="3:18" x14ac:dyDescent="0.2"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</row>
    <row r="13493" spans="3:18" x14ac:dyDescent="0.2"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</row>
    <row r="13494" spans="3:18" x14ac:dyDescent="0.2"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</row>
    <row r="13495" spans="3:18" x14ac:dyDescent="0.2"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</row>
    <row r="13496" spans="3:18" x14ac:dyDescent="0.2"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</row>
    <row r="13497" spans="3:18" x14ac:dyDescent="0.2"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</row>
    <row r="13498" spans="3:18" x14ac:dyDescent="0.2"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</row>
    <row r="13499" spans="3:18" x14ac:dyDescent="0.2"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</row>
    <row r="13500" spans="3:18" x14ac:dyDescent="0.2"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</row>
    <row r="13501" spans="3:18" x14ac:dyDescent="0.2"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</row>
    <row r="13502" spans="3:18" x14ac:dyDescent="0.2"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</row>
    <row r="13503" spans="3:18" x14ac:dyDescent="0.2"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</row>
    <row r="13504" spans="3:18" x14ac:dyDescent="0.2"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</row>
    <row r="13505" spans="3:18" x14ac:dyDescent="0.2"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</row>
    <row r="13506" spans="3:18" x14ac:dyDescent="0.2"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</row>
    <row r="13507" spans="3:18" x14ac:dyDescent="0.2"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</row>
    <row r="13508" spans="3:18" x14ac:dyDescent="0.2"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</row>
    <row r="13509" spans="3:18" x14ac:dyDescent="0.2"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</row>
    <row r="13510" spans="3:18" x14ac:dyDescent="0.2"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</row>
    <row r="13511" spans="3:18" x14ac:dyDescent="0.2"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</row>
    <row r="13512" spans="3:18" x14ac:dyDescent="0.2"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</row>
    <row r="13513" spans="3:18" x14ac:dyDescent="0.2"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</row>
    <row r="13514" spans="3:18" x14ac:dyDescent="0.2"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</row>
    <row r="13515" spans="3:18" x14ac:dyDescent="0.2"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</row>
    <row r="13516" spans="3:18" x14ac:dyDescent="0.2"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</row>
    <row r="13517" spans="3:18" x14ac:dyDescent="0.2"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</row>
    <row r="13518" spans="3:18" x14ac:dyDescent="0.2"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</row>
    <row r="13519" spans="3:18" x14ac:dyDescent="0.2"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</row>
    <row r="13520" spans="3:18" x14ac:dyDescent="0.2"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</row>
    <row r="13521" spans="3:18" x14ac:dyDescent="0.2"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</row>
    <row r="13522" spans="3:18" x14ac:dyDescent="0.2"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</row>
    <row r="13523" spans="3:18" x14ac:dyDescent="0.2"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</row>
    <row r="13524" spans="3:18" x14ac:dyDescent="0.2"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</row>
    <row r="13525" spans="3:18" x14ac:dyDescent="0.2"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</row>
    <row r="13526" spans="3:18" x14ac:dyDescent="0.2"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</row>
    <row r="13527" spans="3:18" x14ac:dyDescent="0.2"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</row>
    <row r="13528" spans="3:18" x14ac:dyDescent="0.2"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</row>
    <row r="13529" spans="3:18" x14ac:dyDescent="0.2"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</row>
    <row r="13530" spans="3:18" x14ac:dyDescent="0.2"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</row>
    <row r="13531" spans="3:18" x14ac:dyDescent="0.2"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</row>
    <row r="13532" spans="3:18" x14ac:dyDescent="0.2"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</row>
    <row r="13533" spans="3:18" x14ac:dyDescent="0.2"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</row>
    <row r="13534" spans="3:18" x14ac:dyDescent="0.2"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</row>
    <row r="13535" spans="3:18" x14ac:dyDescent="0.2"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</row>
    <row r="13536" spans="3:18" x14ac:dyDescent="0.2"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</row>
    <row r="13537" spans="3:18" x14ac:dyDescent="0.2"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</row>
    <row r="13538" spans="3:18" x14ac:dyDescent="0.2"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</row>
    <row r="13539" spans="3:18" x14ac:dyDescent="0.2"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</row>
    <row r="13540" spans="3:18" x14ac:dyDescent="0.2"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</row>
    <row r="13541" spans="3:18" x14ac:dyDescent="0.2"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</row>
    <row r="13542" spans="3:18" x14ac:dyDescent="0.2"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</row>
    <row r="13543" spans="3:18" x14ac:dyDescent="0.2"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</row>
    <row r="13544" spans="3:18" x14ac:dyDescent="0.2"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</row>
    <row r="13545" spans="3:18" x14ac:dyDescent="0.2"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</row>
    <row r="13546" spans="3:18" x14ac:dyDescent="0.2"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</row>
    <row r="13547" spans="3:18" x14ac:dyDescent="0.2"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</row>
    <row r="13548" spans="3:18" x14ac:dyDescent="0.2"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</row>
    <row r="13549" spans="3:18" x14ac:dyDescent="0.2"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</row>
    <row r="13550" spans="3:18" x14ac:dyDescent="0.2"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</row>
    <row r="13551" spans="3:18" x14ac:dyDescent="0.2"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</row>
    <row r="13552" spans="3:18" x14ac:dyDescent="0.2"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</row>
    <row r="13553" spans="3:18" x14ac:dyDescent="0.2"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</row>
    <row r="13554" spans="3:18" x14ac:dyDescent="0.2"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</row>
    <row r="13555" spans="3:18" x14ac:dyDescent="0.2"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</row>
    <row r="13556" spans="3:18" x14ac:dyDescent="0.2"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</row>
    <row r="13557" spans="3:18" x14ac:dyDescent="0.2"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</row>
    <row r="13558" spans="3:18" x14ac:dyDescent="0.2"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</row>
    <row r="13559" spans="3:18" x14ac:dyDescent="0.2"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</row>
    <row r="13560" spans="3:18" x14ac:dyDescent="0.2"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</row>
    <row r="13561" spans="3:18" x14ac:dyDescent="0.2"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</row>
    <row r="13562" spans="3:18" x14ac:dyDescent="0.2"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</row>
    <row r="13563" spans="3:18" x14ac:dyDescent="0.2"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</row>
    <row r="13564" spans="3:18" x14ac:dyDescent="0.2"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</row>
    <row r="13565" spans="3:18" x14ac:dyDescent="0.2"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</row>
    <row r="13566" spans="3:18" x14ac:dyDescent="0.2"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</row>
    <row r="13567" spans="3:18" x14ac:dyDescent="0.2"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</row>
    <row r="13568" spans="3:18" x14ac:dyDescent="0.2"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</row>
    <row r="13569" spans="3:18" x14ac:dyDescent="0.2"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</row>
    <row r="13570" spans="3:18" x14ac:dyDescent="0.2"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</row>
    <row r="13571" spans="3:18" x14ac:dyDescent="0.2"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</row>
    <row r="13572" spans="3:18" x14ac:dyDescent="0.2"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</row>
    <row r="13573" spans="3:18" x14ac:dyDescent="0.2"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</row>
    <row r="13574" spans="3:18" x14ac:dyDescent="0.2"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</row>
    <row r="13575" spans="3:18" x14ac:dyDescent="0.2"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</row>
    <row r="13576" spans="3:18" x14ac:dyDescent="0.2"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</row>
    <row r="13577" spans="3:18" x14ac:dyDescent="0.2"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</row>
    <row r="13578" spans="3:18" x14ac:dyDescent="0.2"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</row>
    <row r="13579" spans="3:18" x14ac:dyDescent="0.2"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</row>
    <row r="13580" spans="3:18" x14ac:dyDescent="0.2"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</row>
    <row r="13581" spans="3:18" x14ac:dyDescent="0.2"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</row>
    <row r="13582" spans="3:18" x14ac:dyDescent="0.2"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</row>
    <row r="13583" spans="3:18" x14ac:dyDescent="0.2"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</row>
    <row r="13584" spans="3:18" x14ac:dyDescent="0.2"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</row>
    <row r="13585" spans="3:18" x14ac:dyDescent="0.2"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</row>
    <row r="13586" spans="3:18" x14ac:dyDescent="0.2"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</row>
    <row r="13587" spans="3:18" x14ac:dyDescent="0.2"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</row>
    <row r="13588" spans="3:18" x14ac:dyDescent="0.2"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</row>
    <row r="13589" spans="3:18" x14ac:dyDescent="0.2"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</row>
    <row r="13590" spans="3:18" x14ac:dyDescent="0.2"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</row>
    <row r="13591" spans="3:18" x14ac:dyDescent="0.2"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</row>
    <row r="13592" spans="3:18" x14ac:dyDescent="0.2"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</row>
    <row r="13593" spans="3:18" x14ac:dyDescent="0.2"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</row>
    <row r="13594" spans="3:18" x14ac:dyDescent="0.2"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</row>
    <row r="13595" spans="3:18" x14ac:dyDescent="0.2"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</row>
    <row r="13596" spans="3:18" x14ac:dyDescent="0.2"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</row>
    <row r="13597" spans="3:18" x14ac:dyDescent="0.2"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</row>
    <row r="13598" spans="3:18" x14ac:dyDescent="0.2"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</row>
    <row r="13599" spans="3:18" x14ac:dyDescent="0.2"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</row>
    <row r="13600" spans="3:18" x14ac:dyDescent="0.2"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</row>
    <row r="13601" spans="3:18" x14ac:dyDescent="0.2"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</row>
    <row r="13602" spans="3:18" x14ac:dyDescent="0.2"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</row>
    <row r="13603" spans="3:18" x14ac:dyDescent="0.2"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</row>
    <row r="13604" spans="3:18" x14ac:dyDescent="0.2"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</row>
    <row r="13605" spans="3:18" x14ac:dyDescent="0.2"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</row>
    <row r="13606" spans="3:18" x14ac:dyDescent="0.2"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</row>
    <row r="13607" spans="3:18" x14ac:dyDescent="0.2"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</row>
    <row r="13608" spans="3:18" x14ac:dyDescent="0.2"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</row>
    <row r="13609" spans="3:18" x14ac:dyDescent="0.2"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</row>
    <row r="13610" spans="3:18" x14ac:dyDescent="0.2"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</row>
    <row r="13611" spans="3:18" x14ac:dyDescent="0.2"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</row>
    <row r="13612" spans="3:18" x14ac:dyDescent="0.2"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</row>
    <row r="13613" spans="3:18" x14ac:dyDescent="0.2"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</row>
    <row r="13614" spans="3:18" x14ac:dyDescent="0.2"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</row>
    <row r="13615" spans="3:18" x14ac:dyDescent="0.2"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</row>
    <row r="13616" spans="3:18" x14ac:dyDescent="0.2"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</row>
    <row r="13617" spans="3:18" x14ac:dyDescent="0.2"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</row>
    <row r="13618" spans="3:18" x14ac:dyDescent="0.2"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</row>
    <row r="13619" spans="3:18" x14ac:dyDescent="0.2"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</row>
    <row r="13620" spans="3:18" x14ac:dyDescent="0.2"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</row>
    <row r="13621" spans="3:18" x14ac:dyDescent="0.2"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</row>
    <row r="13622" spans="3:18" x14ac:dyDescent="0.2"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</row>
    <row r="13623" spans="3:18" x14ac:dyDescent="0.2"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</row>
    <row r="13624" spans="3:18" x14ac:dyDescent="0.2"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</row>
    <row r="13625" spans="3:18" x14ac:dyDescent="0.2"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</row>
    <row r="13626" spans="3:18" x14ac:dyDescent="0.2"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</row>
    <row r="13627" spans="3:18" x14ac:dyDescent="0.2"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</row>
    <row r="13628" spans="3:18" x14ac:dyDescent="0.2"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</row>
    <row r="13629" spans="3:18" x14ac:dyDescent="0.2"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</row>
    <row r="13630" spans="3:18" x14ac:dyDescent="0.2"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</row>
    <row r="13631" spans="3:18" x14ac:dyDescent="0.2"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</row>
    <row r="13632" spans="3:18" x14ac:dyDescent="0.2"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</row>
    <row r="13633" spans="3:18" x14ac:dyDescent="0.2"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</row>
    <row r="13634" spans="3:18" x14ac:dyDescent="0.2"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</row>
    <row r="13635" spans="3:18" x14ac:dyDescent="0.2"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</row>
    <row r="13636" spans="3:18" x14ac:dyDescent="0.2"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</row>
    <row r="13637" spans="3:18" x14ac:dyDescent="0.2"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</row>
    <row r="13638" spans="3:18" x14ac:dyDescent="0.2"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</row>
    <row r="13639" spans="3:18" x14ac:dyDescent="0.2"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</row>
    <row r="13640" spans="3:18" x14ac:dyDescent="0.2"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</row>
    <row r="13641" spans="3:18" x14ac:dyDescent="0.2"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</row>
    <row r="13642" spans="3:18" x14ac:dyDescent="0.2"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</row>
    <row r="13643" spans="3:18" x14ac:dyDescent="0.2"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</row>
    <row r="13644" spans="3:18" x14ac:dyDescent="0.2"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</row>
    <row r="13645" spans="3:18" x14ac:dyDescent="0.2"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</row>
    <row r="13646" spans="3:18" x14ac:dyDescent="0.2"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</row>
    <row r="13647" spans="3:18" x14ac:dyDescent="0.2"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</row>
    <row r="13648" spans="3:18" x14ac:dyDescent="0.2"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</row>
    <row r="13649" spans="3:18" x14ac:dyDescent="0.2"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</row>
    <row r="13650" spans="3:18" x14ac:dyDescent="0.2"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</row>
    <row r="13651" spans="3:18" x14ac:dyDescent="0.2"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</row>
    <row r="13652" spans="3:18" x14ac:dyDescent="0.2"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</row>
    <row r="13653" spans="3:18" x14ac:dyDescent="0.2"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</row>
    <row r="13654" spans="3:18" x14ac:dyDescent="0.2"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</row>
    <row r="13655" spans="3:18" x14ac:dyDescent="0.2"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</row>
    <row r="13656" spans="3:18" x14ac:dyDescent="0.2"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</row>
    <row r="13657" spans="3:18" x14ac:dyDescent="0.2"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</row>
    <row r="13658" spans="3:18" x14ac:dyDescent="0.2"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</row>
    <row r="13659" spans="3:18" x14ac:dyDescent="0.2"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</row>
    <row r="13660" spans="3:18" x14ac:dyDescent="0.2"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</row>
    <row r="13661" spans="3:18" x14ac:dyDescent="0.2"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</row>
    <row r="13662" spans="3:18" x14ac:dyDescent="0.2"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</row>
    <row r="13663" spans="3:18" x14ac:dyDescent="0.2"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</row>
    <row r="13664" spans="3:18" x14ac:dyDescent="0.2"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</row>
    <row r="13665" spans="3:18" x14ac:dyDescent="0.2"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</row>
    <row r="13666" spans="3:18" x14ac:dyDescent="0.2"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</row>
    <row r="13667" spans="3:18" x14ac:dyDescent="0.2"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</row>
    <row r="13668" spans="3:18" x14ac:dyDescent="0.2"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</row>
    <row r="13669" spans="3:18" x14ac:dyDescent="0.2"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</row>
    <row r="13670" spans="3:18" x14ac:dyDescent="0.2"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</row>
    <row r="13671" spans="3:18" x14ac:dyDescent="0.2"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</row>
    <row r="13672" spans="3:18" x14ac:dyDescent="0.2"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</row>
    <row r="13673" spans="3:18" x14ac:dyDescent="0.2"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</row>
    <row r="13674" spans="3:18" x14ac:dyDescent="0.2"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</row>
    <row r="13675" spans="3:18" x14ac:dyDescent="0.2"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</row>
    <row r="13676" spans="3:18" x14ac:dyDescent="0.2"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</row>
    <row r="13677" spans="3:18" x14ac:dyDescent="0.2"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</row>
    <row r="13678" spans="3:18" x14ac:dyDescent="0.2"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</row>
    <row r="13679" spans="3:18" x14ac:dyDescent="0.2"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</row>
    <row r="13680" spans="3:18" x14ac:dyDescent="0.2"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</row>
    <row r="13681" spans="3:18" x14ac:dyDescent="0.2"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</row>
    <row r="13682" spans="3:18" x14ac:dyDescent="0.2"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</row>
    <row r="13683" spans="3:18" x14ac:dyDescent="0.2"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</row>
    <row r="13684" spans="3:18" x14ac:dyDescent="0.2"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</row>
    <row r="13685" spans="3:18" x14ac:dyDescent="0.2"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</row>
    <row r="13686" spans="3:18" x14ac:dyDescent="0.2"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</row>
    <row r="13687" spans="3:18" x14ac:dyDescent="0.2"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</row>
    <row r="13688" spans="3:18" x14ac:dyDescent="0.2"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</row>
    <row r="13689" spans="3:18" x14ac:dyDescent="0.2"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</row>
    <row r="13690" spans="3:18" x14ac:dyDescent="0.2"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</row>
    <row r="13691" spans="3:18" x14ac:dyDescent="0.2"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</row>
    <row r="13692" spans="3:18" x14ac:dyDescent="0.2"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</row>
    <row r="13693" spans="3:18" x14ac:dyDescent="0.2"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</row>
    <row r="13694" spans="3:18" x14ac:dyDescent="0.2"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</row>
    <row r="13695" spans="3:18" x14ac:dyDescent="0.2"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</row>
    <row r="13696" spans="3:18" x14ac:dyDescent="0.2"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</row>
    <row r="13697" spans="3:18" x14ac:dyDescent="0.2"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</row>
    <row r="13698" spans="3:18" x14ac:dyDescent="0.2"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</row>
    <row r="13699" spans="3:18" x14ac:dyDescent="0.2"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</row>
    <row r="13700" spans="3:18" x14ac:dyDescent="0.2"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</row>
    <row r="13701" spans="3:18" x14ac:dyDescent="0.2"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</row>
    <row r="13702" spans="3:18" x14ac:dyDescent="0.2"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</row>
    <row r="13703" spans="3:18" x14ac:dyDescent="0.2"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</row>
    <row r="13704" spans="3:18" x14ac:dyDescent="0.2"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</row>
    <row r="13705" spans="3:18" x14ac:dyDescent="0.2"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</row>
    <row r="13706" spans="3:18" x14ac:dyDescent="0.2"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</row>
    <row r="13707" spans="3:18" x14ac:dyDescent="0.2"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</row>
    <row r="13708" spans="3:18" x14ac:dyDescent="0.2"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</row>
    <row r="13709" spans="3:18" x14ac:dyDescent="0.2"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</row>
    <row r="13710" spans="3:18" x14ac:dyDescent="0.2"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</row>
    <row r="13711" spans="3:18" x14ac:dyDescent="0.2"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</row>
    <row r="13712" spans="3:18" x14ac:dyDescent="0.2"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</row>
    <row r="13713" spans="3:18" x14ac:dyDescent="0.2"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</row>
    <row r="13714" spans="3:18" x14ac:dyDescent="0.2"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</row>
    <row r="13715" spans="3:18" x14ac:dyDescent="0.2"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</row>
    <row r="13716" spans="3:18" x14ac:dyDescent="0.2"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</row>
    <row r="13717" spans="3:18" x14ac:dyDescent="0.2"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</row>
    <row r="13718" spans="3:18" x14ac:dyDescent="0.2"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</row>
    <row r="13719" spans="3:18" x14ac:dyDescent="0.2"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</row>
    <row r="13720" spans="3:18" x14ac:dyDescent="0.2"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</row>
    <row r="13721" spans="3:18" x14ac:dyDescent="0.2"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</row>
    <row r="13722" spans="3:18" x14ac:dyDescent="0.2"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</row>
    <row r="13723" spans="3:18" x14ac:dyDescent="0.2"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</row>
    <row r="13724" spans="3:18" x14ac:dyDescent="0.2"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</row>
    <row r="13725" spans="3:18" x14ac:dyDescent="0.2"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</row>
    <row r="13726" spans="3:18" x14ac:dyDescent="0.2"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</row>
    <row r="13727" spans="3:18" x14ac:dyDescent="0.2"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</row>
    <row r="13728" spans="3:18" x14ac:dyDescent="0.2"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</row>
    <row r="13729" spans="3:18" x14ac:dyDescent="0.2"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</row>
    <row r="13730" spans="3:18" x14ac:dyDescent="0.2"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</row>
    <row r="13731" spans="3:18" x14ac:dyDescent="0.2"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</row>
    <row r="13732" spans="3:18" x14ac:dyDescent="0.2"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</row>
    <row r="13733" spans="3:18" x14ac:dyDescent="0.2"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</row>
    <row r="13734" spans="3:18" x14ac:dyDescent="0.2"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</row>
    <row r="13735" spans="3:18" x14ac:dyDescent="0.2"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</row>
    <row r="13736" spans="3:18" x14ac:dyDescent="0.2"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</row>
    <row r="13737" spans="3:18" x14ac:dyDescent="0.2"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</row>
    <row r="13738" spans="3:18" x14ac:dyDescent="0.2"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</row>
    <row r="13739" spans="3:18" x14ac:dyDescent="0.2"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</row>
    <row r="13740" spans="3:18" x14ac:dyDescent="0.2"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</row>
    <row r="13741" spans="3:18" x14ac:dyDescent="0.2"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</row>
    <row r="13742" spans="3:18" x14ac:dyDescent="0.2"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</row>
    <row r="13743" spans="3:18" x14ac:dyDescent="0.2"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</row>
    <row r="13744" spans="3:18" x14ac:dyDescent="0.2"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</row>
    <row r="13745" spans="3:18" x14ac:dyDescent="0.2"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</row>
    <row r="13746" spans="3:18" x14ac:dyDescent="0.2"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</row>
    <row r="13747" spans="3:18" x14ac:dyDescent="0.2"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</row>
    <row r="13748" spans="3:18" x14ac:dyDescent="0.2"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</row>
    <row r="13749" spans="3:18" x14ac:dyDescent="0.2"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</row>
    <row r="13750" spans="3:18" x14ac:dyDescent="0.2"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</row>
    <row r="13751" spans="3:18" x14ac:dyDescent="0.2"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</row>
    <row r="13752" spans="3:18" x14ac:dyDescent="0.2"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</row>
    <row r="13753" spans="3:18" x14ac:dyDescent="0.2"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</row>
    <row r="13754" spans="3:18" x14ac:dyDescent="0.2"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</row>
    <row r="13755" spans="3:18" x14ac:dyDescent="0.2"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</row>
    <row r="13756" spans="3:18" x14ac:dyDescent="0.2"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</row>
    <row r="13757" spans="3:18" x14ac:dyDescent="0.2"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</row>
    <row r="13758" spans="3:18" x14ac:dyDescent="0.2"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</row>
    <row r="13759" spans="3:18" x14ac:dyDescent="0.2"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</row>
    <row r="13760" spans="3:18" x14ac:dyDescent="0.2"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</row>
    <row r="13761" spans="3:18" x14ac:dyDescent="0.2"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</row>
    <row r="13762" spans="3:18" x14ac:dyDescent="0.2"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</row>
    <row r="13763" spans="3:18" x14ac:dyDescent="0.2"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</row>
    <row r="13764" spans="3:18" x14ac:dyDescent="0.2"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</row>
    <row r="13765" spans="3:18" x14ac:dyDescent="0.2"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</row>
    <row r="13766" spans="3:18" x14ac:dyDescent="0.2"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</row>
    <row r="13767" spans="3:18" x14ac:dyDescent="0.2"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</row>
    <row r="13768" spans="3:18" x14ac:dyDescent="0.2"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</row>
    <row r="13769" spans="3:18" x14ac:dyDescent="0.2"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</row>
    <row r="13770" spans="3:18" x14ac:dyDescent="0.2"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</row>
    <row r="13771" spans="3:18" x14ac:dyDescent="0.2"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</row>
    <row r="13772" spans="3:18" x14ac:dyDescent="0.2"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</row>
    <row r="13773" spans="3:18" x14ac:dyDescent="0.2"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</row>
    <row r="13774" spans="3:18" x14ac:dyDescent="0.2"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</row>
    <row r="13775" spans="3:18" x14ac:dyDescent="0.2"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</row>
    <row r="13776" spans="3:18" x14ac:dyDescent="0.2"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</row>
    <row r="13777" spans="3:18" x14ac:dyDescent="0.2"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</row>
    <row r="13778" spans="3:18" x14ac:dyDescent="0.2"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</row>
    <row r="13779" spans="3:18" x14ac:dyDescent="0.2"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</row>
    <row r="13780" spans="3:18" x14ac:dyDescent="0.2"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</row>
    <row r="13781" spans="3:18" x14ac:dyDescent="0.2"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</row>
    <row r="13782" spans="3:18" x14ac:dyDescent="0.2"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</row>
    <row r="13783" spans="3:18" x14ac:dyDescent="0.2"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</row>
    <row r="13784" spans="3:18" x14ac:dyDescent="0.2"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</row>
    <row r="13785" spans="3:18" x14ac:dyDescent="0.2"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</row>
    <row r="13786" spans="3:18" x14ac:dyDescent="0.2"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</row>
    <row r="13787" spans="3:18" x14ac:dyDescent="0.2"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</row>
    <row r="13788" spans="3:18" x14ac:dyDescent="0.2"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</row>
    <row r="13789" spans="3:18" x14ac:dyDescent="0.2"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</row>
    <row r="13790" spans="3:18" x14ac:dyDescent="0.2"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</row>
    <row r="13791" spans="3:18" x14ac:dyDescent="0.2"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</row>
    <row r="13792" spans="3:18" x14ac:dyDescent="0.2"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</row>
    <row r="13793" spans="3:18" x14ac:dyDescent="0.2"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</row>
    <row r="13794" spans="3:18" x14ac:dyDescent="0.2"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</row>
    <row r="13795" spans="3:18" x14ac:dyDescent="0.2"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</row>
    <row r="13796" spans="3:18" x14ac:dyDescent="0.2"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</row>
    <row r="13797" spans="3:18" x14ac:dyDescent="0.2"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</row>
    <row r="13798" spans="3:18" x14ac:dyDescent="0.2"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</row>
    <row r="13799" spans="3:18" x14ac:dyDescent="0.2"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</row>
    <row r="13800" spans="3:18" x14ac:dyDescent="0.2"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</row>
    <row r="13801" spans="3:18" x14ac:dyDescent="0.2"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</row>
    <row r="13802" spans="3:18" x14ac:dyDescent="0.2"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</row>
    <row r="13803" spans="3:18" x14ac:dyDescent="0.2"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</row>
    <row r="13804" spans="3:18" x14ac:dyDescent="0.2"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</row>
    <row r="13805" spans="3:18" x14ac:dyDescent="0.2"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</row>
    <row r="13806" spans="3:18" x14ac:dyDescent="0.2"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</row>
    <row r="13807" spans="3:18" x14ac:dyDescent="0.2"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</row>
    <row r="13808" spans="3:18" x14ac:dyDescent="0.2"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</row>
    <row r="13809" spans="3:18" x14ac:dyDescent="0.2"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</row>
    <row r="13810" spans="3:18" x14ac:dyDescent="0.2"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</row>
    <row r="13811" spans="3:18" x14ac:dyDescent="0.2"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</row>
    <row r="13812" spans="3:18" x14ac:dyDescent="0.2"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</row>
    <row r="13813" spans="3:18" x14ac:dyDescent="0.2"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</row>
    <row r="13814" spans="3:18" x14ac:dyDescent="0.2"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</row>
    <row r="13815" spans="3:18" x14ac:dyDescent="0.2"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</row>
    <row r="13816" spans="3:18" x14ac:dyDescent="0.2"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</row>
    <row r="13817" spans="3:18" x14ac:dyDescent="0.2"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</row>
    <row r="13818" spans="3:18" x14ac:dyDescent="0.2"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</row>
    <row r="13819" spans="3:18" x14ac:dyDescent="0.2"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</row>
    <row r="13820" spans="3:18" x14ac:dyDescent="0.2"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</row>
    <row r="13821" spans="3:18" x14ac:dyDescent="0.2"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</row>
    <row r="13822" spans="3:18" x14ac:dyDescent="0.2"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</row>
    <row r="13823" spans="3:18" x14ac:dyDescent="0.2"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</row>
    <row r="13824" spans="3:18" x14ac:dyDescent="0.2"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</row>
    <row r="13825" spans="3:18" x14ac:dyDescent="0.2"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</row>
    <row r="13826" spans="3:18" x14ac:dyDescent="0.2"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</row>
    <row r="13827" spans="3:18" x14ac:dyDescent="0.2"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</row>
    <row r="13828" spans="3:18" x14ac:dyDescent="0.2"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</row>
    <row r="13829" spans="3:18" x14ac:dyDescent="0.2"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</row>
    <row r="13830" spans="3:18" x14ac:dyDescent="0.2"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</row>
    <row r="13831" spans="3:18" x14ac:dyDescent="0.2"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</row>
    <row r="13832" spans="3:18" x14ac:dyDescent="0.2"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</row>
    <row r="13833" spans="3:18" x14ac:dyDescent="0.2"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</row>
    <row r="13834" spans="3:18" x14ac:dyDescent="0.2"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</row>
    <row r="13835" spans="3:18" x14ac:dyDescent="0.2"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</row>
    <row r="13836" spans="3:18" x14ac:dyDescent="0.2"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</row>
    <row r="13837" spans="3:18" x14ac:dyDescent="0.2"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</row>
    <row r="13838" spans="3:18" x14ac:dyDescent="0.2"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</row>
    <row r="13839" spans="3:18" x14ac:dyDescent="0.2"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</row>
    <row r="13840" spans="3:18" x14ac:dyDescent="0.2"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</row>
    <row r="13841" spans="3:18" x14ac:dyDescent="0.2"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</row>
    <row r="13842" spans="3:18" x14ac:dyDescent="0.2"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</row>
    <row r="13843" spans="3:18" x14ac:dyDescent="0.2"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</row>
    <row r="13844" spans="3:18" x14ac:dyDescent="0.2"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</row>
    <row r="13845" spans="3:18" x14ac:dyDescent="0.2"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</row>
    <row r="13846" spans="3:18" x14ac:dyDescent="0.2"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</row>
    <row r="13847" spans="3:18" x14ac:dyDescent="0.2"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</row>
    <row r="13848" spans="3:18" x14ac:dyDescent="0.2"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</row>
    <row r="13849" spans="3:18" x14ac:dyDescent="0.2"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</row>
    <row r="13850" spans="3:18" x14ac:dyDescent="0.2"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</row>
    <row r="13851" spans="3:18" x14ac:dyDescent="0.2"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</row>
    <row r="13852" spans="3:18" x14ac:dyDescent="0.2"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</row>
    <row r="13853" spans="3:18" x14ac:dyDescent="0.2"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</row>
    <row r="13854" spans="3:18" x14ac:dyDescent="0.2"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</row>
    <row r="13855" spans="3:18" x14ac:dyDescent="0.2"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</row>
    <row r="13856" spans="3:18" x14ac:dyDescent="0.2"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</row>
    <row r="13857" spans="3:18" x14ac:dyDescent="0.2"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</row>
    <row r="13858" spans="3:18" x14ac:dyDescent="0.2"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</row>
    <row r="13859" spans="3:18" x14ac:dyDescent="0.2"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</row>
    <row r="13860" spans="3:18" x14ac:dyDescent="0.2"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</row>
    <row r="13861" spans="3:18" x14ac:dyDescent="0.2"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</row>
    <row r="13862" spans="3:18" x14ac:dyDescent="0.2"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</row>
    <row r="13863" spans="3:18" x14ac:dyDescent="0.2"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</row>
    <row r="13864" spans="3:18" x14ac:dyDescent="0.2"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</row>
    <row r="13865" spans="3:18" x14ac:dyDescent="0.2"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</row>
    <row r="13866" spans="3:18" x14ac:dyDescent="0.2"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</row>
    <row r="13867" spans="3:18" x14ac:dyDescent="0.2"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</row>
    <row r="13868" spans="3:18" x14ac:dyDescent="0.2"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</row>
    <row r="13869" spans="3:18" x14ac:dyDescent="0.2"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</row>
    <row r="13870" spans="3:18" x14ac:dyDescent="0.2"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</row>
    <row r="13871" spans="3:18" x14ac:dyDescent="0.2"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</row>
    <row r="13872" spans="3:18" x14ac:dyDescent="0.2"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</row>
    <row r="13873" spans="3:18" x14ac:dyDescent="0.2"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</row>
    <row r="13874" spans="3:18" x14ac:dyDescent="0.2"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</row>
    <row r="13875" spans="3:18" x14ac:dyDescent="0.2"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</row>
    <row r="13876" spans="3:18" x14ac:dyDescent="0.2"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</row>
    <row r="13877" spans="3:18" x14ac:dyDescent="0.2"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</row>
    <row r="13878" spans="3:18" x14ac:dyDescent="0.2"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</row>
    <row r="13879" spans="3:18" x14ac:dyDescent="0.2"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</row>
    <row r="13880" spans="3:18" x14ac:dyDescent="0.2"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</row>
    <row r="13881" spans="3:18" x14ac:dyDescent="0.2"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</row>
    <row r="13882" spans="3:18" x14ac:dyDescent="0.2"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</row>
    <row r="13883" spans="3:18" x14ac:dyDescent="0.2"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</row>
    <row r="13884" spans="3:18" x14ac:dyDescent="0.2"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</row>
    <row r="13885" spans="3:18" x14ac:dyDescent="0.2"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</row>
    <row r="13886" spans="3:18" x14ac:dyDescent="0.2"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</row>
    <row r="13887" spans="3:18" x14ac:dyDescent="0.2"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</row>
    <row r="13888" spans="3:18" x14ac:dyDescent="0.2"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</row>
    <row r="13889" spans="3:18" x14ac:dyDescent="0.2"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</row>
    <row r="13890" spans="3:18" x14ac:dyDescent="0.2"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</row>
    <row r="13891" spans="3:18" x14ac:dyDescent="0.2"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</row>
    <row r="13892" spans="3:18" x14ac:dyDescent="0.2"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</row>
    <row r="13893" spans="3:18" x14ac:dyDescent="0.2"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</row>
    <row r="13894" spans="3:18" x14ac:dyDescent="0.2"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</row>
    <row r="13895" spans="3:18" x14ac:dyDescent="0.2"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</row>
    <row r="13896" spans="3:18" x14ac:dyDescent="0.2"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</row>
    <row r="13897" spans="3:18" x14ac:dyDescent="0.2"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</row>
    <row r="13898" spans="3:18" x14ac:dyDescent="0.2"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</row>
    <row r="13899" spans="3:18" x14ac:dyDescent="0.2"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</row>
    <row r="13900" spans="3:18" x14ac:dyDescent="0.2"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</row>
    <row r="13901" spans="3:18" x14ac:dyDescent="0.2"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</row>
    <row r="13902" spans="3:18" x14ac:dyDescent="0.2"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</row>
    <row r="13903" spans="3:18" x14ac:dyDescent="0.2"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</row>
    <row r="13904" spans="3:18" x14ac:dyDescent="0.2"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</row>
    <row r="13905" spans="3:18" x14ac:dyDescent="0.2"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</row>
    <row r="13906" spans="3:18" x14ac:dyDescent="0.2"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</row>
    <row r="13907" spans="3:18" x14ac:dyDescent="0.2"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</row>
    <row r="13908" spans="3:18" x14ac:dyDescent="0.2"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</row>
    <row r="13909" spans="3:18" x14ac:dyDescent="0.2"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</row>
    <row r="13910" spans="3:18" x14ac:dyDescent="0.2"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</row>
    <row r="13911" spans="3:18" x14ac:dyDescent="0.2"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</row>
    <row r="13912" spans="3:18" x14ac:dyDescent="0.2"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</row>
    <row r="13913" spans="3:18" x14ac:dyDescent="0.2"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</row>
    <row r="13914" spans="3:18" x14ac:dyDescent="0.2"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</row>
    <row r="13915" spans="3:18" x14ac:dyDescent="0.2"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</row>
    <row r="13916" spans="3:18" x14ac:dyDescent="0.2"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</row>
    <row r="13917" spans="3:18" x14ac:dyDescent="0.2"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</row>
    <row r="13918" spans="3:18" x14ac:dyDescent="0.2"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</row>
    <row r="13919" spans="3:18" x14ac:dyDescent="0.2"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</row>
    <row r="13920" spans="3:18" x14ac:dyDescent="0.2"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</row>
    <row r="13921" spans="3:18" x14ac:dyDescent="0.2"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</row>
    <row r="13922" spans="3:18" x14ac:dyDescent="0.2"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</row>
    <row r="13923" spans="3:18" x14ac:dyDescent="0.2"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</row>
    <row r="13924" spans="3:18" x14ac:dyDescent="0.2"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</row>
    <row r="13925" spans="3:18" x14ac:dyDescent="0.2"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</row>
    <row r="13926" spans="3:18" x14ac:dyDescent="0.2"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</row>
    <row r="13927" spans="3:18" x14ac:dyDescent="0.2"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</row>
    <row r="13928" spans="3:18" x14ac:dyDescent="0.2"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</row>
    <row r="13929" spans="3:18" x14ac:dyDescent="0.2"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</row>
    <row r="13930" spans="3:18" x14ac:dyDescent="0.2"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</row>
    <row r="13931" spans="3:18" x14ac:dyDescent="0.2"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</row>
    <row r="13932" spans="3:18" x14ac:dyDescent="0.2"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</row>
    <row r="13933" spans="3:18" x14ac:dyDescent="0.2"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</row>
    <row r="13934" spans="3:18" x14ac:dyDescent="0.2"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</row>
    <row r="13935" spans="3:18" x14ac:dyDescent="0.2"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</row>
    <row r="13936" spans="3:18" x14ac:dyDescent="0.2"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</row>
    <row r="13937" spans="3:18" x14ac:dyDescent="0.2"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</row>
    <row r="13938" spans="3:18" x14ac:dyDescent="0.2"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</row>
    <row r="13939" spans="3:18" x14ac:dyDescent="0.2"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</row>
    <row r="13940" spans="3:18" x14ac:dyDescent="0.2"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</row>
    <row r="13941" spans="3:18" x14ac:dyDescent="0.2"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</row>
    <row r="13942" spans="3:18" x14ac:dyDescent="0.2"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</row>
    <row r="13943" spans="3:18" x14ac:dyDescent="0.2"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</row>
    <row r="13944" spans="3:18" x14ac:dyDescent="0.2"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</row>
    <row r="13945" spans="3:18" x14ac:dyDescent="0.2"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</row>
    <row r="13946" spans="3:18" x14ac:dyDescent="0.2"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</row>
    <row r="13947" spans="3:18" x14ac:dyDescent="0.2"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</row>
    <row r="13948" spans="3:18" x14ac:dyDescent="0.2"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</row>
    <row r="13949" spans="3:18" x14ac:dyDescent="0.2"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</row>
    <row r="13950" spans="3:18" x14ac:dyDescent="0.2"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</row>
    <row r="13951" spans="3:18" x14ac:dyDescent="0.2"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</row>
    <row r="13952" spans="3:18" x14ac:dyDescent="0.2"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</row>
    <row r="13953" spans="3:18" x14ac:dyDescent="0.2"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</row>
    <row r="13954" spans="3:18" x14ac:dyDescent="0.2"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</row>
    <row r="13955" spans="3:18" x14ac:dyDescent="0.2"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</row>
    <row r="13956" spans="3:18" x14ac:dyDescent="0.2"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</row>
    <row r="13957" spans="3:18" x14ac:dyDescent="0.2"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</row>
    <row r="13958" spans="3:18" x14ac:dyDescent="0.2"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</row>
    <row r="13959" spans="3:18" x14ac:dyDescent="0.2"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</row>
    <row r="13960" spans="3:18" x14ac:dyDescent="0.2"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</row>
    <row r="13961" spans="3:18" x14ac:dyDescent="0.2"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</row>
    <row r="13962" spans="3:18" x14ac:dyDescent="0.2"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</row>
    <row r="13963" spans="3:18" x14ac:dyDescent="0.2"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</row>
    <row r="13964" spans="3:18" x14ac:dyDescent="0.2"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</row>
    <row r="13965" spans="3:18" x14ac:dyDescent="0.2"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</row>
    <row r="13966" spans="3:18" x14ac:dyDescent="0.2"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</row>
    <row r="13967" spans="3:18" x14ac:dyDescent="0.2"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</row>
    <row r="13968" spans="3:18" x14ac:dyDescent="0.2"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</row>
    <row r="13969" spans="3:18" x14ac:dyDescent="0.2"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</row>
    <row r="13970" spans="3:18" x14ac:dyDescent="0.2"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</row>
    <row r="13971" spans="3:18" x14ac:dyDescent="0.2"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</row>
    <row r="13972" spans="3:18" x14ac:dyDescent="0.2"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</row>
    <row r="13973" spans="3:18" x14ac:dyDescent="0.2"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</row>
    <row r="13974" spans="3:18" x14ac:dyDescent="0.2"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</row>
    <row r="13975" spans="3:18" x14ac:dyDescent="0.2"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</row>
    <row r="13976" spans="3:18" x14ac:dyDescent="0.2"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</row>
    <row r="13977" spans="3:18" x14ac:dyDescent="0.2"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</row>
    <row r="13978" spans="3:18" x14ac:dyDescent="0.2"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</row>
    <row r="13979" spans="3:18" x14ac:dyDescent="0.2"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</row>
    <row r="13980" spans="3:18" x14ac:dyDescent="0.2"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</row>
    <row r="13981" spans="3:18" x14ac:dyDescent="0.2"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</row>
    <row r="13982" spans="3:18" x14ac:dyDescent="0.2"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</row>
    <row r="13983" spans="3:18" x14ac:dyDescent="0.2"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</row>
    <row r="13984" spans="3:18" x14ac:dyDescent="0.2"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</row>
    <row r="13985" spans="3:18" x14ac:dyDescent="0.2"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</row>
    <row r="13986" spans="3:18" x14ac:dyDescent="0.2"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</row>
    <row r="13987" spans="3:18" x14ac:dyDescent="0.2"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</row>
    <row r="13988" spans="3:18" x14ac:dyDescent="0.2"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</row>
    <row r="13989" spans="3:18" x14ac:dyDescent="0.2"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</row>
    <row r="13990" spans="3:18" x14ac:dyDescent="0.2"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</row>
    <row r="13991" spans="3:18" x14ac:dyDescent="0.2"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</row>
    <row r="13992" spans="3:18" x14ac:dyDescent="0.2"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</row>
    <row r="13993" spans="3:18" x14ac:dyDescent="0.2"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</row>
    <row r="13994" spans="3:18" x14ac:dyDescent="0.2"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</row>
    <row r="13995" spans="3:18" x14ac:dyDescent="0.2"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</row>
    <row r="13996" spans="3:18" x14ac:dyDescent="0.2"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</row>
    <row r="13997" spans="3:18" x14ac:dyDescent="0.2"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</row>
    <row r="13998" spans="3:18" x14ac:dyDescent="0.2"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</row>
    <row r="13999" spans="3:18" x14ac:dyDescent="0.2"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</row>
    <row r="14000" spans="3:18" x14ac:dyDescent="0.2"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</row>
    <row r="14001" spans="3:18" x14ac:dyDescent="0.2"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</row>
    <row r="14002" spans="3:18" x14ac:dyDescent="0.2"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</row>
    <row r="14003" spans="3:18" x14ac:dyDescent="0.2"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</row>
    <row r="14004" spans="3:18" x14ac:dyDescent="0.2"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</row>
    <row r="14005" spans="3:18" x14ac:dyDescent="0.2"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</row>
    <row r="14006" spans="3:18" x14ac:dyDescent="0.2"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</row>
    <row r="14007" spans="3:18" x14ac:dyDescent="0.2"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</row>
    <row r="14008" spans="3:18" x14ac:dyDescent="0.2"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</row>
    <row r="14009" spans="3:18" x14ac:dyDescent="0.2"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</row>
    <row r="14010" spans="3:18" x14ac:dyDescent="0.2"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</row>
    <row r="14011" spans="3:18" x14ac:dyDescent="0.2"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</row>
    <row r="14012" spans="3:18" x14ac:dyDescent="0.2"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</row>
    <row r="14013" spans="3:18" x14ac:dyDescent="0.2"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</row>
    <row r="14014" spans="3:18" x14ac:dyDescent="0.2"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</row>
    <row r="14015" spans="3:18" x14ac:dyDescent="0.2"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</row>
    <row r="14016" spans="3:18" x14ac:dyDescent="0.2"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</row>
    <row r="14017" spans="3:18" x14ac:dyDescent="0.2"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</row>
    <row r="14018" spans="3:18" x14ac:dyDescent="0.2"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</row>
    <row r="14019" spans="3:18" x14ac:dyDescent="0.2"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</row>
    <row r="14020" spans="3:18" x14ac:dyDescent="0.2"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</row>
    <row r="14021" spans="3:18" x14ac:dyDescent="0.2"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</row>
    <row r="14022" spans="3:18" x14ac:dyDescent="0.2"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</row>
    <row r="14023" spans="3:18" x14ac:dyDescent="0.2"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</row>
    <row r="14024" spans="3:18" x14ac:dyDescent="0.2"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</row>
    <row r="14025" spans="3:18" x14ac:dyDescent="0.2"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</row>
    <row r="14026" spans="3:18" x14ac:dyDescent="0.2"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</row>
    <row r="14027" spans="3:18" x14ac:dyDescent="0.2"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</row>
    <row r="14028" spans="3:18" x14ac:dyDescent="0.2"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</row>
    <row r="14029" spans="3:18" x14ac:dyDescent="0.2"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</row>
    <row r="14030" spans="3:18" x14ac:dyDescent="0.2"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</row>
    <row r="14031" spans="3:18" x14ac:dyDescent="0.2"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</row>
    <row r="14032" spans="3:18" x14ac:dyDescent="0.2"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</row>
    <row r="14033" spans="3:18" x14ac:dyDescent="0.2"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</row>
    <row r="14034" spans="3:18" x14ac:dyDescent="0.2"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</row>
    <row r="14035" spans="3:18" x14ac:dyDescent="0.2"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</row>
    <row r="14036" spans="3:18" x14ac:dyDescent="0.2"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</row>
    <row r="14037" spans="3:18" x14ac:dyDescent="0.2"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</row>
    <row r="14038" spans="3:18" x14ac:dyDescent="0.2"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</row>
    <row r="14039" spans="3:18" x14ac:dyDescent="0.2"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</row>
    <row r="14040" spans="3:18" x14ac:dyDescent="0.2"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</row>
    <row r="14041" spans="3:18" x14ac:dyDescent="0.2"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</row>
    <row r="14042" spans="3:18" x14ac:dyDescent="0.2"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</row>
    <row r="14043" spans="3:18" x14ac:dyDescent="0.2"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</row>
    <row r="14044" spans="3:18" x14ac:dyDescent="0.2"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</row>
    <row r="14045" spans="3:18" x14ac:dyDescent="0.2"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</row>
    <row r="14046" spans="3:18" x14ac:dyDescent="0.2"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</row>
    <row r="14047" spans="3:18" x14ac:dyDescent="0.2"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</row>
    <row r="14048" spans="3:18" x14ac:dyDescent="0.2"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</row>
    <row r="14049" spans="3:18" x14ac:dyDescent="0.2"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</row>
    <row r="14050" spans="3:18" x14ac:dyDescent="0.2"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</row>
    <row r="14051" spans="3:18" x14ac:dyDescent="0.2"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</row>
    <row r="14052" spans="3:18" x14ac:dyDescent="0.2"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</row>
    <row r="14053" spans="3:18" x14ac:dyDescent="0.2"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</row>
    <row r="14054" spans="3:18" x14ac:dyDescent="0.2"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</row>
    <row r="14055" spans="3:18" x14ac:dyDescent="0.2"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</row>
    <row r="14056" spans="3:18" x14ac:dyDescent="0.2"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</row>
    <row r="14057" spans="3:18" x14ac:dyDescent="0.2"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</row>
    <row r="14058" spans="3:18" x14ac:dyDescent="0.2"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</row>
    <row r="14059" spans="3:18" x14ac:dyDescent="0.2"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</row>
    <row r="14060" spans="3:18" x14ac:dyDescent="0.2"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</row>
    <row r="14061" spans="3:18" x14ac:dyDescent="0.2"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</row>
    <row r="14062" spans="3:18" x14ac:dyDescent="0.2"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</row>
    <row r="14063" spans="3:18" x14ac:dyDescent="0.2"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</row>
    <row r="14064" spans="3:18" x14ac:dyDescent="0.2"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</row>
    <row r="14065" spans="3:18" x14ac:dyDescent="0.2"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</row>
    <row r="14066" spans="3:18" x14ac:dyDescent="0.2"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</row>
    <row r="14067" spans="3:18" x14ac:dyDescent="0.2"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</row>
    <row r="14068" spans="3:18" x14ac:dyDescent="0.2"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</row>
    <row r="14069" spans="3:18" x14ac:dyDescent="0.2"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</row>
    <row r="14070" spans="3:18" x14ac:dyDescent="0.2"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</row>
    <row r="14071" spans="3:18" x14ac:dyDescent="0.2"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</row>
    <row r="14072" spans="3:18" x14ac:dyDescent="0.2"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</row>
    <row r="14073" spans="3:18" x14ac:dyDescent="0.2"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</row>
    <row r="14074" spans="3:18" x14ac:dyDescent="0.2"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</row>
    <row r="14075" spans="3:18" x14ac:dyDescent="0.2"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</row>
    <row r="14076" spans="3:18" x14ac:dyDescent="0.2"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</row>
    <row r="14077" spans="3:18" x14ac:dyDescent="0.2"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</row>
    <row r="14078" spans="3:18" x14ac:dyDescent="0.2"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</row>
    <row r="14079" spans="3:18" x14ac:dyDescent="0.2"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</row>
    <row r="14080" spans="3:18" x14ac:dyDescent="0.2"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</row>
    <row r="14081" spans="3:18" x14ac:dyDescent="0.2"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</row>
    <row r="14082" spans="3:18" x14ac:dyDescent="0.2"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</row>
    <row r="14083" spans="3:18" x14ac:dyDescent="0.2"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</row>
    <row r="14084" spans="3:18" x14ac:dyDescent="0.2"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</row>
    <row r="14085" spans="3:18" x14ac:dyDescent="0.2"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</row>
    <row r="14086" spans="3:18" x14ac:dyDescent="0.2"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</row>
    <row r="14087" spans="3:18" x14ac:dyDescent="0.2"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</row>
    <row r="14088" spans="3:18" x14ac:dyDescent="0.2"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</row>
    <row r="14089" spans="3:18" x14ac:dyDescent="0.2"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</row>
    <row r="14090" spans="3:18" x14ac:dyDescent="0.2"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</row>
    <row r="14091" spans="3:18" x14ac:dyDescent="0.2"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</row>
    <row r="14092" spans="3:18" x14ac:dyDescent="0.2"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</row>
    <row r="14093" spans="3:18" x14ac:dyDescent="0.2"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</row>
    <row r="14094" spans="3:18" x14ac:dyDescent="0.2"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</row>
    <row r="14095" spans="3:18" x14ac:dyDescent="0.2"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</row>
    <row r="14096" spans="3:18" x14ac:dyDescent="0.2"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</row>
    <row r="14097" spans="3:18" x14ac:dyDescent="0.2"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</row>
    <row r="14098" spans="3:18" x14ac:dyDescent="0.2"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</row>
    <row r="14099" spans="3:18" x14ac:dyDescent="0.2"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</row>
    <row r="14100" spans="3:18" x14ac:dyDescent="0.2"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</row>
    <row r="14101" spans="3:18" x14ac:dyDescent="0.2"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</row>
    <row r="14102" spans="3:18" x14ac:dyDescent="0.2"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</row>
    <row r="14103" spans="3:18" x14ac:dyDescent="0.2"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</row>
    <row r="14104" spans="3:18" x14ac:dyDescent="0.2"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</row>
    <row r="14105" spans="3:18" x14ac:dyDescent="0.2"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</row>
    <row r="14106" spans="3:18" x14ac:dyDescent="0.2"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</row>
    <row r="14107" spans="3:18" x14ac:dyDescent="0.2"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</row>
    <row r="14108" spans="3:18" x14ac:dyDescent="0.2"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</row>
    <row r="14109" spans="3:18" x14ac:dyDescent="0.2"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</row>
    <row r="14110" spans="3:18" x14ac:dyDescent="0.2"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</row>
    <row r="14111" spans="3:18" x14ac:dyDescent="0.2"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</row>
    <row r="14112" spans="3:18" x14ac:dyDescent="0.2"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</row>
    <row r="14113" spans="3:18" x14ac:dyDescent="0.2"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</row>
    <row r="14114" spans="3:18" x14ac:dyDescent="0.2"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</row>
    <row r="14115" spans="3:18" x14ac:dyDescent="0.2"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</row>
    <row r="14116" spans="3:18" x14ac:dyDescent="0.2"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</row>
    <row r="14117" spans="3:18" x14ac:dyDescent="0.2"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</row>
    <row r="14118" spans="3:18" x14ac:dyDescent="0.2"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</row>
    <row r="14119" spans="3:18" x14ac:dyDescent="0.2"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</row>
    <row r="14120" spans="3:18" x14ac:dyDescent="0.2"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</row>
    <row r="14121" spans="3:18" x14ac:dyDescent="0.2"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</row>
    <row r="14122" spans="3:18" x14ac:dyDescent="0.2"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</row>
    <row r="14123" spans="3:18" x14ac:dyDescent="0.2"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</row>
    <row r="14124" spans="3:18" x14ac:dyDescent="0.2"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</row>
    <row r="14125" spans="3:18" x14ac:dyDescent="0.2"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</row>
    <row r="14126" spans="3:18" x14ac:dyDescent="0.2"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</row>
    <row r="14127" spans="3:18" x14ac:dyDescent="0.2"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</row>
    <row r="14128" spans="3:18" x14ac:dyDescent="0.2"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</row>
    <row r="14129" spans="3:18" x14ac:dyDescent="0.2"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</row>
    <row r="14130" spans="3:18" x14ac:dyDescent="0.2"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</row>
    <row r="14131" spans="3:18" x14ac:dyDescent="0.2"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</row>
    <row r="14132" spans="3:18" x14ac:dyDescent="0.2"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</row>
    <row r="14133" spans="3:18" x14ac:dyDescent="0.2"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</row>
    <row r="14134" spans="3:18" x14ac:dyDescent="0.2"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</row>
    <row r="14135" spans="3:18" x14ac:dyDescent="0.2"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</row>
    <row r="14136" spans="3:18" x14ac:dyDescent="0.2"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</row>
    <row r="14137" spans="3:18" x14ac:dyDescent="0.2"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</row>
    <row r="14138" spans="3:18" x14ac:dyDescent="0.2"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</row>
    <row r="14139" spans="3:18" x14ac:dyDescent="0.2"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</row>
    <row r="14140" spans="3:18" x14ac:dyDescent="0.2"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</row>
    <row r="14141" spans="3:18" x14ac:dyDescent="0.2"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</row>
    <row r="14142" spans="3:18" x14ac:dyDescent="0.2"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</row>
    <row r="14143" spans="3:18" x14ac:dyDescent="0.2"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</row>
    <row r="14144" spans="3:18" x14ac:dyDescent="0.2"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</row>
    <row r="14145" spans="3:18" x14ac:dyDescent="0.2"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</row>
    <row r="14146" spans="3:18" x14ac:dyDescent="0.2"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</row>
    <row r="14147" spans="3:18" x14ac:dyDescent="0.2"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</row>
    <row r="14148" spans="3:18" x14ac:dyDescent="0.2"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</row>
    <row r="14149" spans="3:18" x14ac:dyDescent="0.2"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</row>
    <row r="14150" spans="3:18" x14ac:dyDescent="0.2"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</row>
    <row r="14151" spans="3:18" x14ac:dyDescent="0.2"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</row>
    <row r="14152" spans="3:18" x14ac:dyDescent="0.2"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</row>
    <row r="14153" spans="3:18" x14ac:dyDescent="0.2"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</row>
    <row r="14154" spans="3:18" x14ac:dyDescent="0.2"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</row>
    <row r="14155" spans="3:18" x14ac:dyDescent="0.2"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</row>
    <row r="14156" spans="3:18" x14ac:dyDescent="0.2"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</row>
    <row r="14157" spans="3:18" x14ac:dyDescent="0.2"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</row>
    <row r="14158" spans="3:18" x14ac:dyDescent="0.2"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</row>
    <row r="14159" spans="3:18" x14ac:dyDescent="0.2"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</row>
    <row r="14160" spans="3:18" x14ac:dyDescent="0.2"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</row>
    <row r="14161" spans="3:18" x14ac:dyDescent="0.2"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</row>
    <row r="14162" spans="3:18" x14ac:dyDescent="0.2"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</row>
    <row r="14163" spans="3:18" x14ac:dyDescent="0.2"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</row>
    <row r="14164" spans="3:18" x14ac:dyDescent="0.2"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</row>
    <row r="14165" spans="3:18" x14ac:dyDescent="0.2"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</row>
    <row r="14166" spans="3:18" x14ac:dyDescent="0.2"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</row>
    <row r="14167" spans="3:18" x14ac:dyDescent="0.2"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</row>
    <row r="14168" spans="3:18" x14ac:dyDescent="0.2"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</row>
    <row r="14169" spans="3:18" x14ac:dyDescent="0.2"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</row>
    <row r="14170" spans="3:18" x14ac:dyDescent="0.2"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</row>
    <row r="14171" spans="3:18" x14ac:dyDescent="0.2"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</row>
    <row r="14172" spans="3:18" x14ac:dyDescent="0.2"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</row>
    <row r="14173" spans="3:18" x14ac:dyDescent="0.2"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</row>
    <row r="14174" spans="3:18" x14ac:dyDescent="0.2"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</row>
    <row r="14175" spans="3:18" x14ac:dyDescent="0.2"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</row>
    <row r="14176" spans="3:18" x14ac:dyDescent="0.2"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</row>
    <row r="14177" spans="3:18" x14ac:dyDescent="0.2"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</row>
    <row r="14178" spans="3:18" x14ac:dyDescent="0.2"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</row>
    <row r="14179" spans="3:18" x14ac:dyDescent="0.2"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</row>
    <row r="14180" spans="3:18" x14ac:dyDescent="0.2"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</row>
    <row r="14181" spans="3:18" x14ac:dyDescent="0.2"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</row>
    <row r="14182" spans="3:18" x14ac:dyDescent="0.2"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</row>
    <row r="14183" spans="3:18" x14ac:dyDescent="0.2"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</row>
    <row r="14184" spans="3:18" x14ac:dyDescent="0.2"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</row>
    <row r="14185" spans="3:18" x14ac:dyDescent="0.2"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</row>
    <row r="14186" spans="3:18" x14ac:dyDescent="0.2"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</row>
    <row r="14187" spans="3:18" x14ac:dyDescent="0.2"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</row>
    <row r="14188" spans="3:18" x14ac:dyDescent="0.2"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</row>
    <row r="14189" spans="3:18" x14ac:dyDescent="0.2"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</row>
    <row r="14190" spans="3:18" x14ac:dyDescent="0.2"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</row>
    <row r="14191" spans="3:18" x14ac:dyDescent="0.2"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</row>
    <row r="14192" spans="3:18" x14ac:dyDescent="0.2"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</row>
    <row r="14193" spans="3:18" x14ac:dyDescent="0.2"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</row>
    <row r="14194" spans="3:18" x14ac:dyDescent="0.2"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</row>
    <row r="14195" spans="3:18" x14ac:dyDescent="0.2"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</row>
    <row r="14196" spans="3:18" x14ac:dyDescent="0.2"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</row>
    <row r="14197" spans="3:18" x14ac:dyDescent="0.2"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</row>
    <row r="14198" spans="3:18" x14ac:dyDescent="0.2"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</row>
    <row r="14199" spans="3:18" x14ac:dyDescent="0.2"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</row>
    <row r="14200" spans="3:18" x14ac:dyDescent="0.2"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</row>
    <row r="14201" spans="3:18" x14ac:dyDescent="0.2"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</row>
    <row r="14202" spans="3:18" x14ac:dyDescent="0.2"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</row>
    <row r="14203" spans="3:18" x14ac:dyDescent="0.2"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</row>
    <row r="14204" spans="3:18" x14ac:dyDescent="0.2"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</row>
    <row r="14205" spans="3:18" x14ac:dyDescent="0.2"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</row>
    <row r="14206" spans="3:18" x14ac:dyDescent="0.2"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</row>
    <row r="14207" spans="3:18" x14ac:dyDescent="0.2"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</row>
    <row r="14208" spans="3:18" x14ac:dyDescent="0.2"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</row>
    <row r="14209" spans="3:18" x14ac:dyDescent="0.2"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</row>
    <row r="14210" spans="3:18" x14ac:dyDescent="0.2"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</row>
    <row r="14211" spans="3:18" x14ac:dyDescent="0.2"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</row>
    <row r="14212" spans="3:18" x14ac:dyDescent="0.2"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</row>
    <row r="14213" spans="3:18" x14ac:dyDescent="0.2"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</row>
    <row r="14214" spans="3:18" x14ac:dyDescent="0.2"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</row>
    <row r="14215" spans="3:18" x14ac:dyDescent="0.2"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</row>
    <row r="14216" spans="3:18" x14ac:dyDescent="0.2"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</row>
    <row r="14217" spans="3:18" x14ac:dyDescent="0.2"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</row>
    <row r="14218" spans="3:18" x14ac:dyDescent="0.2"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</row>
    <row r="14219" spans="3:18" x14ac:dyDescent="0.2"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</row>
    <row r="14220" spans="3:18" x14ac:dyDescent="0.2"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</row>
    <row r="14221" spans="3:18" x14ac:dyDescent="0.2"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</row>
    <row r="14222" spans="3:18" x14ac:dyDescent="0.2"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</row>
    <row r="14223" spans="3:18" x14ac:dyDescent="0.2"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</row>
    <row r="14224" spans="3:18" x14ac:dyDescent="0.2"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</row>
    <row r="14225" spans="3:18" x14ac:dyDescent="0.2"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</row>
    <row r="14226" spans="3:18" x14ac:dyDescent="0.2"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</row>
    <row r="14227" spans="3:18" x14ac:dyDescent="0.2"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</row>
    <row r="14228" spans="3:18" x14ac:dyDescent="0.2"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</row>
    <row r="14229" spans="3:18" x14ac:dyDescent="0.2"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</row>
    <row r="14230" spans="3:18" x14ac:dyDescent="0.2"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</row>
    <row r="14231" spans="3:18" x14ac:dyDescent="0.2"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</row>
    <row r="14232" spans="3:18" x14ac:dyDescent="0.2"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</row>
    <row r="14233" spans="3:18" x14ac:dyDescent="0.2"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</row>
    <row r="14234" spans="3:18" x14ac:dyDescent="0.2"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</row>
    <row r="14235" spans="3:18" x14ac:dyDescent="0.2"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</row>
    <row r="14236" spans="3:18" x14ac:dyDescent="0.2"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</row>
    <row r="14237" spans="3:18" x14ac:dyDescent="0.2"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</row>
    <row r="14238" spans="3:18" x14ac:dyDescent="0.2"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</row>
    <row r="14239" spans="3:18" x14ac:dyDescent="0.2"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</row>
    <row r="14240" spans="3:18" x14ac:dyDescent="0.2"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</row>
    <row r="14241" spans="3:18" x14ac:dyDescent="0.2"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</row>
    <row r="14242" spans="3:18" x14ac:dyDescent="0.2"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</row>
    <row r="14243" spans="3:18" x14ac:dyDescent="0.2"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</row>
    <row r="14244" spans="3:18" x14ac:dyDescent="0.2"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</row>
    <row r="14245" spans="3:18" x14ac:dyDescent="0.2"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</row>
    <row r="14246" spans="3:18" x14ac:dyDescent="0.2"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</row>
    <row r="14247" spans="3:18" x14ac:dyDescent="0.2"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</row>
    <row r="14248" spans="3:18" x14ac:dyDescent="0.2"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</row>
    <row r="14249" spans="3:18" x14ac:dyDescent="0.2"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</row>
    <row r="14250" spans="3:18" x14ac:dyDescent="0.2"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</row>
    <row r="14251" spans="3:18" x14ac:dyDescent="0.2"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</row>
    <row r="14252" spans="3:18" x14ac:dyDescent="0.2"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</row>
    <row r="14253" spans="3:18" x14ac:dyDescent="0.2"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</row>
    <row r="14254" spans="3:18" x14ac:dyDescent="0.2"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</row>
    <row r="14255" spans="3:18" x14ac:dyDescent="0.2"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</row>
    <row r="14256" spans="3:18" x14ac:dyDescent="0.2"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</row>
    <row r="14257" spans="3:18" x14ac:dyDescent="0.2"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</row>
    <row r="14258" spans="3:18" x14ac:dyDescent="0.2"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</row>
    <row r="14259" spans="3:18" x14ac:dyDescent="0.2"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</row>
    <row r="14260" spans="3:18" x14ac:dyDescent="0.2"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</row>
    <row r="14261" spans="3:18" x14ac:dyDescent="0.2"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</row>
    <row r="14262" spans="3:18" x14ac:dyDescent="0.2"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</row>
    <row r="14263" spans="3:18" x14ac:dyDescent="0.2"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</row>
    <row r="14264" spans="3:18" x14ac:dyDescent="0.2"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</row>
    <row r="14265" spans="3:18" x14ac:dyDescent="0.2"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</row>
    <row r="14266" spans="3:18" x14ac:dyDescent="0.2"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</row>
    <row r="14267" spans="3:18" x14ac:dyDescent="0.2"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</row>
    <row r="14268" spans="3:18" x14ac:dyDescent="0.2"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</row>
    <row r="14269" spans="3:18" x14ac:dyDescent="0.2"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</row>
    <row r="14270" spans="3:18" x14ac:dyDescent="0.2"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</row>
    <row r="14271" spans="3:18" x14ac:dyDescent="0.2"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</row>
    <row r="14272" spans="3:18" x14ac:dyDescent="0.2"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</row>
    <row r="14273" spans="3:18" x14ac:dyDescent="0.2"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</row>
    <row r="14274" spans="3:18" x14ac:dyDescent="0.2"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</row>
    <row r="14275" spans="3:18" x14ac:dyDescent="0.2"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</row>
    <row r="14276" spans="3:18" x14ac:dyDescent="0.2"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</row>
    <row r="14277" spans="3:18" x14ac:dyDescent="0.2"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</row>
    <row r="14278" spans="3:18" x14ac:dyDescent="0.2"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</row>
    <row r="14279" spans="3:18" x14ac:dyDescent="0.2"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</row>
    <row r="14280" spans="3:18" x14ac:dyDescent="0.2"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</row>
    <row r="14281" spans="3:18" x14ac:dyDescent="0.2"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</row>
    <row r="14282" spans="3:18" x14ac:dyDescent="0.2"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</row>
    <row r="14283" spans="3:18" x14ac:dyDescent="0.2"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</row>
    <row r="14284" spans="3:18" x14ac:dyDescent="0.2"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</row>
    <row r="14285" spans="3:18" x14ac:dyDescent="0.2"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</row>
    <row r="14286" spans="3:18" x14ac:dyDescent="0.2"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</row>
    <row r="14287" spans="3:18" x14ac:dyDescent="0.2"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</row>
    <row r="14288" spans="3:18" x14ac:dyDescent="0.2"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</row>
    <row r="14289" spans="3:18" x14ac:dyDescent="0.2"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</row>
    <row r="14290" spans="3:18" x14ac:dyDescent="0.2"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</row>
    <row r="14291" spans="3:18" x14ac:dyDescent="0.2"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</row>
    <row r="14292" spans="3:18" x14ac:dyDescent="0.2"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</row>
    <row r="14293" spans="3:18" x14ac:dyDescent="0.2"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</row>
    <row r="14294" spans="3:18" x14ac:dyDescent="0.2"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</row>
    <row r="14295" spans="3:18" x14ac:dyDescent="0.2"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</row>
    <row r="14296" spans="3:18" x14ac:dyDescent="0.2"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</row>
    <row r="14297" spans="3:18" x14ac:dyDescent="0.2"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</row>
    <row r="14298" spans="3:18" x14ac:dyDescent="0.2"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</row>
    <row r="14299" spans="3:18" x14ac:dyDescent="0.2"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</row>
    <row r="14300" spans="3:18" x14ac:dyDescent="0.2"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</row>
    <row r="14301" spans="3:18" x14ac:dyDescent="0.2"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</row>
    <row r="14302" spans="3:18" x14ac:dyDescent="0.2"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</row>
    <row r="14303" spans="3:18" x14ac:dyDescent="0.2"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</row>
    <row r="14304" spans="3:18" x14ac:dyDescent="0.2"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</row>
    <row r="14305" spans="3:18" x14ac:dyDescent="0.2"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</row>
    <row r="14306" spans="3:18" x14ac:dyDescent="0.2"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</row>
    <row r="14307" spans="3:18" x14ac:dyDescent="0.2"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</row>
    <row r="14308" spans="3:18" x14ac:dyDescent="0.2"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</row>
    <row r="14309" spans="3:18" x14ac:dyDescent="0.2"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</row>
    <row r="14310" spans="3:18" x14ac:dyDescent="0.2"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</row>
    <row r="14311" spans="3:18" x14ac:dyDescent="0.2"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</row>
    <row r="14312" spans="3:18" x14ac:dyDescent="0.2"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</row>
    <row r="14313" spans="3:18" x14ac:dyDescent="0.2"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</row>
    <row r="14314" spans="3:18" x14ac:dyDescent="0.2"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</row>
    <row r="14315" spans="3:18" x14ac:dyDescent="0.2"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</row>
    <row r="14316" spans="3:18" x14ac:dyDescent="0.2"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</row>
    <row r="14317" spans="3:18" x14ac:dyDescent="0.2"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</row>
    <row r="14318" spans="3:18" x14ac:dyDescent="0.2"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</row>
    <row r="14319" spans="3:18" x14ac:dyDescent="0.2"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</row>
    <row r="14320" spans="3:18" x14ac:dyDescent="0.2"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</row>
    <row r="14321" spans="3:18" x14ac:dyDescent="0.2"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</row>
    <row r="14322" spans="3:18" x14ac:dyDescent="0.2"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</row>
    <row r="14323" spans="3:18" x14ac:dyDescent="0.2"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</row>
    <row r="14324" spans="3:18" x14ac:dyDescent="0.2"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</row>
    <row r="14325" spans="3:18" x14ac:dyDescent="0.2"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</row>
    <row r="14326" spans="3:18" x14ac:dyDescent="0.2"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</row>
    <row r="14327" spans="3:18" x14ac:dyDescent="0.2"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</row>
    <row r="14328" spans="3:18" x14ac:dyDescent="0.2"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</row>
    <row r="14329" spans="3:18" x14ac:dyDescent="0.2"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</row>
    <row r="14330" spans="3:18" x14ac:dyDescent="0.2"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</row>
    <row r="14331" spans="3:18" x14ac:dyDescent="0.2"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</row>
    <row r="14332" spans="3:18" x14ac:dyDescent="0.2"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</row>
    <row r="14333" spans="3:18" x14ac:dyDescent="0.2"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</row>
    <row r="14334" spans="3:18" x14ac:dyDescent="0.2"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</row>
    <row r="14335" spans="3:18" x14ac:dyDescent="0.2"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</row>
    <row r="14336" spans="3:18" x14ac:dyDescent="0.2"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</row>
    <row r="14337" spans="3:18" x14ac:dyDescent="0.2"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</row>
    <row r="14338" spans="3:18" x14ac:dyDescent="0.2"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</row>
    <row r="14339" spans="3:18" x14ac:dyDescent="0.2"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</row>
    <row r="14340" spans="3:18" x14ac:dyDescent="0.2"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</row>
    <row r="14341" spans="3:18" x14ac:dyDescent="0.2"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</row>
    <row r="14342" spans="3:18" x14ac:dyDescent="0.2"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</row>
    <row r="14343" spans="3:18" x14ac:dyDescent="0.2"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</row>
    <row r="14344" spans="3:18" x14ac:dyDescent="0.2"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</row>
    <row r="14345" spans="3:18" x14ac:dyDescent="0.2"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</row>
    <row r="14346" spans="3:18" x14ac:dyDescent="0.2"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</row>
    <row r="14347" spans="3:18" x14ac:dyDescent="0.2"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</row>
    <row r="14348" spans="3:18" x14ac:dyDescent="0.2"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</row>
    <row r="14349" spans="3:18" x14ac:dyDescent="0.2"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</row>
    <row r="14350" spans="3:18" x14ac:dyDescent="0.2"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</row>
    <row r="14351" spans="3:18" x14ac:dyDescent="0.2"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</row>
    <row r="14352" spans="3:18" x14ac:dyDescent="0.2"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</row>
    <row r="14353" spans="3:18" x14ac:dyDescent="0.2"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</row>
    <row r="14354" spans="3:18" x14ac:dyDescent="0.2"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</row>
    <row r="14355" spans="3:18" x14ac:dyDescent="0.2"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</row>
    <row r="14356" spans="3:18" x14ac:dyDescent="0.2"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</row>
    <row r="14357" spans="3:18" x14ac:dyDescent="0.2"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</row>
    <row r="14358" spans="3:18" x14ac:dyDescent="0.2"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</row>
    <row r="14359" spans="3:18" x14ac:dyDescent="0.2"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</row>
    <row r="14360" spans="3:18" x14ac:dyDescent="0.2"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</row>
    <row r="14361" spans="3:18" x14ac:dyDescent="0.2"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</row>
    <row r="14362" spans="3:18" x14ac:dyDescent="0.2"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</row>
    <row r="14363" spans="3:18" x14ac:dyDescent="0.2"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</row>
    <row r="14364" spans="3:18" x14ac:dyDescent="0.2"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</row>
    <row r="14365" spans="3:18" x14ac:dyDescent="0.2"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</row>
    <row r="14366" spans="3:18" x14ac:dyDescent="0.2"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</row>
    <row r="14367" spans="3:18" x14ac:dyDescent="0.2"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</row>
    <row r="14368" spans="3:18" x14ac:dyDescent="0.2"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</row>
    <row r="14369" spans="3:18" x14ac:dyDescent="0.2"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</row>
    <row r="14370" spans="3:18" x14ac:dyDescent="0.2"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</row>
    <row r="14371" spans="3:18" x14ac:dyDescent="0.2"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</row>
    <row r="14372" spans="3:18" x14ac:dyDescent="0.2"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</row>
    <row r="14373" spans="3:18" x14ac:dyDescent="0.2"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</row>
    <row r="14374" spans="3:18" x14ac:dyDescent="0.2"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</row>
    <row r="14375" spans="3:18" x14ac:dyDescent="0.2"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</row>
    <row r="14376" spans="3:18" x14ac:dyDescent="0.2"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</row>
    <row r="14377" spans="3:18" x14ac:dyDescent="0.2"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</row>
    <row r="14378" spans="3:18" x14ac:dyDescent="0.2"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</row>
    <row r="14379" spans="3:18" x14ac:dyDescent="0.2"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</row>
    <row r="14380" spans="3:18" x14ac:dyDescent="0.2"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</row>
    <row r="14381" spans="3:18" x14ac:dyDescent="0.2"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</row>
    <row r="14382" spans="3:18" x14ac:dyDescent="0.2"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</row>
    <row r="14383" spans="3:18" x14ac:dyDescent="0.2"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</row>
    <row r="14384" spans="3:18" x14ac:dyDescent="0.2"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</row>
    <row r="14385" spans="3:18" x14ac:dyDescent="0.2"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</row>
    <row r="14386" spans="3:18" x14ac:dyDescent="0.2"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</row>
    <row r="14387" spans="3:18" x14ac:dyDescent="0.2"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</row>
    <row r="14388" spans="3:18" x14ac:dyDescent="0.2"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</row>
    <row r="14389" spans="3:18" x14ac:dyDescent="0.2"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</row>
    <row r="14390" spans="3:18" x14ac:dyDescent="0.2"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</row>
    <row r="14391" spans="3:18" x14ac:dyDescent="0.2"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</row>
    <row r="14392" spans="3:18" x14ac:dyDescent="0.2"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</row>
    <row r="14393" spans="3:18" x14ac:dyDescent="0.2"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</row>
    <row r="14394" spans="3:18" x14ac:dyDescent="0.2"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</row>
    <row r="14395" spans="3:18" x14ac:dyDescent="0.2"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</row>
    <row r="14396" spans="3:18" x14ac:dyDescent="0.2"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</row>
    <row r="14397" spans="3:18" x14ac:dyDescent="0.2"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</row>
    <row r="14398" spans="3:18" x14ac:dyDescent="0.2"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</row>
    <row r="14399" spans="3:18" x14ac:dyDescent="0.2"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</row>
    <row r="14400" spans="3:18" x14ac:dyDescent="0.2"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</row>
    <row r="14401" spans="3:18" x14ac:dyDescent="0.2"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</row>
    <row r="14402" spans="3:18" x14ac:dyDescent="0.2"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</row>
    <row r="14403" spans="3:18" x14ac:dyDescent="0.2"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</row>
    <row r="14404" spans="3:18" x14ac:dyDescent="0.2"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</row>
    <row r="14405" spans="3:18" x14ac:dyDescent="0.2"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</row>
    <row r="14406" spans="3:18" x14ac:dyDescent="0.2"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</row>
    <row r="14407" spans="3:18" x14ac:dyDescent="0.2"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</row>
    <row r="14408" spans="3:18" x14ac:dyDescent="0.2"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</row>
    <row r="14409" spans="3:18" x14ac:dyDescent="0.2"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</row>
    <row r="14410" spans="3:18" x14ac:dyDescent="0.2"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</row>
    <row r="14411" spans="3:18" x14ac:dyDescent="0.2"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</row>
    <row r="14412" spans="3:18" x14ac:dyDescent="0.2"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</row>
    <row r="14413" spans="3:18" x14ac:dyDescent="0.2"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</row>
    <row r="14414" spans="3:18" x14ac:dyDescent="0.2"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</row>
    <row r="14415" spans="3:18" x14ac:dyDescent="0.2"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</row>
    <row r="14416" spans="3:18" x14ac:dyDescent="0.2"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</row>
    <row r="14417" spans="3:18" x14ac:dyDescent="0.2"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</row>
    <row r="14418" spans="3:18" x14ac:dyDescent="0.2"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</row>
    <row r="14419" spans="3:18" x14ac:dyDescent="0.2"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</row>
    <row r="14420" spans="3:18" x14ac:dyDescent="0.2"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</row>
    <row r="14421" spans="3:18" x14ac:dyDescent="0.2"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</row>
    <row r="14422" spans="3:18" x14ac:dyDescent="0.2"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</row>
    <row r="14423" spans="3:18" x14ac:dyDescent="0.2"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</row>
    <row r="14424" spans="3:18" x14ac:dyDescent="0.2"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</row>
    <row r="14425" spans="3:18" x14ac:dyDescent="0.2"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</row>
    <row r="14426" spans="3:18" x14ac:dyDescent="0.2"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</row>
    <row r="14427" spans="3:18" x14ac:dyDescent="0.2"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</row>
    <row r="14428" spans="3:18" x14ac:dyDescent="0.2"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</row>
    <row r="14429" spans="3:18" x14ac:dyDescent="0.2"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</row>
    <row r="14430" spans="3:18" x14ac:dyDescent="0.2"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</row>
    <row r="14431" spans="3:18" x14ac:dyDescent="0.2"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</row>
    <row r="14432" spans="3:18" x14ac:dyDescent="0.2"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</row>
    <row r="14433" spans="3:18" x14ac:dyDescent="0.2"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</row>
    <row r="14434" spans="3:18" x14ac:dyDescent="0.2"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</row>
    <row r="14435" spans="3:18" x14ac:dyDescent="0.2"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</row>
    <row r="14436" spans="3:18" x14ac:dyDescent="0.2"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</row>
    <row r="14437" spans="3:18" x14ac:dyDescent="0.2"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</row>
    <row r="14438" spans="3:18" x14ac:dyDescent="0.2"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</row>
    <row r="14439" spans="3:18" x14ac:dyDescent="0.2"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</row>
    <row r="14440" spans="3:18" x14ac:dyDescent="0.2"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</row>
    <row r="14441" spans="3:18" x14ac:dyDescent="0.2"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</row>
    <row r="14442" spans="3:18" x14ac:dyDescent="0.2"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</row>
    <row r="14443" spans="3:18" x14ac:dyDescent="0.2"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</row>
    <row r="14444" spans="3:18" x14ac:dyDescent="0.2"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</row>
    <row r="14445" spans="3:18" x14ac:dyDescent="0.2"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</row>
    <row r="14446" spans="3:18" x14ac:dyDescent="0.2"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</row>
    <row r="14447" spans="3:18" x14ac:dyDescent="0.2"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</row>
    <row r="14448" spans="3:18" x14ac:dyDescent="0.2"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</row>
    <row r="14449" spans="3:18" x14ac:dyDescent="0.2"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</row>
    <row r="14450" spans="3:18" x14ac:dyDescent="0.2"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</row>
    <row r="14451" spans="3:18" x14ac:dyDescent="0.2"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</row>
    <row r="14452" spans="3:18" x14ac:dyDescent="0.2"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</row>
    <row r="14453" spans="3:18" x14ac:dyDescent="0.2"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</row>
    <row r="14454" spans="3:18" x14ac:dyDescent="0.2"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</row>
    <row r="14455" spans="3:18" x14ac:dyDescent="0.2"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</row>
    <row r="14456" spans="3:18" x14ac:dyDescent="0.2"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</row>
    <row r="14457" spans="3:18" x14ac:dyDescent="0.2"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</row>
    <row r="14458" spans="3:18" x14ac:dyDescent="0.2"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</row>
    <row r="14459" spans="3:18" x14ac:dyDescent="0.2"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</row>
    <row r="14460" spans="3:18" x14ac:dyDescent="0.2"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</row>
    <row r="14461" spans="3:18" x14ac:dyDescent="0.2"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</row>
    <row r="14462" spans="3:18" x14ac:dyDescent="0.2"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</row>
    <row r="14463" spans="3:18" x14ac:dyDescent="0.2"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</row>
    <row r="14464" spans="3:18" x14ac:dyDescent="0.2"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</row>
    <row r="14465" spans="3:18" x14ac:dyDescent="0.2"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</row>
    <row r="14466" spans="3:18" x14ac:dyDescent="0.2"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</row>
    <row r="14467" spans="3:18" x14ac:dyDescent="0.2"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</row>
    <row r="14468" spans="3:18" x14ac:dyDescent="0.2"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</row>
    <row r="14469" spans="3:18" x14ac:dyDescent="0.2"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</row>
    <row r="14470" spans="3:18" x14ac:dyDescent="0.2"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</row>
    <row r="14471" spans="3:18" x14ac:dyDescent="0.2"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</row>
    <row r="14472" spans="3:18" x14ac:dyDescent="0.2"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</row>
    <row r="14473" spans="3:18" x14ac:dyDescent="0.2"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</row>
    <row r="14474" spans="3:18" x14ac:dyDescent="0.2"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</row>
    <row r="14475" spans="3:18" x14ac:dyDescent="0.2"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</row>
    <row r="14476" spans="3:18" x14ac:dyDescent="0.2"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</row>
    <row r="14477" spans="3:18" x14ac:dyDescent="0.2"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</row>
    <row r="14478" spans="3:18" x14ac:dyDescent="0.2"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</row>
    <row r="14479" spans="3:18" x14ac:dyDescent="0.2"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</row>
    <row r="14480" spans="3:18" x14ac:dyDescent="0.2"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</row>
    <row r="14481" spans="3:18" x14ac:dyDescent="0.2"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</row>
    <row r="14482" spans="3:18" x14ac:dyDescent="0.2"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</row>
    <row r="14483" spans="3:18" x14ac:dyDescent="0.2"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</row>
    <row r="14484" spans="3:18" x14ac:dyDescent="0.2"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</row>
    <row r="14485" spans="3:18" x14ac:dyDescent="0.2"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</row>
    <row r="14486" spans="3:18" x14ac:dyDescent="0.2"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</row>
    <row r="14487" spans="3:18" x14ac:dyDescent="0.2"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</row>
    <row r="14488" spans="3:18" x14ac:dyDescent="0.2"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</row>
    <row r="14489" spans="3:18" x14ac:dyDescent="0.2"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</row>
    <row r="14490" spans="3:18" x14ac:dyDescent="0.2"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</row>
    <row r="14491" spans="3:18" x14ac:dyDescent="0.2"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</row>
    <row r="14492" spans="3:18" x14ac:dyDescent="0.2"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</row>
    <row r="14493" spans="3:18" x14ac:dyDescent="0.2"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</row>
    <row r="14494" spans="3:18" x14ac:dyDescent="0.2"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</row>
    <row r="14495" spans="3:18" x14ac:dyDescent="0.2"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</row>
    <row r="14496" spans="3:18" x14ac:dyDescent="0.2"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</row>
    <row r="14497" spans="3:18" x14ac:dyDescent="0.2"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</row>
    <row r="14498" spans="3:18" x14ac:dyDescent="0.2"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</row>
    <row r="14499" spans="3:18" x14ac:dyDescent="0.2"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</row>
    <row r="14500" spans="3:18" x14ac:dyDescent="0.2"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</row>
    <row r="14501" spans="3:18" x14ac:dyDescent="0.2"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</row>
    <row r="14502" spans="3:18" x14ac:dyDescent="0.2"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</row>
    <row r="14503" spans="3:18" x14ac:dyDescent="0.2"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</row>
    <row r="14504" spans="3:18" x14ac:dyDescent="0.2"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</row>
    <row r="14505" spans="3:18" x14ac:dyDescent="0.2"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</row>
    <row r="14506" spans="3:18" x14ac:dyDescent="0.2"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</row>
    <row r="14507" spans="3:18" x14ac:dyDescent="0.2"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</row>
    <row r="14508" spans="3:18" x14ac:dyDescent="0.2"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</row>
    <row r="14509" spans="3:18" x14ac:dyDescent="0.2"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</row>
    <row r="14510" spans="3:18" x14ac:dyDescent="0.2"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</row>
    <row r="14511" spans="3:18" x14ac:dyDescent="0.2"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</row>
    <row r="14512" spans="3:18" x14ac:dyDescent="0.2"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</row>
    <row r="14513" spans="3:18" x14ac:dyDescent="0.2"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</row>
    <row r="14514" spans="3:18" x14ac:dyDescent="0.2"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</row>
    <row r="14515" spans="3:18" x14ac:dyDescent="0.2"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</row>
    <row r="14516" spans="3:18" x14ac:dyDescent="0.2"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</row>
    <row r="14517" spans="3:18" x14ac:dyDescent="0.2"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</row>
    <row r="14518" spans="3:18" x14ac:dyDescent="0.2"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</row>
    <row r="14519" spans="3:18" x14ac:dyDescent="0.2"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</row>
    <row r="14520" spans="3:18" x14ac:dyDescent="0.2"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</row>
    <row r="14521" spans="3:18" x14ac:dyDescent="0.2"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</row>
    <row r="14522" spans="3:18" x14ac:dyDescent="0.2"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</row>
    <row r="14523" spans="3:18" x14ac:dyDescent="0.2"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</row>
    <row r="14524" spans="3:18" x14ac:dyDescent="0.2"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</row>
    <row r="14525" spans="3:18" x14ac:dyDescent="0.2"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</row>
    <row r="14526" spans="3:18" x14ac:dyDescent="0.2"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</row>
    <row r="14527" spans="3:18" x14ac:dyDescent="0.2"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</row>
    <row r="14528" spans="3:18" x14ac:dyDescent="0.2"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</row>
    <row r="14529" spans="3:18" x14ac:dyDescent="0.2"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</row>
    <row r="14530" spans="3:18" x14ac:dyDescent="0.2"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</row>
    <row r="14531" spans="3:18" x14ac:dyDescent="0.2"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</row>
    <row r="14532" spans="3:18" x14ac:dyDescent="0.2"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</row>
    <row r="14533" spans="3:18" x14ac:dyDescent="0.2"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</row>
    <row r="14534" spans="3:18" x14ac:dyDescent="0.2"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</row>
    <row r="14535" spans="3:18" x14ac:dyDescent="0.2"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</row>
    <row r="14536" spans="3:18" x14ac:dyDescent="0.2"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</row>
    <row r="14537" spans="3:18" x14ac:dyDescent="0.2"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</row>
    <row r="14538" spans="3:18" x14ac:dyDescent="0.2"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</row>
    <row r="14539" spans="3:18" x14ac:dyDescent="0.2"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</row>
    <row r="14540" spans="3:18" x14ac:dyDescent="0.2"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</row>
    <row r="14541" spans="3:18" x14ac:dyDescent="0.2"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</row>
    <row r="14542" spans="3:18" x14ac:dyDescent="0.2"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</row>
    <row r="14543" spans="3:18" x14ac:dyDescent="0.2"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</row>
    <row r="14544" spans="3:18" x14ac:dyDescent="0.2"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</row>
    <row r="14545" spans="3:18" x14ac:dyDescent="0.2"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</row>
    <row r="14546" spans="3:18" x14ac:dyDescent="0.2"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</row>
    <row r="14547" spans="3:18" x14ac:dyDescent="0.2"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</row>
    <row r="14548" spans="3:18" x14ac:dyDescent="0.2"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</row>
    <row r="14549" spans="3:18" x14ac:dyDescent="0.2"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</row>
    <row r="14550" spans="3:18" x14ac:dyDescent="0.2"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</row>
    <row r="14551" spans="3:18" x14ac:dyDescent="0.2"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</row>
    <row r="14552" spans="3:18" x14ac:dyDescent="0.2"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</row>
    <row r="14553" spans="3:18" x14ac:dyDescent="0.2"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</row>
    <row r="14554" spans="3:18" x14ac:dyDescent="0.2"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</row>
    <row r="14555" spans="3:18" x14ac:dyDescent="0.2"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</row>
    <row r="14556" spans="3:18" x14ac:dyDescent="0.2"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</row>
    <row r="14557" spans="3:18" x14ac:dyDescent="0.2"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</row>
    <row r="14558" spans="3:18" x14ac:dyDescent="0.2"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</row>
    <row r="14559" spans="3:18" x14ac:dyDescent="0.2"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</row>
    <row r="14560" spans="3:18" x14ac:dyDescent="0.2"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</row>
    <row r="14561" spans="3:18" x14ac:dyDescent="0.2"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</row>
    <row r="14562" spans="3:18" x14ac:dyDescent="0.2"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</row>
    <row r="14563" spans="3:18" x14ac:dyDescent="0.2"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</row>
    <row r="14564" spans="3:18" x14ac:dyDescent="0.2"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</row>
    <row r="14565" spans="3:18" x14ac:dyDescent="0.2"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</row>
    <row r="14566" spans="3:18" x14ac:dyDescent="0.2"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</row>
    <row r="14567" spans="3:18" x14ac:dyDescent="0.2"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</row>
    <row r="14568" spans="3:18" x14ac:dyDescent="0.2"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</row>
    <row r="14569" spans="3:18" x14ac:dyDescent="0.2"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</row>
    <row r="14570" spans="3:18" x14ac:dyDescent="0.2"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</row>
    <row r="14571" spans="3:18" x14ac:dyDescent="0.2"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</row>
    <row r="14572" spans="3:18" x14ac:dyDescent="0.2"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</row>
    <row r="14573" spans="3:18" x14ac:dyDescent="0.2"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</row>
    <row r="14574" spans="3:18" x14ac:dyDescent="0.2"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</row>
    <row r="14575" spans="3:18" x14ac:dyDescent="0.2"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</row>
    <row r="14576" spans="3:18" x14ac:dyDescent="0.2"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</row>
    <row r="14577" spans="3:18" x14ac:dyDescent="0.2"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</row>
    <row r="14578" spans="3:18" x14ac:dyDescent="0.2"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</row>
    <row r="14579" spans="3:18" x14ac:dyDescent="0.2"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</row>
    <row r="14580" spans="3:18" x14ac:dyDescent="0.2"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</row>
    <row r="14581" spans="3:18" x14ac:dyDescent="0.2"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</row>
    <row r="14582" spans="3:18" x14ac:dyDescent="0.2"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</row>
    <row r="14583" spans="3:18" x14ac:dyDescent="0.2"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</row>
    <row r="14584" spans="3:18" x14ac:dyDescent="0.2"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</row>
    <row r="14585" spans="3:18" x14ac:dyDescent="0.2"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</row>
    <row r="14586" spans="3:18" x14ac:dyDescent="0.2"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</row>
    <row r="14587" spans="3:18" x14ac:dyDescent="0.2"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</row>
    <row r="14588" spans="3:18" x14ac:dyDescent="0.2"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</row>
    <row r="14589" spans="3:18" x14ac:dyDescent="0.2"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</row>
    <row r="14590" spans="3:18" x14ac:dyDescent="0.2"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</row>
    <row r="14591" spans="3:18" x14ac:dyDescent="0.2"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</row>
    <row r="14592" spans="3:18" x14ac:dyDescent="0.2"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</row>
    <row r="14593" spans="3:18" x14ac:dyDescent="0.2"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</row>
    <row r="14594" spans="3:18" x14ac:dyDescent="0.2"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</row>
    <row r="14595" spans="3:18" x14ac:dyDescent="0.2"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</row>
    <row r="14596" spans="3:18" x14ac:dyDescent="0.2"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</row>
    <row r="14597" spans="3:18" x14ac:dyDescent="0.2"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</row>
    <row r="14598" spans="3:18" x14ac:dyDescent="0.2"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</row>
    <row r="14599" spans="3:18" x14ac:dyDescent="0.2"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</row>
    <row r="14600" spans="3:18" x14ac:dyDescent="0.2"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</row>
    <row r="14601" spans="3:18" x14ac:dyDescent="0.2"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</row>
    <row r="14602" spans="3:18" x14ac:dyDescent="0.2"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</row>
    <row r="14603" spans="3:18" x14ac:dyDescent="0.2"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</row>
    <row r="14604" spans="3:18" x14ac:dyDescent="0.2"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</row>
    <row r="14605" spans="3:18" x14ac:dyDescent="0.2"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</row>
    <row r="14606" spans="3:18" x14ac:dyDescent="0.2"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</row>
    <row r="14607" spans="3:18" x14ac:dyDescent="0.2"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</row>
    <row r="14608" spans="3:18" x14ac:dyDescent="0.2"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</row>
    <row r="14609" spans="3:18" x14ac:dyDescent="0.2"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</row>
    <row r="14610" spans="3:18" x14ac:dyDescent="0.2"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</row>
    <row r="14611" spans="3:18" x14ac:dyDescent="0.2"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</row>
    <row r="14612" spans="3:18" x14ac:dyDescent="0.2"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</row>
    <row r="14613" spans="3:18" x14ac:dyDescent="0.2"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</row>
    <row r="14614" spans="3:18" x14ac:dyDescent="0.2"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</row>
    <row r="14615" spans="3:18" x14ac:dyDescent="0.2"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</row>
    <row r="14616" spans="3:18" x14ac:dyDescent="0.2"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</row>
    <row r="14617" spans="3:18" x14ac:dyDescent="0.2"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</row>
    <row r="14618" spans="3:18" x14ac:dyDescent="0.2"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</row>
    <row r="14619" spans="3:18" x14ac:dyDescent="0.2"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</row>
    <row r="14620" spans="3:18" x14ac:dyDescent="0.2"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</row>
    <row r="14621" spans="3:18" x14ac:dyDescent="0.2"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</row>
    <row r="14622" spans="3:18" x14ac:dyDescent="0.2"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</row>
    <row r="14623" spans="3:18" x14ac:dyDescent="0.2"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</row>
    <row r="14624" spans="3:18" x14ac:dyDescent="0.2"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</row>
    <row r="14625" spans="3:18" x14ac:dyDescent="0.2"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</row>
    <row r="14626" spans="3:18" x14ac:dyDescent="0.2"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</row>
    <row r="14627" spans="3:18" x14ac:dyDescent="0.2"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</row>
    <row r="14628" spans="3:18" x14ac:dyDescent="0.2"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</row>
    <row r="14629" spans="3:18" x14ac:dyDescent="0.2"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</row>
    <row r="14630" spans="3:18" x14ac:dyDescent="0.2"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</row>
    <row r="14631" spans="3:18" x14ac:dyDescent="0.2"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</row>
    <row r="14632" spans="3:18" x14ac:dyDescent="0.2"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</row>
    <row r="14633" spans="3:18" x14ac:dyDescent="0.2"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</row>
    <row r="14634" spans="3:18" x14ac:dyDescent="0.2"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</row>
    <row r="14635" spans="3:18" x14ac:dyDescent="0.2"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</row>
    <row r="14636" spans="3:18" x14ac:dyDescent="0.2"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</row>
    <row r="14637" spans="3:18" x14ac:dyDescent="0.2"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</row>
    <row r="14638" spans="3:18" x14ac:dyDescent="0.2"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</row>
    <row r="14639" spans="3:18" x14ac:dyDescent="0.2"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</row>
    <row r="14640" spans="3:18" x14ac:dyDescent="0.2"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</row>
    <row r="14641" spans="3:18" x14ac:dyDescent="0.2"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</row>
    <row r="14642" spans="3:18" x14ac:dyDescent="0.2"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</row>
    <row r="14643" spans="3:18" x14ac:dyDescent="0.2"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</row>
    <row r="14644" spans="3:18" x14ac:dyDescent="0.2"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</row>
    <row r="14645" spans="3:18" x14ac:dyDescent="0.2"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</row>
    <row r="14646" spans="3:18" x14ac:dyDescent="0.2"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</row>
    <row r="14647" spans="3:18" x14ac:dyDescent="0.2"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</row>
    <row r="14648" spans="3:18" x14ac:dyDescent="0.2"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</row>
    <row r="14649" spans="3:18" x14ac:dyDescent="0.2"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</row>
    <row r="14650" spans="3:18" x14ac:dyDescent="0.2"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</row>
    <row r="14651" spans="3:18" x14ac:dyDescent="0.2"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</row>
    <row r="14652" spans="3:18" x14ac:dyDescent="0.2"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</row>
    <row r="14653" spans="3:18" x14ac:dyDescent="0.2"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</row>
    <row r="14654" spans="3:18" x14ac:dyDescent="0.2"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</row>
    <row r="14655" spans="3:18" x14ac:dyDescent="0.2"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</row>
    <row r="14656" spans="3:18" x14ac:dyDescent="0.2"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</row>
    <row r="14657" spans="3:18" x14ac:dyDescent="0.2"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</row>
    <row r="14658" spans="3:18" x14ac:dyDescent="0.2"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</row>
    <row r="14659" spans="3:18" x14ac:dyDescent="0.2"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</row>
    <row r="14660" spans="3:18" x14ac:dyDescent="0.2"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</row>
    <row r="14661" spans="3:18" x14ac:dyDescent="0.2"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</row>
    <row r="14662" spans="3:18" x14ac:dyDescent="0.2"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</row>
    <row r="14663" spans="3:18" x14ac:dyDescent="0.2"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</row>
    <row r="14664" spans="3:18" x14ac:dyDescent="0.2"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</row>
    <row r="14665" spans="3:18" x14ac:dyDescent="0.2"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</row>
    <row r="14666" spans="3:18" x14ac:dyDescent="0.2"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</row>
    <row r="14667" spans="3:18" x14ac:dyDescent="0.2"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</row>
    <row r="14668" spans="3:18" x14ac:dyDescent="0.2"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</row>
    <row r="14669" spans="3:18" x14ac:dyDescent="0.2"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</row>
    <row r="14670" spans="3:18" x14ac:dyDescent="0.2"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</row>
    <row r="14671" spans="3:18" x14ac:dyDescent="0.2"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</row>
    <row r="14672" spans="3:18" x14ac:dyDescent="0.2"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</row>
    <row r="14673" spans="3:18" x14ac:dyDescent="0.2"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</row>
    <row r="14674" spans="3:18" x14ac:dyDescent="0.2"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</row>
    <row r="14675" spans="3:18" x14ac:dyDescent="0.2"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</row>
    <row r="14676" spans="3:18" x14ac:dyDescent="0.2"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</row>
    <row r="14677" spans="3:18" x14ac:dyDescent="0.2"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</row>
    <row r="14678" spans="3:18" x14ac:dyDescent="0.2"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</row>
    <row r="14679" spans="3:18" x14ac:dyDescent="0.2"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</row>
    <row r="14680" spans="3:18" x14ac:dyDescent="0.2"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</row>
    <row r="14681" spans="3:18" x14ac:dyDescent="0.2"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</row>
    <row r="14682" spans="3:18" x14ac:dyDescent="0.2"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</row>
    <row r="14683" spans="3:18" x14ac:dyDescent="0.2"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</row>
    <row r="14684" spans="3:18" x14ac:dyDescent="0.2"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</row>
    <row r="14685" spans="3:18" x14ac:dyDescent="0.2"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</row>
    <row r="14686" spans="3:18" x14ac:dyDescent="0.2"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</row>
    <row r="14687" spans="3:18" x14ac:dyDescent="0.2"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</row>
    <row r="14688" spans="3:18" x14ac:dyDescent="0.2"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</row>
    <row r="14689" spans="3:18" x14ac:dyDescent="0.2"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</row>
    <row r="14690" spans="3:18" x14ac:dyDescent="0.2"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</row>
    <row r="14691" spans="3:18" x14ac:dyDescent="0.2"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</row>
    <row r="14692" spans="3:18" x14ac:dyDescent="0.2"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</row>
    <row r="14693" spans="3:18" x14ac:dyDescent="0.2"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</row>
    <row r="14694" spans="3:18" x14ac:dyDescent="0.2"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</row>
    <row r="14695" spans="3:18" x14ac:dyDescent="0.2"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</row>
    <row r="14696" spans="3:18" x14ac:dyDescent="0.2"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</row>
    <row r="14697" spans="3:18" x14ac:dyDescent="0.2"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</row>
    <row r="14698" spans="3:18" x14ac:dyDescent="0.2"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</row>
    <row r="14699" spans="3:18" x14ac:dyDescent="0.2"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</row>
    <row r="14700" spans="3:18" x14ac:dyDescent="0.2"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</row>
    <row r="14701" spans="3:18" x14ac:dyDescent="0.2"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</row>
    <row r="14702" spans="3:18" x14ac:dyDescent="0.2"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</row>
    <row r="14703" spans="3:18" x14ac:dyDescent="0.2"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</row>
    <row r="14704" spans="3:18" x14ac:dyDescent="0.2"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</row>
    <row r="14705" spans="3:18" x14ac:dyDescent="0.2"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</row>
    <row r="14706" spans="3:18" x14ac:dyDescent="0.2"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</row>
    <row r="14707" spans="3:18" x14ac:dyDescent="0.2"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</row>
    <row r="14708" spans="3:18" x14ac:dyDescent="0.2"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</row>
    <row r="14709" spans="3:18" x14ac:dyDescent="0.2"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</row>
    <row r="14710" spans="3:18" x14ac:dyDescent="0.2"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</row>
    <row r="14711" spans="3:18" x14ac:dyDescent="0.2"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</row>
    <row r="14712" spans="3:18" x14ac:dyDescent="0.2"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</row>
    <row r="14713" spans="3:18" x14ac:dyDescent="0.2"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</row>
    <row r="14714" spans="3:18" x14ac:dyDescent="0.2"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</row>
    <row r="14715" spans="3:18" x14ac:dyDescent="0.2"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</row>
    <row r="14716" spans="3:18" x14ac:dyDescent="0.2"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</row>
    <row r="14717" spans="3:18" x14ac:dyDescent="0.2"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</row>
    <row r="14718" spans="3:18" x14ac:dyDescent="0.2"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</row>
    <row r="14719" spans="3:18" x14ac:dyDescent="0.2"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</row>
    <row r="14720" spans="3:18" x14ac:dyDescent="0.2"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</row>
    <row r="14721" spans="3:18" x14ac:dyDescent="0.2"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</row>
    <row r="14722" spans="3:18" x14ac:dyDescent="0.2"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</row>
    <row r="14723" spans="3:18" x14ac:dyDescent="0.2"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</row>
    <row r="14724" spans="3:18" x14ac:dyDescent="0.2"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</row>
    <row r="14725" spans="3:18" x14ac:dyDescent="0.2"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</row>
    <row r="14726" spans="3:18" x14ac:dyDescent="0.2"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</row>
    <row r="14727" spans="3:18" x14ac:dyDescent="0.2"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</row>
    <row r="14728" spans="3:18" x14ac:dyDescent="0.2"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</row>
    <row r="14729" spans="3:18" x14ac:dyDescent="0.2"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</row>
    <row r="14730" spans="3:18" x14ac:dyDescent="0.2"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</row>
    <row r="14731" spans="3:18" x14ac:dyDescent="0.2"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</row>
    <row r="14732" spans="3:18" x14ac:dyDescent="0.2"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</row>
    <row r="14733" spans="3:18" x14ac:dyDescent="0.2"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</row>
    <row r="14734" spans="3:18" x14ac:dyDescent="0.2"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</row>
    <row r="14735" spans="3:18" x14ac:dyDescent="0.2"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</row>
    <row r="14736" spans="3:18" x14ac:dyDescent="0.2"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</row>
    <row r="14737" spans="3:18" x14ac:dyDescent="0.2"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</row>
    <row r="14738" spans="3:18" x14ac:dyDescent="0.2"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</row>
    <row r="14739" spans="3:18" x14ac:dyDescent="0.2"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</row>
    <row r="14740" spans="3:18" x14ac:dyDescent="0.2"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</row>
    <row r="14741" spans="3:18" x14ac:dyDescent="0.2"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</row>
    <row r="14742" spans="3:18" x14ac:dyDescent="0.2"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</row>
    <row r="14743" spans="3:18" x14ac:dyDescent="0.2"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</row>
    <row r="14744" spans="3:18" x14ac:dyDescent="0.2"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</row>
    <row r="14745" spans="3:18" x14ac:dyDescent="0.2"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</row>
    <row r="14746" spans="3:18" x14ac:dyDescent="0.2"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</row>
    <row r="14747" spans="3:18" x14ac:dyDescent="0.2"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</row>
    <row r="14748" spans="3:18" x14ac:dyDescent="0.2"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</row>
    <row r="14749" spans="3:18" x14ac:dyDescent="0.2"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</row>
    <row r="14750" spans="3:18" x14ac:dyDescent="0.2"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</row>
    <row r="14751" spans="3:18" x14ac:dyDescent="0.2"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</row>
    <row r="14752" spans="3:18" x14ac:dyDescent="0.2"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</row>
    <row r="14753" spans="3:18" x14ac:dyDescent="0.2"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</row>
    <row r="14754" spans="3:18" x14ac:dyDescent="0.2"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</row>
    <row r="14755" spans="3:18" x14ac:dyDescent="0.2"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</row>
    <row r="14756" spans="3:18" x14ac:dyDescent="0.2"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</row>
    <row r="14757" spans="3:18" x14ac:dyDescent="0.2"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</row>
    <row r="14758" spans="3:18" x14ac:dyDescent="0.2"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</row>
    <row r="14759" spans="3:18" x14ac:dyDescent="0.2"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</row>
    <row r="14760" spans="3:18" x14ac:dyDescent="0.2"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</row>
    <row r="14761" spans="3:18" x14ac:dyDescent="0.2"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</row>
    <row r="14762" spans="3:18" x14ac:dyDescent="0.2"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</row>
    <row r="14763" spans="3:18" x14ac:dyDescent="0.2"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</row>
    <row r="14764" spans="3:18" x14ac:dyDescent="0.2"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</row>
    <row r="14765" spans="3:18" x14ac:dyDescent="0.2"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</row>
    <row r="14766" spans="3:18" x14ac:dyDescent="0.2"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</row>
    <row r="14767" spans="3:18" x14ac:dyDescent="0.2"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</row>
    <row r="14768" spans="3:18" x14ac:dyDescent="0.2"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</row>
    <row r="14769" spans="3:18" x14ac:dyDescent="0.2"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</row>
    <row r="14770" spans="3:18" x14ac:dyDescent="0.2"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</row>
    <row r="14771" spans="3:18" x14ac:dyDescent="0.2"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</row>
    <row r="14772" spans="3:18" x14ac:dyDescent="0.2"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</row>
    <row r="14773" spans="3:18" x14ac:dyDescent="0.2"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</row>
    <row r="14774" spans="3:18" x14ac:dyDescent="0.2"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</row>
    <row r="14775" spans="3:18" x14ac:dyDescent="0.2"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</row>
    <row r="14776" spans="3:18" x14ac:dyDescent="0.2"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</row>
    <row r="14777" spans="3:18" x14ac:dyDescent="0.2"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</row>
    <row r="14778" spans="3:18" x14ac:dyDescent="0.2"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</row>
    <row r="14779" spans="3:18" x14ac:dyDescent="0.2"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</row>
    <row r="14780" spans="3:18" x14ac:dyDescent="0.2"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</row>
    <row r="14781" spans="3:18" x14ac:dyDescent="0.2"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</row>
    <row r="14782" spans="3:18" x14ac:dyDescent="0.2"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</row>
    <row r="14783" spans="3:18" x14ac:dyDescent="0.2"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</row>
    <row r="14784" spans="3:18" x14ac:dyDescent="0.2"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</row>
    <row r="14785" spans="3:18" x14ac:dyDescent="0.2"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</row>
    <row r="14786" spans="3:18" x14ac:dyDescent="0.2"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</row>
    <row r="14787" spans="3:18" x14ac:dyDescent="0.2"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</row>
    <row r="14788" spans="3:18" x14ac:dyDescent="0.2"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</row>
    <row r="14789" spans="3:18" x14ac:dyDescent="0.2"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</row>
    <row r="14790" spans="3:18" x14ac:dyDescent="0.2"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</row>
    <row r="14791" spans="3:18" x14ac:dyDescent="0.2"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</row>
    <row r="14792" spans="3:18" x14ac:dyDescent="0.2"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</row>
    <row r="14793" spans="3:18" x14ac:dyDescent="0.2"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</row>
    <row r="14794" spans="3:18" x14ac:dyDescent="0.2"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</row>
    <row r="14795" spans="3:18" x14ac:dyDescent="0.2"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</row>
    <row r="14796" spans="3:18" x14ac:dyDescent="0.2"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</row>
    <row r="14797" spans="3:18" x14ac:dyDescent="0.2"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</row>
    <row r="14798" spans="3:18" x14ac:dyDescent="0.2"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</row>
    <row r="14799" spans="3:18" x14ac:dyDescent="0.2"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</row>
    <row r="14800" spans="3:18" x14ac:dyDescent="0.2"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</row>
    <row r="14801" spans="3:18" x14ac:dyDescent="0.2"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</row>
    <row r="14802" spans="3:18" x14ac:dyDescent="0.2"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</row>
    <row r="14803" spans="3:18" x14ac:dyDescent="0.2"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</row>
    <row r="14804" spans="3:18" x14ac:dyDescent="0.2"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</row>
    <row r="14805" spans="3:18" x14ac:dyDescent="0.2"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</row>
    <row r="14806" spans="3:18" x14ac:dyDescent="0.2"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</row>
    <row r="14807" spans="3:18" x14ac:dyDescent="0.2"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</row>
    <row r="14808" spans="3:18" x14ac:dyDescent="0.2"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</row>
    <row r="14809" spans="3:18" x14ac:dyDescent="0.2"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</row>
    <row r="14810" spans="3:18" x14ac:dyDescent="0.2"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</row>
    <row r="14811" spans="3:18" x14ac:dyDescent="0.2"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</row>
    <row r="14812" spans="3:18" x14ac:dyDescent="0.2"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</row>
    <row r="14813" spans="3:18" x14ac:dyDescent="0.2"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</row>
    <row r="14814" spans="3:18" x14ac:dyDescent="0.2"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</row>
    <row r="14815" spans="3:18" x14ac:dyDescent="0.2"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</row>
    <row r="14816" spans="3:18" x14ac:dyDescent="0.2"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</row>
    <row r="14817" spans="3:18" x14ac:dyDescent="0.2"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</row>
    <row r="14818" spans="3:18" x14ac:dyDescent="0.2"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</row>
    <row r="14819" spans="3:18" x14ac:dyDescent="0.2"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</row>
    <row r="14820" spans="3:18" x14ac:dyDescent="0.2"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</row>
    <row r="14821" spans="3:18" x14ac:dyDescent="0.2"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</row>
    <row r="14822" spans="3:18" x14ac:dyDescent="0.2"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</row>
    <row r="14823" spans="3:18" x14ac:dyDescent="0.2"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</row>
    <row r="14824" spans="3:18" x14ac:dyDescent="0.2"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</row>
    <row r="14825" spans="3:18" x14ac:dyDescent="0.2"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</row>
    <row r="14826" spans="3:18" x14ac:dyDescent="0.2"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</row>
    <row r="14827" spans="3:18" x14ac:dyDescent="0.2"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</row>
    <row r="14828" spans="3:18" x14ac:dyDescent="0.2"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</row>
    <row r="14829" spans="3:18" x14ac:dyDescent="0.2"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</row>
    <row r="14830" spans="3:18" x14ac:dyDescent="0.2"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</row>
    <row r="14831" spans="3:18" x14ac:dyDescent="0.2"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</row>
    <row r="14832" spans="3:18" x14ac:dyDescent="0.2"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</row>
    <row r="14833" spans="3:18" x14ac:dyDescent="0.2"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</row>
    <row r="14834" spans="3:18" x14ac:dyDescent="0.2"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</row>
    <row r="14835" spans="3:18" x14ac:dyDescent="0.2"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</row>
    <row r="14836" spans="3:18" x14ac:dyDescent="0.2"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</row>
    <row r="14837" spans="3:18" x14ac:dyDescent="0.2"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</row>
    <row r="14838" spans="3:18" x14ac:dyDescent="0.2"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</row>
    <row r="14839" spans="3:18" x14ac:dyDescent="0.2"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</row>
    <row r="14840" spans="3:18" x14ac:dyDescent="0.2"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</row>
    <row r="14841" spans="3:18" x14ac:dyDescent="0.2"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</row>
    <row r="14842" spans="3:18" x14ac:dyDescent="0.2"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</row>
    <row r="14843" spans="3:18" x14ac:dyDescent="0.2"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</row>
    <row r="14844" spans="3:18" x14ac:dyDescent="0.2"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</row>
    <row r="14845" spans="3:18" x14ac:dyDescent="0.2"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</row>
    <row r="14846" spans="3:18" x14ac:dyDescent="0.2"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</row>
    <row r="14847" spans="3:18" x14ac:dyDescent="0.2"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</row>
    <row r="14848" spans="3:18" x14ac:dyDescent="0.2"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</row>
    <row r="14849" spans="3:18" x14ac:dyDescent="0.2"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</row>
    <row r="14850" spans="3:18" x14ac:dyDescent="0.2"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</row>
    <row r="14851" spans="3:18" x14ac:dyDescent="0.2"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</row>
    <row r="14852" spans="3:18" x14ac:dyDescent="0.2"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</row>
    <row r="14853" spans="3:18" x14ac:dyDescent="0.2"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</row>
    <row r="14854" spans="3:18" x14ac:dyDescent="0.2"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</row>
    <row r="14855" spans="3:18" x14ac:dyDescent="0.2"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</row>
    <row r="14856" spans="3:18" x14ac:dyDescent="0.2"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</row>
    <row r="14857" spans="3:18" x14ac:dyDescent="0.2"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</row>
    <row r="14858" spans="3:18" x14ac:dyDescent="0.2"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</row>
    <row r="14859" spans="3:18" x14ac:dyDescent="0.2"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</row>
    <row r="14860" spans="3:18" x14ac:dyDescent="0.2"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</row>
    <row r="14861" spans="3:18" x14ac:dyDescent="0.2"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</row>
    <row r="14862" spans="3:18" x14ac:dyDescent="0.2"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</row>
    <row r="14863" spans="3:18" x14ac:dyDescent="0.2"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</row>
    <row r="14864" spans="3:18" x14ac:dyDescent="0.2"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</row>
    <row r="14865" spans="3:18" x14ac:dyDescent="0.2"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</row>
    <row r="14866" spans="3:18" x14ac:dyDescent="0.2"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</row>
    <row r="14867" spans="3:18" x14ac:dyDescent="0.2"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</row>
    <row r="14868" spans="3:18" x14ac:dyDescent="0.2"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</row>
    <row r="14869" spans="3:18" x14ac:dyDescent="0.2"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</row>
    <row r="14870" spans="3:18" x14ac:dyDescent="0.2"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</row>
    <row r="14871" spans="3:18" x14ac:dyDescent="0.2"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</row>
    <row r="14872" spans="3:18" x14ac:dyDescent="0.2"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</row>
    <row r="14873" spans="3:18" x14ac:dyDescent="0.2"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</row>
    <row r="14874" spans="3:18" x14ac:dyDescent="0.2"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</row>
    <row r="14875" spans="3:18" x14ac:dyDescent="0.2"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</row>
    <row r="14876" spans="3:18" x14ac:dyDescent="0.2"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</row>
    <row r="14877" spans="3:18" x14ac:dyDescent="0.2"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</row>
    <row r="14878" spans="3:18" x14ac:dyDescent="0.2"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</row>
    <row r="14879" spans="3:18" x14ac:dyDescent="0.2"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</row>
    <row r="14880" spans="3:18" x14ac:dyDescent="0.2"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</row>
    <row r="14881" spans="3:18" x14ac:dyDescent="0.2"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</row>
    <row r="14882" spans="3:18" x14ac:dyDescent="0.2"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</row>
    <row r="14883" spans="3:18" x14ac:dyDescent="0.2"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</row>
    <row r="14884" spans="3:18" x14ac:dyDescent="0.2"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</row>
    <row r="14885" spans="3:18" x14ac:dyDescent="0.2"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</row>
    <row r="14886" spans="3:18" x14ac:dyDescent="0.2"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</row>
    <row r="14887" spans="3:18" x14ac:dyDescent="0.2"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</row>
    <row r="14888" spans="3:18" x14ac:dyDescent="0.2"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</row>
    <row r="14889" spans="3:18" x14ac:dyDescent="0.2"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</row>
    <row r="14890" spans="3:18" x14ac:dyDescent="0.2"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</row>
    <row r="14891" spans="3:18" x14ac:dyDescent="0.2"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</row>
    <row r="14892" spans="3:18" x14ac:dyDescent="0.2"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</row>
    <row r="14893" spans="3:18" x14ac:dyDescent="0.2"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</row>
    <row r="14894" spans="3:18" x14ac:dyDescent="0.2"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</row>
    <row r="14895" spans="3:18" x14ac:dyDescent="0.2"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</row>
    <row r="14896" spans="3:18" x14ac:dyDescent="0.2"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</row>
    <row r="14897" spans="3:18" x14ac:dyDescent="0.2"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</row>
    <row r="14898" spans="3:18" x14ac:dyDescent="0.2"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</row>
    <row r="14899" spans="3:18" x14ac:dyDescent="0.2"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</row>
    <row r="14900" spans="3:18" x14ac:dyDescent="0.2"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</row>
    <row r="14901" spans="3:18" x14ac:dyDescent="0.2"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</row>
    <row r="14902" spans="3:18" x14ac:dyDescent="0.2"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</row>
    <row r="14903" spans="3:18" x14ac:dyDescent="0.2"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</row>
    <row r="14904" spans="3:18" x14ac:dyDescent="0.2"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</row>
    <row r="14905" spans="3:18" x14ac:dyDescent="0.2"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</row>
    <row r="14906" spans="3:18" x14ac:dyDescent="0.2"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</row>
    <row r="14907" spans="3:18" x14ac:dyDescent="0.2"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</row>
    <row r="14908" spans="3:18" x14ac:dyDescent="0.2"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</row>
    <row r="14909" spans="3:18" x14ac:dyDescent="0.2"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</row>
    <row r="14910" spans="3:18" x14ac:dyDescent="0.2"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</row>
    <row r="14911" spans="3:18" x14ac:dyDescent="0.2"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</row>
    <row r="14912" spans="3:18" x14ac:dyDescent="0.2"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</row>
    <row r="14913" spans="3:18" x14ac:dyDescent="0.2"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</row>
    <row r="14914" spans="3:18" x14ac:dyDescent="0.2"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</row>
    <row r="14915" spans="3:18" x14ac:dyDescent="0.2"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</row>
    <row r="14916" spans="3:18" x14ac:dyDescent="0.2"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</row>
    <row r="14917" spans="3:18" x14ac:dyDescent="0.2"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</row>
    <row r="14918" spans="3:18" x14ac:dyDescent="0.2"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</row>
    <row r="14919" spans="3:18" x14ac:dyDescent="0.2"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</row>
    <row r="14920" spans="3:18" x14ac:dyDescent="0.2"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</row>
    <row r="14921" spans="3:18" x14ac:dyDescent="0.2"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</row>
    <row r="14922" spans="3:18" x14ac:dyDescent="0.2"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</row>
    <row r="14923" spans="3:18" x14ac:dyDescent="0.2"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</row>
    <row r="14924" spans="3:18" x14ac:dyDescent="0.2"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</row>
    <row r="14925" spans="3:18" x14ac:dyDescent="0.2"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</row>
    <row r="14926" spans="3:18" x14ac:dyDescent="0.2"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</row>
    <row r="14927" spans="3:18" x14ac:dyDescent="0.2"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</row>
    <row r="14928" spans="3:18" x14ac:dyDescent="0.2"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</row>
    <row r="14929" spans="3:18" x14ac:dyDescent="0.2"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</row>
    <row r="14930" spans="3:18" x14ac:dyDescent="0.2"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</row>
    <row r="14931" spans="3:18" x14ac:dyDescent="0.2"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</row>
    <row r="14932" spans="3:18" x14ac:dyDescent="0.2"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</row>
    <row r="14933" spans="3:18" x14ac:dyDescent="0.2"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</row>
    <row r="14934" spans="3:18" x14ac:dyDescent="0.2"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</row>
    <row r="14935" spans="3:18" x14ac:dyDescent="0.2"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</row>
    <row r="14936" spans="3:18" x14ac:dyDescent="0.2"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</row>
    <row r="14937" spans="3:18" x14ac:dyDescent="0.2"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</row>
    <row r="14938" spans="3:18" x14ac:dyDescent="0.2"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</row>
    <row r="14939" spans="3:18" x14ac:dyDescent="0.2"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</row>
    <row r="14940" spans="3:18" x14ac:dyDescent="0.2"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</row>
    <row r="14941" spans="3:18" x14ac:dyDescent="0.2"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</row>
    <row r="14942" spans="3:18" x14ac:dyDescent="0.2"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</row>
    <row r="14943" spans="3:18" x14ac:dyDescent="0.2"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</row>
    <row r="14944" spans="3:18" x14ac:dyDescent="0.2"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</row>
    <row r="14945" spans="3:18" x14ac:dyDescent="0.2"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</row>
    <row r="14946" spans="3:18" x14ac:dyDescent="0.2"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</row>
    <row r="14947" spans="3:18" x14ac:dyDescent="0.2"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</row>
    <row r="14948" spans="3:18" x14ac:dyDescent="0.2"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</row>
    <row r="14949" spans="3:18" x14ac:dyDescent="0.2"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</row>
    <row r="14950" spans="3:18" x14ac:dyDescent="0.2"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</row>
    <row r="14951" spans="3:18" x14ac:dyDescent="0.2"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</row>
    <row r="14952" spans="3:18" x14ac:dyDescent="0.2"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</row>
    <row r="14953" spans="3:18" x14ac:dyDescent="0.2"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</row>
    <row r="14954" spans="3:18" x14ac:dyDescent="0.2"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</row>
    <row r="14955" spans="3:18" x14ac:dyDescent="0.2"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</row>
    <row r="14956" spans="3:18" x14ac:dyDescent="0.2"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</row>
    <row r="14957" spans="3:18" x14ac:dyDescent="0.2"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</row>
    <row r="14958" spans="3:18" x14ac:dyDescent="0.2"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</row>
    <row r="14959" spans="3:18" x14ac:dyDescent="0.2"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</row>
    <row r="14960" spans="3:18" x14ac:dyDescent="0.2"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</row>
    <row r="14961" spans="3:18" x14ac:dyDescent="0.2"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</row>
    <row r="14962" spans="3:18" x14ac:dyDescent="0.2"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</row>
    <row r="14963" spans="3:18" x14ac:dyDescent="0.2"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</row>
    <row r="14964" spans="3:18" x14ac:dyDescent="0.2"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</row>
    <row r="14965" spans="3:18" x14ac:dyDescent="0.2"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</row>
    <row r="14966" spans="3:18" x14ac:dyDescent="0.2"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</row>
    <row r="14967" spans="3:18" x14ac:dyDescent="0.2"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</row>
    <row r="14968" spans="3:18" x14ac:dyDescent="0.2"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</row>
    <row r="14969" spans="3:18" x14ac:dyDescent="0.2"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</row>
    <row r="14970" spans="3:18" x14ac:dyDescent="0.2"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</row>
    <row r="14971" spans="3:18" x14ac:dyDescent="0.2"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</row>
    <row r="14972" spans="3:18" x14ac:dyDescent="0.2"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</row>
    <row r="14973" spans="3:18" x14ac:dyDescent="0.2"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</row>
    <row r="14974" spans="3:18" x14ac:dyDescent="0.2"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</row>
    <row r="14975" spans="3:18" x14ac:dyDescent="0.2"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</row>
    <row r="14976" spans="3:18" x14ac:dyDescent="0.2"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</row>
    <row r="14977" spans="3:18" x14ac:dyDescent="0.2"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</row>
    <row r="14978" spans="3:18" x14ac:dyDescent="0.2"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</row>
    <row r="14979" spans="3:18" x14ac:dyDescent="0.2"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</row>
    <row r="14980" spans="3:18" x14ac:dyDescent="0.2"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</row>
    <row r="14981" spans="3:18" x14ac:dyDescent="0.2"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</row>
    <row r="14982" spans="3:18" x14ac:dyDescent="0.2"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</row>
    <row r="14983" spans="3:18" x14ac:dyDescent="0.2"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</row>
    <row r="14984" spans="3:18" x14ac:dyDescent="0.2"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</row>
    <row r="14985" spans="3:18" x14ac:dyDescent="0.2"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</row>
    <row r="14986" spans="3:18" x14ac:dyDescent="0.2"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</row>
    <row r="14987" spans="3:18" x14ac:dyDescent="0.2"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</row>
    <row r="14988" spans="3:18" x14ac:dyDescent="0.2"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</row>
    <row r="14989" spans="3:18" x14ac:dyDescent="0.2"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</row>
    <row r="14990" spans="3:18" x14ac:dyDescent="0.2"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</row>
    <row r="14991" spans="3:18" x14ac:dyDescent="0.2"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</row>
    <row r="14992" spans="3:18" x14ac:dyDescent="0.2"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</row>
    <row r="14993" spans="3:18" x14ac:dyDescent="0.2"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</row>
    <row r="14994" spans="3:18" x14ac:dyDescent="0.2"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</row>
    <row r="14995" spans="3:18" x14ac:dyDescent="0.2"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</row>
    <row r="14996" spans="3:18" x14ac:dyDescent="0.2"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</row>
    <row r="14997" spans="3:18" x14ac:dyDescent="0.2"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</row>
    <row r="14998" spans="3:18" x14ac:dyDescent="0.2"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</row>
    <row r="14999" spans="3:18" x14ac:dyDescent="0.2"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</row>
    <row r="15000" spans="3:18" x14ac:dyDescent="0.2"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</row>
    <row r="15001" spans="3:18" x14ac:dyDescent="0.2"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</row>
    <row r="15002" spans="3:18" x14ac:dyDescent="0.2"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</row>
    <row r="15003" spans="3:18" x14ac:dyDescent="0.2"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</row>
    <row r="15004" spans="3:18" x14ac:dyDescent="0.2"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</row>
    <row r="15005" spans="3:18" x14ac:dyDescent="0.2"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</row>
    <row r="15006" spans="3:18" x14ac:dyDescent="0.2"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</row>
    <row r="15007" spans="3:18" x14ac:dyDescent="0.2"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</row>
    <row r="15008" spans="3:18" x14ac:dyDescent="0.2"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</row>
    <row r="15009" spans="3:18" x14ac:dyDescent="0.2"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</row>
    <row r="15010" spans="3:18" x14ac:dyDescent="0.2"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</row>
    <row r="15011" spans="3:18" x14ac:dyDescent="0.2"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</row>
    <row r="15012" spans="3:18" x14ac:dyDescent="0.2"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</row>
    <row r="15013" spans="3:18" x14ac:dyDescent="0.2"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</row>
    <row r="15014" spans="3:18" x14ac:dyDescent="0.2"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</row>
    <row r="15015" spans="3:18" x14ac:dyDescent="0.2"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</row>
    <row r="15016" spans="3:18" x14ac:dyDescent="0.2"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</row>
    <row r="15017" spans="3:18" x14ac:dyDescent="0.2"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</row>
    <row r="15018" spans="3:18" x14ac:dyDescent="0.2"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</row>
    <row r="15019" spans="3:18" x14ac:dyDescent="0.2"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</row>
    <row r="15020" spans="3:18" x14ac:dyDescent="0.2"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</row>
    <row r="15021" spans="3:18" x14ac:dyDescent="0.2"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</row>
    <row r="15022" spans="3:18" x14ac:dyDescent="0.2"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</row>
    <row r="15023" spans="3:18" x14ac:dyDescent="0.2"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</row>
    <row r="15024" spans="3:18" x14ac:dyDescent="0.2"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</row>
    <row r="15025" spans="3:18" x14ac:dyDescent="0.2"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</row>
    <row r="15026" spans="3:18" x14ac:dyDescent="0.2"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</row>
    <row r="15027" spans="3:18" x14ac:dyDescent="0.2"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</row>
    <row r="15028" spans="3:18" x14ac:dyDescent="0.2"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</row>
    <row r="15029" spans="3:18" x14ac:dyDescent="0.2"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</row>
    <row r="15030" spans="3:18" x14ac:dyDescent="0.2"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</row>
    <row r="15031" spans="3:18" x14ac:dyDescent="0.2"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</row>
    <row r="15032" spans="3:18" x14ac:dyDescent="0.2"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</row>
    <row r="15033" spans="3:18" x14ac:dyDescent="0.2"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</row>
    <row r="15034" spans="3:18" x14ac:dyDescent="0.2"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</row>
    <row r="15035" spans="3:18" x14ac:dyDescent="0.2"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</row>
    <row r="15036" spans="3:18" x14ac:dyDescent="0.2"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</row>
    <row r="15037" spans="3:18" x14ac:dyDescent="0.2"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</row>
    <row r="15038" spans="3:18" x14ac:dyDescent="0.2"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</row>
    <row r="15039" spans="3:18" x14ac:dyDescent="0.2"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</row>
    <row r="15040" spans="3:18" x14ac:dyDescent="0.2"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</row>
    <row r="15041" spans="3:18" x14ac:dyDescent="0.2"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</row>
    <row r="15042" spans="3:18" x14ac:dyDescent="0.2"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</row>
    <row r="15043" spans="3:18" x14ac:dyDescent="0.2"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</row>
    <row r="15044" spans="3:18" x14ac:dyDescent="0.2"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</row>
    <row r="15045" spans="3:18" x14ac:dyDescent="0.2"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</row>
    <row r="15046" spans="3:18" x14ac:dyDescent="0.2"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</row>
    <row r="15047" spans="3:18" x14ac:dyDescent="0.2"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</row>
    <row r="15048" spans="3:18" x14ac:dyDescent="0.2"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</row>
    <row r="15049" spans="3:18" x14ac:dyDescent="0.2"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</row>
    <row r="15050" spans="3:18" x14ac:dyDescent="0.2"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</row>
    <row r="15051" spans="3:18" x14ac:dyDescent="0.2"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</row>
    <row r="15052" spans="3:18" x14ac:dyDescent="0.2"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</row>
    <row r="15053" spans="3:18" x14ac:dyDescent="0.2"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</row>
    <row r="15054" spans="3:18" x14ac:dyDescent="0.2"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</row>
    <row r="15055" spans="3:18" x14ac:dyDescent="0.2"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</row>
    <row r="15056" spans="3:18" x14ac:dyDescent="0.2"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</row>
    <row r="15057" spans="3:18" x14ac:dyDescent="0.2"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</row>
    <row r="15058" spans="3:18" x14ac:dyDescent="0.2"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</row>
    <row r="15059" spans="3:18" x14ac:dyDescent="0.2"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</row>
    <row r="15060" spans="3:18" x14ac:dyDescent="0.2"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</row>
    <row r="15061" spans="3:18" x14ac:dyDescent="0.2"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</row>
    <row r="15062" spans="3:18" x14ac:dyDescent="0.2"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</row>
    <row r="15063" spans="3:18" x14ac:dyDescent="0.2"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</row>
    <row r="15064" spans="3:18" x14ac:dyDescent="0.2"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</row>
    <row r="15065" spans="3:18" x14ac:dyDescent="0.2"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</row>
    <row r="15066" spans="3:18" x14ac:dyDescent="0.2"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</row>
    <row r="15067" spans="3:18" x14ac:dyDescent="0.2"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</row>
    <row r="15068" spans="3:18" x14ac:dyDescent="0.2"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</row>
    <row r="15069" spans="3:18" x14ac:dyDescent="0.2"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</row>
    <row r="15070" spans="3:18" x14ac:dyDescent="0.2"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</row>
    <row r="15071" spans="3:18" x14ac:dyDescent="0.2"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</row>
    <row r="15072" spans="3:18" x14ac:dyDescent="0.2"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</row>
    <row r="15073" spans="3:18" x14ac:dyDescent="0.2"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</row>
    <row r="15074" spans="3:18" x14ac:dyDescent="0.2"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</row>
    <row r="15075" spans="3:18" x14ac:dyDescent="0.2"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</row>
    <row r="15076" spans="3:18" x14ac:dyDescent="0.2"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</row>
    <row r="15077" spans="3:18" x14ac:dyDescent="0.2"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</row>
    <row r="15078" spans="3:18" x14ac:dyDescent="0.2"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</row>
    <row r="15079" spans="3:18" x14ac:dyDescent="0.2"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</row>
    <row r="15080" spans="3:18" x14ac:dyDescent="0.2"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</row>
    <row r="15081" spans="3:18" x14ac:dyDescent="0.2"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</row>
    <row r="15082" spans="3:18" x14ac:dyDescent="0.2"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</row>
    <row r="15083" spans="3:18" x14ac:dyDescent="0.2"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</row>
    <row r="15084" spans="3:18" x14ac:dyDescent="0.2"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</row>
    <row r="15085" spans="3:18" x14ac:dyDescent="0.2"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</row>
    <row r="15086" spans="3:18" x14ac:dyDescent="0.2"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</row>
    <row r="15087" spans="3:18" x14ac:dyDescent="0.2"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</row>
    <row r="15088" spans="3:18" x14ac:dyDescent="0.2"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</row>
    <row r="15089" spans="3:18" x14ac:dyDescent="0.2"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</row>
    <row r="15090" spans="3:18" x14ac:dyDescent="0.2"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</row>
    <row r="15091" spans="3:18" x14ac:dyDescent="0.2"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</row>
    <row r="15092" spans="3:18" x14ac:dyDescent="0.2"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</row>
    <row r="15093" spans="3:18" x14ac:dyDescent="0.2"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</row>
    <row r="15094" spans="3:18" x14ac:dyDescent="0.2"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</row>
    <row r="15095" spans="3:18" x14ac:dyDescent="0.2"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</row>
    <row r="15096" spans="3:18" x14ac:dyDescent="0.2"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</row>
    <row r="15097" spans="3:18" x14ac:dyDescent="0.2"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</row>
    <row r="15098" spans="3:18" x14ac:dyDescent="0.2"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</row>
    <row r="15099" spans="3:18" x14ac:dyDescent="0.2"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</row>
    <row r="15100" spans="3:18" x14ac:dyDescent="0.2"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</row>
    <row r="15101" spans="3:18" x14ac:dyDescent="0.2"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</row>
    <row r="15102" spans="3:18" x14ac:dyDescent="0.2"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</row>
    <row r="15103" spans="3:18" x14ac:dyDescent="0.2"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</row>
    <row r="15104" spans="3:18" x14ac:dyDescent="0.2"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</row>
    <row r="15105" spans="3:18" x14ac:dyDescent="0.2"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</row>
    <row r="15106" spans="3:18" x14ac:dyDescent="0.2"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</row>
    <row r="15107" spans="3:18" x14ac:dyDescent="0.2"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</row>
    <row r="15108" spans="3:18" x14ac:dyDescent="0.2"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</row>
    <row r="15109" spans="3:18" x14ac:dyDescent="0.2"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</row>
    <row r="15110" spans="3:18" x14ac:dyDescent="0.2"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</row>
    <row r="15111" spans="3:18" x14ac:dyDescent="0.2"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</row>
    <row r="15112" spans="3:18" x14ac:dyDescent="0.2"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</row>
    <row r="15113" spans="3:18" x14ac:dyDescent="0.2"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</row>
    <row r="15114" spans="3:18" x14ac:dyDescent="0.2"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</row>
    <row r="15115" spans="3:18" x14ac:dyDescent="0.2"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</row>
    <row r="15116" spans="3:18" x14ac:dyDescent="0.2"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</row>
    <row r="15117" spans="3:18" x14ac:dyDescent="0.2"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</row>
    <row r="15118" spans="3:18" x14ac:dyDescent="0.2"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</row>
    <row r="15119" spans="3:18" x14ac:dyDescent="0.2"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</row>
    <row r="15120" spans="3:18" x14ac:dyDescent="0.2"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</row>
    <row r="15121" spans="3:18" x14ac:dyDescent="0.2"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</row>
    <row r="15122" spans="3:18" x14ac:dyDescent="0.2"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</row>
    <row r="15123" spans="3:18" x14ac:dyDescent="0.2"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</row>
    <row r="15124" spans="3:18" x14ac:dyDescent="0.2"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</row>
    <row r="15125" spans="3:18" x14ac:dyDescent="0.2"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</row>
    <row r="15126" spans="3:18" x14ac:dyDescent="0.2"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</row>
    <row r="15127" spans="3:18" x14ac:dyDescent="0.2"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</row>
    <row r="15128" spans="3:18" x14ac:dyDescent="0.2"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</row>
    <row r="15129" spans="3:18" x14ac:dyDescent="0.2"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</row>
    <row r="15130" spans="3:18" x14ac:dyDescent="0.2"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</row>
    <row r="15131" spans="3:18" x14ac:dyDescent="0.2"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</row>
    <row r="15132" spans="3:18" x14ac:dyDescent="0.2"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</row>
    <row r="15133" spans="3:18" x14ac:dyDescent="0.2"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</row>
    <row r="15134" spans="3:18" x14ac:dyDescent="0.2"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</row>
    <row r="15135" spans="3:18" x14ac:dyDescent="0.2"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</row>
    <row r="15136" spans="3:18" x14ac:dyDescent="0.2"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</row>
    <row r="15137" spans="3:18" x14ac:dyDescent="0.2"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</row>
    <row r="15138" spans="3:18" x14ac:dyDescent="0.2"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</row>
    <row r="15139" spans="3:18" x14ac:dyDescent="0.2"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</row>
    <row r="15140" spans="3:18" x14ac:dyDescent="0.2"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</row>
    <row r="15141" spans="3:18" x14ac:dyDescent="0.2"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</row>
    <row r="15142" spans="3:18" x14ac:dyDescent="0.2"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</row>
    <row r="15143" spans="3:18" x14ac:dyDescent="0.2"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</row>
    <row r="15144" spans="3:18" x14ac:dyDescent="0.2"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</row>
    <row r="15145" spans="3:18" x14ac:dyDescent="0.2"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</row>
    <row r="15146" spans="3:18" x14ac:dyDescent="0.2"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</row>
    <row r="15147" spans="3:18" x14ac:dyDescent="0.2"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</row>
    <row r="15148" spans="3:18" x14ac:dyDescent="0.2"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</row>
    <row r="15149" spans="3:18" x14ac:dyDescent="0.2"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</row>
    <row r="15150" spans="3:18" x14ac:dyDescent="0.2"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</row>
    <row r="15151" spans="3:18" x14ac:dyDescent="0.2"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</row>
    <row r="15152" spans="3:18" x14ac:dyDescent="0.2"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</row>
    <row r="15153" spans="3:18" x14ac:dyDescent="0.2"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</row>
    <row r="15154" spans="3:18" x14ac:dyDescent="0.2"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</row>
    <row r="15155" spans="3:18" x14ac:dyDescent="0.2"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</row>
    <row r="15156" spans="3:18" x14ac:dyDescent="0.2"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</row>
    <row r="15157" spans="3:18" x14ac:dyDescent="0.2"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</row>
    <row r="15158" spans="3:18" x14ac:dyDescent="0.2"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</row>
    <row r="15159" spans="3:18" x14ac:dyDescent="0.2"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</row>
    <row r="15160" spans="3:18" x14ac:dyDescent="0.2"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</row>
    <row r="15161" spans="3:18" x14ac:dyDescent="0.2"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</row>
    <row r="15162" spans="3:18" x14ac:dyDescent="0.2"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</row>
    <row r="15163" spans="3:18" x14ac:dyDescent="0.2"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</row>
    <row r="15164" spans="3:18" x14ac:dyDescent="0.2"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</row>
    <row r="15165" spans="3:18" x14ac:dyDescent="0.2"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</row>
    <row r="15166" spans="3:18" x14ac:dyDescent="0.2"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</row>
    <row r="15167" spans="3:18" x14ac:dyDescent="0.2"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</row>
    <row r="15168" spans="3:18" x14ac:dyDescent="0.2"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</row>
    <row r="15169" spans="3:18" x14ac:dyDescent="0.2"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</row>
    <row r="15170" spans="3:18" x14ac:dyDescent="0.2"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</row>
    <row r="15171" spans="3:18" x14ac:dyDescent="0.2"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</row>
    <row r="15172" spans="3:18" x14ac:dyDescent="0.2"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</row>
    <row r="15173" spans="3:18" x14ac:dyDescent="0.2"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</row>
    <row r="15174" spans="3:18" x14ac:dyDescent="0.2"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</row>
    <row r="15175" spans="3:18" x14ac:dyDescent="0.2"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</row>
    <row r="15176" spans="3:18" x14ac:dyDescent="0.2"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</row>
    <row r="15177" spans="3:18" x14ac:dyDescent="0.2"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</row>
    <row r="15178" spans="3:18" x14ac:dyDescent="0.2"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</row>
    <row r="15179" spans="3:18" x14ac:dyDescent="0.2"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</row>
    <row r="15180" spans="3:18" x14ac:dyDescent="0.2"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</row>
    <row r="15181" spans="3:18" x14ac:dyDescent="0.2"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</row>
    <row r="15182" spans="3:18" x14ac:dyDescent="0.2"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</row>
    <row r="15183" spans="3:18" x14ac:dyDescent="0.2"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</row>
    <row r="15184" spans="3:18" x14ac:dyDescent="0.2"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</row>
    <row r="15185" spans="3:18" x14ac:dyDescent="0.2"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</row>
    <row r="15186" spans="3:18" x14ac:dyDescent="0.2"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</row>
    <row r="15187" spans="3:18" x14ac:dyDescent="0.2"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</row>
    <row r="15188" spans="3:18" x14ac:dyDescent="0.2"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</row>
    <row r="15189" spans="3:18" x14ac:dyDescent="0.2"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</row>
    <row r="15190" spans="3:18" x14ac:dyDescent="0.2"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</row>
    <row r="15191" spans="3:18" x14ac:dyDescent="0.2"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</row>
    <row r="15192" spans="3:18" x14ac:dyDescent="0.2"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</row>
    <row r="15193" spans="3:18" x14ac:dyDescent="0.2"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</row>
    <row r="15194" spans="3:18" x14ac:dyDescent="0.2"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</row>
    <row r="15195" spans="3:18" x14ac:dyDescent="0.2"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</row>
    <row r="15196" spans="3:18" x14ac:dyDescent="0.2"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</row>
    <row r="15197" spans="3:18" x14ac:dyDescent="0.2"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</row>
    <row r="15198" spans="3:18" x14ac:dyDescent="0.2"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</row>
    <row r="15199" spans="3:18" x14ac:dyDescent="0.2"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</row>
    <row r="15200" spans="3:18" x14ac:dyDescent="0.2"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</row>
    <row r="15201" spans="3:18" x14ac:dyDescent="0.2"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</row>
    <row r="15202" spans="3:18" x14ac:dyDescent="0.2"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</row>
    <row r="15203" spans="3:18" x14ac:dyDescent="0.2"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</row>
    <row r="15204" spans="3:18" x14ac:dyDescent="0.2"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</row>
    <row r="15205" spans="3:18" x14ac:dyDescent="0.2"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</row>
    <row r="15206" spans="3:18" x14ac:dyDescent="0.2"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</row>
    <row r="15207" spans="3:18" x14ac:dyDescent="0.2"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</row>
    <row r="15208" spans="3:18" x14ac:dyDescent="0.2"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</row>
    <row r="15209" spans="3:18" x14ac:dyDescent="0.2"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</row>
    <row r="15210" spans="3:18" x14ac:dyDescent="0.2"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</row>
    <row r="15211" spans="3:18" x14ac:dyDescent="0.2"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</row>
    <row r="15212" spans="3:18" x14ac:dyDescent="0.2"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</row>
    <row r="15213" spans="3:18" x14ac:dyDescent="0.2"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</row>
    <row r="15214" spans="3:18" x14ac:dyDescent="0.2"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</row>
    <row r="15215" spans="3:18" x14ac:dyDescent="0.2"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</row>
    <row r="15216" spans="3:18" x14ac:dyDescent="0.2"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</row>
    <row r="15217" spans="3:18" x14ac:dyDescent="0.2"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</row>
    <row r="15218" spans="3:18" x14ac:dyDescent="0.2"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</row>
    <row r="15219" spans="3:18" x14ac:dyDescent="0.2"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</row>
    <row r="15220" spans="3:18" x14ac:dyDescent="0.2"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</row>
    <row r="15221" spans="3:18" x14ac:dyDescent="0.2"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</row>
    <row r="15222" spans="3:18" x14ac:dyDescent="0.2"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</row>
    <row r="15223" spans="3:18" x14ac:dyDescent="0.2"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</row>
    <row r="15224" spans="3:18" x14ac:dyDescent="0.2"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</row>
    <row r="15225" spans="3:18" x14ac:dyDescent="0.2"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</row>
    <row r="15226" spans="3:18" x14ac:dyDescent="0.2"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</row>
    <row r="15227" spans="3:18" x14ac:dyDescent="0.2"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</row>
    <row r="15228" spans="3:18" x14ac:dyDescent="0.2"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</row>
    <row r="15229" spans="3:18" x14ac:dyDescent="0.2"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</row>
    <row r="15230" spans="3:18" x14ac:dyDescent="0.2"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</row>
    <row r="15231" spans="3:18" x14ac:dyDescent="0.2"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</row>
    <row r="15232" spans="3:18" x14ac:dyDescent="0.2"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</row>
    <row r="15233" spans="3:18" x14ac:dyDescent="0.2"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</row>
    <row r="15234" spans="3:18" x14ac:dyDescent="0.2"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</row>
    <row r="15235" spans="3:18" x14ac:dyDescent="0.2"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</row>
    <row r="15236" spans="3:18" x14ac:dyDescent="0.2"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</row>
    <row r="15237" spans="3:18" x14ac:dyDescent="0.2"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</row>
    <row r="15238" spans="3:18" x14ac:dyDescent="0.2"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</row>
    <row r="15239" spans="3:18" x14ac:dyDescent="0.2"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</row>
    <row r="15240" spans="3:18" x14ac:dyDescent="0.2"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</row>
    <row r="15241" spans="3:18" x14ac:dyDescent="0.2"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</row>
    <row r="15242" spans="3:18" x14ac:dyDescent="0.2"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</row>
    <row r="15243" spans="3:18" x14ac:dyDescent="0.2"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</row>
    <row r="15244" spans="3:18" x14ac:dyDescent="0.2"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</row>
    <row r="15245" spans="3:18" x14ac:dyDescent="0.2"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</row>
    <row r="15246" spans="3:18" x14ac:dyDescent="0.2"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</row>
    <row r="15247" spans="3:18" x14ac:dyDescent="0.2"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</row>
    <row r="15248" spans="3:18" x14ac:dyDescent="0.2"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</row>
    <row r="15249" spans="3:18" x14ac:dyDescent="0.2"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</row>
    <row r="15250" spans="3:18" x14ac:dyDescent="0.2"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</row>
    <row r="15251" spans="3:18" x14ac:dyDescent="0.2"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</row>
    <row r="15252" spans="3:18" x14ac:dyDescent="0.2"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</row>
    <row r="15253" spans="3:18" x14ac:dyDescent="0.2"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</row>
    <row r="15254" spans="3:18" x14ac:dyDescent="0.2"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</row>
    <row r="15255" spans="3:18" x14ac:dyDescent="0.2"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</row>
    <row r="15256" spans="3:18" x14ac:dyDescent="0.2"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</row>
    <row r="15257" spans="3:18" x14ac:dyDescent="0.2"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</row>
    <row r="15258" spans="3:18" x14ac:dyDescent="0.2"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</row>
    <row r="15259" spans="3:18" x14ac:dyDescent="0.2"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</row>
    <row r="15260" spans="3:18" x14ac:dyDescent="0.2"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</row>
    <row r="15261" spans="3:18" x14ac:dyDescent="0.2"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</row>
    <row r="15262" spans="3:18" x14ac:dyDescent="0.2"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</row>
    <row r="15263" spans="3:18" x14ac:dyDescent="0.2"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</row>
    <row r="15264" spans="3:18" x14ac:dyDescent="0.2"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</row>
    <row r="15265" spans="3:18" x14ac:dyDescent="0.2"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</row>
    <row r="15266" spans="3:18" x14ac:dyDescent="0.2"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</row>
    <row r="15267" spans="3:18" x14ac:dyDescent="0.2"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</row>
    <row r="15268" spans="3:18" x14ac:dyDescent="0.2"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</row>
    <row r="15269" spans="3:18" x14ac:dyDescent="0.2"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</row>
    <row r="15270" spans="3:18" x14ac:dyDescent="0.2"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</row>
    <row r="15271" spans="3:18" x14ac:dyDescent="0.2"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</row>
    <row r="15272" spans="3:18" x14ac:dyDescent="0.2"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</row>
    <row r="15273" spans="3:18" x14ac:dyDescent="0.2"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</row>
    <row r="15274" spans="3:18" x14ac:dyDescent="0.2"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</row>
    <row r="15275" spans="3:18" x14ac:dyDescent="0.2"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</row>
    <row r="15276" spans="3:18" x14ac:dyDescent="0.2"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</row>
    <row r="15277" spans="3:18" x14ac:dyDescent="0.2"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</row>
    <row r="15278" spans="3:18" x14ac:dyDescent="0.2"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</row>
    <row r="15279" spans="3:18" x14ac:dyDescent="0.2"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</row>
    <row r="15280" spans="3:18" x14ac:dyDescent="0.2"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</row>
    <row r="15281" spans="3:18" x14ac:dyDescent="0.2"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</row>
    <row r="15282" spans="3:18" x14ac:dyDescent="0.2"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</row>
    <row r="15283" spans="3:18" x14ac:dyDescent="0.2"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</row>
    <row r="15284" spans="3:18" x14ac:dyDescent="0.2"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</row>
    <row r="15285" spans="3:18" x14ac:dyDescent="0.2"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</row>
    <row r="15286" spans="3:18" x14ac:dyDescent="0.2"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</row>
    <row r="15287" spans="3:18" x14ac:dyDescent="0.2"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</row>
    <row r="15288" spans="3:18" x14ac:dyDescent="0.2"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</row>
    <row r="15289" spans="3:18" x14ac:dyDescent="0.2"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</row>
    <row r="15290" spans="3:18" x14ac:dyDescent="0.2"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</row>
    <row r="15291" spans="3:18" x14ac:dyDescent="0.2"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</row>
    <row r="15292" spans="3:18" x14ac:dyDescent="0.2"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</row>
    <row r="15293" spans="3:18" x14ac:dyDescent="0.2"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</row>
    <row r="15294" spans="3:18" x14ac:dyDescent="0.2"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</row>
    <row r="15295" spans="3:18" x14ac:dyDescent="0.2"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</row>
    <row r="15296" spans="3:18" x14ac:dyDescent="0.2"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</row>
    <row r="15297" spans="3:18" x14ac:dyDescent="0.2"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</row>
    <row r="15298" spans="3:18" x14ac:dyDescent="0.2"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</row>
    <row r="15299" spans="3:18" x14ac:dyDescent="0.2"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</row>
    <row r="15300" spans="3:18" x14ac:dyDescent="0.2"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</row>
    <row r="15301" spans="3:18" x14ac:dyDescent="0.2"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</row>
    <row r="15302" spans="3:18" x14ac:dyDescent="0.2"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</row>
    <row r="15303" spans="3:18" x14ac:dyDescent="0.2"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</row>
    <row r="15304" spans="3:18" x14ac:dyDescent="0.2"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</row>
    <row r="15305" spans="3:18" x14ac:dyDescent="0.2"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</row>
    <row r="15306" spans="3:18" x14ac:dyDescent="0.2"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</row>
    <row r="15307" spans="3:18" x14ac:dyDescent="0.2"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</row>
    <row r="15308" spans="3:18" x14ac:dyDescent="0.2"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</row>
    <row r="15309" spans="3:18" x14ac:dyDescent="0.2"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</row>
    <row r="15310" spans="3:18" x14ac:dyDescent="0.2"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</row>
    <row r="15311" spans="3:18" x14ac:dyDescent="0.2"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</row>
    <row r="15312" spans="3:18" x14ac:dyDescent="0.2"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</row>
    <row r="15313" spans="3:18" x14ac:dyDescent="0.2"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</row>
    <row r="15314" spans="3:18" x14ac:dyDescent="0.2"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</row>
    <row r="15315" spans="3:18" x14ac:dyDescent="0.2"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</row>
    <row r="15316" spans="3:18" x14ac:dyDescent="0.2"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</row>
    <row r="15317" spans="3:18" x14ac:dyDescent="0.2"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</row>
    <row r="15318" spans="3:18" x14ac:dyDescent="0.2"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</row>
    <row r="15319" spans="3:18" x14ac:dyDescent="0.2"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</row>
    <row r="15320" spans="3:18" x14ac:dyDescent="0.2"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</row>
    <row r="15321" spans="3:18" x14ac:dyDescent="0.2"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</row>
    <row r="15322" spans="3:18" x14ac:dyDescent="0.2"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</row>
    <row r="15323" spans="3:18" x14ac:dyDescent="0.2"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</row>
    <row r="15324" spans="3:18" x14ac:dyDescent="0.2"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</row>
    <row r="15325" spans="3:18" x14ac:dyDescent="0.2"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</row>
    <row r="15326" spans="3:18" x14ac:dyDescent="0.2"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</row>
    <row r="15327" spans="3:18" x14ac:dyDescent="0.2"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</row>
    <row r="15328" spans="3:18" x14ac:dyDescent="0.2"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</row>
    <row r="15329" spans="3:18" x14ac:dyDescent="0.2"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</row>
    <row r="15330" spans="3:18" x14ac:dyDescent="0.2"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</row>
    <row r="15331" spans="3:18" x14ac:dyDescent="0.2"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</row>
    <row r="15332" spans="3:18" x14ac:dyDescent="0.2"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</row>
    <row r="15333" spans="3:18" x14ac:dyDescent="0.2"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</row>
    <row r="15334" spans="3:18" x14ac:dyDescent="0.2"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</row>
    <row r="15335" spans="3:18" x14ac:dyDescent="0.2"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</row>
    <row r="15336" spans="3:18" x14ac:dyDescent="0.2"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</row>
    <row r="15337" spans="3:18" x14ac:dyDescent="0.2"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</row>
    <row r="15338" spans="3:18" x14ac:dyDescent="0.2"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</row>
    <row r="15339" spans="3:18" x14ac:dyDescent="0.2"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</row>
    <row r="15340" spans="3:18" x14ac:dyDescent="0.2"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</row>
    <row r="15341" spans="3:18" x14ac:dyDescent="0.2"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</row>
    <row r="15342" spans="3:18" x14ac:dyDescent="0.2"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</row>
    <row r="15343" spans="3:18" x14ac:dyDescent="0.2"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</row>
    <row r="15344" spans="3:18" x14ac:dyDescent="0.2"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</row>
    <row r="15345" spans="3:18" x14ac:dyDescent="0.2"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</row>
    <row r="15346" spans="3:18" x14ac:dyDescent="0.2"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</row>
    <row r="15347" spans="3:18" x14ac:dyDescent="0.2"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</row>
    <row r="15348" spans="3:18" x14ac:dyDescent="0.2"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</row>
    <row r="15349" spans="3:18" x14ac:dyDescent="0.2"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</row>
    <row r="15350" spans="3:18" x14ac:dyDescent="0.2"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</row>
    <row r="15351" spans="3:18" x14ac:dyDescent="0.2"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</row>
    <row r="15352" spans="3:18" x14ac:dyDescent="0.2"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</row>
    <row r="15353" spans="3:18" x14ac:dyDescent="0.2"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</row>
    <row r="15354" spans="3:18" x14ac:dyDescent="0.2"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</row>
    <row r="15355" spans="3:18" x14ac:dyDescent="0.2"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</row>
    <row r="15356" spans="3:18" x14ac:dyDescent="0.2"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</row>
    <row r="15357" spans="3:18" x14ac:dyDescent="0.2"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</row>
    <row r="15358" spans="3:18" x14ac:dyDescent="0.2"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</row>
    <row r="15359" spans="3:18" x14ac:dyDescent="0.2"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</row>
    <row r="15360" spans="3:18" x14ac:dyDescent="0.2"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</row>
    <row r="15361" spans="3:18" x14ac:dyDescent="0.2"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</row>
    <row r="15362" spans="3:18" x14ac:dyDescent="0.2"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</row>
    <row r="15363" spans="3:18" x14ac:dyDescent="0.2"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</row>
    <row r="15364" spans="3:18" x14ac:dyDescent="0.2"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</row>
    <row r="15365" spans="3:18" x14ac:dyDescent="0.2"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</row>
    <row r="15366" spans="3:18" x14ac:dyDescent="0.2"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</row>
    <row r="15367" spans="3:18" x14ac:dyDescent="0.2"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</row>
    <row r="15368" spans="3:18" x14ac:dyDescent="0.2"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</row>
    <row r="15369" spans="3:18" x14ac:dyDescent="0.2"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</row>
    <row r="15370" spans="3:18" x14ac:dyDescent="0.2"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</row>
    <row r="15371" spans="3:18" x14ac:dyDescent="0.2"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</row>
    <row r="15372" spans="3:18" x14ac:dyDescent="0.2"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</row>
    <row r="15373" spans="3:18" x14ac:dyDescent="0.2"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</row>
    <row r="15374" spans="3:18" x14ac:dyDescent="0.2"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</row>
    <row r="15375" spans="3:18" x14ac:dyDescent="0.2"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</row>
    <row r="15376" spans="3:18" x14ac:dyDescent="0.2"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</row>
    <row r="15377" spans="3:18" x14ac:dyDescent="0.2"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</row>
    <row r="15378" spans="3:18" x14ac:dyDescent="0.2"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</row>
    <row r="15379" spans="3:18" x14ac:dyDescent="0.2"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</row>
    <row r="15380" spans="3:18" x14ac:dyDescent="0.2"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</row>
    <row r="15381" spans="3:18" x14ac:dyDescent="0.2"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</row>
    <row r="15382" spans="3:18" x14ac:dyDescent="0.2"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</row>
    <row r="15383" spans="3:18" x14ac:dyDescent="0.2"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</row>
    <row r="15384" spans="3:18" x14ac:dyDescent="0.2"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</row>
    <row r="15385" spans="3:18" x14ac:dyDescent="0.2"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</row>
    <row r="15386" spans="3:18" x14ac:dyDescent="0.2"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</row>
    <row r="15387" spans="3:18" x14ac:dyDescent="0.2"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</row>
    <row r="15388" spans="3:18" x14ac:dyDescent="0.2"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</row>
    <row r="15389" spans="3:18" x14ac:dyDescent="0.2"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</row>
    <row r="15390" spans="3:18" x14ac:dyDescent="0.2"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</row>
    <row r="15391" spans="3:18" x14ac:dyDescent="0.2"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</row>
    <row r="15392" spans="3:18" x14ac:dyDescent="0.2"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</row>
    <row r="15393" spans="3:18" x14ac:dyDescent="0.2"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</row>
    <row r="15394" spans="3:18" x14ac:dyDescent="0.2"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</row>
    <row r="15395" spans="3:18" x14ac:dyDescent="0.2"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</row>
    <row r="15396" spans="3:18" x14ac:dyDescent="0.2"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</row>
    <row r="15397" spans="3:18" x14ac:dyDescent="0.2"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</row>
    <row r="15398" spans="3:18" x14ac:dyDescent="0.2"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</row>
    <row r="15399" spans="3:18" x14ac:dyDescent="0.2"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</row>
    <row r="15400" spans="3:18" x14ac:dyDescent="0.2"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</row>
    <row r="15401" spans="3:18" x14ac:dyDescent="0.2"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</row>
    <row r="15402" spans="3:18" x14ac:dyDescent="0.2"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</row>
    <row r="15403" spans="3:18" x14ac:dyDescent="0.2"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</row>
    <row r="15404" spans="3:18" x14ac:dyDescent="0.2"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</row>
    <row r="15405" spans="3:18" x14ac:dyDescent="0.2"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</row>
    <row r="15406" spans="3:18" x14ac:dyDescent="0.2"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</row>
    <row r="15407" spans="3:18" x14ac:dyDescent="0.2"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</row>
    <row r="15408" spans="3:18" x14ac:dyDescent="0.2"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</row>
    <row r="15409" spans="3:18" x14ac:dyDescent="0.2"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</row>
    <row r="15410" spans="3:18" x14ac:dyDescent="0.2"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</row>
    <row r="15411" spans="3:18" x14ac:dyDescent="0.2"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</row>
    <row r="15412" spans="3:18" x14ac:dyDescent="0.2"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</row>
    <row r="15413" spans="3:18" x14ac:dyDescent="0.2"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</row>
    <row r="15414" spans="3:18" x14ac:dyDescent="0.2"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</row>
    <row r="15415" spans="3:18" x14ac:dyDescent="0.2"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</row>
    <row r="15416" spans="3:18" x14ac:dyDescent="0.2"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</row>
    <row r="15417" spans="3:18" x14ac:dyDescent="0.2"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</row>
    <row r="15418" spans="3:18" x14ac:dyDescent="0.2"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</row>
    <row r="15419" spans="3:18" x14ac:dyDescent="0.2"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</row>
    <row r="15420" spans="3:18" x14ac:dyDescent="0.2"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</row>
    <row r="15421" spans="3:18" x14ac:dyDescent="0.2"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</row>
    <row r="15422" spans="3:18" x14ac:dyDescent="0.2"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</row>
    <row r="15423" spans="3:18" x14ac:dyDescent="0.2"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</row>
    <row r="15424" spans="3:18" x14ac:dyDescent="0.2"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</row>
    <row r="15425" spans="3:18" x14ac:dyDescent="0.2"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</row>
    <row r="15426" spans="3:18" x14ac:dyDescent="0.2"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</row>
    <row r="15427" spans="3:18" x14ac:dyDescent="0.2"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</row>
    <row r="15428" spans="3:18" x14ac:dyDescent="0.2"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</row>
    <row r="15429" spans="3:18" x14ac:dyDescent="0.2"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</row>
    <row r="15430" spans="3:18" x14ac:dyDescent="0.2"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</row>
    <row r="15431" spans="3:18" x14ac:dyDescent="0.2"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</row>
    <row r="15432" spans="3:18" x14ac:dyDescent="0.2"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</row>
    <row r="15433" spans="3:18" x14ac:dyDescent="0.2"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</row>
    <row r="15434" spans="3:18" x14ac:dyDescent="0.2"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</row>
    <row r="15435" spans="3:18" x14ac:dyDescent="0.2"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</row>
    <row r="15436" spans="3:18" x14ac:dyDescent="0.2"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</row>
    <row r="15437" spans="3:18" x14ac:dyDescent="0.2"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</row>
    <row r="15438" spans="3:18" x14ac:dyDescent="0.2"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</row>
    <row r="15439" spans="3:18" x14ac:dyDescent="0.2"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</row>
    <row r="15440" spans="3:18" x14ac:dyDescent="0.2"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</row>
    <row r="15441" spans="3:18" x14ac:dyDescent="0.2"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</row>
    <row r="15442" spans="3:18" x14ac:dyDescent="0.2"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</row>
    <row r="15443" spans="3:18" x14ac:dyDescent="0.2"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</row>
    <row r="15444" spans="3:18" x14ac:dyDescent="0.2"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</row>
    <row r="15445" spans="3:18" x14ac:dyDescent="0.2"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</row>
    <row r="15446" spans="3:18" x14ac:dyDescent="0.2"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</row>
    <row r="15447" spans="3:18" x14ac:dyDescent="0.2"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</row>
    <row r="15448" spans="3:18" x14ac:dyDescent="0.2"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</row>
    <row r="15449" spans="3:18" x14ac:dyDescent="0.2"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</row>
    <row r="15450" spans="3:18" x14ac:dyDescent="0.2"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</row>
    <row r="15451" spans="3:18" x14ac:dyDescent="0.2"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</row>
    <row r="15452" spans="3:18" x14ac:dyDescent="0.2"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</row>
    <row r="15453" spans="3:18" x14ac:dyDescent="0.2"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</row>
    <row r="15454" spans="3:18" x14ac:dyDescent="0.2"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</row>
    <row r="15455" spans="3:18" x14ac:dyDescent="0.2"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</row>
    <row r="15456" spans="3:18" x14ac:dyDescent="0.2"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</row>
    <row r="15457" spans="3:18" x14ac:dyDescent="0.2"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</row>
    <row r="15458" spans="3:18" x14ac:dyDescent="0.2"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</row>
    <row r="15459" spans="3:18" x14ac:dyDescent="0.2"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</row>
    <row r="15460" spans="3:18" x14ac:dyDescent="0.2"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</row>
    <row r="15461" spans="3:18" x14ac:dyDescent="0.2"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</row>
    <row r="15462" spans="3:18" x14ac:dyDescent="0.2"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</row>
    <row r="15463" spans="3:18" x14ac:dyDescent="0.2"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</row>
    <row r="15464" spans="3:18" x14ac:dyDescent="0.2"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</row>
    <row r="15465" spans="3:18" x14ac:dyDescent="0.2"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</row>
    <row r="15466" spans="3:18" x14ac:dyDescent="0.2"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</row>
    <row r="15467" spans="3:18" x14ac:dyDescent="0.2"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</row>
    <row r="15468" spans="3:18" x14ac:dyDescent="0.2"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</row>
    <row r="15469" spans="3:18" x14ac:dyDescent="0.2"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</row>
    <row r="15470" spans="3:18" x14ac:dyDescent="0.2"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</row>
    <row r="15471" spans="3:18" x14ac:dyDescent="0.2"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</row>
    <row r="15472" spans="3:18" x14ac:dyDescent="0.2"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</row>
    <row r="15473" spans="3:18" x14ac:dyDescent="0.2"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</row>
    <row r="15474" spans="3:18" x14ac:dyDescent="0.2"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</row>
    <row r="15475" spans="3:18" x14ac:dyDescent="0.2"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</row>
    <row r="15476" spans="3:18" x14ac:dyDescent="0.2"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</row>
    <row r="15477" spans="3:18" x14ac:dyDescent="0.2"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</row>
    <row r="15478" spans="3:18" x14ac:dyDescent="0.2"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</row>
    <row r="15479" spans="3:18" x14ac:dyDescent="0.2"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</row>
    <row r="15480" spans="3:18" x14ac:dyDescent="0.2"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</row>
    <row r="15481" spans="3:18" x14ac:dyDescent="0.2"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</row>
    <row r="15482" spans="3:18" x14ac:dyDescent="0.2"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</row>
    <row r="15483" spans="3:18" x14ac:dyDescent="0.2"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</row>
    <row r="15484" spans="3:18" x14ac:dyDescent="0.2"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</row>
    <row r="15485" spans="3:18" x14ac:dyDescent="0.2"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</row>
    <row r="15486" spans="3:18" x14ac:dyDescent="0.2"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</row>
    <row r="15487" spans="3:18" x14ac:dyDescent="0.2"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</row>
    <row r="15488" spans="3:18" x14ac:dyDescent="0.2"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</row>
    <row r="15489" spans="3:18" x14ac:dyDescent="0.2"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</row>
    <row r="15490" spans="3:18" x14ac:dyDescent="0.2"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</row>
    <row r="15491" spans="3:18" x14ac:dyDescent="0.2"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</row>
    <row r="15492" spans="3:18" x14ac:dyDescent="0.2"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</row>
    <row r="15493" spans="3:18" x14ac:dyDescent="0.2"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</row>
    <row r="15494" spans="3:18" x14ac:dyDescent="0.2"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</row>
    <row r="15495" spans="3:18" x14ac:dyDescent="0.2"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</row>
    <row r="15496" spans="3:18" x14ac:dyDescent="0.2"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</row>
    <row r="15497" spans="3:18" x14ac:dyDescent="0.2"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</row>
    <row r="15498" spans="3:18" x14ac:dyDescent="0.2"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</row>
    <row r="15499" spans="3:18" x14ac:dyDescent="0.2"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</row>
    <row r="15500" spans="3:18" x14ac:dyDescent="0.2"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</row>
    <row r="15501" spans="3:18" x14ac:dyDescent="0.2"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</row>
    <row r="15502" spans="3:18" x14ac:dyDescent="0.2"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</row>
    <row r="15503" spans="3:18" x14ac:dyDescent="0.2"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</row>
    <row r="15504" spans="3:18" x14ac:dyDescent="0.2"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</row>
    <row r="15505" spans="3:18" x14ac:dyDescent="0.2"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</row>
    <row r="15506" spans="3:18" x14ac:dyDescent="0.2"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</row>
    <row r="15507" spans="3:18" x14ac:dyDescent="0.2"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</row>
    <row r="15508" spans="3:18" x14ac:dyDescent="0.2"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</row>
    <row r="15509" spans="3:18" x14ac:dyDescent="0.2"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</row>
    <row r="15510" spans="3:18" x14ac:dyDescent="0.2"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</row>
    <row r="15511" spans="3:18" x14ac:dyDescent="0.2"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</row>
    <row r="15512" spans="3:18" x14ac:dyDescent="0.2"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</row>
    <row r="15513" spans="3:18" x14ac:dyDescent="0.2"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</row>
    <row r="15514" spans="3:18" x14ac:dyDescent="0.2"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</row>
    <row r="15515" spans="3:18" x14ac:dyDescent="0.2"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</row>
    <row r="15516" spans="3:18" x14ac:dyDescent="0.2"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</row>
    <row r="15517" spans="3:18" x14ac:dyDescent="0.2"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</row>
    <row r="15518" spans="3:18" x14ac:dyDescent="0.2"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</row>
    <row r="15519" spans="3:18" x14ac:dyDescent="0.2"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</row>
    <row r="15520" spans="3:18" x14ac:dyDescent="0.2"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</row>
    <row r="15521" spans="3:18" x14ac:dyDescent="0.2"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</row>
    <row r="15522" spans="3:18" x14ac:dyDescent="0.2"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</row>
    <row r="15523" spans="3:18" x14ac:dyDescent="0.2"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</row>
    <row r="15524" spans="3:18" x14ac:dyDescent="0.2"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</row>
    <row r="15525" spans="3:18" x14ac:dyDescent="0.2"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</row>
    <row r="15526" spans="3:18" x14ac:dyDescent="0.2"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</row>
    <row r="15527" spans="3:18" x14ac:dyDescent="0.2"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</row>
    <row r="15528" spans="3:18" x14ac:dyDescent="0.2"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</row>
    <row r="15529" spans="3:18" x14ac:dyDescent="0.2"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</row>
    <row r="15530" spans="3:18" x14ac:dyDescent="0.2"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</row>
    <row r="15531" spans="3:18" x14ac:dyDescent="0.2"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</row>
    <row r="15532" spans="3:18" x14ac:dyDescent="0.2"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</row>
    <row r="15533" spans="3:18" x14ac:dyDescent="0.2"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</row>
    <row r="15534" spans="3:18" x14ac:dyDescent="0.2"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</row>
    <row r="15535" spans="3:18" x14ac:dyDescent="0.2"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</row>
    <row r="15536" spans="3:18" x14ac:dyDescent="0.2"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</row>
    <row r="15537" spans="3:18" x14ac:dyDescent="0.2"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</row>
    <row r="15538" spans="3:18" x14ac:dyDescent="0.2"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</row>
    <row r="15539" spans="3:18" x14ac:dyDescent="0.2"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</row>
    <row r="15540" spans="3:18" x14ac:dyDescent="0.2"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</row>
    <row r="15541" spans="3:18" x14ac:dyDescent="0.2"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</row>
    <row r="15542" spans="3:18" x14ac:dyDescent="0.2"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</row>
    <row r="15543" spans="3:18" x14ac:dyDescent="0.2"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</row>
    <row r="15544" spans="3:18" x14ac:dyDescent="0.2"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</row>
    <row r="15545" spans="3:18" x14ac:dyDescent="0.2"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</row>
    <row r="15546" spans="3:18" x14ac:dyDescent="0.2"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</row>
    <row r="15547" spans="3:18" x14ac:dyDescent="0.2"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</row>
    <row r="15548" spans="3:18" x14ac:dyDescent="0.2"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</row>
    <row r="15549" spans="3:18" x14ac:dyDescent="0.2"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</row>
    <row r="15550" spans="3:18" x14ac:dyDescent="0.2"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</row>
    <row r="15551" spans="3:18" x14ac:dyDescent="0.2"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</row>
    <row r="15552" spans="3:18" x14ac:dyDescent="0.2"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</row>
    <row r="15553" spans="3:18" x14ac:dyDescent="0.2"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</row>
    <row r="15554" spans="3:18" x14ac:dyDescent="0.2"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</row>
    <row r="15555" spans="3:18" x14ac:dyDescent="0.2"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</row>
    <row r="15556" spans="3:18" x14ac:dyDescent="0.2"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</row>
    <row r="15557" spans="3:18" x14ac:dyDescent="0.2"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</row>
    <row r="15558" spans="3:18" x14ac:dyDescent="0.2"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</row>
    <row r="15559" spans="3:18" x14ac:dyDescent="0.2"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</row>
    <row r="15560" spans="3:18" x14ac:dyDescent="0.2"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</row>
    <row r="15561" spans="3:18" x14ac:dyDescent="0.2"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</row>
    <row r="15562" spans="3:18" x14ac:dyDescent="0.2"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</row>
    <row r="15563" spans="3:18" x14ac:dyDescent="0.2"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</row>
    <row r="15564" spans="3:18" x14ac:dyDescent="0.2"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</row>
    <row r="15565" spans="3:18" x14ac:dyDescent="0.2"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</row>
    <row r="15566" spans="3:18" x14ac:dyDescent="0.2"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</row>
    <row r="15567" spans="3:18" x14ac:dyDescent="0.2"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</row>
    <row r="15568" spans="3:18" x14ac:dyDescent="0.2"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</row>
    <row r="15569" spans="3:18" x14ac:dyDescent="0.2"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</row>
    <row r="15570" spans="3:18" x14ac:dyDescent="0.2"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</row>
    <row r="15571" spans="3:18" x14ac:dyDescent="0.2"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</row>
    <row r="15572" spans="3:18" x14ac:dyDescent="0.2"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</row>
    <row r="15573" spans="3:18" x14ac:dyDescent="0.2"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</row>
    <row r="15574" spans="3:18" x14ac:dyDescent="0.2"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</row>
    <row r="15575" spans="3:18" x14ac:dyDescent="0.2"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</row>
    <row r="15576" spans="3:18" x14ac:dyDescent="0.2"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</row>
    <row r="15577" spans="3:18" x14ac:dyDescent="0.2"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</row>
    <row r="15578" spans="3:18" x14ac:dyDescent="0.2"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</row>
    <row r="15579" spans="3:18" x14ac:dyDescent="0.2"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</row>
    <row r="15580" spans="3:18" x14ac:dyDescent="0.2"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</row>
    <row r="15581" spans="3:18" x14ac:dyDescent="0.2"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</row>
    <row r="15582" spans="3:18" x14ac:dyDescent="0.2"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</row>
    <row r="15583" spans="3:18" x14ac:dyDescent="0.2"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</row>
    <row r="15584" spans="3:18" x14ac:dyDescent="0.2"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</row>
    <row r="15585" spans="3:18" x14ac:dyDescent="0.2"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</row>
    <row r="15586" spans="3:18" x14ac:dyDescent="0.2"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</row>
    <row r="15587" spans="3:18" x14ac:dyDescent="0.2"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</row>
    <row r="15588" spans="3:18" x14ac:dyDescent="0.2"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</row>
    <row r="15589" spans="3:18" x14ac:dyDescent="0.2"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</row>
    <row r="15590" spans="3:18" x14ac:dyDescent="0.2"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</row>
    <row r="15591" spans="3:18" x14ac:dyDescent="0.2"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</row>
    <row r="15592" spans="3:18" x14ac:dyDescent="0.2"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</row>
    <row r="15593" spans="3:18" x14ac:dyDescent="0.2"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</row>
    <row r="15594" spans="3:18" x14ac:dyDescent="0.2"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</row>
    <row r="15595" spans="3:18" x14ac:dyDescent="0.2"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</row>
    <row r="15596" spans="3:18" x14ac:dyDescent="0.2"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</row>
    <row r="15597" spans="3:18" x14ac:dyDescent="0.2"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</row>
    <row r="15598" spans="3:18" x14ac:dyDescent="0.2"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</row>
    <row r="15599" spans="3:18" x14ac:dyDescent="0.2"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</row>
    <row r="15600" spans="3:18" x14ac:dyDescent="0.2"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</row>
    <row r="15601" spans="3:18" x14ac:dyDescent="0.2"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</row>
    <row r="15602" spans="3:18" x14ac:dyDescent="0.2"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</row>
    <row r="15603" spans="3:18" x14ac:dyDescent="0.2"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</row>
    <row r="15604" spans="3:18" x14ac:dyDescent="0.2"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</row>
    <row r="15605" spans="3:18" x14ac:dyDescent="0.2"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</row>
    <row r="15606" spans="3:18" x14ac:dyDescent="0.2"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</row>
    <row r="15607" spans="3:18" x14ac:dyDescent="0.2"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</row>
    <row r="15608" spans="3:18" x14ac:dyDescent="0.2"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</row>
    <row r="15609" spans="3:18" x14ac:dyDescent="0.2"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</row>
    <row r="15610" spans="3:18" x14ac:dyDescent="0.2"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</row>
    <row r="15611" spans="3:18" x14ac:dyDescent="0.2"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</row>
    <row r="15612" spans="3:18" x14ac:dyDescent="0.2"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</row>
    <row r="15613" spans="3:18" x14ac:dyDescent="0.2"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</row>
    <row r="15614" spans="3:18" x14ac:dyDescent="0.2"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</row>
    <row r="15615" spans="3:18" x14ac:dyDescent="0.2"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</row>
    <row r="15616" spans="3:18" x14ac:dyDescent="0.2"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</row>
    <row r="15617" spans="3:18" x14ac:dyDescent="0.2"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</row>
    <row r="15618" spans="3:18" x14ac:dyDescent="0.2"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</row>
    <row r="15619" spans="3:18" x14ac:dyDescent="0.2"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</row>
    <row r="15620" spans="3:18" x14ac:dyDescent="0.2"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</row>
    <row r="15621" spans="3:18" x14ac:dyDescent="0.2"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</row>
    <row r="15622" spans="3:18" x14ac:dyDescent="0.2"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</row>
    <row r="15623" spans="3:18" x14ac:dyDescent="0.2"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</row>
    <row r="15624" spans="3:18" x14ac:dyDescent="0.2"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</row>
    <row r="15625" spans="3:18" x14ac:dyDescent="0.2"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</row>
    <row r="15626" spans="3:18" x14ac:dyDescent="0.2"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</row>
    <row r="15627" spans="3:18" x14ac:dyDescent="0.2"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</row>
    <row r="15628" spans="3:18" x14ac:dyDescent="0.2"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</row>
    <row r="15629" spans="3:18" x14ac:dyDescent="0.2"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</row>
    <row r="15630" spans="3:18" x14ac:dyDescent="0.2"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</row>
    <row r="15631" spans="3:18" x14ac:dyDescent="0.2"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</row>
    <row r="15632" spans="3:18" x14ac:dyDescent="0.2"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</row>
    <row r="15633" spans="3:18" x14ac:dyDescent="0.2"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</row>
    <row r="15634" spans="3:18" x14ac:dyDescent="0.2"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</row>
    <row r="15635" spans="3:18" x14ac:dyDescent="0.2"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</row>
    <row r="15636" spans="3:18" x14ac:dyDescent="0.2"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</row>
    <row r="15637" spans="3:18" x14ac:dyDescent="0.2"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</row>
    <row r="15638" spans="3:18" x14ac:dyDescent="0.2"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</row>
    <row r="15639" spans="3:18" x14ac:dyDescent="0.2"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</row>
    <row r="15640" spans="3:18" x14ac:dyDescent="0.2"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</row>
    <row r="15641" spans="3:18" x14ac:dyDescent="0.2"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</row>
    <row r="15642" spans="3:18" x14ac:dyDescent="0.2"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</row>
    <row r="15643" spans="3:18" x14ac:dyDescent="0.2"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</row>
    <row r="15644" spans="3:18" x14ac:dyDescent="0.2"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</row>
    <row r="15645" spans="3:18" x14ac:dyDescent="0.2"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</row>
    <row r="15646" spans="3:18" x14ac:dyDescent="0.2"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</row>
    <row r="15647" spans="3:18" x14ac:dyDescent="0.2"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</row>
    <row r="15648" spans="3:18" x14ac:dyDescent="0.2"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</row>
    <row r="15649" spans="3:18" x14ac:dyDescent="0.2"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</row>
    <row r="15650" spans="3:18" x14ac:dyDescent="0.2"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</row>
    <row r="15651" spans="3:18" x14ac:dyDescent="0.2"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</row>
    <row r="15652" spans="3:18" x14ac:dyDescent="0.2"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</row>
    <row r="15653" spans="3:18" x14ac:dyDescent="0.2"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</row>
    <row r="15654" spans="3:18" x14ac:dyDescent="0.2"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</row>
    <row r="15655" spans="3:18" x14ac:dyDescent="0.2"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</row>
    <row r="15656" spans="3:18" x14ac:dyDescent="0.2"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</row>
    <row r="15657" spans="3:18" x14ac:dyDescent="0.2"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</row>
    <row r="15658" spans="3:18" x14ac:dyDescent="0.2"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</row>
    <row r="15659" spans="3:18" x14ac:dyDescent="0.2"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</row>
    <row r="15660" spans="3:18" x14ac:dyDescent="0.2"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</row>
    <row r="15661" spans="3:18" x14ac:dyDescent="0.2"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</row>
    <row r="15662" spans="3:18" x14ac:dyDescent="0.2"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</row>
    <row r="15663" spans="3:18" x14ac:dyDescent="0.2"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</row>
    <row r="15664" spans="3:18" x14ac:dyDescent="0.2"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</row>
    <row r="15665" spans="3:18" x14ac:dyDescent="0.2"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</row>
    <row r="15666" spans="3:18" x14ac:dyDescent="0.2"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</row>
    <row r="15667" spans="3:18" x14ac:dyDescent="0.2"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</row>
    <row r="15668" spans="3:18" x14ac:dyDescent="0.2"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</row>
    <row r="15669" spans="3:18" x14ac:dyDescent="0.2"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</row>
    <row r="15670" spans="3:18" x14ac:dyDescent="0.2"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</row>
    <row r="15671" spans="3:18" x14ac:dyDescent="0.2"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</row>
    <row r="15672" spans="3:18" x14ac:dyDescent="0.2"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</row>
    <row r="15673" spans="3:18" x14ac:dyDescent="0.2"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</row>
    <row r="15674" spans="3:18" x14ac:dyDescent="0.2"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</row>
    <row r="15675" spans="3:18" x14ac:dyDescent="0.2"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</row>
    <row r="15676" spans="3:18" x14ac:dyDescent="0.2"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</row>
    <row r="15677" spans="3:18" x14ac:dyDescent="0.2"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</row>
    <row r="15678" spans="3:18" x14ac:dyDescent="0.2"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</row>
    <row r="15679" spans="3:18" x14ac:dyDescent="0.2"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</row>
    <row r="15680" spans="3:18" x14ac:dyDescent="0.2"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</row>
    <row r="15681" spans="3:18" x14ac:dyDescent="0.2"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</row>
    <row r="15682" spans="3:18" x14ac:dyDescent="0.2"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</row>
    <row r="15683" spans="3:18" x14ac:dyDescent="0.2"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</row>
    <row r="15684" spans="3:18" x14ac:dyDescent="0.2"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</row>
    <row r="15685" spans="3:18" x14ac:dyDescent="0.2"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</row>
    <row r="15686" spans="3:18" x14ac:dyDescent="0.2"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</row>
    <row r="15687" spans="3:18" x14ac:dyDescent="0.2"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</row>
    <row r="15688" spans="3:18" x14ac:dyDescent="0.2"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</row>
    <row r="15689" spans="3:18" x14ac:dyDescent="0.2"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</row>
    <row r="15690" spans="3:18" x14ac:dyDescent="0.2"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</row>
    <row r="15691" spans="3:18" x14ac:dyDescent="0.2"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</row>
    <row r="15692" spans="3:18" x14ac:dyDescent="0.2"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</row>
    <row r="15693" spans="3:18" x14ac:dyDescent="0.2"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</row>
    <row r="15694" spans="3:18" x14ac:dyDescent="0.2"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</row>
    <row r="15695" spans="3:18" x14ac:dyDescent="0.2"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</row>
    <row r="15696" spans="3:18" x14ac:dyDescent="0.2"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</row>
    <row r="15697" spans="3:18" x14ac:dyDescent="0.2"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</row>
    <row r="15698" spans="3:18" x14ac:dyDescent="0.2"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</row>
    <row r="15699" spans="3:18" x14ac:dyDescent="0.2"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</row>
    <row r="15700" spans="3:18" x14ac:dyDescent="0.2"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</row>
    <row r="15701" spans="3:18" x14ac:dyDescent="0.2"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</row>
    <row r="15702" spans="3:18" x14ac:dyDescent="0.2"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</row>
    <row r="15703" spans="3:18" x14ac:dyDescent="0.2"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</row>
    <row r="15704" spans="3:18" x14ac:dyDescent="0.2"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</row>
    <row r="15705" spans="3:18" x14ac:dyDescent="0.2"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</row>
    <row r="15706" spans="3:18" x14ac:dyDescent="0.2"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</row>
    <row r="15707" spans="3:18" x14ac:dyDescent="0.2"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</row>
    <row r="15708" spans="3:18" x14ac:dyDescent="0.2"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</row>
    <row r="15709" spans="3:18" x14ac:dyDescent="0.2"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</row>
    <row r="15710" spans="3:18" x14ac:dyDescent="0.2"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</row>
    <row r="15711" spans="3:18" x14ac:dyDescent="0.2"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</row>
    <row r="15712" spans="3:18" x14ac:dyDescent="0.2"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</row>
    <row r="15713" spans="3:18" x14ac:dyDescent="0.2"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</row>
    <row r="15714" spans="3:18" x14ac:dyDescent="0.2"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</row>
    <row r="15715" spans="3:18" x14ac:dyDescent="0.2"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</row>
    <row r="15716" spans="3:18" x14ac:dyDescent="0.2"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</row>
    <row r="15717" spans="3:18" x14ac:dyDescent="0.2"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</row>
    <row r="15718" spans="3:18" x14ac:dyDescent="0.2"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</row>
    <row r="15719" spans="3:18" x14ac:dyDescent="0.2"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</row>
    <row r="15720" spans="3:18" x14ac:dyDescent="0.2"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</row>
    <row r="15721" spans="3:18" x14ac:dyDescent="0.2"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</row>
    <row r="15722" spans="3:18" x14ac:dyDescent="0.2"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</row>
    <row r="15723" spans="3:18" x14ac:dyDescent="0.2"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</row>
    <row r="15724" spans="3:18" x14ac:dyDescent="0.2"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</row>
    <row r="15725" spans="3:18" x14ac:dyDescent="0.2"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</row>
    <row r="15726" spans="3:18" x14ac:dyDescent="0.2"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</row>
    <row r="15727" spans="3:18" x14ac:dyDescent="0.2"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</row>
    <row r="15728" spans="3:18" x14ac:dyDescent="0.2"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</row>
    <row r="15729" spans="3:18" x14ac:dyDescent="0.2"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</row>
    <row r="15730" spans="3:18" x14ac:dyDescent="0.2"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</row>
    <row r="15731" spans="3:18" x14ac:dyDescent="0.2"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</row>
    <row r="15732" spans="3:18" x14ac:dyDescent="0.2"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</row>
    <row r="15733" spans="3:18" x14ac:dyDescent="0.2"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</row>
    <row r="15734" spans="3:18" x14ac:dyDescent="0.2"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</row>
    <row r="15735" spans="3:18" x14ac:dyDescent="0.2"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</row>
    <row r="15736" spans="3:18" x14ac:dyDescent="0.2"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</row>
    <row r="15737" spans="3:18" x14ac:dyDescent="0.2"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</row>
    <row r="15738" spans="3:18" x14ac:dyDescent="0.2"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</row>
    <row r="15739" spans="3:18" x14ac:dyDescent="0.2"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</row>
    <row r="15740" spans="3:18" x14ac:dyDescent="0.2"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</row>
    <row r="15741" spans="3:18" x14ac:dyDescent="0.2"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</row>
    <row r="15742" spans="3:18" x14ac:dyDescent="0.2"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</row>
    <row r="15743" spans="3:18" x14ac:dyDescent="0.2"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</row>
    <row r="15744" spans="3:18" x14ac:dyDescent="0.2"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</row>
    <row r="15745" spans="3:18" x14ac:dyDescent="0.2"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</row>
    <row r="15746" spans="3:18" x14ac:dyDescent="0.2"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</row>
    <row r="15747" spans="3:18" x14ac:dyDescent="0.2"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</row>
    <row r="15748" spans="3:18" x14ac:dyDescent="0.2"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</row>
    <row r="15749" spans="3:18" x14ac:dyDescent="0.2"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</row>
    <row r="15750" spans="3:18" x14ac:dyDescent="0.2"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</row>
    <row r="15751" spans="3:18" x14ac:dyDescent="0.2"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</row>
    <row r="15752" spans="3:18" x14ac:dyDescent="0.2"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</row>
    <row r="15753" spans="3:18" x14ac:dyDescent="0.2"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</row>
    <row r="15754" spans="3:18" x14ac:dyDescent="0.2"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</row>
    <row r="15755" spans="3:18" x14ac:dyDescent="0.2"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</row>
    <row r="15756" spans="3:18" x14ac:dyDescent="0.2"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</row>
    <row r="15757" spans="3:18" x14ac:dyDescent="0.2"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</row>
    <row r="15758" spans="3:18" x14ac:dyDescent="0.2"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</row>
    <row r="15759" spans="3:18" x14ac:dyDescent="0.2"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</row>
    <row r="15760" spans="3:18" x14ac:dyDescent="0.2"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</row>
    <row r="15761" spans="3:18" x14ac:dyDescent="0.2"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</row>
    <row r="15762" spans="3:18" x14ac:dyDescent="0.2"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</row>
    <row r="15763" spans="3:18" x14ac:dyDescent="0.2"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</row>
    <row r="15764" spans="3:18" x14ac:dyDescent="0.2"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</row>
    <row r="15765" spans="3:18" x14ac:dyDescent="0.2"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</row>
    <row r="15766" spans="3:18" x14ac:dyDescent="0.2"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</row>
    <row r="15767" spans="3:18" x14ac:dyDescent="0.2"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</row>
    <row r="15768" spans="3:18" x14ac:dyDescent="0.2"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</row>
    <row r="15769" spans="3:18" x14ac:dyDescent="0.2"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</row>
    <row r="15770" spans="3:18" x14ac:dyDescent="0.2"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</row>
    <row r="15771" spans="3:18" x14ac:dyDescent="0.2"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</row>
    <row r="15772" spans="3:18" x14ac:dyDescent="0.2"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</row>
    <row r="15773" spans="3:18" x14ac:dyDescent="0.2"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</row>
    <row r="15774" spans="3:18" x14ac:dyDescent="0.2"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</row>
    <row r="15775" spans="3:18" x14ac:dyDescent="0.2"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</row>
    <row r="15776" spans="3:18" x14ac:dyDescent="0.2"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</row>
    <row r="15777" spans="3:18" x14ac:dyDescent="0.2"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</row>
    <row r="15778" spans="3:18" x14ac:dyDescent="0.2"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</row>
    <row r="15779" spans="3:18" x14ac:dyDescent="0.2"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</row>
    <row r="15780" spans="3:18" x14ac:dyDescent="0.2"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</row>
    <row r="15781" spans="3:18" x14ac:dyDescent="0.2"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</row>
    <row r="15782" spans="3:18" x14ac:dyDescent="0.2"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</row>
    <row r="15783" spans="3:18" x14ac:dyDescent="0.2"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</row>
    <row r="15784" spans="3:18" x14ac:dyDescent="0.2"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</row>
    <row r="15785" spans="3:18" x14ac:dyDescent="0.2"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</row>
    <row r="15786" spans="3:18" x14ac:dyDescent="0.2"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</row>
    <row r="15787" spans="3:18" x14ac:dyDescent="0.2"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</row>
    <row r="15788" spans="3:18" x14ac:dyDescent="0.2"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</row>
    <row r="15789" spans="3:18" x14ac:dyDescent="0.2"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</row>
    <row r="15790" spans="3:18" x14ac:dyDescent="0.2"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</row>
    <row r="15791" spans="3:18" x14ac:dyDescent="0.2"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</row>
    <row r="15792" spans="3:18" x14ac:dyDescent="0.2"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</row>
    <row r="15793" spans="3:18" x14ac:dyDescent="0.2"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</row>
    <row r="15794" spans="3:18" x14ac:dyDescent="0.2"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</row>
    <row r="15795" spans="3:18" x14ac:dyDescent="0.2"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</row>
    <row r="15796" spans="3:18" x14ac:dyDescent="0.2"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</row>
    <row r="15797" spans="3:18" x14ac:dyDescent="0.2"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</row>
    <row r="15798" spans="3:18" x14ac:dyDescent="0.2"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</row>
    <row r="15799" spans="3:18" x14ac:dyDescent="0.2"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</row>
    <row r="15800" spans="3:18" x14ac:dyDescent="0.2"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</row>
    <row r="15801" spans="3:18" x14ac:dyDescent="0.2"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</row>
    <row r="15802" spans="3:18" x14ac:dyDescent="0.2"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</row>
    <row r="15803" spans="3:18" x14ac:dyDescent="0.2"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</row>
    <row r="15804" spans="3:18" x14ac:dyDescent="0.2"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</row>
    <row r="15805" spans="3:18" x14ac:dyDescent="0.2"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</row>
    <row r="15806" spans="3:18" x14ac:dyDescent="0.2"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</row>
    <row r="15807" spans="3:18" x14ac:dyDescent="0.2"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</row>
    <row r="15808" spans="3:18" x14ac:dyDescent="0.2"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</row>
    <row r="15809" spans="3:18" x14ac:dyDescent="0.2"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</row>
    <row r="15810" spans="3:18" x14ac:dyDescent="0.2"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</row>
    <row r="15811" spans="3:18" x14ac:dyDescent="0.2"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</row>
    <row r="15812" spans="3:18" x14ac:dyDescent="0.2"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</row>
    <row r="15813" spans="3:18" x14ac:dyDescent="0.2"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</row>
    <row r="15814" spans="3:18" x14ac:dyDescent="0.2"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</row>
    <row r="15815" spans="3:18" x14ac:dyDescent="0.2"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</row>
    <row r="15816" spans="3:18" x14ac:dyDescent="0.2"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</row>
    <row r="15817" spans="3:18" x14ac:dyDescent="0.2"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</row>
    <row r="15818" spans="3:18" x14ac:dyDescent="0.2"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</row>
    <row r="15819" spans="3:18" x14ac:dyDescent="0.2"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</row>
    <row r="15820" spans="3:18" x14ac:dyDescent="0.2"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</row>
    <row r="15821" spans="3:18" x14ac:dyDescent="0.2"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</row>
    <row r="15822" spans="3:18" x14ac:dyDescent="0.2"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</row>
    <row r="15823" spans="3:18" x14ac:dyDescent="0.2"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</row>
    <row r="15824" spans="3:18" x14ac:dyDescent="0.2"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</row>
    <row r="15825" spans="3:18" x14ac:dyDescent="0.2"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</row>
    <row r="15826" spans="3:18" x14ac:dyDescent="0.2"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</row>
    <row r="15827" spans="3:18" x14ac:dyDescent="0.2"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</row>
    <row r="15828" spans="3:18" x14ac:dyDescent="0.2"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</row>
    <row r="15829" spans="3:18" x14ac:dyDescent="0.2"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</row>
    <row r="15830" spans="3:18" x14ac:dyDescent="0.2"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</row>
    <row r="15831" spans="3:18" x14ac:dyDescent="0.2"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</row>
    <row r="15832" spans="3:18" x14ac:dyDescent="0.2"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</row>
    <row r="15833" spans="3:18" x14ac:dyDescent="0.2"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</row>
    <row r="15834" spans="3:18" x14ac:dyDescent="0.2"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</row>
    <row r="15835" spans="3:18" x14ac:dyDescent="0.2"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</row>
    <row r="15836" spans="3:18" x14ac:dyDescent="0.2"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</row>
    <row r="15837" spans="3:18" x14ac:dyDescent="0.2"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</row>
    <row r="15838" spans="3:18" x14ac:dyDescent="0.2"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</row>
    <row r="15839" spans="3:18" x14ac:dyDescent="0.2"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</row>
    <row r="15840" spans="3:18" x14ac:dyDescent="0.2"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</row>
    <row r="15841" spans="3:18" x14ac:dyDescent="0.2"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</row>
    <row r="15842" spans="3:18" x14ac:dyDescent="0.2"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</row>
    <row r="15843" spans="3:18" x14ac:dyDescent="0.2"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</row>
    <row r="15844" spans="3:18" x14ac:dyDescent="0.2"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</row>
    <row r="15845" spans="3:18" x14ac:dyDescent="0.2"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</row>
    <row r="15846" spans="3:18" x14ac:dyDescent="0.2"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</row>
    <row r="15847" spans="3:18" x14ac:dyDescent="0.2"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</row>
    <row r="15848" spans="3:18" x14ac:dyDescent="0.2"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</row>
    <row r="15849" spans="3:18" x14ac:dyDescent="0.2"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</row>
    <row r="15850" spans="3:18" x14ac:dyDescent="0.2"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</row>
    <row r="15851" spans="3:18" x14ac:dyDescent="0.2"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</row>
    <row r="15852" spans="3:18" x14ac:dyDescent="0.2"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</row>
    <row r="15853" spans="3:18" x14ac:dyDescent="0.2"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</row>
    <row r="15854" spans="3:18" x14ac:dyDescent="0.2"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</row>
    <row r="15855" spans="3:18" x14ac:dyDescent="0.2"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</row>
    <row r="15856" spans="3:18" x14ac:dyDescent="0.2"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</row>
    <row r="15857" spans="3:18" x14ac:dyDescent="0.2"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</row>
    <row r="15858" spans="3:18" x14ac:dyDescent="0.2"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</row>
    <row r="15859" spans="3:18" x14ac:dyDescent="0.2"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</row>
    <row r="15860" spans="3:18" x14ac:dyDescent="0.2"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</row>
    <row r="15861" spans="3:18" x14ac:dyDescent="0.2"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</row>
    <row r="15862" spans="3:18" x14ac:dyDescent="0.2"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</row>
    <row r="15863" spans="3:18" x14ac:dyDescent="0.2"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</row>
    <row r="15864" spans="3:18" x14ac:dyDescent="0.2"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</row>
    <row r="15865" spans="3:18" x14ac:dyDescent="0.2"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</row>
    <row r="15866" spans="3:18" x14ac:dyDescent="0.2"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</row>
    <row r="15867" spans="3:18" x14ac:dyDescent="0.2"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</row>
    <row r="15868" spans="3:18" x14ac:dyDescent="0.2"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</row>
    <row r="15869" spans="3:18" x14ac:dyDescent="0.2"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</row>
    <row r="15870" spans="3:18" x14ac:dyDescent="0.2"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</row>
    <row r="15871" spans="3:18" x14ac:dyDescent="0.2"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</row>
    <row r="15872" spans="3:18" x14ac:dyDescent="0.2"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</row>
    <row r="15873" spans="3:18" x14ac:dyDescent="0.2"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</row>
    <row r="15874" spans="3:18" x14ac:dyDescent="0.2"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</row>
    <row r="15875" spans="3:18" x14ac:dyDescent="0.2"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</row>
    <row r="15876" spans="3:18" x14ac:dyDescent="0.2"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</row>
    <row r="15877" spans="3:18" x14ac:dyDescent="0.2"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</row>
    <row r="15878" spans="3:18" x14ac:dyDescent="0.2"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</row>
    <row r="15879" spans="3:18" x14ac:dyDescent="0.2"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</row>
    <row r="15880" spans="3:18" x14ac:dyDescent="0.2"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</row>
    <row r="15881" spans="3:18" x14ac:dyDescent="0.2"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</row>
    <row r="15882" spans="3:18" x14ac:dyDescent="0.2"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</row>
    <row r="15883" spans="3:18" x14ac:dyDescent="0.2"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</row>
    <row r="15884" spans="3:18" x14ac:dyDescent="0.2"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</row>
    <row r="15885" spans="3:18" x14ac:dyDescent="0.2"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</row>
    <row r="15886" spans="3:18" x14ac:dyDescent="0.2"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</row>
    <row r="15887" spans="3:18" x14ac:dyDescent="0.2"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</row>
    <row r="15888" spans="3:18" x14ac:dyDescent="0.2"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</row>
    <row r="15889" spans="3:18" x14ac:dyDescent="0.2"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</row>
    <row r="15890" spans="3:18" x14ac:dyDescent="0.2"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</row>
    <row r="15891" spans="3:18" x14ac:dyDescent="0.2"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</row>
    <row r="15892" spans="3:18" x14ac:dyDescent="0.2"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</row>
    <row r="15893" spans="3:18" x14ac:dyDescent="0.2"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</row>
    <row r="15894" spans="3:18" x14ac:dyDescent="0.2"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</row>
    <row r="15895" spans="3:18" x14ac:dyDescent="0.2"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</row>
    <row r="15896" spans="3:18" x14ac:dyDescent="0.2"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</row>
    <row r="15897" spans="3:18" x14ac:dyDescent="0.2"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</row>
    <row r="15898" spans="3:18" x14ac:dyDescent="0.2"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</row>
    <row r="15899" spans="3:18" x14ac:dyDescent="0.2"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</row>
    <row r="15900" spans="3:18" x14ac:dyDescent="0.2"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</row>
    <row r="15901" spans="3:18" x14ac:dyDescent="0.2"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</row>
    <row r="15902" spans="3:18" x14ac:dyDescent="0.2"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</row>
    <row r="15903" spans="3:18" x14ac:dyDescent="0.2"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</row>
    <row r="15904" spans="3:18" x14ac:dyDescent="0.2"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</row>
    <row r="15905" spans="3:18" x14ac:dyDescent="0.2"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</row>
    <row r="15906" spans="3:18" x14ac:dyDescent="0.2"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</row>
    <row r="15907" spans="3:18" x14ac:dyDescent="0.2"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</row>
    <row r="15908" spans="3:18" x14ac:dyDescent="0.2"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</row>
    <row r="15909" spans="3:18" x14ac:dyDescent="0.2"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</row>
    <row r="15910" spans="3:18" x14ac:dyDescent="0.2"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</row>
    <row r="15911" spans="3:18" x14ac:dyDescent="0.2"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</row>
    <row r="15912" spans="3:18" x14ac:dyDescent="0.2"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</row>
    <row r="15913" spans="3:18" x14ac:dyDescent="0.2"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</row>
    <row r="15914" spans="3:18" x14ac:dyDescent="0.2"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</row>
    <row r="15915" spans="3:18" x14ac:dyDescent="0.2"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</row>
    <row r="15916" spans="3:18" x14ac:dyDescent="0.2"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</row>
    <row r="15917" spans="3:18" x14ac:dyDescent="0.2"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</row>
    <row r="15918" spans="3:18" x14ac:dyDescent="0.2"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</row>
    <row r="15919" spans="3:18" x14ac:dyDescent="0.2"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</row>
    <row r="15920" spans="3:18" x14ac:dyDescent="0.2"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</row>
    <row r="15921" spans="3:18" x14ac:dyDescent="0.2"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</row>
    <row r="15922" spans="3:18" x14ac:dyDescent="0.2"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</row>
    <row r="15923" spans="3:18" x14ac:dyDescent="0.2"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</row>
    <row r="15924" spans="3:18" x14ac:dyDescent="0.2"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</row>
    <row r="15925" spans="3:18" x14ac:dyDescent="0.2"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</row>
    <row r="15926" spans="3:18" x14ac:dyDescent="0.2"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</row>
    <row r="15927" spans="3:18" x14ac:dyDescent="0.2"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</row>
    <row r="15928" spans="3:18" x14ac:dyDescent="0.2"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</row>
    <row r="15929" spans="3:18" x14ac:dyDescent="0.2"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</row>
    <row r="15930" spans="3:18" x14ac:dyDescent="0.2"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</row>
    <row r="15931" spans="3:18" x14ac:dyDescent="0.2"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</row>
    <row r="15932" spans="3:18" x14ac:dyDescent="0.2"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</row>
    <row r="15933" spans="3:18" x14ac:dyDescent="0.2"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</row>
    <row r="15934" spans="3:18" x14ac:dyDescent="0.2"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</row>
    <row r="15935" spans="3:18" x14ac:dyDescent="0.2"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</row>
    <row r="15936" spans="3:18" x14ac:dyDescent="0.2"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</row>
    <row r="15937" spans="3:18" x14ac:dyDescent="0.2"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</row>
    <row r="15938" spans="3:18" x14ac:dyDescent="0.2"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</row>
    <row r="15939" spans="3:18" x14ac:dyDescent="0.2"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</row>
    <row r="15940" spans="3:18" x14ac:dyDescent="0.2"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</row>
    <row r="15941" spans="3:18" x14ac:dyDescent="0.2"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</row>
    <row r="15942" spans="3:18" x14ac:dyDescent="0.2"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</row>
    <row r="15943" spans="3:18" x14ac:dyDescent="0.2"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</row>
    <row r="15944" spans="3:18" x14ac:dyDescent="0.2"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</row>
    <row r="15945" spans="3:18" x14ac:dyDescent="0.2"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</row>
    <row r="15946" spans="3:18" x14ac:dyDescent="0.2"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</row>
    <row r="15947" spans="3:18" x14ac:dyDescent="0.2"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</row>
    <row r="15948" spans="3:18" x14ac:dyDescent="0.2"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</row>
    <row r="15949" spans="3:18" x14ac:dyDescent="0.2"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</row>
    <row r="15950" spans="3:18" x14ac:dyDescent="0.2"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</row>
    <row r="15951" spans="3:18" x14ac:dyDescent="0.2"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</row>
    <row r="15952" spans="3:18" x14ac:dyDescent="0.2"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</row>
    <row r="15953" spans="3:18" x14ac:dyDescent="0.2"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</row>
    <row r="15954" spans="3:18" x14ac:dyDescent="0.2"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</row>
    <row r="15955" spans="3:18" x14ac:dyDescent="0.2"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</row>
    <row r="15956" spans="3:18" x14ac:dyDescent="0.2"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</row>
    <row r="15957" spans="3:18" x14ac:dyDescent="0.2"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</row>
    <row r="15958" spans="3:18" x14ac:dyDescent="0.2"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</row>
    <row r="15959" spans="3:18" x14ac:dyDescent="0.2"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</row>
    <row r="15960" spans="3:18" x14ac:dyDescent="0.2"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</row>
    <row r="15961" spans="3:18" x14ac:dyDescent="0.2"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</row>
    <row r="15962" spans="3:18" x14ac:dyDescent="0.2"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</row>
    <row r="15963" spans="3:18" x14ac:dyDescent="0.2"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</row>
    <row r="15964" spans="3:18" x14ac:dyDescent="0.2"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</row>
    <row r="15965" spans="3:18" x14ac:dyDescent="0.2"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</row>
    <row r="15966" spans="3:18" x14ac:dyDescent="0.2"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</row>
    <row r="15967" spans="3:18" x14ac:dyDescent="0.2"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</row>
    <row r="15968" spans="3:18" x14ac:dyDescent="0.2"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</row>
    <row r="15969" spans="3:18" x14ac:dyDescent="0.2"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</row>
    <row r="15970" spans="3:18" x14ac:dyDescent="0.2"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</row>
    <row r="15971" spans="3:18" x14ac:dyDescent="0.2"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</row>
    <row r="15972" spans="3:18" x14ac:dyDescent="0.2"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</row>
    <row r="15973" spans="3:18" x14ac:dyDescent="0.2"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</row>
    <row r="15974" spans="3:18" x14ac:dyDescent="0.2"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</row>
    <row r="15975" spans="3:18" x14ac:dyDescent="0.2"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</row>
    <row r="15976" spans="3:18" x14ac:dyDescent="0.2"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</row>
    <row r="15977" spans="3:18" x14ac:dyDescent="0.2"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</row>
    <row r="15978" spans="3:18" x14ac:dyDescent="0.2"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</row>
    <row r="15979" spans="3:18" x14ac:dyDescent="0.2"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</row>
    <row r="15980" spans="3:18" x14ac:dyDescent="0.2"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</row>
    <row r="15981" spans="3:18" x14ac:dyDescent="0.2"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</row>
    <row r="15982" spans="3:18" x14ac:dyDescent="0.2"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</row>
    <row r="15983" spans="3:18" x14ac:dyDescent="0.2"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</row>
    <row r="15984" spans="3:18" x14ac:dyDescent="0.2"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</row>
    <row r="15985" spans="3:18" x14ac:dyDescent="0.2"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</row>
    <row r="15986" spans="3:18" x14ac:dyDescent="0.2"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</row>
    <row r="15987" spans="3:18" x14ac:dyDescent="0.2"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</row>
    <row r="15988" spans="3:18" x14ac:dyDescent="0.2"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</row>
    <row r="15989" spans="3:18" x14ac:dyDescent="0.2"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</row>
    <row r="15990" spans="3:18" x14ac:dyDescent="0.2"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</row>
    <row r="15991" spans="3:18" x14ac:dyDescent="0.2"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</row>
    <row r="15992" spans="3:18" x14ac:dyDescent="0.2"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</row>
    <row r="15993" spans="3:18" x14ac:dyDescent="0.2"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</row>
    <row r="15994" spans="3:18" x14ac:dyDescent="0.2"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</row>
    <row r="15995" spans="3:18" x14ac:dyDescent="0.2"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</row>
    <row r="15996" spans="3:18" x14ac:dyDescent="0.2"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</row>
    <row r="15997" spans="3:18" x14ac:dyDescent="0.2"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</row>
    <row r="15998" spans="3:18" x14ac:dyDescent="0.2"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</row>
    <row r="15999" spans="3:18" x14ac:dyDescent="0.2"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</row>
    <row r="16000" spans="3:18" x14ac:dyDescent="0.2"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</row>
    <row r="16001" spans="3:18" x14ac:dyDescent="0.2"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</row>
    <row r="16002" spans="3:18" x14ac:dyDescent="0.2"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</row>
    <row r="16003" spans="3:18" x14ac:dyDescent="0.2"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</row>
    <row r="16004" spans="3:18" x14ac:dyDescent="0.2"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</row>
    <row r="16005" spans="3:18" x14ac:dyDescent="0.2"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</row>
    <row r="16006" spans="3:18" x14ac:dyDescent="0.2"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</row>
    <row r="16007" spans="3:18" x14ac:dyDescent="0.2"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</row>
    <row r="16008" spans="3:18" x14ac:dyDescent="0.2"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</row>
    <row r="16009" spans="3:18" x14ac:dyDescent="0.2"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</row>
    <row r="16010" spans="3:18" x14ac:dyDescent="0.2"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</row>
    <row r="16011" spans="3:18" x14ac:dyDescent="0.2"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</row>
    <row r="16012" spans="3:18" x14ac:dyDescent="0.2"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</row>
    <row r="16013" spans="3:18" x14ac:dyDescent="0.2"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</row>
    <row r="16014" spans="3:18" x14ac:dyDescent="0.2"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</row>
    <row r="16015" spans="3:18" x14ac:dyDescent="0.2"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</row>
    <row r="16016" spans="3:18" x14ac:dyDescent="0.2"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</row>
    <row r="16017" spans="3:18" x14ac:dyDescent="0.2"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</row>
    <row r="16018" spans="3:18" x14ac:dyDescent="0.2"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</row>
    <row r="16019" spans="3:18" x14ac:dyDescent="0.2"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</row>
    <row r="16020" spans="3:18" x14ac:dyDescent="0.2"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</row>
    <row r="16021" spans="3:18" x14ac:dyDescent="0.2"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</row>
    <row r="16022" spans="3:18" x14ac:dyDescent="0.2"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</row>
    <row r="16023" spans="3:18" x14ac:dyDescent="0.2"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</row>
    <row r="16024" spans="3:18" x14ac:dyDescent="0.2"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</row>
    <row r="16025" spans="3:18" x14ac:dyDescent="0.2"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</row>
    <row r="16026" spans="3:18" x14ac:dyDescent="0.2"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</row>
    <row r="16027" spans="3:18" x14ac:dyDescent="0.2"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</row>
    <row r="16028" spans="3:18" x14ac:dyDescent="0.2"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</row>
    <row r="16029" spans="3:18" x14ac:dyDescent="0.2"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</row>
    <row r="16030" spans="3:18" x14ac:dyDescent="0.2"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</row>
    <row r="16031" spans="3:18" x14ac:dyDescent="0.2"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</row>
    <row r="16032" spans="3:18" x14ac:dyDescent="0.2"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</row>
    <row r="16033" spans="3:18" x14ac:dyDescent="0.2"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</row>
    <row r="16034" spans="3:18" x14ac:dyDescent="0.2"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</row>
    <row r="16035" spans="3:18" x14ac:dyDescent="0.2"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</row>
    <row r="16036" spans="3:18" x14ac:dyDescent="0.2"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</row>
    <row r="16037" spans="3:18" x14ac:dyDescent="0.2"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</row>
    <row r="16038" spans="3:18" x14ac:dyDescent="0.2"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</row>
    <row r="16039" spans="3:18" x14ac:dyDescent="0.2"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</row>
    <row r="16040" spans="3:18" x14ac:dyDescent="0.2"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</row>
    <row r="16041" spans="3:18" x14ac:dyDescent="0.2"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</row>
    <row r="16042" spans="3:18" x14ac:dyDescent="0.2"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</row>
    <row r="16043" spans="3:18" x14ac:dyDescent="0.2"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</row>
    <row r="16044" spans="3:18" x14ac:dyDescent="0.2"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</row>
    <row r="16045" spans="3:18" x14ac:dyDescent="0.2"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</row>
    <row r="16046" spans="3:18" x14ac:dyDescent="0.2"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</row>
    <row r="16047" spans="3:18" x14ac:dyDescent="0.2"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</row>
    <row r="16048" spans="3:18" x14ac:dyDescent="0.2"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</row>
    <row r="16049" spans="3:18" x14ac:dyDescent="0.2"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</row>
    <row r="16050" spans="3:18" x14ac:dyDescent="0.2"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</row>
    <row r="16051" spans="3:18" x14ac:dyDescent="0.2"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</row>
    <row r="16052" spans="3:18" x14ac:dyDescent="0.2"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</row>
    <row r="16053" spans="3:18" x14ac:dyDescent="0.2"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</row>
    <row r="16054" spans="3:18" x14ac:dyDescent="0.2"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</row>
    <row r="16055" spans="3:18" x14ac:dyDescent="0.2"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</row>
    <row r="16056" spans="3:18" x14ac:dyDescent="0.2"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</row>
    <row r="16057" spans="3:18" x14ac:dyDescent="0.2"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</row>
    <row r="16058" spans="3:18" x14ac:dyDescent="0.2"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</row>
    <row r="16059" spans="3:18" x14ac:dyDescent="0.2"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</row>
    <row r="16060" spans="3:18" x14ac:dyDescent="0.2"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</row>
    <row r="16061" spans="3:18" x14ac:dyDescent="0.2"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</row>
    <row r="16062" spans="3:18" x14ac:dyDescent="0.2"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</row>
    <row r="16063" spans="3:18" x14ac:dyDescent="0.2"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</row>
    <row r="16064" spans="3:18" x14ac:dyDescent="0.2"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</row>
    <row r="16065" spans="3:18" x14ac:dyDescent="0.2"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</row>
    <row r="16066" spans="3:18" x14ac:dyDescent="0.2"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</row>
    <row r="16067" spans="3:18" x14ac:dyDescent="0.2"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</row>
    <row r="16068" spans="3:18" x14ac:dyDescent="0.2"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</row>
    <row r="16069" spans="3:18" x14ac:dyDescent="0.2"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</row>
    <row r="16070" spans="3:18" x14ac:dyDescent="0.2"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</row>
    <row r="16071" spans="3:18" x14ac:dyDescent="0.2"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</row>
    <row r="16072" spans="3:18" x14ac:dyDescent="0.2"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</row>
    <row r="16073" spans="3:18" x14ac:dyDescent="0.2"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</row>
    <row r="16074" spans="3:18" x14ac:dyDescent="0.2"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</row>
    <row r="16075" spans="3:18" x14ac:dyDescent="0.2"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</row>
    <row r="16076" spans="3:18" x14ac:dyDescent="0.2"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</row>
    <row r="16077" spans="3:18" x14ac:dyDescent="0.2"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</row>
    <row r="16078" spans="3:18" x14ac:dyDescent="0.2"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</row>
    <row r="16079" spans="3:18" x14ac:dyDescent="0.2"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</row>
    <row r="16080" spans="3:18" x14ac:dyDescent="0.2"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</row>
    <row r="16081" spans="3:18" x14ac:dyDescent="0.2"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</row>
    <row r="16082" spans="3:18" x14ac:dyDescent="0.2"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</row>
    <row r="16083" spans="3:18" x14ac:dyDescent="0.2"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</row>
    <row r="16084" spans="3:18" x14ac:dyDescent="0.2"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</row>
    <row r="16085" spans="3:18" x14ac:dyDescent="0.2"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</row>
    <row r="16086" spans="3:18" x14ac:dyDescent="0.2"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</row>
    <row r="16087" spans="3:18" x14ac:dyDescent="0.2"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</row>
    <row r="16088" spans="3:18" x14ac:dyDescent="0.2"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</row>
    <row r="16089" spans="3:18" x14ac:dyDescent="0.2"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</row>
    <row r="16090" spans="3:18" x14ac:dyDescent="0.2"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</row>
    <row r="16091" spans="3:18" x14ac:dyDescent="0.2"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</row>
    <row r="16092" spans="3:18" x14ac:dyDescent="0.2"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</row>
    <row r="16093" spans="3:18" x14ac:dyDescent="0.2"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</row>
    <row r="16094" spans="3:18" x14ac:dyDescent="0.2"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</row>
    <row r="16095" spans="3:18" x14ac:dyDescent="0.2"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</row>
    <row r="16096" spans="3:18" x14ac:dyDescent="0.2"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</row>
    <row r="16097" spans="3:18" x14ac:dyDescent="0.2"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</row>
    <row r="16098" spans="3:18" x14ac:dyDescent="0.2"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</row>
    <row r="16099" spans="3:18" x14ac:dyDescent="0.2"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</row>
    <row r="16100" spans="3:18" x14ac:dyDescent="0.2"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</row>
    <row r="16101" spans="3:18" x14ac:dyDescent="0.2"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</row>
    <row r="16102" spans="3:18" x14ac:dyDescent="0.2"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</row>
    <row r="16103" spans="3:18" x14ac:dyDescent="0.2"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</row>
    <row r="16104" spans="3:18" x14ac:dyDescent="0.2"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</row>
    <row r="16105" spans="3:18" x14ac:dyDescent="0.2"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</row>
    <row r="16106" spans="3:18" x14ac:dyDescent="0.2"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</row>
    <row r="16107" spans="3:18" x14ac:dyDescent="0.2"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</row>
    <row r="16108" spans="3:18" x14ac:dyDescent="0.2"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</row>
    <row r="16109" spans="3:18" x14ac:dyDescent="0.2"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</row>
    <row r="16110" spans="3:18" x14ac:dyDescent="0.2"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</row>
    <row r="16111" spans="3:18" x14ac:dyDescent="0.2"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</row>
    <row r="16112" spans="3:18" x14ac:dyDescent="0.2"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</row>
    <row r="16113" spans="3:18" x14ac:dyDescent="0.2"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</row>
    <row r="16114" spans="3:18" x14ac:dyDescent="0.2"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</row>
    <row r="16115" spans="3:18" x14ac:dyDescent="0.2"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</row>
    <row r="16116" spans="3:18" x14ac:dyDescent="0.2"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</row>
    <row r="16117" spans="3:18" x14ac:dyDescent="0.2"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</row>
    <row r="16118" spans="3:18" x14ac:dyDescent="0.2"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</row>
    <row r="16119" spans="3:18" x14ac:dyDescent="0.2"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</row>
    <row r="16120" spans="3:18" x14ac:dyDescent="0.2"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</row>
    <row r="16121" spans="3:18" x14ac:dyDescent="0.2"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</row>
    <row r="16122" spans="3:18" x14ac:dyDescent="0.2"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</row>
    <row r="16123" spans="3:18" x14ac:dyDescent="0.2"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</row>
    <row r="16124" spans="3:18" x14ac:dyDescent="0.2"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</row>
    <row r="16125" spans="3:18" x14ac:dyDescent="0.2"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</row>
    <row r="16126" spans="3:18" x14ac:dyDescent="0.2"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</row>
    <row r="16127" spans="3:18" x14ac:dyDescent="0.2"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</row>
    <row r="16128" spans="3:18" x14ac:dyDescent="0.2"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</row>
    <row r="16129" spans="3:18" x14ac:dyDescent="0.2"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</row>
    <row r="16130" spans="3:18" x14ac:dyDescent="0.2"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</row>
    <row r="16131" spans="3:18" x14ac:dyDescent="0.2"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</row>
    <row r="16132" spans="3:18" x14ac:dyDescent="0.2"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</row>
    <row r="16133" spans="3:18" x14ac:dyDescent="0.2"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</row>
    <row r="16134" spans="3:18" x14ac:dyDescent="0.2"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</row>
    <row r="16135" spans="3:18" x14ac:dyDescent="0.2"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</row>
    <row r="16136" spans="3:18" x14ac:dyDescent="0.2"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</row>
    <row r="16137" spans="3:18" x14ac:dyDescent="0.2"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</row>
    <row r="16138" spans="3:18" x14ac:dyDescent="0.2"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</row>
    <row r="16139" spans="3:18" x14ac:dyDescent="0.2"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</row>
    <row r="16140" spans="3:18" x14ac:dyDescent="0.2"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</row>
    <row r="16141" spans="3:18" x14ac:dyDescent="0.2"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</row>
    <row r="16142" spans="3:18" x14ac:dyDescent="0.2"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</row>
    <row r="16143" spans="3:18" x14ac:dyDescent="0.2"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</row>
    <row r="16144" spans="3:18" x14ac:dyDescent="0.2"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</row>
    <row r="16145" spans="3:18" x14ac:dyDescent="0.2"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</row>
    <row r="16146" spans="3:18" x14ac:dyDescent="0.2"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</row>
    <row r="16147" spans="3:18" x14ac:dyDescent="0.2"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</row>
    <row r="16148" spans="3:18" x14ac:dyDescent="0.2"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</row>
    <row r="16149" spans="3:18" x14ac:dyDescent="0.2"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</row>
    <row r="16150" spans="3:18" x14ac:dyDescent="0.2"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</row>
    <row r="16151" spans="3:18" x14ac:dyDescent="0.2"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</row>
    <row r="16152" spans="3:18" x14ac:dyDescent="0.2"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</row>
    <row r="16153" spans="3:18" x14ac:dyDescent="0.2"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</row>
    <row r="16154" spans="3:18" x14ac:dyDescent="0.2"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</row>
    <row r="16155" spans="3:18" x14ac:dyDescent="0.2"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</row>
    <row r="16156" spans="3:18" x14ac:dyDescent="0.2"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</row>
    <row r="16157" spans="3:18" x14ac:dyDescent="0.2"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</row>
    <row r="16158" spans="3:18" x14ac:dyDescent="0.2"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</row>
    <row r="16159" spans="3:18" x14ac:dyDescent="0.2"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</row>
    <row r="16160" spans="3:18" x14ac:dyDescent="0.2"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</row>
    <row r="16161" spans="3:18" x14ac:dyDescent="0.2"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</row>
    <row r="16162" spans="3:18" x14ac:dyDescent="0.2"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</row>
    <row r="16163" spans="3:18" x14ac:dyDescent="0.2"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</row>
    <row r="16164" spans="3:18" x14ac:dyDescent="0.2"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</row>
    <row r="16165" spans="3:18" x14ac:dyDescent="0.2"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</row>
    <row r="16166" spans="3:18" x14ac:dyDescent="0.2"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</row>
    <row r="16167" spans="3:18" x14ac:dyDescent="0.2"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</row>
    <row r="16168" spans="3:18" x14ac:dyDescent="0.2"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</row>
    <row r="16169" spans="3:18" x14ac:dyDescent="0.2"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</row>
    <row r="16170" spans="3:18" x14ac:dyDescent="0.2"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</row>
    <row r="16171" spans="3:18" x14ac:dyDescent="0.2"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</row>
    <row r="16172" spans="3:18" x14ac:dyDescent="0.2"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</row>
    <row r="16173" spans="3:18" x14ac:dyDescent="0.2"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</row>
    <row r="16174" spans="3:18" x14ac:dyDescent="0.2"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</row>
    <row r="16175" spans="3:18" x14ac:dyDescent="0.2"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</row>
    <row r="16176" spans="3:18" x14ac:dyDescent="0.2"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</row>
    <row r="16177" spans="3:18" x14ac:dyDescent="0.2"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</row>
    <row r="16178" spans="3:18" x14ac:dyDescent="0.2"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</row>
    <row r="16179" spans="3:18" x14ac:dyDescent="0.2"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</row>
    <row r="16180" spans="3:18" x14ac:dyDescent="0.2"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</row>
    <row r="16181" spans="3:18" x14ac:dyDescent="0.2"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</row>
    <row r="16182" spans="3:18" x14ac:dyDescent="0.2"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</row>
    <row r="16183" spans="3:18" x14ac:dyDescent="0.2"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</row>
    <row r="16184" spans="3:18" x14ac:dyDescent="0.2"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</row>
    <row r="16185" spans="3:18" x14ac:dyDescent="0.2"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</row>
    <row r="16186" spans="3:18" x14ac:dyDescent="0.2"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</row>
    <row r="16187" spans="3:18" x14ac:dyDescent="0.2"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</row>
    <row r="16188" spans="3:18" x14ac:dyDescent="0.2"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</row>
    <row r="16189" spans="3:18" x14ac:dyDescent="0.2"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</row>
    <row r="16190" spans="3:18" x14ac:dyDescent="0.2"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</row>
    <row r="16191" spans="3:18" x14ac:dyDescent="0.2"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</row>
    <row r="16192" spans="3:18" x14ac:dyDescent="0.2"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</row>
    <row r="16193" spans="3:18" x14ac:dyDescent="0.2"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</row>
    <row r="16194" spans="3:18" x14ac:dyDescent="0.2"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</row>
    <row r="16195" spans="3:18" x14ac:dyDescent="0.2"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</row>
    <row r="16196" spans="3:18" x14ac:dyDescent="0.2"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</row>
    <row r="16197" spans="3:18" x14ac:dyDescent="0.2"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</row>
    <row r="16198" spans="3:18" x14ac:dyDescent="0.2"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</row>
    <row r="16199" spans="3:18" x14ac:dyDescent="0.2"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</row>
    <row r="16200" spans="3:18" x14ac:dyDescent="0.2"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</row>
    <row r="16201" spans="3:18" x14ac:dyDescent="0.2"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</row>
    <row r="16202" spans="3:18" x14ac:dyDescent="0.2"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</row>
    <row r="16203" spans="3:18" x14ac:dyDescent="0.2"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</row>
    <row r="16204" spans="3:18" x14ac:dyDescent="0.2"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</row>
    <row r="16205" spans="3:18" x14ac:dyDescent="0.2"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</row>
    <row r="16206" spans="3:18" x14ac:dyDescent="0.2"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</row>
    <row r="16207" spans="3:18" x14ac:dyDescent="0.2"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</row>
    <row r="16208" spans="3:18" x14ac:dyDescent="0.2"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</row>
    <row r="16209" spans="3:18" x14ac:dyDescent="0.2"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</row>
    <row r="16210" spans="3:18" x14ac:dyDescent="0.2"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</row>
    <row r="16211" spans="3:18" x14ac:dyDescent="0.2"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</row>
    <row r="16212" spans="3:18" x14ac:dyDescent="0.2"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</row>
    <row r="16213" spans="3:18" x14ac:dyDescent="0.2"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</row>
    <row r="16214" spans="3:18" x14ac:dyDescent="0.2"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</row>
    <row r="16215" spans="3:18" x14ac:dyDescent="0.2"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</row>
    <row r="16216" spans="3:18" x14ac:dyDescent="0.2"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</row>
    <row r="16217" spans="3:18" x14ac:dyDescent="0.2"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</row>
    <row r="16218" spans="3:18" x14ac:dyDescent="0.2"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</row>
    <row r="16219" spans="3:18" x14ac:dyDescent="0.2"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</row>
    <row r="16220" spans="3:18" x14ac:dyDescent="0.2"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</row>
    <row r="16221" spans="3:18" x14ac:dyDescent="0.2"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</row>
    <row r="16222" spans="3:18" x14ac:dyDescent="0.2"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</row>
    <row r="16223" spans="3:18" x14ac:dyDescent="0.2"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</row>
    <row r="16224" spans="3:18" x14ac:dyDescent="0.2"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</row>
    <row r="16225" spans="3:18" x14ac:dyDescent="0.2"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</row>
    <row r="16226" spans="3:18" x14ac:dyDescent="0.2"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</row>
    <row r="16227" spans="3:18" x14ac:dyDescent="0.2"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</row>
    <row r="16228" spans="3:18" x14ac:dyDescent="0.2"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</row>
    <row r="16229" spans="3:18" x14ac:dyDescent="0.2"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</row>
    <row r="16230" spans="3:18" x14ac:dyDescent="0.2"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</row>
    <row r="16231" spans="3:18" x14ac:dyDescent="0.2"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</row>
    <row r="16232" spans="3:18" x14ac:dyDescent="0.2"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</row>
    <row r="16233" spans="3:18" x14ac:dyDescent="0.2"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</row>
    <row r="16234" spans="3:18" x14ac:dyDescent="0.2"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</row>
    <row r="16235" spans="3:18" x14ac:dyDescent="0.2"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</row>
    <row r="16236" spans="3:18" x14ac:dyDescent="0.2"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</row>
    <row r="16237" spans="3:18" x14ac:dyDescent="0.2"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</row>
    <row r="16238" spans="3:18" x14ac:dyDescent="0.2"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</row>
    <row r="16239" spans="3:18" x14ac:dyDescent="0.2"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</row>
    <row r="16240" spans="3:18" x14ac:dyDescent="0.2"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</row>
    <row r="16241" spans="3:18" x14ac:dyDescent="0.2"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</row>
    <row r="16242" spans="3:18" x14ac:dyDescent="0.2"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</row>
    <row r="16243" spans="3:18" x14ac:dyDescent="0.2"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</row>
    <row r="16244" spans="3:18" x14ac:dyDescent="0.2"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</row>
    <row r="16245" spans="3:18" x14ac:dyDescent="0.2"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</row>
    <row r="16246" spans="3:18" x14ac:dyDescent="0.2"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</row>
    <row r="16247" spans="3:18" x14ac:dyDescent="0.2"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</row>
    <row r="16248" spans="3:18" x14ac:dyDescent="0.2"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</row>
    <row r="16249" spans="3:18" x14ac:dyDescent="0.2"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</row>
    <row r="16250" spans="3:18" x14ac:dyDescent="0.2"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</row>
    <row r="16251" spans="3:18" x14ac:dyDescent="0.2"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</row>
    <row r="16252" spans="3:18" x14ac:dyDescent="0.2"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</row>
    <row r="16253" spans="3:18" x14ac:dyDescent="0.2"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</row>
    <row r="16254" spans="3:18" x14ac:dyDescent="0.2"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</row>
    <row r="16255" spans="3:18" x14ac:dyDescent="0.2"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</row>
    <row r="16256" spans="3:18" x14ac:dyDescent="0.2"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</row>
    <row r="16257" spans="3:18" x14ac:dyDescent="0.2"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</row>
    <row r="16258" spans="3:18" x14ac:dyDescent="0.2"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</row>
    <row r="16259" spans="3:18" x14ac:dyDescent="0.2"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</row>
    <row r="16260" spans="3:18" x14ac:dyDescent="0.2"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</row>
    <row r="16261" spans="3:18" x14ac:dyDescent="0.2"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</row>
    <row r="16262" spans="3:18" x14ac:dyDescent="0.2"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</row>
    <row r="16263" spans="3:18" x14ac:dyDescent="0.2"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</row>
    <row r="16264" spans="3:18" x14ac:dyDescent="0.2"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</row>
    <row r="16265" spans="3:18" x14ac:dyDescent="0.2"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</row>
    <row r="16266" spans="3:18" x14ac:dyDescent="0.2"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</row>
    <row r="16267" spans="3:18" x14ac:dyDescent="0.2"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</row>
    <row r="16268" spans="3:18" x14ac:dyDescent="0.2"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</row>
    <row r="16269" spans="3:18" x14ac:dyDescent="0.2"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</row>
    <row r="16270" spans="3:18" x14ac:dyDescent="0.2"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</row>
    <row r="16271" spans="3:18" x14ac:dyDescent="0.2"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</row>
    <row r="16272" spans="3:18" x14ac:dyDescent="0.2"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</row>
    <row r="16273" spans="3:18" x14ac:dyDescent="0.2"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</row>
    <row r="16274" spans="3:18" x14ac:dyDescent="0.2"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</row>
    <row r="16275" spans="3:18" x14ac:dyDescent="0.2"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</row>
    <row r="16276" spans="3:18" x14ac:dyDescent="0.2"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</row>
    <row r="16277" spans="3:18" x14ac:dyDescent="0.2"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</row>
    <row r="16278" spans="3:18" x14ac:dyDescent="0.2"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</row>
    <row r="16279" spans="3:18" x14ac:dyDescent="0.2"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</row>
    <row r="16280" spans="3:18" x14ac:dyDescent="0.2"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</row>
    <row r="16281" spans="3:18" x14ac:dyDescent="0.2"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</row>
    <row r="16282" spans="3:18" x14ac:dyDescent="0.2"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</row>
    <row r="16283" spans="3:18" x14ac:dyDescent="0.2"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</row>
    <row r="16284" spans="3:18" x14ac:dyDescent="0.2"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</row>
    <row r="16285" spans="3:18" x14ac:dyDescent="0.2"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</row>
    <row r="16286" spans="3:18" x14ac:dyDescent="0.2"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</row>
    <row r="16287" spans="3:18" x14ac:dyDescent="0.2"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</row>
    <row r="16288" spans="3:18" x14ac:dyDescent="0.2"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</row>
    <row r="16289" spans="3:18" x14ac:dyDescent="0.2"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</row>
    <row r="16290" spans="3:18" x14ac:dyDescent="0.2"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</row>
    <row r="16291" spans="3:18" x14ac:dyDescent="0.2"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</row>
    <row r="16292" spans="3:18" x14ac:dyDescent="0.2"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</row>
    <row r="16293" spans="3:18" x14ac:dyDescent="0.2"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</row>
    <row r="16294" spans="3:18" x14ac:dyDescent="0.2"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</row>
    <row r="16295" spans="3:18" x14ac:dyDescent="0.2"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</row>
    <row r="16296" spans="3:18" x14ac:dyDescent="0.2"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</row>
    <row r="16297" spans="3:18" x14ac:dyDescent="0.2"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</row>
    <row r="16298" spans="3:18" x14ac:dyDescent="0.2"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</row>
    <row r="16299" spans="3:18" x14ac:dyDescent="0.2"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</row>
    <row r="16300" spans="3:18" x14ac:dyDescent="0.2"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</row>
    <row r="16301" spans="3:18" x14ac:dyDescent="0.2"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</row>
    <row r="16302" spans="3:18" x14ac:dyDescent="0.2"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</row>
    <row r="16303" spans="3:18" x14ac:dyDescent="0.2"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</row>
    <row r="16304" spans="3:18" x14ac:dyDescent="0.2"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</row>
    <row r="16305" spans="3:18" x14ac:dyDescent="0.2"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</row>
    <row r="16306" spans="3:18" x14ac:dyDescent="0.2"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</row>
    <row r="16307" spans="3:18" x14ac:dyDescent="0.2"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</row>
    <row r="16308" spans="3:18" x14ac:dyDescent="0.2"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</row>
    <row r="16309" spans="3:18" x14ac:dyDescent="0.2"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</row>
    <row r="16310" spans="3:18" x14ac:dyDescent="0.2"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</row>
    <row r="16311" spans="3:18" x14ac:dyDescent="0.2"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</row>
    <row r="16312" spans="3:18" x14ac:dyDescent="0.2"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</row>
    <row r="16313" spans="3:18" x14ac:dyDescent="0.2"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</row>
    <row r="16314" spans="3:18" x14ac:dyDescent="0.2"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</row>
    <row r="16315" spans="3:18" x14ac:dyDescent="0.2"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</row>
    <row r="16316" spans="3:18" x14ac:dyDescent="0.2"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</row>
    <row r="16317" spans="3:18" x14ac:dyDescent="0.2"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</row>
    <row r="16318" spans="3:18" x14ac:dyDescent="0.2"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</row>
    <row r="16319" spans="3:18" x14ac:dyDescent="0.2"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</row>
    <row r="16320" spans="3:18" x14ac:dyDescent="0.2"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</row>
    <row r="16321" spans="3:18" x14ac:dyDescent="0.2"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</row>
    <row r="16322" spans="3:18" x14ac:dyDescent="0.2"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</row>
    <row r="16323" spans="3:18" x14ac:dyDescent="0.2"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</row>
    <row r="16324" spans="3:18" x14ac:dyDescent="0.2"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</row>
    <row r="16325" spans="3:18" x14ac:dyDescent="0.2"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</row>
    <row r="16326" spans="3:18" x14ac:dyDescent="0.2"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</row>
    <row r="16327" spans="3:18" x14ac:dyDescent="0.2"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</row>
    <row r="16328" spans="3:18" x14ac:dyDescent="0.2"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</row>
    <row r="16329" spans="3:18" x14ac:dyDescent="0.2"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</row>
    <row r="16330" spans="3:18" x14ac:dyDescent="0.2"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</row>
    <row r="16331" spans="3:18" x14ac:dyDescent="0.2"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</row>
    <row r="16332" spans="3:18" x14ac:dyDescent="0.2"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</row>
    <row r="16333" spans="3:18" x14ac:dyDescent="0.2"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</row>
    <row r="16334" spans="3:18" x14ac:dyDescent="0.2"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</row>
    <row r="16335" spans="3:18" x14ac:dyDescent="0.2"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</row>
    <row r="16336" spans="3:18" x14ac:dyDescent="0.2"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</row>
    <row r="16337" spans="3:18" x14ac:dyDescent="0.2"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</row>
    <row r="16338" spans="3:18" x14ac:dyDescent="0.2"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</row>
    <row r="16339" spans="3:18" x14ac:dyDescent="0.2"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</row>
    <row r="16340" spans="3:18" x14ac:dyDescent="0.2"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</row>
    <row r="16341" spans="3:18" x14ac:dyDescent="0.2"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</row>
    <row r="16342" spans="3:18" x14ac:dyDescent="0.2"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</row>
    <row r="16343" spans="3:18" x14ac:dyDescent="0.2"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</row>
    <row r="16344" spans="3:18" x14ac:dyDescent="0.2"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</row>
    <row r="16345" spans="3:18" x14ac:dyDescent="0.2"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</row>
    <row r="16346" spans="3:18" x14ac:dyDescent="0.2"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</row>
    <row r="16347" spans="3:18" x14ac:dyDescent="0.2"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</row>
    <row r="16348" spans="3:18" x14ac:dyDescent="0.2"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</row>
    <row r="16349" spans="3:18" x14ac:dyDescent="0.2"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</row>
    <row r="16350" spans="3:18" x14ac:dyDescent="0.2"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</row>
    <row r="16351" spans="3:18" x14ac:dyDescent="0.2"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</row>
    <row r="16352" spans="3:18" x14ac:dyDescent="0.2"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</row>
    <row r="16353" spans="3:18" x14ac:dyDescent="0.2"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</row>
    <row r="16354" spans="3:18" x14ac:dyDescent="0.2"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</row>
    <row r="16355" spans="3:18" x14ac:dyDescent="0.2"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</row>
    <row r="16356" spans="3:18" x14ac:dyDescent="0.2"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</row>
    <row r="16357" spans="3:18" x14ac:dyDescent="0.2"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</row>
    <row r="16358" spans="3:18" x14ac:dyDescent="0.2"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</row>
    <row r="16359" spans="3:18" x14ac:dyDescent="0.2"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</row>
    <row r="16360" spans="3:18" x14ac:dyDescent="0.2"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</row>
    <row r="16361" spans="3:18" x14ac:dyDescent="0.2"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</row>
    <row r="16362" spans="3:18" x14ac:dyDescent="0.2"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</row>
    <row r="16363" spans="3:18" x14ac:dyDescent="0.2"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</row>
    <row r="16364" spans="3:18" x14ac:dyDescent="0.2"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</row>
    <row r="16365" spans="3:18" x14ac:dyDescent="0.2"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</row>
    <row r="16366" spans="3:18" x14ac:dyDescent="0.2"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</row>
    <row r="16367" spans="3:18" x14ac:dyDescent="0.2"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</row>
    <row r="16368" spans="3:18" x14ac:dyDescent="0.2"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</row>
    <row r="16369" spans="3:18" x14ac:dyDescent="0.2"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</row>
    <row r="16370" spans="3:18" x14ac:dyDescent="0.2"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</row>
    <row r="16371" spans="3:18" x14ac:dyDescent="0.2"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</row>
    <row r="16372" spans="3:18" x14ac:dyDescent="0.2"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</row>
    <row r="16373" spans="3:18" x14ac:dyDescent="0.2"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</row>
    <row r="16374" spans="3:18" x14ac:dyDescent="0.2"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</row>
    <row r="16375" spans="3:18" x14ac:dyDescent="0.2"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</row>
    <row r="16376" spans="3:18" x14ac:dyDescent="0.2"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</row>
    <row r="16377" spans="3:18" x14ac:dyDescent="0.2"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</row>
    <row r="16378" spans="3:18" x14ac:dyDescent="0.2"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</row>
    <row r="16379" spans="3:18" x14ac:dyDescent="0.2"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</row>
    <row r="16380" spans="3:18" x14ac:dyDescent="0.2"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</row>
    <row r="16381" spans="3:18" x14ac:dyDescent="0.2"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</row>
    <row r="16382" spans="3:18" x14ac:dyDescent="0.2"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</row>
    <row r="16383" spans="3:18" x14ac:dyDescent="0.2"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</row>
    <row r="16384" spans="3:18" x14ac:dyDescent="0.2"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</row>
    <row r="16385" spans="3:18" x14ac:dyDescent="0.2"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</row>
    <row r="16386" spans="3:18" x14ac:dyDescent="0.2"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</row>
    <row r="16387" spans="3:18" x14ac:dyDescent="0.2"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</row>
    <row r="16388" spans="3:18" x14ac:dyDescent="0.2"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</row>
    <row r="16389" spans="3:18" x14ac:dyDescent="0.2"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</row>
    <row r="16390" spans="3:18" x14ac:dyDescent="0.2"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</row>
    <row r="16391" spans="3:18" x14ac:dyDescent="0.2"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</row>
    <row r="16392" spans="3:18" x14ac:dyDescent="0.2"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</row>
    <row r="16393" spans="3:18" x14ac:dyDescent="0.2"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</row>
    <row r="16394" spans="3:18" x14ac:dyDescent="0.2"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</row>
    <row r="16395" spans="3:18" x14ac:dyDescent="0.2"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</row>
    <row r="16396" spans="3:18" x14ac:dyDescent="0.2"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</row>
    <row r="16397" spans="3:18" x14ac:dyDescent="0.2"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</row>
    <row r="16398" spans="3:18" x14ac:dyDescent="0.2"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</row>
    <row r="16399" spans="3:18" x14ac:dyDescent="0.2"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</row>
    <row r="16400" spans="3:18" x14ac:dyDescent="0.2"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</row>
    <row r="16401" spans="3:18" x14ac:dyDescent="0.2"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</row>
    <row r="16402" spans="3:18" x14ac:dyDescent="0.2"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</row>
    <row r="16403" spans="3:18" x14ac:dyDescent="0.2"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</row>
    <row r="16404" spans="3:18" x14ac:dyDescent="0.2"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</row>
    <row r="16405" spans="3:18" x14ac:dyDescent="0.2"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</row>
    <row r="16406" spans="3:18" x14ac:dyDescent="0.2"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</row>
    <row r="16407" spans="3:18" x14ac:dyDescent="0.2"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</row>
    <row r="16408" spans="3:18" x14ac:dyDescent="0.2"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</row>
    <row r="16409" spans="3:18" x14ac:dyDescent="0.2"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</row>
    <row r="16410" spans="3:18" x14ac:dyDescent="0.2"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</row>
    <row r="16411" spans="3:18" x14ac:dyDescent="0.2"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</row>
    <row r="16412" spans="3:18" x14ac:dyDescent="0.2"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</row>
    <row r="16413" spans="3:18" x14ac:dyDescent="0.2"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</row>
    <row r="16414" spans="3:18" x14ac:dyDescent="0.2"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</row>
    <row r="16415" spans="3:18" x14ac:dyDescent="0.2"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</row>
    <row r="16416" spans="3:18" x14ac:dyDescent="0.2"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</row>
    <row r="16417" spans="3:18" x14ac:dyDescent="0.2"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</row>
    <row r="16418" spans="3:18" x14ac:dyDescent="0.2"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</row>
    <row r="16419" spans="3:18" x14ac:dyDescent="0.2"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</row>
    <row r="16420" spans="3:18" x14ac:dyDescent="0.2"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</row>
    <row r="16421" spans="3:18" x14ac:dyDescent="0.2"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</row>
    <row r="16422" spans="3:18" x14ac:dyDescent="0.2"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</row>
    <row r="16423" spans="3:18" x14ac:dyDescent="0.2"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</row>
    <row r="16424" spans="3:18" x14ac:dyDescent="0.2"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</row>
    <row r="16425" spans="3:18" x14ac:dyDescent="0.2"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</row>
    <row r="16426" spans="3:18" x14ac:dyDescent="0.2"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</row>
    <row r="16427" spans="3:18" x14ac:dyDescent="0.2"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</row>
    <row r="16428" spans="3:18" x14ac:dyDescent="0.2"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</row>
    <row r="16429" spans="3:18" x14ac:dyDescent="0.2"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</row>
    <row r="16430" spans="3:18" x14ac:dyDescent="0.2"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</row>
    <row r="16431" spans="3:18" x14ac:dyDescent="0.2"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</row>
    <row r="16432" spans="3:18" x14ac:dyDescent="0.2"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</row>
    <row r="16433" spans="3:18" x14ac:dyDescent="0.2"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</row>
    <row r="16434" spans="3:18" x14ac:dyDescent="0.2"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</row>
    <row r="16435" spans="3:18" x14ac:dyDescent="0.2"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</row>
    <row r="16436" spans="3:18" x14ac:dyDescent="0.2"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</row>
    <row r="16437" spans="3:18" x14ac:dyDescent="0.2"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</row>
    <row r="16438" spans="3:18" x14ac:dyDescent="0.2"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</row>
    <row r="16439" spans="3:18" x14ac:dyDescent="0.2"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</row>
    <row r="16440" spans="3:18" x14ac:dyDescent="0.2"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</row>
    <row r="16441" spans="3:18" x14ac:dyDescent="0.2"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</row>
    <row r="16442" spans="3:18" x14ac:dyDescent="0.2"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</row>
    <row r="16443" spans="3:18" x14ac:dyDescent="0.2"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</row>
    <row r="16444" spans="3:18" x14ac:dyDescent="0.2"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</row>
    <row r="16445" spans="3:18" x14ac:dyDescent="0.2"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</row>
    <row r="16446" spans="3:18" x14ac:dyDescent="0.2"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</row>
    <row r="16447" spans="3:18" x14ac:dyDescent="0.2"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</row>
    <row r="16448" spans="3:18" x14ac:dyDescent="0.2"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</row>
    <row r="16449" spans="3:18" x14ac:dyDescent="0.2"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</row>
    <row r="16450" spans="3:18" x14ac:dyDescent="0.2"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</row>
    <row r="16451" spans="3:18" x14ac:dyDescent="0.2"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</row>
    <row r="16452" spans="3:18" x14ac:dyDescent="0.2"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</row>
    <row r="16453" spans="3:18" x14ac:dyDescent="0.2"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</row>
    <row r="16454" spans="3:18" x14ac:dyDescent="0.2"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</row>
    <row r="16455" spans="3:18" x14ac:dyDescent="0.2"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</row>
    <row r="16456" spans="3:18" x14ac:dyDescent="0.2"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</row>
    <row r="16457" spans="3:18" x14ac:dyDescent="0.2"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</row>
    <row r="16458" spans="3:18" x14ac:dyDescent="0.2"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</row>
    <row r="16459" spans="3:18" x14ac:dyDescent="0.2"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</row>
    <row r="16460" spans="3:18" x14ac:dyDescent="0.2"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</row>
    <row r="16461" spans="3:18" x14ac:dyDescent="0.2"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</row>
    <row r="16462" spans="3:18" x14ac:dyDescent="0.2"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</row>
    <row r="16463" spans="3:18" x14ac:dyDescent="0.2"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</row>
    <row r="16464" spans="3:18" x14ac:dyDescent="0.2"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</row>
    <row r="16465" spans="3:18" x14ac:dyDescent="0.2"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</row>
    <row r="16466" spans="3:18" x14ac:dyDescent="0.2"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</row>
    <row r="16467" spans="3:18" x14ac:dyDescent="0.2"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</row>
    <row r="16468" spans="3:18" x14ac:dyDescent="0.2"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</row>
    <row r="16469" spans="3:18" x14ac:dyDescent="0.2"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</row>
    <row r="16470" spans="3:18" x14ac:dyDescent="0.2"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</row>
    <row r="16471" spans="3:18" x14ac:dyDescent="0.2"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</row>
    <row r="16472" spans="3:18" x14ac:dyDescent="0.2"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</row>
    <row r="16473" spans="3:18" x14ac:dyDescent="0.2"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</row>
    <row r="16474" spans="3:18" x14ac:dyDescent="0.2"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</row>
    <row r="16475" spans="3:18" x14ac:dyDescent="0.2"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</row>
    <row r="16476" spans="3:18" x14ac:dyDescent="0.2"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</row>
    <row r="16477" spans="3:18" x14ac:dyDescent="0.2"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</row>
    <row r="16478" spans="3:18" x14ac:dyDescent="0.2"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</row>
    <row r="16479" spans="3:18" x14ac:dyDescent="0.2"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</row>
    <row r="16480" spans="3:18" x14ac:dyDescent="0.2"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</row>
    <row r="16481" spans="3:18" x14ac:dyDescent="0.2"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</row>
    <row r="16482" spans="3:18" x14ac:dyDescent="0.2"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</row>
    <row r="16483" spans="3:18" x14ac:dyDescent="0.2"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</row>
    <row r="16484" spans="3:18" x14ac:dyDescent="0.2"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</row>
    <row r="16485" spans="3:18" x14ac:dyDescent="0.2"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</row>
    <row r="16486" spans="3:18" x14ac:dyDescent="0.2"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</row>
    <row r="16487" spans="3:18" x14ac:dyDescent="0.2"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</row>
    <row r="16488" spans="3:18" x14ac:dyDescent="0.2"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</row>
    <row r="16489" spans="3:18" x14ac:dyDescent="0.2"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</row>
    <row r="16490" spans="3:18" x14ac:dyDescent="0.2"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</row>
    <row r="16491" spans="3:18" x14ac:dyDescent="0.2"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</row>
    <row r="16492" spans="3:18" x14ac:dyDescent="0.2"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</row>
    <row r="16493" spans="3:18" x14ac:dyDescent="0.2"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</row>
    <row r="16494" spans="3:18" x14ac:dyDescent="0.2"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</row>
    <row r="16495" spans="3:18" x14ac:dyDescent="0.2"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</row>
    <row r="16496" spans="3:18" x14ac:dyDescent="0.2"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</row>
    <row r="16497" spans="3:18" x14ac:dyDescent="0.2"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</row>
    <row r="16498" spans="3:18" x14ac:dyDescent="0.2"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</row>
    <row r="16499" spans="3:18" x14ac:dyDescent="0.2"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</row>
    <row r="16500" spans="3:18" x14ac:dyDescent="0.2"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</row>
    <row r="16501" spans="3:18" x14ac:dyDescent="0.2"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</row>
    <row r="16502" spans="3:18" x14ac:dyDescent="0.2"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</row>
    <row r="16503" spans="3:18" x14ac:dyDescent="0.2"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</row>
    <row r="16504" spans="3:18" x14ac:dyDescent="0.2"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</row>
    <row r="16505" spans="3:18" x14ac:dyDescent="0.2"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</row>
    <row r="16506" spans="3:18" x14ac:dyDescent="0.2"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</row>
    <row r="16507" spans="3:18" x14ac:dyDescent="0.2"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</row>
    <row r="16508" spans="3:18" x14ac:dyDescent="0.2"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</row>
    <row r="16509" spans="3:18" x14ac:dyDescent="0.2"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</row>
    <row r="16510" spans="3:18" x14ac:dyDescent="0.2"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</row>
    <row r="16511" spans="3:18" x14ac:dyDescent="0.2"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</row>
    <row r="16512" spans="3:18" x14ac:dyDescent="0.2"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</row>
    <row r="16513" spans="3:18" x14ac:dyDescent="0.2"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</row>
    <row r="16514" spans="3:18" x14ac:dyDescent="0.2"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</row>
    <row r="16515" spans="3:18" x14ac:dyDescent="0.2"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</row>
    <row r="16516" spans="3:18" x14ac:dyDescent="0.2"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</row>
    <row r="16517" spans="3:18" x14ac:dyDescent="0.2"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</row>
    <row r="16518" spans="3:18" x14ac:dyDescent="0.2"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</row>
    <row r="16519" spans="3:18" x14ac:dyDescent="0.2"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</row>
    <row r="16520" spans="3:18" x14ac:dyDescent="0.2"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</row>
    <row r="16521" spans="3:18" x14ac:dyDescent="0.2"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</row>
    <row r="16522" spans="3:18" x14ac:dyDescent="0.2"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</row>
    <row r="16523" spans="3:18" x14ac:dyDescent="0.2"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</row>
    <row r="16524" spans="3:18" x14ac:dyDescent="0.2"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</row>
    <row r="16525" spans="3:18" x14ac:dyDescent="0.2"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</row>
    <row r="16526" spans="3:18" x14ac:dyDescent="0.2"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</row>
    <row r="16527" spans="3:18" x14ac:dyDescent="0.2"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</row>
    <row r="16528" spans="3:18" x14ac:dyDescent="0.2"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</row>
    <row r="16529" spans="3:18" x14ac:dyDescent="0.2"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</row>
    <row r="16530" spans="3:18" x14ac:dyDescent="0.2"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</row>
    <row r="16531" spans="3:18" x14ac:dyDescent="0.2"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</row>
    <row r="16532" spans="3:18" x14ac:dyDescent="0.2"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</row>
    <row r="16533" spans="3:18" x14ac:dyDescent="0.2"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</row>
    <row r="16534" spans="3:18" x14ac:dyDescent="0.2"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</row>
    <row r="16535" spans="3:18" x14ac:dyDescent="0.2"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</row>
    <row r="16536" spans="3:18" x14ac:dyDescent="0.2"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</row>
    <row r="16537" spans="3:18" x14ac:dyDescent="0.2"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</row>
    <row r="16538" spans="3:18" x14ac:dyDescent="0.2"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</row>
    <row r="16539" spans="3:18" x14ac:dyDescent="0.2"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</row>
    <row r="16540" spans="3:18" x14ac:dyDescent="0.2"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</row>
    <row r="16541" spans="3:18" x14ac:dyDescent="0.2"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</row>
    <row r="16542" spans="3:18" x14ac:dyDescent="0.2"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</row>
    <row r="16543" spans="3:18" x14ac:dyDescent="0.2"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</row>
    <row r="16544" spans="3:18" x14ac:dyDescent="0.2"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</row>
    <row r="16545" spans="3:18" x14ac:dyDescent="0.2"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</row>
    <row r="16546" spans="3:18" x14ac:dyDescent="0.2"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</row>
    <row r="16547" spans="3:18" x14ac:dyDescent="0.2"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</row>
    <row r="16548" spans="3:18" x14ac:dyDescent="0.2"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</row>
    <row r="16549" spans="3:18" x14ac:dyDescent="0.2"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</row>
    <row r="16550" spans="3:18" x14ac:dyDescent="0.2"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</row>
    <row r="16551" spans="3:18" x14ac:dyDescent="0.2"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</row>
    <row r="16552" spans="3:18" x14ac:dyDescent="0.2"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</row>
    <row r="16553" spans="3:18" x14ac:dyDescent="0.2"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</row>
    <row r="16554" spans="3:18" x14ac:dyDescent="0.2"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</row>
    <row r="16555" spans="3:18" x14ac:dyDescent="0.2"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</row>
    <row r="16556" spans="3:18" x14ac:dyDescent="0.2"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</row>
    <row r="16557" spans="3:18" x14ac:dyDescent="0.2"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</row>
    <row r="16558" spans="3:18" x14ac:dyDescent="0.2"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</row>
    <row r="16559" spans="3:18" x14ac:dyDescent="0.2"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</row>
    <row r="16560" spans="3:18" x14ac:dyDescent="0.2"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</row>
    <row r="16561" spans="3:18" x14ac:dyDescent="0.2"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</row>
    <row r="16562" spans="3:18" x14ac:dyDescent="0.2"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</row>
    <row r="16563" spans="3:18" x14ac:dyDescent="0.2"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</row>
    <row r="16564" spans="3:18" x14ac:dyDescent="0.2"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</row>
    <row r="16565" spans="3:18" x14ac:dyDescent="0.2"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</row>
    <row r="16566" spans="3:18" x14ac:dyDescent="0.2"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</row>
    <row r="16567" spans="3:18" x14ac:dyDescent="0.2"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</row>
    <row r="16568" spans="3:18" x14ac:dyDescent="0.2"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</row>
    <row r="16569" spans="3:18" x14ac:dyDescent="0.2"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</row>
    <row r="16570" spans="3:18" x14ac:dyDescent="0.2"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</row>
    <row r="16571" spans="3:18" x14ac:dyDescent="0.2"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</row>
    <row r="16572" spans="3:18" x14ac:dyDescent="0.2"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</row>
    <row r="16573" spans="3:18" x14ac:dyDescent="0.2"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</row>
    <row r="16574" spans="3:18" x14ac:dyDescent="0.2"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</row>
    <row r="16575" spans="3:18" x14ac:dyDescent="0.2"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</row>
    <row r="16576" spans="3:18" x14ac:dyDescent="0.2"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</row>
    <row r="16577" spans="3:18" x14ac:dyDescent="0.2"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</row>
    <row r="16578" spans="3:18" x14ac:dyDescent="0.2"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</row>
    <row r="16579" spans="3:18" x14ac:dyDescent="0.2"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</row>
    <row r="16580" spans="3:18" x14ac:dyDescent="0.2"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</row>
    <row r="16581" spans="3:18" x14ac:dyDescent="0.2"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</row>
    <row r="16582" spans="3:18" x14ac:dyDescent="0.2"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</row>
    <row r="16583" spans="3:18" x14ac:dyDescent="0.2"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</row>
    <row r="16584" spans="3:18" x14ac:dyDescent="0.2"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</row>
    <row r="16585" spans="3:18" x14ac:dyDescent="0.2"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</row>
    <row r="16586" spans="3:18" x14ac:dyDescent="0.2"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</row>
    <row r="16587" spans="3:18" x14ac:dyDescent="0.2"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</row>
    <row r="16588" spans="3:18" x14ac:dyDescent="0.2"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</row>
    <row r="16589" spans="3:18" x14ac:dyDescent="0.2"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</row>
    <row r="16590" spans="3:18" x14ac:dyDescent="0.2"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</row>
    <row r="16591" spans="3:18" x14ac:dyDescent="0.2"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</row>
    <row r="16592" spans="3:18" x14ac:dyDescent="0.2"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</row>
    <row r="16593" spans="3:18" x14ac:dyDescent="0.2"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</row>
    <row r="16594" spans="3:18" x14ac:dyDescent="0.2"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</row>
    <row r="16595" spans="3:18" x14ac:dyDescent="0.2"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</row>
    <row r="16596" spans="3:18" x14ac:dyDescent="0.2"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</row>
    <row r="16597" spans="3:18" x14ac:dyDescent="0.2"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</row>
    <row r="16598" spans="3:18" x14ac:dyDescent="0.2"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</row>
    <row r="16599" spans="3:18" x14ac:dyDescent="0.2"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</row>
    <row r="16600" spans="3:18" x14ac:dyDescent="0.2"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</row>
    <row r="16601" spans="3:18" x14ac:dyDescent="0.2"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</row>
    <row r="16602" spans="3:18" x14ac:dyDescent="0.2"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</row>
    <row r="16603" spans="3:18" x14ac:dyDescent="0.2"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</row>
    <row r="16604" spans="3:18" x14ac:dyDescent="0.2"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</row>
    <row r="16605" spans="3:18" x14ac:dyDescent="0.2"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</row>
    <row r="16606" spans="3:18" x14ac:dyDescent="0.2"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</row>
    <row r="16607" spans="3:18" x14ac:dyDescent="0.2"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</row>
    <row r="16608" spans="3:18" x14ac:dyDescent="0.2"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</row>
    <row r="16609" spans="3:18" x14ac:dyDescent="0.2"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</row>
    <row r="16610" spans="3:18" x14ac:dyDescent="0.2"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</row>
    <row r="16611" spans="3:18" x14ac:dyDescent="0.2"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</row>
    <row r="16612" spans="3:18" x14ac:dyDescent="0.2"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</row>
    <row r="16613" spans="3:18" x14ac:dyDescent="0.2"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</row>
    <row r="16614" spans="3:18" x14ac:dyDescent="0.2"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</row>
    <row r="16615" spans="3:18" x14ac:dyDescent="0.2"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</row>
    <row r="16616" spans="3:18" x14ac:dyDescent="0.2"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</row>
    <row r="16617" spans="3:18" x14ac:dyDescent="0.2"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</row>
    <row r="16618" spans="3:18" x14ac:dyDescent="0.2"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</row>
    <row r="16619" spans="3:18" x14ac:dyDescent="0.2"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</row>
    <row r="16620" spans="3:18" x14ac:dyDescent="0.2"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</row>
    <row r="16621" spans="3:18" x14ac:dyDescent="0.2"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</row>
    <row r="16622" spans="3:18" x14ac:dyDescent="0.2"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</row>
    <row r="16623" spans="3:18" x14ac:dyDescent="0.2"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</row>
    <row r="16624" spans="3:18" x14ac:dyDescent="0.2"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</row>
    <row r="16625" spans="3:18" x14ac:dyDescent="0.2"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</row>
    <row r="16626" spans="3:18" x14ac:dyDescent="0.2"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</row>
    <row r="16627" spans="3:18" x14ac:dyDescent="0.2"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</row>
    <row r="16628" spans="3:18" x14ac:dyDescent="0.2"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</row>
    <row r="16629" spans="3:18" x14ac:dyDescent="0.2"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</row>
    <row r="16630" spans="3:18" x14ac:dyDescent="0.2"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</row>
    <row r="16631" spans="3:18" x14ac:dyDescent="0.2"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</row>
    <row r="16632" spans="3:18" x14ac:dyDescent="0.2"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</row>
    <row r="16633" spans="3:18" x14ac:dyDescent="0.2"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</row>
    <row r="16634" spans="3:18" x14ac:dyDescent="0.2"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</row>
    <row r="16635" spans="3:18" x14ac:dyDescent="0.2"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</row>
    <row r="16636" spans="3:18" x14ac:dyDescent="0.2"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</row>
    <row r="16637" spans="3:18" x14ac:dyDescent="0.2"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</row>
    <row r="16638" spans="3:18" x14ac:dyDescent="0.2"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</row>
    <row r="16639" spans="3:18" x14ac:dyDescent="0.2"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</row>
    <row r="16640" spans="3:18" x14ac:dyDescent="0.2"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</row>
    <row r="16641" spans="3:18" x14ac:dyDescent="0.2"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</row>
    <row r="16642" spans="3:18" x14ac:dyDescent="0.2"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</row>
    <row r="16643" spans="3:18" x14ac:dyDescent="0.2"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</row>
    <row r="16644" spans="3:18" x14ac:dyDescent="0.2"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</row>
    <row r="16645" spans="3:18" x14ac:dyDescent="0.2"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</row>
    <row r="16646" spans="3:18" x14ac:dyDescent="0.2"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</row>
    <row r="16647" spans="3:18" x14ac:dyDescent="0.2"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</row>
    <row r="16648" spans="3:18" x14ac:dyDescent="0.2"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</row>
    <row r="16649" spans="3:18" x14ac:dyDescent="0.2"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</row>
    <row r="16650" spans="3:18" x14ac:dyDescent="0.2"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</row>
    <row r="16651" spans="3:18" x14ac:dyDescent="0.2"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</row>
    <row r="16652" spans="3:18" x14ac:dyDescent="0.2"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</row>
    <row r="16653" spans="3:18" x14ac:dyDescent="0.2"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</row>
    <row r="16654" spans="3:18" x14ac:dyDescent="0.2"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</row>
    <row r="16655" spans="3:18" x14ac:dyDescent="0.2"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</row>
    <row r="16656" spans="3:18" x14ac:dyDescent="0.2"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</row>
    <row r="16657" spans="3:18" x14ac:dyDescent="0.2"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</row>
    <row r="16658" spans="3:18" x14ac:dyDescent="0.2"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</row>
    <row r="16659" spans="3:18" x14ac:dyDescent="0.2"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</row>
    <row r="16660" spans="3:18" x14ac:dyDescent="0.2"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</row>
    <row r="16661" spans="3:18" x14ac:dyDescent="0.2"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</row>
    <row r="16662" spans="3:18" x14ac:dyDescent="0.2"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</row>
    <row r="16663" spans="3:18" x14ac:dyDescent="0.2"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</row>
    <row r="16664" spans="3:18" x14ac:dyDescent="0.2"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</row>
    <row r="16665" spans="3:18" x14ac:dyDescent="0.2"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</row>
    <row r="16666" spans="3:18" x14ac:dyDescent="0.2"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</row>
    <row r="16667" spans="3:18" x14ac:dyDescent="0.2"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</row>
    <row r="16668" spans="3:18" x14ac:dyDescent="0.2"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</row>
    <row r="16669" spans="3:18" x14ac:dyDescent="0.2"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</row>
    <row r="16670" spans="3:18" x14ac:dyDescent="0.2"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</row>
    <row r="16671" spans="3:18" x14ac:dyDescent="0.2"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</row>
    <row r="16672" spans="3:18" x14ac:dyDescent="0.2"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</row>
    <row r="16673" spans="3:18" x14ac:dyDescent="0.2"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</row>
    <row r="16674" spans="3:18" x14ac:dyDescent="0.2"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</row>
    <row r="16675" spans="3:18" x14ac:dyDescent="0.2"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</row>
    <row r="16676" spans="3:18" x14ac:dyDescent="0.2"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</row>
    <row r="16677" spans="3:18" x14ac:dyDescent="0.2"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</row>
    <row r="16678" spans="3:18" x14ac:dyDescent="0.2"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</row>
    <row r="16679" spans="3:18" x14ac:dyDescent="0.2"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</row>
    <row r="16680" spans="3:18" x14ac:dyDescent="0.2"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</row>
    <row r="16681" spans="3:18" x14ac:dyDescent="0.2"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</row>
    <row r="16682" spans="3:18" x14ac:dyDescent="0.2"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</row>
    <row r="16683" spans="3:18" x14ac:dyDescent="0.2"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</row>
    <row r="16684" spans="3:18" x14ac:dyDescent="0.2"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</row>
    <row r="16685" spans="3:18" x14ac:dyDescent="0.2"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</row>
    <row r="16686" spans="3:18" x14ac:dyDescent="0.2"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</row>
    <row r="16687" spans="3:18" x14ac:dyDescent="0.2"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</row>
    <row r="16688" spans="3:18" x14ac:dyDescent="0.2"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</row>
    <row r="16689" spans="3:18" x14ac:dyDescent="0.2"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</row>
    <row r="16690" spans="3:18" x14ac:dyDescent="0.2"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</row>
    <row r="16691" spans="3:18" x14ac:dyDescent="0.2"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</row>
    <row r="16692" spans="3:18" x14ac:dyDescent="0.2"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</row>
    <row r="16693" spans="3:18" x14ac:dyDescent="0.2"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</row>
    <row r="16694" spans="3:18" x14ac:dyDescent="0.2"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</row>
    <row r="16695" spans="3:18" x14ac:dyDescent="0.2"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</row>
    <row r="16696" spans="3:18" x14ac:dyDescent="0.2"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</row>
    <row r="16697" spans="3:18" x14ac:dyDescent="0.2"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</row>
    <row r="16698" spans="3:18" x14ac:dyDescent="0.2"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</row>
    <row r="16699" spans="3:18" x14ac:dyDescent="0.2"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</row>
    <row r="16700" spans="3:18" x14ac:dyDescent="0.2"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</row>
    <row r="16701" spans="3:18" x14ac:dyDescent="0.2"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</row>
    <row r="16702" spans="3:18" x14ac:dyDescent="0.2"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</row>
    <row r="16703" spans="3:18" x14ac:dyDescent="0.2"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</row>
    <row r="16704" spans="3:18" x14ac:dyDescent="0.2"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</row>
    <row r="16705" spans="3:18" x14ac:dyDescent="0.2"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</row>
    <row r="16706" spans="3:18" x14ac:dyDescent="0.2"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</row>
    <row r="16707" spans="3:18" x14ac:dyDescent="0.2"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</row>
    <row r="16708" spans="3:18" x14ac:dyDescent="0.2"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</row>
    <row r="16709" spans="3:18" x14ac:dyDescent="0.2"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</row>
    <row r="16710" spans="3:18" x14ac:dyDescent="0.2"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</row>
    <row r="16711" spans="3:18" x14ac:dyDescent="0.2"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</row>
    <row r="16712" spans="3:18" x14ac:dyDescent="0.2"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</row>
    <row r="16713" spans="3:18" x14ac:dyDescent="0.2"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</row>
    <row r="16714" spans="3:18" x14ac:dyDescent="0.2"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</row>
    <row r="16715" spans="3:18" x14ac:dyDescent="0.2"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</row>
    <row r="16716" spans="3:18" x14ac:dyDescent="0.2"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</row>
    <row r="16717" spans="3:18" x14ac:dyDescent="0.2"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</row>
    <row r="16718" spans="3:18" x14ac:dyDescent="0.2"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</row>
    <row r="16719" spans="3:18" x14ac:dyDescent="0.2"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</row>
    <row r="16720" spans="3:18" x14ac:dyDescent="0.2"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</row>
    <row r="16721" spans="3:18" x14ac:dyDescent="0.2"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</row>
    <row r="16722" spans="3:18" x14ac:dyDescent="0.2"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</row>
    <row r="16723" spans="3:18" x14ac:dyDescent="0.2"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</row>
    <row r="16724" spans="3:18" x14ac:dyDescent="0.2"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</row>
    <row r="16725" spans="3:18" x14ac:dyDescent="0.2"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</row>
    <row r="16726" spans="3:18" x14ac:dyDescent="0.2"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</row>
    <row r="16727" spans="3:18" x14ac:dyDescent="0.2"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</row>
    <row r="16728" spans="3:18" x14ac:dyDescent="0.2"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</row>
    <row r="16729" spans="3:18" x14ac:dyDescent="0.2"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</row>
    <row r="16730" spans="3:18" x14ac:dyDescent="0.2"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</row>
    <row r="16731" spans="3:18" x14ac:dyDescent="0.2"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</row>
    <row r="16732" spans="3:18" x14ac:dyDescent="0.2"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</row>
    <row r="16733" spans="3:18" x14ac:dyDescent="0.2"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</row>
    <row r="16734" spans="3:18" x14ac:dyDescent="0.2"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</row>
    <row r="16735" spans="3:18" x14ac:dyDescent="0.2"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</row>
    <row r="16736" spans="3:18" x14ac:dyDescent="0.2"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</row>
    <row r="16737" spans="3:18" x14ac:dyDescent="0.2"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</row>
    <row r="16738" spans="3:18" x14ac:dyDescent="0.2"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</row>
    <row r="16739" spans="3:18" x14ac:dyDescent="0.2"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</row>
    <row r="16740" spans="3:18" x14ac:dyDescent="0.2"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</row>
    <row r="16741" spans="3:18" x14ac:dyDescent="0.2"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</row>
    <row r="16742" spans="3:18" x14ac:dyDescent="0.2"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</row>
    <row r="16743" spans="3:18" x14ac:dyDescent="0.2"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</row>
    <row r="16744" spans="3:18" x14ac:dyDescent="0.2"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</row>
    <row r="16745" spans="3:18" x14ac:dyDescent="0.2"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</row>
    <row r="16746" spans="3:18" x14ac:dyDescent="0.2"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</row>
    <row r="16747" spans="3:18" x14ac:dyDescent="0.2"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</row>
    <row r="16748" spans="3:18" x14ac:dyDescent="0.2"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</row>
    <row r="16749" spans="3:18" x14ac:dyDescent="0.2"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</row>
    <row r="16750" spans="3:18" x14ac:dyDescent="0.2"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</row>
    <row r="16751" spans="3:18" x14ac:dyDescent="0.2"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</row>
    <row r="16752" spans="3:18" x14ac:dyDescent="0.2"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</row>
    <row r="16753" spans="3:18" x14ac:dyDescent="0.2"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</row>
    <row r="16754" spans="3:18" x14ac:dyDescent="0.2"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</row>
    <row r="16755" spans="3:18" x14ac:dyDescent="0.2"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</row>
    <row r="16756" spans="3:18" x14ac:dyDescent="0.2"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</row>
    <row r="16757" spans="3:18" x14ac:dyDescent="0.2"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</row>
    <row r="16758" spans="3:18" x14ac:dyDescent="0.2"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</row>
    <row r="16759" spans="3:18" x14ac:dyDescent="0.2"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</row>
    <row r="16760" spans="3:18" x14ac:dyDescent="0.2"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</row>
    <row r="16761" spans="3:18" x14ac:dyDescent="0.2"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</row>
    <row r="16762" spans="3:18" x14ac:dyDescent="0.2"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</row>
    <row r="16763" spans="3:18" x14ac:dyDescent="0.2"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</row>
    <row r="16764" spans="3:18" x14ac:dyDescent="0.2"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</row>
    <row r="16765" spans="3:18" x14ac:dyDescent="0.2"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</row>
    <row r="16766" spans="3:18" x14ac:dyDescent="0.2"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</row>
    <row r="16767" spans="3:18" x14ac:dyDescent="0.2"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</row>
    <row r="16768" spans="3:18" x14ac:dyDescent="0.2"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</row>
    <row r="16769" spans="3:18" x14ac:dyDescent="0.2"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</row>
    <row r="16770" spans="3:18" x14ac:dyDescent="0.2"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</row>
    <row r="16771" spans="3:18" x14ac:dyDescent="0.2"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</row>
    <row r="16772" spans="3:18" x14ac:dyDescent="0.2"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</row>
    <row r="16773" spans="3:18" x14ac:dyDescent="0.2"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</row>
    <row r="16774" spans="3:18" x14ac:dyDescent="0.2"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</row>
    <row r="16775" spans="3:18" x14ac:dyDescent="0.2"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</row>
    <row r="16776" spans="3:18" x14ac:dyDescent="0.2"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</row>
    <row r="16777" spans="3:18" x14ac:dyDescent="0.2"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</row>
    <row r="16778" spans="3:18" x14ac:dyDescent="0.2"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</row>
    <row r="16779" spans="3:18" x14ac:dyDescent="0.2"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</row>
    <row r="16780" spans="3:18" x14ac:dyDescent="0.2"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</row>
    <row r="16781" spans="3:18" x14ac:dyDescent="0.2"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</row>
    <row r="16782" spans="3:18" x14ac:dyDescent="0.2"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</row>
    <row r="16783" spans="3:18" x14ac:dyDescent="0.2"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</row>
    <row r="16784" spans="3:18" x14ac:dyDescent="0.2"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</row>
    <row r="16785" spans="3:18" x14ac:dyDescent="0.2"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</row>
    <row r="16786" spans="3:18" x14ac:dyDescent="0.2"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</row>
    <row r="16787" spans="3:18" x14ac:dyDescent="0.2"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</row>
    <row r="16788" spans="3:18" x14ac:dyDescent="0.2"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</row>
    <row r="16789" spans="3:18" x14ac:dyDescent="0.2"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</row>
    <row r="16790" spans="3:18" x14ac:dyDescent="0.2"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</row>
    <row r="16791" spans="3:18" x14ac:dyDescent="0.2"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</row>
    <row r="16792" spans="3:18" x14ac:dyDescent="0.2"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</row>
    <row r="16793" spans="3:18" x14ac:dyDescent="0.2"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</row>
    <row r="16794" spans="3:18" x14ac:dyDescent="0.2"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</row>
    <row r="16795" spans="3:18" x14ac:dyDescent="0.2"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</row>
    <row r="16796" spans="3:18" x14ac:dyDescent="0.2"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</row>
    <row r="16797" spans="3:18" x14ac:dyDescent="0.2"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</row>
    <row r="16798" spans="3:18" x14ac:dyDescent="0.2"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</row>
    <row r="16799" spans="3:18" x14ac:dyDescent="0.2"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</row>
    <row r="16800" spans="3:18" x14ac:dyDescent="0.2"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</row>
    <row r="16801" spans="3:18" x14ac:dyDescent="0.2"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</row>
    <row r="16802" spans="3:18" x14ac:dyDescent="0.2"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</row>
    <row r="16803" spans="3:18" x14ac:dyDescent="0.2"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</row>
    <row r="16804" spans="3:18" x14ac:dyDescent="0.2"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</row>
    <row r="16805" spans="3:18" x14ac:dyDescent="0.2"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</row>
    <row r="16806" spans="3:18" x14ac:dyDescent="0.2"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</row>
    <row r="16807" spans="3:18" x14ac:dyDescent="0.2"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</row>
    <row r="16808" spans="3:18" x14ac:dyDescent="0.2"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</row>
    <row r="16809" spans="3:18" x14ac:dyDescent="0.2"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</row>
    <row r="16810" spans="3:18" x14ac:dyDescent="0.2"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</row>
    <row r="16811" spans="3:18" x14ac:dyDescent="0.2"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</row>
    <row r="16812" spans="3:18" x14ac:dyDescent="0.2"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</row>
    <row r="16813" spans="3:18" x14ac:dyDescent="0.2"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</row>
    <row r="16814" spans="3:18" x14ac:dyDescent="0.2"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</row>
    <row r="16815" spans="3:18" x14ac:dyDescent="0.2"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</row>
    <row r="16816" spans="3:18" x14ac:dyDescent="0.2"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</row>
    <row r="16817" spans="3:18" x14ac:dyDescent="0.2"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</row>
    <row r="16818" spans="3:18" x14ac:dyDescent="0.2"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</row>
    <row r="16819" spans="3:18" x14ac:dyDescent="0.2"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</row>
    <row r="16820" spans="3:18" x14ac:dyDescent="0.2"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</row>
    <row r="16821" spans="3:18" x14ac:dyDescent="0.2"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</row>
    <row r="16822" spans="3:18" x14ac:dyDescent="0.2"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</row>
    <row r="16823" spans="3:18" x14ac:dyDescent="0.2"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</row>
    <row r="16824" spans="3:18" x14ac:dyDescent="0.2"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</row>
    <row r="16825" spans="3:18" x14ac:dyDescent="0.2"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</row>
    <row r="16826" spans="3:18" x14ac:dyDescent="0.2"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</row>
    <row r="16827" spans="3:18" x14ac:dyDescent="0.2"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</row>
    <row r="16828" spans="3:18" x14ac:dyDescent="0.2"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</row>
    <row r="16829" spans="3:18" x14ac:dyDescent="0.2"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</row>
    <row r="16830" spans="3:18" x14ac:dyDescent="0.2"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</row>
    <row r="16831" spans="3:18" x14ac:dyDescent="0.2"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</row>
    <row r="16832" spans="3:18" x14ac:dyDescent="0.2"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</row>
    <row r="16833" spans="3:18" x14ac:dyDescent="0.2"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</row>
    <row r="16834" spans="3:18" x14ac:dyDescent="0.2"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</row>
    <row r="16835" spans="3:18" x14ac:dyDescent="0.2"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</row>
    <row r="16836" spans="3:18" x14ac:dyDescent="0.2"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</row>
    <row r="16837" spans="3:18" x14ac:dyDescent="0.2"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</row>
    <row r="16838" spans="3:18" x14ac:dyDescent="0.2"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</row>
    <row r="16839" spans="3:18" x14ac:dyDescent="0.2"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</row>
    <row r="16840" spans="3:18" x14ac:dyDescent="0.2"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</row>
    <row r="16841" spans="3:18" x14ac:dyDescent="0.2"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</row>
    <row r="16842" spans="3:18" x14ac:dyDescent="0.2"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</row>
    <row r="16843" spans="3:18" x14ac:dyDescent="0.2"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</row>
    <row r="16844" spans="3:18" x14ac:dyDescent="0.2"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</row>
    <row r="16845" spans="3:18" x14ac:dyDescent="0.2"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</row>
    <row r="16846" spans="3:18" x14ac:dyDescent="0.2"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</row>
    <row r="16847" spans="3:18" x14ac:dyDescent="0.2"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</row>
    <row r="16848" spans="3:18" x14ac:dyDescent="0.2"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</row>
    <row r="16849" spans="3:18" x14ac:dyDescent="0.2"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</row>
    <row r="16850" spans="3:18" x14ac:dyDescent="0.2"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</row>
    <row r="16851" spans="3:18" x14ac:dyDescent="0.2"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</row>
    <row r="16852" spans="3:18" x14ac:dyDescent="0.2"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</row>
    <row r="16853" spans="3:18" x14ac:dyDescent="0.2"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</row>
    <row r="16854" spans="3:18" x14ac:dyDescent="0.2"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</row>
    <row r="16855" spans="3:18" x14ac:dyDescent="0.2"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</row>
    <row r="16856" spans="3:18" x14ac:dyDescent="0.2"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</row>
    <row r="16857" spans="3:18" x14ac:dyDescent="0.2"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</row>
    <row r="16858" spans="3:18" x14ac:dyDescent="0.2"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</row>
    <row r="16859" spans="3:18" x14ac:dyDescent="0.2"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</row>
    <row r="16860" spans="3:18" x14ac:dyDescent="0.2"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</row>
    <row r="16861" spans="3:18" x14ac:dyDescent="0.2"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</row>
    <row r="16862" spans="3:18" x14ac:dyDescent="0.2"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</row>
    <row r="16863" spans="3:18" x14ac:dyDescent="0.2"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</row>
    <row r="16864" spans="3:18" x14ac:dyDescent="0.2"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</row>
    <row r="16865" spans="3:18" x14ac:dyDescent="0.2"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</row>
    <row r="16866" spans="3:18" x14ac:dyDescent="0.2"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</row>
    <row r="16867" spans="3:18" x14ac:dyDescent="0.2"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</row>
    <row r="16868" spans="3:18" x14ac:dyDescent="0.2"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</row>
    <row r="16869" spans="3:18" x14ac:dyDescent="0.2"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</row>
    <row r="16870" spans="3:18" x14ac:dyDescent="0.2"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</row>
    <row r="16871" spans="3:18" x14ac:dyDescent="0.2"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</row>
    <row r="16872" spans="3:18" x14ac:dyDescent="0.2"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</row>
    <row r="16873" spans="3:18" x14ac:dyDescent="0.2"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</row>
    <row r="16874" spans="3:18" x14ac:dyDescent="0.2"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</row>
    <row r="16875" spans="3:18" x14ac:dyDescent="0.2"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</row>
    <row r="16876" spans="3:18" x14ac:dyDescent="0.2"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</row>
    <row r="16877" spans="3:18" x14ac:dyDescent="0.2"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</row>
    <row r="16878" spans="3:18" x14ac:dyDescent="0.2"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</row>
    <row r="16879" spans="3:18" x14ac:dyDescent="0.2"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</row>
    <row r="16880" spans="3:18" x14ac:dyDescent="0.2"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</row>
    <row r="16881" spans="3:18" x14ac:dyDescent="0.2"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</row>
    <row r="16882" spans="3:18" x14ac:dyDescent="0.2"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</row>
    <row r="16883" spans="3:18" x14ac:dyDescent="0.2"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</row>
    <row r="16884" spans="3:18" x14ac:dyDescent="0.2"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</row>
    <row r="16885" spans="3:18" x14ac:dyDescent="0.2"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</row>
    <row r="16886" spans="3:18" x14ac:dyDescent="0.2"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</row>
    <row r="16887" spans="3:18" x14ac:dyDescent="0.2"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</row>
    <row r="16888" spans="3:18" x14ac:dyDescent="0.2"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</row>
    <row r="16889" spans="3:18" x14ac:dyDescent="0.2"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</row>
    <row r="16890" spans="3:18" x14ac:dyDescent="0.2"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</row>
    <row r="16891" spans="3:18" x14ac:dyDescent="0.2"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</row>
    <row r="16892" spans="3:18" x14ac:dyDescent="0.2"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</row>
    <row r="16893" spans="3:18" x14ac:dyDescent="0.2"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</row>
    <row r="16894" spans="3:18" x14ac:dyDescent="0.2"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</row>
    <row r="16895" spans="3:18" x14ac:dyDescent="0.2"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</row>
    <row r="16896" spans="3:18" x14ac:dyDescent="0.2"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</row>
    <row r="16897" spans="3:18" x14ac:dyDescent="0.2"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</row>
    <row r="16898" spans="3:18" x14ac:dyDescent="0.2"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</row>
    <row r="16899" spans="3:18" x14ac:dyDescent="0.2"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</row>
    <row r="16900" spans="3:18" x14ac:dyDescent="0.2"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</row>
    <row r="16901" spans="3:18" x14ac:dyDescent="0.2"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</row>
    <row r="16902" spans="3:18" x14ac:dyDescent="0.2"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</row>
    <row r="16903" spans="3:18" x14ac:dyDescent="0.2"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</row>
    <row r="16904" spans="3:18" x14ac:dyDescent="0.2"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</row>
    <row r="16905" spans="3:18" x14ac:dyDescent="0.2"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</row>
    <row r="16906" spans="3:18" x14ac:dyDescent="0.2"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</row>
    <row r="16907" spans="3:18" x14ac:dyDescent="0.2"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</row>
    <row r="16908" spans="3:18" x14ac:dyDescent="0.2"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</row>
    <row r="16909" spans="3:18" x14ac:dyDescent="0.2"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</row>
    <row r="16910" spans="3:18" x14ac:dyDescent="0.2"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</row>
    <row r="16911" spans="3:18" x14ac:dyDescent="0.2"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</row>
    <row r="16912" spans="3:18" x14ac:dyDescent="0.2"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</row>
    <row r="16913" spans="3:18" x14ac:dyDescent="0.2"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</row>
    <row r="16914" spans="3:18" x14ac:dyDescent="0.2"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</row>
    <row r="16915" spans="3:18" x14ac:dyDescent="0.2"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</row>
    <row r="16916" spans="3:18" x14ac:dyDescent="0.2"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</row>
    <row r="16917" spans="3:18" x14ac:dyDescent="0.2"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</row>
    <row r="16918" spans="3:18" x14ac:dyDescent="0.2"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</row>
    <row r="16919" spans="3:18" x14ac:dyDescent="0.2"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</row>
    <row r="16920" spans="3:18" x14ac:dyDescent="0.2"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</row>
    <row r="16921" spans="3:18" x14ac:dyDescent="0.2"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</row>
    <row r="16922" spans="3:18" x14ac:dyDescent="0.2"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</row>
    <row r="16923" spans="3:18" x14ac:dyDescent="0.2"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</row>
    <row r="16924" spans="3:18" x14ac:dyDescent="0.2"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</row>
    <row r="16925" spans="3:18" x14ac:dyDescent="0.2"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</row>
    <row r="16926" spans="3:18" x14ac:dyDescent="0.2"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</row>
    <row r="16927" spans="3:18" x14ac:dyDescent="0.2"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</row>
    <row r="16928" spans="3:18" x14ac:dyDescent="0.2"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</row>
    <row r="16929" spans="3:18" x14ac:dyDescent="0.2"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</row>
    <row r="16930" spans="3:18" x14ac:dyDescent="0.2"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</row>
    <row r="16931" spans="3:18" x14ac:dyDescent="0.2"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</row>
    <row r="16932" spans="3:18" x14ac:dyDescent="0.2"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</row>
    <row r="16933" spans="3:18" x14ac:dyDescent="0.2"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</row>
    <row r="16934" spans="3:18" x14ac:dyDescent="0.2"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</row>
    <row r="16935" spans="3:18" x14ac:dyDescent="0.2"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</row>
    <row r="16936" spans="3:18" x14ac:dyDescent="0.2"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</row>
    <row r="16937" spans="3:18" x14ac:dyDescent="0.2"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</row>
    <row r="16938" spans="3:18" x14ac:dyDescent="0.2"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</row>
    <row r="16939" spans="3:18" x14ac:dyDescent="0.2"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</row>
    <row r="16940" spans="3:18" x14ac:dyDescent="0.2"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</row>
    <row r="16941" spans="3:18" x14ac:dyDescent="0.2"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</row>
    <row r="16942" spans="3:18" x14ac:dyDescent="0.2"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</row>
    <row r="16943" spans="3:18" x14ac:dyDescent="0.2"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</row>
    <row r="16944" spans="3:18" x14ac:dyDescent="0.2"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</row>
    <row r="16945" spans="3:18" x14ac:dyDescent="0.2"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</row>
    <row r="16946" spans="3:18" x14ac:dyDescent="0.2"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</row>
    <row r="16947" spans="3:18" x14ac:dyDescent="0.2"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</row>
    <row r="16948" spans="3:18" x14ac:dyDescent="0.2"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</row>
    <row r="16949" spans="3:18" x14ac:dyDescent="0.2"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</row>
    <row r="16950" spans="3:18" x14ac:dyDescent="0.2"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</row>
    <row r="16951" spans="3:18" x14ac:dyDescent="0.2"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</row>
    <row r="16952" spans="3:18" x14ac:dyDescent="0.2"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</row>
    <row r="16953" spans="3:18" x14ac:dyDescent="0.2"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</row>
    <row r="16954" spans="3:18" x14ac:dyDescent="0.2"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</row>
    <row r="16955" spans="3:18" x14ac:dyDescent="0.2"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</row>
    <row r="16956" spans="3:18" x14ac:dyDescent="0.2"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</row>
    <row r="16957" spans="3:18" x14ac:dyDescent="0.2"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</row>
    <row r="16958" spans="3:18" x14ac:dyDescent="0.2"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</row>
    <row r="16959" spans="3:18" x14ac:dyDescent="0.2"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</row>
    <row r="16960" spans="3:18" x14ac:dyDescent="0.2"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</row>
    <row r="16961" spans="3:18" x14ac:dyDescent="0.2"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</row>
    <row r="16962" spans="3:18" x14ac:dyDescent="0.2"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</row>
    <row r="16963" spans="3:18" x14ac:dyDescent="0.2"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</row>
    <row r="16964" spans="3:18" x14ac:dyDescent="0.2"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</row>
    <row r="16965" spans="3:18" x14ac:dyDescent="0.2"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</row>
    <row r="16966" spans="3:18" x14ac:dyDescent="0.2"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</row>
    <row r="16967" spans="3:18" x14ac:dyDescent="0.2"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</row>
    <row r="16968" spans="3:18" x14ac:dyDescent="0.2"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</row>
    <row r="16969" spans="3:18" x14ac:dyDescent="0.2"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</row>
    <row r="16970" spans="3:18" x14ac:dyDescent="0.2"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</row>
    <row r="16971" spans="3:18" x14ac:dyDescent="0.2"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</row>
    <row r="16972" spans="3:18" x14ac:dyDescent="0.2"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</row>
    <row r="16973" spans="3:18" x14ac:dyDescent="0.2"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</row>
    <row r="16974" spans="3:18" x14ac:dyDescent="0.2"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</row>
    <row r="16975" spans="3:18" x14ac:dyDescent="0.2"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</row>
    <row r="16976" spans="3:18" x14ac:dyDescent="0.2"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</row>
    <row r="16977" spans="3:18" x14ac:dyDescent="0.2"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</row>
    <row r="16978" spans="3:18" x14ac:dyDescent="0.2"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</row>
    <row r="16979" spans="3:18" x14ac:dyDescent="0.2"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</row>
    <row r="16980" spans="3:18" x14ac:dyDescent="0.2"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</row>
    <row r="16981" spans="3:18" x14ac:dyDescent="0.2"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</row>
    <row r="16982" spans="3:18" x14ac:dyDescent="0.2"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</row>
    <row r="16983" spans="3:18" x14ac:dyDescent="0.2"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</row>
    <row r="16984" spans="3:18" x14ac:dyDescent="0.2"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</row>
    <row r="16985" spans="3:18" x14ac:dyDescent="0.2"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</row>
    <row r="16986" spans="3:18" x14ac:dyDescent="0.2"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</row>
    <row r="16987" spans="3:18" x14ac:dyDescent="0.2"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</row>
    <row r="16988" spans="3:18" x14ac:dyDescent="0.2"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</row>
    <row r="16989" spans="3:18" x14ac:dyDescent="0.2"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</row>
    <row r="16990" spans="3:18" x14ac:dyDescent="0.2"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</row>
    <row r="16991" spans="3:18" x14ac:dyDescent="0.2"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</row>
    <row r="16992" spans="3:18" x14ac:dyDescent="0.2"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</row>
    <row r="16993" spans="3:18" x14ac:dyDescent="0.2"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</row>
    <row r="16994" spans="3:18" x14ac:dyDescent="0.2"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</row>
    <row r="16995" spans="3:18" x14ac:dyDescent="0.2"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</row>
    <row r="16996" spans="3:18" x14ac:dyDescent="0.2"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</row>
    <row r="16997" spans="3:18" x14ac:dyDescent="0.2"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</row>
    <row r="16998" spans="3:18" x14ac:dyDescent="0.2"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</row>
    <row r="16999" spans="3:18" x14ac:dyDescent="0.2"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</row>
    <row r="17000" spans="3:18" x14ac:dyDescent="0.2"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</row>
    <row r="17001" spans="3:18" x14ac:dyDescent="0.2"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</row>
    <row r="17002" spans="3:18" x14ac:dyDescent="0.2"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</row>
    <row r="17003" spans="3:18" x14ac:dyDescent="0.2"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</row>
    <row r="17004" spans="3:18" x14ac:dyDescent="0.2"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</row>
    <row r="17005" spans="3:18" x14ac:dyDescent="0.2"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</row>
    <row r="17006" spans="3:18" x14ac:dyDescent="0.2"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</row>
    <row r="17007" spans="3:18" x14ac:dyDescent="0.2"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</row>
    <row r="17008" spans="3:18" x14ac:dyDescent="0.2"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</row>
    <row r="17009" spans="3:18" x14ac:dyDescent="0.2"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</row>
    <row r="17010" spans="3:18" x14ac:dyDescent="0.2"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</row>
    <row r="17011" spans="3:18" x14ac:dyDescent="0.2"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</row>
    <row r="17012" spans="3:18" x14ac:dyDescent="0.2"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</row>
    <row r="17013" spans="3:18" x14ac:dyDescent="0.2"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</row>
    <row r="17014" spans="3:18" x14ac:dyDescent="0.2"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</row>
    <row r="17015" spans="3:18" x14ac:dyDescent="0.2"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</row>
    <row r="17016" spans="3:18" x14ac:dyDescent="0.2"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</row>
    <row r="17017" spans="3:18" x14ac:dyDescent="0.2"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</row>
    <row r="17018" spans="3:18" x14ac:dyDescent="0.2"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</row>
    <row r="17019" spans="3:18" x14ac:dyDescent="0.2"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</row>
    <row r="17020" spans="3:18" x14ac:dyDescent="0.2"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</row>
    <row r="17021" spans="3:18" x14ac:dyDescent="0.2"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</row>
    <row r="17022" spans="3:18" x14ac:dyDescent="0.2"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</row>
    <row r="17023" spans="3:18" x14ac:dyDescent="0.2"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</row>
    <row r="17024" spans="3:18" x14ac:dyDescent="0.2"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</row>
    <row r="17025" spans="3:18" x14ac:dyDescent="0.2"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</row>
    <row r="17026" spans="3:18" x14ac:dyDescent="0.2"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</row>
    <row r="17027" spans="3:18" x14ac:dyDescent="0.2"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</row>
    <row r="17028" spans="3:18" x14ac:dyDescent="0.2"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</row>
    <row r="17029" spans="3:18" x14ac:dyDescent="0.2"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</row>
    <row r="17030" spans="3:18" x14ac:dyDescent="0.2"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</row>
    <row r="17031" spans="3:18" x14ac:dyDescent="0.2"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</row>
    <row r="17032" spans="3:18" x14ac:dyDescent="0.2"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</row>
    <row r="17033" spans="3:18" x14ac:dyDescent="0.2"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</row>
    <row r="17034" spans="3:18" x14ac:dyDescent="0.2"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</row>
    <row r="17035" spans="3:18" x14ac:dyDescent="0.2"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</row>
    <row r="17036" spans="3:18" x14ac:dyDescent="0.2"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</row>
    <row r="17037" spans="3:18" x14ac:dyDescent="0.2"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</row>
    <row r="17038" spans="3:18" x14ac:dyDescent="0.2"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</row>
    <row r="17039" spans="3:18" x14ac:dyDescent="0.2"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</row>
    <row r="17040" spans="3:18" x14ac:dyDescent="0.2"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</row>
    <row r="17041" spans="3:18" x14ac:dyDescent="0.2"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</row>
    <row r="17042" spans="3:18" x14ac:dyDescent="0.2"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</row>
    <row r="17043" spans="3:18" x14ac:dyDescent="0.2"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</row>
    <row r="17044" spans="3:18" x14ac:dyDescent="0.2"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</row>
    <row r="17045" spans="3:18" x14ac:dyDescent="0.2"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</row>
    <row r="17046" spans="3:18" x14ac:dyDescent="0.2"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</row>
    <row r="17047" spans="3:18" x14ac:dyDescent="0.2"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</row>
    <row r="17048" spans="3:18" x14ac:dyDescent="0.2"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</row>
    <row r="17049" spans="3:18" x14ac:dyDescent="0.2"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</row>
    <row r="17050" spans="3:18" x14ac:dyDescent="0.2"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</row>
    <row r="17051" spans="3:18" x14ac:dyDescent="0.2"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</row>
    <row r="17052" spans="3:18" x14ac:dyDescent="0.2"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</row>
    <row r="17053" spans="3:18" x14ac:dyDescent="0.2"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</row>
    <row r="17054" spans="3:18" x14ac:dyDescent="0.2"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</row>
    <row r="17055" spans="3:18" x14ac:dyDescent="0.2"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</row>
    <row r="17056" spans="3:18" x14ac:dyDescent="0.2"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</row>
    <row r="17057" spans="3:18" x14ac:dyDescent="0.2"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</row>
    <row r="17058" spans="3:18" x14ac:dyDescent="0.2"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</row>
    <row r="17059" spans="3:18" x14ac:dyDescent="0.2"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</row>
    <row r="17060" spans="3:18" x14ac:dyDescent="0.2"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</row>
    <row r="17061" spans="3:18" x14ac:dyDescent="0.2"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</row>
    <row r="17062" spans="3:18" x14ac:dyDescent="0.2"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</row>
    <row r="17063" spans="3:18" x14ac:dyDescent="0.2"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</row>
    <row r="17064" spans="3:18" x14ac:dyDescent="0.2"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</row>
    <row r="17065" spans="3:18" x14ac:dyDescent="0.2"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</row>
    <row r="17066" spans="3:18" x14ac:dyDescent="0.2"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</row>
    <row r="17067" spans="3:18" x14ac:dyDescent="0.2"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</row>
    <row r="17068" spans="3:18" x14ac:dyDescent="0.2"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</row>
    <row r="17069" spans="3:18" x14ac:dyDescent="0.2"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</row>
    <row r="17070" spans="3:18" x14ac:dyDescent="0.2"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</row>
    <row r="17071" spans="3:18" x14ac:dyDescent="0.2"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</row>
    <row r="17072" spans="3:18" x14ac:dyDescent="0.2"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</row>
    <row r="17073" spans="3:18" x14ac:dyDescent="0.2"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</row>
    <row r="17074" spans="3:18" x14ac:dyDescent="0.2"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</row>
    <row r="17075" spans="3:18" x14ac:dyDescent="0.2"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</row>
    <row r="17076" spans="3:18" x14ac:dyDescent="0.2"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</row>
    <row r="17077" spans="3:18" x14ac:dyDescent="0.2"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</row>
    <row r="17078" spans="3:18" x14ac:dyDescent="0.2"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</row>
    <row r="17079" spans="3:18" x14ac:dyDescent="0.2"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</row>
    <row r="17080" spans="3:18" x14ac:dyDescent="0.2"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</row>
    <row r="17081" spans="3:18" x14ac:dyDescent="0.2"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</row>
    <row r="17082" spans="3:18" x14ac:dyDescent="0.2"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</row>
    <row r="17083" spans="3:18" x14ac:dyDescent="0.2"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</row>
    <row r="17084" spans="3:18" x14ac:dyDescent="0.2"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</row>
    <row r="17085" spans="3:18" x14ac:dyDescent="0.2"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</row>
    <row r="17086" spans="3:18" x14ac:dyDescent="0.2"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</row>
    <row r="17087" spans="3:18" x14ac:dyDescent="0.2"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</row>
    <row r="17088" spans="3:18" x14ac:dyDescent="0.2"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</row>
    <row r="17089" spans="3:18" x14ac:dyDescent="0.2"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</row>
    <row r="17090" spans="3:18" x14ac:dyDescent="0.2"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</row>
    <row r="17091" spans="3:18" x14ac:dyDescent="0.2"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</row>
    <row r="17092" spans="3:18" x14ac:dyDescent="0.2"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</row>
    <row r="17093" spans="3:18" x14ac:dyDescent="0.2"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</row>
    <row r="17094" spans="3:18" x14ac:dyDescent="0.2"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</row>
    <row r="17095" spans="3:18" x14ac:dyDescent="0.2"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</row>
    <row r="17096" spans="3:18" x14ac:dyDescent="0.2"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</row>
    <row r="17097" spans="3:18" x14ac:dyDescent="0.2"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</row>
    <row r="17098" spans="3:18" x14ac:dyDescent="0.2"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</row>
    <row r="17099" spans="3:18" x14ac:dyDescent="0.2"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</row>
    <row r="17100" spans="3:18" x14ac:dyDescent="0.2"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</row>
    <row r="17101" spans="3:18" x14ac:dyDescent="0.2"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</row>
    <row r="17102" spans="3:18" x14ac:dyDescent="0.2"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</row>
    <row r="17103" spans="3:18" x14ac:dyDescent="0.2"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</row>
    <row r="17104" spans="3:18" x14ac:dyDescent="0.2"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</row>
    <row r="17105" spans="3:18" x14ac:dyDescent="0.2"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</row>
    <row r="17106" spans="3:18" x14ac:dyDescent="0.2"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</row>
    <row r="17107" spans="3:18" x14ac:dyDescent="0.2"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</row>
    <row r="17108" spans="3:18" x14ac:dyDescent="0.2"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</row>
    <row r="17109" spans="3:18" x14ac:dyDescent="0.2"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</row>
    <row r="17110" spans="3:18" x14ac:dyDescent="0.2"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</row>
    <row r="17111" spans="3:18" x14ac:dyDescent="0.2"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</row>
    <row r="17112" spans="3:18" x14ac:dyDescent="0.2"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</row>
    <row r="17113" spans="3:18" x14ac:dyDescent="0.2"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</row>
    <row r="17114" spans="3:18" x14ac:dyDescent="0.2"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</row>
    <row r="17115" spans="3:18" x14ac:dyDescent="0.2"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</row>
    <row r="17116" spans="3:18" x14ac:dyDescent="0.2"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</row>
    <row r="17117" spans="3:18" x14ac:dyDescent="0.2"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</row>
    <row r="17118" spans="3:18" x14ac:dyDescent="0.2"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</row>
    <row r="17119" spans="3:18" x14ac:dyDescent="0.2"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</row>
    <row r="17120" spans="3:18" x14ac:dyDescent="0.2"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</row>
    <row r="17121" spans="3:18" x14ac:dyDescent="0.2"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</row>
    <row r="17122" spans="3:18" x14ac:dyDescent="0.2"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</row>
    <row r="17123" spans="3:18" x14ac:dyDescent="0.2"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</row>
    <row r="17124" spans="3:18" x14ac:dyDescent="0.2"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</row>
    <row r="17125" spans="3:18" x14ac:dyDescent="0.2"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</row>
    <row r="17126" spans="3:18" x14ac:dyDescent="0.2"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</row>
    <row r="17127" spans="3:18" x14ac:dyDescent="0.2"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</row>
    <row r="17128" spans="3:18" x14ac:dyDescent="0.2"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</row>
    <row r="17129" spans="3:18" x14ac:dyDescent="0.2"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</row>
    <row r="17130" spans="3:18" x14ac:dyDescent="0.2"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</row>
    <row r="17131" spans="3:18" x14ac:dyDescent="0.2"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</row>
    <row r="17132" spans="3:18" x14ac:dyDescent="0.2"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</row>
    <row r="17133" spans="3:18" x14ac:dyDescent="0.2"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</row>
    <row r="17134" spans="3:18" x14ac:dyDescent="0.2"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</row>
    <row r="17135" spans="3:18" x14ac:dyDescent="0.2"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</row>
    <row r="17136" spans="3:18" x14ac:dyDescent="0.2"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</row>
    <row r="17137" spans="3:18" x14ac:dyDescent="0.2"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</row>
    <row r="17138" spans="3:18" x14ac:dyDescent="0.2"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</row>
    <row r="17139" spans="3:18" x14ac:dyDescent="0.2"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</row>
    <row r="17140" spans="3:18" x14ac:dyDescent="0.2"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</row>
    <row r="17141" spans="3:18" x14ac:dyDescent="0.2"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</row>
    <row r="17142" spans="3:18" x14ac:dyDescent="0.2"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</row>
    <row r="17143" spans="3:18" x14ac:dyDescent="0.2"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</row>
    <row r="17144" spans="3:18" x14ac:dyDescent="0.2"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</row>
    <row r="17145" spans="3:18" x14ac:dyDescent="0.2"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</row>
    <row r="17146" spans="3:18" x14ac:dyDescent="0.2"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</row>
    <row r="17147" spans="3:18" x14ac:dyDescent="0.2"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</row>
    <row r="17148" spans="3:18" x14ac:dyDescent="0.2"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</row>
    <row r="17149" spans="3:18" x14ac:dyDescent="0.2"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</row>
    <row r="17150" spans="3:18" x14ac:dyDescent="0.2"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</row>
    <row r="17151" spans="3:18" x14ac:dyDescent="0.2"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</row>
    <row r="17152" spans="3:18" x14ac:dyDescent="0.2"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</row>
    <row r="17153" spans="3:18" x14ac:dyDescent="0.2"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</row>
    <row r="17154" spans="3:18" x14ac:dyDescent="0.2"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</row>
    <row r="17155" spans="3:18" x14ac:dyDescent="0.2"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</row>
    <row r="17156" spans="3:18" x14ac:dyDescent="0.2"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</row>
    <row r="17157" spans="3:18" x14ac:dyDescent="0.2"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</row>
    <row r="17158" spans="3:18" x14ac:dyDescent="0.2"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</row>
    <row r="17159" spans="3:18" x14ac:dyDescent="0.2"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</row>
    <row r="17160" spans="3:18" x14ac:dyDescent="0.2"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</row>
    <row r="17161" spans="3:18" x14ac:dyDescent="0.2"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</row>
    <row r="17162" spans="3:18" x14ac:dyDescent="0.2"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</row>
    <row r="17163" spans="3:18" x14ac:dyDescent="0.2"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</row>
    <row r="17164" spans="3:18" x14ac:dyDescent="0.2"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</row>
    <row r="17165" spans="3:18" x14ac:dyDescent="0.2"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</row>
    <row r="17166" spans="3:18" x14ac:dyDescent="0.2"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</row>
    <row r="17167" spans="3:18" x14ac:dyDescent="0.2"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</row>
    <row r="17168" spans="3:18" x14ac:dyDescent="0.2"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</row>
    <row r="17169" spans="3:18" x14ac:dyDescent="0.2"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</row>
    <row r="17170" spans="3:18" x14ac:dyDescent="0.2"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</row>
    <row r="17171" spans="3:18" x14ac:dyDescent="0.2"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</row>
    <row r="17172" spans="3:18" x14ac:dyDescent="0.2"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</row>
    <row r="17173" spans="3:18" x14ac:dyDescent="0.2"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</row>
    <row r="17174" spans="3:18" x14ac:dyDescent="0.2"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</row>
    <row r="17175" spans="3:18" x14ac:dyDescent="0.2"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</row>
    <row r="17176" spans="3:18" x14ac:dyDescent="0.2"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</row>
    <row r="17177" spans="3:18" x14ac:dyDescent="0.2"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</row>
    <row r="17178" spans="3:18" x14ac:dyDescent="0.2"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</row>
    <row r="17179" spans="3:18" x14ac:dyDescent="0.2"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</row>
    <row r="17180" spans="3:18" x14ac:dyDescent="0.2"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</row>
    <row r="17181" spans="3:18" x14ac:dyDescent="0.2"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</row>
    <row r="17182" spans="3:18" x14ac:dyDescent="0.2"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</row>
    <row r="17183" spans="3:18" x14ac:dyDescent="0.2"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</row>
    <row r="17184" spans="3:18" x14ac:dyDescent="0.2"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</row>
    <row r="17185" spans="3:18" x14ac:dyDescent="0.2"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</row>
    <row r="17186" spans="3:18" x14ac:dyDescent="0.2"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</row>
    <row r="17187" spans="3:18" x14ac:dyDescent="0.2"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</row>
    <row r="17188" spans="3:18" x14ac:dyDescent="0.2"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</row>
    <row r="17189" spans="3:18" x14ac:dyDescent="0.2"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</row>
    <row r="17190" spans="3:18" x14ac:dyDescent="0.2"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</row>
    <row r="17191" spans="3:18" x14ac:dyDescent="0.2"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</row>
    <row r="17192" spans="3:18" x14ac:dyDescent="0.2"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</row>
    <row r="17193" spans="3:18" x14ac:dyDescent="0.2"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</row>
    <row r="17194" spans="3:18" x14ac:dyDescent="0.2"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</row>
    <row r="17195" spans="3:18" x14ac:dyDescent="0.2"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</row>
    <row r="17196" spans="3:18" x14ac:dyDescent="0.2"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</row>
    <row r="17197" spans="3:18" x14ac:dyDescent="0.2"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</row>
    <row r="17198" spans="3:18" x14ac:dyDescent="0.2"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</row>
    <row r="17199" spans="3:18" x14ac:dyDescent="0.2"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</row>
    <row r="17200" spans="3:18" x14ac:dyDescent="0.2"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</row>
    <row r="17201" spans="3:18" x14ac:dyDescent="0.2"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</row>
    <row r="17202" spans="3:18" x14ac:dyDescent="0.2"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</row>
    <row r="17203" spans="3:18" x14ac:dyDescent="0.2"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</row>
    <row r="17204" spans="3:18" x14ac:dyDescent="0.2"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</row>
    <row r="17205" spans="3:18" x14ac:dyDescent="0.2"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</row>
    <row r="17206" spans="3:18" x14ac:dyDescent="0.2"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</row>
    <row r="17207" spans="3:18" x14ac:dyDescent="0.2"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</row>
    <row r="17208" spans="3:18" x14ac:dyDescent="0.2"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</row>
    <row r="17209" spans="3:18" x14ac:dyDescent="0.2"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</row>
    <row r="17210" spans="3:18" x14ac:dyDescent="0.2"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</row>
    <row r="17211" spans="3:18" x14ac:dyDescent="0.2"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</row>
    <row r="17212" spans="3:18" x14ac:dyDescent="0.2"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</row>
    <row r="17213" spans="3:18" x14ac:dyDescent="0.2"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</row>
    <row r="17214" spans="3:18" x14ac:dyDescent="0.2"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</row>
    <row r="17215" spans="3:18" x14ac:dyDescent="0.2"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</row>
    <row r="17216" spans="3:18" x14ac:dyDescent="0.2"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</row>
    <row r="17217" spans="3:18" x14ac:dyDescent="0.2"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</row>
    <row r="17218" spans="3:18" x14ac:dyDescent="0.2"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</row>
    <row r="17219" spans="3:18" x14ac:dyDescent="0.2"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</row>
    <row r="17220" spans="3:18" x14ac:dyDescent="0.2"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</row>
    <row r="17221" spans="3:18" x14ac:dyDescent="0.2"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</row>
    <row r="17222" spans="3:18" x14ac:dyDescent="0.2"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</row>
    <row r="17223" spans="3:18" x14ac:dyDescent="0.2"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</row>
    <row r="17224" spans="3:18" x14ac:dyDescent="0.2"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</row>
    <row r="17225" spans="3:18" x14ac:dyDescent="0.2"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</row>
    <row r="17226" spans="3:18" x14ac:dyDescent="0.2"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</row>
    <row r="17227" spans="3:18" x14ac:dyDescent="0.2"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</row>
    <row r="17228" spans="3:18" x14ac:dyDescent="0.2"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</row>
    <row r="17229" spans="3:18" x14ac:dyDescent="0.2"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</row>
    <row r="17230" spans="3:18" x14ac:dyDescent="0.2"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</row>
    <row r="17231" spans="3:18" x14ac:dyDescent="0.2"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</row>
    <row r="17232" spans="3:18" x14ac:dyDescent="0.2"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</row>
    <row r="17233" spans="3:18" x14ac:dyDescent="0.2"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</row>
    <row r="17234" spans="3:18" x14ac:dyDescent="0.2"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</row>
    <row r="17235" spans="3:18" x14ac:dyDescent="0.2"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</row>
    <row r="17236" spans="3:18" x14ac:dyDescent="0.2"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</row>
    <row r="17237" spans="3:18" x14ac:dyDescent="0.2"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</row>
    <row r="17238" spans="3:18" x14ac:dyDescent="0.2"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</row>
    <row r="17239" spans="3:18" x14ac:dyDescent="0.2"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</row>
    <row r="17240" spans="3:18" x14ac:dyDescent="0.2"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</row>
    <row r="17241" spans="3:18" x14ac:dyDescent="0.2"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</row>
    <row r="17242" spans="3:18" x14ac:dyDescent="0.2"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</row>
    <row r="17243" spans="3:18" x14ac:dyDescent="0.2"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</row>
    <row r="17244" spans="3:18" x14ac:dyDescent="0.2"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</row>
    <row r="17245" spans="3:18" x14ac:dyDescent="0.2"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</row>
    <row r="17246" spans="3:18" x14ac:dyDescent="0.2"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</row>
    <row r="17247" spans="3:18" x14ac:dyDescent="0.2"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</row>
    <row r="17248" spans="3:18" x14ac:dyDescent="0.2"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</row>
    <row r="17249" spans="3:18" x14ac:dyDescent="0.2"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</row>
    <row r="17250" spans="3:18" x14ac:dyDescent="0.2"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</row>
    <row r="17251" spans="3:18" x14ac:dyDescent="0.2"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</row>
    <row r="17252" spans="3:18" x14ac:dyDescent="0.2"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</row>
    <row r="17253" spans="3:18" x14ac:dyDescent="0.2"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</row>
    <row r="17254" spans="3:18" x14ac:dyDescent="0.2"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</row>
    <row r="17255" spans="3:18" x14ac:dyDescent="0.2"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</row>
    <row r="17256" spans="3:18" x14ac:dyDescent="0.2"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</row>
    <row r="17257" spans="3:18" x14ac:dyDescent="0.2"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</row>
    <row r="17258" spans="3:18" x14ac:dyDescent="0.2"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</row>
    <row r="17259" spans="3:18" x14ac:dyDescent="0.2"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</row>
    <row r="17260" spans="3:18" x14ac:dyDescent="0.2"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</row>
    <row r="17261" spans="3:18" x14ac:dyDescent="0.2"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</row>
    <row r="17262" spans="3:18" x14ac:dyDescent="0.2"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</row>
    <row r="17263" spans="3:18" x14ac:dyDescent="0.2"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</row>
    <row r="17264" spans="3:18" x14ac:dyDescent="0.2"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</row>
    <row r="17265" spans="3:18" x14ac:dyDescent="0.2"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</row>
    <row r="17266" spans="3:18" x14ac:dyDescent="0.2"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</row>
    <row r="17267" spans="3:18" x14ac:dyDescent="0.2"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</row>
    <row r="17268" spans="3:18" x14ac:dyDescent="0.2"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</row>
    <row r="17269" spans="3:18" x14ac:dyDescent="0.2"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</row>
    <row r="17270" spans="3:18" x14ac:dyDescent="0.2"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</row>
    <row r="17271" spans="3:18" x14ac:dyDescent="0.2"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</row>
    <row r="17272" spans="3:18" x14ac:dyDescent="0.2"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</row>
    <row r="17273" spans="3:18" x14ac:dyDescent="0.2"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</row>
    <row r="17274" spans="3:18" x14ac:dyDescent="0.2"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</row>
    <row r="17275" spans="3:18" x14ac:dyDescent="0.2"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</row>
    <row r="17276" spans="3:18" x14ac:dyDescent="0.2"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</row>
    <row r="17277" spans="3:18" x14ac:dyDescent="0.2"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</row>
    <row r="17278" spans="3:18" x14ac:dyDescent="0.2"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</row>
    <row r="17279" spans="3:18" x14ac:dyDescent="0.2"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</row>
    <row r="17280" spans="3:18" x14ac:dyDescent="0.2"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</row>
    <row r="17281" spans="3:18" x14ac:dyDescent="0.2"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</row>
    <row r="17282" spans="3:18" x14ac:dyDescent="0.2"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</row>
    <row r="17283" spans="3:18" x14ac:dyDescent="0.2"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</row>
    <row r="17284" spans="3:18" x14ac:dyDescent="0.2"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</row>
    <row r="17285" spans="3:18" x14ac:dyDescent="0.2"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</row>
    <row r="17286" spans="3:18" x14ac:dyDescent="0.2"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</row>
    <row r="17287" spans="3:18" x14ac:dyDescent="0.2"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</row>
    <row r="17288" spans="3:18" x14ac:dyDescent="0.2"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</row>
    <row r="17289" spans="3:18" x14ac:dyDescent="0.2"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</row>
    <row r="17290" spans="3:18" x14ac:dyDescent="0.2"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</row>
    <row r="17291" spans="3:18" x14ac:dyDescent="0.2"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</row>
    <row r="17292" spans="3:18" x14ac:dyDescent="0.2"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</row>
    <row r="17293" spans="3:18" x14ac:dyDescent="0.2"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</row>
    <row r="17294" spans="3:18" x14ac:dyDescent="0.2"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</row>
    <row r="17295" spans="3:18" x14ac:dyDescent="0.2"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</row>
    <row r="17296" spans="3:18" x14ac:dyDescent="0.2"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</row>
    <row r="17297" spans="3:18" x14ac:dyDescent="0.2"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</row>
    <row r="17298" spans="3:18" x14ac:dyDescent="0.2"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</row>
    <row r="17299" spans="3:18" x14ac:dyDescent="0.2"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</row>
    <row r="17300" spans="3:18" x14ac:dyDescent="0.2"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</row>
    <row r="17301" spans="3:18" x14ac:dyDescent="0.2"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</row>
    <row r="17302" spans="3:18" x14ac:dyDescent="0.2"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</row>
    <row r="17303" spans="3:18" x14ac:dyDescent="0.2"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</row>
    <row r="17304" spans="3:18" x14ac:dyDescent="0.2"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</row>
    <row r="17305" spans="3:18" x14ac:dyDescent="0.2"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</row>
    <row r="17306" spans="3:18" x14ac:dyDescent="0.2"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</row>
    <row r="17307" spans="3:18" x14ac:dyDescent="0.2"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</row>
    <row r="17308" spans="3:18" x14ac:dyDescent="0.2"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</row>
    <row r="17309" spans="3:18" x14ac:dyDescent="0.2"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</row>
    <row r="17310" spans="3:18" x14ac:dyDescent="0.2"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</row>
    <row r="17311" spans="3:18" x14ac:dyDescent="0.2"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</row>
    <row r="17312" spans="3:18" x14ac:dyDescent="0.2"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</row>
    <row r="17313" spans="3:18" x14ac:dyDescent="0.2"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</row>
    <row r="17314" spans="3:18" x14ac:dyDescent="0.2"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</row>
    <row r="17315" spans="3:18" x14ac:dyDescent="0.2"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</row>
    <row r="17316" spans="3:18" x14ac:dyDescent="0.2"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</row>
    <row r="17317" spans="3:18" x14ac:dyDescent="0.2"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</row>
    <row r="17318" spans="3:18" x14ac:dyDescent="0.2"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</row>
    <row r="17319" spans="3:18" x14ac:dyDescent="0.2"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</row>
    <row r="17320" spans="3:18" x14ac:dyDescent="0.2"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</row>
    <row r="17321" spans="3:18" x14ac:dyDescent="0.2"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</row>
    <row r="17322" spans="3:18" x14ac:dyDescent="0.2"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</row>
    <row r="17323" spans="3:18" x14ac:dyDescent="0.2"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</row>
    <row r="17324" spans="3:18" x14ac:dyDescent="0.2"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</row>
    <row r="17325" spans="3:18" x14ac:dyDescent="0.2"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</row>
    <row r="17326" spans="3:18" x14ac:dyDescent="0.2"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</row>
    <row r="17327" spans="3:18" x14ac:dyDescent="0.2"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</row>
    <row r="17328" spans="3:18" x14ac:dyDescent="0.2"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</row>
    <row r="17329" spans="3:18" x14ac:dyDescent="0.2"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</row>
    <row r="17330" spans="3:18" x14ac:dyDescent="0.2"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</row>
    <row r="17331" spans="3:18" x14ac:dyDescent="0.2"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</row>
    <row r="17332" spans="3:18" x14ac:dyDescent="0.2"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</row>
    <row r="17333" spans="3:18" x14ac:dyDescent="0.2"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</row>
    <row r="17334" spans="3:18" x14ac:dyDescent="0.2"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</row>
    <row r="17335" spans="3:18" x14ac:dyDescent="0.2"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</row>
    <row r="17336" spans="3:18" x14ac:dyDescent="0.2"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</row>
    <row r="17337" spans="3:18" x14ac:dyDescent="0.2"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</row>
    <row r="17338" spans="3:18" x14ac:dyDescent="0.2"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</row>
    <row r="17339" spans="3:18" x14ac:dyDescent="0.2"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</row>
    <row r="17340" spans="3:18" x14ac:dyDescent="0.2"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</row>
    <row r="17341" spans="3:18" x14ac:dyDescent="0.2"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</row>
    <row r="17342" spans="3:18" x14ac:dyDescent="0.2"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</row>
    <row r="17343" spans="3:18" x14ac:dyDescent="0.2"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</row>
    <row r="17344" spans="3:18" x14ac:dyDescent="0.2"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</row>
    <row r="17345" spans="3:18" x14ac:dyDescent="0.2"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</row>
    <row r="17346" spans="3:18" x14ac:dyDescent="0.2"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</row>
    <row r="17347" spans="3:18" x14ac:dyDescent="0.2"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</row>
    <row r="17348" spans="3:18" x14ac:dyDescent="0.2"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</row>
    <row r="17349" spans="3:18" x14ac:dyDescent="0.2"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</row>
    <row r="17350" spans="3:18" x14ac:dyDescent="0.2"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</row>
    <row r="17351" spans="3:18" x14ac:dyDescent="0.2"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</row>
    <row r="17352" spans="3:18" x14ac:dyDescent="0.2"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</row>
    <row r="17353" spans="3:18" x14ac:dyDescent="0.2"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</row>
    <row r="17354" spans="3:18" x14ac:dyDescent="0.2"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</row>
    <row r="17355" spans="3:18" x14ac:dyDescent="0.2"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</row>
    <row r="17356" spans="3:18" x14ac:dyDescent="0.2"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</row>
    <row r="17357" spans="3:18" x14ac:dyDescent="0.2"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</row>
    <row r="17358" spans="3:18" x14ac:dyDescent="0.2"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</row>
    <row r="17359" spans="3:18" x14ac:dyDescent="0.2"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</row>
    <row r="17360" spans="3:18" x14ac:dyDescent="0.2"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</row>
    <row r="17361" spans="3:18" x14ac:dyDescent="0.2"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</row>
    <row r="17362" spans="3:18" x14ac:dyDescent="0.2"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</row>
    <row r="17363" spans="3:18" x14ac:dyDescent="0.2"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</row>
    <row r="17364" spans="3:18" x14ac:dyDescent="0.2"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</row>
    <row r="17365" spans="3:18" x14ac:dyDescent="0.2"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</row>
    <row r="17366" spans="3:18" x14ac:dyDescent="0.2"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</row>
    <row r="17367" spans="3:18" x14ac:dyDescent="0.2"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</row>
    <row r="17368" spans="3:18" x14ac:dyDescent="0.2"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</row>
    <row r="17369" spans="3:18" x14ac:dyDescent="0.2"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</row>
    <row r="17370" spans="3:18" x14ac:dyDescent="0.2"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</row>
    <row r="17371" spans="3:18" x14ac:dyDescent="0.2"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</row>
    <row r="17372" spans="3:18" x14ac:dyDescent="0.2"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</row>
    <row r="17373" spans="3:18" x14ac:dyDescent="0.2"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</row>
    <row r="17374" spans="3:18" x14ac:dyDescent="0.2"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</row>
    <row r="17375" spans="3:18" x14ac:dyDescent="0.2"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</row>
    <row r="17376" spans="3:18" x14ac:dyDescent="0.2"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</row>
    <row r="17377" spans="3:18" x14ac:dyDescent="0.2"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</row>
    <row r="17378" spans="3:18" x14ac:dyDescent="0.2"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</row>
    <row r="17379" spans="3:18" x14ac:dyDescent="0.2"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</row>
    <row r="17380" spans="3:18" x14ac:dyDescent="0.2"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</row>
    <row r="17381" spans="3:18" x14ac:dyDescent="0.2"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</row>
    <row r="17382" spans="3:18" x14ac:dyDescent="0.2"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</row>
    <row r="17383" spans="3:18" x14ac:dyDescent="0.2"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</row>
    <row r="17384" spans="3:18" x14ac:dyDescent="0.2"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</row>
    <row r="17385" spans="3:18" x14ac:dyDescent="0.2"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</row>
    <row r="17386" spans="3:18" x14ac:dyDescent="0.2"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</row>
    <row r="17387" spans="3:18" x14ac:dyDescent="0.2"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</row>
    <row r="17388" spans="3:18" x14ac:dyDescent="0.2"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</row>
    <row r="17389" spans="3:18" x14ac:dyDescent="0.2"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</row>
    <row r="17390" spans="3:18" x14ac:dyDescent="0.2"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</row>
    <row r="17391" spans="3:18" x14ac:dyDescent="0.2"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</row>
    <row r="17392" spans="3:18" x14ac:dyDescent="0.2"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</row>
    <row r="17393" spans="3:18" x14ac:dyDescent="0.2"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</row>
    <row r="17394" spans="3:18" x14ac:dyDescent="0.2"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</row>
    <row r="17395" spans="3:18" x14ac:dyDescent="0.2"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</row>
    <row r="17396" spans="3:18" x14ac:dyDescent="0.2"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</row>
    <row r="17397" spans="3:18" x14ac:dyDescent="0.2"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</row>
    <row r="17398" spans="3:18" x14ac:dyDescent="0.2"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</row>
    <row r="17399" spans="3:18" x14ac:dyDescent="0.2"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</row>
    <row r="17400" spans="3:18" x14ac:dyDescent="0.2"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</row>
    <row r="17401" spans="3:18" x14ac:dyDescent="0.2"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</row>
    <row r="17402" spans="3:18" x14ac:dyDescent="0.2"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</row>
    <row r="17403" spans="3:18" x14ac:dyDescent="0.2"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</row>
    <row r="17404" spans="3:18" x14ac:dyDescent="0.2"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</row>
    <row r="17405" spans="3:18" x14ac:dyDescent="0.2"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</row>
    <row r="17406" spans="3:18" x14ac:dyDescent="0.2"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</row>
    <row r="17407" spans="3:18" x14ac:dyDescent="0.2"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</row>
    <row r="17408" spans="3:18" x14ac:dyDescent="0.2"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</row>
    <row r="17409" spans="3:18" x14ac:dyDescent="0.2"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</row>
    <row r="17410" spans="3:18" x14ac:dyDescent="0.2"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</row>
    <row r="17411" spans="3:18" x14ac:dyDescent="0.2"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</row>
    <row r="17412" spans="3:18" x14ac:dyDescent="0.2"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</row>
    <row r="17413" spans="3:18" x14ac:dyDescent="0.2"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</row>
    <row r="17414" spans="3:18" x14ac:dyDescent="0.2"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</row>
    <row r="17415" spans="3:18" x14ac:dyDescent="0.2"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</row>
    <row r="17416" spans="3:18" x14ac:dyDescent="0.2"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</row>
    <row r="17417" spans="3:18" x14ac:dyDescent="0.2"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</row>
    <row r="17418" spans="3:18" x14ac:dyDescent="0.2"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</row>
    <row r="17419" spans="3:18" x14ac:dyDescent="0.2"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</row>
    <row r="17420" spans="3:18" x14ac:dyDescent="0.2"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</row>
    <row r="17421" spans="3:18" x14ac:dyDescent="0.2"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</row>
    <row r="17422" spans="3:18" x14ac:dyDescent="0.2"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</row>
    <row r="17423" spans="3:18" x14ac:dyDescent="0.2"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</row>
    <row r="17424" spans="3:18" x14ac:dyDescent="0.2"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</row>
    <row r="17425" spans="3:18" x14ac:dyDescent="0.2"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</row>
    <row r="17426" spans="3:18" x14ac:dyDescent="0.2"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</row>
    <row r="17427" spans="3:18" x14ac:dyDescent="0.2"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</row>
    <row r="17428" spans="3:18" x14ac:dyDescent="0.2"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</row>
    <row r="17429" spans="3:18" x14ac:dyDescent="0.2"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</row>
    <row r="17430" spans="3:18" x14ac:dyDescent="0.2"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</row>
    <row r="17431" spans="3:18" x14ac:dyDescent="0.2"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</row>
    <row r="17432" spans="3:18" x14ac:dyDescent="0.2"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</row>
    <row r="17433" spans="3:18" x14ac:dyDescent="0.2"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</row>
    <row r="17434" spans="3:18" x14ac:dyDescent="0.2"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</row>
    <row r="17435" spans="3:18" x14ac:dyDescent="0.2"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</row>
    <row r="17436" spans="3:18" x14ac:dyDescent="0.2"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</row>
    <row r="17437" spans="3:18" x14ac:dyDescent="0.2"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</row>
    <row r="17438" spans="3:18" x14ac:dyDescent="0.2"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</row>
    <row r="17439" spans="3:18" x14ac:dyDescent="0.2"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</row>
    <row r="17440" spans="3:18" x14ac:dyDescent="0.2"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</row>
    <row r="17441" spans="3:18" x14ac:dyDescent="0.2"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</row>
    <row r="17442" spans="3:18" x14ac:dyDescent="0.2"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</row>
    <row r="17443" spans="3:18" x14ac:dyDescent="0.2"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</row>
    <row r="17444" spans="3:18" x14ac:dyDescent="0.2"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</row>
    <row r="17445" spans="3:18" x14ac:dyDescent="0.2"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</row>
    <row r="17446" spans="3:18" x14ac:dyDescent="0.2"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</row>
    <row r="17447" spans="3:18" x14ac:dyDescent="0.2"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</row>
    <row r="17448" spans="3:18" x14ac:dyDescent="0.2"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</row>
    <row r="17449" spans="3:18" x14ac:dyDescent="0.2"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</row>
    <row r="17450" spans="3:18" x14ac:dyDescent="0.2"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</row>
    <row r="17451" spans="3:18" x14ac:dyDescent="0.2"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</row>
    <row r="17452" spans="3:18" x14ac:dyDescent="0.2"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</row>
    <row r="17453" spans="3:18" x14ac:dyDescent="0.2"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</row>
    <row r="17454" spans="3:18" x14ac:dyDescent="0.2"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</row>
    <row r="17455" spans="3:18" x14ac:dyDescent="0.2"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</row>
    <row r="17456" spans="3:18" x14ac:dyDescent="0.2"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</row>
    <row r="17457" spans="3:18" x14ac:dyDescent="0.2"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</row>
    <row r="17458" spans="3:18" x14ac:dyDescent="0.2"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</row>
    <row r="17459" spans="3:18" x14ac:dyDescent="0.2"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</row>
    <row r="17460" spans="3:18" x14ac:dyDescent="0.2"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</row>
    <row r="17461" spans="3:18" x14ac:dyDescent="0.2"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</row>
    <row r="17462" spans="3:18" x14ac:dyDescent="0.2"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</row>
    <row r="17463" spans="3:18" x14ac:dyDescent="0.2"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</row>
    <row r="17464" spans="3:18" x14ac:dyDescent="0.2"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</row>
    <row r="17465" spans="3:18" x14ac:dyDescent="0.2"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</row>
    <row r="17466" spans="3:18" x14ac:dyDescent="0.2"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</row>
    <row r="17467" spans="3:18" x14ac:dyDescent="0.2"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</row>
    <row r="17468" spans="3:18" x14ac:dyDescent="0.2"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</row>
    <row r="17469" spans="3:18" x14ac:dyDescent="0.2"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</row>
    <row r="17470" spans="3:18" x14ac:dyDescent="0.2"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</row>
    <row r="17471" spans="3:18" x14ac:dyDescent="0.2"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</row>
    <row r="17472" spans="3:18" x14ac:dyDescent="0.2"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</row>
    <row r="17473" spans="3:18" x14ac:dyDescent="0.2"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</row>
    <row r="17474" spans="3:18" x14ac:dyDescent="0.2"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</row>
    <row r="17475" spans="3:18" x14ac:dyDescent="0.2"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</row>
    <row r="17476" spans="3:18" x14ac:dyDescent="0.2"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</row>
    <row r="17477" spans="3:18" x14ac:dyDescent="0.2"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</row>
    <row r="17478" spans="3:18" x14ac:dyDescent="0.2"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</row>
    <row r="17479" spans="3:18" x14ac:dyDescent="0.2"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</row>
    <row r="17480" spans="3:18" x14ac:dyDescent="0.2"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</row>
    <row r="17481" spans="3:18" x14ac:dyDescent="0.2"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</row>
    <row r="17482" spans="3:18" x14ac:dyDescent="0.2"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</row>
    <row r="17483" spans="3:18" x14ac:dyDescent="0.2"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</row>
    <row r="17484" spans="3:18" x14ac:dyDescent="0.2"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</row>
    <row r="17485" spans="3:18" x14ac:dyDescent="0.2"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</row>
    <row r="17486" spans="3:18" x14ac:dyDescent="0.2"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</row>
    <row r="17487" spans="3:18" x14ac:dyDescent="0.2"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</row>
    <row r="17488" spans="3:18" x14ac:dyDescent="0.2"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</row>
    <row r="17489" spans="3:18" x14ac:dyDescent="0.2"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</row>
    <row r="17490" spans="3:18" x14ac:dyDescent="0.2"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</row>
    <row r="17491" spans="3:18" x14ac:dyDescent="0.2"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</row>
    <row r="17492" spans="3:18" x14ac:dyDescent="0.2"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</row>
    <row r="17493" spans="3:18" x14ac:dyDescent="0.2"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</row>
    <row r="17494" spans="3:18" x14ac:dyDescent="0.2"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</row>
    <row r="17495" spans="3:18" x14ac:dyDescent="0.2"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</row>
    <row r="17496" spans="3:18" x14ac:dyDescent="0.2"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</row>
    <row r="17497" spans="3:18" x14ac:dyDescent="0.2"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</row>
    <row r="17498" spans="3:18" x14ac:dyDescent="0.2"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</row>
    <row r="17499" spans="3:18" x14ac:dyDescent="0.2"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</row>
    <row r="17500" spans="3:18" x14ac:dyDescent="0.2"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</row>
    <row r="17501" spans="3:18" x14ac:dyDescent="0.2"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</row>
    <row r="17502" spans="3:18" x14ac:dyDescent="0.2"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</row>
    <row r="17503" spans="3:18" x14ac:dyDescent="0.2"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</row>
    <row r="17504" spans="3:18" x14ac:dyDescent="0.2"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</row>
    <row r="17505" spans="3:18" x14ac:dyDescent="0.2"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</row>
    <row r="17506" spans="3:18" x14ac:dyDescent="0.2"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</row>
    <row r="17507" spans="3:18" x14ac:dyDescent="0.2"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</row>
    <row r="17508" spans="3:18" x14ac:dyDescent="0.2"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</row>
    <row r="17509" spans="3:18" x14ac:dyDescent="0.2"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</row>
    <row r="17510" spans="3:18" x14ac:dyDescent="0.2"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</row>
    <row r="17511" spans="3:18" x14ac:dyDescent="0.2"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</row>
    <row r="17512" spans="3:18" x14ac:dyDescent="0.2"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</row>
    <row r="17513" spans="3:18" x14ac:dyDescent="0.2"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</row>
    <row r="17514" spans="3:18" x14ac:dyDescent="0.2"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</row>
    <row r="17515" spans="3:18" x14ac:dyDescent="0.2"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</row>
    <row r="17516" spans="3:18" x14ac:dyDescent="0.2"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</row>
    <row r="17517" spans="3:18" x14ac:dyDescent="0.2"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</row>
    <row r="17518" spans="3:18" x14ac:dyDescent="0.2"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</row>
    <row r="17519" spans="3:18" x14ac:dyDescent="0.2"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</row>
    <row r="17520" spans="3:18" x14ac:dyDescent="0.2"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</row>
    <row r="17521" spans="3:18" x14ac:dyDescent="0.2"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</row>
    <row r="17522" spans="3:18" x14ac:dyDescent="0.2"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</row>
    <row r="17523" spans="3:18" x14ac:dyDescent="0.2"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</row>
    <row r="17524" spans="3:18" x14ac:dyDescent="0.2"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</row>
    <row r="17525" spans="3:18" x14ac:dyDescent="0.2"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</row>
    <row r="17526" spans="3:18" x14ac:dyDescent="0.2"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</row>
    <row r="17527" spans="3:18" x14ac:dyDescent="0.2"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</row>
    <row r="17528" spans="3:18" x14ac:dyDescent="0.2"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</row>
    <row r="17529" spans="3:18" x14ac:dyDescent="0.2"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</row>
    <row r="17530" spans="3:18" x14ac:dyDescent="0.2"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</row>
    <row r="17531" spans="3:18" x14ac:dyDescent="0.2"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</row>
    <row r="17532" spans="3:18" x14ac:dyDescent="0.2"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</row>
    <row r="17533" spans="3:18" x14ac:dyDescent="0.2"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</row>
    <row r="17534" spans="3:18" x14ac:dyDescent="0.2"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</row>
    <row r="17535" spans="3:18" x14ac:dyDescent="0.2"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</row>
    <row r="17536" spans="3:18" x14ac:dyDescent="0.2"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</row>
    <row r="17537" spans="3:18" x14ac:dyDescent="0.2"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</row>
    <row r="17538" spans="3:18" x14ac:dyDescent="0.2"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</row>
    <row r="17539" spans="3:18" x14ac:dyDescent="0.2"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</row>
    <row r="17540" spans="3:18" x14ac:dyDescent="0.2"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</row>
    <row r="17541" spans="3:18" x14ac:dyDescent="0.2"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</row>
    <row r="17542" spans="3:18" x14ac:dyDescent="0.2"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</row>
    <row r="17543" spans="3:18" x14ac:dyDescent="0.2"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</row>
    <row r="17544" spans="3:18" x14ac:dyDescent="0.2"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</row>
    <row r="17545" spans="3:18" x14ac:dyDescent="0.2"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</row>
    <row r="17546" spans="3:18" x14ac:dyDescent="0.2"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</row>
    <row r="17547" spans="3:18" x14ac:dyDescent="0.2"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</row>
    <row r="17548" spans="3:18" x14ac:dyDescent="0.2"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</row>
    <row r="17549" spans="3:18" x14ac:dyDescent="0.2"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</row>
    <row r="17550" spans="3:18" x14ac:dyDescent="0.2"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</row>
    <row r="17551" spans="3:18" x14ac:dyDescent="0.2"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</row>
    <row r="17552" spans="3:18" x14ac:dyDescent="0.2"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</row>
    <row r="17553" spans="3:18" x14ac:dyDescent="0.2"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</row>
    <row r="17554" spans="3:18" x14ac:dyDescent="0.2"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</row>
    <row r="17555" spans="3:18" x14ac:dyDescent="0.2"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</row>
    <row r="17556" spans="3:18" x14ac:dyDescent="0.2"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</row>
    <row r="17557" spans="3:18" x14ac:dyDescent="0.2"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</row>
    <row r="17558" spans="3:18" x14ac:dyDescent="0.2"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</row>
    <row r="17559" spans="3:18" x14ac:dyDescent="0.2"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</row>
    <row r="17560" spans="3:18" x14ac:dyDescent="0.2"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</row>
    <row r="17561" spans="3:18" x14ac:dyDescent="0.2"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</row>
    <row r="17562" spans="3:18" x14ac:dyDescent="0.2"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</row>
    <row r="17563" spans="3:18" x14ac:dyDescent="0.2"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</row>
    <row r="17564" spans="3:18" x14ac:dyDescent="0.2"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</row>
    <row r="17565" spans="3:18" x14ac:dyDescent="0.2"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</row>
    <row r="17566" spans="3:18" x14ac:dyDescent="0.2"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</row>
    <row r="17567" spans="3:18" x14ac:dyDescent="0.2"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</row>
    <row r="17568" spans="3:18" x14ac:dyDescent="0.2"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</row>
    <row r="17569" spans="3:18" x14ac:dyDescent="0.2"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</row>
    <row r="17570" spans="3:18" x14ac:dyDescent="0.2"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</row>
    <row r="17571" spans="3:18" x14ac:dyDescent="0.2"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</row>
    <row r="17572" spans="3:18" x14ac:dyDescent="0.2"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</row>
    <row r="17573" spans="3:18" x14ac:dyDescent="0.2"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</row>
    <row r="17574" spans="3:18" x14ac:dyDescent="0.2"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</row>
    <row r="17575" spans="3:18" x14ac:dyDescent="0.2"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</row>
    <row r="17576" spans="3:18" x14ac:dyDescent="0.2"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</row>
    <row r="17577" spans="3:18" x14ac:dyDescent="0.2"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</row>
    <row r="17578" spans="3:18" x14ac:dyDescent="0.2"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</row>
    <row r="17579" spans="3:18" x14ac:dyDescent="0.2"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</row>
    <row r="17580" spans="3:18" x14ac:dyDescent="0.2"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</row>
    <row r="17581" spans="3:18" x14ac:dyDescent="0.2"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</row>
    <row r="17582" spans="3:18" x14ac:dyDescent="0.2"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</row>
    <row r="17583" spans="3:18" x14ac:dyDescent="0.2"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</row>
    <row r="17584" spans="3:18" x14ac:dyDescent="0.2"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</row>
    <row r="17585" spans="3:18" x14ac:dyDescent="0.2"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</row>
    <row r="17586" spans="3:18" x14ac:dyDescent="0.2"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</row>
    <row r="17587" spans="3:18" x14ac:dyDescent="0.2"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</row>
    <row r="17588" spans="3:18" x14ac:dyDescent="0.2"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</row>
    <row r="17589" spans="3:18" x14ac:dyDescent="0.2"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</row>
    <row r="17590" spans="3:18" x14ac:dyDescent="0.2"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</row>
    <row r="17591" spans="3:18" x14ac:dyDescent="0.2"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</row>
    <row r="17592" spans="3:18" x14ac:dyDescent="0.2"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</row>
    <row r="17593" spans="3:18" x14ac:dyDescent="0.2"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</row>
    <row r="17594" spans="3:18" x14ac:dyDescent="0.2"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</row>
    <row r="17595" spans="3:18" x14ac:dyDescent="0.2"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</row>
    <row r="17596" spans="3:18" x14ac:dyDescent="0.2"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</row>
    <row r="17597" spans="3:18" x14ac:dyDescent="0.2"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</row>
    <row r="17598" spans="3:18" x14ac:dyDescent="0.2"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</row>
    <row r="17599" spans="3:18" x14ac:dyDescent="0.2"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</row>
    <row r="17600" spans="3:18" x14ac:dyDescent="0.2"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</row>
    <row r="17601" spans="3:18" x14ac:dyDescent="0.2"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</row>
    <row r="17602" spans="3:18" x14ac:dyDescent="0.2"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</row>
    <row r="17603" spans="3:18" x14ac:dyDescent="0.2"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</row>
    <row r="17604" spans="3:18" x14ac:dyDescent="0.2"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</row>
    <row r="17605" spans="3:18" x14ac:dyDescent="0.2"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</row>
    <row r="17606" spans="3:18" x14ac:dyDescent="0.2"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</row>
    <row r="17607" spans="3:18" x14ac:dyDescent="0.2"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</row>
    <row r="17608" spans="3:18" x14ac:dyDescent="0.2"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</row>
    <row r="17609" spans="3:18" x14ac:dyDescent="0.2"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</row>
    <row r="17610" spans="3:18" x14ac:dyDescent="0.2"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</row>
    <row r="17611" spans="3:18" x14ac:dyDescent="0.2"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</row>
    <row r="17612" spans="3:18" x14ac:dyDescent="0.2"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</row>
    <row r="17613" spans="3:18" x14ac:dyDescent="0.2"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</row>
    <row r="17614" spans="3:18" x14ac:dyDescent="0.2"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</row>
    <row r="17615" spans="3:18" x14ac:dyDescent="0.2"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</row>
    <row r="17616" spans="3:18" x14ac:dyDescent="0.2"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</row>
    <row r="17617" spans="3:18" x14ac:dyDescent="0.2"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</row>
    <row r="17618" spans="3:18" x14ac:dyDescent="0.2"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</row>
    <row r="17619" spans="3:18" x14ac:dyDescent="0.2"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</row>
    <row r="17620" spans="3:18" x14ac:dyDescent="0.2"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</row>
    <row r="17621" spans="3:18" x14ac:dyDescent="0.2"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</row>
    <row r="17622" spans="3:18" x14ac:dyDescent="0.2"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</row>
    <row r="17623" spans="3:18" x14ac:dyDescent="0.2"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</row>
    <row r="17624" spans="3:18" x14ac:dyDescent="0.2"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</row>
    <row r="17625" spans="3:18" x14ac:dyDescent="0.2"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</row>
    <row r="17626" spans="3:18" x14ac:dyDescent="0.2"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</row>
    <row r="17627" spans="3:18" x14ac:dyDescent="0.2"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</row>
    <row r="17628" spans="3:18" x14ac:dyDescent="0.2"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</row>
    <row r="17629" spans="3:18" x14ac:dyDescent="0.2"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</row>
    <row r="17630" spans="3:18" x14ac:dyDescent="0.2"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</row>
    <row r="17631" spans="3:18" x14ac:dyDescent="0.2"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</row>
    <row r="17632" spans="3:18" x14ac:dyDescent="0.2"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</row>
    <row r="17633" spans="3:18" x14ac:dyDescent="0.2"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</row>
    <row r="17634" spans="3:18" x14ac:dyDescent="0.2"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</row>
    <row r="17635" spans="3:18" x14ac:dyDescent="0.2"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</row>
    <row r="17636" spans="3:18" x14ac:dyDescent="0.2"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</row>
    <row r="17637" spans="3:18" x14ac:dyDescent="0.2"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</row>
    <row r="17638" spans="3:18" x14ac:dyDescent="0.2"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</row>
    <row r="17639" spans="3:18" x14ac:dyDescent="0.2"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</row>
    <row r="17640" spans="3:18" x14ac:dyDescent="0.2"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</row>
    <row r="17641" spans="3:18" x14ac:dyDescent="0.2"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</row>
    <row r="17642" spans="3:18" x14ac:dyDescent="0.2"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</row>
    <row r="17643" spans="3:18" x14ac:dyDescent="0.2"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</row>
    <row r="17644" spans="3:18" x14ac:dyDescent="0.2"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</row>
    <row r="17645" spans="3:18" x14ac:dyDescent="0.2"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</row>
    <row r="17646" spans="3:18" x14ac:dyDescent="0.2"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</row>
    <row r="17647" spans="3:18" x14ac:dyDescent="0.2"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</row>
    <row r="17648" spans="3:18" x14ac:dyDescent="0.2"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</row>
    <row r="17649" spans="3:18" x14ac:dyDescent="0.2"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</row>
    <row r="17650" spans="3:18" x14ac:dyDescent="0.2"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</row>
    <row r="17651" spans="3:18" x14ac:dyDescent="0.2"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</row>
    <row r="17652" spans="3:18" x14ac:dyDescent="0.2"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</row>
    <row r="17653" spans="3:18" x14ac:dyDescent="0.2"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</row>
    <row r="17654" spans="3:18" x14ac:dyDescent="0.2"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</row>
    <row r="17655" spans="3:18" x14ac:dyDescent="0.2"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</row>
    <row r="17656" spans="3:18" x14ac:dyDescent="0.2"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</row>
    <row r="17657" spans="3:18" x14ac:dyDescent="0.2"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</row>
    <row r="17658" spans="3:18" x14ac:dyDescent="0.2"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</row>
    <row r="17659" spans="3:18" x14ac:dyDescent="0.2"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</row>
    <row r="17660" spans="3:18" x14ac:dyDescent="0.2"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</row>
    <row r="17661" spans="3:18" x14ac:dyDescent="0.2"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</row>
    <row r="17662" spans="3:18" x14ac:dyDescent="0.2"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</row>
    <row r="17663" spans="3:18" x14ac:dyDescent="0.2"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</row>
    <row r="17664" spans="3:18" x14ac:dyDescent="0.2"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</row>
    <row r="17665" spans="3:18" x14ac:dyDescent="0.2"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</row>
    <row r="17666" spans="3:18" x14ac:dyDescent="0.2"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</row>
    <row r="17667" spans="3:18" x14ac:dyDescent="0.2"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</row>
    <row r="17668" spans="3:18" x14ac:dyDescent="0.2"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</row>
    <row r="17669" spans="3:18" x14ac:dyDescent="0.2"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</row>
    <row r="17670" spans="3:18" x14ac:dyDescent="0.2"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</row>
    <row r="17671" spans="3:18" x14ac:dyDescent="0.2"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</row>
    <row r="17672" spans="3:18" x14ac:dyDescent="0.2"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</row>
    <row r="17673" spans="3:18" x14ac:dyDescent="0.2"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</row>
    <row r="17674" spans="3:18" x14ac:dyDescent="0.2"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</row>
    <row r="17675" spans="3:18" x14ac:dyDescent="0.2"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</row>
    <row r="17676" spans="3:18" x14ac:dyDescent="0.2"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</row>
    <row r="17677" spans="3:18" x14ac:dyDescent="0.2"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</row>
    <row r="17678" spans="3:18" x14ac:dyDescent="0.2"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</row>
    <row r="17679" spans="3:18" x14ac:dyDescent="0.2"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</row>
    <row r="17680" spans="3:18" x14ac:dyDescent="0.2"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</row>
    <row r="17681" spans="3:18" x14ac:dyDescent="0.2"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</row>
    <row r="17682" spans="3:18" x14ac:dyDescent="0.2"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</row>
    <row r="17683" spans="3:18" x14ac:dyDescent="0.2"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</row>
    <row r="17684" spans="3:18" x14ac:dyDescent="0.2"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</row>
    <row r="17685" spans="3:18" x14ac:dyDescent="0.2"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</row>
    <row r="17686" spans="3:18" x14ac:dyDescent="0.2"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</row>
    <row r="17687" spans="3:18" x14ac:dyDescent="0.2"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</row>
    <row r="17688" spans="3:18" x14ac:dyDescent="0.2"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</row>
    <row r="17689" spans="3:18" x14ac:dyDescent="0.2"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</row>
    <row r="17690" spans="3:18" x14ac:dyDescent="0.2"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</row>
    <row r="17691" spans="3:18" x14ac:dyDescent="0.2"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</row>
    <row r="17692" spans="3:18" x14ac:dyDescent="0.2"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</row>
    <row r="17693" spans="3:18" x14ac:dyDescent="0.2"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</row>
    <row r="17694" spans="3:18" x14ac:dyDescent="0.2"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</row>
    <row r="17695" spans="3:18" x14ac:dyDescent="0.2"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</row>
    <row r="17696" spans="3:18" x14ac:dyDescent="0.2"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</row>
    <row r="17697" spans="3:18" x14ac:dyDescent="0.2"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</row>
    <row r="17698" spans="3:18" x14ac:dyDescent="0.2"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</row>
    <row r="17699" spans="3:18" x14ac:dyDescent="0.2"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</row>
    <row r="17700" spans="3:18" x14ac:dyDescent="0.2"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</row>
    <row r="17701" spans="3:18" x14ac:dyDescent="0.2"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</row>
    <row r="17702" spans="3:18" x14ac:dyDescent="0.2"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</row>
    <row r="17703" spans="3:18" x14ac:dyDescent="0.2"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</row>
    <row r="17704" spans="3:18" x14ac:dyDescent="0.2"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</row>
    <row r="17705" spans="3:18" x14ac:dyDescent="0.2"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</row>
    <row r="17706" spans="3:18" x14ac:dyDescent="0.2"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</row>
    <row r="17707" spans="3:18" x14ac:dyDescent="0.2"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</row>
    <row r="17708" spans="3:18" x14ac:dyDescent="0.2"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</row>
    <row r="17709" spans="3:18" x14ac:dyDescent="0.2"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</row>
    <row r="17710" spans="3:18" x14ac:dyDescent="0.2"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</row>
    <row r="17711" spans="3:18" x14ac:dyDescent="0.2"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</row>
    <row r="17712" spans="3:18" x14ac:dyDescent="0.2"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</row>
    <row r="17713" spans="3:18" x14ac:dyDescent="0.2"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</row>
    <row r="17714" spans="3:18" x14ac:dyDescent="0.2"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</row>
    <row r="17715" spans="3:18" x14ac:dyDescent="0.2"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</row>
    <row r="17716" spans="3:18" x14ac:dyDescent="0.2"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</row>
    <row r="17717" spans="3:18" x14ac:dyDescent="0.2"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</row>
    <row r="17718" spans="3:18" x14ac:dyDescent="0.2"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</row>
    <row r="17719" spans="3:18" x14ac:dyDescent="0.2"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</row>
    <row r="17720" spans="3:18" x14ac:dyDescent="0.2"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</row>
    <row r="17721" spans="3:18" x14ac:dyDescent="0.2"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</row>
    <row r="17722" spans="3:18" x14ac:dyDescent="0.2"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</row>
    <row r="17723" spans="3:18" x14ac:dyDescent="0.2"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</row>
    <row r="17724" spans="3:18" x14ac:dyDescent="0.2"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</row>
    <row r="17725" spans="3:18" x14ac:dyDescent="0.2"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</row>
    <row r="17726" spans="3:18" x14ac:dyDescent="0.2"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</row>
    <row r="17727" spans="3:18" x14ac:dyDescent="0.2"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</row>
    <row r="17728" spans="3:18" x14ac:dyDescent="0.2"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</row>
    <row r="17729" spans="3:18" x14ac:dyDescent="0.2"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</row>
    <row r="17730" spans="3:18" x14ac:dyDescent="0.2"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</row>
    <row r="17731" spans="3:18" x14ac:dyDescent="0.2"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</row>
    <row r="17732" spans="3:18" x14ac:dyDescent="0.2"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</row>
    <row r="17733" spans="3:18" x14ac:dyDescent="0.2"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</row>
    <row r="17734" spans="3:18" x14ac:dyDescent="0.2"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</row>
    <row r="17735" spans="3:18" x14ac:dyDescent="0.2"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</row>
    <row r="17736" spans="3:18" x14ac:dyDescent="0.2"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</row>
    <row r="17737" spans="3:18" x14ac:dyDescent="0.2"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</row>
    <row r="17738" spans="3:18" x14ac:dyDescent="0.2"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</row>
    <row r="17739" spans="3:18" x14ac:dyDescent="0.2"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</row>
    <row r="17740" spans="3:18" x14ac:dyDescent="0.2"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</row>
    <row r="17741" spans="3:18" x14ac:dyDescent="0.2"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</row>
    <row r="17742" spans="3:18" x14ac:dyDescent="0.2"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</row>
    <row r="17743" spans="3:18" x14ac:dyDescent="0.2"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</row>
    <row r="17744" spans="3:18" x14ac:dyDescent="0.2"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</row>
    <row r="17745" spans="3:18" x14ac:dyDescent="0.2"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</row>
    <row r="17746" spans="3:18" x14ac:dyDescent="0.2"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</row>
    <row r="17747" spans="3:18" x14ac:dyDescent="0.2"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</row>
    <row r="17748" spans="3:18" x14ac:dyDescent="0.2"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</row>
    <row r="17749" spans="3:18" x14ac:dyDescent="0.2"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</row>
    <row r="17750" spans="3:18" x14ac:dyDescent="0.2"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</row>
    <row r="17751" spans="3:18" x14ac:dyDescent="0.2"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</row>
    <row r="17752" spans="3:18" x14ac:dyDescent="0.2"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</row>
    <row r="17753" spans="3:18" x14ac:dyDescent="0.2"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</row>
    <row r="17754" spans="3:18" x14ac:dyDescent="0.2"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</row>
    <row r="17755" spans="3:18" x14ac:dyDescent="0.2"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</row>
    <row r="17756" spans="3:18" x14ac:dyDescent="0.2"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</row>
    <row r="17757" spans="3:18" x14ac:dyDescent="0.2"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</row>
    <row r="17758" spans="3:18" x14ac:dyDescent="0.2"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</row>
    <row r="17759" spans="3:18" x14ac:dyDescent="0.2"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</row>
    <row r="17760" spans="3:18" x14ac:dyDescent="0.2"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</row>
    <row r="17761" spans="3:18" x14ac:dyDescent="0.2"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</row>
    <row r="17762" spans="3:18" x14ac:dyDescent="0.2"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</row>
    <row r="17763" spans="3:18" x14ac:dyDescent="0.2"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</row>
    <row r="17764" spans="3:18" x14ac:dyDescent="0.2"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</row>
    <row r="17765" spans="3:18" x14ac:dyDescent="0.2"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</row>
    <row r="17766" spans="3:18" x14ac:dyDescent="0.2"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</row>
    <row r="17767" spans="3:18" x14ac:dyDescent="0.2"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</row>
    <row r="17768" spans="3:18" x14ac:dyDescent="0.2"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</row>
    <row r="17769" spans="3:18" x14ac:dyDescent="0.2"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</row>
    <row r="17770" spans="3:18" x14ac:dyDescent="0.2"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</row>
    <row r="17771" spans="3:18" x14ac:dyDescent="0.2"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</row>
    <row r="17772" spans="3:18" x14ac:dyDescent="0.2"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</row>
    <row r="17773" spans="3:18" x14ac:dyDescent="0.2"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</row>
    <row r="17774" spans="3:18" x14ac:dyDescent="0.2"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</row>
    <row r="17775" spans="3:18" x14ac:dyDescent="0.2"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</row>
    <row r="17776" spans="3:18" x14ac:dyDescent="0.2"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</row>
    <row r="17777" spans="3:18" x14ac:dyDescent="0.2"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</row>
    <row r="17778" spans="3:18" x14ac:dyDescent="0.2"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</row>
    <row r="17779" spans="3:18" x14ac:dyDescent="0.2"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</row>
    <row r="17780" spans="3:18" x14ac:dyDescent="0.2"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</row>
    <row r="17781" spans="3:18" x14ac:dyDescent="0.2"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</row>
    <row r="17782" spans="3:18" x14ac:dyDescent="0.2"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</row>
    <row r="17783" spans="3:18" x14ac:dyDescent="0.2"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</row>
    <row r="17784" spans="3:18" x14ac:dyDescent="0.2"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</row>
    <row r="17785" spans="3:18" x14ac:dyDescent="0.2"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</row>
    <row r="17786" spans="3:18" x14ac:dyDescent="0.2"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</row>
    <row r="17787" spans="3:18" x14ac:dyDescent="0.2"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</row>
    <row r="17788" spans="3:18" x14ac:dyDescent="0.2"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</row>
    <row r="17789" spans="3:18" x14ac:dyDescent="0.2"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</row>
    <row r="17790" spans="3:18" x14ac:dyDescent="0.2"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</row>
    <row r="17791" spans="3:18" x14ac:dyDescent="0.2"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</row>
    <row r="17792" spans="3:18" x14ac:dyDescent="0.2"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</row>
    <row r="17793" spans="3:18" x14ac:dyDescent="0.2"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</row>
    <row r="17794" spans="3:18" x14ac:dyDescent="0.2"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</row>
    <row r="17795" spans="3:18" x14ac:dyDescent="0.2"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</row>
    <row r="17796" spans="3:18" x14ac:dyDescent="0.2"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</row>
    <row r="17797" spans="3:18" x14ac:dyDescent="0.2"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</row>
    <row r="17798" spans="3:18" x14ac:dyDescent="0.2"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</row>
    <row r="17799" spans="3:18" x14ac:dyDescent="0.2"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</row>
    <row r="17800" spans="3:18" x14ac:dyDescent="0.2"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</row>
    <row r="17801" spans="3:18" x14ac:dyDescent="0.2"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</row>
    <row r="17802" spans="3:18" x14ac:dyDescent="0.2"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</row>
    <row r="17803" spans="3:18" x14ac:dyDescent="0.2"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</row>
    <row r="17804" spans="3:18" x14ac:dyDescent="0.2"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</row>
    <row r="17805" spans="3:18" x14ac:dyDescent="0.2"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</row>
    <row r="17806" spans="3:18" x14ac:dyDescent="0.2"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</row>
    <row r="17807" spans="3:18" x14ac:dyDescent="0.2"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</row>
    <row r="17808" spans="3:18" x14ac:dyDescent="0.2"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</row>
    <row r="17809" spans="3:18" x14ac:dyDescent="0.2"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</row>
    <row r="17810" spans="3:18" x14ac:dyDescent="0.2"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</row>
    <row r="17811" spans="3:18" x14ac:dyDescent="0.2"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</row>
    <row r="17812" spans="3:18" x14ac:dyDescent="0.2"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</row>
    <row r="17813" spans="3:18" x14ac:dyDescent="0.2"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</row>
    <row r="17814" spans="3:18" x14ac:dyDescent="0.2"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</row>
    <row r="17815" spans="3:18" x14ac:dyDescent="0.2"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</row>
    <row r="17816" spans="3:18" x14ac:dyDescent="0.2"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</row>
    <row r="17817" spans="3:18" x14ac:dyDescent="0.2"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</row>
    <row r="17818" spans="3:18" x14ac:dyDescent="0.2"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</row>
    <row r="17819" spans="3:18" x14ac:dyDescent="0.2"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</row>
    <row r="17820" spans="3:18" x14ac:dyDescent="0.2"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</row>
    <row r="17821" spans="3:18" x14ac:dyDescent="0.2"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</row>
    <row r="17822" spans="3:18" x14ac:dyDescent="0.2"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</row>
    <row r="17823" spans="3:18" x14ac:dyDescent="0.2"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</row>
    <row r="17824" spans="3:18" x14ac:dyDescent="0.2"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</row>
    <row r="17825" spans="3:18" x14ac:dyDescent="0.2"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</row>
    <row r="17826" spans="3:18" x14ac:dyDescent="0.2"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</row>
    <row r="17827" spans="3:18" x14ac:dyDescent="0.2"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</row>
    <row r="17828" spans="3:18" x14ac:dyDescent="0.2"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</row>
    <row r="17829" spans="3:18" x14ac:dyDescent="0.2"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</row>
    <row r="17830" spans="3:18" x14ac:dyDescent="0.2"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</row>
    <row r="17831" spans="3:18" x14ac:dyDescent="0.2"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</row>
    <row r="17832" spans="3:18" x14ac:dyDescent="0.2"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</row>
    <row r="17833" spans="3:18" x14ac:dyDescent="0.2"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</row>
    <row r="17834" spans="3:18" x14ac:dyDescent="0.2"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</row>
    <row r="17835" spans="3:18" x14ac:dyDescent="0.2"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</row>
    <row r="17836" spans="3:18" x14ac:dyDescent="0.2"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</row>
    <row r="17837" spans="3:18" x14ac:dyDescent="0.2"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</row>
    <row r="17838" spans="3:18" x14ac:dyDescent="0.2"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</row>
    <row r="17839" spans="3:18" x14ac:dyDescent="0.2"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</row>
    <row r="17840" spans="3:18" x14ac:dyDescent="0.2"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</row>
    <row r="17841" spans="3:18" x14ac:dyDescent="0.2"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</row>
    <row r="17842" spans="3:18" x14ac:dyDescent="0.2"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</row>
    <row r="17843" spans="3:18" x14ac:dyDescent="0.2"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</row>
    <row r="17844" spans="3:18" x14ac:dyDescent="0.2"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</row>
    <row r="17845" spans="3:18" x14ac:dyDescent="0.2"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</row>
    <row r="17846" spans="3:18" x14ac:dyDescent="0.2"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</row>
    <row r="17847" spans="3:18" x14ac:dyDescent="0.2"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</row>
    <row r="17848" spans="3:18" x14ac:dyDescent="0.2"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</row>
    <row r="17849" spans="3:18" x14ac:dyDescent="0.2"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</row>
    <row r="17850" spans="3:18" x14ac:dyDescent="0.2"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</row>
    <row r="17851" spans="3:18" x14ac:dyDescent="0.2"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</row>
    <row r="17852" spans="3:18" x14ac:dyDescent="0.2"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</row>
    <row r="17853" spans="3:18" x14ac:dyDescent="0.2"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</row>
    <row r="17854" spans="3:18" x14ac:dyDescent="0.2"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</row>
    <row r="17855" spans="3:18" x14ac:dyDescent="0.2"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</row>
    <row r="17856" spans="3:18" x14ac:dyDescent="0.2"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</row>
    <row r="17857" spans="3:18" x14ac:dyDescent="0.2"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</row>
    <row r="17858" spans="3:18" x14ac:dyDescent="0.2"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</row>
    <row r="17859" spans="3:18" x14ac:dyDescent="0.2"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</row>
    <row r="17860" spans="3:18" x14ac:dyDescent="0.2"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</row>
    <row r="17861" spans="3:18" x14ac:dyDescent="0.2"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</row>
    <row r="17862" spans="3:18" x14ac:dyDescent="0.2"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</row>
    <row r="17863" spans="3:18" x14ac:dyDescent="0.2"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</row>
    <row r="17864" spans="3:18" x14ac:dyDescent="0.2"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</row>
    <row r="17865" spans="3:18" x14ac:dyDescent="0.2"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</row>
    <row r="17866" spans="3:18" x14ac:dyDescent="0.2"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</row>
    <row r="17867" spans="3:18" x14ac:dyDescent="0.2"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</row>
    <row r="17868" spans="3:18" x14ac:dyDescent="0.2"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</row>
    <row r="17869" spans="3:18" x14ac:dyDescent="0.2"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</row>
    <row r="17870" spans="3:18" x14ac:dyDescent="0.2"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</row>
    <row r="17871" spans="3:18" x14ac:dyDescent="0.2"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</row>
    <row r="17872" spans="3:18" x14ac:dyDescent="0.2"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</row>
    <row r="17873" spans="3:18" x14ac:dyDescent="0.2"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</row>
    <row r="17874" spans="3:18" x14ac:dyDescent="0.2"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</row>
    <row r="17875" spans="3:18" x14ac:dyDescent="0.2"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</row>
    <row r="17876" spans="3:18" x14ac:dyDescent="0.2"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</row>
    <row r="17877" spans="3:18" x14ac:dyDescent="0.2"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</row>
    <row r="17878" spans="3:18" x14ac:dyDescent="0.2"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</row>
    <row r="17879" spans="3:18" x14ac:dyDescent="0.2"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</row>
    <row r="17880" spans="3:18" x14ac:dyDescent="0.2"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</row>
    <row r="17881" spans="3:18" x14ac:dyDescent="0.2"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</row>
    <row r="17882" spans="3:18" x14ac:dyDescent="0.2"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</row>
    <row r="17883" spans="3:18" x14ac:dyDescent="0.2"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</row>
    <row r="17884" spans="3:18" x14ac:dyDescent="0.2"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</row>
    <row r="17885" spans="3:18" x14ac:dyDescent="0.2"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</row>
    <row r="17886" spans="3:18" x14ac:dyDescent="0.2"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</row>
    <row r="17887" spans="3:18" x14ac:dyDescent="0.2"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</row>
    <row r="17888" spans="3:18" x14ac:dyDescent="0.2"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</row>
    <row r="17889" spans="3:18" x14ac:dyDescent="0.2"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</row>
    <row r="17890" spans="3:18" x14ac:dyDescent="0.2"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</row>
    <row r="17891" spans="3:18" x14ac:dyDescent="0.2"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</row>
    <row r="17892" spans="3:18" x14ac:dyDescent="0.2"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</row>
    <row r="17893" spans="3:18" x14ac:dyDescent="0.2"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</row>
    <row r="17894" spans="3:18" x14ac:dyDescent="0.2"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</row>
    <row r="17895" spans="3:18" x14ac:dyDescent="0.2"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</row>
    <row r="17896" spans="3:18" x14ac:dyDescent="0.2"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</row>
    <row r="17897" spans="3:18" x14ac:dyDescent="0.2"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</row>
    <row r="17898" spans="3:18" x14ac:dyDescent="0.2"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</row>
    <row r="17899" spans="3:18" x14ac:dyDescent="0.2"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</row>
    <row r="17900" spans="3:18" x14ac:dyDescent="0.2"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</row>
    <row r="17901" spans="3:18" x14ac:dyDescent="0.2"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</row>
    <row r="17902" spans="3:18" x14ac:dyDescent="0.2"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</row>
    <row r="17903" spans="3:18" x14ac:dyDescent="0.2"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</row>
    <row r="17904" spans="3:18" x14ac:dyDescent="0.2"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</row>
    <row r="17905" spans="3:18" x14ac:dyDescent="0.2"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</row>
    <row r="17906" spans="3:18" x14ac:dyDescent="0.2"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</row>
    <row r="17907" spans="3:18" x14ac:dyDescent="0.2"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</row>
    <row r="17908" spans="3:18" x14ac:dyDescent="0.2"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</row>
    <row r="17909" spans="3:18" x14ac:dyDescent="0.2"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</row>
    <row r="17910" spans="3:18" x14ac:dyDescent="0.2"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</row>
    <row r="17911" spans="3:18" x14ac:dyDescent="0.2"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</row>
    <row r="17912" spans="3:18" x14ac:dyDescent="0.2"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</row>
    <row r="17913" spans="3:18" x14ac:dyDescent="0.2"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</row>
    <row r="17914" spans="3:18" x14ac:dyDescent="0.2"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</row>
    <row r="17915" spans="3:18" x14ac:dyDescent="0.2"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</row>
    <row r="17916" spans="3:18" x14ac:dyDescent="0.2"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</row>
    <row r="17917" spans="3:18" x14ac:dyDescent="0.2"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</row>
    <row r="17918" spans="3:18" x14ac:dyDescent="0.2"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</row>
    <row r="17919" spans="3:18" x14ac:dyDescent="0.2"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</row>
    <row r="17920" spans="3:18" x14ac:dyDescent="0.2"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</row>
    <row r="17921" spans="3:18" x14ac:dyDescent="0.2"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</row>
    <row r="17922" spans="3:18" x14ac:dyDescent="0.2"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</row>
    <row r="17923" spans="3:18" x14ac:dyDescent="0.2"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</row>
    <row r="17924" spans="3:18" x14ac:dyDescent="0.2"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</row>
    <row r="17925" spans="3:18" x14ac:dyDescent="0.2"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</row>
    <row r="17926" spans="3:18" x14ac:dyDescent="0.2"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</row>
    <row r="17927" spans="3:18" x14ac:dyDescent="0.2"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</row>
    <row r="17928" spans="3:18" x14ac:dyDescent="0.2"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</row>
    <row r="17929" spans="3:18" x14ac:dyDescent="0.2"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</row>
    <row r="17930" spans="3:18" x14ac:dyDescent="0.2"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</row>
    <row r="17931" spans="3:18" x14ac:dyDescent="0.2"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</row>
    <row r="17932" spans="3:18" x14ac:dyDescent="0.2"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</row>
    <row r="17933" spans="3:18" x14ac:dyDescent="0.2"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</row>
    <row r="17934" spans="3:18" x14ac:dyDescent="0.2"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</row>
    <row r="17935" spans="3:18" x14ac:dyDescent="0.2"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</row>
    <row r="17936" spans="3:18" x14ac:dyDescent="0.2"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</row>
    <row r="17937" spans="3:18" x14ac:dyDescent="0.2"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</row>
    <row r="17938" spans="3:18" x14ac:dyDescent="0.2"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</row>
    <row r="17939" spans="3:18" x14ac:dyDescent="0.2"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</row>
    <row r="17940" spans="3:18" x14ac:dyDescent="0.2"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</row>
    <row r="17941" spans="3:18" x14ac:dyDescent="0.2"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</row>
    <row r="17942" spans="3:18" x14ac:dyDescent="0.2"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</row>
    <row r="17943" spans="3:18" x14ac:dyDescent="0.2"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</row>
    <row r="17944" spans="3:18" x14ac:dyDescent="0.2"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</row>
    <row r="17945" spans="3:18" x14ac:dyDescent="0.2"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</row>
    <row r="17946" spans="3:18" x14ac:dyDescent="0.2"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</row>
    <row r="17947" spans="3:18" x14ac:dyDescent="0.2"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</row>
    <row r="17948" spans="3:18" x14ac:dyDescent="0.2"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</row>
    <row r="17949" spans="3:18" x14ac:dyDescent="0.2"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</row>
    <row r="17950" spans="3:18" x14ac:dyDescent="0.2"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</row>
    <row r="17951" spans="3:18" x14ac:dyDescent="0.2"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</row>
    <row r="17952" spans="3:18" x14ac:dyDescent="0.2"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</row>
    <row r="17953" spans="3:18" x14ac:dyDescent="0.2"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</row>
    <row r="17954" spans="3:18" x14ac:dyDescent="0.2"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</row>
    <row r="17955" spans="3:18" x14ac:dyDescent="0.2"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</row>
    <row r="17956" spans="3:18" x14ac:dyDescent="0.2"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</row>
    <row r="17957" spans="3:18" x14ac:dyDescent="0.2"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</row>
    <row r="17958" spans="3:18" x14ac:dyDescent="0.2"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</row>
    <row r="17959" spans="3:18" x14ac:dyDescent="0.2"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</row>
    <row r="17960" spans="3:18" x14ac:dyDescent="0.2"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</row>
    <row r="17961" spans="3:18" x14ac:dyDescent="0.2"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</row>
    <row r="17962" spans="3:18" x14ac:dyDescent="0.2"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</row>
    <row r="17963" spans="3:18" x14ac:dyDescent="0.2"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</row>
    <row r="17964" spans="3:18" x14ac:dyDescent="0.2"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</row>
    <row r="17965" spans="3:18" x14ac:dyDescent="0.2"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</row>
    <row r="17966" spans="3:18" x14ac:dyDescent="0.2"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</row>
    <row r="17967" spans="3:18" x14ac:dyDescent="0.2"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</row>
    <row r="17968" spans="3:18" x14ac:dyDescent="0.2"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</row>
    <row r="17969" spans="3:18" x14ac:dyDescent="0.2"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</row>
    <row r="17970" spans="3:18" x14ac:dyDescent="0.2"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</row>
    <row r="17971" spans="3:18" x14ac:dyDescent="0.2"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</row>
    <row r="17972" spans="3:18" x14ac:dyDescent="0.2"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</row>
    <row r="17973" spans="3:18" x14ac:dyDescent="0.2"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</row>
    <row r="17974" spans="3:18" x14ac:dyDescent="0.2"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</row>
    <row r="17975" spans="3:18" x14ac:dyDescent="0.2"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</row>
    <row r="17976" spans="3:18" x14ac:dyDescent="0.2"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</row>
    <row r="17977" spans="3:18" x14ac:dyDescent="0.2"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</row>
    <row r="17978" spans="3:18" x14ac:dyDescent="0.2"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</row>
    <row r="17979" spans="3:18" x14ac:dyDescent="0.2"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</row>
    <row r="17980" spans="3:18" x14ac:dyDescent="0.2"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</row>
    <row r="17981" spans="3:18" x14ac:dyDescent="0.2"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</row>
    <row r="17982" spans="3:18" x14ac:dyDescent="0.2"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</row>
    <row r="17983" spans="3:18" x14ac:dyDescent="0.2"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</row>
    <row r="17984" spans="3:18" x14ac:dyDescent="0.2"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</row>
    <row r="17985" spans="3:18" x14ac:dyDescent="0.2"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</row>
    <row r="17986" spans="3:18" x14ac:dyDescent="0.2"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</row>
    <row r="17987" spans="3:18" x14ac:dyDescent="0.2"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</row>
    <row r="17988" spans="3:18" x14ac:dyDescent="0.2"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</row>
    <row r="17989" spans="3:18" x14ac:dyDescent="0.2"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</row>
    <row r="17990" spans="3:18" x14ac:dyDescent="0.2"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</row>
    <row r="17991" spans="3:18" x14ac:dyDescent="0.2"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</row>
    <row r="17992" spans="3:18" x14ac:dyDescent="0.2"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</row>
    <row r="17993" spans="3:18" x14ac:dyDescent="0.2"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</row>
    <row r="17994" spans="3:18" x14ac:dyDescent="0.2"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</row>
    <row r="17995" spans="3:18" x14ac:dyDescent="0.2"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</row>
    <row r="17996" spans="3:18" x14ac:dyDescent="0.2"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</row>
    <row r="17997" spans="3:18" x14ac:dyDescent="0.2"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</row>
    <row r="17998" spans="3:18" x14ac:dyDescent="0.2"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</row>
    <row r="17999" spans="3:18" x14ac:dyDescent="0.2"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</row>
    <row r="18000" spans="3:18" x14ac:dyDescent="0.2"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</row>
    <row r="18001" spans="3:18" x14ac:dyDescent="0.2"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</row>
    <row r="18002" spans="3:18" x14ac:dyDescent="0.2"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</row>
    <row r="18003" spans="3:18" x14ac:dyDescent="0.2"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</row>
    <row r="18004" spans="3:18" x14ac:dyDescent="0.2"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</row>
    <row r="18005" spans="3:18" x14ac:dyDescent="0.2"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</row>
    <row r="18006" spans="3:18" x14ac:dyDescent="0.2"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</row>
    <row r="18007" spans="3:18" x14ac:dyDescent="0.2"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</row>
    <row r="18008" spans="3:18" x14ac:dyDescent="0.2"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</row>
    <row r="18009" spans="3:18" x14ac:dyDescent="0.2"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</row>
    <row r="18010" spans="3:18" x14ac:dyDescent="0.2"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</row>
    <row r="18011" spans="3:18" x14ac:dyDescent="0.2"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</row>
    <row r="18012" spans="3:18" x14ac:dyDescent="0.2"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</row>
    <row r="18013" spans="3:18" x14ac:dyDescent="0.2"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</row>
    <row r="18014" spans="3:18" x14ac:dyDescent="0.2"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</row>
    <row r="18015" spans="3:18" x14ac:dyDescent="0.2"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</row>
    <row r="18016" spans="3:18" x14ac:dyDescent="0.2"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</row>
    <row r="18017" spans="3:18" x14ac:dyDescent="0.2"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</row>
    <row r="18018" spans="3:18" x14ac:dyDescent="0.2"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</row>
    <row r="18019" spans="3:18" x14ac:dyDescent="0.2"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</row>
    <row r="18020" spans="3:18" x14ac:dyDescent="0.2"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</row>
    <row r="18021" spans="3:18" x14ac:dyDescent="0.2"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</row>
    <row r="18022" spans="3:18" x14ac:dyDescent="0.2"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</row>
    <row r="18023" spans="3:18" x14ac:dyDescent="0.2"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</row>
    <row r="18024" spans="3:18" x14ac:dyDescent="0.2"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</row>
    <row r="18025" spans="3:18" x14ac:dyDescent="0.2"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</row>
    <row r="18026" spans="3:18" x14ac:dyDescent="0.2"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</row>
    <row r="18027" spans="3:18" x14ac:dyDescent="0.2"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</row>
    <row r="18028" spans="3:18" x14ac:dyDescent="0.2"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</row>
    <row r="18029" spans="3:18" x14ac:dyDescent="0.2"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</row>
    <row r="18030" spans="3:18" x14ac:dyDescent="0.2"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</row>
    <row r="18031" spans="3:18" x14ac:dyDescent="0.2"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</row>
    <row r="18032" spans="3:18" x14ac:dyDescent="0.2"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</row>
    <row r="18033" spans="3:18" x14ac:dyDescent="0.2"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</row>
    <row r="18034" spans="3:18" x14ac:dyDescent="0.2"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</row>
    <row r="18035" spans="3:18" x14ac:dyDescent="0.2"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</row>
    <row r="18036" spans="3:18" x14ac:dyDescent="0.2"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</row>
    <row r="18037" spans="3:18" x14ac:dyDescent="0.2"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</row>
    <row r="18038" spans="3:18" x14ac:dyDescent="0.2"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</row>
    <row r="18039" spans="3:18" x14ac:dyDescent="0.2"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</row>
    <row r="18040" spans="3:18" x14ac:dyDescent="0.2"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</row>
    <row r="18041" spans="3:18" x14ac:dyDescent="0.2"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</row>
    <row r="18042" spans="3:18" x14ac:dyDescent="0.2"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</row>
    <row r="18043" spans="3:18" x14ac:dyDescent="0.2"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</row>
    <row r="18044" spans="3:18" x14ac:dyDescent="0.2"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</row>
    <row r="18045" spans="3:18" x14ac:dyDescent="0.2"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</row>
    <row r="18046" spans="3:18" x14ac:dyDescent="0.2"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</row>
    <row r="18047" spans="3:18" x14ac:dyDescent="0.2"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</row>
    <row r="18048" spans="3:18" x14ac:dyDescent="0.2"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</row>
    <row r="18049" spans="3:18" x14ac:dyDescent="0.2"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</row>
    <row r="18050" spans="3:18" x14ac:dyDescent="0.2"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</row>
    <row r="18051" spans="3:18" x14ac:dyDescent="0.2"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</row>
    <row r="18052" spans="3:18" x14ac:dyDescent="0.2"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</row>
    <row r="18053" spans="3:18" x14ac:dyDescent="0.2"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</row>
    <row r="18054" spans="3:18" x14ac:dyDescent="0.2"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</row>
    <row r="18055" spans="3:18" x14ac:dyDescent="0.2"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</row>
    <row r="18056" spans="3:18" x14ac:dyDescent="0.2"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</row>
    <row r="18057" spans="3:18" x14ac:dyDescent="0.2"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</row>
    <row r="18058" spans="3:18" x14ac:dyDescent="0.2"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</row>
    <row r="18059" spans="3:18" x14ac:dyDescent="0.2"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</row>
    <row r="18060" spans="3:18" x14ac:dyDescent="0.2"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</row>
    <row r="18061" spans="3:18" x14ac:dyDescent="0.2"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</row>
    <row r="18062" spans="3:18" x14ac:dyDescent="0.2"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</row>
    <row r="18063" spans="3:18" x14ac:dyDescent="0.2"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</row>
    <row r="18064" spans="3:18" x14ac:dyDescent="0.2"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</row>
    <row r="18065" spans="3:18" x14ac:dyDescent="0.2"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</row>
    <row r="18066" spans="3:18" x14ac:dyDescent="0.2"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</row>
    <row r="18067" spans="3:18" x14ac:dyDescent="0.2"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</row>
    <row r="18068" spans="3:18" x14ac:dyDescent="0.2"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</row>
    <row r="18069" spans="3:18" x14ac:dyDescent="0.2"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</row>
    <row r="18070" spans="3:18" x14ac:dyDescent="0.2"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</row>
    <row r="18071" spans="3:18" x14ac:dyDescent="0.2"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</row>
    <row r="18072" spans="3:18" x14ac:dyDescent="0.2"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</row>
    <row r="18073" spans="3:18" x14ac:dyDescent="0.2"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</row>
    <row r="18074" spans="3:18" x14ac:dyDescent="0.2"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</row>
    <row r="18075" spans="3:18" x14ac:dyDescent="0.2"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</row>
    <row r="18076" spans="3:18" x14ac:dyDescent="0.2"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</row>
    <row r="18077" spans="3:18" x14ac:dyDescent="0.2"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</row>
    <row r="18078" spans="3:18" x14ac:dyDescent="0.2"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</row>
    <row r="18079" spans="3:18" x14ac:dyDescent="0.2"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</row>
    <row r="18080" spans="3:18" x14ac:dyDescent="0.2"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</row>
    <row r="18081" spans="3:18" x14ac:dyDescent="0.2"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</row>
    <row r="18082" spans="3:18" x14ac:dyDescent="0.2"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</row>
    <row r="18083" spans="3:18" x14ac:dyDescent="0.2"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</row>
    <row r="18084" spans="3:18" x14ac:dyDescent="0.2"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</row>
    <row r="18085" spans="3:18" x14ac:dyDescent="0.2"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</row>
    <row r="18086" spans="3:18" x14ac:dyDescent="0.2"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</row>
    <row r="18087" spans="3:18" x14ac:dyDescent="0.2"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</row>
    <row r="18088" spans="3:18" x14ac:dyDescent="0.2"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</row>
    <row r="18089" spans="3:18" x14ac:dyDescent="0.2"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</row>
    <row r="18090" spans="3:18" x14ac:dyDescent="0.2"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</row>
    <row r="18091" spans="3:18" x14ac:dyDescent="0.2"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</row>
    <row r="18092" spans="3:18" x14ac:dyDescent="0.2"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</row>
    <row r="18093" spans="3:18" x14ac:dyDescent="0.2"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</row>
    <row r="18094" spans="3:18" x14ac:dyDescent="0.2"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</row>
    <row r="18095" spans="3:18" x14ac:dyDescent="0.2"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</row>
    <row r="18096" spans="3:18" x14ac:dyDescent="0.2"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</row>
    <row r="18097" spans="3:18" x14ac:dyDescent="0.2"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</row>
    <row r="18098" spans="3:18" x14ac:dyDescent="0.2"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</row>
    <row r="18099" spans="3:18" x14ac:dyDescent="0.2"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</row>
    <row r="18100" spans="3:18" x14ac:dyDescent="0.2"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</row>
    <row r="18101" spans="3:18" x14ac:dyDescent="0.2"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</row>
    <row r="18102" spans="3:18" x14ac:dyDescent="0.2"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</row>
    <row r="18103" spans="3:18" x14ac:dyDescent="0.2"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</row>
    <row r="18104" spans="3:18" x14ac:dyDescent="0.2"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</row>
    <row r="18105" spans="3:18" x14ac:dyDescent="0.2"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</row>
    <row r="18106" spans="3:18" x14ac:dyDescent="0.2"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</row>
    <row r="18107" spans="3:18" x14ac:dyDescent="0.2"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</row>
    <row r="18108" spans="3:18" x14ac:dyDescent="0.2"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</row>
    <row r="18109" spans="3:18" x14ac:dyDescent="0.2"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</row>
    <row r="18110" spans="3:18" x14ac:dyDescent="0.2"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</row>
    <row r="18111" spans="3:18" x14ac:dyDescent="0.2"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</row>
    <row r="18112" spans="3:18" x14ac:dyDescent="0.2"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</row>
    <row r="18113" spans="3:18" x14ac:dyDescent="0.2"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</row>
    <row r="18114" spans="3:18" x14ac:dyDescent="0.2"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</row>
    <row r="18115" spans="3:18" x14ac:dyDescent="0.2"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</row>
    <row r="18116" spans="3:18" x14ac:dyDescent="0.2"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</row>
    <row r="18117" spans="3:18" x14ac:dyDescent="0.2"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</row>
    <row r="18118" spans="3:18" x14ac:dyDescent="0.2"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</row>
    <row r="18119" spans="3:18" x14ac:dyDescent="0.2"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</row>
    <row r="18120" spans="3:18" x14ac:dyDescent="0.2"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</row>
    <row r="18121" spans="3:18" x14ac:dyDescent="0.2"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</row>
    <row r="18122" spans="3:18" x14ac:dyDescent="0.2"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</row>
    <row r="18123" spans="3:18" x14ac:dyDescent="0.2"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</row>
    <row r="18124" spans="3:18" x14ac:dyDescent="0.2"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</row>
    <row r="18125" spans="3:18" x14ac:dyDescent="0.2"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</row>
    <row r="18126" spans="3:18" x14ac:dyDescent="0.2"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</row>
    <row r="18127" spans="3:18" x14ac:dyDescent="0.2"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</row>
    <row r="18128" spans="3:18" x14ac:dyDescent="0.2"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</row>
    <row r="18129" spans="3:18" x14ac:dyDescent="0.2"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</row>
    <row r="18130" spans="3:18" x14ac:dyDescent="0.2"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</row>
    <row r="18131" spans="3:18" x14ac:dyDescent="0.2"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</row>
    <row r="18132" spans="3:18" x14ac:dyDescent="0.2"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</row>
    <row r="18133" spans="3:18" x14ac:dyDescent="0.2"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</row>
    <row r="18134" spans="3:18" x14ac:dyDescent="0.2"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</row>
    <row r="18135" spans="3:18" x14ac:dyDescent="0.2"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</row>
    <row r="18136" spans="3:18" x14ac:dyDescent="0.2"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</row>
    <row r="18137" spans="3:18" x14ac:dyDescent="0.2"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</row>
    <row r="18138" spans="3:18" x14ac:dyDescent="0.2"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</row>
    <row r="18139" spans="3:18" x14ac:dyDescent="0.2"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</row>
    <row r="18140" spans="3:18" x14ac:dyDescent="0.2"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</row>
    <row r="18141" spans="3:18" x14ac:dyDescent="0.2"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</row>
    <row r="18142" spans="3:18" x14ac:dyDescent="0.2"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</row>
    <row r="18143" spans="3:18" x14ac:dyDescent="0.2"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</row>
    <row r="18144" spans="3:18" x14ac:dyDescent="0.2"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</row>
    <row r="18145" spans="3:18" x14ac:dyDescent="0.2"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</row>
    <row r="18146" spans="3:18" x14ac:dyDescent="0.2"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</row>
    <row r="18147" spans="3:18" x14ac:dyDescent="0.2"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</row>
    <row r="18148" spans="3:18" x14ac:dyDescent="0.2"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</row>
    <row r="18149" spans="3:18" x14ac:dyDescent="0.2"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</row>
    <row r="18150" spans="3:18" x14ac:dyDescent="0.2"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</row>
    <row r="18151" spans="3:18" x14ac:dyDescent="0.2"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</row>
    <row r="18152" spans="3:18" x14ac:dyDescent="0.2"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</row>
    <row r="18153" spans="3:18" x14ac:dyDescent="0.2"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</row>
    <row r="18154" spans="3:18" x14ac:dyDescent="0.2"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</row>
    <row r="18155" spans="3:18" x14ac:dyDescent="0.2"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</row>
    <row r="18156" spans="3:18" x14ac:dyDescent="0.2"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</row>
    <row r="18157" spans="3:18" x14ac:dyDescent="0.2"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</row>
    <row r="18158" spans="3:18" x14ac:dyDescent="0.2"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</row>
    <row r="18159" spans="3:18" x14ac:dyDescent="0.2"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</row>
    <row r="18160" spans="3:18" x14ac:dyDescent="0.2"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</row>
    <row r="18161" spans="3:18" x14ac:dyDescent="0.2"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</row>
    <row r="18162" spans="3:18" x14ac:dyDescent="0.2"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</row>
    <row r="18163" spans="3:18" x14ac:dyDescent="0.2"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</row>
    <row r="18164" spans="3:18" x14ac:dyDescent="0.2"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</row>
    <row r="18165" spans="3:18" x14ac:dyDescent="0.2"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</row>
    <row r="18166" spans="3:18" x14ac:dyDescent="0.2"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</row>
    <row r="18167" spans="3:18" x14ac:dyDescent="0.2"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</row>
    <row r="18168" spans="3:18" x14ac:dyDescent="0.2"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</row>
    <row r="18169" spans="3:18" x14ac:dyDescent="0.2"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</row>
    <row r="18170" spans="3:18" x14ac:dyDescent="0.2"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</row>
    <row r="18171" spans="3:18" x14ac:dyDescent="0.2"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</row>
    <row r="18172" spans="3:18" x14ac:dyDescent="0.2"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</row>
    <row r="18173" spans="3:18" x14ac:dyDescent="0.2"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</row>
    <row r="18174" spans="3:18" x14ac:dyDescent="0.2"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</row>
    <row r="18175" spans="3:18" x14ac:dyDescent="0.2"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</row>
    <row r="18176" spans="3:18" x14ac:dyDescent="0.2"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</row>
    <row r="18177" spans="3:18" x14ac:dyDescent="0.2"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</row>
    <row r="18178" spans="3:18" x14ac:dyDescent="0.2"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</row>
    <row r="18179" spans="3:18" x14ac:dyDescent="0.2"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</row>
    <row r="18180" spans="3:18" x14ac:dyDescent="0.2"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</row>
    <row r="18181" spans="3:18" x14ac:dyDescent="0.2"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</row>
    <row r="18182" spans="3:18" x14ac:dyDescent="0.2"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</row>
    <row r="18183" spans="3:18" x14ac:dyDescent="0.2"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</row>
    <row r="18184" spans="3:18" x14ac:dyDescent="0.2"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</row>
    <row r="18185" spans="3:18" x14ac:dyDescent="0.2"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</row>
    <row r="18186" spans="3:18" x14ac:dyDescent="0.2"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</row>
    <row r="18187" spans="3:18" x14ac:dyDescent="0.2"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</row>
    <row r="18188" spans="3:18" x14ac:dyDescent="0.2"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</row>
    <row r="18189" spans="3:18" x14ac:dyDescent="0.2"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</row>
    <row r="18190" spans="3:18" x14ac:dyDescent="0.2"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</row>
    <row r="18191" spans="3:18" x14ac:dyDescent="0.2"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</row>
    <row r="18192" spans="3:18" x14ac:dyDescent="0.2"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</row>
    <row r="18193" spans="3:18" x14ac:dyDescent="0.2"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</row>
    <row r="18194" spans="3:18" x14ac:dyDescent="0.2"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</row>
    <row r="18195" spans="3:18" x14ac:dyDescent="0.2"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</row>
    <row r="18196" spans="3:18" x14ac:dyDescent="0.2"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</row>
    <row r="18197" spans="3:18" x14ac:dyDescent="0.2"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</row>
    <row r="18198" spans="3:18" x14ac:dyDescent="0.2"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</row>
    <row r="18199" spans="3:18" x14ac:dyDescent="0.2"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</row>
    <row r="18200" spans="3:18" x14ac:dyDescent="0.2"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</row>
    <row r="18201" spans="3:18" x14ac:dyDescent="0.2"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</row>
    <row r="18202" spans="3:18" x14ac:dyDescent="0.2"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</row>
    <row r="18203" spans="3:18" x14ac:dyDescent="0.2"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</row>
    <row r="18204" spans="3:18" x14ac:dyDescent="0.2"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</row>
    <row r="18205" spans="3:18" x14ac:dyDescent="0.2"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</row>
    <row r="18206" spans="3:18" x14ac:dyDescent="0.2"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</row>
    <row r="18207" spans="3:18" x14ac:dyDescent="0.2"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</row>
    <row r="18208" spans="3:18" x14ac:dyDescent="0.2"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</row>
    <row r="18209" spans="3:18" x14ac:dyDescent="0.2"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</row>
    <row r="18210" spans="3:18" x14ac:dyDescent="0.2"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</row>
    <row r="18211" spans="3:18" x14ac:dyDescent="0.2"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</row>
    <row r="18212" spans="3:18" x14ac:dyDescent="0.2"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</row>
    <row r="18213" spans="3:18" x14ac:dyDescent="0.2"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</row>
    <row r="18214" spans="3:18" x14ac:dyDescent="0.2"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</row>
    <row r="18215" spans="3:18" x14ac:dyDescent="0.2"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</row>
    <row r="18216" spans="3:18" x14ac:dyDescent="0.2"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</row>
    <row r="18217" spans="3:18" x14ac:dyDescent="0.2"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</row>
    <row r="18218" spans="3:18" x14ac:dyDescent="0.2"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</row>
    <row r="18219" spans="3:18" x14ac:dyDescent="0.2"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</row>
    <row r="18220" spans="3:18" x14ac:dyDescent="0.2"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</row>
    <row r="18221" spans="3:18" x14ac:dyDescent="0.2"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</row>
    <row r="18222" spans="3:18" x14ac:dyDescent="0.2"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</row>
    <row r="18223" spans="3:18" x14ac:dyDescent="0.2"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</row>
    <row r="18224" spans="3:18" x14ac:dyDescent="0.2"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</row>
    <row r="18225" spans="3:18" x14ac:dyDescent="0.2"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</row>
    <row r="18226" spans="3:18" x14ac:dyDescent="0.2"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</row>
    <row r="18227" spans="3:18" x14ac:dyDescent="0.2"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</row>
    <row r="18228" spans="3:18" x14ac:dyDescent="0.2"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</row>
    <row r="18229" spans="3:18" x14ac:dyDescent="0.2"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</row>
    <row r="18230" spans="3:18" x14ac:dyDescent="0.2"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</row>
    <row r="18231" spans="3:18" x14ac:dyDescent="0.2"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</row>
    <row r="18232" spans="3:18" x14ac:dyDescent="0.2"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</row>
    <row r="18233" spans="3:18" x14ac:dyDescent="0.2"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</row>
    <row r="18234" spans="3:18" x14ac:dyDescent="0.2"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</row>
    <row r="18235" spans="3:18" x14ac:dyDescent="0.2"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</row>
    <row r="18236" spans="3:18" x14ac:dyDescent="0.2"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</row>
    <row r="18237" spans="3:18" x14ac:dyDescent="0.2"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</row>
    <row r="18238" spans="3:18" x14ac:dyDescent="0.2"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</row>
    <row r="18239" spans="3:18" x14ac:dyDescent="0.2"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</row>
    <row r="18240" spans="3:18" x14ac:dyDescent="0.2"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</row>
    <row r="18241" spans="3:18" x14ac:dyDescent="0.2"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</row>
    <row r="18242" spans="3:18" x14ac:dyDescent="0.2"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</row>
    <row r="18243" spans="3:18" x14ac:dyDescent="0.2"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</row>
    <row r="18244" spans="3:18" x14ac:dyDescent="0.2"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</row>
    <row r="18245" spans="3:18" x14ac:dyDescent="0.2"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</row>
    <row r="18246" spans="3:18" x14ac:dyDescent="0.2"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</row>
    <row r="18247" spans="3:18" x14ac:dyDescent="0.2"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</row>
    <row r="18248" spans="3:18" x14ac:dyDescent="0.2"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</row>
    <row r="18249" spans="3:18" x14ac:dyDescent="0.2"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</row>
    <row r="18250" spans="3:18" x14ac:dyDescent="0.2"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</row>
    <row r="18251" spans="3:18" x14ac:dyDescent="0.2"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</row>
    <row r="18252" spans="3:18" x14ac:dyDescent="0.2"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</row>
    <row r="18253" spans="3:18" x14ac:dyDescent="0.2"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</row>
    <row r="18254" spans="3:18" x14ac:dyDescent="0.2"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</row>
    <row r="18255" spans="3:18" x14ac:dyDescent="0.2"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</row>
    <row r="18256" spans="3:18" x14ac:dyDescent="0.2"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</row>
    <row r="18257" spans="3:18" x14ac:dyDescent="0.2"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</row>
    <row r="18258" spans="3:18" x14ac:dyDescent="0.2"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</row>
    <row r="18259" spans="3:18" x14ac:dyDescent="0.2"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</row>
    <row r="18260" spans="3:18" x14ac:dyDescent="0.2"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</row>
    <row r="18261" spans="3:18" x14ac:dyDescent="0.2"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</row>
    <row r="18262" spans="3:18" x14ac:dyDescent="0.2"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</row>
    <row r="18263" spans="3:18" x14ac:dyDescent="0.2"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</row>
    <row r="18264" spans="3:18" x14ac:dyDescent="0.2"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</row>
    <row r="18265" spans="3:18" x14ac:dyDescent="0.2"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</row>
    <row r="18266" spans="3:18" x14ac:dyDescent="0.2"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</row>
    <row r="18267" spans="3:18" x14ac:dyDescent="0.2"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</row>
    <row r="18268" spans="3:18" x14ac:dyDescent="0.2"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</row>
    <row r="18269" spans="3:18" x14ac:dyDescent="0.2"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</row>
    <row r="18270" spans="3:18" x14ac:dyDescent="0.2"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</row>
    <row r="18271" spans="3:18" x14ac:dyDescent="0.2"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</row>
    <row r="18272" spans="3:18" x14ac:dyDescent="0.2"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</row>
    <row r="18273" spans="3:18" x14ac:dyDescent="0.2"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</row>
    <row r="18274" spans="3:18" x14ac:dyDescent="0.2"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</row>
    <row r="18275" spans="3:18" x14ac:dyDescent="0.2"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</row>
    <row r="18276" spans="3:18" x14ac:dyDescent="0.2"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</row>
    <row r="18277" spans="3:18" x14ac:dyDescent="0.2"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</row>
    <row r="18278" spans="3:18" x14ac:dyDescent="0.2"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</row>
    <row r="18279" spans="3:18" x14ac:dyDescent="0.2"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</row>
    <row r="18280" spans="3:18" x14ac:dyDescent="0.2"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</row>
    <row r="18281" spans="3:18" x14ac:dyDescent="0.2"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</row>
    <row r="18282" spans="3:18" x14ac:dyDescent="0.2"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</row>
    <row r="18283" spans="3:18" x14ac:dyDescent="0.2"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</row>
    <row r="18284" spans="3:18" x14ac:dyDescent="0.2"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</row>
    <row r="18285" spans="3:18" x14ac:dyDescent="0.2"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</row>
    <row r="18286" spans="3:18" x14ac:dyDescent="0.2"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</row>
    <row r="18287" spans="3:18" x14ac:dyDescent="0.2"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</row>
    <row r="18288" spans="3:18" x14ac:dyDescent="0.2"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</row>
    <row r="18289" spans="3:18" x14ac:dyDescent="0.2"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</row>
    <row r="18290" spans="3:18" x14ac:dyDescent="0.2"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</row>
    <row r="18291" spans="3:18" x14ac:dyDescent="0.2"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</row>
    <row r="18292" spans="3:18" x14ac:dyDescent="0.2"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</row>
    <row r="18293" spans="3:18" x14ac:dyDescent="0.2"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</row>
    <row r="18294" spans="3:18" x14ac:dyDescent="0.2"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</row>
    <row r="18295" spans="3:18" x14ac:dyDescent="0.2"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</row>
    <row r="18296" spans="3:18" x14ac:dyDescent="0.2"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</row>
    <row r="18297" spans="3:18" x14ac:dyDescent="0.2"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</row>
    <row r="18298" spans="3:18" x14ac:dyDescent="0.2"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</row>
    <row r="18299" spans="3:18" x14ac:dyDescent="0.2"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</row>
    <row r="18300" spans="3:18" x14ac:dyDescent="0.2"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</row>
    <row r="18301" spans="3:18" x14ac:dyDescent="0.2"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</row>
    <row r="18302" spans="3:18" x14ac:dyDescent="0.2"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</row>
    <row r="18303" spans="3:18" x14ac:dyDescent="0.2"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</row>
    <row r="18304" spans="3:18" x14ac:dyDescent="0.2"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</row>
    <row r="18305" spans="3:18" x14ac:dyDescent="0.2"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</row>
    <row r="18306" spans="3:18" x14ac:dyDescent="0.2"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</row>
    <row r="18307" spans="3:18" x14ac:dyDescent="0.2"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</row>
    <row r="18308" spans="3:18" x14ac:dyDescent="0.2"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</row>
    <row r="18309" spans="3:18" x14ac:dyDescent="0.2"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</row>
    <row r="18310" spans="3:18" x14ac:dyDescent="0.2"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</row>
    <row r="18311" spans="3:18" x14ac:dyDescent="0.2"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</row>
    <row r="18312" spans="3:18" x14ac:dyDescent="0.2"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</row>
    <row r="18313" spans="3:18" x14ac:dyDescent="0.2"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</row>
    <row r="18314" spans="3:18" x14ac:dyDescent="0.2"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</row>
    <row r="18315" spans="3:18" x14ac:dyDescent="0.2"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</row>
    <row r="18316" spans="3:18" x14ac:dyDescent="0.2"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</row>
    <row r="18317" spans="3:18" x14ac:dyDescent="0.2"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</row>
    <row r="18318" spans="3:18" x14ac:dyDescent="0.2"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</row>
    <row r="18319" spans="3:18" x14ac:dyDescent="0.2"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</row>
    <row r="18320" spans="3:18" x14ac:dyDescent="0.2"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</row>
    <row r="18321" spans="3:18" x14ac:dyDescent="0.2"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</row>
    <row r="18322" spans="3:18" x14ac:dyDescent="0.2"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</row>
    <row r="18323" spans="3:18" x14ac:dyDescent="0.2"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</row>
    <row r="18324" spans="3:18" x14ac:dyDescent="0.2"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</row>
    <row r="18325" spans="3:18" x14ac:dyDescent="0.2"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</row>
    <row r="18326" spans="3:18" x14ac:dyDescent="0.2"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</row>
    <row r="18327" spans="3:18" x14ac:dyDescent="0.2"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</row>
    <row r="18328" spans="3:18" x14ac:dyDescent="0.2"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</row>
    <row r="18329" spans="3:18" x14ac:dyDescent="0.2"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</row>
    <row r="18330" spans="3:18" x14ac:dyDescent="0.2"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</row>
    <row r="18331" spans="3:18" x14ac:dyDescent="0.2"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</row>
    <row r="18332" spans="3:18" x14ac:dyDescent="0.2"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</row>
    <row r="18333" spans="3:18" x14ac:dyDescent="0.2"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</row>
    <row r="18334" spans="3:18" x14ac:dyDescent="0.2"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</row>
    <row r="18335" spans="3:18" x14ac:dyDescent="0.2"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</row>
    <row r="18336" spans="3:18" x14ac:dyDescent="0.2"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</row>
    <row r="18337" spans="3:18" x14ac:dyDescent="0.2"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</row>
    <row r="18338" spans="3:18" x14ac:dyDescent="0.2"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</row>
    <row r="18339" spans="3:18" x14ac:dyDescent="0.2"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</row>
    <row r="18340" spans="3:18" x14ac:dyDescent="0.2"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</row>
    <row r="18341" spans="3:18" x14ac:dyDescent="0.2"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</row>
    <row r="18342" spans="3:18" x14ac:dyDescent="0.2"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</row>
    <row r="18343" spans="3:18" x14ac:dyDescent="0.2"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</row>
    <row r="18344" spans="3:18" x14ac:dyDescent="0.2"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</row>
    <row r="18345" spans="3:18" x14ac:dyDescent="0.2"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</row>
    <row r="18346" spans="3:18" x14ac:dyDescent="0.2"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</row>
    <row r="18347" spans="3:18" x14ac:dyDescent="0.2"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</row>
    <row r="18348" spans="3:18" x14ac:dyDescent="0.2"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</row>
    <row r="18349" spans="3:18" x14ac:dyDescent="0.2"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</row>
    <row r="18350" spans="3:18" x14ac:dyDescent="0.2"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</row>
    <row r="18351" spans="3:18" x14ac:dyDescent="0.2"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</row>
    <row r="18352" spans="3:18" x14ac:dyDescent="0.2"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</row>
    <row r="18353" spans="3:18" x14ac:dyDescent="0.2"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</row>
    <row r="18354" spans="3:18" x14ac:dyDescent="0.2"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</row>
    <row r="18355" spans="3:18" x14ac:dyDescent="0.2"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</row>
    <row r="18356" spans="3:18" x14ac:dyDescent="0.2"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</row>
    <row r="18357" spans="3:18" x14ac:dyDescent="0.2"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</row>
    <row r="18358" spans="3:18" x14ac:dyDescent="0.2"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</row>
    <row r="18359" spans="3:18" x14ac:dyDescent="0.2"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</row>
    <row r="18360" spans="3:18" x14ac:dyDescent="0.2"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</row>
    <row r="18361" spans="3:18" x14ac:dyDescent="0.2"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</row>
    <row r="18362" spans="3:18" x14ac:dyDescent="0.2"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</row>
    <row r="18363" spans="3:18" x14ac:dyDescent="0.2"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</row>
    <row r="18364" spans="3:18" x14ac:dyDescent="0.2"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</row>
    <row r="18365" spans="3:18" x14ac:dyDescent="0.2"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</row>
    <row r="18366" spans="3:18" x14ac:dyDescent="0.2"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</row>
    <row r="18367" spans="3:18" x14ac:dyDescent="0.2"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</row>
    <row r="18368" spans="3:18" x14ac:dyDescent="0.2"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</row>
    <row r="18369" spans="3:18" x14ac:dyDescent="0.2"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</row>
    <row r="18370" spans="3:18" x14ac:dyDescent="0.2"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</row>
    <row r="18371" spans="3:18" x14ac:dyDescent="0.2"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</row>
    <row r="18372" spans="3:18" x14ac:dyDescent="0.2"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</row>
    <row r="18373" spans="3:18" x14ac:dyDescent="0.2"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</row>
    <row r="18374" spans="3:18" x14ac:dyDescent="0.2"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</row>
    <row r="18375" spans="3:18" x14ac:dyDescent="0.2"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</row>
    <row r="18376" spans="3:18" x14ac:dyDescent="0.2"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</row>
    <row r="18377" spans="3:18" x14ac:dyDescent="0.2"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</row>
    <row r="18378" spans="3:18" x14ac:dyDescent="0.2"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</row>
    <row r="18379" spans="3:18" x14ac:dyDescent="0.2"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</row>
    <row r="18380" spans="3:18" x14ac:dyDescent="0.2"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</row>
    <row r="18381" spans="3:18" x14ac:dyDescent="0.2"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</row>
    <row r="18382" spans="3:18" x14ac:dyDescent="0.2"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</row>
    <row r="18383" spans="3:18" x14ac:dyDescent="0.2"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</row>
    <row r="18384" spans="3:18" x14ac:dyDescent="0.2"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</row>
    <row r="18385" spans="3:18" x14ac:dyDescent="0.2"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</row>
    <row r="18386" spans="3:18" x14ac:dyDescent="0.2"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</row>
    <row r="18387" spans="3:18" x14ac:dyDescent="0.2"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</row>
    <row r="18388" spans="3:18" x14ac:dyDescent="0.2"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</row>
    <row r="18389" spans="3:18" x14ac:dyDescent="0.2"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</row>
    <row r="18390" spans="3:18" x14ac:dyDescent="0.2"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</row>
    <row r="18391" spans="3:18" x14ac:dyDescent="0.2"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</row>
    <row r="18392" spans="3:18" x14ac:dyDescent="0.2"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</row>
    <row r="18393" spans="3:18" x14ac:dyDescent="0.2"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</row>
    <row r="18394" spans="3:18" x14ac:dyDescent="0.2"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</row>
    <row r="18395" spans="3:18" x14ac:dyDescent="0.2"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</row>
    <row r="18396" spans="3:18" x14ac:dyDescent="0.2"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</row>
    <row r="18397" spans="3:18" x14ac:dyDescent="0.2"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</row>
    <row r="18398" spans="3:18" x14ac:dyDescent="0.2"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</row>
    <row r="18399" spans="3:18" x14ac:dyDescent="0.2"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</row>
    <row r="18400" spans="3:18" x14ac:dyDescent="0.2"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</row>
    <row r="18401" spans="3:18" x14ac:dyDescent="0.2"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</row>
    <row r="18402" spans="3:18" x14ac:dyDescent="0.2"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</row>
    <row r="18403" spans="3:18" x14ac:dyDescent="0.2"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</row>
    <row r="18404" spans="3:18" x14ac:dyDescent="0.2"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</row>
    <row r="18405" spans="3:18" x14ac:dyDescent="0.2"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</row>
    <row r="18406" spans="3:18" x14ac:dyDescent="0.2"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</row>
    <row r="18407" spans="3:18" x14ac:dyDescent="0.2"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</row>
    <row r="18408" spans="3:18" x14ac:dyDescent="0.2"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</row>
    <row r="18409" spans="3:18" x14ac:dyDescent="0.2"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</row>
    <row r="18410" spans="3:18" x14ac:dyDescent="0.2"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</row>
    <row r="18411" spans="3:18" x14ac:dyDescent="0.2"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</row>
    <row r="18412" spans="3:18" x14ac:dyDescent="0.2"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</row>
    <row r="18413" spans="3:18" x14ac:dyDescent="0.2"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</row>
    <row r="18414" spans="3:18" x14ac:dyDescent="0.2"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</row>
    <row r="18415" spans="3:18" x14ac:dyDescent="0.2"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</row>
    <row r="18416" spans="3:18" x14ac:dyDescent="0.2"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</row>
    <row r="18417" spans="3:18" x14ac:dyDescent="0.2"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</row>
    <row r="18418" spans="3:18" x14ac:dyDescent="0.2"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</row>
    <row r="18419" spans="3:18" x14ac:dyDescent="0.2"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</row>
    <row r="18420" spans="3:18" x14ac:dyDescent="0.2"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</row>
    <row r="18421" spans="3:18" x14ac:dyDescent="0.2"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</row>
    <row r="18422" spans="3:18" x14ac:dyDescent="0.2"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</row>
    <row r="18423" spans="3:18" x14ac:dyDescent="0.2"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</row>
    <row r="18424" spans="3:18" x14ac:dyDescent="0.2"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</row>
    <row r="18425" spans="3:18" x14ac:dyDescent="0.2"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</row>
    <row r="18426" spans="3:18" x14ac:dyDescent="0.2"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</row>
    <row r="18427" spans="3:18" x14ac:dyDescent="0.2"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</row>
    <row r="18428" spans="3:18" x14ac:dyDescent="0.2"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</row>
    <row r="18429" spans="3:18" x14ac:dyDescent="0.2"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</row>
    <row r="18430" spans="3:18" x14ac:dyDescent="0.2"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</row>
    <row r="18431" spans="3:18" x14ac:dyDescent="0.2"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</row>
    <row r="18432" spans="3:18" x14ac:dyDescent="0.2"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</row>
    <row r="18433" spans="3:18" x14ac:dyDescent="0.2"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</row>
    <row r="18434" spans="3:18" x14ac:dyDescent="0.2"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</row>
    <row r="18435" spans="3:18" x14ac:dyDescent="0.2"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</row>
    <row r="18436" spans="3:18" x14ac:dyDescent="0.2"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</row>
    <row r="18437" spans="3:18" x14ac:dyDescent="0.2"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</row>
    <row r="18438" spans="3:18" x14ac:dyDescent="0.2"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</row>
    <row r="18439" spans="3:18" x14ac:dyDescent="0.2"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</row>
    <row r="18440" spans="3:18" x14ac:dyDescent="0.2"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</row>
    <row r="18441" spans="3:18" x14ac:dyDescent="0.2"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</row>
    <row r="18442" spans="3:18" x14ac:dyDescent="0.2"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</row>
    <row r="18443" spans="3:18" x14ac:dyDescent="0.2"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</row>
    <row r="18444" spans="3:18" x14ac:dyDescent="0.2"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</row>
    <row r="18445" spans="3:18" x14ac:dyDescent="0.2"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</row>
    <row r="18446" spans="3:18" x14ac:dyDescent="0.2"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</row>
    <row r="18447" spans="3:18" x14ac:dyDescent="0.2"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</row>
    <row r="18448" spans="3:18" x14ac:dyDescent="0.2"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</row>
    <row r="18449" spans="3:18" x14ac:dyDescent="0.2"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</row>
    <row r="18450" spans="3:18" x14ac:dyDescent="0.2"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</row>
    <row r="18451" spans="3:18" x14ac:dyDescent="0.2"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</row>
    <row r="18452" spans="3:18" x14ac:dyDescent="0.2"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</row>
    <row r="18453" spans="3:18" x14ac:dyDescent="0.2"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</row>
    <row r="18454" spans="3:18" x14ac:dyDescent="0.2"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</row>
    <row r="18455" spans="3:18" x14ac:dyDescent="0.2"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</row>
    <row r="18456" spans="3:18" x14ac:dyDescent="0.2"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</row>
    <row r="18457" spans="3:18" x14ac:dyDescent="0.2"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</row>
    <row r="18458" spans="3:18" x14ac:dyDescent="0.2"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</row>
    <row r="18459" spans="3:18" x14ac:dyDescent="0.2"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</row>
    <row r="18460" spans="3:18" x14ac:dyDescent="0.2"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</row>
    <row r="18461" spans="3:18" x14ac:dyDescent="0.2"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</row>
    <row r="18462" spans="3:18" x14ac:dyDescent="0.2"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</row>
    <row r="18463" spans="3:18" x14ac:dyDescent="0.2"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</row>
    <row r="18464" spans="3:18" x14ac:dyDescent="0.2"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</row>
    <row r="18465" spans="3:18" x14ac:dyDescent="0.2"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</row>
    <row r="18466" spans="3:18" x14ac:dyDescent="0.2"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</row>
    <row r="18467" spans="3:18" x14ac:dyDescent="0.2"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</row>
    <row r="18468" spans="3:18" x14ac:dyDescent="0.2"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</row>
    <row r="18469" spans="3:18" x14ac:dyDescent="0.2"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</row>
    <row r="18470" spans="3:18" x14ac:dyDescent="0.2"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</row>
    <row r="18471" spans="3:18" x14ac:dyDescent="0.2"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</row>
    <row r="18472" spans="3:18" x14ac:dyDescent="0.2"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</row>
    <row r="18473" spans="3:18" x14ac:dyDescent="0.2"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</row>
    <row r="18474" spans="3:18" x14ac:dyDescent="0.2"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</row>
    <row r="18475" spans="3:18" x14ac:dyDescent="0.2"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</row>
    <row r="18476" spans="3:18" x14ac:dyDescent="0.2"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</row>
    <row r="18477" spans="3:18" x14ac:dyDescent="0.2"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</row>
    <row r="18478" spans="3:18" x14ac:dyDescent="0.2"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</row>
    <row r="18479" spans="3:18" x14ac:dyDescent="0.2"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</row>
    <row r="18480" spans="3:18" x14ac:dyDescent="0.2"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</row>
    <row r="18481" spans="3:18" x14ac:dyDescent="0.2"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</row>
    <row r="18482" spans="3:18" x14ac:dyDescent="0.2"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</row>
    <row r="18483" spans="3:18" x14ac:dyDescent="0.2"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</row>
    <row r="18484" spans="3:18" x14ac:dyDescent="0.2"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</row>
    <row r="18485" spans="3:18" x14ac:dyDescent="0.2"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</row>
    <row r="18486" spans="3:18" x14ac:dyDescent="0.2"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</row>
    <row r="18487" spans="3:18" x14ac:dyDescent="0.2"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</row>
    <row r="18488" spans="3:18" x14ac:dyDescent="0.2"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</row>
    <row r="18489" spans="3:18" x14ac:dyDescent="0.2"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</row>
    <row r="18490" spans="3:18" x14ac:dyDescent="0.2"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</row>
    <row r="18491" spans="3:18" x14ac:dyDescent="0.2"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</row>
    <row r="18492" spans="3:18" x14ac:dyDescent="0.2"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</row>
    <row r="18493" spans="3:18" x14ac:dyDescent="0.2"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</row>
    <row r="18494" spans="3:18" x14ac:dyDescent="0.2"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</row>
    <row r="18495" spans="3:18" x14ac:dyDescent="0.2"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</row>
    <row r="18496" spans="3:18" x14ac:dyDescent="0.2"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</row>
    <row r="18497" spans="3:18" x14ac:dyDescent="0.2"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</row>
    <row r="18498" spans="3:18" x14ac:dyDescent="0.2"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</row>
    <row r="18499" spans="3:18" x14ac:dyDescent="0.2"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</row>
    <row r="18500" spans="3:18" x14ac:dyDescent="0.2"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</row>
    <row r="18501" spans="3:18" x14ac:dyDescent="0.2"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</row>
    <row r="18502" spans="3:18" x14ac:dyDescent="0.2"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</row>
    <row r="18503" spans="3:18" x14ac:dyDescent="0.2"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</row>
    <row r="18504" spans="3:18" x14ac:dyDescent="0.2"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</row>
    <row r="18505" spans="3:18" x14ac:dyDescent="0.2"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</row>
    <row r="18506" spans="3:18" x14ac:dyDescent="0.2"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</row>
    <row r="18507" spans="3:18" x14ac:dyDescent="0.2"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</row>
    <row r="18508" spans="3:18" x14ac:dyDescent="0.2"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</row>
    <row r="18509" spans="3:18" x14ac:dyDescent="0.2"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</row>
    <row r="18510" spans="3:18" x14ac:dyDescent="0.2"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</row>
    <row r="18511" spans="3:18" x14ac:dyDescent="0.2"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</row>
    <row r="18512" spans="3:18" x14ac:dyDescent="0.2"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</row>
    <row r="18513" spans="3:18" x14ac:dyDescent="0.2"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</row>
    <row r="18514" spans="3:18" x14ac:dyDescent="0.2"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</row>
    <row r="18515" spans="3:18" x14ac:dyDescent="0.2"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</row>
    <row r="18516" spans="3:18" x14ac:dyDescent="0.2"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</row>
    <row r="18517" spans="3:18" x14ac:dyDescent="0.2"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</row>
    <row r="18518" spans="3:18" x14ac:dyDescent="0.2"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</row>
    <row r="18519" spans="3:18" x14ac:dyDescent="0.2"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</row>
    <row r="18520" spans="3:18" x14ac:dyDescent="0.2"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</row>
    <row r="18521" spans="3:18" x14ac:dyDescent="0.2"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</row>
    <row r="18522" spans="3:18" x14ac:dyDescent="0.2"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</row>
    <row r="18523" spans="3:18" x14ac:dyDescent="0.2"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</row>
    <row r="18524" spans="3:18" x14ac:dyDescent="0.2"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</row>
    <row r="18525" spans="3:18" x14ac:dyDescent="0.2"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</row>
    <row r="18526" spans="3:18" x14ac:dyDescent="0.2"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</row>
    <row r="18527" spans="3:18" x14ac:dyDescent="0.2"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</row>
    <row r="18528" spans="3:18" x14ac:dyDescent="0.2"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</row>
    <row r="18529" spans="3:18" x14ac:dyDescent="0.2"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</row>
    <row r="18530" spans="3:18" x14ac:dyDescent="0.2"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</row>
    <row r="18531" spans="3:18" x14ac:dyDescent="0.2"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</row>
    <row r="18532" spans="3:18" x14ac:dyDescent="0.2"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</row>
    <row r="18533" spans="3:18" x14ac:dyDescent="0.2"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</row>
    <row r="18534" spans="3:18" x14ac:dyDescent="0.2"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</row>
    <row r="18535" spans="3:18" x14ac:dyDescent="0.2"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</row>
    <row r="18536" spans="3:18" x14ac:dyDescent="0.2"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</row>
    <row r="18537" spans="3:18" x14ac:dyDescent="0.2"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</row>
    <row r="18538" spans="3:18" x14ac:dyDescent="0.2"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</row>
    <row r="18539" spans="3:18" x14ac:dyDescent="0.2"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</row>
    <row r="18540" spans="3:18" x14ac:dyDescent="0.2"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</row>
    <row r="18541" spans="3:18" x14ac:dyDescent="0.2"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</row>
    <row r="18542" spans="3:18" x14ac:dyDescent="0.2"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</row>
    <row r="18543" spans="3:18" x14ac:dyDescent="0.2"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</row>
    <row r="18544" spans="3:18" x14ac:dyDescent="0.2"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</row>
    <row r="18545" spans="3:18" x14ac:dyDescent="0.2"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</row>
    <row r="18546" spans="3:18" x14ac:dyDescent="0.2"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</row>
    <row r="18547" spans="3:18" x14ac:dyDescent="0.2"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</row>
    <row r="18548" spans="3:18" x14ac:dyDescent="0.2"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</row>
    <row r="18549" spans="3:18" x14ac:dyDescent="0.2"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</row>
    <row r="18550" spans="3:18" x14ac:dyDescent="0.2"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</row>
    <row r="18551" spans="3:18" x14ac:dyDescent="0.2"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</row>
    <row r="18552" spans="3:18" x14ac:dyDescent="0.2"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</row>
    <row r="18553" spans="3:18" x14ac:dyDescent="0.2"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</row>
    <row r="18554" spans="3:18" x14ac:dyDescent="0.2"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</row>
    <row r="18555" spans="3:18" x14ac:dyDescent="0.2"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</row>
    <row r="18556" spans="3:18" x14ac:dyDescent="0.2"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</row>
    <row r="18557" spans="3:18" x14ac:dyDescent="0.2"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</row>
    <row r="18558" spans="3:18" x14ac:dyDescent="0.2"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</row>
    <row r="18559" spans="3:18" x14ac:dyDescent="0.2"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</row>
    <row r="18560" spans="3:18" x14ac:dyDescent="0.2"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</row>
    <row r="18561" spans="3:18" x14ac:dyDescent="0.2"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</row>
    <row r="18562" spans="3:18" x14ac:dyDescent="0.2"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</row>
    <row r="18563" spans="3:18" x14ac:dyDescent="0.2"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</row>
    <row r="18564" spans="3:18" x14ac:dyDescent="0.2"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</row>
    <row r="18565" spans="3:18" x14ac:dyDescent="0.2"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</row>
    <row r="18566" spans="3:18" x14ac:dyDescent="0.2"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</row>
    <row r="18567" spans="3:18" x14ac:dyDescent="0.2"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</row>
    <row r="18568" spans="3:18" x14ac:dyDescent="0.2"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</row>
    <row r="18569" spans="3:18" x14ac:dyDescent="0.2"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</row>
    <row r="18570" spans="3:18" x14ac:dyDescent="0.2"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</row>
    <row r="18571" spans="3:18" x14ac:dyDescent="0.2"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</row>
    <row r="18572" spans="3:18" x14ac:dyDescent="0.2"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</row>
    <row r="18573" spans="3:18" x14ac:dyDescent="0.2"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</row>
    <row r="18574" spans="3:18" x14ac:dyDescent="0.2"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</row>
    <row r="18575" spans="3:18" x14ac:dyDescent="0.2"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</row>
    <row r="18576" spans="3:18" x14ac:dyDescent="0.2"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</row>
    <row r="18577" spans="3:18" x14ac:dyDescent="0.2"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</row>
    <row r="18578" spans="3:18" x14ac:dyDescent="0.2"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</row>
    <row r="18579" spans="3:18" x14ac:dyDescent="0.2"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</row>
    <row r="18580" spans="3:18" x14ac:dyDescent="0.2"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</row>
    <row r="18581" spans="3:18" x14ac:dyDescent="0.2"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</row>
    <row r="18582" spans="3:18" x14ac:dyDescent="0.2"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</row>
    <row r="18583" spans="3:18" x14ac:dyDescent="0.2"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</row>
    <row r="18584" spans="3:18" x14ac:dyDescent="0.2"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</row>
    <row r="18585" spans="3:18" x14ac:dyDescent="0.2"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</row>
    <row r="18586" spans="3:18" x14ac:dyDescent="0.2"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</row>
    <row r="18587" spans="3:18" x14ac:dyDescent="0.2"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</row>
    <row r="18588" spans="3:18" x14ac:dyDescent="0.2"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</row>
    <row r="18589" spans="3:18" x14ac:dyDescent="0.2"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</row>
    <row r="18590" spans="3:18" x14ac:dyDescent="0.2"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</row>
    <row r="18591" spans="3:18" x14ac:dyDescent="0.2"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</row>
    <row r="18592" spans="3:18" x14ac:dyDescent="0.2"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</row>
    <row r="18593" spans="3:18" x14ac:dyDescent="0.2"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</row>
    <row r="18594" spans="3:18" x14ac:dyDescent="0.2"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</row>
    <row r="18595" spans="3:18" x14ac:dyDescent="0.2"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</row>
    <row r="18596" spans="3:18" x14ac:dyDescent="0.2"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</row>
    <row r="18597" spans="3:18" x14ac:dyDescent="0.2"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</row>
    <row r="18598" spans="3:18" x14ac:dyDescent="0.2"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</row>
    <row r="18599" spans="3:18" x14ac:dyDescent="0.2"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</row>
    <row r="18600" spans="3:18" x14ac:dyDescent="0.2"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</row>
    <row r="18601" spans="3:18" x14ac:dyDescent="0.2"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</row>
    <row r="18602" spans="3:18" x14ac:dyDescent="0.2"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</row>
    <row r="18603" spans="3:18" x14ac:dyDescent="0.2"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</row>
    <row r="18604" spans="3:18" x14ac:dyDescent="0.2"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</row>
    <row r="18605" spans="3:18" x14ac:dyDescent="0.2"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</row>
    <row r="18606" spans="3:18" x14ac:dyDescent="0.2"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</row>
    <row r="18607" spans="3:18" x14ac:dyDescent="0.2"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</row>
    <row r="18608" spans="3:18" x14ac:dyDescent="0.2"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</row>
    <row r="18609" spans="3:18" x14ac:dyDescent="0.2"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</row>
    <row r="18610" spans="3:18" x14ac:dyDescent="0.2"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</row>
    <row r="18611" spans="3:18" x14ac:dyDescent="0.2"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</row>
    <row r="18612" spans="3:18" x14ac:dyDescent="0.2"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</row>
    <row r="18613" spans="3:18" x14ac:dyDescent="0.2"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</row>
    <row r="18614" spans="3:18" x14ac:dyDescent="0.2"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</row>
    <row r="18615" spans="3:18" x14ac:dyDescent="0.2"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</row>
    <row r="18616" spans="3:18" x14ac:dyDescent="0.2"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</row>
    <row r="18617" spans="3:18" x14ac:dyDescent="0.2"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</row>
    <row r="18618" spans="3:18" x14ac:dyDescent="0.2"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</row>
    <row r="18619" spans="3:18" x14ac:dyDescent="0.2"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</row>
    <row r="18620" spans="3:18" x14ac:dyDescent="0.2"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</row>
    <row r="18621" spans="3:18" x14ac:dyDescent="0.2"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</row>
    <row r="18622" spans="3:18" x14ac:dyDescent="0.2"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</row>
    <row r="18623" spans="3:18" x14ac:dyDescent="0.2"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</row>
    <row r="18624" spans="3:18" x14ac:dyDescent="0.2"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</row>
    <row r="18625" spans="3:18" x14ac:dyDescent="0.2"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</row>
    <row r="18626" spans="3:18" x14ac:dyDescent="0.2"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</row>
    <row r="18627" spans="3:18" x14ac:dyDescent="0.2"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</row>
    <row r="18628" spans="3:18" x14ac:dyDescent="0.2"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</row>
    <row r="18629" spans="3:18" x14ac:dyDescent="0.2"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</row>
    <row r="18630" spans="3:18" x14ac:dyDescent="0.2"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</row>
    <row r="18631" spans="3:18" x14ac:dyDescent="0.2"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</row>
    <row r="18632" spans="3:18" x14ac:dyDescent="0.2"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</row>
    <row r="18633" spans="3:18" x14ac:dyDescent="0.2"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</row>
    <row r="18634" spans="3:18" x14ac:dyDescent="0.2"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</row>
    <row r="18635" spans="3:18" x14ac:dyDescent="0.2"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</row>
    <row r="18636" spans="3:18" x14ac:dyDescent="0.2"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</row>
    <row r="18637" spans="3:18" x14ac:dyDescent="0.2"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</row>
    <row r="18638" spans="3:18" x14ac:dyDescent="0.2"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</row>
    <row r="18639" spans="3:18" x14ac:dyDescent="0.2"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</row>
    <row r="18640" spans="3:18" x14ac:dyDescent="0.2"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</row>
    <row r="18641" spans="3:18" x14ac:dyDescent="0.2"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</row>
    <row r="18642" spans="3:18" x14ac:dyDescent="0.2"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</row>
    <row r="18643" spans="3:18" x14ac:dyDescent="0.2"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</row>
    <row r="18644" spans="3:18" x14ac:dyDescent="0.2"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</row>
    <row r="18645" spans="3:18" x14ac:dyDescent="0.2"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</row>
    <row r="18646" spans="3:18" x14ac:dyDescent="0.2"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</row>
    <row r="18647" spans="3:18" x14ac:dyDescent="0.2"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</row>
    <row r="18648" spans="3:18" x14ac:dyDescent="0.2"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</row>
    <row r="18649" spans="3:18" x14ac:dyDescent="0.2"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</row>
    <row r="18650" spans="3:18" x14ac:dyDescent="0.2"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</row>
    <row r="18651" spans="3:18" x14ac:dyDescent="0.2"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</row>
    <row r="18652" spans="3:18" x14ac:dyDescent="0.2"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</row>
    <row r="18653" spans="3:18" x14ac:dyDescent="0.2"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</row>
    <row r="18654" spans="3:18" x14ac:dyDescent="0.2"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</row>
    <row r="18655" spans="3:18" x14ac:dyDescent="0.2"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</row>
    <row r="18656" spans="3:18" x14ac:dyDescent="0.2"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</row>
    <row r="18657" spans="3:18" x14ac:dyDescent="0.2"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</row>
    <row r="18658" spans="3:18" x14ac:dyDescent="0.2"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</row>
    <row r="18659" spans="3:18" x14ac:dyDescent="0.2"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</row>
    <row r="18660" spans="3:18" x14ac:dyDescent="0.2"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</row>
    <row r="18661" spans="3:18" x14ac:dyDescent="0.2"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</row>
    <row r="18662" spans="3:18" x14ac:dyDescent="0.2"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</row>
    <row r="18663" spans="3:18" x14ac:dyDescent="0.2"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</row>
    <row r="18664" spans="3:18" x14ac:dyDescent="0.2"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</row>
    <row r="18665" spans="3:18" x14ac:dyDescent="0.2"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</row>
    <row r="18666" spans="3:18" x14ac:dyDescent="0.2"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</row>
    <row r="18667" spans="3:18" x14ac:dyDescent="0.2"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</row>
    <row r="18668" spans="3:18" x14ac:dyDescent="0.2"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</row>
    <row r="18669" spans="3:18" x14ac:dyDescent="0.2"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</row>
    <row r="18670" spans="3:18" x14ac:dyDescent="0.2"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</row>
    <row r="18671" spans="3:18" x14ac:dyDescent="0.2"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</row>
    <row r="18672" spans="3:18" x14ac:dyDescent="0.2"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</row>
    <row r="18673" spans="3:18" x14ac:dyDescent="0.2"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</row>
    <row r="18674" spans="3:18" x14ac:dyDescent="0.2"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</row>
    <row r="18675" spans="3:18" x14ac:dyDescent="0.2"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</row>
    <row r="18676" spans="3:18" x14ac:dyDescent="0.2"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</row>
    <row r="18677" spans="3:18" x14ac:dyDescent="0.2"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</row>
    <row r="18678" spans="3:18" x14ac:dyDescent="0.2"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</row>
    <row r="18679" spans="3:18" x14ac:dyDescent="0.2"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</row>
    <row r="18680" spans="3:18" x14ac:dyDescent="0.2"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</row>
    <row r="18681" spans="3:18" x14ac:dyDescent="0.2"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</row>
    <row r="18682" spans="3:18" x14ac:dyDescent="0.2"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</row>
    <row r="18683" spans="3:18" x14ac:dyDescent="0.2"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</row>
    <row r="18684" spans="3:18" x14ac:dyDescent="0.2"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</row>
    <row r="18685" spans="3:18" x14ac:dyDescent="0.2"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</row>
    <row r="18686" spans="3:18" x14ac:dyDescent="0.2"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</row>
    <row r="18687" spans="3:18" x14ac:dyDescent="0.2"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</row>
    <row r="18688" spans="3:18" x14ac:dyDescent="0.2"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</row>
    <row r="18689" spans="3:18" x14ac:dyDescent="0.2"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</row>
    <row r="18690" spans="3:18" x14ac:dyDescent="0.2"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</row>
    <row r="18691" spans="3:18" x14ac:dyDescent="0.2"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</row>
    <row r="18692" spans="3:18" x14ac:dyDescent="0.2"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</row>
    <row r="18693" spans="3:18" x14ac:dyDescent="0.2"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</row>
    <row r="18694" spans="3:18" x14ac:dyDescent="0.2"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</row>
    <row r="18695" spans="3:18" x14ac:dyDescent="0.2"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</row>
    <row r="18696" spans="3:18" x14ac:dyDescent="0.2"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</row>
    <row r="18697" spans="3:18" x14ac:dyDescent="0.2"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</row>
    <row r="18698" spans="3:18" x14ac:dyDescent="0.2"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</row>
    <row r="18699" spans="3:18" x14ac:dyDescent="0.2"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</row>
    <row r="18700" spans="3:18" x14ac:dyDescent="0.2"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</row>
    <row r="18701" spans="3:18" x14ac:dyDescent="0.2"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</row>
    <row r="18702" spans="3:18" x14ac:dyDescent="0.2"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</row>
    <row r="18703" spans="3:18" x14ac:dyDescent="0.2"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</row>
    <row r="18704" spans="3:18" x14ac:dyDescent="0.2"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</row>
    <row r="18705" spans="3:18" x14ac:dyDescent="0.2"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</row>
    <row r="18706" spans="3:18" x14ac:dyDescent="0.2"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</row>
    <row r="18707" spans="3:18" x14ac:dyDescent="0.2"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</row>
    <row r="18708" spans="3:18" x14ac:dyDescent="0.2"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</row>
    <row r="18709" spans="3:18" x14ac:dyDescent="0.2"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</row>
    <row r="18710" spans="3:18" x14ac:dyDescent="0.2"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</row>
    <row r="18711" spans="3:18" x14ac:dyDescent="0.2"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</row>
    <row r="18712" spans="3:18" x14ac:dyDescent="0.2"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</row>
    <row r="18713" spans="3:18" x14ac:dyDescent="0.2"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</row>
    <row r="18714" spans="3:18" x14ac:dyDescent="0.2"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</row>
    <row r="18715" spans="3:18" x14ac:dyDescent="0.2"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</row>
    <row r="18716" spans="3:18" x14ac:dyDescent="0.2"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</row>
    <row r="18717" spans="3:18" x14ac:dyDescent="0.2"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</row>
    <row r="18718" spans="3:18" x14ac:dyDescent="0.2"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</row>
    <row r="18719" spans="3:18" x14ac:dyDescent="0.2"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</row>
    <row r="18720" spans="3:18" x14ac:dyDescent="0.2"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</row>
    <row r="18721" spans="3:18" x14ac:dyDescent="0.2"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</row>
    <row r="18722" spans="3:18" x14ac:dyDescent="0.2"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</row>
    <row r="18723" spans="3:18" x14ac:dyDescent="0.2"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</row>
    <row r="18724" spans="3:18" x14ac:dyDescent="0.2"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</row>
    <row r="18725" spans="3:18" x14ac:dyDescent="0.2"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</row>
    <row r="18726" spans="3:18" x14ac:dyDescent="0.2"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</row>
    <row r="18727" spans="3:18" x14ac:dyDescent="0.2"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</row>
    <row r="18728" spans="3:18" x14ac:dyDescent="0.2"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</row>
    <row r="18729" spans="3:18" x14ac:dyDescent="0.2"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</row>
    <row r="18730" spans="3:18" x14ac:dyDescent="0.2"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</row>
    <row r="18731" spans="3:18" x14ac:dyDescent="0.2"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</row>
    <row r="18732" spans="3:18" x14ac:dyDescent="0.2"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</row>
    <row r="18733" spans="3:18" x14ac:dyDescent="0.2"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</row>
    <row r="18734" spans="3:18" x14ac:dyDescent="0.2"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</row>
    <row r="18735" spans="3:18" x14ac:dyDescent="0.2"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</row>
    <row r="18736" spans="3:18" x14ac:dyDescent="0.2"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</row>
    <row r="18737" spans="3:18" x14ac:dyDescent="0.2"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</row>
    <row r="18738" spans="3:18" x14ac:dyDescent="0.2"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</row>
    <row r="18739" spans="3:18" x14ac:dyDescent="0.2"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</row>
    <row r="18740" spans="3:18" x14ac:dyDescent="0.2"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</row>
    <row r="18741" spans="3:18" x14ac:dyDescent="0.2"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</row>
    <row r="18742" spans="3:18" x14ac:dyDescent="0.2"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</row>
    <row r="18743" spans="3:18" x14ac:dyDescent="0.2"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</row>
    <row r="18744" spans="3:18" x14ac:dyDescent="0.2"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</row>
    <row r="18745" spans="3:18" x14ac:dyDescent="0.2"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</row>
    <row r="18746" spans="3:18" x14ac:dyDescent="0.2"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</row>
    <row r="18747" spans="3:18" x14ac:dyDescent="0.2"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</row>
    <row r="18748" spans="3:18" x14ac:dyDescent="0.2"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</row>
    <row r="18749" spans="3:18" x14ac:dyDescent="0.2"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</row>
    <row r="18750" spans="3:18" x14ac:dyDescent="0.2"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</row>
    <row r="18751" spans="3:18" x14ac:dyDescent="0.2"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</row>
    <row r="18752" spans="3:18" x14ac:dyDescent="0.2"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</row>
    <row r="18753" spans="3:18" x14ac:dyDescent="0.2"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</row>
    <row r="18754" spans="3:18" x14ac:dyDescent="0.2"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</row>
    <row r="18755" spans="3:18" x14ac:dyDescent="0.2"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</row>
    <row r="18756" spans="3:18" x14ac:dyDescent="0.2"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</row>
    <row r="18757" spans="3:18" x14ac:dyDescent="0.2"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</row>
    <row r="18758" spans="3:18" x14ac:dyDescent="0.2"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</row>
    <row r="18759" spans="3:18" x14ac:dyDescent="0.2"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</row>
    <row r="18760" spans="3:18" x14ac:dyDescent="0.2"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</row>
    <row r="18761" spans="3:18" x14ac:dyDescent="0.2"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</row>
    <row r="18762" spans="3:18" x14ac:dyDescent="0.2"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</row>
    <row r="18763" spans="3:18" x14ac:dyDescent="0.2"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</row>
    <row r="18764" spans="3:18" x14ac:dyDescent="0.2"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</row>
    <row r="18765" spans="3:18" x14ac:dyDescent="0.2"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</row>
    <row r="18766" spans="3:18" x14ac:dyDescent="0.2"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</row>
    <row r="18767" spans="3:18" x14ac:dyDescent="0.2"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</row>
    <row r="18768" spans="3:18" x14ac:dyDescent="0.2"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</row>
    <row r="18769" spans="3:18" x14ac:dyDescent="0.2"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</row>
    <row r="18770" spans="3:18" x14ac:dyDescent="0.2"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</row>
    <row r="18771" spans="3:18" x14ac:dyDescent="0.2"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</row>
    <row r="18772" spans="3:18" x14ac:dyDescent="0.2"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</row>
    <row r="18773" spans="3:18" x14ac:dyDescent="0.2"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</row>
    <row r="18774" spans="3:18" x14ac:dyDescent="0.2"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</row>
    <row r="18775" spans="3:18" x14ac:dyDescent="0.2"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</row>
    <row r="18776" spans="3:18" x14ac:dyDescent="0.2"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</row>
    <row r="18777" spans="3:18" x14ac:dyDescent="0.2"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</row>
    <row r="18778" spans="3:18" x14ac:dyDescent="0.2"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</row>
    <row r="18779" spans="3:18" x14ac:dyDescent="0.2"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</row>
    <row r="18780" spans="3:18" x14ac:dyDescent="0.2"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</row>
    <row r="18781" spans="3:18" x14ac:dyDescent="0.2"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</row>
    <row r="18782" spans="3:18" x14ac:dyDescent="0.2"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</row>
    <row r="18783" spans="3:18" x14ac:dyDescent="0.2"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</row>
    <row r="18784" spans="3:18" x14ac:dyDescent="0.2"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</row>
    <row r="18785" spans="3:18" x14ac:dyDescent="0.2"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</row>
    <row r="18786" spans="3:18" x14ac:dyDescent="0.2"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</row>
    <row r="18787" spans="3:18" x14ac:dyDescent="0.2"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</row>
    <row r="18788" spans="3:18" x14ac:dyDescent="0.2"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</row>
    <row r="18789" spans="3:18" x14ac:dyDescent="0.2"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</row>
    <row r="18790" spans="3:18" x14ac:dyDescent="0.2"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</row>
    <row r="18791" spans="3:18" x14ac:dyDescent="0.2"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</row>
    <row r="18792" spans="3:18" x14ac:dyDescent="0.2"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</row>
    <row r="18793" spans="3:18" x14ac:dyDescent="0.2"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</row>
    <row r="18794" spans="3:18" x14ac:dyDescent="0.2"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</row>
    <row r="18795" spans="3:18" x14ac:dyDescent="0.2"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</row>
    <row r="18796" spans="3:18" x14ac:dyDescent="0.2"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</row>
    <row r="18797" spans="3:18" x14ac:dyDescent="0.2"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</row>
    <row r="18798" spans="3:18" x14ac:dyDescent="0.2"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</row>
    <row r="18799" spans="3:18" x14ac:dyDescent="0.2"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</row>
    <row r="18800" spans="3:18" x14ac:dyDescent="0.2"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</row>
    <row r="18801" spans="3:18" x14ac:dyDescent="0.2"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</row>
    <row r="18802" spans="3:18" x14ac:dyDescent="0.2"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</row>
    <row r="18803" spans="3:18" x14ac:dyDescent="0.2"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</row>
    <row r="18804" spans="3:18" x14ac:dyDescent="0.2"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</row>
    <row r="18805" spans="3:18" x14ac:dyDescent="0.2"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</row>
    <row r="18806" spans="3:18" x14ac:dyDescent="0.2"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</row>
    <row r="18807" spans="3:18" x14ac:dyDescent="0.2"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</row>
    <row r="18808" spans="3:18" x14ac:dyDescent="0.2"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</row>
    <row r="18809" spans="3:18" x14ac:dyDescent="0.2"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</row>
    <row r="18810" spans="3:18" x14ac:dyDescent="0.2"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</row>
    <row r="18811" spans="3:18" x14ac:dyDescent="0.2"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</row>
    <row r="18812" spans="3:18" x14ac:dyDescent="0.2"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</row>
    <row r="18813" spans="3:18" x14ac:dyDescent="0.2"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</row>
    <row r="18814" spans="3:18" x14ac:dyDescent="0.2"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</row>
    <row r="18815" spans="3:18" x14ac:dyDescent="0.2"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</row>
    <row r="18816" spans="3:18" x14ac:dyDescent="0.2"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</row>
    <row r="18817" spans="3:18" x14ac:dyDescent="0.2"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</row>
    <row r="18818" spans="3:18" x14ac:dyDescent="0.2"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</row>
    <row r="18819" spans="3:18" x14ac:dyDescent="0.2"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</row>
    <row r="18820" spans="3:18" x14ac:dyDescent="0.2"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</row>
    <row r="18821" spans="3:18" x14ac:dyDescent="0.2"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</row>
    <row r="18822" spans="3:18" x14ac:dyDescent="0.2"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</row>
    <row r="18823" spans="3:18" x14ac:dyDescent="0.2"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</row>
    <row r="18824" spans="3:18" x14ac:dyDescent="0.2"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</row>
    <row r="18825" spans="3:18" x14ac:dyDescent="0.2"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</row>
    <row r="18826" spans="3:18" x14ac:dyDescent="0.2"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</row>
    <row r="18827" spans="3:18" x14ac:dyDescent="0.2"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</row>
    <row r="18828" spans="3:18" x14ac:dyDescent="0.2"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</row>
    <row r="18829" spans="3:18" x14ac:dyDescent="0.2"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</row>
    <row r="18830" spans="3:18" x14ac:dyDescent="0.2"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</row>
    <row r="18831" spans="3:18" x14ac:dyDescent="0.2"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</row>
    <row r="18832" spans="3:18" x14ac:dyDescent="0.2"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</row>
    <row r="18833" spans="3:18" x14ac:dyDescent="0.2"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</row>
    <row r="18834" spans="3:18" x14ac:dyDescent="0.2"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</row>
    <row r="18835" spans="3:18" x14ac:dyDescent="0.2"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</row>
    <row r="18836" spans="3:18" x14ac:dyDescent="0.2"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</row>
    <row r="18837" spans="3:18" x14ac:dyDescent="0.2"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</row>
    <row r="18838" spans="3:18" x14ac:dyDescent="0.2"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</row>
    <row r="18839" spans="3:18" x14ac:dyDescent="0.2"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</row>
    <row r="18840" spans="3:18" x14ac:dyDescent="0.2"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</row>
    <row r="18841" spans="3:18" x14ac:dyDescent="0.2"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</row>
    <row r="18842" spans="3:18" x14ac:dyDescent="0.2"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</row>
    <row r="18843" spans="3:18" x14ac:dyDescent="0.2"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</row>
    <row r="18844" spans="3:18" x14ac:dyDescent="0.2"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</row>
    <row r="18845" spans="3:18" x14ac:dyDescent="0.2"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</row>
    <row r="18846" spans="3:18" x14ac:dyDescent="0.2"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</row>
    <row r="18847" spans="3:18" x14ac:dyDescent="0.2"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</row>
    <row r="18848" spans="3:18" x14ac:dyDescent="0.2"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</row>
    <row r="18849" spans="3:18" x14ac:dyDescent="0.2"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</row>
    <row r="18850" spans="3:18" x14ac:dyDescent="0.2"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</row>
    <row r="18851" spans="3:18" x14ac:dyDescent="0.2"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</row>
    <row r="18852" spans="3:18" x14ac:dyDescent="0.2"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</row>
    <row r="18853" spans="3:18" x14ac:dyDescent="0.2"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</row>
    <row r="18854" spans="3:18" x14ac:dyDescent="0.2"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</row>
    <row r="18855" spans="3:18" x14ac:dyDescent="0.2"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</row>
    <row r="18856" spans="3:18" x14ac:dyDescent="0.2"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</row>
    <row r="18857" spans="3:18" x14ac:dyDescent="0.2"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</row>
    <row r="18858" spans="3:18" x14ac:dyDescent="0.2"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</row>
    <row r="18859" spans="3:18" x14ac:dyDescent="0.2"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</row>
    <row r="18860" spans="3:18" x14ac:dyDescent="0.2"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</row>
    <row r="18861" spans="3:18" x14ac:dyDescent="0.2"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</row>
    <row r="18862" spans="3:18" x14ac:dyDescent="0.2"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</row>
    <row r="18863" spans="3:18" x14ac:dyDescent="0.2"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</row>
    <row r="18864" spans="3:18" x14ac:dyDescent="0.2"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</row>
    <row r="18865" spans="3:18" x14ac:dyDescent="0.2"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</row>
    <row r="18866" spans="3:18" x14ac:dyDescent="0.2"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</row>
    <row r="18867" spans="3:18" x14ac:dyDescent="0.2"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</row>
    <row r="18868" spans="3:18" x14ac:dyDescent="0.2"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</row>
    <row r="18869" spans="3:18" x14ac:dyDescent="0.2"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</row>
    <row r="18870" spans="3:18" x14ac:dyDescent="0.2"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</row>
    <row r="18871" spans="3:18" x14ac:dyDescent="0.2"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</row>
    <row r="18872" spans="3:18" x14ac:dyDescent="0.2"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</row>
    <row r="18873" spans="3:18" x14ac:dyDescent="0.2"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</row>
    <row r="18874" spans="3:18" x14ac:dyDescent="0.2"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</row>
    <row r="18875" spans="3:18" x14ac:dyDescent="0.2"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</row>
    <row r="18876" spans="3:18" x14ac:dyDescent="0.2"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</row>
    <row r="18877" spans="3:18" x14ac:dyDescent="0.2"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</row>
    <row r="18878" spans="3:18" x14ac:dyDescent="0.2"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</row>
    <row r="18879" spans="3:18" x14ac:dyDescent="0.2"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</row>
    <row r="18880" spans="3:18" x14ac:dyDescent="0.2"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</row>
    <row r="18881" spans="3:18" x14ac:dyDescent="0.2"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</row>
    <row r="18882" spans="3:18" x14ac:dyDescent="0.2"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</row>
    <row r="18883" spans="3:18" x14ac:dyDescent="0.2"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</row>
    <row r="18884" spans="3:18" x14ac:dyDescent="0.2"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</row>
    <row r="18885" spans="3:18" x14ac:dyDescent="0.2"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</row>
    <row r="18886" spans="3:18" x14ac:dyDescent="0.2"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</row>
    <row r="18887" spans="3:18" x14ac:dyDescent="0.2"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</row>
    <row r="18888" spans="3:18" x14ac:dyDescent="0.2"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</row>
    <row r="18889" spans="3:18" x14ac:dyDescent="0.2"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</row>
    <row r="18890" spans="3:18" x14ac:dyDescent="0.2"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</row>
    <row r="18891" spans="3:18" x14ac:dyDescent="0.2"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</row>
    <row r="18892" spans="3:18" x14ac:dyDescent="0.2"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</row>
    <row r="18893" spans="3:18" x14ac:dyDescent="0.2"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</row>
    <row r="18894" spans="3:18" x14ac:dyDescent="0.2"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</row>
    <row r="18895" spans="3:18" x14ac:dyDescent="0.2"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</row>
    <row r="18896" spans="3:18" x14ac:dyDescent="0.2"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</row>
    <row r="18897" spans="3:18" x14ac:dyDescent="0.2"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</row>
    <row r="18898" spans="3:18" x14ac:dyDescent="0.2"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</row>
    <row r="18899" spans="3:18" x14ac:dyDescent="0.2"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</row>
    <row r="18900" spans="3:18" x14ac:dyDescent="0.2"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</row>
    <row r="18901" spans="3:18" x14ac:dyDescent="0.2"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</row>
    <row r="18902" spans="3:18" x14ac:dyDescent="0.2"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</row>
    <row r="18903" spans="3:18" x14ac:dyDescent="0.2"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</row>
    <row r="18904" spans="3:18" x14ac:dyDescent="0.2"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</row>
    <row r="18905" spans="3:18" x14ac:dyDescent="0.2"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</row>
    <row r="18906" spans="3:18" x14ac:dyDescent="0.2"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</row>
    <row r="18907" spans="3:18" x14ac:dyDescent="0.2"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</row>
    <row r="18908" spans="3:18" x14ac:dyDescent="0.2"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</row>
    <row r="18909" spans="3:18" x14ac:dyDescent="0.2"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</row>
    <row r="18910" spans="3:18" x14ac:dyDescent="0.2"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</row>
    <row r="18911" spans="3:18" x14ac:dyDescent="0.2"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</row>
    <row r="18912" spans="3:18" x14ac:dyDescent="0.2"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</row>
    <row r="18913" spans="3:18" x14ac:dyDescent="0.2"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</row>
    <row r="18914" spans="3:18" x14ac:dyDescent="0.2"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</row>
    <row r="18915" spans="3:18" x14ac:dyDescent="0.2"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</row>
    <row r="18916" spans="3:18" x14ac:dyDescent="0.2"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</row>
    <row r="18917" spans="3:18" x14ac:dyDescent="0.2"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</row>
    <row r="18918" spans="3:18" x14ac:dyDescent="0.2"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</row>
    <row r="18919" spans="3:18" x14ac:dyDescent="0.2"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</row>
    <row r="18920" spans="3:18" x14ac:dyDescent="0.2"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</row>
    <row r="18921" spans="3:18" x14ac:dyDescent="0.2"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</row>
    <row r="18922" spans="3:18" x14ac:dyDescent="0.2"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</row>
    <row r="18923" spans="3:18" x14ac:dyDescent="0.2"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</row>
    <row r="18924" spans="3:18" x14ac:dyDescent="0.2"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</row>
    <row r="18925" spans="3:18" x14ac:dyDescent="0.2"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</row>
    <row r="18926" spans="3:18" x14ac:dyDescent="0.2"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</row>
    <row r="18927" spans="3:18" x14ac:dyDescent="0.2"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</row>
    <row r="18928" spans="3:18" x14ac:dyDescent="0.2"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</row>
    <row r="18929" spans="3:18" x14ac:dyDescent="0.2"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</row>
    <row r="18930" spans="3:18" x14ac:dyDescent="0.2"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</row>
    <row r="18931" spans="3:18" x14ac:dyDescent="0.2"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</row>
    <row r="18932" spans="3:18" x14ac:dyDescent="0.2"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</row>
    <row r="18933" spans="3:18" x14ac:dyDescent="0.2"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</row>
    <row r="18934" spans="3:18" x14ac:dyDescent="0.2"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</row>
    <row r="18935" spans="3:18" x14ac:dyDescent="0.2"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</row>
    <row r="18936" spans="3:18" x14ac:dyDescent="0.2"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</row>
    <row r="18937" spans="3:18" x14ac:dyDescent="0.2"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</row>
    <row r="18938" spans="3:18" x14ac:dyDescent="0.2"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</row>
    <row r="18939" spans="3:18" x14ac:dyDescent="0.2"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</row>
    <row r="18940" spans="3:18" x14ac:dyDescent="0.2"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</row>
    <row r="18941" spans="3:18" x14ac:dyDescent="0.2"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</row>
    <row r="18942" spans="3:18" x14ac:dyDescent="0.2"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</row>
    <row r="18943" spans="3:18" x14ac:dyDescent="0.2"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</row>
    <row r="18944" spans="3:18" x14ac:dyDescent="0.2"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</row>
    <row r="18945" spans="3:18" x14ac:dyDescent="0.2"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</row>
    <row r="18946" spans="3:18" x14ac:dyDescent="0.2"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</row>
    <row r="18947" spans="3:18" x14ac:dyDescent="0.2"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</row>
    <row r="18948" spans="3:18" x14ac:dyDescent="0.2"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</row>
    <row r="18949" spans="3:18" x14ac:dyDescent="0.2"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</row>
    <row r="18950" spans="3:18" x14ac:dyDescent="0.2"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</row>
    <row r="18951" spans="3:18" x14ac:dyDescent="0.2"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</row>
    <row r="18952" spans="3:18" x14ac:dyDescent="0.2"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</row>
    <row r="18953" spans="3:18" x14ac:dyDescent="0.2"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</row>
    <row r="18954" spans="3:18" x14ac:dyDescent="0.2"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</row>
    <row r="18955" spans="3:18" x14ac:dyDescent="0.2"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</row>
    <row r="18956" spans="3:18" x14ac:dyDescent="0.2"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</row>
    <row r="18957" spans="3:18" x14ac:dyDescent="0.2"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</row>
    <row r="18958" spans="3:18" x14ac:dyDescent="0.2"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</row>
    <row r="18959" spans="3:18" x14ac:dyDescent="0.2"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</row>
    <row r="18960" spans="3:18" x14ac:dyDescent="0.2"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</row>
    <row r="18961" spans="3:18" x14ac:dyDescent="0.2"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</row>
    <row r="18962" spans="3:18" x14ac:dyDescent="0.2"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</row>
    <row r="18963" spans="3:18" x14ac:dyDescent="0.2"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</row>
    <row r="18964" spans="3:18" x14ac:dyDescent="0.2"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</row>
    <row r="18965" spans="3:18" x14ac:dyDescent="0.2"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</row>
    <row r="18966" spans="3:18" x14ac:dyDescent="0.2"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</row>
    <row r="18967" spans="3:18" x14ac:dyDescent="0.2"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</row>
    <row r="18968" spans="3:18" x14ac:dyDescent="0.2"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</row>
    <row r="18969" spans="3:18" x14ac:dyDescent="0.2"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</row>
    <row r="18970" spans="3:18" x14ac:dyDescent="0.2"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</row>
    <row r="18971" spans="3:18" x14ac:dyDescent="0.2"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</row>
    <row r="18972" spans="3:18" x14ac:dyDescent="0.2"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</row>
    <row r="18973" spans="3:18" x14ac:dyDescent="0.2"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</row>
    <row r="18974" spans="3:18" x14ac:dyDescent="0.2"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</row>
    <row r="18975" spans="3:18" x14ac:dyDescent="0.2"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</row>
    <row r="18976" spans="3:18" x14ac:dyDescent="0.2"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</row>
    <row r="18977" spans="3:18" x14ac:dyDescent="0.2"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</row>
    <row r="18978" spans="3:18" x14ac:dyDescent="0.2"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</row>
    <row r="18979" spans="3:18" x14ac:dyDescent="0.2"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</row>
    <row r="18980" spans="3:18" x14ac:dyDescent="0.2"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</row>
    <row r="18981" spans="3:18" x14ac:dyDescent="0.2"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</row>
    <row r="18982" spans="3:18" x14ac:dyDescent="0.2"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</row>
    <row r="18983" spans="3:18" x14ac:dyDescent="0.2"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</row>
    <row r="18984" spans="3:18" x14ac:dyDescent="0.2"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</row>
    <row r="18985" spans="3:18" x14ac:dyDescent="0.2"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</row>
    <row r="18986" spans="3:18" x14ac:dyDescent="0.2"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</row>
    <row r="18987" spans="3:18" x14ac:dyDescent="0.2"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</row>
    <row r="18988" spans="3:18" x14ac:dyDescent="0.2"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</row>
    <row r="18989" spans="3:18" x14ac:dyDescent="0.2"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</row>
    <row r="18990" spans="3:18" x14ac:dyDescent="0.2"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</row>
    <row r="18991" spans="3:18" x14ac:dyDescent="0.2"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</row>
    <row r="18992" spans="3:18" x14ac:dyDescent="0.2"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</row>
    <row r="18993" spans="3:18" x14ac:dyDescent="0.2"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</row>
    <row r="18994" spans="3:18" x14ac:dyDescent="0.2"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</row>
    <row r="18995" spans="3:18" x14ac:dyDescent="0.2"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</row>
    <row r="18996" spans="3:18" x14ac:dyDescent="0.2"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</row>
    <row r="18997" spans="3:18" x14ac:dyDescent="0.2"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</row>
    <row r="18998" spans="3:18" x14ac:dyDescent="0.2"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</row>
    <row r="18999" spans="3:18" x14ac:dyDescent="0.2"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</row>
    <row r="19000" spans="3:18" x14ac:dyDescent="0.2"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</row>
    <row r="19001" spans="3:18" x14ac:dyDescent="0.2"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</row>
    <row r="19002" spans="3:18" x14ac:dyDescent="0.2"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</row>
    <row r="19003" spans="3:18" x14ac:dyDescent="0.2"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</row>
    <row r="19004" spans="3:18" x14ac:dyDescent="0.2"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</row>
    <row r="19005" spans="3:18" x14ac:dyDescent="0.2"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</row>
    <row r="19006" spans="3:18" x14ac:dyDescent="0.2"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</row>
    <row r="19007" spans="3:18" x14ac:dyDescent="0.2"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</row>
    <row r="19008" spans="3:18" x14ac:dyDescent="0.2"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</row>
    <row r="19009" spans="3:18" x14ac:dyDescent="0.2"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</row>
    <row r="19010" spans="3:18" x14ac:dyDescent="0.2"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</row>
    <row r="19011" spans="3:18" x14ac:dyDescent="0.2"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</row>
    <row r="19012" spans="3:18" x14ac:dyDescent="0.2"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</row>
    <row r="19013" spans="3:18" x14ac:dyDescent="0.2"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</row>
    <row r="19014" spans="3:18" x14ac:dyDescent="0.2"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</row>
    <row r="19015" spans="3:18" x14ac:dyDescent="0.2"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</row>
    <row r="19016" spans="3:18" x14ac:dyDescent="0.2"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</row>
    <row r="19017" spans="3:18" x14ac:dyDescent="0.2"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</row>
    <row r="19018" spans="3:18" x14ac:dyDescent="0.2"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</row>
    <row r="19019" spans="3:18" x14ac:dyDescent="0.2"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</row>
    <row r="19020" spans="3:18" x14ac:dyDescent="0.2"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</row>
    <row r="19021" spans="3:18" x14ac:dyDescent="0.2"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</row>
    <row r="19022" spans="3:18" x14ac:dyDescent="0.2"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</row>
    <row r="19023" spans="3:18" x14ac:dyDescent="0.2"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</row>
    <row r="19024" spans="3:18" x14ac:dyDescent="0.2"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</row>
    <row r="19025" spans="3:18" x14ac:dyDescent="0.2"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</row>
    <row r="19026" spans="3:18" x14ac:dyDescent="0.2"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</row>
    <row r="19027" spans="3:18" x14ac:dyDescent="0.2"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</row>
    <row r="19028" spans="3:18" x14ac:dyDescent="0.2"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</row>
    <row r="19029" spans="3:18" x14ac:dyDescent="0.2"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</row>
    <row r="19030" spans="3:18" x14ac:dyDescent="0.2"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</row>
    <row r="19031" spans="3:18" x14ac:dyDescent="0.2"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</row>
    <row r="19032" spans="3:18" x14ac:dyDescent="0.2"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</row>
    <row r="19033" spans="3:18" x14ac:dyDescent="0.2"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</row>
    <row r="19034" spans="3:18" x14ac:dyDescent="0.2"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</row>
    <row r="19035" spans="3:18" x14ac:dyDescent="0.2"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</row>
    <row r="19036" spans="3:18" x14ac:dyDescent="0.2"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</row>
    <row r="19037" spans="3:18" x14ac:dyDescent="0.2"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</row>
    <row r="19038" spans="3:18" x14ac:dyDescent="0.2"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</row>
    <row r="19039" spans="3:18" x14ac:dyDescent="0.2"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</row>
    <row r="19040" spans="3:18" x14ac:dyDescent="0.2"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</row>
    <row r="19041" spans="3:18" x14ac:dyDescent="0.2"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</row>
    <row r="19042" spans="3:18" x14ac:dyDescent="0.2"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</row>
    <row r="19043" spans="3:18" x14ac:dyDescent="0.2"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</row>
    <row r="19044" spans="3:18" x14ac:dyDescent="0.2"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</row>
    <row r="19045" spans="3:18" x14ac:dyDescent="0.2"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</row>
    <row r="19046" spans="3:18" x14ac:dyDescent="0.2"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</row>
    <row r="19047" spans="3:18" x14ac:dyDescent="0.2"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</row>
    <row r="19048" spans="3:18" x14ac:dyDescent="0.2"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</row>
    <row r="19049" spans="3:18" x14ac:dyDescent="0.2"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</row>
    <row r="19050" spans="3:18" x14ac:dyDescent="0.2"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</row>
    <row r="19051" spans="3:18" x14ac:dyDescent="0.2"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</row>
    <row r="19052" spans="3:18" x14ac:dyDescent="0.2"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</row>
    <row r="19053" spans="3:18" x14ac:dyDescent="0.2"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</row>
    <row r="19054" spans="3:18" x14ac:dyDescent="0.2"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</row>
    <row r="19055" spans="3:18" x14ac:dyDescent="0.2"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</row>
    <row r="19056" spans="3:18" x14ac:dyDescent="0.2"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</row>
    <row r="19057" spans="3:18" x14ac:dyDescent="0.2"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</row>
    <row r="19058" spans="3:18" x14ac:dyDescent="0.2"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</row>
    <row r="19059" spans="3:18" x14ac:dyDescent="0.2"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</row>
    <row r="19060" spans="3:18" x14ac:dyDescent="0.2"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</row>
    <row r="19061" spans="3:18" x14ac:dyDescent="0.2"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</row>
    <row r="19062" spans="3:18" x14ac:dyDescent="0.2"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</row>
    <row r="19063" spans="3:18" x14ac:dyDescent="0.2"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</row>
    <row r="19064" spans="3:18" x14ac:dyDescent="0.2"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</row>
    <row r="19065" spans="3:18" x14ac:dyDescent="0.2"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</row>
    <row r="19066" spans="3:18" x14ac:dyDescent="0.2"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</row>
    <row r="19067" spans="3:18" x14ac:dyDescent="0.2"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</row>
    <row r="19068" spans="3:18" x14ac:dyDescent="0.2"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</row>
    <row r="19069" spans="3:18" x14ac:dyDescent="0.2"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</row>
    <row r="19070" spans="3:18" x14ac:dyDescent="0.2"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</row>
    <row r="19071" spans="3:18" x14ac:dyDescent="0.2"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</row>
    <row r="19072" spans="3:18" x14ac:dyDescent="0.2"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</row>
    <row r="19073" spans="3:18" x14ac:dyDescent="0.2"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</row>
    <row r="19074" spans="3:18" x14ac:dyDescent="0.2"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</row>
    <row r="19075" spans="3:18" x14ac:dyDescent="0.2"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</row>
    <row r="19076" spans="3:18" x14ac:dyDescent="0.2"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</row>
    <row r="19077" spans="3:18" x14ac:dyDescent="0.2"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</row>
    <row r="19078" spans="3:18" x14ac:dyDescent="0.2"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</row>
    <row r="19079" spans="3:18" x14ac:dyDescent="0.2"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</row>
    <row r="19080" spans="3:18" x14ac:dyDescent="0.2"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</row>
    <row r="19081" spans="3:18" x14ac:dyDescent="0.2"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</row>
    <row r="19082" spans="3:18" x14ac:dyDescent="0.2"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</row>
    <row r="19083" spans="3:18" x14ac:dyDescent="0.2"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</row>
    <row r="19084" spans="3:18" x14ac:dyDescent="0.2"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</row>
    <row r="19085" spans="3:18" x14ac:dyDescent="0.2"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</row>
    <row r="19086" spans="3:18" x14ac:dyDescent="0.2"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</row>
    <row r="19087" spans="3:18" x14ac:dyDescent="0.2"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</row>
    <row r="19088" spans="3:18" x14ac:dyDescent="0.2"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</row>
    <row r="19089" spans="3:18" x14ac:dyDescent="0.2"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</row>
    <row r="19090" spans="3:18" x14ac:dyDescent="0.2"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</row>
    <row r="19091" spans="3:18" x14ac:dyDescent="0.2"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</row>
    <row r="19092" spans="3:18" x14ac:dyDescent="0.2"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</row>
    <row r="19093" spans="3:18" x14ac:dyDescent="0.2"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</row>
    <row r="19094" spans="3:18" x14ac:dyDescent="0.2"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</row>
    <row r="19095" spans="3:18" x14ac:dyDescent="0.2"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</row>
    <row r="19096" spans="3:18" x14ac:dyDescent="0.2"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</row>
    <row r="19097" spans="3:18" x14ac:dyDescent="0.2"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</row>
    <row r="19098" spans="3:18" x14ac:dyDescent="0.2"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</row>
    <row r="19099" spans="3:18" x14ac:dyDescent="0.2"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</row>
    <row r="19100" spans="3:18" x14ac:dyDescent="0.2"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</row>
    <row r="19101" spans="3:18" x14ac:dyDescent="0.2"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</row>
    <row r="19102" spans="3:18" x14ac:dyDescent="0.2"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</row>
    <row r="19103" spans="3:18" x14ac:dyDescent="0.2"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</row>
    <row r="19104" spans="3:18" x14ac:dyDescent="0.2"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</row>
    <row r="19105" spans="3:18" x14ac:dyDescent="0.2"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</row>
    <row r="19106" spans="3:18" x14ac:dyDescent="0.2"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</row>
    <row r="19107" spans="3:18" x14ac:dyDescent="0.2"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</row>
    <row r="19108" spans="3:18" x14ac:dyDescent="0.2"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</row>
    <row r="19109" spans="3:18" x14ac:dyDescent="0.2"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</row>
    <row r="19110" spans="3:18" x14ac:dyDescent="0.2"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</row>
    <row r="19111" spans="3:18" x14ac:dyDescent="0.2"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</row>
    <row r="19112" spans="3:18" x14ac:dyDescent="0.2"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</row>
    <row r="19113" spans="3:18" x14ac:dyDescent="0.2"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</row>
    <row r="19114" spans="3:18" x14ac:dyDescent="0.2"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</row>
    <row r="19115" spans="3:18" x14ac:dyDescent="0.2"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</row>
    <row r="19116" spans="3:18" x14ac:dyDescent="0.2"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</row>
    <row r="19117" spans="3:18" x14ac:dyDescent="0.2"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</row>
    <row r="19118" spans="3:18" x14ac:dyDescent="0.2"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</row>
    <row r="19119" spans="3:18" x14ac:dyDescent="0.2"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</row>
    <row r="19120" spans="3:18" x14ac:dyDescent="0.2"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</row>
    <row r="19121" spans="3:18" x14ac:dyDescent="0.2"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</row>
    <row r="19122" spans="3:18" x14ac:dyDescent="0.2"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</row>
    <row r="19123" spans="3:18" x14ac:dyDescent="0.2"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</row>
    <row r="19124" spans="3:18" x14ac:dyDescent="0.2"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</row>
    <row r="19125" spans="3:18" x14ac:dyDescent="0.2"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</row>
    <row r="19126" spans="3:18" x14ac:dyDescent="0.2"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</row>
    <row r="19127" spans="3:18" x14ac:dyDescent="0.2"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</row>
    <row r="19128" spans="3:18" x14ac:dyDescent="0.2"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</row>
    <row r="19129" spans="3:18" x14ac:dyDescent="0.2"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</row>
    <row r="19130" spans="3:18" x14ac:dyDescent="0.2"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</row>
    <row r="19131" spans="3:18" x14ac:dyDescent="0.2"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</row>
    <row r="19132" spans="3:18" x14ac:dyDescent="0.2"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</row>
    <row r="19133" spans="3:18" x14ac:dyDescent="0.2"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</row>
    <row r="19134" spans="3:18" x14ac:dyDescent="0.2"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</row>
    <row r="19135" spans="3:18" x14ac:dyDescent="0.2"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</row>
    <row r="19136" spans="3:18" x14ac:dyDescent="0.2"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</row>
    <row r="19137" spans="3:18" x14ac:dyDescent="0.2"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</row>
    <row r="19138" spans="3:18" x14ac:dyDescent="0.2"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</row>
    <row r="19139" spans="3:18" x14ac:dyDescent="0.2"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</row>
    <row r="19140" spans="3:18" x14ac:dyDescent="0.2"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</row>
    <row r="19141" spans="3:18" x14ac:dyDescent="0.2"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</row>
    <row r="19142" spans="3:18" x14ac:dyDescent="0.2"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</row>
    <row r="19143" spans="3:18" x14ac:dyDescent="0.2"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</row>
    <row r="19144" spans="3:18" x14ac:dyDescent="0.2"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</row>
    <row r="19145" spans="3:18" x14ac:dyDescent="0.2"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</row>
    <row r="19146" spans="3:18" x14ac:dyDescent="0.2"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</row>
    <row r="19147" spans="3:18" x14ac:dyDescent="0.2"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</row>
    <row r="19148" spans="3:18" x14ac:dyDescent="0.2"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</row>
    <row r="19149" spans="3:18" x14ac:dyDescent="0.2"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</row>
    <row r="19150" spans="3:18" x14ac:dyDescent="0.2"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</row>
    <row r="19151" spans="3:18" x14ac:dyDescent="0.2"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</row>
    <row r="19152" spans="3:18" x14ac:dyDescent="0.2"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</row>
    <row r="19153" spans="3:18" x14ac:dyDescent="0.2"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</row>
    <row r="19154" spans="3:18" x14ac:dyDescent="0.2"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</row>
    <row r="19155" spans="3:18" x14ac:dyDescent="0.2"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</row>
    <row r="19156" spans="3:18" x14ac:dyDescent="0.2"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</row>
    <row r="19157" spans="3:18" x14ac:dyDescent="0.2"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</row>
    <row r="19158" spans="3:18" x14ac:dyDescent="0.2"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</row>
    <row r="19159" spans="3:18" x14ac:dyDescent="0.2"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</row>
    <row r="19160" spans="3:18" x14ac:dyDescent="0.2"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</row>
    <row r="19161" spans="3:18" x14ac:dyDescent="0.2"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</row>
    <row r="19162" spans="3:18" x14ac:dyDescent="0.2"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</row>
    <row r="19163" spans="3:18" x14ac:dyDescent="0.2"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</row>
    <row r="19164" spans="3:18" x14ac:dyDescent="0.2"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</row>
    <row r="19165" spans="3:18" x14ac:dyDescent="0.2"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</row>
    <row r="19166" spans="3:18" x14ac:dyDescent="0.2"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</row>
    <row r="19167" spans="3:18" x14ac:dyDescent="0.2"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</row>
    <row r="19168" spans="3:18" x14ac:dyDescent="0.2"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</row>
    <row r="19169" spans="3:18" x14ac:dyDescent="0.2"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</row>
    <row r="19170" spans="3:18" x14ac:dyDescent="0.2"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</row>
    <row r="19171" spans="3:18" x14ac:dyDescent="0.2"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</row>
    <row r="19172" spans="3:18" x14ac:dyDescent="0.2"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</row>
    <row r="19173" spans="3:18" x14ac:dyDescent="0.2"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</row>
    <row r="19174" spans="3:18" x14ac:dyDescent="0.2"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</row>
    <row r="19175" spans="3:18" x14ac:dyDescent="0.2"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</row>
    <row r="19176" spans="3:18" x14ac:dyDescent="0.2"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</row>
    <row r="19177" spans="3:18" x14ac:dyDescent="0.2"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</row>
    <row r="19178" spans="3:18" x14ac:dyDescent="0.2"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</row>
    <row r="19179" spans="3:18" x14ac:dyDescent="0.2"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</row>
    <row r="19180" spans="3:18" x14ac:dyDescent="0.2"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</row>
    <row r="19181" spans="3:18" x14ac:dyDescent="0.2"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</row>
    <row r="19182" spans="3:18" x14ac:dyDescent="0.2"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</row>
    <row r="19183" spans="3:18" x14ac:dyDescent="0.2"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</row>
    <row r="19184" spans="3:18" x14ac:dyDescent="0.2"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</row>
    <row r="19185" spans="3:18" x14ac:dyDescent="0.2"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</row>
    <row r="19186" spans="3:18" x14ac:dyDescent="0.2"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</row>
    <row r="19187" spans="3:18" x14ac:dyDescent="0.2"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</row>
    <row r="19188" spans="3:18" x14ac:dyDescent="0.2"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</row>
    <row r="19189" spans="3:18" x14ac:dyDescent="0.2"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</row>
    <row r="19190" spans="3:18" x14ac:dyDescent="0.2"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</row>
    <row r="19191" spans="3:18" x14ac:dyDescent="0.2"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</row>
    <row r="19192" spans="3:18" x14ac:dyDescent="0.2"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</row>
    <row r="19193" spans="3:18" x14ac:dyDescent="0.2"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</row>
    <row r="19194" spans="3:18" x14ac:dyDescent="0.2"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</row>
    <row r="19195" spans="3:18" x14ac:dyDescent="0.2"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</row>
    <row r="19196" spans="3:18" x14ac:dyDescent="0.2"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</row>
    <row r="19197" spans="3:18" x14ac:dyDescent="0.2"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</row>
    <row r="19198" spans="3:18" x14ac:dyDescent="0.2"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</row>
    <row r="19199" spans="3:18" x14ac:dyDescent="0.2"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</row>
    <row r="19200" spans="3:18" x14ac:dyDescent="0.2"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</row>
    <row r="19201" spans="3:18" x14ac:dyDescent="0.2"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</row>
    <row r="19202" spans="3:18" x14ac:dyDescent="0.2"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</row>
    <row r="19203" spans="3:18" x14ac:dyDescent="0.2"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</row>
    <row r="19204" spans="3:18" x14ac:dyDescent="0.2"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</row>
    <row r="19205" spans="3:18" x14ac:dyDescent="0.2"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</row>
    <row r="19206" spans="3:18" x14ac:dyDescent="0.2"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</row>
    <row r="19207" spans="3:18" x14ac:dyDescent="0.2"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</row>
    <row r="19208" spans="3:18" x14ac:dyDescent="0.2"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</row>
    <row r="19209" spans="3:18" x14ac:dyDescent="0.2"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</row>
    <row r="19210" spans="3:18" x14ac:dyDescent="0.2"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</row>
    <row r="19211" spans="3:18" x14ac:dyDescent="0.2"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</row>
    <row r="19212" spans="3:18" x14ac:dyDescent="0.2"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</row>
    <row r="19213" spans="3:18" x14ac:dyDescent="0.2"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</row>
    <row r="19214" spans="3:18" x14ac:dyDescent="0.2"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</row>
    <row r="19215" spans="3:18" x14ac:dyDescent="0.2"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</row>
    <row r="19216" spans="3:18" x14ac:dyDescent="0.2"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</row>
    <row r="19217" spans="3:18" x14ac:dyDescent="0.2"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</row>
    <row r="19218" spans="3:18" x14ac:dyDescent="0.2"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</row>
    <row r="19219" spans="3:18" x14ac:dyDescent="0.2"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</row>
    <row r="19220" spans="3:18" x14ac:dyDescent="0.2"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</row>
    <row r="19221" spans="3:18" x14ac:dyDescent="0.2"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</row>
    <row r="19222" spans="3:18" x14ac:dyDescent="0.2"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</row>
    <row r="19223" spans="3:18" x14ac:dyDescent="0.2"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</row>
    <row r="19224" spans="3:18" x14ac:dyDescent="0.2"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</row>
    <row r="19225" spans="3:18" x14ac:dyDescent="0.2"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</row>
    <row r="19226" spans="3:18" x14ac:dyDescent="0.2"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</row>
    <row r="19227" spans="3:18" x14ac:dyDescent="0.2"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</row>
    <row r="19228" spans="3:18" x14ac:dyDescent="0.2"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</row>
    <row r="19229" spans="3:18" x14ac:dyDescent="0.2"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</row>
    <row r="19230" spans="3:18" x14ac:dyDescent="0.2"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</row>
    <row r="19231" spans="3:18" x14ac:dyDescent="0.2"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</row>
    <row r="19232" spans="3:18" x14ac:dyDescent="0.2"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</row>
    <row r="19233" spans="3:18" x14ac:dyDescent="0.2"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</row>
    <row r="19234" spans="3:18" x14ac:dyDescent="0.2"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</row>
    <row r="19235" spans="3:18" x14ac:dyDescent="0.2"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</row>
    <row r="19236" spans="3:18" x14ac:dyDescent="0.2"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</row>
    <row r="19237" spans="3:18" x14ac:dyDescent="0.2"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</row>
    <row r="19238" spans="3:18" x14ac:dyDescent="0.2"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</row>
    <row r="19239" spans="3:18" x14ac:dyDescent="0.2"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</row>
    <row r="19240" spans="3:18" x14ac:dyDescent="0.2"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</row>
    <row r="19241" spans="3:18" x14ac:dyDescent="0.2"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</row>
    <row r="19242" spans="3:18" x14ac:dyDescent="0.2"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</row>
    <row r="19243" spans="3:18" x14ac:dyDescent="0.2"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</row>
    <row r="19244" spans="3:18" x14ac:dyDescent="0.2"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</row>
    <row r="19245" spans="3:18" x14ac:dyDescent="0.2"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</row>
    <row r="19246" spans="3:18" x14ac:dyDescent="0.2"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</row>
    <row r="19247" spans="3:18" x14ac:dyDescent="0.2"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</row>
    <row r="19248" spans="3:18" x14ac:dyDescent="0.2"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</row>
    <row r="19249" spans="3:18" x14ac:dyDescent="0.2"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</row>
    <row r="19250" spans="3:18" x14ac:dyDescent="0.2"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</row>
    <row r="19251" spans="3:18" x14ac:dyDescent="0.2"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</row>
    <row r="19252" spans="3:18" x14ac:dyDescent="0.2"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</row>
    <row r="19253" spans="3:18" x14ac:dyDescent="0.2"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</row>
    <row r="19254" spans="3:18" x14ac:dyDescent="0.2"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</row>
    <row r="19255" spans="3:18" x14ac:dyDescent="0.2"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</row>
    <row r="19256" spans="3:18" x14ac:dyDescent="0.2"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</row>
    <row r="19257" spans="3:18" x14ac:dyDescent="0.2"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</row>
    <row r="19258" spans="3:18" x14ac:dyDescent="0.2"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</row>
    <row r="19259" spans="3:18" x14ac:dyDescent="0.2"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</row>
    <row r="19260" spans="3:18" x14ac:dyDescent="0.2"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</row>
    <row r="19261" spans="3:18" x14ac:dyDescent="0.2"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</row>
    <row r="19262" spans="3:18" x14ac:dyDescent="0.2"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</row>
    <row r="19263" spans="3:18" x14ac:dyDescent="0.2"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</row>
    <row r="19264" spans="3:18" x14ac:dyDescent="0.2"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</row>
    <row r="19265" spans="3:18" x14ac:dyDescent="0.2"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</row>
    <row r="19266" spans="3:18" x14ac:dyDescent="0.2"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</row>
    <row r="19267" spans="3:18" x14ac:dyDescent="0.2"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</row>
    <row r="19268" spans="3:18" x14ac:dyDescent="0.2"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</row>
    <row r="19269" spans="3:18" x14ac:dyDescent="0.2"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</row>
    <row r="19270" spans="3:18" x14ac:dyDescent="0.2"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</row>
    <row r="19271" spans="3:18" x14ac:dyDescent="0.2"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</row>
    <row r="19272" spans="3:18" x14ac:dyDescent="0.2"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</row>
    <row r="19273" spans="3:18" x14ac:dyDescent="0.2"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</row>
    <row r="19274" spans="3:18" x14ac:dyDescent="0.2"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</row>
    <row r="19275" spans="3:18" x14ac:dyDescent="0.2"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</row>
    <row r="19276" spans="3:18" x14ac:dyDescent="0.2"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</row>
    <row r="19277" spans="3:18" x14ac:dyDescent="0.2"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</row>
    <row r="19278" spans="3:18" x14ac:dyDescent="0.2"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</row>
    <row r="19279" spans="3:18" x14ac:dyDescent="0.2"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</row>
    <row r="19280" spans="3:18" x14ac:dyDescent="0.2"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</row>
    <row r="19281" spans="3:18" x14ac:dyDescent="0.2"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</row>
    <row r="19282" spans="3:18" x14ac:dyDescent="0.2"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</row>
    <row r="19283" spans="3:18" x14ac:dyDescent="0.2"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</row>
    <row r="19284" spans="3:18" x14ac:dyDescent="0.2"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</row>
    <row r="19285" spans="3:18" x14ac:dyDescent="0.2"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</row>
    <row r="19286" spans="3:18" x14ac:dyDescent="0.2"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</row>
    <row r="19287" spans="3:18" x14ac:dyDescent="0.2"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</row>
    <row r="19288" spans="3:18" x14ac:dyDescent="0.2"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</row>
    <row r="19289" spans="3:18" x14ac:dyDescent="0.2"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</row>
    <row r="19290" spans="3:18" x14ac:dyDescent="0.2"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</row>
    <row r="19291" spans="3:18" x14ac:dyDescent="0.2"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</row>
    <row r="19292" spans="3:18" x14ac:dyDescent="0.2"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</row>
    <row r="19293" spans="3:18" x14ac:dyDescent="0.2"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</row>
    <row r="19294" spans="3:18" x14ac:dyDescent="0.2"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</row>
    <row r="19295" spans="3:18" x14ac:dyDescent="0.2"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</row>
    <row r="19296" spans="3:18" x14ac:dyDescent="0.2"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</row>
    <row r="19297" spans="3:18" x14ac:dyDescent="0.2"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</row>
    <row r="19298" spans="3:18" x14ac:dyDescent="0.2"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</row>
    <row r="19299" spans="3:18" x14ac:dyDescent="0.2"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</row>
    <row r="19300" spans="3:18" x14ac:dyDescent="0.2"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</row>
    <row r="19301" spans="3:18" x14ac:dyDescent="0.2"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</row>
    <row r="19302" spans="3:18" x14ac:dyDescent="0.2"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</row>
    <row r="19303" spans="3:18" x14ac:dyDescent="0.2"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</row>
    <row r="19304" spans="3:18" x14ac:dyDescent="0.2"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</row>
    <row r="19305" spans="3:18" x14ac:dyDescent="0.2"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</row>
    <row r="19306" spans="3:18" x14ac:dyDescent="0.2"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</row>
    <row r="19307" spans="3:18" x14ac:dyDescent="0.2"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</row>
    <row r="19308" spans="3:18" x14ac:dyDescent="0.2"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</row>
    <row r="19309" spans="3:18" x14ac:dyDescent="0.2"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</row>
    <row r="19310" spans="3:18" x14ac:dyDescent="0.2"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</row>
    <row r="19311" spans="3:18" x14ac:dyDescent="0.2"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</row>
    <row r="19312" spans="3:18" x14ac:dyDescent="0.2"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</row>
    <row r="19313" spans="3:18" x14ac:dyDescent="0.2"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</row>
    <row r="19314" spans="3:18" x14ac:dyDescent="0.2"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</row>
    <row r="19315" spans="3:18" x14ac:dyDescent="0.2"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</row>
    <row r="19316" spans="3:18" x14ac:dyDescent="0.2"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</row>
    <row r="19317" spans="3:18" x14ac:dyDescent="0.2"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</row>
    <row r="19318" spans="3:18" x14ac:dyDescent="0.2"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</row>
    <row r="19319" spans="3:18" x14ac:dyDescent="0.2"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</row>
    <row r="19320" spans="3:18" x14ac:dyDescent="0.2"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</row>
    <row r="19321" spans="3:18" x14ac:dyDescent="0.2"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</row>
    <row r="19322" spans="3:18" x14ac:dyDescent="0.2"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</row>
    <row r="19323" spans="3:18" x14ac:dyDescent="0.2"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</row>
    <row r="19324" spans="3:18" x14ac:dyDescent="0.2"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</row>
    <row r="19325" spans="3:18" x14ac:dyDescent="0.2"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</row>
    <row r="19326" spans="3:18" x14ac:dyDescent="0.2"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</row>
    <row r="19327" spans="3:18" x14ac:dyDescent="0.2"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</row>
    <row r="19328" spans="3:18" x14ac:dyDescent="0.2"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</row>
    <row r="19329" spans="3:18" x14ac:dyDescent="0.2"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</row>
    <row r="19330" spans="3:18" x14ac:dyDescent="0.2"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</row>
    <row r="19331" spans="3:18" x14ac:dyDescent="0.2"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</row>
    <row r="19332" spans="3:18" x14ac:dyDescent="0.2"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</row>
    <row r="19333" spans="3:18" x14ac:dyDescent="0.2"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</row>
    <row r="19334" spans="3:18" x14ac:dyDescent="0.2"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</row>
    <row r="19335" spans="3:18" x14ac:dyDescent="0.2"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</row>
    <row r="19336" spans="3:18" x14ac:dyDescent="0.2"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</row>
    <row r="19337" spans="3:18" x14ac:dyDescent="0.2"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</row>
    <row r="19338" spans="3:18" x14ac:dyDescent="0.2"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</row>
    <row r="19339" spans="3:18" x14ac:dyDescent="0.2"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</row>
    <row r="19340" spans="3:18" x14ac:dyDescent="0.2"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</row>
    <row r="19341" spans="3:18" x14ac:dyDescent="0.2"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</row>
    <row r="19342" spans="3:18" x14ac:dyDescent="0.2"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</row>
    <row r="19343" spans="3:18" x14ac:dyDescent="0.2"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</row>
    <row r="19344" spans="3:18" x14ac:dyDescent="0.2"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</row>
    <row r="19345" spans="3:18" x14ac:dyDescent="0.2"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</row>
    <row r="19346" spans="3:18" x14ac:dyDescent="0.2"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</row>
    <row r="19347" spans="3:18" x14ac:dyDescent="0.2"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</row>
    <row r="19348" spans="3:18" x14ac:dyDescent="0.2"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</row>
    <row r="19349" spans="3:18" x14ac:dyDescent="0.2"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</row>
    <row r="19350" spans="3:18" x14ac:dyDescent="0.2"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</row>
    <row r="19351" spans="3:18" x14ac:dyDescent="0.2"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</row>
    <row r="19352" spans="3:18" x14ac:dyDescent="0.2"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</row>
    <row r="19353" spans="3:18" x14ac:dyDescent="0.2"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</row>
    <row r="19354" spans="3:18" x14ac:dyDescent="0.2"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</row>
    <row r="19355" spans="3:18" x14ac:dyDescent="0.2"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</row>
    <row r="19356" spans="3:18" x14ac:dyDescent="0.2"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</row>
    <row r="19357" spans="3:18" x14ac:dyDescent="0.2"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</row>
    <row r="19358" spans="3:18" x14ac:dyDescent="0.2"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</row>
    <row r="19359" spans="3:18" x14ac:dyDescent="0.2"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</row>
    <row r="19360" spans="3:18" x14ac:dyDescent="0.2"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</row>
    <row r="19361" spans="3:18" x14ac:dyDescent="0.2"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</row>
    <row r="19362" spans="3:18" x14ac:dyDescent="0.2"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</row>
    <row r="19363" spans="3:18" x14ac:dyDescent="0.2"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</row>
    <row r="19364" spans="3:18" x14ac:dyDescent="0.2"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</row>
    <row r="19365" spans="3:18" x14ac:dyDescent="0.2"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</row>
    <row r="19366" spans="3:18" x14ac:dyDescent="0.2"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</row>
    <row r="19367" spans="3:18" x14ac:dyDescent="0.2"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</row>
    <row r="19368" spans="3:18" x14ac:dyDescent="0.2"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</row>
    <row r="19369" spans="3:18" x14ac:dyDescent="0.2"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</row>
    <row r="19370" spans="3:18" x14ac:dyDescent="0.2"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</row>
    <row r="19371" spans="3:18" x14ac:dyDescent="0.2"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</row>
    <row r="19372" spans="3:18" x14ac:dyDescent="0.2"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</row>
    <row r="19373" spans="3:18" x14ac:dyDescent="0.2"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</row>
    <row r="19374" spans="3:18" x14ac:dyDescent="0.2"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</row>
    <row r="19375" spans="3:18" x14ac:dyDescent="0.2"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</row>
    <row r="19376" spans="3:18" x14ac:dyDescent="0.2"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</row>
    <row r="19377" spans="3:18" x14ac:dyDescent="0.2"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</row>
    <row r="19378" spans="3:18" x14ac:dyDescent="0.2"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</row>
    <row r="19379" spans="3:18" x14ac:dyDescent="0.2"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</row>
    <row r="19380" spans="3:18" x14ac:dyDescent="0.2"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</row>
    <row r="19381" spans="3:18" x14ac:dyDescent="0.2"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</row>
    <row r="19382" spans="3:18" x14ac:dyDescent="0.2"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</row>
    <row r="19383" spans="3:18" x14ac:dyDescent="0.2"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</row>
    <row r="19384" spans="3:18" x14ac:dyDescent="0.2"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</row>
    <row r="19385" spans="3:18" x14ac:dyDescent="0.2"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</row>
    <row r="19386" spans="3:18" x14ac:dyDescent="0.2"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</row>
    <row r="19387" spans="3:18" x14ac:dyDescent="0.2"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</row>
    <row r="19388" spans="3:18" x14ac:dyDescent="0.2"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</row>
    <row r="19389" spans="3:18" x14ac:dyDescent="0.2"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</row>
    <row r="19390" spans="3:18" x14ac:dyDescent="0.2"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</row>
    <row r="19391" spans="3:18" x14ac:dyDescent="0.2"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</row>
    <row r="19392" spans="3:18" x14ac:dyDescent="0.2"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</row>
    <row r="19393" spans="3:18" x14ac:dyDescent="0.2"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</row>
    <row r="19394" spans="3:18" x14ac:dyDescent="0.2"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</row>
    <row r="19395" spans="3:18" x14ac:dyDescent="0.2"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</row>
    <row r="19396" spans="3:18" x14ac:dyDescent="0.2"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</row>
    <row r="19397" spans="3:18" x14ac:dyDescent="0.2"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</row>
    <row r="19398" spans="3:18" x14ac:dyDescent="0.2"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</row>
    <row r="19399" spans="3:18" x14ac:dyDescent="0.2"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</row>
    <row r="19400" spans="3:18" x14ac:dyDescent="0.2"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</row>
    <row r="19401" spans="3:18" x14ac:dyDescent="0.2"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</row>
    <row r="19402" spans="3:18" x14ac:dyDescent="0.2"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</row>
    <row r="19403" spans="3:18" x14ac:dyDescent="0.2"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</row>
    <row r="19404" spans="3:18" x14ac:dyDescent="0.2"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</row>
    <row r="19405" spans="3:18" x14ac:dyDescent="0.2"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</row>
    <row r="19406" spans="3:18" x14ac:dyDescent="0.2"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</row>
    <row r="19407" spans="3:18" x14ac:dyDescent="0.2"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</row>
    <row r="19408" spans="3:18" x14ac:dyDescent="0.2"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</row>
    <row r="19409" spans="3:18" x14ac:dyDescent="0.2"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</row>
    <row r="19410" spans="3:18" x14ac:dyDescent="0.2"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</row>
    <row r="19411" spans="3:18" x14ac:dyDescent="0.2"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</row>
    <row r="19412" spans="3:18" x14ac:dyDescent="0.2"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</row>
    <row r="19413" spans="3:18" x14ac:dyDescent="0.2"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</row>
    <row r="19414" spans="3:18" x14ac:dyDescent="0.2"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</row>
    <row r="19415" spans="3:18" x14ac:dyDescent="0.2"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</row>
    <row r="19416" spans="3:18" x14ac:dyDescent="0.2"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</row>
    <row r="19417" spans="3:18" x14ac:dyDescent="0.2"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</row>
    <row r="19418" spans="3:18" x14ac:dyDescent="0.2"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</row>
    <row r="19419" spans="3:18" x14ac:dyDescent="0.2"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</row>
    <row r="19420" spans="3:18" x14ac:dyDescent="0.2"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</row>
    <row r="19421" spans="3:18" x14ac:dyDescent="0.2"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</row>
    <row r="19422" spans="3:18" x14ac:dyDescent="0.2"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</row>
    <row r="19423" spans="3:18" x14ac:dyDescent="0.2"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</row>
    <row r="19424" spans="3:18" x14ac:dyDescent="0.2"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</row>
    <row r="19425" spans="3:18" x14ac:dyDescent="0.2"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</row>
    <row r="19426" spans="3:18" x14ac:dyDescent="0.2"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</row>
    <row r="19427" spans="3:18" x14ac:dyDescent="0.2"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</row>
    <row r="19428" spans="3:18" x14ac:dyDescent="0.2"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</row>
    <row r="19429" spans="3:18" x14ac:dyDescent="0.2"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</row>
    <row r="19430" spans="3:18" x14ac:dyDescent="0.2"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</row>
    <row r="19431" spans="3:18" x14ac:dyDescent="0.2"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</row>
    <row r="19432" spans="3:18" x14ac:dyDescent="0.2"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</row>
    <row r="19433" spans="3:18" x14ac:dyDescent="0.2"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</row>
    <row r="19434" spans="3:18" x14ac:dyDescent="0.2"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</row>
    <row r="19435" spans="3:18" x14ac:dyDescent="0.2"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</row>
    <row r="19436" spans="3:18" x14ac:dyDescent="0.2"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</row>
    <row r="19437" spans="3:18" x14ac:dyDescent="0.2"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</row>
    <row r="19438" spans="3:18" x14ac:dyDescent="0.2"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</row>
    <row r="19439" spans="3:18" x14ac:dyDescent="0.2"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</row>
    <row r="19440" spans="3:18" x14ac:dyDescent="0.2"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</row>
    <row r="19441" spans="3:18" x14ac:dyDescent="0.2"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</row>
    <row r="19442" spans="3:18" x14ac:dyDescent="0.2"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</row>
    <row r="19443" spans="3:18" x14ac:dyDescent="0.2"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</row>
    <row r="19444" spans="3:18" x14ac:dyDescent="0.2"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</row>
    <row r="19445" spans="3:18" x14ac:dyDescent="0.2"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</row>
    <row r="19446" spans="3:18" x14ac:dyDescent="0.2"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</row>
    <row r="19447" spans="3:18" x14ac:dyDescent="0.2"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</row>
    <row r="19448" spans="3:18" x14ac:dyDescent="0.2"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</row>
    <row r="19449" spans="3:18" x14ac:dyDescent="0.2"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</row>
    <row r="19450" spans="3:18" x14ac:dyDescent="0.2"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</row>
    <row r="19451" spans="3:18" x14ac:dyDescent="0.2"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</row>
    <row r="19452" spans="3:18" x14ac:dyDescent="0.2"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</row>
    <row r="19453" spans="3:18" x14ac:dyDescent="0.2"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</row>
    <row r="19454" spans="3:18" x14ac:dyDescent="0.2"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</row>
    <row r="19455" spans="3:18" x14ac:dyDescent="0.2"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</row>
    <row r="19456" spans="3:18" x14ac:dyDescent="0.2"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</row>
    <row r="19457" spans="3:18" x14ac:dyDescent="0.2"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</row>
    <row r="19458" spans="3:18" x14ac:dyDescent="0.2"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</row>
    <row r="19459" spans="3:18" x14ac:dyDescent="0.2"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</row>
    <row r="19460" spans="3:18" x14ac:dyDescent="0.2"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</row>
    <row r="19461" spans="3:18" x14ac:dyDescent="0.2"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</row>
    <row r="19462" spans="3:18" x14ac:dyDescent="0.2"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</row>
    <row r="19463" spans="3:18" x14ac:dyDescent="0.2"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</row>
    <row r="19464" spans="3:18" x14ac:dyDescent="0.2"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</row>
    <row r="19465" spans="3:18" x14ac:dyDescent="0.2"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</row>
    <row r="19466" spans="3:18" x14ac:dyDescent="0.2"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</row>
    <row r="19467" spans="3:18" x14ac:dyDescent="0.2"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</row>
    <row r="19468" spans="3:18" x14ac:dyDescent="0.2"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</row>
    <row r="19469" spans="3:18" x14ac:dyDescent="0.2"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</row>
    <row r="19470" spans="3:18" x14ac:dyDescent="0.2"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</row>
    <row r="19471" spans="3:18" x14ac:dyDescent="0.2"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</row>
    <row r="19472" spans="3:18" x14ac:dyDescent="0.2"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</row>
    <row r="19473" spans="3:18" x14ac:dyDescent="0.2"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</row>
    <row r="19474" spans="3:18" x14ac:dyDescent="0.2"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</row>
    <row r="19475" spans="3:18" x14ac:dyDescent="0.2"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</row>
    <row r="19476" spans="3:18" x14ac:dyDescent="0.2"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</row>
    <row r="19477" spans="3:18" x14ac:dyDescent="0.2"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</row>
    <row r="19478" spans="3:18" x14ac:dyDescent="0.2"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</row>
    <row r="19479" spans="3:18" x14ac:dyDescent="0.2"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</row>
    <row r="19480" spans="3:18" x14ac:dyDescent="0.2"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</row>
    <row r="19481" spans="3:18" x14ac:dyDescent="0.2"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</row>
    <row r="19482" spans="3:18" x14ac:dyDescent="0.2"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</row>
    <row r="19483" spans="3:18" x14ac:dyDescent="0.2"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</row>
    <row r="19484" spans="3:18" x14ac:dyDescent="0.2"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</row>
    <row r="19485" spans="3:18" x14ac:dyDescent="0.2"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</row>
    <row r="19486" spans="3:18" x14ac:dyDescent="0.2"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</row>
    <row r="19487" spans="3:18" x14ac:dyDescent="0.2"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</row>
    <row r="19488" spans="3:18" x14ac:dyDescent="0.2"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</row>
    <row r="19489" spans="3:18" x14ac:dyDescent="0.2"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</row>
    <row r="19490" spans="3:18" x14ac:dyDescent="0.2"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</row>
    <row r="19491" spans="3:18" x14ac:dyDescent="0.2"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</row>
    <row r="19492" spans="3:18" x14ac:dyDescent="0.2"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</row>
    <row r="19493" spans="3:18" x14ac:dyDescent="0.2"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</row>
    <row r="19494" spans="3:18" x14ac:dyDescent="0.2"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</row>
    <row r="19495" spans="3:18" x14ac:dyDescent="0.2"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</row>
    <row r="19496" spans="3:18" x14ac:dyDescent="0.2"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</row>
    <row r="19497" spans="3:18" x14ac:dyDescent="0.2"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</row>
    <row r="19498" spans="3:18" x14ac:dyDescent="0.2"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</row>
    <row r="19499" spans="3:18" x14ac:dyDescent="0.2"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</row>
    <row r="19500" spans="3:18" x14ac:dyDescent="0.2"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</row>
    <row r="19501" spans="3:18" x14ac:dyDescent="0.2"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</row>
    <row r="19502" spans="3:18" x14ac:dyDescent="0.2"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</row>
    <row r="19503" spans="3:18" x14ac:dyDescent="0.2"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</row>
    <row r="19504" spans="3:18" x14ac:dyDescent="0.2"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</row>
    <row r="19505" spans="3:18" x14ac:dyDescent="0.2"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</row>
    <row r="19506" spans="3:18" x14ac:dyDescent="0.2"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</row>
    <row r="19507" spans="3:18" x14ac:dyDescent="0.2"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</row>
    <row r="19508" spans="3:18" x14ac:dyDescent="0.2"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</row>
    <row r="19509" spans="3:18" x14ac:dyDescent="0.2"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</row>
    <row r="19510" spans="3:18" x14ac:dyDescent="0.2"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</row>
    <row r="19511" spans="3:18" x14ac:dyDescent="0.2"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</row>
    <row r="19512" spans="3:18" x14ac:dyDescent="0.2"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</row>
    <row r="19513" spans="3:18" x14ac:dyDescent="0.2"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</row>
    <row r="19514" spans="3:18" x14ac:dyDescent="0.2"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</row>
    <row r="19515" spans="3:18" x14ac:dyDescent="0.2"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</row>
    <row r="19516" spans="3:18" x14ac:dyDescent="0.2"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</row>
    <row r="19517" spans="3:18" x14ac:dyDescent="0.2"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</row>
    <row r="19518" spans="3:18" x14ac:dyDescent="0.2"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</row>
    <row r="19519" spans="3:18" x14ac:dyDescent="0.2"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</row>
    <row r="19520" spans="3:18" x14ac:dyDescent="0.2"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</row>
    <row r="19521" spans="3:18" x14ac:dyDescent="0.2"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</row>
    <row r="19522" spans="3:18" x14ac:dyDescent="0.2"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</row>
    <row r="19523" spans="3:18" x14ac:dyDescent="0.2"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</row>
    <row r="19524" spans="3:18" x14ac:dyDescent="0.2"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</row>
    <row r="19525" spans="3:18" x14ac:dyDescent="0.2"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</row>
    <row r="19526" spans="3:18" x14ac:dyDescent="0.2"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</row>
    <row r="19527" spans="3:18" x14ac:dyDescent="0.2"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</row>
    <row r="19528" spans="3:18" x14ac:dyDescent="0.2"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</row>
    <row r="19529" spans="3:18" x14ac:dyDescent="0.2"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</row>
    <row r="19530" spans="3:18" x14ac:dyDescent="0.2"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</row>
    <row r="19531" spans="3:18" x14ac:dyDescent="0.2"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</row>
    <row r="19532" spans="3:18" x14ac:dyDescent="0.2"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</row>
    <row r="19533" spans="3:18" x14ac:dyDescent="0.2"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</row>
    <row r="19534" spans="3:18" x14ac:dyDescent="0.2"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</row>
    <row r="19535" spans="3:18" x14ac:dyDescent="0.2"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</row>
    <row r="19536" spans="3:18" x14ac:dyDescent="0.2"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</row>
    <row r="19537" spans="3:18" x14ac:dyDescent="0.2"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</row>
    <row r="19538" spans="3:18" x14ac:dyDescent="0.2"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</row>
    <row r="19539" spans="3:18" x14ac:dyDescent="0.2"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</row>
    <row r="19540" spans="3:18" x14ac:dyDescent="0.2"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</row>
    <row r="19541" spans="3:18" x14ac:dyDescent="0.2"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</row>
    <row r="19542" spans="3:18" x14ac:dyDescent="0.2"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</row>
    <row r="19543" spans="3:18" x14ac:dyDescent="0.2"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</row>
    <row r="19544" spans="3:18" x14ac:dyDescent="0.2"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</row>
    <row r="19545" spans="3:18" x14ac:dyDescent="0.2"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</row>
    <row r="19546" spans="3:18" x14ac:dyDescent="0.2"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</row>
    <row r="19547" spans="3:18" x14ac:dyDescent="0.2"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</row>
    <row r="19548" spans="3:18" x14ac:dyDescent="0.2"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</row>
    <row r="19549" spans="3:18" x14ac:dyDescent="0.2"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</row>
    <row r="19550" spans="3:18" x14ac:dyDescent="0.2"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</row>
    <row r="19551" spans="3:18" x14ac:dyDescent="0.2"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</row>
    <row r="19552" spans="3:18" x14ac:dyDescent="0.2"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</row>
    <row r="19553" spans="3:18" x14ac:dyDescent="0.2"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</row>
    <row r="19554" spans="3:18" x14ac:dyDescent="0.2"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</row>
    <row r="19555" spans="3:18" x14ac:dyDescent="0.2"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</row>
    <row r="19556" spans="3:18" x14ac:dyDescent="0.2"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</row>
    <row r="19557" spans="3:18" x14ac:dyDescent="0.2"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</row>
    <row r="19558" spans="3:18" x14ac:dyDescent="0.2"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</row>
    <row r="19559" spans="3:18" x14ac:dyDescent="0.2"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</row>
    <row r="19560" spans="3:18" x14ac:dyDescent="0.2"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</row>
    <row r="19561" spans="3:18" x14ac:dyDescent="0.2"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</row>
    <row r="19562" spans="3:18" x14ac:dyDescent="0.2"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</row>
    <row r="19563" spans="3:18" x14ac:dyDescent="0.2"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</row>
    <row r="19564" spans="3:18" x14ac:dyDescent="0.2"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</row>
    <row r="19565" spans="3:18" x14ac:dyDescent="0.2"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</row>
    <row r="19566" spans="3:18" x14ac:dyDescent="0.2"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</row>
    <row r="19567" spans="3:18" x14ac:dyDescent="0.2"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</row>
    <row r="19568" spans="3:18" x14ac:dyDescent="0.2"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</row>
    <row r="19569" spans="3:18" x14ac:dyDescent="0.2"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</row>
    <row r="19570" spans="3:18" x14ac:dyDescent="0.2"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</row>
    <row r="19571" spans="3:18" x14ac:dyDescent="0.2"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</row>
    <row r="19572" spans="3:18" x14ac:dyDescent="0.2"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</row>
    <row r="19573" spans="3:18" x14ac:dyDescent="0.2"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</row>
    <row r="19574" spans="3:18" x14ac:dyDescent="0.2"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</row>
    <row r="19575" spans="3:18" x14ac:dyDescent="0.2"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</row>
    <row r="19576" spans="3:18" x14ac:dyDescent="0.2"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</row>
    <row r="19577" spans="3:18" x14ac:dyDescent="0.2"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</row>
    <row r="19578" spans="3:18" x14ac:dyDescent="0.2"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</row>
    <row r="19579" spans="3:18" x14ac:dyDescent="0.2"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</row>
    <row r="19580" spans="3:18" x14ac:dyDescent="0.2"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</row>
    <row r="19581" spans="3:18" x14ac:dyDescent="0.2"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</row>
    <row r="19582" spans="3:18" x14ac:dyDescent="0.2"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</row>
    <row r="19583" spans="3:18" x14ac:dyDescent="0.2"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</row>
    <row r="19584" spans="3:18" x14ac:dyDescent="0.2"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</row>
    <row r="19585" spans="3:18" x14ac:dyDescent="0.2"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</row>
    <row r="19586" spans="3:18" x14ac:dyDescent="0.2"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</row>
    <row r="19587" spans="3:18" x14ac:dyDescent="0.2"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</row>
    <row r="19588" spans="3:18" x14ac:dyDescent="0.2"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</row>
    <row r="19589" spans="3:18" x14ac:dyDescent="0.2"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</row>
    <row r="19590" spans="3:18" x14ac:dyDescent="0.2"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</row>
    <row r="19591" spans="3:18" x14ac:dyDescent="0.2"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</row>
    <row r="19592" spans="3:18" x14ac:dyDescent="0.2"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</row>
    <row r="19593" spans="3:18" x14ac:dyDescent="0.2"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</row>
    <row r="19594" spans="3:18" x14ac:dyDescent="0.2"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</row>
    <row r="19595" spans="3:18" x14ac:dyDescent="0.2"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</row>
    <row r="19596" spans="3:18" x14ac:dyDescent="0.2"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</row>
    <row r="19597" spans="3:18" x14ac:dyDescent="0.2"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</row>
    <row r="19598" spans="3:18" x14ac:dyDescent="0.2"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</row>
    <row r="19599" spans="3:18" x14ac:dyDescent="0.2"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</row>
    <row r="19600" spans="3:18" x14ac:dyDescent="0.2"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</row>
    <row r="19601" spans="3:18" x14ac:dyDescent="0.2"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</row>
    <row r="19602" spans="3:18" x14ac:dyDescent="0.2"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</row>
    <row r="19603" spans="3:18" x14ac:dyDescent="0.2"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</row>
    <row r="19604" spans="3:18" x14ac:dyDescent="0.2"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</row>
    <row r="19605" spans="3:18" x14ac:dyDescent="0.2"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</row>
    <row r="19606" spans="3:18" x14ac:dyDescent="0.2"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</row>
    <row r="19607" spans="3:18" x14ac:dyDescent="0.2"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</row>
    <row r="19608" spans="3:18" x14ac:dyDescent="0.2"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</row>
    <row r="19609" spans="3:18" x14ac:dyDescent="0.2"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</row>
    <row r="19610" spans="3:18" x14ac:dyDescent="0.2"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</row>
    <row r="19611" spans="3:18" x14ac:dyDescent="0.2"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</row>
    <row r="19612" spans="3:18" x14ac:dyDescent="0.2"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</row>
    <row r="19613" spans="3:18" x14ac:dyDescent="0.2"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</row>
    <row r="19614" spans="3:18" x14ac:dyDescent="0.2"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</row>
    <row r="19615" spans="3:18" x14ac:dyDescent="0.2"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</row>
    <row r="19616" spans="3:18" x14ac:dyDescent="0.2"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</row>
    <row r="19617" spans="3:18" x14ac:dyDescent="0.2"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</row>
    <row r="19618" spans="3:18" x14ac:dyDescent="0.2"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</row>
    <row r="19619" spans="3:18" x14ac:dyDescent="0.2"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</row>
    <row r="19620" spans="3:18" x14ac:dyDescent="0.2"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</row>
    <row r="19621" spans="3:18" x14ac:dyDescent="0.2"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</row>
    <row r="19622" spans="3:18" x14ac:dyDescent="0.2"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</row>
    <row r="19623" spans="3:18" x14ac:dyDescent="0.2"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</row>
    <row r="19624" spans="3:18" x14ac:dyDescent="0.2"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</row>
    <row r="19625" spans="3:18" x14ac:dyDescent="0.2"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</row>
    <row r="19626" spans="3:18" x14ac:dyDescent="0.2"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</row>
    <row r="19627" spans="3:18" x14ac:dyDescent="0.2"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</row>
    <row r="19628" spans="3:18" x14ac:dyDescent="0.2"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</row>
    <row r="19629" spans="3:18" x14ac:dyDescent="0.2"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</row>
    <row r="19630" spans="3:18" x14ac:dyDescent="0.2"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</row>
    <row r="19631" spans="3:18" x14ac:dyDescent="0.2"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</row>
    <row r="19632" spans="3:18" x14ac:dyDescent="0.2"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</row>
    <row r="19633" spans="3:18" x14ac:dyDescent="0.2"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</row>
    <row r="19634" spans="3:18" x14ac:dyDescent="0.2"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</row>
    <row r="19635" spans="3:18" x14ac:dyDescent="0.2"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</row>
    <row r="19636" spans="3:18" x14ac:dyDescent="0.2"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</row>
    <row r="19637" spans="3:18" x14ac:dyDescent="0.2"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</row>
    <row r="19638" spans="3:18" x14ac:dyDescent="0.2"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</row>
    <row r="19639" spans="3:18" x14ac:dyDescent="0.2"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</row>
    <row r="19640" spans="3:18" x14ac:dyDescent="0.2"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</row>
    <row r="19641" spans="3:18" x14ac:dyDescent="0.2"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</row>
    <row r="19642" spans="3:18" x14ac:dyDescent="0.2"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</row>
    <row r="19643" spans="3:18" x14ac:dyDescent="0.2"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</row>
    <row r="19644" spans="3:18" x14ac:dyDescent="0.2"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</row>
    <row r="19645" spans="3:18" x14ac:dyDescent="0.2"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</row>
    <row r="19646" spans="3:18" x14ac:dyDescent="0.2"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</row>
    <row r="19647" spans="3:18" x14ac:dyDescent="0.2"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</row>
    <row r="19648" spans="3:18" x14ac:dyDescent="0.2"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</row>
    <row r="19649" spans="3:18" x14ac:dyDescent="0.2"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</row>
    <row r="19650" spans="3:18" x14ac:dyDescent="0.2"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</row>
    <row r="19651" spans="3:18" x14ac:dyDescent="0.2"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</row>
    <row r="19652" spans="3:18" x14ac:dyDescent="0.2"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</row>
    <row r="19653" spans="3:18" x14ac:dyDescent="0.2"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</row>
    <row r="19654" spans="3:18" x14ac:dyDescent="0.2"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</row>
    <row r="19655" spans="3:18" x14ac:dyDescent="0.2"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</row>
    <row r="19656" spans="3:18" x14ac:dyDescent="0.2"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</row>
    <row r="19657" spans="3:18" x14ac:dyDescent="0.2"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</row>
    <row r="19658" spans="3:18" x14ac:dyDescent="0.2"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</row>
    <row r="19659" spans="3:18" x14ac:dyDescent="0.2"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</row>
    <row r="19660" spans="3:18" x14ac:dyDescent="0.2"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</row>
    <row r="19661" spans="3:18" x14ac:dyDescent="0.2"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</row>
    <row r="19662" spans="3:18" x14ac:dyDescent="0.2"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</row>
    <row r="19663" spans="3:18" x14ac:dyDescent="0.2"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</row>
    <row r="19664" spans="3:18" x14ac:dyDescent="0.2"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</row>
    <row r="19665" spans="3:18" x14ac:dyDescent="0.2"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</row>
    <row r="19666" spans="3:18" x14ac:dyDescent="0.2"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</row>
    <row r="19667" spans="3:18" x14ac:dyDescent="0.2"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</row>
    <row r="19668" spans="3:18" x14ac:dyDescent="0.2"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</row>
    <row r="19669" spans="3:18" x14ac:dyDescent="0.2"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</row>
    <row r="19670" spans="3:18" x14ac:dyDescent="0.2"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</row>
    <row r="19671" spans="3:18" x14ac:dyDescent="0.2"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</row>
    <row r="19672" spans="3:18" x14ac:dyDescent="0.2"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</row>
    <row r="19673" spans="3:18" x14ac:dyDescent="0.2"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</row>
    <row r="19674" spans="3:18" x14ac:dyDescent="0.2"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</row>
    <row r="19675" spans="3:18" x14ac:dyDescent="0.2"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</row>
    <row r="19676" spans="3:18" x14ac:dyDescent="0.2"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</row>
    <row r="19677" spans="3:18" x14ac:dyDescent="0.2"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</row>
    <row r="19678" spans="3:18" x14ac:dyDescent="0.2"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</row>
    <row r="19679" spans="3:18" x14ac:dyDescent="0.2"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</row>
    <row r="19680" spans="3:18" x14ac:dyDescent="0.2"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</row>
    <row r="19681" spans="3:18" x14ac:dyDescent="0.2"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</row>
    <row r="19682" spans="3:18" x14ac:dyDescent="0.2"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</row>
    <row r="19683" spans="3:18" x14ac:dyDescent="0.2"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</row>
    <row r="19684" spans="3:18" x14ac:dyDescent="0.2"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</row>
    <row r="19685" spans="3:18" x14ac:dyDescent="0.2"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</row>
    <row r="19686" spans="3:18" x14ac:dyDescent="0.2"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</row>
    <row r="19687" spans="3:18" x14ac:dyDescent="0.2"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</row>
    <row r="19688" spans="3:18" x14ac:dyDescent="0.2"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</row>
    <row r="19689" spans="3:18" x14ac:dyDescent="0.2"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</row>
    <row r="19690" spans="3:18" x14ac:dyDescent="0.2"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</row>
    <row r="19691" spans="3:18" x14ac:dyDescent="0.2"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</row>
    <row r="19692" spans="3:18" x14ac:dyDescent="0.2"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</row>
    <row r="19693" spans="3:18" x14ac:dyDescent="0.2"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</row>
    <row r="19694" spans="3:18" x14ac:dyDescent="0.2"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</row>
    <row r="19695" spans="3:18" x14ac:dyDescent="0.2"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</row>
    <row r="19696" spans="3:18" x14ac:dyDescent="0.2"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</row>
    <row r="19697" spans="3:18" x14ac:dyDescent="0.2"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</row>
    <row r="19698" spans="3:18" x14ac:dyDescent="0.2"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</row>
    <row r="19699" spans="3:18" x14ac:dyDescent="0.2"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</row>
    <row r="19700" spans="3:18" x14ac:dyDescent="0.2"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</row>
    <row r="19701" spans="3:18" x14ac:dyDescent="0.2"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</row>
    <row r="19702" spans="3:18" x14ac:dyDescent="0.2"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</row>
    <row r="19703" spans="3:18" x14ac:dyDescent="0.2"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</row>
    <row r="19704" spans="3:18" x14ac:dyDescent="0.2"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</row>
    <row r="19705" spans="3:18" x14ac:dyDescent="0.2"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</row>
    <row r="19706" spans="3:18" x14ac:dyDescent="0.2"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</row>
    <row r="19707" spans="3:18" x14ac:dyDescent="0.2"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</row>
    <row r="19708" spans="3:18" x14ac:dyDescent="0.2"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</row>
    <row r="19709" spans="3:18" x14ac:dyDescent="0.2"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</row>
    <row r="19710" spans="3:18" x14ac:dyDescent="0.2"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</row>
    <row r="19711" spans="3:18" x14ac:dyDescent="0.2"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</row>
    <row r="19712" spans="3:18" x14ac:dyDescent="0.2"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</row>
    <row r="19713" spans="3:18" x14ac:dyDescent="0.2"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</row>
    <row r="19714" spans="3:18" x14ac:dyDescent="0.2"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</row>
    <row r="19715" spans="3:18" x14ac:dyDescent="0.2"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</row>
    <row r="19716" spans="3:18" x14ac:dyDescent="0.2"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</row>
    <row r="19717" spans="3:18" x14ac:dyDescent="0.2"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</row>
    <row r="19718" spans="3:18" x14ac:dyDescent="0.2"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</row>
    <row r="19719" spans="3:18" x14ac:dyDescent="0.2"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</row>
    <row r="19720" spans="3:18" x14ac:dyDescent="0.2"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</row>
    <row r="19721" spans="3:18" x14ac:dyDescent="0.2"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</row>
    <row r="19722" spans="3:18" x14ac:dyDescent="0.2"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</row>
    <row r="19723" spans="3:18" x14ac:dyDescent="0.2"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</row>
    <row r="19724" spans="3:18" x14ac:dyDescent="0.2"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</row>
    <row r="19725" spans="3:18" x14ac:dyDescent="0.2"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</row>
    <row r="19726" spans="3:18" x14ac:dyDescent="0.2"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</row>
    <row r="19727" spans="3:18" x14ac:dyDescent="0.2"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</row>
    <row r="19728" spans="3:18" x14ac:dyDescent="0.2"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</row>
    <row r="19729" spans="3:18" x14ac:dyDescent="0.2"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</row>
    <row r="19730" spans="3:18" x14ac:dyDescent="0.2"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</row>
    <row r="19731" spans="3:18" x14ac:dyDescent="0.2"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</row>
    <row r="19732" spans="3:18" x14ac:dyDescent="0.2"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</row>
    <row r="19733" spans="3:18" x14ac:dyDescent="0.2"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</row>
    <row r="19734" spans="3:18" x14ac:dyDescent="0.2"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</row>
    <row r="19735" spans="3:18" x14ac:dyDescent="0.2"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</row>
    <row r="19736" spans="3:18" x14ac:dyDescent="0.2"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</row>
    <row r="19737" spans="3:18" x14ac:dyDescent="0.2"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</row>
    <row r="19738" spans="3:18" x14ac:dyDescent="0.2"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</row>
    <row r="19739" spans="3:18" x14ac:dyDescent="0.2"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</row>
    <row r="19740" spans="3:18" x14ac:dyDescent="0.2"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</row>
    <row r="19741" spans="3:18" x14ac:dyDescent="0.2"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</row>
    <row r="19742" spans="3:18" x14ac:dyDescent="0.2"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</row>
    <row r="19743" spans="3:18" x14ac:dyDescent="0.2"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</row>
    <row r="19744" spans="3:18" x14ac:dyDescent="0.2"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</row>
    <row r="19745" spans="3:18" x14ac:dyDescent="0.2"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</row>
    <row r="19746" spans="3:18" x14ac:dyDescent="0.2"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</row>
    <row r="19747" spans="3:18" x14ac:dyDescent="0.2"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</row>
    <row r="19748" spans="3:18" x14ac:dyDescent="0.2"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</row>
    <row r="19749" spans="3:18" x14ac:dyDescent="0.2"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</row>
    <row r="19750" spans="3:18" x14ac:dyDescent="0.2"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</row>
    <row r="19751" spans="3:18" x14ac:dyDescent="0.2"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</row>
    <row r="19752" spans="3:18" x14ac:dyDescent="0.2"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</row>
    <row r="19753" spans="3:18" x14ac:dyDescent="0.2"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</row>
    <row r="19754" spans="3:18" x14ac:dyDescent="0.2"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</row>
    <row r="19755" spans="3:18" x14ac:dyDescent="0.2"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</row>
    <row r="19756" spans="3:18" x14ac:dyDescent="0.2"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</row>
    <row r="19757" spans="3:18" x14ac:dyDescent="0.2"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</row>
    <row r="19758" spans="3:18" x14ac:dyDescent="0.2"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</row>
    <row r="19759" spans="3:18" x14ac:dyDescent="0.2"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</row>
    <row r="19760" spans="3:18" x14ac:dyDescent="0.2"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</row>
    <row r="19761" spans="3:18" x14ac:dyDescent="0.2"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</row>
    <row r="19762" spans="3:18" x14ac:dyDescent="0.2"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</row>
    <row r="19763" spans="3:18" x14ac:dyDescent="0.2"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</row>
    <row r="19764" spans="3:18" x14ac:dyDescent="0.2"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</row>
    <row r="19765" spans="3:18" x14ac:dyDescent="0.2"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</row>
    <row r="19766" spans="3:18" x14ac:dyDescent="0.2"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</row>
    <row r="19767" spans="3:18" x14ac:dyDescent="0.2"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</row>
    <row r="19768" spans="3:18" x14ac:dyDescent="0.2"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</row>
    <row r="19769" spans="3:18" x14ac:dyDescent="0.2"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</row>
    <row r="19770" spans="3:18" x14ac:dyDescent="0.2"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</row>
    <row r="19771" spans="3:18" x14ac:dyDescent="0.2"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</row>
    <row r="19772" spans="3:18" x14ac:dyDescent="0.2"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</row>
    <row r="19773" spans="3:18" x14ac:dyDescent="0.2"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</row>
    <row r="19774" spans="3:18" x14ac:dyDescent="0.2"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</row>
    <row r="19775" spans="3:18" x14ac:dyDescent="0.2"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</row>
    <row r="19776" spans="3:18" x14ac:dyDescent="0.2"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</row>
    <row r="19777" spans="3:18" x14ac:dyDescent="0.2"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</row>
    <row r="19778" spans="3:18" x14ac:dyDescent="0.2"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</row>
    <row r="19779" spans="3:18" x14ac:dyDescent="0.2"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</row>
    <row r="19780" spans="3:18" x14ac:dyDescent="0.2"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</row>
    <row r="19781" spans="3:18" x14ac:dyDescent="0.2"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</row>
    <row r="19782" spans="3:18" x14ac:dyDescent="0.2"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</row>
    <row r="19783" spans="3:18" x14ac:dyDescent="0.2"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</row>
    <row r="19784" spans="3:18" x14ac:dyDescent="0.2"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</row>
    <row r="19785" spans="3:18" x14ac:dyDescent="0.2"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</row>
    <row r="19786" spans="3:18" x14ac:dyDescent="0.2"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</row>
    <row r="19787" spans="3:18" x14ac:dyDescent="0.2"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</row>
    <row r="19788" spans="3:18" x14ac:dyDescent="0.2"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</row>
    <row r="19789" spans="3:18" x14ac:dyDescent="0.2"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</row>
    <row r="19790" spans="3:18" x14ac:dyDescent="0.2"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</row>
    <row r="19791" spans="3:18" x14ac:dyDescent="0.2"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</row>
    <row r="19792" spans="3:18" x14ac:dyDescent="0.2"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</row>
    <row r="19793" spans="3:18" x14ac:dyDescent="0.2"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</row>
    <row r="19794" spans="3:18" x14ac:dyDescent="0.2"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</row>
    <row r="19795" spans="3:18" x14ac:dyDescent="0.2"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</row>
    <row r="19796" spans="3:18" x14ac:dyDescent="0.2"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</row>
    <row r="19797" spans="3:18" x14ac:dyDescent="0.2"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</row>
    <row r="19798" spans="3:18" x14ac:dyDescent="0.2"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</row>
    <row r="19799" spans="3:18" x14ac:dyDescent="0.2"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</row>
    <row r="19800" spans="3:18" x14ac:dyDescent="0.2"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</row>
    <row r="19801" spans="3:18" x14ac:dyDescent="0.2"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</row>
    <row r="19802" spans="3:18" x14ac:dyDescent="0.2"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</row>
    <row r="19803" spans="3:18" x14ac:dyDescent="0.2"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</row>
    <row r="19804" spans="3:18" x14ac:dyDescent="0.2"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</row>
    <row r="19805" spans="3:18" x14ac:dyDescent="0.2"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</row>
    <row r="19806" spans="3:18" x14ac:dyDescent="0.2"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</row>
    <row r="19807" spans="3:18" x14ac:dyDescent="0.2"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</row>
    <row r="19808" spans="3:18" x14ac:dyDescent="0.2"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</row>
    <row r="19809" spans="3:18" x14ac:dyDescent="0.2"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</row>
    <row r="19810" spans="3:18" x14ac:dyDescent="0.2"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</row>
    <row r="19811" spans="3:18" x14ac:dyDescent="0.2"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</row>
    <row r="19812" spans="3:18" x14ac:dyDescent="0.2"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</row>
    <row r="19813" spans="3:18" x14ac:dyDescent="0.2"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</row>
    <row r="19814" spans="3:18" x14ac:dyDescent="0.2"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</row>
    <row r="19815" spans="3:18" x14ac:dyDescent="0.2"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</row>
    <row r="19816" spans="3:18" x14ac:dyDescent="0.2"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</row>
    <row r="19817" spans="3:18" x14ac:dyDescent="0.2"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</row>
    <row r="19818" spans="3:18" x14ac:dyDescent="0.2"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</row>
    <row r="19819" spans="3:18" x14ac:dyDescent="0.2"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</row>
    <row r="19820" spans="3:18" x14ac:dyDescent="0.2"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</row>
    <row r="19821" spans="3:18" x14ac:dyDescent="0.2"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</row>
    <row r="19822" spans="3:18" x14ac:dyDescent="0.2"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</row>
    <row r="19823" spans="3:18" x14ac:dyDescent="0.2"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</row>
    <row r="19824" spans="3:18" x14ac:dyDescent="0.2"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</row>
    <row r="19825" spans="3:18" x14ac:dyDescent="0.2"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</row>
    <row r="19826" spans="3:18" x14ac:dyDescent="0.2"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</row>
    <row r="19827" spans="3:18" x14ac:dyDescent="0.2"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</row>
    <row r="19828" spans="3:18" x14ac:dyDescent="0.2"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</row>
    <row r="19829" spans="3:18" x14ac:dyDescent="0.2"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</row>
    <row r="19830" spans="3:18" x14ac:dyDescent="0.2"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</row>
    <row r="19831" spans="3:18" x14ac:dyDescent="0.2"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</row>
    <row r="19832" spans="3:18" x14ac:dyDescent="0.2"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</row>
    <row r="19833" spans="3:18" x14ac:dyDescent="0.2"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</row>
    <row r="19834" spans="3:18" x14ac:dyDescent="0.2"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</row>
    <row r="19835" spans="3:18" x14ac:dyDescent="0.2"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</row>
    <row r="19836" spans="3:18" x14ac:dyDescent="0.2"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</row>
    <row r="19837" spans="3:18" x14ac:dyDescent="0.2"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</row>
    <row r="19838" spans="3:18" x14ac:dyDescent="0.2"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</row>
    <row r="19839" spans="3:18" x14ac:dyDescent="0.2"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</row>
    <row r="19840" spans="3:18" x14ac:dyDescent="0.2"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</row>
    <row r="19841" spans="3:18" x14ac:dyDescent="0.2"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</row>
    <row r="19842" spans="3:18" x14ac:dyDescent="0.2"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</row>
    <row r="19843" spans="3:18" x14ac:dyDescent="0.2"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</row>
    <row r="19844" spans="3:18" x14ac:dyDescent="0.2"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</row>
    <row r="19845" spans="3:18" x14ac:dyDescent="0.2"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</row>
    <row r="19846" spans="3:18" x14ac:dyDescent="0.2"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</row>
    <row r="19847" spans="3:18" x14ac:dyDescent="0.2"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</row>
    <row r="19848" spans="3:18" x14ac:dyDescent="0.2"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</row>
    <row r="19849" spans="3:18" x14ac:dyDescent="0.2"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</row>
    <row r="19850" spans="3:18" x14ac:dyDescent="0.2"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</row>
    <row r="19851" spans="3:18" x14ac:dyDescent="0.2"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</row>
    <row r="19852" spans="3:18" x14ac:dyDescent="0.2"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</row>
    <row r="19853" spans="3:18" x14ac:dyDescent="0.2"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</row>
    <row r="19854" spans="3:18" x14ac:dyDescent="0.2"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</row>
    <row r="19855" spans="3:18" x14ac:dyDescent="0.2"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</row>
    <row r="19856" spans="3:18" x14ac:dyDescent="0.2"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</row>
    <row r="19857" spans="3:18" x14ac:dyDescent="0.2"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</row>
    <row r="19858" spans="3:18" x14ac:dyDescent="0.2"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</row>
    <row r="19859" spans="3:18" x14ac:dyDescent="0.2"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</row>
    <row r="19860" spans="3:18" x14ac:dyDescent="0.2"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</row>
    <row r="19861" spans="3:18" x14ac:dyDescent="0.2"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</row>
    <row r="19862" spans="3:18" x14ac:dyDescent="0.2"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</row>
    <row r="19863" spans="3:18" x14ac:dyDescent="0.2"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</row>
    <row r="19864" spans="3:18" x14ac:dyDescent="0.2"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</row>
    <row r="19865" spans="3:18" x14ac:dyDescent="0.2"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</row>
    <row r="19866" spans="3:18" x14ac:dyDescent="0.2"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</row>
    <row r="19867" spans="3:18" x14ac:dyDescent="0.2"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</row>
    <row r="19868" spans="3:18" x14ac:dyDescent="0.2"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</row>
    <row r="19869" spans="3:18" x14ac:dyDescent="0.2"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</row>
    <row r="19870" spans="3:18" x14ac:dyDescent="0.2"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</row>
    <row r="19871" spans="3:18" x14ac:dyDescent="0.2"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</row>
    <row r="19872" spans="3:18" x14ac:dyDescent="0.2"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</row>
    <row r="19873" spans="3:18" x14ac:dyDescent="0.2"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</row>
    <row r="19874" spans="3:18" x14ac:dyDescent="0.2"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</row>
    <row r="19875" spans="3:18" x14ac:dyDescent="0.2"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</row>
    <row r="19876" spans="3:18" x14ac:dyDescent="0.2"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</row>
    <row r="19877" spans="3:18" x14ac:dyDescent="0.2"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</row>
    <row r="19878" spans="3:18" x14ac:dyDescent="0.2"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</row>
    <row r="19879" spans="3:18" x14ac:dyDescent="0.2"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</row>
    <row r="19880" spans="3:18" x14ac:dyDescent="0.2"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</row>
    <row r="19881" spans="3:18" x14ac:dyDescent="0.2"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</row>
    <row r="19882" spans="3:18" x14ac:dyDescent="0.2"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</row>
    <row r="19883" spans="3:18" x14ac:dyDescent="0.2"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</row>
    <row r="19884" spans="3:18" x14ac:dyDescent="0.2"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</row>
    <row r="19885" spans="3:18" x14ac:dyDescent="0.2"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</row>
    <row r="19886" spans="3:18" x14ac:dyDescent="0.2"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</row>
    <row r="19887" spans="3:18" x14ac:dyDescent="0.2"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</row>
    <row r="19888" spans="3:18" x14ac:dyDescent="0.2"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</row>
    <row r="19889" spans="3:18" x14ac:dyDescent="0.2"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</row>
    <row r="19890" spans="3:18" x14ac:dyDescent="0.2"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</row>
    <row r="19891" spans="3:18" x14ac:dyDescent="0.2"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</row>
    <row r="19892" spans="3:18" x14ac:dyDescent="0.2"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</row>
    <row r="19893" spans="3:18" x14ac:dyDescent="0.2"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</row>
    <row r="19894" spans="3:18" x14ac:dyDescent="0.2"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</row>
    <row r="19895" spans="3:18" x14ac:dyDescent="0.2"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</row>
    <row r="19896" spans="3:18" x14ac:dyDescent="0.2"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</row>
    <row r="19897" spans="3:18" x14ac:dyDescent="0.2"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</row>
    <row r="19898" spans="3:18" x14ac:dyDescent="0.2"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</row>
    <row r="19899" spans="3:18" x14ac:dyDescent="0.2"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</row>
    <row r="19900" spans="3:18" x14ac:dyDescent="0.2"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</row>
    <row r="19901" spans="3:18" x14ac:dyDescent="0.2"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</row>
    <row r="19902" spans="3:18" x14ac:dyDescent="0.2"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</row>
    <row r="19903" spans="3:18" x14ac:dyDescent="0.2"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</row>
    <row r="19904" spans="3:18" x14ac:dyDescent="0.2"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</row>
    <row r="19905" spans="3:18" x14ac:dyDescent="0.2"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</row>
    <row r="19906" spans="3:18" x14ac:dyDescent="0.2"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</row>
    <row r="19907" spans="3:18" x14ac:dyDescent="0.2"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</row>
    <row r="19908" spans="3:18" x14ac:dyDescent="0.2"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</row>
    <row r="19909" spans="3:18" x14ac:dyDescent="0.2"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</row>
    <row r="19910" spans="3:18" x14ac:dyDescent="0.2"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</row>
    <row r="19911" spans="3:18" x14ac:dyDescent="0.2"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</row>
    <row r="19912" spans="3:18" x14ac:dyDescent="0.2"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</row>
    <row r="19913" spans="3:18" x14ac:dyDescent="0.2"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</row>
    <row r="19914" spans="3:18" x14ac:dyDescent="0.2"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</row>
    <row r="19915" spans="3:18" x14ac:dyDescent="0.2"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</row>
    <row r="19916" spans="3:18" x14ac:dyDescent="0.2"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</row>
    <row r="19917" spans="3:18" x14ac:dyDescent="0.2"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</row>
    <row r="19918" spans="3:18" x14ac:dyDescent="0.2"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</row>
    <row r="19919" spans="3:18" x14ac:dyDescent="0.2"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</row>
    <row r="19920" spans="3:18" x14ac:dyDescent="0.2"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</row>
    <row r="19921" spans="3:18" x14ac:dyDescent="0.2"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</row>
    <row r="19922" spans="3:18" x14ac:dyDescent="0.2"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</row>
    <row r="19923" spans="3:18" x14ac:dyDescent="0.2"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</row>
    <row r="19924" spans="3:18" x14ac:dyDescent="0.2"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</row>
    <row r="19925" spans="3:18" x14ac:dyDescent="0.2"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</row>
    <row r="19926" spans="3:18" x14ac:dyDescent="0.2"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</row>
    <row r="19927" spans="3:18" x14ac:dyDescent="0.2"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</row>
    <row r="19928" spans="3:18" x14ac:dyDescent="0.2"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</row>
    <row r="19929" spans="3:18" x14ac:dyDescent="0.2"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</row>
    <row r="19930" spans="3:18" x14ac:dyDescent="0.2"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</row>
    <row r="19931" spans="3:18" x14ac:dyDescent="0.2"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</row>
    <row r="19932" spans="3:18" x14ac:dyDescent="0.2"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</row>
    <row r="19933" spans="3:18" x14ac:dyDescent="0.2"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</row>
    <row r="19934" spans="3:18" x14ac:dyDescent="0.2"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</row>
    <row r="19935" spans="3:18" x14ac:dyDescent="0.2"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</row>
    <row r="19936" spans="3:18" x14ac:dyDescent="0.2"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</row>
    <row r="19937" spans="3:18" x14ac:dyDescent="0.2"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</row>
    <row r="19938" spans="3:18" x14ac:dyDescent="0.2"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</row>
    <row r="19939" spans="3:18" x14ac:dyDescent="0.2"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</row>
    <row r="19940" spans="3:18" x14ac:dyDescent="0.2"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</row>
    <row r="19941" spans="3:18" x14ac:dyDescent="0.2"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</row>
    <row r="19942" spans="3:18" x14ac:dyDescent="0.2"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</row>
    <row r="19943" spans="3:18" x14ac:dyDescent="0.2"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</row>
    <row r="19944" spans="3:18" x14ac:dyDescent="0.2"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</row>
    <row r="19945" spans="3:18" x14ac:dyDescent="0.2"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</row>
    <row r="19946" spans="3:18" x14ac:dyDescent="0.2"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</row>
    <row r="19947" spans="3:18" x14ac:dyDescent="0.2"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</row>
    <row r="19948" spans="3:18" x14ac:dyDescent="0.2"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</row>
    <row r="19949" spans="3:18" x14ac:dyDescent="0.2"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</row>
    <row r="19950" spans="3:18" x14ac:dyDescent="0.2"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</row>
    <row r="19951" spans="3:18" x14ac:dyDescent="0.2"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</row>
    <row r="19952" spans="3:18" x14ac:dyDescent="0.2"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</row>
    <row r="19953" spans="3:18" x14ac:dyDescent="0.2"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</row>
    <row r="19954" spans="3:18" x14ac:dyDescent="0.2"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</row>
    <row r="19955" spans="3:18" x14ac:dyDescent="0.2"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</row>
    <row r="19956" spans="3:18" x14ac:dyDescent="0.2"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</row>
    <row r="19957" spans="3:18" x14ac:dyDescent="0.2"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</row>
    <row r="19958" spans="3:18" x14ac:dyDescent="0.2"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</row>
    <row r="19959" spans="3:18" x14ac:dyDescent="0.2"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</row>
    <row r="19960" spans="3:18" x14ac:dyDescent="0.2"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</row>
    <row r="19961" spans="3:18" x14ac:dyDescent="0.2"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</row>
    <row r="19962" spans="3:18" x14ac:dyDescent="0.2"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</row>
    <row r="19963" spans="3:18" x14ac:dyDescent="0.2"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</row>
    <row r="19964" spans="3:18" x14ac:dyDescent="0.2"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</row>
    <row r="19965" spans="3:18" x14ac:dyDescent="0.2"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</row>
    <row r="19966" spans="3:18" x14ac:dyDescent="0.2"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</row>
    <row r="19967" spans="3:18" x14ac:dyDescent="0.2"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</row>
    <row r="19968" spans="3:18" x14ac:dyDescent="0.2"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</row>
    <row r="19969" spans="3:18" x14ac:dyDescent="0.2"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</row>
    <row r="19970" spans="3:18" x14ac:dyDescent="0.2"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</row>
    <row r="19971" spans="3:18" x14ac:dyDescent="0.2"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</row>
    <row r="19972" spans="3:18" x14ac:dyDescent="0.2"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</row>
    <row r="19973" spans="3:18" x14ac:dyDescent="0.2"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</row>
    <row r="19974" spans="3:18" x14ac:dyDescent="0.2"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</row>
    <row r="19975" spans="3:18" x14ac:dyDescent="0.2"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</row>
    <row r="19976" spans="3:18" x14ac:dyDescent="0.2"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</row>
    <row r="19977" spans="3:18" x14ac:dyDescent="0.2"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</row>
    <row r="19978" spans="3:18" x14ac:dyDescent="0.2"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</row>
    <row r="19979" spans="3:18" x14ac:dyDescent="0.2"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</row>
    <row r="19980" spans="3:18" x14ac:dyDescent="0.2"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</row>
    <row r="19981" spans="3:18" x14ac:dyDescent="0.2"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</row>
    <row r="19982" spans="3:18" x14ac:dyDescent="0.2"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</row>
    <row r="19983" spans="3:18" x14ac:dyDescent="0.2"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</row>
    <row r="19984" spans="3:18" x14ac:dyDescent="0.2"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</row>
    <row r="19985" spans="3:18" x14ac:dyDescent="0.2"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</row>
    <row r="19986" spans="3:18" x14ac:dyDescent="0.2"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</row>
    <row r="19987" spans="3:18" x14ac:dyDescent="0.2"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</row>
    <row r="19988" spans="3:18" x14ac:dyDescent="0.2"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</row>
    <row r="19989" spans="3:18" x14ac:dyDescent="0.2"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</row>
    <row r="19990" spans="3:18" x14ac:dyDescent="0.2"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</row>
    <row r="19991" spans="3:18" x14ac:dyDescent="0.2"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</row>
    <row r="19992" spans="3:18" x14ac:dyDescent="0.2"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</row>
    <row r="19993" spans="3:18" x14ac:dyDescent="0.2"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</row>
    <row r="19994" spans="3:18" x14ac:dyDescent="0.2"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</row>
    <row r="19995" spans="3:18" x14ac:dyDescent="0.2"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</row>
    <row r="19996" spans="3:18" x14ac:dyDescent="0.2"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</row>
    <row r="19997" spans="3:18" x14ac:dyDescent="0.2"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</row>
    <row r="19998" spans="3:18" x14ac:dyDescent="0.2"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</row>
    <row r="19999" spans="3:18" x14ac:dyDescent="0.2"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</row>
    <row r="20000" spans="3:18" x14ac:dyDescent="0.2"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</row>
    <row r="20001" spans="3:18" x14ac:dyDescent="0.2"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</row>
    <row r="20002" spans="3:18" x14ac:dyDescent="0.2"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</row>
    <row r="20003" spans="3:18" x14ac:dyDescent="0.2"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</row>
    <row r="20004" spans="3:18" x14ac:dyDescent="0.2"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</row>
    <row r="20005" spans="3:18" x14ac:dyDescent="0.2"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</row>
    <row r="20006" spans="3:18" x14ac:dyDescent="0.2"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</row>
    <row r="20007" spans="3:18" x14ac:dyDescent="0.2"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</row>
    <row r="20008" spans="3:18" x14ac:dyDescent="0.2"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</row>
    <row r="20009" spans="3:18" x14ac:dyDescent="0.2"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</row>
    <row r="20010" spans="3:18" x14ac:dyDescent="0.2"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</row>
    <row r="20011" spans="3:18" x14ac:dyDescent="0.2"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</row>
    <row r="20012" spans="3:18" x14ac:dyDescent="0.2"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</row>
    <row r="20013" spans="3:18" x14ac:dyDescent="0.2"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</row>
    <row r="20014" spans="3:18" x14ac:dyDescent="0.2"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</row>
    <row r="20015" spans="3:18" x14ac:dyDescent="0.2"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</row>
    <row r="20016" spans="3:18" x14ac:dyDescent="0.2"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</row>
    <row r="20017" spans="3:18" x14ac:dyDescent="0.2"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</row>
    <row r="20018" spans="3:18" x14ac:dyDescent="0.2"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</row>
    <row r="20019" spans="3:18" x14ac:dyDescent="0.2"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</row>
    <row r="20020" spans="3:18" x14ac:dyDescent="0.2"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</row>
    <row r="20021" spans="3:18" x14ac:dyDescent="0.2"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</row>
    <row r="20022" spans="3:18" x14ac:dyDescent="0.2"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</row>
    <row r="20023" spans="3:18" x14ac:dyDescent="0.2"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</row>
    <row r="20024" spans="3:18" x14ac:dyDescent="0.2"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</row>
    <row r="20025" spans="3:18" x14ac:dyDescent="0.2"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</row>
    <row r="20026" spans="3:18" x14ac:dyDescent="0.2"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</row>
    <row r="20027" spans="3:18" x14ac:dyDescent="0.2"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</row>
    <row r="20028" spans="3:18" x14ac:dyDescent="0.2"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</row>
    <row r="20029" spans="3:18" x14ac:dyDescent="0.2"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</row>
    <row r="20030" spans="3:18" x14ac:dyDescent="0.2"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</row>
    <row r="20031" spans="3:18" x14ac:dyDescent="0.2"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</row>
    <row r="20032" spans="3:18" x14ac:dyDescent="0.2"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</row>
    <row r="20033" spans="3:18" x14ac:dyDescent="0.2"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</row>
    <row r="20034" spans="3:18" x14ac:dyDescent="0.2"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</row>
    <row r="20035" spans="3:18" x14ac:dyDescent="0.2"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</row>
    <row r="20036" spans="3:18" x14ac:dyDescent="0.2"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</row>
    <row r="20037" spans="3:18" x14ac:dyDescent="0.2"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</row>
    <row r="20038" spans="3:18" x14ac:dyDescent="0.2"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</row>
    <row r="20039" spans="3:18" x14ac:dyDescent="0.2"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</row>
    <row r="20040" spans="3:18" x14ac:dyDescent="0.2"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</row>
    <row r="20041" spans="3:18" x14ac:dyDescent="0.2"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</row>
    <row r="20042" spans="3:18" x14ac:dyDescent="0.2"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</row>
    <row r="20043" spans="3:18" x14ac:dyDescent="0.2"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</row>
    <row r="20044" spans="3:18" x14ac:dyDescent="0.2"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</row>
    <row r="20045" spans="3:18" x14ac:dyDescent="0.2"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</row>
    <row r="20046" spans="3:18" x14ac:dyDescent="0.2"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</row>
    <row r="20047" spans="3:18" x14ac:dyDescent="0.2"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</row>
    <row r="20048" spans="3:18" x14ac:dyDescent="0.2"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</row>
    <row r="20049" spans="3:18" x14ac:dyDescent="0.2"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</row>
    <row r="20050" spans="3:18" x14ac:dyDescent="0.2"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</row>
    <row r="20051" spans="3:18" x14ac:dyDescent="0.2"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</row>
    <row r="20052" spans="3:18" x14ac:dyDescent="0.2"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</row>
    <row r="20053" spans="3:18" x14ac:dyDescent="0.2"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</row>
    <row r="20054" spans="3:18" x14ac:dyDescent="0.2"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</row>
    <row r="20055" spans="3:18" x14ac:dyDescent="0.2"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</row>
    <row r="20056" spans="3:18" x14ac:dyDescent="0.2"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</row>
    <row r="20057" spans="3:18" x14ac:dyDescent="0.2"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</row>
    <row r="20058" spans="3:18" x14ac:dyDescent="0.2"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</row>
    <row r="20059" spans="3:18" x14ac:dyDescent="0.2"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</row>
    <row r="20060" spans="3:18" x14ac:dyDescent="0.2"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</row>
    <row r="20061" spans="3:18" x14ac:dyDescent="0.2"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</row>
    <row r="20062" spans="3:18" x14ac:dyDescent="0.2"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</row>
    <row r="20063" spans="3:18" x14ac:dyDescent="0.2"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</row>
    <row r="20064" spans="3:18" x14ac:dyDescent="0.2"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</row>
    <row r="20065" spans="3:18" x14ac:dyDescent="0.2"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</row>
    <row r="20066" spans="3:18" x14ac:dyDescent="0.2"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</row>
    <row r="20067" spans="3:18" x14ac:dyDescent="0.2"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</row>
    <row r="20068" spans="3:18" x14ac:dyDescent="0.2"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</row>
    <row r="20069" spans="3:18" x14ac:dyDescent="0.2"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</row>
    <row r="20070" spans="3:18" x14ac:dyDescent="0.2"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</row>
    <row r="20071" spans="3:18" x14ac:dyDescent="0.2"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</row>
    <row r="20072" spans="3:18" x14ac:dyDescent="0.2"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</row>
    <row r="20073" spans="3:18" x14ac:dyDescent="0.2"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</row>
    <row r="20074" spans="3:18" x14ac:dyDescent="0.2"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</row>
    <row r="20075" spans="3:18" x14ac:dyDescent="0.2"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</row>
    <row r="20076" spans="3:18" x14ac:dyDescent="0.2"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</row>
    <row r="20077" spans="3:18" x14ac:dyDescent="0.2"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</row>
    <row r="20078" spans="3:18" x14ac:dyDescent="0.2"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</row>
    <row r="20079" spans="3:18" x14ac:dyDescent="0.2"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</row>
    <row r="20080" spans="3:18" x14ac:dyDescent="0.2"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</row>
    <row r="20081" spans="3:18" x14ac:dyDescent="0.2"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</row>
    <row r="20082" spans="3:18" x14ac:dyDescent="0.2"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</row>
    <row r="20083" spans="3:18" x14ac:dyDescent="0.2"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</row>
    <row r="20084" spans="3:18" x14ac:dyDescent="0.2"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</row>
    <row r="20085" spans="3:18" x14ac:dyDescent="0.2"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</row>
    <row r="20086" spans="3:18" x14ac:dyDescent="0.2"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</row>
    <row r="20087" spans="3:18" x14ac:dyDescent="0.2"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</row>
    <row r="20088" spans="3:18" x14ac:dyDescent="0.2"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</row>
    <row r="20089" spans="3:18" x14ac:dyDescent="0.2"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</row>
    <row r="20090" spans="3:18" x14ac:dyDescent="0.2"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</row>
    <row r="20091" spans="3:18" x14ac:dyDescent="0.2"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</row>
    <row r="20092" spans="3:18" x14ac:dyDescent="0.2"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</row>
    <row r="20093" spans="3:18" x14ac:dyDescent="0.2"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</row>
    <row r="20094" spans="3:18" x14ac:dyDescent="0.2"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</row>
    <row r="20095" spans="3:18" x14ac:dyDescent="0.2"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</row>
    <row r="20096" spans="3:18" x14ac:dyDescent="0.2"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</row>
    <row r="20097" spans="3:18" x14ac:dyDescent="0.2"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</row>
    <row r="20098" spans="3:18" x14ac:dyDescent="0.2"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</row>
    <row r="20099" spans="3:18" x14ac:dyDescent="0.2"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</row>
    <row r="20100" spans="3:18" x14ac:dyDescent="0.2"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</row>
    <row r="20101" spans="3:18" x14ac:dyDescent="0.2"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</row>
    <row r="20102" spans="3:18" x14ac:dyDescent="0.2"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</row>
    <row r="20103" spans="3:18" x14ac:dyDescent="0.2"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</row>
    <row r="20104" spans="3:18" x14ac:dyDescent="0.2"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</row>
    <row r="20105" spans="3:18" x14ac:dyDescent="0.2"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</row>
    <row r="20106" spans="3:18" x14ac:dyDescent="0.2"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</row>
    <row r="20107" spans="3:18" x14ac:dyDescent="0.2"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</row>
    <row r="20108" spans="3:18" x14ac:dyDescent="0.2"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</row>
    <row r="20109" spans="3:18" x14ac:dyDescent="0.2"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</row>
    <row r="20110" spans="3:18" x14ac:dyDescent="0.2"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</row>
    <row r="20111" spans="3:18" x14ac:dyDescent="0.2"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</row>
    <row r="20112" spans="3:18" x14ac:dyDescent="0.2"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</row>
    <row r="20113" spans="3:18" x14ac:dyDescent="0.2"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</row>
    <row r="20114" spans="3:18" x14ac:dyDescent="0.2"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</row>
    <row r="20115" spans="3:18" x14ac:dyDescent="0.2"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</row>
    <row r="20116" spans="3:18" x14ac:dyDescent="0.2"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</row>
    <row r="20117" spans="3:18" x14ac:dyDescent="0.2"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</row>
    <row r="20118" spans="3:18" x14ac:dyDescent="0.2"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</row>
    <row r="20119" spans="3:18" x14ac:dyDescent="0.2"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</row>
    <row r="20120" spans="3:18" x14ac:dyDescent="0.2"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</row>
    <row r="20121" spans="3:18" x14ac:dyDescent="0.2"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</row>
    <row r="20122" spans="3:18" x14ac:dyDescent="0.2"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</row>
    <row r="20123" spans="3:18" x14ac:dyDescent="0.2"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</row>
    <row r="20124" spans="3:18" x14ac:dyDescent="0.2"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</row>
    <row r="20125" spans="3:18" x14ac:dyDescent="0.2"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</row>
    <row r="20126" spans="3:18" x14ac:dyDescent="0.2"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</row>
    <row r="20127" spans="3:18" x14ac:dyDescent="0.2"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</row>
    <row r="20128" spans="3:18" x14ac:dyDescent="0.2"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</row>
    <row r="20129" spans="3:18" x14ac:dyDescent="0.2"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</row>
    <row r="20130" spans="3:18" x14ac:dyDescent="0.2"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</row>
    <row r="20131" spans="3:18" x14ac:dyDescent="0.2"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</row>
    <row r="20132" spans="3:18" x14ac:dyDescent="0.2"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</row>
    <row r="20133" spans="3:18" x14ac:dyDescent="0.2"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</row>
    <row r="20134" spans="3:18" x14ac:dyDescent="0.2"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</row>
    <row r="20135" spans="3:18" x14ac:dyDescent="0.2"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</row>
    <row r="20136" spans="3:18" x14ac:dyDescent="0.2"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</row>
    <row r="20137" spans="3:18" x14ac:dyDescent="0.2"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</row>
    <row r="20138" spans="3:18" x14ac:dyDescent="0.2"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</row>
    <row r="20139" spans="3:18" x14ac:dyDescent="0.2"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</row>
    <row r="20140" spans="3:18" x14ac:dyDescent="0.2"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</row>
    <row r="20141" spans="3:18" x14ac:dyDescent="0.2"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</row>
    <row r="20142" spans="3:18" x14ac:dyDescent="0.2"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</row>
    <row r="20143" spans="3:18" x14ac:dyDescent="0.2"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</row>
    <row r="20144" spans="3:18" x14ac:dyDescent="0.2"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</row>
    <row r="20145" spans="3:18" x14ac:dyDescent="0.2"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</row>
    <row r="20146" spans="3:18" x14ac:dyDescent="0.2"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</row>
    <row r="20147" spans="3:18" x14ac:dyDescent="0.2"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</row>
    <row r="20148" spans="3:18" x14ac:dyDescent="0.2"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</row>
    <row r="20149" spans="3:18" x14ac:dyDescent="0.2"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</row>
    <row r="20150" spans="3:18" x14ac:dyDescent="0.2"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</row>
    <row r="20151" spans="3:18" x14ac:dyDescent="0.2"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</row>
    <row r="20152" spans="3:18" x14ac:dyDescent="0.2"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</row>
    <row r="20153" spans="3:18" x14ac:dyDescent="0.2"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</row>
    <row r="20154" spans="3:18" x14ac:dyDescent="0.2"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</row>
    <row r="20155" spans="3:18" x14ac:dyDescent="0.2"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</row>
    <row r="20156" spans="3:18" x14ac:dyDescent="0.2"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</row>
    <row r="20157" spans="3:18" x14ac:dyDescent="0.2"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</row>
    <row r="20158" spans="3:18" x14ac:dyDescent="0.2"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</row>
    <row r="20159" spans="3:18" x14ac:dyDescent="0.2"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</row>
    <row r="20160" spans="3:18" x14ac:dyDescent="0.2"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</row>
    <row r="20161" spans="3:18" x14ac:dyDescent="0.2"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</row>
    <row r="20162" spans="3:18" x14ac:dyDescent="0.2"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</row>
    <row r="20163" spans="3:18" x14ac:dyDescent="0.2"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</row>
    <row r="20164" spans="3:18" x14ac:dyDescent="0.2"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</row>
    <row r="20165" spans="3:18" x14ac:dyDescent="0.2"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</row>
    <row r="20166" spans="3:18" x14ac:dyDescent="0.2"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</row>
    <row r="20167" spans="3:18" x14ac:dyDescent="0.2"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</row>
    <row r="20168" spans="3:18" x14ac:dyDescent="0.2"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</row>
    <row r="20169" spans="3:18" x14ac:dyDescent="0.2"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</row>
    <row r="20170" spans="3:18" x14ac:dyDescent="0.2"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</row>
    <row r="20171" spans="3:18" x14ac:dyDescent="0.2"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</row>
    <row r="20172" spans="3:18" x14ac:dyDescent="0.2"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</row>
    <row r="20173" spans="3:18" x14ac:dyDescent="0.2"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</row>
    <row r="20174" spans="3:18" x14ac:dyDescent="0.2"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</row>
    <row r="20175" spans="3:18" x14ac:dyDescent="0.2"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</row>
    <row r="20176" spans="3:18" x14ac:dyDescent="0.2"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</row>
    <row r="20177" spans="3:18" x14ac:dyDescent="0.2"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</row>
    <row r="20178" spans="3:18" x14ac:dyDescent="0.2"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</row>
    <row r="20179" spans="3:18" x14ac:dyDescent="0.2"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</row>
    <row r="20180" spans="3:18" x14ac:dyDescent="0.2"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</row>
    <row r="20181" spans="3:18" x14ac:dyDescent="0.2"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</row>
    <row r="20182" spans="3:18" x14ac:dyDescent="0.2"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</row>
    <row r="20183" spans="3:18" x14ac:dyDescent="0.2"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</row>
    <row r="20184" spans="3:18" x14ac:dyDescent="0.2"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</row>
    <row r="20185" spans="3:18" x14ac:dyDescent="0.2"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</row>
    <row r="20186" spans="3:18" x14ac:dyDescent="0.2"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</row>
    <row r="20187" spans="3:18" x14ac:dyDescent="0.2"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</row>
    <row r="20188" spans="3:18" x14ac:dyDescent="0.2"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</row>
    <row r="20189" spans="3:18" x14ac:dyDescent="0.2"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</row>
    <row r="20190" spans="3:18" x14ac:dyDescent="0.2"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</row>
    <row r="20191" spans="3:18" x14ac:dyDescent="0.2"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</row>
    <row r="20192" spans="3:18" x14ac:dyDescent="0.2"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</row>
    <row r="20193" spans="3:18" x14ac:dyDescent="0.2"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</row>
    <row r="20194" spans="3:18" x14ac:dyDescent="0.2"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</row>
    <row r="20195" spans="3:18" x14ac:dyDescent="0.2"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</row>
    <row r="20196" spans="3:18" x14ac:dyDescent="0.2"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</row>
    <row r="20197" spans="3:18" x14ac:dyDescent="0.2"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</row>
    <row r="20198" spans="3:18" x14ac:dyDescent="0.2"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</row>
    <row r="20199" spans="3:18" x14ac:dyDescent="0.2"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</row>
    <row r="20200" spans="3:18" x14ac:dyDescent="0.2"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</row>
    <row r="20201" spans="3:18" x14ac:dyDescent="0.2"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</row>
    <row r="20202" spans="3:18" x14ac:dyDescent="0.2"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</row>
    <row r="20203" spans="3:18" x14ac:dyDescent="0.2"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</row>
    <row r="20204" spans="3:18" x14ac:dyDescent="0.2"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</row>
    <row r="20205" spans="3:18" x14ac:dyDescent="0.2"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</row>
    <row r="20206" spans="3:18" x14ac:dyDescent="0.2"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</row>
    <row r="20207" spans="3:18" x14ac:dyDescent="0.2"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</row>
    <row r="20208" spans="3:18" x14ac:dyDescent="0.2"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</row>
    <row r="20209" spans="3:18" x14ac:dyDescent="0.2"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</row>
    <row r="20210" spans="3:18" x14ac:dyDescent="0.2"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</row>
    <row r="20211" spans="3:18" x14ac:dyDescent="0.2"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</row>
    <row r="20212" spans="3:18" x14ac:dyDescent="0.2"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</row>
    <row r="20213" spans="3:18" x14ac:dyDescent="0.2"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</row>
    <row r="20214" spans="3:18" x14ac:dyDescent="0.2"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</row>
    <row r="20215" spans="3:18" x14ac:dyDescent="0.2"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</row>
    <row r="20216" spans="3:18" x14ac:dyDescent="0.2"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</row>
    <row r="20217" spans="3:18" x14ac:dyDescent="0.2"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</row>
    <row r="20218" spans="3:18" x14ac:dyDescent="0.2"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</row>
    <row r="20219" spans="3:18" x14ac:dyDescent="0.2"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</row>
    <row r="20220" spans="3:18" x14ac:dyDescent="0.2"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</row>
    <row r="20221" spans="3:18" x14ac:dyDescent="0.2"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</row>
    <row r="20222" spans="3:18" x14ac:dyDescent="0.2"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</row>
    <row r="20223" spans="3:18" x14ac:dyDescent="0.2"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</row>
    <row r="20224" spans="3:18" x14ac:dyDescent="0.2"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</row>
    <row r="20225" spans="3:18" x14ac:dyDescent="0.2"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</row>
    <row r="20226" spans="3:18" x14ac:dyDescent="0.2"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</row>
    <row r="20227" spans="3:18" x14ac:dyDescent="0.2"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</row>
    <row r="20228" spans="3:18" x14ac:dyDescent="0.2"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</row>
    <row r="20229" spans="3:18" x14ac:dyDescent="0.2"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</row>
    <row r="20230" spans="3:18" x14ac:dyDescent="0.2"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</row>
    <row r="20231" spans="3:18" x14ac:dyDescent="0.2"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</row>
    <row r="20232" spans="3:18" x14ac:dyDescent="0.2"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</row>
    <row r="20233" spans="3:18" x14ac:dyDescent="0.2"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</row>
    <row r="20234" spans="3:18" x14ac:dyDescent="0.2"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</row>
    <row r="20235" spans="3:18" x14ac:dyDescent="0.2"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</row>
    <row r="20236" spans="3:18" x14ac:dyDescent="0.2"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</row>
    <row r="20237" spans="3:18" x14ac:dyDescent="0.2"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</row>
    <row r="20238" spans="3:18" x14ac:dyDescent="0.2"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</row>
    <row r="20239" spans="3:18" x14ac:dyDescent="0.2"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</row>
    <row r="20240" spans="3:18" x14ac:dyDescent="0.2"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</row>
    <row r="20241" spans="3:18" x14ac:dyDescent="0.2"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</row>
    <row r="20242" spans="3:18" x14ac:dyDescent="0.2"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</row>
    <row r="20243" spans="3:18" x14ac:dyDescent="0.2"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</row>
    <row r="20244" spans="3:18" x14ac:dyDescent="0.2"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</row>
    <row r="20245" spans="3:18" x14ac:dyDescent="0.2"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</row>
    <row r="20246" spans="3:18" x14ac:dyDescent="0.2"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</row>
    <row r="20247" spans="3:18" x14ac:dyDescent="0.2"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</row>
    <row r="20248" spans="3:18" x14ac:dyDescent="0.2"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</row>
    <row r="20249" spans="3:18" x14ac:dyDescent="0.2"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</row>
    <row r="20250" spans="3:18" x14ac:dyDescent="0.2"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</row>
    <row r="20251" spans="3:18" x14ac:dyDescent="0.2"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</row>
    <row r="20252" spans="3:18" x14ac:dyDescent="0.2"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</row>
    <row r="20253" spans="3:18" x14ac:dyDescent="0.2"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</row>
    <row r="20254" spans="3:18" x14ac:dyDescent="0.2"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</row>
    <row r="20255" spans="3:18" x14ac:dyDescent="0.2"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</row>
    <row r="20256" spans="3:18" x14ac:dyDescent="0.2"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</row>
    <row r="20257" spans="3:18" x14ac:dyDescent="0.2"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</row>
    <row r="20258" spans="3:18" x14ac:dyDescent="0.2"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</row>
    <row r="20259" spans="3:18" x14ac:dyDescent="0.2"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</row>
    <row r="20260" spans="3:18" x14ac:dyDescent="0.2"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</row>
    <row r="20261" spans="3:18" x14ac:dyDescent="0.2"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</row>
    <row r="20262" spans="3:18" x14ac:dyDescent="0.2"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</row>
    <row r="20263" spans="3:18" x14ac:dyDescent="0.2"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</row>
    <row r="20264" spans="3:18" x14ac:dyDescent="0.2"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</row>
    <row r="20265" spans="3:18" x14ac:dyDescent="0.2"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</row>
    <row r="20266" spans="3:18" x14ac:dyDescent="0.2"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</row>
    <row r="20267" spans="3:18" x14ac:dyDescent="0.2"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</row>
    <row r="20268" spans="3:18" x14ac:dyDescent="0.2"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</row>
    <row r="20269" spans="3:18" x14ac:dyDescent="0.2"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</row>
    <row r="20270" spans="3:18" x14ac:dyDescent="0.2"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</row>
    <row r="20271" spans="3:18" x14ac:dyDescent="0.2"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</row>
    <row r="20272" spans="3:18" x14ac:dyDescent="0.2"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</row>
    <row r="20273" spans="3:18" x14ac:dyDescent="0.2"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</row>
    <row r="20274" spans="3:18" x14ac:dyDescent="0.2"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</row>
    <row r="20275" spans="3:18" x14ac:dyDescent="0.2"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</row>
    <row r="20276" spans="3:18" x14ac:dyDescent="0.2"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</row>
    <row r="20277" spans="3:18" x14ac:dyDescent="0.2"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</row>
    <row r="20278" spans="3:18" x14ac:dyDescent="0.2"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</row>
    <row r="20279" spans="3:18" x14ac:dyDescent="0.2"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</row>
    <row r="20280" spans="3:18" x14ac:dyDescent="0.2"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</row>
    <row r="20281" spans="3:18" x14ac:dyDescent="0.2"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</row>
    <row r="20282" spans="3:18" x14ac:dyDescent="0.2"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</row>
    <row r="20283" spans="3:18" x14ac:dyDescent="0.2"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</row>
    <row r="20284" spans="3:18" x14ac:dyDescent="0.2"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</row>
    <row r="20285" spans="3:18" x14ac:dyDescent="0.2"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</row>
    <row r="20286" spans="3:18" x14ac:dyDescent="0.2"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</row>
    <row r="20287" spans="3:18" x14ac:dyDescent="0.2"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</row>
    <row r="20288" spans="3:18" x14ac:dyDescent="0.2"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</row>
    <row r="20289" spans="3:18" x14ac:dyDescent="0.2"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</row>
    <row r="20290" spans="3:18" x14ac:dyDescent="0.2"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</row>
    <row r="20291" spans="3:18" x14ac:dyDescent="0.2"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</row>
    <row r="20292" spans="3:18" x14ac:dyDescent="0.2"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</row>
    <row r="20293" spans="3:18" x14ac:dyDescent="0.2"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</row>
    <row r="20294" spans="3:18" x14ac:dyDescent="0.2"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</row>
    <row r="20295" spans="3:18" x14ac:dyDescent="0.2"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</row>
    <row r="20296" spans="3:18" x14ac:dyDescent="0.2"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</row>
    <row r="20297" spans="3:18" x14ac:dyDescent="0.2"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</row>
    <row r="20298" spans="3:18" x14ac:dyDescent="0.2"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</row>
    <row r="20299" spans="3:18" x14ac:dyDescent="0.2"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</row>
    <row r="20300" spans="3:18" x14ac:dyDescent="0.2"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</row>
    <row r="20301" spans="3:18" x14ac:dyDescent="0.2"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</row>
    <row r="20302" spans="3:18" x14ac:dyDescent="0.2"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</row>
    <row r="20303" spans="3:18" x14ac:dyDescent="0.2"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</row>
    <row r="20304" spans="3:18" x14ac:dyDescent="0.2"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</row>
    <row r="20305" spans="3:18" x14ac:dyDescent="0.2"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</row>
    <row r="20306" spans="3:18" x14ac:dyDescent="0.2"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</row>
    <row r="20307" spans="3:18" x14ac:dyDescent="0.2"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</row>
    <row r="20308" spans="3:18" x14ac:dyDescent="0.2"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</row>
    <row r="20309" spans="3:18" x14ac:dyDescent="0.2"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</row>
    <row r="20310" spans="3:18" x14ac:dyDescent="0.2"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</row>
    <row r="20311" spans="3:18" x14ac:dyDescent="0.2"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</row>
    <row r="20312" spans="3:18" x14ac:dyDescent="0.2"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</row>
    <row r="20313" spans="3:18" x14ac:dyDescent="0.2"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</row>
    <row r="20314" spans="3:18" x14ac:dyDescent="0.2"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</row>
    <row r="20315" spans="3:18" x14ac:dyDescent="0.2"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</row>
    <row r="20316" spans="3:18" x14ac:dyDescent="0.2"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</row>
    <row r="20317" spans="3:18" x14ac:dyDescent="0.2"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</row>
    <row r="20318" spans="3:18" x14ac:dyDescent="0.2"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</row>
    <row r="20319" spans="3:18" x14ac:dyDescent="0.2"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</row>
    <row r="20320" spans="3:18" x14ac:dyDescent="0.2"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</row>
    <row r="20321" spans="3:18" x14ac:dyDescent="0.2"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</row>
    <row r="20322" spans="3:18" x14ac:dyDescent="0.2"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</row>
    <row r="20323" spans="3:18" x14ac:dyDescent="0.2"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</row>
    <row r="20324" spans="3:18" x14ac:dyDescent="0.2"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</row>
    <row r="20325" spans="3:18" x14ac:dyDescent="0.2"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</row>
    <row r="20326" spans="3:18" x14ac:dyDescent="0.2"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</row>
    <row r="20327" spans="3:18" x14ac:dyDescent="0.2"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</row>
    <row r="20328" spans="3:18" x14ac:dyDescent="0.2"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</row>
    <row r="20329" spans="3:18" x14ac:dyDescent="0.2"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</row>
    <row r="20330" spans="3:18" x14ac:dyDescent="0.2"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</row>
    <row r="20331" spans="3:18" x14ac:dyDescent="0.2"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</row>
    <row r="20332" spans="3:18" x14ac:dyDescent="0.2"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</row>
    <row r="20333" spans="3:18" x14ac:dyDescent="0.2"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</row>
    <row r="20334" spans="3:18" x14ac:dyDescent="0.2"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</row>
    <row r="20335" spans="3:18" x14ac:dyDescent="0.2"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</row>
    <row r="20336" spans="3:18" x14ac:dyDescent="0.2"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</row>
    <row r="20337" spans="3:18" x14ac:dyDescent="0.2"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</row>
    <row r="20338" spans="3:18" x14ac:dyDescent="0.2"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</row>
    <row r="20339" spans="3:18" x14ac:dyDescent="0.2"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</row>
    <row r="20340" spans="3:18" x14ac:dyDescent="0.2"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</row>
    <row r="20341" spans="3:18" x14ac:dyDescent="0.2"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</row>
    <row r="20342" spans="3:18" x14ac:dyDescent="0.2"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</row>
    <row r="20343" spans="3:18" x14ac:dyDescent="0.2"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</row>
    <row r="20344" spans="3:18" x14ac:dyDescent="0.2"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</row>
    <row r="20345" spans="3:18" x14ac:dyDescent="0.2"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</row>
    <row r="20346" spans="3:18" x14ac:dyDescent="0.2"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</row>
    <row r="20347" spans="3:18" x14ac:dyDescent="0.2"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</row>
    <row r="20348" spans="3:18" x14ac:dyDescent="0.2"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</row>
    <row r="20349" spans="3:18" x14ac:dyDescent="0.2"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</row>
    <row r="20350" spans="3:18" x14ac:dyDescent="0.2"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</row>
    <row r="20351" spans="3:18" x14ac:dyDescent="0.2"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</row>
    <row r="20352" spans="3:18" x14ac:dyDescent="0.2"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</row>
    <row r="20353" spans="3:18" x14ac:dyDescent="0.2"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</row>
    <row r="20354" spans="3:18" x14ac:dyDescent="0.2"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</row>
    <row r="20355" spans="3:18" x14ac:dyDescent="0.2"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</row>
    <row r="20356" spans="3:18" x14ac:dyDescent="0.2"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</row>
    <row r="20357" spans="3:18" x14ac:dyDescent="0.2"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</row>
    <row r="20358" spans="3:18" x14ac:dyDescent="0.2"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</row>
    <row r="20359" spans="3:18" x14ac:dyDescent="0.2"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</row>
    <row r="20360" spans="3:18" x14ac:dyDescent="0.2"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</row>
    <row r="20361" spans="3:18" x14ac:dyDescent="0.2"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</row>
    <row r="20362" spans="3:18" x14ac:dyDescent="0.2"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</row>
    <row r="20363" spans="3:18" x14ac:dyDescent="0.2"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</row>
    <row r="20364" spans="3:18" x14ac:dyDescent="0.2"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</row>
    <row r="20365" spans="3:18" x14ac:dyDescent="0.2"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</row>
    <row r="20366" spans="3:18" x14ac:dyDescent="0.2"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</row>
    <row r="20367" spans="3:18" x14ac:dyDescent="0.2"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</row>
    <row r="20368" spans="3:18" x14ac:dyDescent="0.2"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</row>
    <row r="20369" spans="3:18" x14ac:dyDescent="0.2"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</row>
    <row r="20370" spans="3:18" x14ac:dyDescent="0.2"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</row>
    <row r="20371" spans="3:18" x14ac:dyDescent="0.2"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</row>
    <row r="20372" spans="3:18" x14ac:dyDescent="0.2"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</row>
    <row r="20373" spans="3:18" x14ac:dyDescent="0.2"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</row>
    <row r="20374" spans="3:18" x14ac:dyDescent="0.2"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</row>
    <row r="20375" spans="3:18" x14ac:dyDescent="0.2"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</row>
    <row r="20376" spans="3:18" x14ac:dyDescent="0.2"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</row>
    <row r="20377" spans="3:18" x14ac:dyDescent="0.2"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</row>
    <row r="20378" spans="3:18" x14ac:dyDescent="0.2"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</row>
    <row r="20379" spans="3:18" x14ac:dyDescent="0.2"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</row>
    <row r="20380" spans="3:18" x14ac:dyDescent="0.2"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</row>
    <row r="20381" spans="3:18" x14ac:dyDescent="0.2"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</row>
    <row r="20382" spans="3:18" x14ac:dyDescent="0.2"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</row>
    <row r="20383" spans="3:18" x14ac:dyDescent="0.2"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</row>
    <row r="20384" spans="3:18" x14ac:dyDescent="0.2"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</row>
    <row r="20385" spans="3:18" x14ac:dyDescent="0.2"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</row>
    <row r="20386" spans="3:18" x14ac:dyDescent="0.2"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</row>
    <row r="20387" spans="3:18" x14ac:dyDescent="0.2"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</row>
    <row r="20388" spans="3:18" x14ac:dyDescent="0.2"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</row>
    <row r="20389" spans="3:18" x14ac:dyDescent="0.2"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</row>
    <row r="20390" spans="3:18" x14ac:dyDescent="0.2"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</row>
    <row r="20391" spans="3:18" x14ac:dyDescent="0.2"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</row>
    <row r="20392" spans="3:18" x14ac:dyDescent="0.2"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</row>
    <row r="20393" spans="3:18" x14ac:dyDescent="0.2"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</row>
    <row r="20394" spans="3:18" x14ac:dyDescent="0.2"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</row>
    <row r="20395" spans="3:18" x14ac:dyDescent="0.2"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</row>
    <row r="20396" spans="3:18" x14ac:dyDescent="0.2"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</row>
    <row r="20397" spans="3:18" x14ac:dyDescent="0.2"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</row>
    <row r="20398" spans="3:18" x14ac:dyDescent="0.2"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</row>
    <row r="20399" spans="3:18" x14ac:dyDescent="0.2"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</row>
    <row r="20400" spans="3:18" x14ac:dyDescent="0.2"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</row>
    <row r="20401" spans="3:18" x14ac:dyDescent="0.2"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</row>
    <row r="20402" spans="3:18" x14ac:dyDescent="0.2"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</row>
    <row r="20403" spans="3:18" x14ac:dyDescent="0.2"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</row>
    <row r="20404" spans="3:18" x14ac:dyDescent="0.2"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</row>
    <row r="20405" spans="3:18" x14ac:dyDescent="0.2"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</row>
    <row r="20406" spans="3:18" x14ac:dyDescent="0.2"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</row>
    <row r="20407" spans="3:18" x14ac:dyDescent="0.2"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</row>
    <row r="20408" spans="3:18" x14ac:dyDescent="0.2"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</row>
    <row r="20409" spans="3:18" x14ac:dyDescent="0.2"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</row>
    <row r="20410" spans="3:18" x14ac:dyDescent="0.2"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</row>
    <row r="20411" spans="3:18" x14ac:dyDescent="0.2"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</row>
    <row r="20412" spans="3:18" x14ac:dyDescent="0.2"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</row>
    <row r="20413" spans="3:18" x14ac:dyDescent="0.2"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</row>
    <row r="20414" spans="3:18" x14ac:dyDescent="0.2"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</row>
    <row r="20415" spans="3:18" x14ac:dyDescent="0.2"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</row>
    <row r="20416" spans="3:18" x14ac:dyDescent="0.2"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</row>
    <row r="20417" spans="3:18" x14ac:dyDescent="0.2"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</row>
    <row r="20418" spans="3:18" x14ac:dyDescent="0.2"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</row>
    <row r="20419" spans="3:18" x14ac:dyDescent="0.2"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</row>
    <row r="20420" spans="3:18" x14ac:dyDescent="0.2"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</row>
    <row r="20421" spans="3:18" x14ac:dyDescent="0.2"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</row>
    <row r="20422" spans="3:18" x14ac:dyDescent="0.2"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</row>
    <row r="20423" spans="3:18" x14ac:dyDescent="0.2"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</row>
    <row r="20424" spans="3:18" x14ac:dyDescent="0.2"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</row>
    <row r="20425" spans="3:18" x14ac:dyDescent="0.2"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</row>
    <row r="20426" spans="3:18" x14ac:dyDescent="0.2"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</row>
    <row r="20427" spans="3:18" x14ac:dyDescent="0.2"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</row>
    <row r="20428" spans="3:18" x14ac:dyDescent="0.2"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</row>
    <row r="20429" spans="3:18" x14ac:dyDescent="0.2"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</row>
    <row r="20430" spans="3:18" x14ac:dyDescent="0.2"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</row>
    <row r="20431" spans="3:18" x14ac:dyDescent="0.2"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</row>
    <row r="20432" spans="3:18" x14ac:dyDescent="0.2"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</row>
    <row r="20433" spans="3:18" x14ac:dyDescent="0.2"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</row>
    <row r="20434" spans="3:18" x14ac:dyDescent="0.2"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</row>
    <row r="20435" spans="3:18" x14ac:dyDescent="0.2"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</row>
    <row r="20436" spans="3:18" x14ac:dyDescent="0.2"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</row>
    <row r="20437" spans="3:18" x14ac:dyDescent="0.2"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</row>
    <row r="20438" spans="3:18" x14ac:dyDescent="0.2"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</row>
    <row r="20439" spans="3:18" x14ac:dyDescent="0.2"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</row>
    <row r="20440" spans="3:18" x14ac:dyDescent="0.2"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</row>
    <row r="20441" spans="3:18" x14ac:dyDescent="0.2"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</row>
    <row r="20442" spans="3:18" x14ac:dyDescent="0.2"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</row>
    <row r="20443" spans="3:18" x14ac:dyDescent="0.2"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</row>
    <row r="20444" spans="3:18" x14ac:dyDescent="0.2"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</row>
    <row r="20445" spans="3:18" x14ac:dyDescent="0.2"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</row>
    <row r="20446" spans="3:18" x14ac:dyDescent="0.2"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</row>
    <row r="20447" spans="3:18" x14ac:dyDescent="0.2"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</row>
    <row r="20448" spans="3:18" x14ac:dyDescent="0.2"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</row>
    <row r="20449" spans="3:18" x14ac:dyDescent="0.2"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</row>
    <row r="20450" spans="3:18" x14ac:dyDescent="0.2"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</row>
    <row r="20451" spans="3:18" x14ac:dyDescent="0.2"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</row>
    <row r="20452" spans="3:18" x14ac:dyDescent="0.2"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</row>
    <row r="20453" spans="3:18" x14ac:dyDescent="0.2"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</row>
    <row r="20454" spans="3:18" x14ac:dyDescent="0.2"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</row>
    <row r="20455" spans="3:18" x14ac:dyDescent="0.2"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</row>
    <row r="20456" spans="3:18" x14ac:dyDescent="0.2"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</row>
    <row r="20457" spans="3:18" x14ac:dyDescent="0.2"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</row>
    <row r="20458" spans="3:18" x14ac:dyDescent="0.2"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</row>
    <row r="20459" spans="3:18" x14ac:dyDescent="0.2"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</row>
    <row r="20460" spans="3:18" x14ac:dyDescent="0.2"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</row>
    <row r="20461" spans="3:18" x14ac:dyDescent="0.2"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</row>
    <row r="20462" spans="3:18" x14ac:dyDescent="0.2"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</row>
    <row r="20463" spans="3:18" x14ac:dyDescent="0.2"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</row>
    <row r="20464" spans="3:18" x14ac:dyDescent="0.2"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</row>
    <row r="20465" spans="3:18" x14ac:dyDescent="0.2"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</row>
    <row r="20466" spans="3:18" x14ac:dyDescent="0.2"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</row>
    <row r="20467" spans="3:18" x14ac:dyDescent="0.2"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</row>
    <row r="20468" spans="3:18" x14ac:dyDescent="0.2"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</row>
    <row r="20469" spans="3:18" x14ac:dyDescent="0.2"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</row>
    <row r="20470" spans="3:18" x14ac:dyDescent="0.2"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</row>
    <row r="20471" spans="3:18" x14ac:dyDescent="0.2"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</row>
    <row r="20472" spans="3:18" x14ac:dyDescent="0.2"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</row>
    <row r="20473" spans="3:18" x14ac:dyDescent="0.2"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</row>
    <row r="20474" spans="3:18" x14ac:dyDescent="0.2"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</row>
    <row r="20475" spans="3:18" x14ac:dyDescent="0.2"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</row>
    <row r="20476" spans="3:18" x14ac:dyDescent="0.2"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</row>
    <row r="20477" spans="3:18" x14ac:dyDescent="0.2"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</row>
    <row r="20478" spans="3:18" x14ac:dyDescent="0.2"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</row>
    <row r="20479" spans="3:18" x14ac:dyDescent="0.2"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</row>
    <row r="20480" spans="3:18" x14ac:dyDescent="0.2"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</row>
    <row r="20481" spans="3:18" x14ac:dyDescent="0.2"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</row>
    <row r="20482" spans="3:18" x14ac:dyDescent="0.2"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</row>
    <row r="20483" spans="3:18" x14ac:dyDescent="0.2"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</row>
    <row r="20484" spans="3:18" x14ac:dyDescent="0.2"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</row>
    <row r="20485" spans="3:18" x14ac:dyDescent="0.2"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</row>
    <row r="20486" spans="3:18" x14ac:dyDescent="0.2"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</row>
    <row r="20487" spans="3:18" x14ac:dyDescent="0.2"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</row>
    <row r="20488" spans="3:18" x14ac:dyDescent="0.2"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</row>
    <row r="20489" spans="3:18" x14ac:dyDescent="0.2"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</row>
    <row r="20490" spans="3:18" x14ac:dyDescent="0.2"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</row>
    <row r="20491" spans="3:18" x14ac:dyDescent="0.2"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</row>
    <row r="20492" spans="3:18" x14ac:dyDescent="0.2"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</row>
    <row r="20493" spans="3:18" x14ac:dyDescent="0.2"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</row>
    <row r="20494" spans="3:18" x14ac:dyDescent="0.2"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</row>
    <row r="20495" spans="3:18" x14ac:dyDescent="0.2"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</row>
    <row r="20496" spans="3:18" x14ac:dyDescent="0.2"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</row>
    <row r="20497" spans="3:18" x14ac:dyDescent="0.2"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</row>
    <row r="20498" spans="3:18" x14ac:dyDescent="0.2"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</row>
    <row r="20499" spans="3:18" x14ac:dyDescent="0.2"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</row>
    <row r="20500" spans="3:18" x14ac:dyDescent="0.2"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</row>
    <row r="20501" spans="3:18" x14ac:dyDescent="0.2"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</row>
    <row r="20502" spans="3:18" x14ac:dyDescent="0.2"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</row>
    <row r="20503" spans="3:18" x14ac:dyDescent="0.2"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</row>
    <row r="20504" spans="3:18" x14ac:dyDescent="0.2"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</row>
    <row r="20505" spans="3:18" x14ac:dyDescent="0.2"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</row>
    <row r="20506" spans="3:18" x14ac:dyDescent="0.2"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</row>
    <row r="20507" spans="3:18" x14ac:dyDescent="0.2"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</row>
    <row r="20508" spans="3:18" x14ac:dyDescent="0.2"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</row>
    <row r="20509" spans="3:18" x14ac:dyDescent="0.2"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</row>
    <row r="20510" spans="3:18" x14ac:dyDescent="0.2"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</row>
    <row r="20511" spans="3:18" x14ac:dyDescent="0.2"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</row>
    <row r="20512" spans="3:18" x14ac:dyDescent="0.2"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</row>
    <row r="20513" spans="3:18" x14ac:dyDescent="0.2"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</row>
    <row r="20514" spans="3:18" x14ac:dyDescent="0.2"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</row>
    <row r="20515" spans="3:18" x14ac:dyDescent="0.2"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</row>
    <row r="20516" spans="3:18" x14ac:dyDescent="0.2"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</row>
    <row r="20517" spans="3:18" x14ac:dyDescent="0.2"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</row>
    <row r="20518" spans="3:18" x14ac:dyDescent="0.2"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</row>
    <row r="20519" spans="3:18" x14ac:dyDescent="0.2"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</row>
    <row r="20520" spans="3:18" x14ac:dyDescent="0.2"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</row>
    <row r="20521" spans="3:18" x14ac:dyDescent="0.2"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</row>
    <row r="20522" spans="3:18" x14ac:dyDescent="0.2"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</row>
    <row r="20523" spans="3:18" x14ac:dyDescent="0.2"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</row>
    <row r="20524" spans="3:18" x14ac:dyDescent="0.2"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</row>
    <row r="20525" spans="3:18" x14ac:dyDescent="0.2"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</row>
    <row r="20526" spans="3:18" x14ac:dyDescent="0.2"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</row>
    <row r="20527" spans="3:18" x14ac:dyDescent="0.2"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</row>
    <row r="20528" spans="3:18" x14ac:dyDescent="0.2"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</row>
    <row r="20529" spans="3:18" x14ac:dyDescent="0.2"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</row>
    <row r="20530" spans="3:18" x14ac:dyDescent="0.2"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</row>
    <row r="20531" spans="3:18" x14ac:dyDescent="0.2"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</row>
    <row r="20532" spans="3:18" x14ac:dyDescent="0.2"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</row>
    <row r="20533" spans="3:18" x14ac:dyDescent="0.2"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</row>
    <row r="20534" spans="3:18" x14ac:dyDescent="0.2"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</row>
    <row r="20535" spans="3:18" x14ac:dyDescent="0.2"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</row>
    <row r="20536" spans="3:18" x14ac:dyDescent="0.2"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</row>
    <row r="20537" spans="3:18" x14ac:dyDescent="0.2"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</row>
    <row r="20538" spans="3:18" x14ac:dyDescent="0.2"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</row>
    <row r="20539" spans="3:18" x14ac:dyDescent="0.2"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</row>
    <row r="20540" spans="3:18" x14ac:dyDescent="0.2"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</row>
    <row r="20541" spans="3:18" x14ac:dyDescent="0.2"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</row>
    <row r="20542" spans="3:18" x14ac:dyDescent="0.2"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</row>
    <row r="20543" spans="3:18" x14ac:dyDescent="0.2"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</row>
    <row r="20544" spans="3:18" x14ac:dyDescent="0.2"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</row>
    <row r="20545" spans="3:18" x14ac:dyDescent="0.2"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</row>
    <row r="20546" spans="3:18" x14ac:dyDescent="0.2"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</row>
    <row r="20547" spans="3:18" x14ac:dyDescent="0.2"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</row>
    <row r="20548" spans="3:18" x14ac:dyDescent="0.2"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</row>
    <row r="20549" spans="3:18" x14ac:dyDescent="0.2"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</row>
    <row r="20550" spans="3:18" x14ac:dyDescent="0.2"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</row>
    <row r="20551" spans="3:18" x14ac:dyDescent="0.2"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</row>
    <row r="20552" spans="3:18" x14ac:dyDescent="0.2"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</row>
    <row r="20553" spans="3:18" x14ac:dyDescent="0.2"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</row>
    <row r="20554" spans="3:18" x14ac:dyDescent="0.2"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</row>
    <row r="20555" spans="3:18" x14ac:dyDescent="0.2"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</row>
    <row r="20556" spans="3:18" x14ac:dyDescent="0.2"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</row>
    <row r="20557" spans="3:18" x14ac:dyDescent="0.2"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</row>
    <row r="20558" spans="3:18" x14ac:dyDescent="0.2"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</row>
    <row r="20559" spans="3:18" x14ac:dyDescent="0.2"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</row>
    <row r="20560" spans="3:18" x14ac:dyDescent="0.2"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</row>
    <row r="20561" spans="3:18" x14ac:dyDescent="0.2"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</row>
    <row r="20562" spans="3:18" x14ac:dyDescent="0.2"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</row>
    <row r="20563" spans="3:18" x14ac:dyDescent="0.2"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</row>
    <row r="20564" spans="3:18" x14ac:dyDescent="0.2"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</row>
    <row r="20565" spans="3:18" x14ac:dyDescent="0.2"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</row>
    <row r="20566" spans="3:18" x14ac:dyDescent="0.2"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</row>
    <row r="20567" spans="3:18" x14ac:dyDescent="0.2"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</row>
    <row r="20568" spans="3:18" x14ac:dyDescent="0.2"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</row>
    <row r="20569" spans="3:18" x14ac:dyDescent="0.2"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</row>
    <row r="20570" spans="3:18" x14ac:dyDescent="0.2"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</row>
    <row r="20571" spans="3:18" x14ac:dyDescent="0.2"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</row>
    <row r="20572" spans="3:18" x14ac:dyDescent="0.2"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</row>
    <row r="20573" spans="3:18" x14ac:dyDescent="0.2"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</row>
    <row r="20574" spans="3:18" x14ac:dyDescent="0.2"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</row>
    <row r="20575" spans="3:18" x14ac:dyDescent="0.2"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</row>
    <row r="20576" spans="3:18" x14ac:dyDescent="0.2"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</row>
    <row r="20577" spans="3:18" x14ac:dyDescent="0.2"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</row>
    <row r="20578" spans="3:18" x14ac:dyDescent="0.2"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</row>
    <row r="20579" spans="3:18" x14ac:dyDescent="0.2"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</row>
    <row r="20580" spans="3:18" x14ac:dyDescent="0.2"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</row>
    <row r="20581" spans="3:18" x14ac:dyDescent="0.2"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</row>
    <row r="20582" spans="3:18" x14ac:dyDescent="0.2"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</row>
    <row r="20583" spans="3:18" x14ac:dyDescent="0.2"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</row>
    <row r="20584" spans="3:18" x14ac:dyDescent="0.2"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</row>
    <row r="20585" spans="3:18" x14ac:dyDescent="0.2"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</row>
    <row r="20586" spans="3:18" x14ac:dyDescent="0.2"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</row>
    <row r="20587" spans="3:18" x14ac:dyDescent="0.2"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</row>
    <row r="20588" spans="3:18" x14ac:dyDescent="0.2"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</row>
    <row r="20589" spans="3:18" x14ac:dyDescent="0.2"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</row>
    <row r="20590" spans="3:18" x14ac:dyDescent="0.2"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</row>
    <row r="20591" spans="3:18" x14ac:dyDescent="0.2"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</row>
    <row r="20592" spans="3:18" x14ac:dyDescent="0.2"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</row>
    <row r="20593" spans="3:18" x14ac:dyDescent="0.2"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</row>
    <row r="20594" spans="3:18" x14ac:dyDescent="0.2"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</row>
    <row r="20595" spans="3:18" x14ac:dyDescent="0.2"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</row>
    <row r="20596" spans="3:18" x14ac:dyDescent="0.2"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</row>
    <row r="20597" spans="3:18" x14ac:dyDescent="0.2"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</row>
    <row r="20598" spans="3:18" x14ac:dyDescent="0.2"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</row>
    <row r="20599" spans="3:18" x14ac:dyDescent="0.2"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</row>
    <row r="20600" spans="3:18" x14ac:dyDescent="0.2"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</row>
    <row r="20601" spans="3:18" x14ac:dyDescent="0.2"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</row>
    <row r="20602" spans="3:18" x14ac:dyDescent="0.2"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</row>
    <row r="20603" spans="3:18" x14ac:dyDescent="0.2"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</row>
    <row r="20604" spans="3:18" x14ac:dyDescent="0.2"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</row>
    <row r="20605" spans="3:18" x14ac:dyDescent="0.2"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</row>
    <row r="20606" spans="3:18" x14ac:dyDescent="0.2"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</row>
    <row r="20607" spans="3:18" x14ac:dyDescent="0.2"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</row>
    <row r="20608" spans="3:18" x14ac:dyDescent="0.2"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</row>
    <row r="20609" spans="3:18" x14ac:dyDescent="0.2"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</row>
    <row r="20610" spans="3:18" x14ac:dyDescent="0.2"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</row>
    <row r="20611" spans="3:18" x14ac:dyDescent="0.2"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</row>
    <row r="20612" spans="3:18" x14ac:dyDescent="0.2"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</row>
    <row r="20613" spans="3:18" x14ac:dyDescent="0.2"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</row>
    <row r="20614" spans="3:18" x14ac:dyDescent="0.2"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</row>
    <row r="20615" spans="3:18" x14ac:dyDescent="0.2"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</row>
    <row r="20616" spans="3:18" x14ac:dyDescent="0.2"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</row>
    <row r="20617" spans="3:18" x14ac:dyDescent="0.2"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</row>
    <row r="20618" spans="3:18" x14ac:dyDescent="0.2"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</row>
    <row r="20619" spans="3:18" x14ac:dyDescent="0.2"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</row>
    <row r="20620" spans="3:18" x14ac:dyDescent="0.2"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</row>
    <row r="20621" spans="3:18" x14ac:dyDescent="0.2"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</row>
    <row r="20622" spans="3:18" x14ac:dyDescent="0.2"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</row>
    <row r="20623" spans="3:18" x14ac:dyDescent="0.2"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</row>
    <row r="20624" spans="3:18" x14ac:dyDescent="0.2"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</row>
    <row r="20625" spans="3:18" x14ac:dyDescent="0.2"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</row>
    <row r="20626" spans="3:18" x14ac:dyDescent="0.2"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</row>
    <row r="20627" spans="3:18" x14ac:dyDescent="0.2"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</row>
    <row r="20628" spans="3:18" x14ac:dyDescent="0.2"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</row>
    <row r="20629" spans="3:18" x14ac:dyDescent="0.2"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</row>
    <row r="20630" spans="3:18" x14ac:dyDescent="0.2"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</row>
    <row r="20631" spans="3:18" x14ac:dyDescent="0.2"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</row>
    <row r="20632" spans="3:18" x14ac:dyDescent="0.2"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</row>
    <row r="20633" spans="3:18" x14ac:dyDescent="0.2"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</row>
    <row r="20634" spans="3:18" x14ac:dyDescent="0.2"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</row>
    <row r="20635" spans="3:18" x14ac:dyDescent="0.2"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</row>
    <row r="20636" spans="3:18" x14ac:dyDescent="0.2"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</row>
    <row r="20637" spans="3:18" x14ac:dyDescent="0.2"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</row>
    <row r="20638" spans="3:18" x14ac:dyDescent="0.2"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</row>
    <row r="20639" spans="3:18" x14ac:dyDescent="0.2"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</row>
    <row r="20640" spans="3:18" x14ac:dyDescent="0.2"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</row>
    <row r="20641" spans="3:18" x14ac:dyDescent="0.2"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</row>
    <row r="20642" spans="3:18" x14ac:dyDescent="0.2"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</row>
    <row r="20643" spans="3:18" x14ac:dyDescent="0.2"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</row>
    <row r="20644" spans="3:18" x14ac:dyDescent="0.2"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</row>
    <row r="20645" spans="3:18" x14ac:dyDescent="0.2"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</row>
    <row r="20646" spans="3:18" x14ac:dyDescent="0.2"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</row>
    <row r="20647" spans="3:18" x14ac:dyDescent="0.2"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</row>
    <row r="20648" spans="3:18" x14ac:dyDescent="0.2"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</row>
    <row r="20649" spans="3:18" x14ac:dyDescent="0.2"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</row>
    <row r="20650" spans="3:18" x14ac:dyDescent="0.2"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</row>
    <row r="20651" spans="3:18" x14ac:dyDescent="0.2"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</row>
    <row r="20652" spans="3:18" x14ac:dyDescent="0.2"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</row>
    <row r="20653" spans="3:18" x14ac:dyDescent="0.2"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</row>
    <row r="20654" spans="3:18" x14ac:dyDescent="0.2"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</row>
    <row r="20655" spans="3:18" x14ac:dyDescent="0.2"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</row>
    <row r="20656" spans="3:18" x14ac:dyDescent="0.2"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</row>
    <row r="20657" spans="3:18" x14ac:dyDescent="0.2"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</row>
    <row r="20658" spans="3:18" x14ac:dyDescent="0.2"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</row>
    <row r="20659" spans="3:18" x14ac:dyDescent="0.2"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</row>
    <row r="20660" spans="3:18" x14ac:dyDescent="0.2"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</row>
    <row r="20661" spans="3:18" x14ac:dyDescent="0.2"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</row>
    <row r="20662" spans="3:18" x14ac:dyDescent="0.2"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</row>
    <row r="20663" spans="3:18" x14ac:dyDescent="0.2"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</row>
    <row r="20664" spans="3:18" x14ac:dyDescent="0.2"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</row>
    <row r="20665" spans="3:18" x14ac:dyDescent="0.2"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</row>
    <row r="20666" spans="3:18" x14ac:dyDescent="0.2"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</row>
    <row r="20667" spans="3:18" x14ac:dyDescent="0.2"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</row>
    <row r="20668" spans="3:18" x14ac:dyDescent="0.2"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</row>
    <row r="20669" spans="3:18" x14ac:dyDescent="0.2"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</row>
    <row r="20670" spans="3:18" x14ac:dyDescent="0.2"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</row>
    <row r="20671" spans="3:18" x14ac:dyDescent="0.2"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</row>
    <row r="20672" spans="3:18" x14ac:dyDescent="0.2"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</row>
    <row r="20673" spans="3:18" x14ac:dyDescent="0.2"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</row>
    <row r="20674" spans="3:18" x14ac:dyDescent="0.2"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</row>
    <row r="20675" spans="3:18" x14ac:dyDescent="0.2"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</row>
    <row r="20676" spans="3:18" x14ac:dyDescent="0.2"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</row>
    <row r="20677" spans="3:18" x14ac:dyDescent="0.2"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</row>
    <row r="20678" spans="3:18" x14ac:dyDescent="0.2"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</row>
    <row r="20679" spans="3:18" x14ac:dyDescent="0.2"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</row>
    <row r="20680" spans="3:18" x14ac:dyDescent="0.2"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</row>
    <row r="20681" spans="3:18" x14ac:dyDescent="0.2"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</row>
    <row r="20682" spans="3:18" x14ac:dyDescent="0.2"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</row>
    <row r="20683" spans="3:18" x14ac:dyDescent="0.2"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</row>
    <row r="20684" spans="3:18" x14ac:dyDescent="0.2"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</row>
    <row r="20685" spans="3:18" x14ac:dyDescent="0.2"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</row>
    <row r="20686" spans="3:18" x14ac:dyDescent="0.2"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</row>
    <row r="20687" spans="3:18" x14ac:dyDescent="0.2"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</row>
    <row r="20688" spans="3:18" x14ac:dyDescent="0.2"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</row>
    <row r="20689" spans="3:18" x14ac:dyDescent="0.2"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</row>
    <row r="20690" spans="3:18" x14ac:dyDescent="0.2"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</row>
    <row r="20691" spans="3:18" x14ac:dyDescent="0.2"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</row>
    <row r="20692" spans="3:18" x14ac:dyDescent="0.2"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</row>
    <row r="20693" spans="3:18" x14ac:dyDescent="0.2"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</row>
    <row r="20694" spans="3:18" x14ac:dyDescent="0.2"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</row>
    <row r="20695" spans="3:18" x14ac:dyDescent="0.2"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</row>
    <row r="20696" spans="3:18" x14ac:dyDescent="0.2"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</row>
    <row r="20697" spans="3:18" x14ac:dyDescent="0.2"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</row>
    <row r="20698" spans="3:18" x14ac:dyDescent="0.2"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</row>
    <row r="20699" spans="3:18" x14ac:dyDescent="0.2"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</row>
    <row r="20700" spans="3:18" x14ac:dyDescent="0.2"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</row>
    <row r="20701" spans="3:18" x14ac:dyDescent="0.2"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</row>
    <row r="20702" spans="3:18" x14ac:dyDescent="0.2"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</row>
    <row r="20703" spans="3:18" x14ac:dyDescent="0.2"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</row>
    <row r="20704" spans="3:18" x14ac:dyDescent="0.2"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</row>
    <row r="20705" spans="3:18" x14ac:dyDescent="0.2"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</row>
    <row r="20706" spans="3:18" x14ac:dyDescent="0.2"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</row>
    <row r="20707" spans="3:18" x14ac:dyDescent="0.2"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</row>
    <row r="20708" spans="3:18" x14ac:dyDescent="0.2"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</row>
    <row r="20709" spans="3:18" x14ac:dyDescent="0.2"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</row>
    <row r="20710" spans="3:18" x14ac:dyDescent="0.2"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</row>
    <row r="20711" spans="3:18" x14ac:dyDescent="0.2"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</row>
    <row r="20712" spans="3:18" x14ac:dyDescent="0.2"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</row>
    <row r="20713" spans="3:18" x14ac:dyDescent="0.2"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</row>
    <row r="20714" spans="3:18" x14ac:dyDescent="0.2"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</row>
    <row r="20715" spans="3:18" x14ac:dyDescent="0.2"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</row>
    <row r="20716" spans="3:18" x14ac:dyDescent="0.2"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</row>
    <row r="20717" spans="3:18" x14ac:dyDescent="0.2"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</row>
    <row r="20718" spans="3:18" x14ac:dyDescent="0.2"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</row>
    <row r="20719" spans="3:18" x14ac:dyDescent="0.2"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</row>
    <row r="20720" spans="3:18" x14ac:dyDescent="0.2"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</row>
    <row r="20721" spans="3:18" x14ac:dyDescent="0.2"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</row>
    <row r="20722" spans="3:18" x14ac:dyDescent="0.2"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</row>
    <row r="20723" spans="3:18" x14ac:dyDescent="0.2"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</row>
    <row r="20724" spans="3:18" x14ac:dyDescent="0.2"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</row>
    <row r="20725" spans="3:18" x14ac:dyDescent="0.2"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</row>
    <row r="20726" spans="3:18" x14ac:dyDescent="0.2"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</row>
    <row r="20727" spans="3:18" x14ac:dyDescent="0.2"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</row>
    <row r="20728" spans="3:18" x14ac:dyDescent="0.2"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</row>
    <row r="20729" spans="3:18" x14ac:dyDescent="0.2"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</row>
    <row r="20730" spans="3:18" x14ac:dyDescent="0.2"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</row>
    <row r="20731" spans="3:18" x14ac:dyDescent="0.2"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</row>
    <row r="20732" spans="3:18" x14ac:dyDescent="0.2"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</row>
    <row r="20733" spans="3:18" x14ac:dyDescent="0.2"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</row>
    <row r="20734" spans="3:18" x14ac:dyDescent="0.2"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</row>
    <row r="20735" spans="3:18" x14ac:dyDescent="0.2"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</row>
    <row r="20736" spans="3:18" x14ac:dyDescent="0.2"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</row>
    <row r="20737" spans="3:18" x14ac:dyDescent="0.2"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</row>
    <row r="20738" spans="3:18" x14ac:dyDescent="0.2"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</row>
    <row r="20739" spans="3:18" x14ac:dyDescent="0.2"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</row>
    <row r="20740" spans="3:18" x14ac:dyDescent="0.2"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</row>
    <row r="20741" spans="3:18" x14ac:dyDescent="0.2"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</row>
    <row r="20742" spans="3:18" x14ac:dyDescent="0.2"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</row>
    <row r="20743" spans="3:18" x14ac:dyDescent="0.2"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</row>
    <row r="20744" spans="3:18" x14ac:dyDescent="0.2"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</row>
    <row r="20745" spans="3:18" x14ac:dyDescent="0.2"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</row>
    <row r="20746" spans="3:18" x14ac:dyDescent="0.2"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</row>
    <row r="20747" spans="3:18" x14ac:dyDescent="0.2"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</row>
    <row r="20748" spans="3:18" x14ac:dyDescent="0.2"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</row>
    <row r="20749" spans="3:18" x14ac:dyDescent="0.2"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</row>
    <row r="20750" spans="3:18" x14ac:dyDescent="0.2"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</row>
    <row r="20751" spans="3:18" x14ac:dyDescent="0.2"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</row>
    <row r="20752" spans="3:18" x14ac:dyDescent="0.2"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</row>
    <row r="20753" spans="3:18" x14ac:dyDescent="0.2"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</row>
    <row r="20754" spans="3:18" x14ac:dyDescent="0.2"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</row>
    <row r="20755" spans="3:18" x14ac:dyDescent="0.2"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</row>
    <row r="20756" spans="3:18" x14ac:dyDescent="0.2"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</row>
    <row r="20757" spans="3:18" x14ac:dyDescent="0.2"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</row>
    <row r="20758" spans="3:18" x14ac:dyDescent="0.2"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</row>
    <row r="20759" spans="3:18" x14ac:dyDescent="0.2"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</row>
    <row r="20760" spans="3:18" x14ac:dyDescent="0.2"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</row>
    <row r="20761" spans="3:18" x14ac:dyDescent="0.2"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</row>
    <row r="20762" spans="3:18" x14ac:dyDescent="0.2"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</row>
    <row r="20763" spans="3:18" x14ac:dyDescent="0.2"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</row>
    <row r="20764" spans="3:18" x14ac:dyDescent="0.2"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</row>
    <row r="20765" spans="3:18" x14ac:dyDescent="0.2"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</row>
    <row r="20766" spans="3:18" x14ac:dyDescent="0.2"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</row>
    <row r="20767" spans="3:18" x14ac:dyDescent="0.2"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</row>
    <row r="20768" spans="3:18" x14ac:dyDescent="0.2"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</row>
    <row r="20769" spans="3:18" x14ac:dyDescent="0.2"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</row>
    <row r="20770" spans="3:18" x14ac:dyDescent="0.2"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</row>
    <row r="20771" spans="3:18" x14ac:dyDescent="0.2"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</row>
    <row r="20772" spans="3:18" x14ac:dyDescent="0.2"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</row>
    <row r="20773" spans="3:18" x14ac:dyDescent="0.2"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</row>
    <row r="20774" spans="3:18" x14ac:dyDescent="0.2"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</row>
    <row r="20775" spans="3:18" x14ac:dyDescent="0.2"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</row>
    <row r="20776" spans="3:18" x14ac:dyDescent="0.2"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</row>
    <row r="20777" spans="3:18" x14ac:dyDescent="0.2"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</row>
    <row r="20778" spans="3:18" x14ac:dyDescent="0.2"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</row>
    <row r="20779" spans="3:18" x14ac:dyDescent="0.2"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</row>
    <row r="20780" spans="3:18" x14ac:dyDescent="0.2"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</row>
    <row r="20781" spans="3:18" x14ac:dyDescent="0.2"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</row>
    <row r="20782" spans="3:18" x14ac:dyDescent="0.2"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</row>
    <row r="20783" spans="3:18" x14ac:dyDescent="0.2"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</row>
    <row r="20784" spans="3:18" x14ac:dyDescent="0.2"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</row>
    <row r="20785" spans="3:18" x14ac:dyDescent="0.2"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</row>
    <row r="20786" spans="3:18" x14ac:dyDescent="0.2"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</row>
    <row r="20787" spans="3:18" x14ac:dyDescent="0.2"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</row>
    <row r="20788" spans="3:18" x14ac:dyDescent="0.2"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</row>
    <row r="20789" spans="3:18" x14ac:dyDescent="0.2"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</row>
    <row r="20790" spans="3:18" x14ac:dyDescent="0.2"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</row>
    <row r="20791" spans="3:18" x14ac:dyDescent="0.2"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</row>
    <row r="20792" spans="3:18" x14ac:dyDescent="0.2"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</row>
    <row r="20793" spans="3:18" x14ac:dyDescent="0.2"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</row>
    <row r="20794" spans="3:18" x14ac:dyDescent="0.2"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</row>
    <row r="20795" spans="3:18" x14ac:dyDescent="0.2"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</row>
    <row r="20796" spans="3:18" x14ac:dyDescent="0.2"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</row>
    <row r="20797" spans="3:18" x14ac:dyDescent="0.2"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</row>
    <row r="20798" spans="3:18" x14ac:dyDescent="0.2"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</row>
    <row r="20799" spans="3:18" x14ac:dyDescent="0.2"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</row>
    <row r="20800" spans="3:18" x14ac:dyDescent="0.2"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</row>
    <row r="20801" spans="3:18" x14ac:dyDescent="0.2"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</row>
    <row r="20802" spans="3:18" x14ac:dyDescent="0.2"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</row>
    <row r="20803" spans="3:18" x14ac:dyDescent="0.2"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</row>
    <row r="20804" spans="3:18" x14ac:dyDescent="0.2"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</row>
    <row r="20805" spans="3:18" x14ac:dyDescent="0.2"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</row>
    <row r="20806" spans="3:18" x14ac:dyDescent="0.2"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</row>
    <row r="20807" spans="3:18" x14ac:dyDescent="0.2"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</row>
    <row r="20808" spans="3:18" x14ac:dyDescent="0.2"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</row>
    <row r="20809" spans="3:18" x14ac:dyDescent="0.2"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</row>
    <row r="20810" spans="3:18" x14ac:dyDescent="0.2"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</row>
    <row r="20811" spans="3:18" x14ac:dyDescent="0.2"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</row>
    <row r="20812" spans="3:18" x14ac:dyDescent="0.2"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</row>
    <row r="20813" spans="3:18" x14ac:dyDescent="0.2"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</row>
    <row r="20814" spans="3:18" x14ac:dyDescent="0.2"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</row>
    <row r="20815" spans="3:18" x14ac:dyDescent="0.2"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</row>
    <row r="20816" spans="3:18" x14ac:dyDescent="0.2"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</row>
    <row r="20817" spans="3:18" x14ac:dyDescent="0.2"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</row>
    <row r="20818" spans="3:18" x14ac:dyDescent="0.2"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</row>
    <row r="20819" spans="3:18" x14ac:dyDescent="0.2"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</row>
    <row r="20820" spans="3:18" x14ac:dyDescent="0.2"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</row>
    <row r="20821" spans="3:18" x14ac:dyDescent="0.2"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</row>
    <row r="20822" spans="3:18" x14ac:dyDescent="0.2"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</row>
    <row r="20823" spans="3:18" x14ac:dyDescent="0.2"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</row>
    <row r="20824" spans="3:18" x14ac:dyDescent="0.2"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</row>
    <row r="20825" spans="3:18" x14ac:dyDescent="0.2"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</row>
    <row r="20826" spans="3:18" x14ac:dyDescent="0.2"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</row>
    <row r="20827" spans="3:18" x14ac:dyDescent="0.2"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</row>
    <row r="20828" spans="3:18" x14ac:dyDescent="0.2"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</row>
    <row r="20829" spans="3:18" x14ac:dyDescent="0.2"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</row>
    <row r="20830" spans="3:18" x14ac:dyDescent="0.2"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</row>
    <row r="20831" spans="3:18" x14ac:dyDescent="0.2"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</row>
    <row r="20832" spans="3:18" x14ac:dyDescent="0.2"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</row>
    <row r="20833" spans="3:18" x14ac:dyDescent="0.2"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</row>
    <row r="20834" spans="3:18" x14ac:dyDescent="0.2"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</row>
    <row r="20835" spans="3:18" x14ac:dyDescent="0.2"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</row>
    <row r="20836" spans="3:18" x14ac:dyDescent="0.2"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</row>
    <row r="20837" spans="3:18" x14ac:dyDescent="0.2"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</row>
    <row r="20838" spans="3:18" x14ac:dyDescent="0.2"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</row>
    <row r="20839" spans="3:18" x14ac:dyDescent="0.2"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</row>
    <row r="20840" spans="3:18" x14ac:dyDescent="0.2"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</row>
    <row r="20841" spans="3:18" x14ac:dyDescent="0.2"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</row>
    <row r="20842" spans="3:18" x14ac:dyDescent="0.2"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</row>
    <row r="20843" spans="3:18" x14ac:dyDescent="0.2"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</row>
    <row r="20844" spans="3:18" x14ac:dyDescent="0.2"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</row>
    <row r="20845" spans="3:18" x14ac:dyDescent="0.2"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</row>
    <row r="20846" spans="3:18" x14ac:dyDescent="0.2"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</row>
    <row r="20847" spans="3:18" x14ac:dyDescent="0.2"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</row>
    <row r="20848" spans="3:18" x14ac:dyDescent="0.2"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</row>
    <row r="20849" spans="3:18" x14ac:dyDescent="0.2"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</row>
    <row r="20850" spans="3:18" x14ac:dyDescent="0.2"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</row>
    <row r="20851" spans="3:18" x14ac:dyDescent="0.2"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</row>
    <row r="20852" spans="3:18" x14ac:dyDescent="0.2"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</row>
    <row r="20853" spans="3:18" x14ac:dyDescent="0.2"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</row>
    <row r="20854" spans="3:18" x14ac:dyDescent="0.2"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</row>
    <row r="20855" spans="3:18" x14ac:dyDescent="0.2"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</row>
    <row r="20856" spans="3:18" x14ac:dyDescent="0.2"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</row>
    <row r="20857" spans="3:18" x14ac:dyDescent="0.2"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</row>
    <row r="20858" spans="3:18" x14ac:dyDescent="0.2"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</row>
    <row r="20859" spans="3:18" x14ac:dyDescent="0.2"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</row>
    <row r="20860" spans="3:18" x14ac:dyDescent="0.2"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</row>
    <row r="20861" spans="3:18" x14ac:dyDescent="0.2"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</row>
    <row r="20862" spans="3:18" x14ac:dyDescent="0.2"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</row>
    <row r="20863" spans="3:18" x14ac:dyDescent="0.2"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</row>
    <row r="20864" spans="3:18" x14ac:dyDescent="0.2"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</row>
    <row r="20865" spans="3:18" x14ac:dyDescent="0.2"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</row>
    <row r="20866" spans="3:18" x14ac:dyDescent="0.2"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</row>
    <row r="20867" spans="3:18" x14ac:dyDescent="0.2"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</row>
    <row r="20868" spans="3:18" x14ac:dyDescent="0.2"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</row>
    <row r="20869" spans="3:18" x14ac:dyDescent="0.2"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</row>
    <row r="20870" spans="3:18" x14ac:dyDescent="0.2"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</row>
    <row r="20871" spans="3:18" x14ac:dyDescent="0.2"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</row>
    <row r="20872" spans="3:18" x14ac:dyDescent="0.2"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</row>
    <row r="20873" spans="3:18" x14ac:dyDescent="0.2"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</row>
    <row r="20874" spans="3:18" x14ac:dyDescent="0.2"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</row>
    <row r="20875" spans="3:18" x14ac:dyDescent="0.2"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</row>
    <row r="20876" spans="3:18" x14ac:dyDescent="0.2"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</row>
    <row r="20877" spans="3:18" x14ac:dyDescent="0.2"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</row>
    <row r="20878" spans="3:18" x14ac:dyDescent="0.2"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</row>
    <row r="20879" spans="3:18" x14ac:dyDescent="0.2"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</row>
    <row r="20880" spans="3:18" x14ac:dyDescent="0.2"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</row>
    <row r="20881" spans="3:18" x14ac:dyDescent="0.2"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</row>
    <row r="20882" spans="3:18" x14ac:dyDescent="0.2"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</row>
    <row r="20883" spans="3:18" x14ac:dyDescent="0.2"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</row>
    <row r="20884" spans="3:18" x14ac:dyDescent="0.2"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</row>
    <row r="20885" spans="3:18" x14ac:dyDescent="0.2"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</row>
    <row r="20886" spans="3:18" x14ac:dyDescent="0.2"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</row>
    <row r="20887" spans="3:18" x14ac:dyDescent="0.2"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</row>
    <row r="20888" spans="3:18" x14ac:dyDescent="0.2"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</row>
    <row r="20889" spans="3:18" x14ac:dyDescent="0.2"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</row>
    <row r="20890" spans="3:18" x14ac:dyDescent="0.2"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</row>
    <row r="20891" spans="3:18" x14ac:dyDescent="0.2"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</row>
    <row r="20892" spans="3:18" x14ac:dyDescent="0.2"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</row>
    <row r="20893" spans="3:18" x14ac:dyDescent="0.2"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</row>
    <row r="20894" spans="3:18" x14ac:dyDescent="0.2"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</row>
    <row r="20895" spans="3:18" x14ac:dyDescent="0.2"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</row>
    <row r="20896" spans="3:18" x14ac:dyDescent="0.2"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</row>
    <row r="20897" spans="3:18" x14ac:dyDescent="0.2"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</row>
    <row r="20898" spans="3:18" x14ac:dyDescent="0.2"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</row>
    <row r="20899" spans="3:18" x14ac:dyDescent="0.2"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</row>
    <row r="20900" spans="3:18" x14ac:dyDescent="0.2"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</row>
    <row r="20901" spans="3:18" x14ac:dyDescent="0.2"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</row>
    <row r="20902" spans="3:18" x14ac:dyDescent="0.2"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</row>
    <row r="20903" spans="3:18" x14ac:dyDescent="0.2"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</row>
    <row r="20904" spans="3:18" x14ac:dyDescent="0.2"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</row>
    <row r="20905" spans="3:18" x14ac:dyDescent="0.2"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</row>
    <row r="20906" spans="3:18" x14ac:dyDescent="0.2"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</row>
    <row r="20907" spans="3:18" x14ac:dyDescent="0.2"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</row>
    <row r="20908" spans="3:18" x14ac:dyDescent="0.2"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</row>
    <row r="20909" spans="3:18" x14ac:dyDescent="0.2"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</row>
    <row r="20910" spans="3:18" x14ac:dyDescent="0.2"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</row>
    <row r="20911" spans="3:18" x14ac:dyDescent="0.2"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</row>
    <row r="20912" spans="3:18" x14ac:dyDescent="0.2"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</row>
    <row r="20913" spans="3:18" x14ac:dyDescent="0.2"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</row>
    <row r="20914" spans="3:18" x14ac:dyDescent="0.2"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</row>
    <row r="20915" spans="3:18" x14ac:dyDescent="0.2"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</row>
    <row r="20916" spans="3:18" x14ac:dyDescent="0.2"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</row>
    <row r="20917" spans="3:18" x14ac:dyDescent="0.2"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</row>
    <row r="20918" spans="3:18" x14ac:dyDescent="0.2"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</row>
    <row r="20919" spans="3:18" x14ac:dyDescent="0.2"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</row>
    <row r="20920" spans="3:18" x14ac:dyDescent="0.2"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</row>
    <row r="20921" spans="3:18" x14ac:dyDescent="0.2"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</row>
    <row r="20922" spans="3:18" x14ac:dyDescent="0.2"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</row>
    <row r="20923" spans="3:18" x14ac:dyDescent="0.2"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</row>
    <row r="20924" spans="3:18" x14ac:dyDescent="0.2"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</row>
    <row r="20925" spans="3:18" x14ac:dyDescent="0.2"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</row>
    <row r="20926" spans="3:18" x14ac:dyDescent="0.2"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</row>
    <row r="20927" spans="3:18" x14ac:dyDescent="0.2"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</row>
    <row r="20928" spans="3:18" x14ac:dyDescent="0.2"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</row>
    <row r="20929" spans="3:18" x14ac:dyDescent="0.2"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</row>
    <row r="20930" spans="3:18" x14ac:dyDescent="0.2"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</row>
    <row r="20931" spans="3:18" x14ac:dyDescent="0.2"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</row>
    <row r="20932" spans="3:18" x14ac:dyDescent="0.2"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</row>
    <row r="20933" spans="3:18" x14ac:dyDescent="0.2"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</row>
    <row r="20934" spans="3:18" x14ac:dyDescent="0.2"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</row>
    <row r="20935" spans="3:18" x14ac:dyDescent="0.2"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</row>
    <row r="20936" spans="3:18" x14ac:dyDescent="0.2"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</row>
    <row r="20937" spans="3:18" x14ac:dyDescent="0.2"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</row>
    <row r="20938" spans="3:18" x14ac:dyDescent="0.2"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</row>
    <row r="20939" spans="3:18" x14ac:dyDescent="0.2"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</row>
    <row r="20940" spans="3:18" x14ac:dyDescent="0.2"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</row>
    <row r="20941" spans="3:18" x14ac:dyDescent="0.2"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</row>
    <row r="20942" spans="3:18" x14ac:dyDescent="0.2"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</row>
    <row r="20943" spans="3:18" x14ac:dyDescent="0.2"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</row>
    <row r="20944" spans="3:18" x14ac:dyDescent="0.2"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</row>
    <row r="20945" spans="3:18" x14ac:dyDescent="0.2"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</row>
    <row r="20946" spans="3:18" x14ac:dyDescent="0.2"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</row>
    <row r="20947" spans="3:18" x14ac:dyDescent="0.2"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</row>
    <row r="20948" spans="3:18" x14ac:dyDescent="0.2"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</row>
    <row r="20949" spans="3:18" x14ac:dyDescent="0.2"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</row>
    <row r="20950" spans="3:18" x14ac:dyDescent="0.2"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</row>
    <row r="20951" spans="3:18" x14ac:dyDescent="0.2"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</row>
    <row r="20952" spans="3:18" x14ac:dyDescent="0.2"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</row>
    <row r="20953" spans="3:18" x14ac:dyDescent="0.2"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</row>
    <row r="20954" spans="3:18" x14ac:dyDescent="0.2"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</row>
    <row r="20955" spans="3:18" x14ac:dyDescent="0.2"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</row>
    <row r="20956" spans="3:18" x14ac:dyDescent="0.2"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</row>
    <row r="20957" spans="3:18" x14ac:dyDescent="0.2"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</row>
    <row r="20958" spans="3:18" x14ac:dyDescent="0.2"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</row>
    <row r="20959" spans="3:18" x14ac:dyDescent="0.2"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</row>
    <row r="20960" spans="3:18" x14ac:dyDescent="0.2"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</row>
    <row r="20961" spans="3:18" x14ac:dyDescent="0.2"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</row>
    <row r="20962" spans="3:18" x14ac:dyDescent="0.2"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</row>
    <row r="20963" spans="3:18" x14ac:dyDescent="0.2"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</row>
    <row r="20964" spans="3:18" x14ac:dyDescent="0.2"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</row>
    <row r="20965" spans="3:18" x14ac:dyDescent="0.2"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</row>
    <row r="20966" spans="3:18" x14ac:dyDescent="0.2"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</row>
    <row r="20967" spans="3:18" x14ac:dyDescent="0.2"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</row>
    <row r="20968" spans="3:18" x14ac:dyDescent="0.2"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</row>
    <row r="20969" spans="3:18" x14ac:dyDescent="0.2"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</row>
    <row r="20970" spans="3:18" x14ac:dyDescent="0.2"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</row>
    <row r="20971" spans="3:18" x14ac:dyDescent="0.2"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</row>
    <row r="20972" spans="3:18" x14ac:dyDescent="0.2"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</row>
    <row r="20973" spans="3:18" x14ac:dyDescent="0.2"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</row>
    <row r="20974" spans="3:18" x14ac:dyDescent="0.2"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</row>
    <row r="20975" spans="3:18" x14ac:dyDescent="0.2"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</row>
    <row r="20976" spans="3:18" x14ac:dyDescent="0.2"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</row>
    <row r="20977" spans="3:18" x14ac:dyDescent="0.2"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</row>
    <row r="20978" spans="3:18" x14ac:dyDescent="0.2"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</row>
    <row r="20979" spans="3:18" x14ac:dyDescent="0.2"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</row>
    <row r="20980" spans="3:18" x14ac:dyDescent="0.2"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</row>
    <row r="20981" spans="3:18" x14ac:dyDescent="0.2"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</row>
    <row r="20982" spans="3:18" x14ac:dyDescent="0.2"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</row>
    <row r="20983" spans="3:18" x14ac:dyDescent="0.2"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</row>
    <row r="20984" spans="3:18" x14ac:dyDescent="0.2"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</row>
    <row r="20985" spans="3:18" x14ac:dyDescent="0.2"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</row>
    <row r="20986" spans="3:18" x14ac:dyDescent="0.2"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</row>
    <row r="20987" spans="3:18" x14ac:dyDescent="0.2"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</row>
    <row r="20988" spans="3:18" x14ac:dyDescent="0.2"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</row>
    <row r="20989" spans="3:18" x14ac:dyDescent="0.2"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</row>
    <row r="20990" spans="3:18" x14ac:dyDescent="0.2"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</row>
    <row r="20991" spans="3:18" x14ac:dyDescent="0.2"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</row>
    <row r="20992" spans="3:18" x14ac:dyDescent="0.2"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</row>
    <row r="20993" spans="3:18" x14ac:dyDescent="0.2"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</row>
    <row r="20994" spans="3:18" x14ac:dyDescent="0.2"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</row>
    <row r="20995" spans="3:18" x14ac:dyDescent="0.2"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</row>
    <row r="20996" spans="3:18" x14ac:dyDescent="0.2"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</row>
    <row r="20997" spans="3:18" x14ac:dyDescent="0.2"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</row>
    <row r="20998" spans="3:18" x14ac:dyDescent="0.2"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</row>
    <row r="20999" spans="3:18" x14ac:dyDescent="0.2"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</row>
    <row r="21000" spans="3:18" x14ac:dyDescent="0.2"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</row>
    <row r="21001" spans="3:18" x14ac:dyDescent="0.2"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</row>
    <row r="21002" spans="3:18" x14ac:dyDescent="0.2"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</row>
    <row r="21003" spans="3:18" x14ac:dyDescent="0.2"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</row>
    <row r="21004" spans="3:18" x14ac:dyDescent="0.2"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</row>
    <row r="21005" spans="3:18" x14ac:dyDescent="0.2"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</row>
    <row r="21006" spans="3:18" x14ac:dyDescent="0.2"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</row>
    <row r="21007" spans="3:18" x14ac:dyDescent="0.2"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</row>
    <row r="21008" spans="3:18" x14ac:dyDescent="0.2"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</row>
    <row r="21009" spans="3:18" x14ac:dyDescent="0.2"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</row>
    <row r="21010" spans="3:18" x14ac:dyDescent="0.2"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</row>
    <row r="21011" spans="3:18" x14ac:dyDescent="0.2"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</row>
    <row r="21012" spans="3:18" x14ac:dyDescent="0.2"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</row>
    <row r="21013" spans="3:18" x14ac:dyDescent="0.2"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</row>
    <row r="21014" spans="3:18" x14ac:dyDescent="0.2"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</row>
    <row r="21015" spans="3:18" x14ac:dyDescent="0.2"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</row>
    <row r="21016" spans="3:18" x14ac:dyDescent="0.2"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</row>
    <row r="21017" spans="3:18" x14ac:dyDescent="0.2"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</row>
    <row r="21018" spans="3:18" x14ac:dyDescent="0.2"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</row>
    <row r="21019" spans="3:18" x14ac:dyDescent="0.2"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</row>
    <row r="21020" spans="3:18" x14ac:dyDescent="0.2"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</row>
    <row r="21021" spans="3:18" x14ac:dyDescent="0.2"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</row>
    <row r="21022" spans="3:18" x14ac:dyDescent="0.2"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</row>
    <row r="21023" spans="3:18" x14ac:dyDescent="0.2"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</row>
    <row r="21024" spans="3:18" x14ac:dyDescent="0.2"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</row>
    <row r="21025" spans="3:18" x14ac:dyDescent="0.2"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</row>
    <row r="21026" spans="3:18" x14ac:dyDescent="0.2"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</row>
    <row r="21027" spans="3:18" x14ac:dyDescent="0.2"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</row>
    <row r="21028" spans="3:18" x14ac:dyDescent="0.2"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</row>
    <row r="21029" spans="3:18" x14ac:dyDescent="0.2"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</row>
    <row r="21030" spans="3:18" x14ac:dyDescent="0.2"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</row>
    <row r="21031" spans="3:18" x14ac:dyDescent="0.2"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</row>
    <row r="21032" spans="3:18" x14ac:dyDescent="0.2"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</row>
    <row r="21033" spans="3:18" x14ac:dyDescent="0.2"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</row>
    <row r="21034" spans="3:18" x14ac:dyDescent="0.2"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</row>
    <row r="21035" spans="3:18" x14ac:dyDescent="0.2"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</row>
    <row r="21036" spans="3:18" x14ac:dyDescent="0.2"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</row>
    <row r="21037" spans="3:18" x14ac:dyDescent="0.2"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</row>
    <row r="21038" spans="3:18" x14ac:dyDescent="0.2"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</row>
    <row r="21039" spans="3:18" x14ac:dyDescent="0.2"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</row>
    <row r="21040" spans="3:18" x14ac:dyDescent="0.2"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</row>
    <row r="21041" spans="3:18" x14ac:dyDescent="0.2"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</row>
    <row r="21042" spans="3:18" x14ac:dyDescent="0.2"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</row>
    <row r="21043" spans="3:18" x14ac:dyDescent="0.2"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</row>
    <row r="21044" spans="3:18" x14ac:dyDescent="0.2"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</row>
    <row r="21045" spans="3:18" x14ac:dyDescent="0.2"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</row>
    <row r="21046" spans="3:18" x14ac:dyDescent="0.2"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</row>
    <row r="21047" spans="3:18" x14ac:dyDescent="0.2"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</row>
    <row r="21048" spans="3:18" x14ac:dyDescent="0.2"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</row>
    <row r="21049" spans="3:18" x14ac:dyDescent="0.2"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</row>
    <row r="21050" spans="3:18" x14ac:dyDescent="0.2"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</row>
    <row r="21051" spans="3:18" x14ac:dyDescent="0.2"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</row>
    <row r="21052" spans="3:18" x14ac:dyDescent="0.2"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</row>
    <row r="21053" spans="3:18" x14ac:dyDescent="0.2"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</row>
    <row r="21054" spans="3:18" x14ac:dyDescent="0.2"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</row>
    <row r="21055" spans="3:18" x14ac:dyDescent="0.2"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</row>
    <row r="21056" spans="3:18" x14ac:dyDescent="0.2"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</row>
    <row r="21057" spans="3:18" x14ac:dyDescent="0.2"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</row>
    <row r="21058" spans="3:18" x14ac:dyDescent="0.2"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</row>
    <row r="21059" spans="3:18" x14ac:dyDescent="0.2"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</row>
    <row r="21060" spans="3:18" x14ac:dyDescent="0.2"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</row>
    <row r="21061" spans="3:18" x14ac:dyDescent="0.2"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</row>
    <row r="21062" spans="3:18" x14ac:dyDescent="0.2"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</row>
    <row r="21063" spans="3:18" x14ac:dyDescent="0.2"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</row>
    <row r="21064" spans="3:18" x14ac:dyDescent="0.2"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</row>
    <row r="21065" spans="3:18" x14ac:dyDescent="0.2"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</row>
    <row r="21066" spans="3:18" x14ac:dyDescent="0.2"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</row>
    <row r="21067" spans="3:18" x14ac:dyDescent="0.2"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</row>
    <row r="21068" spans="3:18" x14ac:dyDescent="0.2"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</row>
    <row r="21069" spans="3:18" x14ac:dyDescent="0.2"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</row>
    <row r="21070" spans="3:18" x14ac:dyDescent="0.2"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</row>
    <row r="21071" spans="3:18" x14ac:dyDescent="0.2"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</row>
    <row r="21072" spans="3:18" x14ac:dyDescent="0.2"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</row>
    <row r="21073" spans="3:18" x14ac:dyDescent="0.2"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</row>
    <row r="21074" spans="3:18" x14ac:dyDescent="0.2"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</row>
    <row r="21075" spans="3:18" x14ac:dyDescent="0.2"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</row>
    <row r="21076" spans="3:18" x14ac:dyDescent="0.2"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</row>
    <row r="21077" spans="3:18" x14ac:dyDescent="0.2"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</row>
    <row r="21078" spans="3:18" x14ac:dyDescent="0.2"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</row>
    <row r="21079" spans="3:18" x14ac:dyDescent="0.2"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</row>
    <row r="21080" spans="3:18" x14ac:dyDescent="0.2"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</row>
    <row r="21081" spans="3:18" x14ac:dyDescent="0.2"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</row>
    <row r="21082" spans="3:18" x14ac:dyDescent="0.2"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</row>
    <row r="21083" spans="3:18" x14ac:dyDescent="0.2"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</row>
    <row r="21084" spans="3:18" x14ac:dyDescent="0.2"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</row>
    <row r="21085" spans="3:18" x14ac:dyDescent="0.2"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</row>
    <row r="21086" spans="3:18" x14ac:dyDescent="0.2"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</row>
    <row r="21087" spans="3:18" x14ac:dyDescent="0.2"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</row>
    <row r="21088" spans="3:18" x14ac:dyDescent="0.2"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</row>
    <row r="21089" spans="3:18" x14ac:dyDescent="0.2"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</row>
    <row r="21090" spans="3:18" x14ac:dyDescent="0.2"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</row>
    <row r="21091" spans="3:18" x14ac:dyDescent="0.2"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</row>
    <row r="21092" spans="3:18" x14ac:dyDescent="0.2"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</row>
    <row r="21093" spans="3:18" x14ac:dyDescent="0.2"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</row>
    <row r="21094" spans="3:18" x14ac:dyDescent="0.2"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</row>
    <row r="21095" spans="3:18" x14ac:dyDescent="0.2"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</row>
    <row r="21096" spans="3:18" x14ac:dyDescent="0.2"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</row>
    <row r="21097" spans="3:18" x14ac:dyDescent="0.2"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</row>
    <row r="21098" spans="3:18" x14ac:dyDescent="0.2"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</row>
    <row r="21099" spans="3:18" x14ac:dyDescent="0.2"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</row>
    <row r="21100" spans="3:18" x14ac:dyDescent="0.2"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</row>
    <row r="21101" spans="3:18" x14ac:dyDescent="0.2"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</row>
    <row r="21102" spans="3:18" x14ac:dyDescent="0.2"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</row>
    <row r="21103" spans="3:18" x14ac:dyDescent="0.2"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</row>
    <row r="21104" spans="3:18" x14ac:dyDescent="0.2"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</row>
    <row r="21105" spans="3:18" x14ac:dyDescent="0.2"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</row>
    <row r="21106" spans="3:18" x14ac:dyDescent="0.2"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</row>
    <row r="21107" spans="3:18" x14ac:dyDescent="0.2"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</row>
    <row r="21108" spans="3:18" x14ac:dyDescent="0.2"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</row>
    <row r="21109" spans="3:18" x14ac:dyDescent="0.2"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</row>
    <row r="21110" spans="3:18" x14ac:dyDescent="0.2"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</row>
    <row r="21111" spans="3:18" x14ac:dyDescent="0.2"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</row>
    <row r="21112" spans="3:18" x14ac:dyDescent="0.2"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</row>
    <row r="21113" spans="3:18" x14ac:dyDescent="0.2"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</row>
    <row r="21114" spans="3:18" x14ac:dyDescent="0.2"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</row>
    <row r="21115" spans="3:18" x14ac:dyDescent="0.2"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</row>
    <row r="21116" spans="3:18" x14ac:dyDescent="0.2"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</row>
    <row r="21117" spans="3:18" x14ac:dyDescent="0.2"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</row>
    <row r="21118" spans="3:18" x14ac:dyDescent="0.2"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</row>
    <row r="21119" spans="3:18" x14ac:dyDescent="0.2"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</row>
    <row r="21120" spans="3:18" x14ac:dyDescent="0.2"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</row>
    <row r="21121" spans="3:18" x14ac:dyDescent="0.2"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</row>
    <row r="21122" spans="3:18" x14ac:dyDescent="0.2"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</row>
    <row r="21123" spans="3:18" x14ac:dyDescent="0.2"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</row>
    <row r="21124" spans="3:18" x14ac:dyDescent="0.2"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</row>
    <row r="21125" spans="3:18" x14ac:dyDescent="0.2"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</row>
    <row r="21126" spans="3:18" x14ac:dyDescent="0.2"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</row>
    <row r="21127" spans="3:18" x14ac:dyDescent="0.2"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</row>
    <row r="21128" spans="3:18" x14ac:dyDescent="0.2"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</row>
    <row r="21129" spans="3:18" x14ac:dyDescent="0.2"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</row>
    <row r="21130" spans="3:18" x14ac:dyDescent="0.2"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</row>
    <row r="21131" spans="3:18" x14ac:dyDescent="0.2"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</row>
    <row r="21132" spans="3:18" x14ac:dyDescent="0.2"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</row>
    <row r="21133" spans="3:18" x14ac:dyDescent="0.2"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</row>
    <row r="21134" spans="3:18" x14ac:dyDescent="0.2"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</row>
    <row r="21135" spans="3:18" x14ac:dyDescent="0.2"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</row>
    <row r="21136" spans="3:18" x14ac:dyDescent="0.2"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</row>
    <row r="21137" spans="3:18" x14ac:dyDescent="0.2"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</row>
    <row r="21138" spans="3:18" x14ac:dyDescent="0.2"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</row>
    <row r="21139" spans="3:18" x14ac:dyDescent="0.2"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</row>
    <row r="21140" spans="3:18" x14ac:dyDescent="0.2"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</row>
    <row r="21141" spans="3:18" x14ac:dyDescent="0.2"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</row>
    <row r="21142" spans="3:18" x14ac:dyDescent="0.2"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</row>
    <row r="21143" spans="3:18" x14ac:dyDescent="0.2"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</row>
    <row r="21144" spans="3:18" x14ac:dyDescent="0.2"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</row>
    <row r="21145" spans="3:18" x14ac:dyDescent="0.2"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</row>
    <row r="21146" spans="3:18" x14ac:dyDescent="0.2"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</row>
    <row r="21147" spans="3:18" x14ac:dyDescent="0.2"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</row>
    <row r="21148" spans="3:18" x14ac:dyDescent="0.2"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</row>
    <row r="21149" spans="3:18" x14ac:dyDescent="0.2"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</row>
    <row r="21150" spans="3:18" x14ac:dyDescent="0.2"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</row>
    <row r="21151" spans="3:18" x14ac:dyDescent="0.2"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</row>
    <row r="21152" spans="3:18" x14ac:dyDescent="0.2"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</row>
    <row r="21153" spans="3:18" x14ac:dyDescent="0.2"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</row>
    <row r="21154" spans="3:18" x14ac:dyDescent="0.2"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</row>
    <row r="21155" spans="3:18" x14ac:dyDescent="0.2"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</row>
    <row r="21156" spans="3:18" x14ac:dyDescent="0.2"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</row>
    <row r="21157" spans="3:18" x14ac:dyDescent="0.2"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</row>
    <row r="21158" spans="3:18" x14ac:dyDescent="0.2"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</row>
    <row r="21159" spans="3:18" x14ac:dyDescent="0.2"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</row>
    <row r="21160" spans="3:18" x14ac:dyDescent="0.2"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</row>
    <row r="21161" spans="3:18" x14ac:dyDescent="0.2"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</row>
    <row r="21162" spans="3:18" x14ac:dyDescent="0.2"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</row>
    <row r="21163" spans="3:18" x14ac:dyDescent="0.2"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</row>
    <row r="21164" spans="3:18" x14ac:dyDescent="0.2"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</row>
    <row r="21165" spans="3:18" x14ac:dyDescent="0.2"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</row>
    <row r="21166" spans="3:18" x14ac:dyDescent="0.2"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</row>
    <row r="21167" spans="3:18" x14ac:dyDescent="0.2"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</row>
    <row r="21168" spans="3:18" x14ac:dyDescent="0.2"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</row>
    <row r="21169" spans="3:18" x14ac:dyDescent="0.2"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</row>
    <row r="21170" spans="3:18" x14ac:dyDescent="0.2"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</row>
    <row r="21171" spans="3:18" x14ac:dyDescent="0.2"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</row>
    <row r="21172" spans="3:18" x14ac:dyDescent="0.2"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</row>
    <row r="21173" spans="3:18" x14ac:dyDescent="0.2"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</row>
    <row r="21174" spans="3:18" x14ac:dyDescent="0.2"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</row>
    <row r="21175" spans="3:18" x14ac:dyDescent="0.2"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</row>
    <row r="21176" spans="3:18" x14ac:dyDescent="0.2"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</row>
    <row r="21177" spans="3:18" x14ac:dyDescent="0.2"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</row>
    <row r="21178" spans="3:18" x14ac:dyDescent="0.2"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</row>
    <row r="21179" spans="3:18" x14ac:dyDescent="0.2"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</row>
    <row r="21180" spans="3:18" x14ac:dyDescent="0.2"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</row>
    <row r="21181" spans="3:18" x14ac:dyDescent="0.2"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</row>
    <row r="21182" spans="3:18" x14ac:dyDescent="0.2"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</row>
    <row r="21183" spans="3:18" x14ac:dyDescent="0.2"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</row>
    <row r="21184" spans="3:18" x14ac:dyDescent="0.2"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</row>
    <row r="21185" spans="3:18" x14ac:dyDescent="0.2"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</row>
    <row r="21186" spans="3:18" x14ac:dyDescent="0.2"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</row>
    <row r="21187" spans="3:18" x14ac:dyDescent="0.2"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</row>
    <row r="21188" spans="3:18" x14ac:dyDescent="0.2"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</row>
    <row r="21189" spans="3:18" x14ac:dyDescent="0.2"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</row>
    <row r="21190" spans="3:18" x14ac:dyDescent="0.2"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</row>
    <row r="21191" spans="3:18" x14ac:dyDescent="0.2"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</row>
    <row r="21192" spans="3:18" x14ac:dyDescent="0.2"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</row>
    <row r="21193" spans="3:18" x14ac:dyDescent="0.2"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</row>
    <row r="21194" spans="3:18" x14ac:dyDescent="0.2"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</row>
    <row r="21195" spans="3:18" x14ac:dyDescent="0.2"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</row>
    <row r="21196" spans="3:18" x14ac:dyDescent="0.2"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</row>
    <row r="21197" spans="3:18" x14ac:dyDescent="0.2"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</row>
    <row r="21198" spans="3:18" x14ac:dyDescent="0.2"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</row>
    <row r="21199" spans="3:18" x14ac:dyDescent="0.2"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</row>
    <row r="21200" spans="3:18" x14ac:dyDescent="0.2"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</row>
    <row r="21201" spans="3:18" x14ac:dyDescent="0.2"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</row>
    <row r="21202" spans="3:18" x14ac:dyDescent="0.2"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</row>
    <row r="21203" spans="3:18" x14ac:dyDescent="0.2"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</row>
    <row r="21204" spans="3:18" x14ac:dyDescent="0.2"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</row>
    <row r="21205" spans="3:18" x14ac:dyDescent="0.2"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</row>
    <row r="21206" spans="3:18" x14ac:dyDescent="0.2"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</row>
    <row r="21207" spans="3:18" x14ac:dyDescent="0.2"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</row>
    <row r="21208" spans="3:18" x14ac:dyDescent="0.2"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</row>
    <row r="21209" spans="3:18" x14ac:dyDescent="0.2"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</row>
    <row r="21210" spans="3:18" x14ac:dyDescent="0.2"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</row>
    <row r="21211" spans="3:18" x14ac:dyDescent="0.2"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</row>
    <row r="21212" spans="3:18" x14ac:dyDescent="0.2"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</row>
    <row r="21213" spans="3:18" x14ac:dyDescent="0.2"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</row>
    <row r="21214" spans="3:18" x14ac:dyDescent="0.2"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</row>
    <row r="21215" spans="3:18" x14ac:dyDescent="0.2"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</row>
    <row r="21216" spans="3:18" x14ac:dyDescent="0.2"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</row>
    <row r="21217" spans="3:18" x14ac:dyDescent="0.2"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</row>
    <row r="21218" spans="3:18" x14ac:dyDescent="0.2"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</row>
    <row r="21219" spans="3:18" x14ac:dyDescent="0.2"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</row>
    <row r="21220" spans="3:18" x14ac:dyDescent="0.2"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</row>
    <row r="21221" spans="3:18" x14ac:dyDescent="0.2"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</row>
    <row r="21222" spans="3:18" x14ac:dyDescent="0.2"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</row>
    <row r="21223" spans="3:18" x14ac:dyDescent="0.2"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</row>
    <row r="21224" spans="3:18" x14ac:dyDescent="0.2"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</row>
    <row r="21225" spans="3:18" x14ac:dyDescent="0.2"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</row>
    <row r="21226" spans="3:18" x14ac:dyDescent="0.2"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</row>
    <row r="21227" spans="3:18" x14ac:dyDescent="0.2"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</row>
    <row r="21228" spans="3:18" x14ac:dyDescent="0.2"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</row>
    <row r="21229" spans="3:18" x14ac:dyDescent="0.2"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</row>
    <row r="21230" spans="3:18" x14ac:dyDescent="0.2"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</row>
    <row r="21231" spans="3:18" x14ac:dyDescent="0.2"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</row>
    <row r="21232" spans="3:18" x14ac:dyDescent="0.2"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</row>
    <row r="21233" spans="3:18" x14ac:dyDescent="0.2"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</row>
    <row r="21234" spans="3:18" x14ac:dyDescent="0.2"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</row>
    <row r="21235" spans="3:18" x14ac:dyDescent="0.2"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</row>
    <row r="21236" spans="3:18" x14ac:dyDescent="0.2"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</row>
    <row r="21237" spans="3:18" x14ac:dyDescent="0.2"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</row>
    <row r="21238" spans="3:18" x14ac:dyDescent="0.2"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</row>
    <row r="21239" spans="3:18" x14ac:dyDescent="0.2"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</row>
    <row r="21240" spans="3:18" x14ac:dyDescent="0.2"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</row>
    <row r="21241" spans="3:18" x14ac:dyDescent="0.2"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</row>
    <row r="21242" spans="3:18" x14ac:dyDescent="0.2"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</row>
    <row r="21243" spans="3:18" x14ac:dyDescent="0.2"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</row>
    <row r="21244" spans="3:18" x14ac:dyDescent="0.2"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</row>
    <row r="21245" spans="3:18" x14ac:dyDescent="0.2"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</row>
    <row r="21246" spans="3:18" x14ac:dyDescent="0.2"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</row>
    <row r="21247" spans="3:18" x14ac:dyDescent="0.2"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</row>
    <row r="21248" spans="3:18" x14ac:dyDescent="0.2"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</row>
    <row r="21249" spans="3:18" x14ac:dyDescent="0.2"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</row>
    <row r="21250" spans="3:18" x14ac:dyDescent="0.2"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</row>
    <row r="21251" spans="3:18" x14ac:dyDescent="0.2"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</row>
    <row r="21252" spans="3:18" x14ac:dyDescent="0.2"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</row>
    <row r="21253" spans="3:18" x14ac:dyDescent="0.2"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</row>
    <row r="21254" spans="3:18" x14ac:dyDescent="0.2"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</row>
    <row r="21255" spans="3:18" x14ac:dyDescent="0.2"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</row>
    <row r="21256" spans="3:18" x14ac:dyDescent="0.2"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</row>
    <row r="21257" spans="3:18" x14ac:dyDescent="0.2"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</row>
    <row r="21258" spans="3:18" x14ac:dyDescent="0.2"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</row>
    <row r="21259" spans="3:18" x14ac:dyDescent="0.2"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</row>
    <row r="21260" spans="3:18" x14ac:dyDescent="0.2"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</row>
    <row r="21261" spans="3:18" x14ac:dyDescent="0.2"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</row>
    <row r="21262" spans="3:18" x14ac:dyDescent="0.2"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</row>
    <row r="21263" spans="3:18" x14ac:dyDescent="0.2"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</row>
    <row r="21264" spans="3:18" x14ac:dyDescent="0.2"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</row>
    <row r="21265" spans="3:18" x14ac:dyDescent="0.2"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</row>
    <row r="21266" spans="3:18" x14ac:dyDescent="0.2"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</row>
    <row r="21267" spans="3:18" x14ac:dyDescent="0.2"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</row>
    <row r="21268" spans="3:18" x14ac:dyDescent="0.2"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</row>
    <row r="21269" spans="3:18" x14ac:dyDescent="0.2"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</row>
    <row r="21270" spans="3:18" x14ac:dyDescent="0.2"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</row>
    <row r="21271" spans="3:18" x14ac:dyDescent="0.2"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</row>
    <row r="21272" spans="3:18" x14ac:dyDescent="0.2"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</row>
    <row r="21273" spans="3:18" x14ac:dyDescent="0.2"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</row>
    <row r="21274" spans="3:18" x14ac:dyDescent="0.2"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</row>
    <row r="21275" spans="3:18" x14ac:dyDescent="0.2"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</row>
    <row r="21276" spans="3:18" x14ac:dyDescent="0.2"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</row>
    <row r="21277" spans="3:18" x14ac:dyDescent="0.2"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</row>
    <row r="21278" spans="3:18" x14ac:dyDescent="0.2"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</row>
    <row r="21279" spans="3:18" x14ac:dyDescent="0.2"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</row>
    <row r="21280" spans="3:18" x14ac:dyDescent="0.2"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</row>
    <row r="21281" spans="3:18" x14ac:dyDescent="0.2"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</row>
    <row r="21282" spans="3:18" x14ac:dyDescent="0.2"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</row>
    <row r="21283" spans="3:18" x14ac:dyDescent="0.2"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</row>
    <row r="21284" spans="3:18" x14ac:dyDescent="0.2"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</row>
    <row r="21285" spans="3:18" x14ac:dyDescent="0.2"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</row>
    <row r="21286" spans="3:18" x14ac:dyDescent="0.2"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</row>
    <row r="21287" spans="3:18" x14ac:dyDescent="0.2"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</row>
    <row r="21288" spans="3:18" x14ac:dyDescent="0.2"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</row>
    <row r="21289" spans="3:18" x14ac:dyDescent="0.2"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</row>
    <row r="21290" spans="3:18" x14ac:dyDescent="0.2"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</row>
    <row r="21291" spans="3:18" x14ac:dyDescent="0.2"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</row>
    <row r="21292" spans="3:18" x14ac:dyDescent="0.2"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</row>
    <row r="21293" spans="3:18" x14ac:dyDescent="0.2"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</row>
    <row r="21294" spans="3:18" x14ac:dyDescent="0.2"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</row>
    <row r="21295" spans="3:18" x14ac:dyDescent="0.2"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</row>
    <row r="21296" spans="3:18" x14ac:dyDescent="0.2"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</row>
    <row r="21297" spans="3:18" x14ac:dyDescent="0.2"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</row>
    <row r="21298" spans="3:18" x14ac:dyDescent="0.2"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</row>
    <row r="21299" spans="3:18" x14ac:dyDescent="0.2"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</row>
    <row r="21300" spans="3:18" x14ac:dyDescent="0.2"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</row>
    <row r="21301" spans="3:18" x14ac:dyDescent="0.2"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</row>
    <row r="21302" spans="3:18" x14ac:dyDescent="0.2"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</row>
    <row r="21303" spans="3:18" x14ac:dyDescent="0.2"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</row>
    <row r="21304" spans="3:18" x14ac:dyDescent="0.2"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</row>
    <row r="21305" spans="3:18" x14ac:dyDescent="0.2"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</row>
    <row r="21306" spans="3:18" x14ac:dyDescent="0.2"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</row>
    <row r="21307" spans="3:18" x14ac:dyDescent="0.2"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</row>
    <row r="21308" spans="3:18" x14ac:dyDescent="0.2"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</row>
    <row r="21309" spans="3:18" x14ac:dyDescent="0.2"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</row>
    <row r="21310" spans="3:18" x14ac:dyDescent="0.2"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</row>
    <row r="21311" spans="3:18" x14ac:dyDescent="0.2"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</row>
    <row r="21312" spans="3:18" x14ac:dyDescent="0.2"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</row>
    <row r="21313" spans="3:18" x14ac:dyDescent="0.2"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</row>
    <row r="21314" spans="3:18" x14ac:dyDescent="0.2"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</row>
    <row r="21315" spans="3:18" x14ac:dyDescent="0.2"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</row>
    <row r="21316" spans="3:18" x14ac:dyDescent="0.2"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</row>
    <row r="21317" spans="3:18" x14ac:dyDescent="0.2"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</row>
    <row r="21318" spans="3:18" x14ac:dyDescent="0.2"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</row>
    <row r="21319" spans="3:18" x14ac:dyDescent="0.2"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</row>
    <row r="21320" spans="3:18" x14ac:dyDescent="0.2"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</row>
    <row r="21321" spans="3:18" x14ac:dyDescent="0.2"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</row>
    <row r="21322" spans="3:18" x14ac:dyDescent="0.2"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</row>
    <row r="21323" spans="3:18" x14ac:dyDescent="0.2"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</row>
    <row r="21324" spans="3:18" x14ac:dyDescent="0.2"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</row>
    <row r="21325" spans="3:18" x14ac:dyDescent="0.2"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</row>
    <row r="21326" spans="3:18" x14ac:dyDescent="0.2"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</row>
    <row r="21327" spans="3:18" x14ac:dyDescent="0.2"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</row>
    <row r="21328" spans="3:18" x14ac:dyDescent="0.2"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</row>
    <row r="21329" spans="3:18" x14ac:dyDescent="0.2"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</row>
    <row r="21330" spans="3:18" x14ac:dyDescent="0.2"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</row>
    <row r="21331" spans="3:18" x14ac:dyDescent="0.2"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</row>
    <row r="21332" spans="3:18" x14ac:dyDescent="0.2"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</row>
    <row r="21333" spans="3:18" x14ac:dyDescent="0.2"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</row>
    <row r="21334" spans="3:18" x14ac:dyDescent="0.2"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</row>
    <row r="21335" spans="3:18" x14ac:dyDescent="0.2"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</row>
    <row r="21336" spans="3:18" x14ac:dyDescent="0.2"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</row>
    <row r="21337" spans="3:18" x14ac:dyDescent="0.2"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</row>
    <row r="21338" spans="3:18" x14ac:dyDescent="0.2"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</row>
    <row r="21339" spans="3:18" x14ac:dyDescent="0.2"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</row>
    <row r="21340" spans="3:18" x14ac:dyDescent="0.2"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</row>
    <row r="21341" spans="3:18" x14ac:dyDescent="0.2"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</row>
    <row r="21342" spans="3:18" x14ac:dyDescent="0.2"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</row>
    <row r="21343" spans="3:18" x14ac:dyDescent="0.2"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</row>
    <row r="21344" spans="3:18" x14ac:dyDescent="0.2"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</row>
    <row r="21345" spans="3:18" x14ac:dyDescent="0.2"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</row>
    <row r="21346" spans="3:18" x14ac:dyDescent="0.2"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</row>
    <row r="21347" spans="3:18" x14ac:dyDescent="0.2"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</row>
    <row r="21348" spans="3:18" x14ac:dyDescent="0.2"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</row>
    <row r="21349" spans="3:18" x14ac:dyDescent="0.2"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</row>
    <row r="21350" spans="3:18" x14ac:dyDescent="0.2"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</row>
    <row r="21351" spans="3:18" x14ac:dyDescent="0.2"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</row>
    <row r="21352" spans="3:18" x14ac:dyDescent="0.2"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</row>
    <row r="21353" spans="3:18" x14ac:dyDescent="0.2"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</row>
    <row r="21354" spans="3:18" x14ac:dyDescent="0.2"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</row>
    <row r="21355" spans="3:18" x14ac:dyDescent="0.2"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</row>
    <row r="21356" spans="3:18" x14ac:dyDescent="0.2"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</row>
    <row r="21357" spans="3:18" x14ac:dyDescent="0.2"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</row>
    <row r="21358" spans="3:18" x14ac:dyDescent="0.2"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</row>
    <row r="21359" spans="3:18" x14ac:dyDescent="0.2"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</row>
    <row r="21360" spans="3:18" x14ac:dyDescent="0.2"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</row>
    <row r="21361" spans="3:18" x14ac:dyDescent="0.2"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</row>
    <row r="21362" spans="3:18" x14ac:dyDescent="0.2"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</row>
    <row r="21363" spans="3:18" x14ac:dyDescent="0.2"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</row>
    <row r="21364" spans="3:18" x14ac:dyDescent="0.2"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</row>
    <row r="21365" spans="3:18" x14ac:dyDescent="0.2"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</row>
    <row r="21366" spans="3:18" x14ac:dyDescent="0.2"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</row>
    <row r="21367" spans="3:18" x14ac:dyDescent="0.2"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</row>
    <row r="21368" spans="3:18" x14ac:dyDescent="0.2"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</row>
    <row r="21369" spans="3:18" x14ac:dyDescent="0.2"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</row>
    <row r="21370" spans="3:18" x14ac:dyDescent="0.2"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</row>
    <row r="21371" spans="3:18" x14ac:dyDescent="0.2"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</row>
    <row r="21372" spans="3:18" x14ac:dyDescent="0.2"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</row>
    <row r="21373" spans="3:18" x14ac:dyDescent="0.2"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</row>
    <row r="21374" spans="3:18" x14ac:dyDescent="0.2"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</row>
    <row r="21375" spans="3:18" x14ac:dyDescent="0.2"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</row>
    <row r="21376" spans="3:18" x14ac:dyDescent="0.2"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</row>
    <row r="21377" spans="3:18" x14ac:dyDescent="0.2"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</row>
    <row r="21378" spans="3:18" x14ac:dyDescent="0.2"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</row>
    <row r="21379" spans="3:18" x14ac:dyDescent="0.2"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</row>
    <row r="21380" spans="3:18" x14ac:dyDescent="0.2"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</row>
    <row r="21381" spans="3:18" x14ac:dyDescent="0.2"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</row>
    <row r="21382" spans="3:18" x14ac:dyDescent="0.2"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</row>
    <row r="21383" spans="3:18" x14ac:dyDescent="0.2"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</row>
    <row r="21384" spans="3:18" x14ac:dyDescent="0.2"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</row>
    <row r="21385" spans="3:18" x14ac:dyDescent="0.2"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</row>
    <row r="21386" spans="3:18" x14ac:dyDescent="0.2"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</row>
    <row r="21387" spans="3:18" x14ac:dyDescent="0.2"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</row>
    <row r="21388" spans="3:18" x14ac:dyDescent="0.2"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</row>
    <row r="21389" spans="3:18" x14ac:dyDescent="0.2"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</row>
    <row r="21390" spans="3:18" x14ac:dyDescent="0.2"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</row>
    <row r="21391" spans="3:18" x14ac:dyDescent="0.2"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</row>
    <row r="21392" spans="3:18" x14ac:dyDescent="0.2"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</row>
    <row r="21393" spans="3:18" x14ac:dyDescent="0.2"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</row>
    <row r="21394" spans="3:18" x14ac:dyDescent="0.2"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</row>
    <row r="21395" spans="3:18" x14ac:dyDescent="0.2"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</row>
    <row r="21396" spans="3:18" x14ac:dyDescent="0.2"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</row>
    <row r="21397" spans="3:18" x14ac:dyDescent="0.2"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</row>
    <row r="21398" spans="3:18" x14ac:dyDescent="0.2"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</row>
    <row r="21399" spans="3:18" x14ac:dyDescent="0.2"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</row>
    <row r="21400" spans="3:18" x14ac:dyDescent="0.2"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</row>
    <row r="21401" spans="3:18" x14ac:dyDescent="0.2"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</row>
    <row r="21402" spans="3:18" x14ac:dyDescent="0.2"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</row>
    <row r="21403" spans="3:18" x14ac:dyDescent="0.2"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</row>
    <row r="21404" spans="3:18" x14ac:dyDescent="0.2"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</row>
    <row r="21405" spans="3:18" x14ac:dyDescent="0.2"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</row>
    <row r="21406" spans="3:18" x14ac:dyDescent="0.2"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</row>
    <row r="21407" spans="3:18" x14ac:dyDescent="0.2"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</row>
    <row r="21408" spans="3:18" x14ac:dyDescent="0.2"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</row>
    <row r="21409" spans="3:18" x14ac:dyDescent="0.2"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</row>
    <row r="21410" spans="3:18" x14ac:dyDescent="0.2"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</row>
    <row r="21411" spans="3:18" x14ac:dyDescent="0.2"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</row>
    <row r="21412" spans="3:18" x14ac:dyDescent="0.2"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</row>
    <row r="21413" spans="3:18" x14ac:dyDescent="0.2"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</row>
    <row r="21414" spans="3:18" x14ac:dyDescent="0.2"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</row>
    <row r="21415" spans="3:18" x14ac:dyDescent="0.2"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</row>
    <row r="21416" spans="3:18" x14ac:dyDescent="0.2"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</row>
    <row r="21417" spans="3:18" x14ac:dyDescent="0.2"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</row>
    <row r="21418" spans="3:18" x14ac:dyDescent="0.2"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</row>
    <row r="21419" spans="3:18" x14ac:dyDescent="0.2"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</row>
    <row r="21420" spans="3:18" x14ac:dyDescent="0.2"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</row>
    <row r="21421" spans="3:18" x14ac:dyDescent="0.2"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</row>
    <row r="21422" spans="3:18" x14ac:dyDescent="0.2"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</row>
    <row r="21423" spans="3:18" x14ac:dyDescent="0.2"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</row>
    <row r="21424" spans="3:18" x14ac:dyDescent="0.2"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</row>
    <row r="21425" spans="3:18" x14ac:dyDescent="0.2"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</row>
    <row r="21426" spans="3:18" x14ac:dyDescent="0.2"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</row>
    <row r="21427" spans="3:18" x14ac:dyDescent="0.2"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</row>
    <row r="21428" spans="3:18" x14ac:dyDescent="0.2"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</row>
    <row r="21429" spans="3:18" x14ac:dyDescent="0.2"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</row>
    <row r="21430" spans="3:18" x14ac:dyDescent="0.2"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</row>
    <row r="21431" spans="3:18" x14ac:dyDescent="0.2"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</row>
    <row r="21432" spans="3:18" x14ac:dyDescent="0.2"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</row>
    <row r="21433" spans="3:18" x14ac:dyDescent="0.2"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</row>
    <row r="21434" spans="3:18" x14ac:dyDescent="0.2"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</row>
    <row r="21435" spans="3:18" x14ac:dyDescent="0.2"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</row>
    <row r="21436" spans="3:18" x14ac:dyDescent="0.2"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</row>
    <row r="21437" spans="3:18" x14ac:dyDescent="0.2"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</row>
    <row r="21438" spans="3:18" x14ac:dyDescent="0.2"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</row>
    <row r="21439" spans="3:18" x14ac:dyDescent="0.2"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</row>
    <row r="21440" spans="3:18" x14ac:dyDescent="0.2"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</row>
    <row r="21441" spans="3:18" x14ac:dyDescent="0.2"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</row>
    <row r="21442" spans="3:18" x14ac:dyDescent="0.2"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</row>
    <row r="21443" spans="3:18" x14ac:dyDescent="0.2"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</row>
    <row r="21444" spans="3:18" x14ac:dyDescent="0.2"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</row>
    <row r="21445" spans="3:18" x14ac:dyDescent="0.2"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</row>
    <row r="21446" spans="3:18" x14ac:dyDescent="0.2"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</row>
    <row r="21447" spans="3:18" x14ac:dyDescent="0.2"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</row>
    <row r="21448" spans="3:18" x14ac:dyDescent="0.2"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</row>
    <row r="21449" spans="3:18" x14ac:dyDescent="0.2"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</row>
    <row r="21450" spans="3:18" x14ac:dyDescent="0.2"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</row>
    <row r="21451" spans="3:18" x14ac:dyDescent="0.2"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</row>
    <row r="21452" spans="3:18" x14ac:dyDescent="0.2"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</row>
    <row r="21453" spans="3:18" x14ac:dyDescent="0.2"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</row>
    <row r="21454" spans="3:18" x14ac:dyDescent="0.2"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</row>
    <row r="21455" spans="3:18" x14ac:dyDescent="0.2"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</row>
    <row r="21456" spans="3:18" x14ac:dyDescent="0.2"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</row>
    <row r="21457" spans="3:18" x14ac:dyDescent="0.2"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</row>
    <row r="21458" spans="3:18" x14ac:dyDescent="0.2"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</row>
    <row r="21459" spans="3:18" x14ac:dyDescent="0.2"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</row>
    <row r="21460" spans="3:18" x14ac:dyDescent="0.2"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</row>
    <row r="21461" spans="3:18" x14ac:dyDescent="0.2"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</row>
    <row r="21462" spans="3:18" x14ac:dyDescent="0.2"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</row>
    <row r="21463" spans="3:18" x14ac:dyDescent="0.2"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</row>
    <row r="21464" spans="3:18" x14ac:dyDescent="0.2"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</row>
    <row r="21465" spans="3:18" x14ac:dyDescent="0.2"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</row>
    <row r="21466" spans="3:18" x14ac:dyDescent="0.2"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</row>
    <row r="21467" spans="3:18" x14ac:dyDescent="0.2"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</row>
    <row r="21468" spans="3:18" x14ac:dyDescent="0.2"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</row>
    <row r="21469" spans="3:18" x14ac:dyDescent="0.2"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</row>
    <row r="21470" spans="3:18" x14ac:dyDescent="0.2"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</row>
    <row r="21471" spans="3:18" x14ac:dyDescent="0.2"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</row>
    <row r="21472" spans="3:18" x14ac:dyDescent="0.2"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</row>
    <row r="21473" spans="3:18" x14ac:dyDescent="0.2"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</row>
    <row r="21474" spans="3:18" x14ac:dyDescent="0.2"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</row>
    <row r="21475" spans="3:18" x14ac:dyDescent="0.2"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</row>
    <row r="21476" spans="3:18" x14ac:dyDescent="0.2"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</row>
    <row r="21477" spans="3:18" x14ac:dyDescent="0.2"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</row>
    <row r="21478" spans="3:18" x14ac:dyDescent="0.2"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</row>
    <row r="21479" spans="3:18" x14ac:dyDescent="0.2"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</row>
    <row r="21480" spans="3:18" x14ac:dyDescent="0.2"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</row>
    <row r="21481" spans="3:18" x14ac:dyDescent="0.2"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</row>
    <row r="21482" spans="3:18" x14ac:dyDescent="0.2"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</row>
    <row r="21483" spans="3:18" x14ac:dyDescent="0.2"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</row>
    <row r="21484" spans="3:18" x14ac:dyDescent="0.2"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</row>
    <row r="21485" spans="3:18" x14ac:dyDescent="0.2"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</row>
    <row r="21486" spans="3:18" x14ac:dyDescent="0.2"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</row>
    <row r="21487" spans="3:18" x14ac:dyDescent="0.2"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</row>
    <row r="21488" spans="3:18" x14ac:dyDescent="0.2"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</row>
    <row r="21489" spans="3:18" x14ac:dyDescent="0.2"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</row>
    <row r="21490" spans="3:18" x14ac:dyDescent="0.2"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</row>
    <row r="21491" spans="3:18" x14ac:dyDescent="0.2"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</row>
    <row r="21492" spans="3:18" x14ac:dyDescent="0.2"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</row>
    <row r="21493" spans="3:18" x14ac:dyDescent="0.2"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</row>
    <row r="21494" spans="3:18" x14ac:dyDescent="0.2"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</row>
    <row r="21495" spans="3:18" x14ac:dyDescent="0.2"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</row>
    <row r="21496" spans="3:18" x14ac:dyDescent="0.2"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</row>
    <row r="21497" spans="3:18" x14ac:dyDescent="0.2"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</row>
    <row r="21498" spans="3:18" x14ac:dyDescent="0.2"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</row>
    <row r="21499" spans="3:18" x14ac:dyDescent="0.2"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</row>
    <row r="21500" spans="3:18" x14ac:dyDescent="0.2"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</row>
    <row r="21501" spans="3:18" x14ac:dyDescent="0.2"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</row>
    <row r="21502" spans="3:18" x14ac:dyDescent="0.2"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</row>
    <row r="21503" spans="3:18" x14ac:dyDescent="0.2"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</row>
    <row r="21504" spans="3:18" x14ac:dyDescent="0.2"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</row>
    <row r="21505" spans="3:18" x14ac:dyDescent="0.2"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</row>
    <row r="21506" spans="3:18" x14ac:dyDescent="0.2"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</row>
    <row r="21507" spans="3:18" x14ac:dyDescent="0.2"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</row>
    <row r="21508" spans="3:18" x14ac:dyDescent="0.2"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</row>
    <row r="21509" spans="3:18" x14ac:dyDescent="0.2"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</row>
    <row r="21510" spans="3:18" x14ac:dyDescent="0.2"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</row>
    <row r="21511" spans="3:18" x14ac:dyDescent="0.2"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</row>
    <row r="21512" spans="3:18" x14ac:dyDescent="0.2"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</row>
    <row r="21513" spans="3:18" x14ac:dyDescent="0.2"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</row>
    <row r="21514" spans="3:18" x14ac:dyDescent="0.2"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</row>
    <row r="21515" spans="3:18" x14ac:dyDescent="0.2"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</row>
    <row r="21516" spans="3:18" x14ac:dyDescent="0.2"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</row>
    <row r="21517" spans="3:18" x14ac:dyDescent="0.2"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</row>
    <row r="21518" spans="3:18" x14ac:dyDescent="0.2"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</row>
    <row r="21519" spans="3:18" x14ac:dyDescent="0.2"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</row>
    <row r="21520" spans="3:18" x14ac:dyDescent="0.2"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</row>
    <row r="21521" spans="3:18" x14ac:dyDescent="0.2"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</row>
    <row r="21522" spans="3:18" x14ac:dyDescent="0.2"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</row>
    <row r="21523" spans="3:18" x14ac:dyDescent="0.2"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</row>
    <row r="21524" spans="3:18" x14ac:dyDescent="0.2"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</row>
    <row r="21525" spans="3:18" x14ac:dyDescent="0.2"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</row>
    <row r="21526" spans="3:18" x14ac:dyDescent="0.2"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</row>
    <row r="21527" spans="3:18" x14ac:dyDescent="0.2"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</row>
    <row r="21528" spans="3:18" x14ac:dyDescent="0.2"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</row>
    <row r="21529" spans="3:18" x14ac:dyDescent="0.2"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</row>
    <row r="21530" spans="3:18" x14ac:dyDescent="0.2"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</row>
    <row r="21531" spans="3:18" x14ac:dyDescent="0.2"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</row>
    <row r="21532" spans="3:18" x14ac:dyDescent="0.2"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</row>
    <row r="21533" spans="3:18" x14ac:dyDescent="0.2"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</row>
    <row r="21534" spans="3:18" x14ac:dyDescent="0.2"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</row>
    <row r="21535" spans="3:18" x14ac:dyDescent="0.2"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</row>
    <row r="21536" spans="3:18" x14ac:dyDescent="0.2"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</row>
    <row r="21537" spans="3:18" x14ac:dyDescent="0.2"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</row>
    <row r="21538" spans="3:18" x14ac:dyDescent="0.2"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</row>
    <row r="21539" spans="3:18" x14ac:dyDescent="0.2"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</row>
    <row r="21540" spans="3:18" x14ac:dyDescent="0.2"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</row>
    <row r="21541" spans="3:18" x14ac:dyDescent="0.2"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</row>
    <row r="21542" spans="3:18" x14ac:dyDescent="0.2"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</row>
    <row r="21543" spans="3:18" x14ac:dyDescent="0.2"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</row>
    <row r="21544" spans="3:18" x14ac:dyDescent="0.2"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</row>
    <row r="21545" spans="3:18" x14ac:dyDescent="0.2"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</row>
    <row r="21546" spans="3:18" x14ac:dyDescent="0.2"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</row>
    <row r="21547" spans="3:18" x14ac:dyDescent="0.2"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</row>
    <row r="21548" spans="3:18" x14ac:dyDescent="0.2"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</row>
    <row r="21549" spans="3:18" x14ac:dyDescent="0.2"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</row>
    <row r="21550" spans="3:18" x14ac:dyDescent="0.2"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</row>
    <row r="21551" spans="3:18" x14ac:dyDescent="0.2"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</row>
    <row r="21552" spans="3:18" x14ac:dyDescent="0.2"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</row>
    <row r="21553" spans="3:18" x14ac:dyDescent="0.2"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</row>
    <row r="21554" spans="3:18" x14ac:dyDescent="0.2"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</row>
    <row r="21555" spans="3:18" x14ac:dyDescent="0.2"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</row>
    <row r="21556" spans="3:18" x14ac:dyDescent="0.2"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</row>
    <row r="21557" spans="3:18" x14ac:dyDescent="0.2"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</row>
    <row r="21558" spans="3:18" x14ac:dyDescent="0.2"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</row>
    <row r="21559" spans="3:18" x14ac:dyDescent="0.2"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</row>
    <row r="21560" spans="3:18" x14ac:dyDescent="0.2"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</row>
    <row r="21561" spans="3:18" x14ac:dyDescent="0.2"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</row>
    <row r="21562" spans="3:18" x14ac:dyDescent="0.2"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</row>
    <row r="21563" spans="3:18" x14ac:dyDescent="0.2"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</row>
    <row r="21564" spans="3:18" x14ac:dyDescent="0.2"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</row>
    <row r="21565" spans="3:18" x14ac:dyDescent="0.2"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</row>
    <row r="21566" spans="3:18" x14ac:dyDescent="0.2"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</row>
    <row r="21567" spans="3:18" x14ac:dyDescent="0.2"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</row>
    <row r="21568" spans="3:18" x14ac:dyDescent="0.2"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</row>
    <row r="21569" spans="3:18" x14ac:dyDescent="0.2"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</row>
    <row r="21570" spans="3:18" x14ac:dyDescent="0.2"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</row>
    <row r="21571" spans="3:18" x14ac:dyDescent="0.2"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</row>
    <row r="21572" spans="3:18" x14ac:dyDescent="0.2"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</row>
    <row r="21573" spans="3:18" x14ac:dyDescent="0.2"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</row>
    <row r="21574" spans="3:18" x14ac:dyDescent="0.2"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</row>
    <row r="21575" spans="3:18" x14ac:dyDescent="0.2"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</row>
    <row r="21576" spans="3:18" x14ac:dyDescent="0.2"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</row>
    <row r="21577" spans="3:18" x14ac:dyDescent="0.2"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</row>
    <row r="21578" spans="3:18" x14ac:dyDescent="0.2"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</row>
    <row r="21579" spans="3:18" x14ac:dyDescent="0.2"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</row>
    <row r="21580" spans="3:18" x14ac:dyDescent="0.2"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</row>
    <row r="21581" spans="3:18" x14ac:dyDescent="0.2"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</row>
    <row r="21582" spans="3:18" x14ac:dyDescent="0.2"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</row>
    <row r="21583" spans="3:18" x14ac:dyDescent="0.2"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</row>
    <row r="21584" spans="3:18" x14ac:dyDescent="0.2"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</row>
    <row r="21585" spans="3:18" x14ac:dyDescent="0.2"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</row>
    <row r="21586" spans="3:18" x14ac:dyDescent="0.2"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</row>
    <row r="21587" spans="3:18" x14ac:dyDescent="0.2"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</row>
    <row r="21588" spans="3:18" x14ac:dyDescent="0.2"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</row>
    <row r="21589" spans="3:18" x14ac:dyDescent="0.2"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</row>
    <row r="21590" spans="3:18" x14ac:dyDescent="0.2"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</row>
    <row r="21591" spans="3:18" x14ac:dyDescent="0.2"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</row>
    <row r="21592" spans="3:18" x14ac:dyDescent="0.2"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</row>
    <row r="21593" spans="3:18" x14ac:dyDescent="0.2"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</row>
    <row r="21594" spans="3:18" x14ac:dyDescent="0.2"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</row>
    <row r="21595" spans="3:18" x14ac:dyDescent="0.2"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</row>
    <row r="21596" spans="3:18" x14ac:dyDescent="0.2"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</row>
    <row r="21597" spans="3:18" x14ac:dyDescent="0.2"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</row>
    <row r="21598" spans="3:18" x14ac:dyDescent="0.2"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</row>
    <row r="21599" spans="3:18" x14ac:dyDescent="0.2"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</row>
    <row r="21600" spans="3:18" x14ac:dyDescent="0.2"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</row>
    <row r="21601" spans="3:18" x14ac:dyDescent="0.2"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</row>
    <row r="21602" spans="3:18" x14ac:dyDescent="0.2"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</row>
    <row r="21603" spans="3:18" x14ac:dyDescent="0.2"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</row>
    <row r="21604" spans="3:18" x14ac:dyDescent="0.2"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</row>
    <row r="21605" spans="3:18" x14ac:dyDescent="0.2"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</row>
    <row r="21606" spans="3:18" x14ac:dyDescent="0.2"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</row>
    <row r="21607" spans="3:18" x14ac:dyDescent="0.2"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</row>
    <row r="21608" spans="3:18" x14ac:dyDescent="0.2"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</row>
    <row r="21609" spans="3:18" x14ac:dyDescent="0.2"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</row>
    <row r="21610" spans="3:18" x14ac:dyDescent="0.2"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</row>
    <row r="21611" spans="3:18" x14ac:dyDescent="0.2"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</row>
    <row r="21612" spans="3:18" x14ac:dyDescent="0.2"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</row>
    <row r="21613" spans="3:18" x14ac:dyDescent="0.2"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</row>
    <row r="21614" spans="3:18" x14ac:dyDescent="0.2"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</row>
    <row r="21615" spans="3:18" x14ac:dyDescent="0.2"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</row>
    <row r="21616" spans="3:18" x14ac:dyDescent="0.2"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</row>
    <row r="21617" spans="3:18" x14ac:dyDescent="0.2"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</row>
    <row r="21618" spans="3:18" x14ac:dyDescent="0.2"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</row>
    <row r="21619" spans="3:18" x14ac:dyDescent="0.2"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</row>
    <row r="21620" spans="3:18" x14ac:dyDescent="0.2"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</row>
    <row r="21621" spans="3:18" x14ac:dyDescent="0.2"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</row>
    <row r="21622" spans="3:18" x14ac:dyDescent="0.2"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</row>
    <row r="21623" spans="3:18" x14ac:dyDescent="0.2"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</row>
    <row r="21624" spans="3:18" x14ac:dyDescent="0.2"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</row>
    <row r="21625" spans="3:18" x14ac:dyDescent="0.2"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</row>
    <row r="21626" spans="3:18" x14ac:dyDescent="0.2"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</row>
    <row r="21627" spans="3:18" x14ac:dyDescent="0.2"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</row>
    <row r="21628" spans="3:18" x14ac:dyDescent="0.2"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</row>
    <row r="21629" spans="3:18" x14ac:dyDescent="0.2"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</row>
    <row r="21630" spans="3:18" x14ac:dyDescent="0.2"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</row>
    <row r="21631" spans="3:18" x14ac:dyDescent="0.2"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</row>
    <row r="21632" spans="3:18" x14ac:dyDescent="0.2"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</row>
    <row r="21633" spans="3:18" x14ac:dyDescent="0.2"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</row>
    <row r="21634" spans="3:18" x14ac:dyDescent="0.2"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</row>
    <row r="21635" spans="3:18" x14ac:dyDescent="0.2"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</row>
    <row r="21636" spans="3:18" x14ac:dyDescent="0.2"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</row>
    <row r="21637" spans="3:18" x14ac:dyDescent="0.2"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</row>
    <row r="21638" spans="3:18" x14ac:dyDescent="0.2"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</row>
    <row r="21639" spans="3:18" x14ac:dyDescent="0.2"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</row>
    <row r="21640" spans="3:18" x14ac:dyDescent="0.2"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</row>
    <row r="21641" spans="3:18" x14ac:dyDescent="0.2"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</row>
    <row r="21642" spans="3:18" x14ac:dyDescent="0.2"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</row>
    <row r="21643" spans="3:18" x14ac:dyDescent="0.2"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</row>
    <row r="21644" spans="3:18" x14ac:dyDescent="0.2"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</row>
    <row r="21645" spans="3:18" x14ac:dyDescent="0.2"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</row>
    <row r="21646" spans="3:18" x14ac:dyDescent="0.2"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</row>
    <row r="21647" spans="3:18" x14ac:dyDescent="0.2"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</row>
    <row r="21648" spans="3:18" x14ac:dyDescent="0.2"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</row>
    <row r="21649" spans="3:18" x14ac:dyDescent="0.2"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</row>
    <row r="21650" spans="3:18" x14ac:dyDescent="0.2"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</row>
    <row r="21651" spans="3:18" x14ac:dyDescent="0.2"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</row>
    <row r="21652" spans="3:18" x14ac:dyDescent="0.2"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</row>
    <row r="21653" spans="3:18" x14ac:dyDescent="0.2"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</row>
    <row r="21654" spans="3:18" x14ac:dyDescent="0.2"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</row>
    <row r="21655" spans="3:18" x14ac:dyDescent="0.2"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</row>
    <row r="21656" spans="3:18" x14ac:dyDescent="0.2"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</row>
    <row r="21657" spans="3:18" x14ac:dyDescent="0.2"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</row>
    <row r="21658" spans="3:18" x14ac:dyDescent="0.2"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</row>
    <row r="21659" spans="3:18" x14ac:dyDescent="0.2"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</row>
    <row r="21660" spans="3:18" x14ac:dyDescent="0.2"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</row>
    <row r="21661" spans="3:18" x14ac:dyDescent="0.2"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</row>
    <row r="21662" spans="3:18" x14ac:dyDescent="0.2"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</row>
    <row r="21663" spans="3:18" x14ac:dyDescent="0.2"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</row>
    <row r="21664" spans="3:18" x14ac:dyDescent="0.2"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</row>
    <row r="21665" spans="3:18" x14ac:dyDescent="0.2"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</row>
    <row r="21666" spans="3:18" x14ac:dyDescent="0.2"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</row>
    <row r="21667" spans="3:18" x14ac:dyDescent="0.2"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</row>
    <row r="21668" spans="3:18" x14ac:dyDescent="0.2"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</row>
    <row r="21669" spans="3:18" x14ac:dyDescent="0.2"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</row>
    <row r="21670" spans="3:18" x14ac:dyDescent="0.2"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</row>
    <row r="21671" spans="3:18" x14ac:dyDescent="0.2"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</row>
    <row r="21672" spans="3:18" x14ac:dyDescent="0.2"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</row>
    <row r="21673" spans="3:18" x14ac:dyDescent="0.2"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</row>
    <row r="21674" spans="3:18" x14ac:dyDescent="0.2"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</row>
    <row r="21675" spans="3:18" x14ac:dyDescent="0.2"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</row>
    <row r="21676" spans="3:18" x14ac:dyDescent="0.2"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</row>
    <row r="21677" spans="3:18" x14ac:dyDescent="0.2"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</row>
    <row r="21678" spans="3:18" x14ac:dyDescent="0.2"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</row>
    <row r="21679" spans="3:18" x14ac:dyDescent="0.2"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</row>
    <row r="21680" spans="3:18" x14ac:dyDescent="0.2"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</row>
    <row r="21681" spans="3:18" x14ac:dyDescent="0.2"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</row>
    <row r="21682" spans="3:18" x14ac:dyDescent="0.2"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</row>
    <row r="21683" spans="3:18" x14ac:dyDescent="0.2"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</row>
    <row r="21684" spans="3:18" x14ac:dyDescent="0.2"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</row>
    <row r="21685" spans="3:18" x14ac:dyDescent="0.2"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</row>
    <row r="21686" spans="3:18" x14ac:dyDescent="0.2"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</row>
    <row r="21687" spans="3:18" x14ac:dyDescent="0.2"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</row>
    <row r="21688" spans="3:18" x14ac:dyDescent="0.2"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</row>
    <row r="21689" spans="3:18" x14ac:dyDescent="0.2"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</row>
    <row r="21690" spans="3:18" x14ac:dyDescent="0.2"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</row>
    <row r="21691" spans="3:18" x14ac:dyDescent="0.2"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</row>
    <row r="21692" spans="3:18" x14ac:dyDescent="0.2"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</row>
    <row r="21693" spans="3:18" x14ac:dyDescent="0.2"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</row>
    <row r="21694" spans="3:18" x14ac:dyDescent="0.2"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</row>
    <row r="21695" spans="3:18" x14ac:dyDescent="0.2"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</row>
    <row r="21696" spans="3:18" x14ac:dyDescent="0.2"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</row>
    <row r="21697" spans="3:18" x14ac:dyDescent="0.2"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</row>
    <row r="21698" spans="3:18" x14ac:dyDescent="0.2"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</row>
    <row r="21699" spans="3:18" x14ac:dyDescent="0.2"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</row>
    <row r="21700" spans="3:18" x14ac:dyDescent="0.2"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</row>
    <row r="21701" spans="3:18" x14ac:dyDescent="0.2"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</row>
    <row r="21702" spans="3:18" x14ac:dyDescent="0.2"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</row>
    <row r="21703" spans="3:18" x14ac:dyDescent="0.2"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</row>
    <row r="21704" spans="3:18" x14ac:dyDescent="0.2"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</row>
    <row r="21705" spans="3:18" x14ac:dyDescent="0.2"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</row>
    <row r="21706" spans="3:18" x14ac:dyDescent="0.2"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</row>
    <row r="21707" spans="3:18" x14ac:dyDescent="0.2"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</row>
    <row r="21708" spans="3:18" x14ac:dyDescent="0.2"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</row>
    <row r="21709" spans="3:18" x14ac:dyDescent="0.2"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</row>
    <row r="21710" spans="3:18" x14ac:dyDescent="0.2"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</row>
    <row r="21711" spans="3:18" x14ac:dyDescent="0.2"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</row>
    <row r="21712" spans="3:18" x14ac:dyDescent="0.2"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</row>
    <row r="21713" spans="3:18" x14ac:dyDescent="0.2"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</row>
    <row r="21714" spans="3:18" x14ac:dyDescent="0.2"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</row>
    <row r="21715" spans="3:18" x14ac:dyDescent="0.2"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</row>
    <row r="21716" spans="3:18" x14ac:dyDescent="0.2"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</row>
    <row r="21717" spans="3:18" x14ac:dyDescent="0.2"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</row>
    <row r="21718" spans="3:18" x14ac:dyDescent="0.2"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</row>
    <row r="21719" spans="3:18" x14ac:dyDescent="0.2"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</row>
    <row r="21720" spans="3:18" x14ac:dyDescent="0.2"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</row>
    <row r="21721" spans="3:18" x14ac:dyDescent="0.2"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</row>
    <row r="21722" spans="3:18" x14ac:dyDescent="0.2"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</row>
    <row r="21723" spans="3:18" x14ac:dyDescent="0.2"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</row>
    <row r="21724" spans="3:18" x14ac:dyDescent="0.2"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</row>
    <row r="21725" spans="3:18" x14ac:dyDescent="0.2"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</row>
    <row r="21726" spans="3:18" x14ac:dyDescent="0.2"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</row>
    <row r="21727" spans="3:18" x14ac:dyDescent="0.2"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</row>
    <row r="21728" spans="3:18" x14ac:dyDescent="0.2"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</row>
    <row r="21729" spans="3:18" x14ac:dyDescent="0.2"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</row>
    <row r="21730" spans="3:18" x14ac:dyDescent="0.2"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</row>
    <row r="21731" spans="3:18" x14ac:dyDescent="0.2"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</row>
    <row r="21732" spans="3:18" x14ac:dyDescent="0.2"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</row>
    <row r="21733" spans="3:18" x14ac:dyDescent="0.2"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</row>
    <row r="21734" spans="3:18" x14ac:dyDescent="0.2"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</row>
    <row r="21735" spans="3:18" x14ac:dyDescent="0.2"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</row>
    <row r="21736" spans="3:18" x14ac:dyDescent="0.2"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</row>
    <row r="21737" spans="3:18" x14ac:dyDescent="0.2"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</row>
    <row r="21738" spans="3:18" x14ac:dyDescent="0.2"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</row>
    <row r="21739" spans="3:18" x14ac:dyDescent="0.2"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</row>
    <row r="21740" spans="3:18" x14ac:dyDescent="0.2"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</row>
    <row r="21741" spans="3:18" x14ac:dyDescent="0.2"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</row>
    <row r="21742" spans="3:18" x14ac:dyDescent="0.2"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</row>
    <row r="21743" spans="3:18" x14ac:dyDescent="0.2"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</row>
    <row r="21744" spans="3:18" x14ac:dyDescent="0.2"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</row>
    <row r="21745" spans="3:18" x14ac:dyDescent="0.2"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</row>
    <row r="21746" spans="3:18" x14ac:dyDescent="0.2"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</row>
    <row r="21747" spans="3:18" x14ac:dyDescent="0.2"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</row>
    <row r="21748" spans="3:18" x14ac:dyDescent="0.2"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</row>
    <row r="21749" spans="3:18" x14ac:dyDescent="0.2"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</row>
    <row r="21750" spans="3:18" x14ac:dyDescent="0.2"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</row>
    <row r="21751" spans="3:18" x14ac:dyDescent="0.2"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</row>
    <row r="21752" spans="3:18" x14ac:dyDescent="0.2"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</row>
    <row r="21753" spans="3:18" x14ac:dyDescent="0.2"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</row>
    <row r="21754" spans="3:18" x14ac:dyDescent="0.2"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</row>
    <row r="21755" spans="3:18" x14ac:dyDescent="0.2"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</row>
    <row r="21756" spans="3:18" x14ac:dyDescent="0.2"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</row>
    <row r="21757" spans="3:18" x14ac:dyDescent="0.2"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</row>
    <row r="21758" spans="3:18" x14ac:dyDescent="0.2"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</row>
    <row r="21759" spans="3:18" x14ac:dyDescent="0.2"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</row>
    <row r="21760" spans="3:18" x14ac:dyDescent="0.2"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</row>
    <row r="21761" spans="3:18" x14ac:dyDescent="0.2"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</row>
    <row r="21762" spans="3:18" x14ac:dyDescent="0.2"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</row>
    <row r="21763" spans="3:18" x14ac:dyDescent="0.2"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</row>
    <row r="21764" spans="3:18" x14ac:dyDescent="0.2"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</row>
    <row r="21765" spans="3:18" x14ac:dyDescent="0.2"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</row>
    <row r="21766" spans="3:18" x14ac:dyDescent="0.2"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</row>
    <row r="21767" spans="3:18" x14ac:dyDescent="0.2"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</row>
    <row r="21768" spans="3:18" x14ac:dyDescent="0.2"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</row>
    <row r="21769" spans="3:18" x14ac:dyDescent="0.2"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</row>
    <row r="21770" spans="3:18" x14ac:dyDescent="0.2"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</row>
    <row r="21771" spans="3:18" x14ac:dyDescent="0.2"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</row>
    <row r="21772" spans="3:18" x14ac:dyDescent="0.2"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</row>
    <row r="21773" spans="3:18" x14ac:dyDescent="0.2"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</row>
    <row r="21774" spans="3:18" x14ac:dyDescent="0.2"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</row>
    <row r="21775" spans="3:18" x14ac:dyDescent="0.2"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</row>
    <row r="21776" spans="3:18" x14ac:dyDescent="0.2"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</row>
    <row r="21777" spans="3:18" x14ac:dyDescent="0.2"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</row>
    <row r="21778" spans="3:18" x14ac:dyDescent="0.2"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</row>
    <row r="21779" spans="3:18" x14ac:dyDescent="0.2"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</row>
    <row r="21780" spans="3:18" x14ac:dyDescent="0.2"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</row>
    <row r="21781" spans="3:18" x14ac:dyDescent="0.2"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</row>
    <row r="21782" spans="3:18" x14ac:dyDescent="0.2"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</row>
    <row r="21783" spans="3:18" x14ac:dyDescent="0.2"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</row>
    <row r="21784" spans="3:18" x14ac:dyDescent="0.2"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</row>
    <row r="21785" spans="3:18" x14ac:dyDescent="0.2"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</row>
    <row r="21786" spans="3:18" x14ac:dyDescent="0.2"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</row>
    <row r="21787" spans="3:18" x14ac:dyDescent="0.2"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</row>
    <row r="21788" spans="3:18" x14ac:dyDescent="0.2"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</row>
    <row r="21789" spans="3:18" x14ac:dyDescent="0.2"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</row>
    <row r="21790" spans="3:18" x14ac:dyDescent="0.2"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</row>
    <row r="21791" spans="3:18" x14ac:dyDescent="0.2"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</row>
    <row r="21792" spans="3:18" x14ac:dyDescent="0.2"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</row>
    <row r="21793" spans="3:18" x14ac:dyDescent="0.2"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</row>
    <row r="21794" spans="3:18" x14ac:dyDescent="0.2"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</row>
    <row r="21795" spans="3:18" x14ac:dyDescent="0.2"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</row>
    <row r="21796" spans="3:18" x14ac:dyDescent="0.2"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</row>
    <row r="21797" spans="3:18" x14ac:dyDescent="0.2"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</row>
    <row r="21798" spans="3:18" x14ac:dyDescent="0.2"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</row>
    <row r="21799" spans="3:18" x14ac:dyDescent="0.2"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</row>
    <row r="21800" spans="3:18" x14ac:dyDescent="0.2"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</row>
    <row r="21801" spans="3:18" x14ac:dyDescent="0.2"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</row>
    <row r="21802" spans="3:18" x14ac:dyDescent="0.2"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</row>
    <row r="21803" spans="3:18" x14ac:dyDescent="0.2"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</row>
    <row r="21804" spans="3:18" x14ac:dyDescent="0.2"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</row>
    <row r="21805" spans="3:18" x14ac:dyDescent="0.2"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</row>
    <row r="21806" spans="3:18" x14ac:dyDescent="0.2"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</row>
    <row r="21807" spans="3:18" x14ac:dyDescent="0.2"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</row>
    <row r="21808" spans="3:18" x14ac:dyDescent="0.2"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</row>
    <row r="21809" spans="3:18" x14ac:dyDescent="0.2"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</row>
    <row r="21810" spans="3:18" x14ac:dyDescent="0.2"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</row>
    <row r="21811" spans="3:18" x14ac:dyDescent="0.2"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</row>
    <row r="21812" spans="3:18" x14ac:dyDescent="0.2"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</row>
    <row r="21813" spans="3:18" x14ac:dyDescent="0.2"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</row>
    <row r="21814" spans="3:18" x14ac:dyDescent="0.2"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</row>
    <row r="21815" spans="3:18" x14ac:dyDescent="0.2"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</row>
    <row r="21816" spans="3:18" x14ac:dyDescent="0.2"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</row>
    <row r="21817" spans="3:18" x14ac:dyDescent="0.2"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</row>
    <row r="21818" spans="3:18" x14ac:dyDescent="0.2"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</row>
    <row r="21819" spans="3:18" x14ac:dyDescent="0.2"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</row>
    <row r="21820" spans="3:18" x14ac:dyDescent="0.2"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</row>
    <row r="21821" spans="3:18" x14ac:dyDescent="0.2"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</row>
    <row r="21822" spans="3:18" x14ac:dyDescent="0.2"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</row>
    <row r="21823" spans="3:18" x14ac:dyDescent="0.2"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</row>
    <row r="21824" spans="3:18" x14ac:dyDescent="0.2"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</row>
    <row r="21825" spans="3:18" x14ac:dyDescent="0.2"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</row>
    <row r="21826" spans="3:18" x14ac:dyDescent="0.2"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</row>
    <row r="21827" spans="3:18" x14ac:dyDescent="0.2"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</row>
    <row r="21828" spans="3:18" x14ac:dyDescent="0.2"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</row>
    <row r="21829" spans="3:18" x14ac:dyDescent="0.2"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</row>
    <row r="21830" spans="3:18" x14ac:dyDescent="0.2"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</row>
    <row r="21831" spans="3:18" x14ac:dyDescent="0.2"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</row>
    <row r="21832" spans="3:18" x14ac:dyDescent="0.2"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</row>
    <row r="21833" spans="3:18" x14ac:dyDescent="0.2"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</row>
    <row r="21834" spans="3:18" x14ac:dyDescent="0.2"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</row>
    <row r="21835" spans="3:18" x14ac:dyDescent="0.2"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</row>
    <row r="21836" spans="3:18" x14ac:dyDescent="0.2"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</row>
    <row r="21837" spans="3:18" x14ac:dyDescent="0.2"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</row>
    <row r="21838" spans="3:18" x14ac:dyDescent="0.2"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</row>
    <row r="21839" spans="3:18" x14ac:dyDescent="0.2"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</row>
    <row r="21840" spans="3:18" x14ac:dyDescent="0.2"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</row>
    <row r="21841" spans="3:18" x14ac:dyDescent="0.2"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</row>
    <row r="21842" spans="3:18" x14ac:dyDescent="0.2"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</row>
    <row r="21843" spans="3:18" x14ac:dyDescent="0.2"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</row>
    <row r="21844" spans="3:18" x14ac:dyDescent="0.2"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</row>
    <row r="21845" spans="3:18" x14ac:dyDescent="0.2"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</row>
    <row r="21846" spans="3:18" x14ac:dyDescent="0.2"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</row>
    <row r="21847" spans="3:18" x14ac:dyDescent="0.2"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</row>
    <row r="21848" spans="3:18" x14ac:dyDescent="0.2"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</row>
    <row r="21849" spans="3:18" x14ac:dyDescent="0.2"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</row>
    <row r="21850" spans="3:18" x14ac:dyDescent="0.2"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</row>
    <row r="21851" spans="3:18" x14ac:dyDescent="0.2"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</row>
    <row r="21852" spans="3:18" x14ac:dyDescent="0.2"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</row>
    <row r="21853" spans="3:18" x14ac:dyDescent="0.2"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</row>
    <row r="21854" spans="3:18" x14ac:dyDescent="0.2"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</row>
    <row r="21855" spans="3:18" x14ac:dyDescent="0.2"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</row>
    <row r="21856" spans="3:18" x14ac:dyDescent="0.2"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</row>
    <row r="21857" spans="3:18" x14ac:dyDescent="0.2"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</row>
    <row r="21858" spans="3:18" x14ac:dyDescent="0.2"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</row>
    <row r="21859" spans="3:18" x14ac:dyDescent="0.2"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</row>
    <row r="21860" spans="3:18" x14ac:dyDescent="0.2"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</row>
    <row r="21861" spans="3:18" x14ac:dyDescent="0.2"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</row>
    <row r="21862" spans="3:18" x14ac:dyDescent="0.2"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</row>
    <row r="21863" spans="3:18" x14ac:dyDescent="0.2"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</row>
    <row r="21864" spans="3:18" x14ac:dyDescent="0.2"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</row>
    <row r="21865" spans="3:18" x14ac:dyDescent="0.2"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</row>
    <row r="21866" spans="3:18" x14ac:dyDescent="0.2"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</row>
    <row r="21867" spans="3:18" x14ac:dyDescent="0.2"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</row>
    <row r="21868" spans="3:18" x14ac:dyDescent="0.2"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</row>
    <row r="21869" spans="3:18" x14ac:dyDescent="0.2"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</row>
    <row r="21870" spans="3:18" x14ac:dyDescent="0.2"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</row>
    <row r="21871" spans="3:18" x14ac:dyDescent="0.2"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</row>
    <row r="21872" spans="3:18" x14ac:dyDescent="0.2"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</row>
    <row r="21873" spans="3:18" x14ac:dyDescent="0.2"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</row>
    <row r="21874" spans="3:18" x14ac:dyDescent="0.2"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</row>
    <row r="21875" spans="3:18" x14ac:dyDescent="0.2"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</row>
    <row r="21876" spans="3:18" x14ac:dyDescent="0.2"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</row>
    <row r="21877" spans="3:18" x14ac:dyDescent="0.2"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</row>
    <row r="21878" spans="3:18" x14ac:dyDescent="0.2"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</row>
    <row r="21879" spans="3:18" x14ac:dyDescent="0.2"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</row>
    <row r="21880" spans="3:18" x14ac:dyDescent="0.2"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</row>
    <row r="21881" spans="3:18" x14ac:dyDescent="0.2"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</row>
    <row r="21882" spans="3:18" x14ac:dyDescent="0.2"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</row>
    <row r="21883" spans="3:18" x14ac:dyDescent="0.2"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</row>
    <row r="21884" spans="3:18" x14ac:dyDescent="0.2"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</row>
    <row r="21885" spans="3:18" x14ac:dyDescent="0.2"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</row>
    <row r="21886" spans="3:18" x14ac:dyDescent="0.2"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</row>
    <row r="21887" spans="3:18" x14ac:dyDescent="0.2"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</row>
    <row r="21888" spans="3:18" x14ac:dyDescent="0.2"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</row>
    <row r="21889" spans="3:18" x14ac:dyDescent="0.2"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</row>
    <row r="21890" spans="3:18" x14ac:dyDescent="0.2"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</row>
    <row r="21891" spans="3:18" x14ac:dyDescent="0.2"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</row>
    <row r="21892" spans="3:18" x14ac:dyDescent="0.2"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</row>
    <row r="21893" spans="3:18" x14ac:dyDescent="0.2"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</row>
    <row r="21894" spans="3:18" x14ac:dyDescent="0.2"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</row>
    <row r="21895" spans="3:18" x14ac:dyDescent="0.2"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</row>
    <row r="21896" spans="3:18" x14ac:dyDescent="0.2"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</row>
    <row r="21897" spans="3:18" x14ac:dyDescent="0.2"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</row>
    <row r="21898" spans="3:18" x14ac:dyDescent="0.2"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</row>
    <row r="21899" spans="3:18" x14ac:dyDescent="0.2"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</row>
    <row r="21900" spans="3:18" x14ac:dyDescent="0.2"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</row>
    <row r="21901" spans="3:18" x14ac:dyDescent="0.2"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</row>
    <row r="21902" spans="3:18" x14ac:dyDescent="0.2"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</row>
    <row r="21903" spans="3:18" x14ac:dyDescent="0.2"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</row>
    <row r="21904" spans="3:18" x14ac:dyDescent="0.2"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</row>
    <row r="21905" spans="3:18" x14ac:dyDescent="0.2"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</row>
    <row r="21906" spans="3:18" x14ac:dyDescent="0.2"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</row>
    <row r="21907" spans="3:18" x14ac:dyDescent="0.2"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</row>
    <row r="21908" spans="3:18" x14ac:dyDescent="0.2"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</row>
    <row r="21909" spans="3:18" x14ac:dyDescent="0.2"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</row>
    <row r="21910" spans="3:18" x14ac:dyDescent="0.2"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</row>
    <row r="21911" spans="3:18" x14ac:dyDescent="0.2"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</row>
    <row r="21912" spans="3:18" x14ac:dyDescent="0.2"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</row>
    <row r="21913" spans="3:18" x14ac:dyDescent="0.2"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</row>
    <row r="21914" spans="3:18" x14ac:dyDescent="0.2"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</row>
    <row r="21915" spans="3:18" x14ac:dyDescent="0.2"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</row>
    <row r="21916" spans="3:18" x14ac:dyDescent="0.2"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</row>
    <row r="21917" spans="3:18" x14ac:dyDescent="0.2"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</row>
    <row r="21918" spans="3:18" x14ac:dyDescent="0.2"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</row>
    <row r="21919" spans="3:18" x14ac:dyDescent="0.2"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</row>
    <row r="21920" spans="3:18" x14ac:dyDescent="0.2"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</row>
    <row r="21921" spans="3:18" x14ac:dyDescent="0.2"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</row>
    <row r="21922" spans="3:18" x14ac:dyDescent="0.2"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</row>
    <row r="21923" spans="3:18" x14ac:dyDescent="0.2"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</row>
    <row r="21924" spans="3:18" x14ac:dyDescent="0.2"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</row>
    <row r="21925" spans="3:18" x14ac:dyDescent="0.2"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</row>
    <row r="21926" spans="3:18" x14ac:dyDescent="0.2"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</row>
    <row r="21927" spans="3:18" x14ac:dyDescent="0.2"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</row>
    <row r="21928" spans="3:18" x14ac:dyDescent="0.2"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</row>
    <row r="21929" spans="3:18" x14ac:dyDescent="0.2"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</row>
    <row r="21930" spans="3:18" x14ac:dyDescent="0.2"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</row>
    <row r="21931" spans="3:18" x14ac:dyDescent="0.2"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</row>
    <row r="21932" spans="3:18" x14ac:dyDescent="0.2"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</row>
    <row r="21933" spans="3:18" x14ac:dyDescent="0.2"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</row>
    <row r="21934" spans="3:18" x14ac:dyDescent="0.2"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</row>
    <row r="21935" spans="3:18" x14ac:dyDescent="0.2"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</row>
    <row r="21936" spans="3:18" x14ac:dyDescent="0.2"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</row>
    <row r="21937" spans="3:18" x14ac:dyDescent="0.2"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</row>
    <row r="21938" spans="3:18" x14ac:dyDescent="0.2"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</row>
    <row r="21939" spans="3:18" x14ac:dyDescent="0.2"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</row>
    <row r="21940" spans="3:18" x14ac:dyDescent="0.2"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</row>
    <row r="21941" spans="3:18" x14ac:dyDescent="0.2"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</row>
    <row r="21942" spans="3:18" x14ac:dyDescent="0.2"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</row>
    <row r="21943" spans="3:18" x14ac:dyDescent="0.2"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</row>
    <row r="21944" spans="3:18" x14ac:dyDescent="0.2"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</row>
    <row r="21945" spans="3:18" x14ac:dyDescent="0.2"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</row>
    <row r="21946" spans="3:18" x14ac:dyDescent="0.2"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</row>
    <row r="21947" spans="3:18" x14ac:dyDescent="0.2"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</row>
    <row r="21948" spans="3:18" x14ac:dyDescent="0.2"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</row>
    <row r="21949" spans="3:18" x14ac:dyDescent="0.2"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</row>
    <row r="21950" spans="3:18" x14ac:dyDescent="0.2"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</row>
    <row r="21951" spans="3:18" x14ac:dyDescent="0.2"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</row>
    <row r="21952" spans="3:18" x14ac:dyDescent="0.2"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</row>
    <row r="21953" spans="3:18" x14ac:dyDescent="0.2"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</row>
    <row r="21954" spans="3:18" x14ac:dyDescent="0.2"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</row>
    <row r="21955" spans="3:18" x14ac:dyDescent="0.2"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</row>
    <row r="21956" spans="3:18" x14ac:dyDescent="0.2"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</row>
    <row r="21957" spans="3:18" x14ac:dyDescent="0.2"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</row>
    <row r="21958" spans="3:18" x14ac:dyDescent="0.2"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</row>
    <row r="21959" spans="3:18" x14ac:dyDescent="0.2"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</row>
    <row r="21960" spans="3:18" x14ac:dyDescent="0.2"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</row>
    <row r="21961" spans="3:18" x14ac:dyDescent="0.2"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</row>
    <row r="21962" spans="3:18" x14ac:dyDescent="0.2"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</row>
    <row r="21963" spans="3:18" x14ac:dyDescent="0.2"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</row>
    <row r="21964" spans="3:18" x14ac:dyDescent="0.2"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</row>
    <row r="21965" spans="3:18" x14ac:dyDescent="0.2"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</row>
    <row r="21966" spans="3:18" x14ac:dyDescent="0.2"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</row>
    <row r="21967" spans="3:18" x14ac:dyDescent="0.2"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</row>
    <row r="21968" spans="3:18" x14ac:dyDescent="0.2"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</row>
    <row r="21969" spans="3:18" x14ac:dyDescent="0.2"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</row>
    <row r="21970" spans="3:18" x14ac:dyDescent="0.2"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</row>
    <row r="21971" spans="3:18" x14ac:dyDescent="0.2"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</row>
    <row r="21972" spans="3:18" x14ac:dyDescent="0.2"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</row>
    <row r="21973" spans="3:18" x14ac:dyDescent="0.2"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</row>
    <row r="21974" spans="3:18" x14ac:dyDescent="0.2"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</row>
    <row r="21975" spans="3:18" x14ac:dyDescent="0.2"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</row>
    <row r="21976" spans="3:18" x14ac:dyDescent="0.2"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</row>
    <row r="21977" spans="3:18" x14ac:dyDescent="0.2"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</row>
    <row r="21978" spans="3:18" x14ac:dyDescent="0.2"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</row>
    <row r="21979" spans="3:18" x14ac:dyDescent="0.2"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</row>
    <row r="21980" spans="3:18" x14ac:dyDescent="0.2"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</row>
    <row r="21981" spans="3:18" x14ac:dyDescent="0.2"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</row>
    <row r="21982" spans="3:18" x14ac:dyDescent="0.2"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</row>
    <row r="21983" spans="3:18" x14ac:dyDescent="0.2"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</row>
    <row r="21984" spans="3:18" x14ac:dyDescent="0.2"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</row>
    <row r="21985" spans="3:18" x14ac:dyDescent="0.2"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</row>
    <row r="21986" spans="3:18" x14ac:dyDescent="0.2"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</row>
    <row r="21987" spans="3:18" x14ac:dyDescent="0.2"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</row>
    <row r="21988" spans="3:18" x14ac:dyDescent="0.2"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</row>
    <row r="21989" spans="3:18" x14ac:dyDescent="0.2"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</row>
    <row r="21990" spans="3:18" x14ac:dyDescent="0.2"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</row>
    <row r="21991" spans="3:18" x14ac:dyDescent="0.2"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</row>
    <row r="21992" spans="3:18" x14ac:dyDescent="0.2"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</row>
    <row r="21993" spans="3:18" x14ac:dyDescent="0.2"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</row>
    <row r="21994" spans="3:18" x14ac:dyDescent="0.2"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</row>
    <row r="21995" spans="3:18" x14ac:dyDescent="0.2"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</row>
    <row r="21996" spans="3:18" x14ac:dyDescent="0.2"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</row>
    <row r="21997" spans="3:18" x14ac:dyDescent="0.2"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</row>
    <row r="21998" spans="3:18" x14ac:dyDescent="0.2"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</row>
    <row r="21999" spans="3:18" x14ac:dyDescent="0.2"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</row>
    <row r="22000" spans="3:18" x14ac:dyDescent="0.2"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</row>
    <row r="22001" spans="3:18" x14ac:dyDescent="0.2"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</row>
    <row r="22002" spans="3:18" x14ac:dyDescent="0.2"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</row>
    <row r="22003" spans="3:18" x14ac:dyDescent="0.2"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</row>
    <row r="22004" spans="3:18" x14ac:dyDescent="0.2"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</row>
    <row r="22005" spans="3:18" x14ac:dyDescent="0.2"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</row>
    <row r="22006" spans="3:18" x14ac:dyDescent="0.2"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</row>
    <row r="22007" spans="3:18" x14ac:dyDescent="0.2"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</row>
    <row r="22008" spans="3:18" x14ac:dyDescent="0.2"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</row>
    <row r="22009" spans="3:18" x14ac:dyDescent="0.2"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</row>
    <row r="22010" spans="3:18" x14ac:dyDescent="0.2"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</row>
    <row r="22011" spans="3:18" x14ac:dyDescent="0.2"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</row>
    <row r="22012" spans="3:18" x14ac:dyDescent="0.2"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</row>
    <row r="22013" spans="3:18" x14ac:dyDescent="0.2"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</row>
    <row r="22014" spans="3:18" x14ac:dyDescent="0.2"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</row>
    <row r="22015" spans="3:18" x14ac:dyDescent="0.2"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</row>
    <row r="22016" spans="3:18" x14ac:dyDescent="0.2"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</row>
    <row r="22017" spans="3:18" x14ac:dyDescent="0.2"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</row>
    <row r="22018" spans="3:18" x14ac:dyDescent="0.2"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</row>
    <row r="22019" spans="3:18" x14ac:dyDescent="0.2"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</row>
    <row r="22020" spans="3:18" x14ac:dyDescent="0.2"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</row>
    <row r="22021" spans="3:18" x14ac:dyDescent="0.2"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</row>
    <row r="22022" spans="3:18" x14ac:dyDescent="0.2"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</row>
    <row r="22023" spans="3:18" x14ac:dyDescent="0.2"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</row>
    <row r="22024" spans="3:18" x14ac:dyDescent="0.2"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</row>
    <row r="22025" spans="3:18" x14ac:dyDescent="0.2"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</row>
    <row r="22026" spans="3:18" x14ac:dyDescent="0.2"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</row>
    <row r="22027" spans="3:18" x14ac:dyDescent="0.2"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</row>
    <row r="22028" spans="3:18" x14ac:dyDescent="0.2"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</row>
    <row r="22029" spans="3:18" x14ac:dyDescent="0.2"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</row>
    <row r="22030" spans="3:18" x14ac:dyDescent="0.2"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</row>
    <row r="22031" spans="3:18" x14ac:dyDescent="0.2"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</row>
    <row r="22032" spans="3:18" x14ac:dyDescent="0.2"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</row>
    <row r="22033" spans="3:18" x14ac:dyDescent="0.2"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</row>
    <row r="22034" spans="3:18" x14ac:dyDescent="0.2"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</row>
    <row r="22035" spans="3:18" x14ac:dyDescent="0.2"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</row>
    <row r="22036" spans="3:18" x14ac:dyDescent="0.2"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</row>
    <row r="22037" spans="3:18" x14ac:dyDescent="0.2"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</row>
    <row r="22038" spans="3:18" x14ac:dyDescent="0.2"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</row>
    <row r="22039" spans="3:18" x14ac:dyDescent="0.2"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</row>
    <row r="22040" spans="3:18" x14ac:dyDescent="0.2"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</row>
    <row r="22041" spans="3:18" x14ac:dyDescent="0.2"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</row>
    <row r="22042" spans="3:18" x14ac:dyDescent="0.2"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</row>
    <row r="22043" spans="3:18" x14ac:dyDescent="0.2"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</row>
    <row r="22044" spans="3:18" x14ac:dyDescent="0.2"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</row>
    <row r="22045" spans="3:18" x14ac:dyDescent="0.2"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</row>
    <row r="22046" spans="3:18" x14ac:dyDescent="0.2"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</row>
    <row r="22047" spans="3:18" x14ac:dyDescent="0.2"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</row>
    <row r="22048" spans="3:18" x14ac:dyDescent="0.2"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</row>
    <row r="22049" spans="3:18" x14ac:dyDescent="0.2"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</row>
    <row r="22050" spans="3:18" x14ac:dyDescent="0.2"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</row>
    <row r="22051" spans="3:18" x14ac:dyDescent="0.2"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</row>
    <row r="22052" spans="3:18" x14ac:dyDescent="0.2"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</row>
    <row r="22053" spans="3:18" x14ac:dyDescent="0.2"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</row>
    <row r="22054" spans="3:18" x14ac:dyDescent="0.2"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</row>
    <row r="22055" spans="3:18" x14ac:dyDescent="0.2"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</row>
    <row r="22056" spans="3:18" x14ac:dyDescent="0.2"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</row>
    <row r="22057" spans="3:18" x14ac:dyDescent="0.2"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</row>
    <row r="22058" spans="3:18" x14ac:dyDescent="0.2"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</row>
    <row r="22059" spans="3:18" x14ac:dyDescent="0.2"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</row>
    <row r="22060" spans="3:18" x14ac:dyDescent="0.2"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</row>
    <row r="22061" spans="3:18" x14ac:dyDescent="0.2"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</row>
    <row r="22062" spans="3:18" x14ac:dyDescent="0.2"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</row>
    <row r="22063" spans="3:18" x14ac:dyDescent="0.2"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</row>
    <row r="22064" spans="3:18" x14ac:dyDescent="0.2"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</row>
    <row r="22065" spans="3:18" x14ac:dyDescent="0.2"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</row>
    <row r="22066" spans="3:18" x14ac:dyDescent="0.2"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</row>
    <row r="22067" spans="3:18" x14ac:dyDescent="0.2"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</row>
    <row r="22068" spans="3:18" x14ac:dyDescent="0.2"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</row>
    <row r="22069" spans="3:18" x14ac:dyDescent="0.2"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</row>
    <row r="22070" spans="3:18" x14ac:dyDescent="0.2"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</row>
    <row r="22071" spans="3:18" x14ac:dyDescent="0.2"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</row>
    <row r="22072" spans="3:18" x14ac:dyDescent="0.2"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</row>
    <row r="22073" spans="3:18" x14ac:dyDescent="0.2"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</row>
    <row r="22074" spans="3:18" x14ac:dyDescent="0.2"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</row>
    <row r="22075" spans="3:18" x14ac:dyDescent="0.2"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</row>
    <row r="22076" spans="3:18" x14ac:dyDescent="0.2"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</row>
    <row r="22077" spans="3:18" x14ac:dyDescent="0.2"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</row>
    <row r="22078" spans="3:18" x14ac:dyDescent="0.2"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</row>
    <row r="22079" spans="3:18" x14ac:dyDescent="0.2"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</row>
    <row r="22080" spans="3:18" x14ac:dyDescent="0.2"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</row>
    <row r="22081" spans="3:18" x14ac:dyDescent="0.2"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</row>
    <row r="22082" spans="3:18" x14ac:dyDescent="0.2"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</row>
    <row r="22083" spans="3:18" x14ac:dyDescent="0.2"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</row>
    <row r="22084" spans="3:18" x14ac:dyDescent="0.2"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</row>
    <row r="22085" spans="3:18" x14ac:dyDescent="0.2"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</row>
    <row r="22086" spans="3:18" x14ac:dyDescent="0.2"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</row>
    <row r="22087" spans="3:18" x14ac:dyDescent="0.2"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</row>
    <row r="22088" spans="3:18" x14ac:dyDescent="0.2"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</row>
    <row r="22089" spans="3:18" x14ac:dyDescent="0.2"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</row>
    <row r="22090" spans="3:18" x14ac:dyDescent="0.2"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</row>
    <row r="22091" spans="3:18" x14ac:dyDescent="0.2"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</row>
    <row r="22092" spans="3:18" x14ac:dyDescent="0.2"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</row>
    <row r="22093" spans="3:18" x14ac:dyDescent="0.2"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</row>
    <row r="22094" spans="3:18" x14ac:dyDescent="0.2"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</row>
    <row r="22095" spans="3:18" x14ac:dyDescent="0.2"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</row>
    <row r="22096" spans="3:18" x14ac:dyDescent="0.2"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</row>
    <row r="22097" spans="3:18" x14ac:dyDescent="0.2"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</row>
    <row r="22098" spans="3:18" x14ac:dyDescent="0.2"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</row>
    <row r="22099" spans="3:18" x14ac:dyDescent="0.2"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</row>
    <row r="22100" spans="3:18" x14ac:dyDescent="0.2"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</row>
    <row r="22101" spans="3:18" x14ac:dyDescent="0.2"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</row>
    <row r="22102" spans="3:18" x14ac:dyDescent="0.2"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</row>
    <row r="22103" spans="3:18" x14ac:dyDescent="0.2"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</row>
    <row r="22104" spans="3:18" x14ac:dyDescent="0.2"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</row>
    <row r="22105" spans="3:18" x14ac:dyDescent="0.2"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</row>
    <row r="22106" spans="3:18" x14ac:dyDescent="0.2"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</row>
    <row r="22107" spans="3:18" x14ac:dyDescent="0.2"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</row>
    <row r="22108" spans="3:18" x14ac:dyDescent="0.2"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</row>
    <row r="22109" spans="3:18" x14ac:dyDescent="0.2"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</row>
    <row r="22110" spans="3:18" x14ac:dyDescent="0.2"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</row>
    <row r="22111" spans="3:18" x14ac:dyDescent="0.2"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</row>
    <row r="22112" spans="3:18" x14ac:dyDescent="0.2"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</row>
    <row r="22113" spans="3:18" x14ac:dyDescent="0.2"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</row>
    <row r="22114" spans="3:18" x14ac:dyDescent="0.2"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</row>
    <row r="22115" spans="3:18" x14ac:dyDescent="0.2"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</row>
    <row r="22116" spans="3:18" x14ac:dyDescent="0.2"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</row>
    <row r="22117" spans="3:18" x14ac:dyDescent="0.2"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</row>
    <row r="22118" spans="3:18" x14ac:dyDescent="0.2"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</row>
    <row r="22119" spans="3:18" x14ac:dyDescent="0.2"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</row>
    <row r="22120" spans="3:18" x14ac:dyDescent="0.2"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</row>
    <row r="22121" spans="3:18" x14ac:dyDescent="0.2"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</row>
    <row r="22122" spans="3:18" x14ac:dyDescent="0.2"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</row>
    <row r="22123" spans="3:18" x14ac:dyDescent="0.2"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</row>
    <row r="22124" spans="3:18" x14ac:dyDescent="0.2"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</row>
    <row r="22125" spans="3:18" x14ac:dyDescent="0.2"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</row>
    <row r="22126" spans="3:18" x14ac:dyDescent="0.2"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</row>
    <row r="22127" spans="3:18" x14ac:dyDescent="0.2"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</row>
    <row r="22128" spans="3:18" x14ac:dyDescent="0.2"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</row>
    <row r="22129" spans="3:18" x14ac:dyDescent="0.2"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</row>
    <row r="22130" spans="3:18" x14ac:dyDescent="0.2"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</row>
    <row r="22131" spans="3:18" x14ac:dyDescent="0.2"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</row>
    <row r="22132" spans="3:18" x14ac:dyDescent="0.2"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</row>
    <row r="22133" spans="3:18" x14ac:dyDescent="0.2"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</row>
    <row r="22134" spans="3:18" x14ac:dyDescent="0.2"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</row>
    <row r="22135" spans="3:18" x14ac:dyDescent="0.2"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</row>
    <row r="22136" spans="3:18" x14ac:dyDescent="0.2"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</row>
    <row r="22137" spans="3:18" x14ac:dyDescent="0.2"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</row>
    <row r="22138" spans="3:18" x14ac:dyDescent="0.2"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</row>
    <row r="22139" spans="3:18" x14ac:dyDescent="0.2"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</row>
    <row r="22140" spans="3:18" x14ac:dyDescent="0.2"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</row>
    <row r="22141" spans="3:18" x14ac:dyDescent="0.2"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</row>
    <row r="22142" spans="3:18" x14ac:dyDescent="0.2"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</row>
    <row r="22143" spans="3:18" x14ac:dyDescent="0.2"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</row>
    <row r="22144" spans="3:18" x14ac:dyDescent="0.2"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</row>
    <row r="22145" spans="3:18" x14ac:dyDescent="0.2"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</row>
    <row r="22146" spans="3:18" x14ac:dyDescent="0.2"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</row>
    <row r="22147" spans="3:18" x14ac:dyDescent="0.2"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</row>
    <row r="22148" spans="3:18" x14ac:dyDescent="0.2"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</row>
    <row r="22149" spans="3:18" x14ac:dyDescent="0.2"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</row>
    <row r="22150" spans="3:18" x14ac:dyDescent="0.2"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</row>
    <row r="22151" spans="3:18" x14ac:dyDescent="0.2"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</row>
    <row r="22152" spans="3:18" x14ac:dyDescent="0.2"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</row>
    <row r="22153" spans="3:18" x14ac:dyDescent="0.2"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</row>
    <row r="22154" spans="3:18" x14ac:dyDescent="0.2"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</row>
    <row r="22155" spans="3:18" x14ac:dyDescent="0.2"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</row>
    <row r="22156" spans="3:18" x14ac:dyDescent="0.2"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</row>
    <row r="22157" spans="3:18" x14ac:dyDescent="0.2"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</row>
    <row r="22158" spans="3:18" x14ac:dyDescent="0.2"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</row>
    <row r="22159" spans="3:18" x14ac:dyDescent="0.2"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</row>
    <row r="22160" spans="3:18" x14ac:dyDescent="0.2"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</row>
    <row r="22161" spans="3:18" x14ac:dyDescent="0.2"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</row>
    <row r="22162" spans="3:18" x14ac:dyDescent="0.2"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</row>
    <row r="22163" spans="3:18" x14ac:dyDescent="0.2"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</row>
    <row r="22164" spans="3:18" x14ac:dyDescent="0.2"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</row>
    <row r="22165" spans="3:18" x14ac:dyDescent="0.2"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</row>
    <row r="22166" spans="3:18" x14ac:dyDescent="0.2"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</row>
    <row r="22167" spans="3:18" x14ac:dyDescent="0.2"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</row>
    <row r="22168" spans="3:18" x14ac:dyDescent="0.2"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</row>
    <row r="22169" spans="3:18" x14ac:dyDescent="0.2"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</row>
    <row r="22170" spans="3:18" x14ac:dyDescent="0.2"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</row>
    <row r="22171" spans="3:18" x14ac:dyDescent="0.2"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</row>
    <row r="22172" spans="3:18" x14ac:dyDescent="0.2"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</row>
    <row r="22173" spans="3:18" x14ac:dyDescent="0.2"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</row>
    <row r="22174" spans="3:18" x14ac:dyDescent="0.2"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</row>
    <row r="22175" spans="3:18" x14ac:dyDescent="0.2"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</row>
    <row r="22176" spans="3:18" x14ac:dyDescent="0.2"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</row>
    <row r="22177" spans="3:18" x14ac:dyDescent="0.2"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</row>
    <row r="22178" spans="3:18" x14ac:dyDescent="0.2"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</row>
    <row r="22179" spans="3:18" x14ac:dyDescent="0.2"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</row>
    <row r="22180" spans="3:18" x14ac:dyDescent="0.2"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</row>
    <row r="22181" spans="3:18" x14ac:dyDescent="0.2"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</row>
    <row r="22182" spans="3:18" x14ac:dyDescent="0.2"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</row>
    <row r="22183" spans="3:18" x14ac:dyDescent="0.2"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</row>
    <row r="22184" spans="3:18" x14ac:dyDescent="0.2"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</row>
    <row r="22185" spans="3:18" x14ac:dyDescent="0.2"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</row>
    <row r="22186" spans="3:18" x14ac:dyDescent="0.2"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</row>
    <row r="22187" spans="3:18" x14ac:dyDescent="0.2"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</row>
    <row r="22188" spans="3:18" x14ac:dyDescent="0.2"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</row>
    <row r="22189" spans="3:18" x14ac:dyDescent="0.2"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</row>
    <row r="22190" spans="3:18" x14ac:dyDescent="0.2"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</row>
    <row r="22191" spans="3:18" x14ac:dyDescent="0.2"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</row>
    <row r="22192" spans="3:18" x14ac:dyDescent="0.2"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</row>
    <row r="22193" spans="3:18" x14ac:dyDescent="0.2"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</row>
    <row r="22194" spans="3:18" x14ac:dyDescent="0.2"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</row>
    <row r="22195" spans="3:18" x14ac:dyDescent="0.2"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</row>
    <row r="22196" spans="3:18" x14ac:dyDescent="0.2"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</row>
    <row r="22197" spans="3:18" x14ac:dyDescent="0.2"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</row>
    <row r="22198" spans="3:18" x14ac:dyDescent="0.2"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</row>
    <row r="22199" spans="3:18" x14ac:dyDescent="0.2"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</row>
    <row r="22200" spans="3:18" x14ac:dyDescent="0.2"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</row>
    <row r="22201" spans="3:18" x14ac:dyDescent="0.2"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</row>
    <row r="22202" spans="3:18" x14ac:dyDescent="0.2"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</row>
    <row r="22203" spans="3:18" x14ac:dyDescent="0.2"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</row>
    <row r="22204" spans="3:18" x14ac:dyDescent="0.2"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</row>
    <row r="22205" spans="3:18" x14ac:dyDescent="0.2"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</row>
    <row r="22206" spans="3:18" x14ac:dyDescent="0.2"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</row>
    <row r="22207" spans="3:18" x14ac:dyDescent="0.2"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</row>
    <row r="22208" spans="3:18" x14ac:dyDescent="0.2"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</row>
    <row r="22209" spans="3:18" x14ac:dyDescent="0.2"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</row>
    <row r="22210" spans="3:18" x14ac:dyDescent="0.2"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</row>
    <row r="22211" spans="3:18" x14ac:dyDescent="0.2"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</row>
    <row r="22212" spans="3:18" x14ac:dyDescent="0.2"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</row>
    <row r="22213" spans="3:18" x14ac:dyDescent="0.2"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</row>
    <row r="22214" spans="3:18" x14ac:dyDescent="0.2"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</row>
    <row r="22215" spans="3:18" x14ac:dyDescent="0.2"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</row>
    <row r="22216" spans="3:18" x14ac:dyDescent="0.2"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</row>
    <row r="22217" spans="3:18" x14ac:dyDescent="0.2"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</row>
    <row r="22218" spans="3:18" x14ac:dyDescent="0.2"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</row>
    <row r="22219" spans="3:18" x14ac:dyDescent="0.2"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</row>
    <row r="22220" spans="3:18" x14ac:dyDescent="0.2"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</row>
    <row r="22221" spans="3:18" x14ac:dyDescent="0.2"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</row>
    <row r="22222" spans="3:18" x14ac:dyDescent="0.2"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</row>
    <row r="22223" spans="3:18" x14ac:dyDescent="0.2"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</row>
    <row r="22224" spans="3:18" x14ac:dyDescent="0.2"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</row>
    <row r="22225" spans="3:18" x14ac:dyDescent="0.2"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</row>
    <row r="22226" spans="3:18" x14ac:dyDescent="0.2"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</row>
    <row r="22227" spans="3:18" x14ac:dyDescent="0.2"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</row>
    <row r="22228" spans="3:18" x14ac:dyDescent="0.2"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</row>
    <row r="22229" spans="3:18" x14ac:dyDescent="0.2"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</row>
    <row r="22230" spans="3:18" x14ac:dyDescent="0.2"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</row>
    <row r="22231" spans="3:18" x14ac:dyDescent="0.2"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</row>
    <row r="22232" spans="3:18" x14ac:dyDescent="0.2"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</row>
    <row r="22233" spans="3:18" x14ac:dyDescent="0.2"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</row>
    <row r="22234" spans="3:18" x14ac:dyDescent="0.2"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</row>
    <row r="22235" spans="3:18" x14ac:dyDescent="0.2"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</row>
    <row r="22236" spans="3:18" x14ac:dyDescent="0.2"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</row>
    <row r="22237" spans="3:18" x14ac:dyDescent="0.2"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</row>
    <row r="22238" spans="3:18" x14ac:dyDescent="0.2"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</row>
    <row r="22239" spans="3:18" x14ac:dyDescent="0.2"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</row>
    <row r="22240" spans="3:18" x14ac:dyDescent="0.2"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</row>
    <row r="22241" spans="3:18" x14ac:dyDescent="0.2"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</row>
    <row r="22242" spans="3:18" x14ac:dyDescent="0.2"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</row>
    <row r="22243" spans="3:18" x14ac:dyDescent="0.2"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</row>
    <row r="22244" spans="3:18" x14ac:dyDescent="0.2"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</row>
    <row r="22245" spans="3:18" x14ac:dyDescent="0.2"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</row>
    <row r="22246" spans="3:18" x14ac:dyDescent="0.2"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</row>
    <row r="22247" spans="3:18" x14ac:dyDescent="0.2"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</row>
    <row r="22248" spans="3:18" x14ac:dyDescent="0.2"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</row>
    <row r="22249" spans="3:18" x14ac:dyDescent="0.2"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</row>
    <row r="22250" spans="3:18" x14ac:dyDescent="0.2"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</row>
    <row r="22251" spans="3:18" x14ac:dyDescent="0.2"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</row>
    <row r="22252" spans="3:18" x14ac:dyDescent="0.2"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</row>
    <row r="22253" spans="3:18" x14ac:dyDescent="0.2"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</row>
    <row r="22254" spans="3:18" x14ac:dyDescent="0.2"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</row>
    <row r="22255" spans="3:18" x14ac:dyDescent="0.2"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</row>
    <row r="22256" spans="3:18" x14ac:dyDescent="0.2"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</row>
    <row r="22257" spans="3:18" x14ac:dyDescent="0.2"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</row>
    <row r="22258" spans="3:18" x14ac:dyDescent="0.2"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</row>
    <row r="22259" spans="3:18" x14ac:dyDescent="0.2"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</row>
    <row r="22260" spans="3:18" x14ac:dyDescent="0.2"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</row>
    <row r="22261" spans="3:18" x14ac:dyDescent="0.2"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</row>
    <row r="22262" spans="3:18" x14ac:dyDescent="0.2"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</row>
    <row r="22263" spans="3:18" x14ac:dyDescent="0.2"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</row>
    <row r="22264" spans="3:18" x14ac:dyDescent="0.2"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</row>
    <row r="22265" spans="3:18" x14ac:dyDescent="0.2"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</row>
    <row r="22266" spans="3:18" x14ac:dyDescent="0.2"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</row>
    <row r="22267" spans="3:18" x14ac:dyDescent="0.2"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</row>
    <row r="22268" spans="3:18" x14ac:dyDescent="0.2"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</row>
    <row r="22269" spans="3:18" x14ac:dyDescent="0.2"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</row>
    <row r="22270" spans="3:18" x14ac:dyDescent="0.2"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</row>
    <row r="22271" spans="3:18" x14ac:dyDescent="0.2"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</row>
    <row r="22272" spans="3:18" x14ac:dyDescent="0.2"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</row>
    <row r="22273" spans="3:18" x14ac:dyDescent="0.2"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</row>
    <row r="22274" spans="3:18" x14ac:dyDescent="0.2"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</row>
    <row r="22275" spans="3:18" x14ac:dyDescent="0.2"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</row>
    <row r="22276" spans="3:18" x14ac:dyDescent="0.2"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</row>
    <row r="22277" spans="3:18" x14ac:dyDescent="0.2"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</row>
    <row r="22278" spans="3:18" x14ac:dyDescent="0.2"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</row>
    <row r="22279" spans="3:18" x14ac:dyDescent="0.2"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</row>
    <row r="22280" spans="3:18" x14ac:dyDescent="0.2"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</row>
    <row r="22281" spans="3:18" x14ac:dyDescent="0.2"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</row>
    <row r="22282" spans="3:18" x14ac:dyDescent="0.2"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</row>
    <row r="22283" spans="3:18" x14ac:dyDescent="0.2"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</row>
    <row r="22284" spans="3:18" x14ac:dyDescent="0.2"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</row>
    <row r="22285" spans="3:18" x14ac:dyDescent="0.2"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</row>
    <row r="22286" spans="3:18" x14ac:dyDescent="0.2"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</row>
    <row r="22287" spans="3:18" x14ac:dyDescent="0.2"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</row>
    <row r="22288" spans="3:18" x14ac:dyDescent="0.2"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</row>
    <row r="22289" spans="3:18" x14ac:dyDescent="0.2"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</row>
    <row r="22290" spans="3:18" x14ac:dyDescent="0.2"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</row>
    <row r="22291" spans="3:18" x14ac:dyDescent="0.2"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</row>
    <row r="22292" spans="3:18" x14ac:dyDescent="0.2"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</row>
    <row r="22293" spans="3:18" x14ac:dyDescent="0.2"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</row>
    <row r="22294" spans="3:18" x14ac:dyDescent="0.2"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</row>
    <row r="22295" spans="3:18" x14ac:dyDescent="0.2"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</row>
    <row r="22296" spans="3:18" x14ac:dyDescent="0.2"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</row>
    <row r="22297" spans="3:18" x14ac:dyDescent="0.2"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</row>
    <row r="22298" spans="3:18" x14ac:dyDescent="0.2"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</row>
    <row r="22299" spans="3:18" x14ac:dyDescent="0.2"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</row>
    <row r="22300" spans="3:18" x14ac:dyDescent="0.2"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</row>
    <row r="22301" spans="3:18" x14ac:dyDescent="0.2"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</row>
    <row r="22302" spans="3:18" x14ac:dyDescent="0.2"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</row>
    <row r="22303" spans="3:18" x14ac:dyDescent="0.2"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</row>
    <row r="22304" spans="3:18" x14ac:dyDescent="0.2"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</row>
    <row r="22305" spans="3:18" x14ac:dyDescent="0.2"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</row>
    <row r="22306" spans="3:18" x14ac:dyDescent="0.2"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</row>
    <row r="22307" spans="3:18" x14ac:dyDescent="0.2"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</row>
    <row r="22308" spans="3:18" x14ac:dyDescent="0.2"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</row>
    <row r="22309" spans="3:18" x14ac:dyDescent="0.2"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</row>
    <row r="22310" spans="3:18" x14ac:dyDescent="0.2"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</row>
    <row r="22311" spans="3:18" x14ac:dyDescent="0.2"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</row>
    <row r="22312" spans="3:18" x14ac:dyDescent="0.2"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</row>
    <row r="22313" spans="3:18" x14ac:dyDescent="0.2"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</row>
    <row r="22314" spans="3:18" x14ac:dyDescent="0.2"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</row>
    <row r="22315" spans="3:18" x14ac:dyDescent="0.2"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</row>
    <row r="22316" spans="3:18" x14ac:dyDescent="0.2"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</row>
    <row r="22317" spans="3:18" x14ac:dyDescent="0.2"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</row>
    <row r="22318" spans="3:18" x14ac:dyDescent="0.2"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</row>
    <row r="22319" spans="3:18" x14ac:dyDescent="0.2"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</row>
    <row r="22320" spans="3:18" x14ac:dyDescent="0.2"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</row>
    <row r="22321" spans="3:18" x14ac:dyDescent="0.2"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</row>
    <row r="22322" spans="3:18" x14ac:dyDescent="0.2"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</row>
    <row r="22323" spans="3:18" x14ac:dyDescent="0.2"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</row>
    <row r="22324" spans="3:18" x14ac:dyDescent="0.2"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</row>
    <row r="22325" spans="3:18" x14ac:dyDescent="0.2"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</row>
    <row r="22326" spans="3:18" x14ac:dyDescent="0.2"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</row>
    <row r="22327" spans="3:18" x14ac:dyDescent="0.2"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</row>
    <row r="22328" spans="3:18" x14ac:dyDescent="0.2"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</row>
    <row r="22329" spans="3:18" x14ac:dyDescent="0.2"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</row>
    <row r="22330" spans="3:18" x14ac:dyDescent="0.2"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</row>
    <row r="22331" spans="3:18" x14ac:dyDescent="0.2"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</row>
    <row r="22332" spans="3:18" x14ac:dyDescent="0.2"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</row>
    <row r="22333" spans="3:18" x14ac:dyDescent="0.2"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</row>
    <row r="22334" spans="3:18" x14ac:dyDescent="0.2"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</row>
    <row r="22335" spans="3:18" x14ac:dyDescent="0.2"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</row>
    <row r="22336" spans="3:18" x14ac:dyDescent="0.2"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</row>
    <row r="22337" spans="3:18" x14ac:dyDescent="0.2"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</row>
    <row r="22338" spans="3:18" x14ac:dyDescent="0.2"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</row>
    <row r="22339" spans="3:18" x14ac:dyDescent="0.2"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</row>
    <row r="22340" spans="3:18" x14ac:dyDescent="0.2"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</row>
    <row r="22341" spans="3:18" x14ac:dyDescent="0.2"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</row>
    <row r="22342" spans="3:18" x14ac:dyDescent="0.2"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</row>
    <row r="22343" spans="3:18" x14ac:dyDescent="0.2"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</row>
    <row r="22344" spans="3:18" x14ac:dyDescent="0.2"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</row>
    <row r="22345" spans="3:18" x14ac:dyDescent="0.2"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</row>
    <row r="22346" spans="3:18" x14ac:dyDescent="0.2"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</row>
    <row r="22347" spans="3:18" x14ac:dyDescent="0.2"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</row>
    <row r="22348" spans="3:18" x14ac:dyDescent="0.2"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</row>
    <row r="22349" spans="3:18" x14ac:dyDescent="0.2"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</row>
    <row r="22350" spans="3:18" x14ac:dyDescent="0.2"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</row>
    <row r="22351" spans="3:18" x14ac:dyDescent="0.2"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</row>
    <row r="22352" spans="3:18" x14ac:dyDescent="0.2"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</row>
    <row r="22353" spans="3:18" x14ac:dyDescent="0.2"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</row>
    <row r="22354" spans="3:18" x14ac:dyDescent="0.2"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</row>
    <row r="22355" spans="3:18" x14ac:dyDescent="0.2"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</row>
    <row r="22356" spans="3:18" x14ac:dyDescent="0.2"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</row>
    <row r="22357" spans="3:18" x14ac:dyDescent="0.2"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</row>
    <row r="22358" spans="3:18" x14ac:dyDescent="0.2"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</row>
    <row r="22359" spans="3:18" x14ac:dyDescent="0.2"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</row>
    <row r="22360" spans="3:18" x14ac:dyDescent="0.2"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</row>
    <row r="22361" spans="3:18" x14ac:dyDescent="0.2"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</row>
    <row r="22362" spans="3:18" x14ac:dyDescent="0.2"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</row>
    <row r="22363" spans="3:18" x14ac:dyDescent="0.2"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</row>
    <row r="22364" spans="3:18" x14ac:dyDescent="0.2"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</row>
    <row r="22365" spans="3:18" x14ac:dyDescent="0.2"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</row>
    <row r="22366" spans="3:18" x14ac:dyDescent="0.2"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</row>
    <row r="22367" spans="3:18" x14ac:dyDescent="0.2"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</row>
    <row r="22368" spans="3:18" x14ac:dyDescent="0.2"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</row>
    <row r="22369" spans="3:18" x14ac:dyDescent="0.2"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</row>
    <row r="22370" spans="3:18" x14ac:dyDescent="0.2"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</row>
    <row r="22371" spans="3:18" x14ac:dyDescent="0.2"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</row>
    <row r="22372" spans="3:18" x14ac:dyDescent="0.2"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</row>
    <row r="22373" spans="3:18" x14ac:dyDescent="0.2"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</row>
    <row r="22374" spans="3:18" x14ac:dyDescent="0.2"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</row>
    <row r="22375" spans="3:18" x14ac:dyDescent="0.2"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</row>
    <row r="22376" spans="3:18" x14ac:dyDescent="0.2"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</row>
    <row r="22377" spans="3:18" x14ac:dyDescent="0.2"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</row>
    <row r="22378" spans="3:18" x14ac:dyDescent="0.2"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</row>
    <row r="22379" spans="3:18" x14ac:dyDescent="0.2"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</row>
    <row r="22380" spans="3:18" x14ac:dyDescent="0.2"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</row>
    <row r="22381" spans="3:18" x14ac:dyDescent="0.2"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</row>
    <row r="22382" spans="3:18" x14ac:dyDescent="0.2"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</row>
    <row r="22383" spans="3:18" x14ac:dyDescent="0.2"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</row>
    <row r="22384" spans="3:18" x14ac:dyDescent="0.2"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</row>
    <row r="22385" spans="3:18" x14ac:dyDescent="0.2"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</row>
    <row r="22386" spans="3:18" x14ac:dyDescent="0.2"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</row>
    <row r="22387" spans="3:18" x14ac:dyDescent="0.2"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</row>
    <row r="22388" spans="3:18" x14ac:dyDescent="0.2"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</row>
    <row r="22389" spans="3:18" x14ac:dyDescent="0.2"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</row>
    <row r="22390" spans="3:18" x14ac:dyDescent="0.2"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</row>
    <row r="22391" spans="3:18" x14ac:dyDescent="0.2"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</row>
    <row r="22392" spans="3:18" x14ac:dyDescent="0.2"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</row>
    <row r="22393" spans="3:18" x14ac:dyDescent="0.2"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</row>
    <row r="22394" spans="3:18" x14ac:dyDescent="0.2"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</row>
    <row r="22395" spans="3:18" x14ac:dyDescent="0.2"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</row>
    <row r="22396" spans="3:18" x14ac:dyDescent="0.2"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</row>
    <row r="22397" spans="3:18" x14ac:dyDescent="0.2"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</row>
    <row r="22398" spans="3:18" x14ac:dyDescent="0.2"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</row>
    <row r="22399" spans="3:18" x14ac:dyDescent="0.2"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</row>
    <row r="22400" spans="3:18" x14ac:dyDescent="0.2"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</row>
    <row r="22401" spans="3:18" x14ac:dyDescent="0.2"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</row>
    <row r="22402" spans="3:18" x14ac:dyDescent="0.2"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</row>
    <row r="22403" spans="3:18" x14ac:dyDescent="0.2"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</row>
    <row r="22404" spans="3:18" x14ac:dyDescent="0.2"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</row>
    <row r="22405" spans="3:18" x14ac:dyDescent="0.2"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</row>
    <row r="22406" spans="3:18" x14ac:dyDescent="0.2"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</row>
    <row r="22407" spans="3:18" x14ac:dyDescent="0.2"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</row>
    <row r="22408" spans="3:18" x14ac:dyDescent="0.2"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</row>
    <row r="22409" spans="3:18" x14ac:dyDescent="0.2"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</row>
    <row r="22410" spans="3:18" x14ac:dyDescent="0.2"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</row>
    <row r="22411" spans="3:18" x14ac:dyDescent="0.2"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</row>
    <row r="22412" spans="3:18" x14ac:dyDescent="0.2"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</row>
    <row r="22413" spans="3:18" x14ac:dyDescent="0.2"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</row>
    <row r="22414" spans="3:18" x14ac:dyDescent="0.2"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</row>
    <row r="22415" spans="3:18" x14ac:dyDescent="0.2"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</row>
    <row r="22416" spans="3:18" x14ac:dyDescent="0.2"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</row>
    <row r="22417" spans="3:18" x14ac:dyDescent="0.2"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</row>
    <row r="22418" spans="3:18" x14ac:dyDescent="0.2"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</row>
    <row r="22419" spans="3:18" x14ac:dyDescent="0.2"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</row>
    <row r="22420" spans="3:18" x14ac:dyDescent="0.2"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</row>
    <row r="22421" spans="3:18" x14ac:dyDescent="0.2"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</row>
    <row r="22422" spans="3:18" x14ac:dyDescent="0.2"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</row>
    <row r="22423" spans="3:18" x14ac:dyDescent="0.2"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</row>
    <row r="22424" spans="3:18" x14ac:dyDescent="0.2"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</row>
    <row r="22425" spans="3:18" x14ac:dyDescent="0.2"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</row>
    <row r="22426" spans="3:18" x14ac:dyDescent="0.2"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</row>
    <row r="22427" spans="3:18" x14ac:dyDescent="0.2"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</row>
    <row r="22428" spans="3:18" x14ac:dyDescent="0.2"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</row>
    <row r="22429" spans="3:18" x14ac:dyDescent="0.2"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</row>
    <row r="22430" spans="3:18" x14ac:dyDescent="0.2"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</row>
    <row r="22431" spans="3:18" x14ac:dyDescent="0.2"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</row>
    <row r="22432" spans="3:18" x14ac:dyDescent="0.2"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</row>
    <row r="22433" spans="3:18" x14ac:dyDescent="0.2"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</row>
    <row r="22434" spans="3:18" x14ac:dyDescent="0.2"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</row>
    <row r="22435" spans="3:18" x14ac:dyDescent="0.2"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</row>
    <row r="22436" spans="3:18" x14ac:dyDescent="0.2"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</row>
    <row r="22437" spans="3:18" x14ac:dyDescent="0.2"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</row>
    <row r="22438" spans="3:18" x14ac:dyDescent="0.2"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</row>
    <row r="22439" spans="3:18" x14ac:dyDescent="0.2"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</row>
    <row r="22440" spans="3:18" x14ac:dyDescent="0.2"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</row>
    <row r="22441" spans="3:18" x14ac:dyDescent="0.2"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</row>
    <row r="22442" spans="3:18" x14ac:dyDescent="0.2"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</row>
    <row r="22443" spans="3:18" x14ac:dyDescent="0.2"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</row>
    <row r="22444" spans="3:18" x14ac:dyDescent="0.2"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</row>
    <row r="22445" spans="3:18" x14ac:dyDescent="0.2"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</row>
    <row r="22446" spans="3:18" x14ac:dyDescent="0.2"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</row>
    <row r="22447" spans="3:18" x14ac:dyDescent="0.2"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</row>
    <row r="22448" spans="3:18" x14ac:dyDescent="0.2"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</row>
    <row r="22449" spans="3:18" x14ac:dyDescent="0.2"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</row>
    <row r="22450" spans="3:18" x14ac:dyDescent="0.2"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</row>
    <row r="22451" spans="3:18" x14ac:dyDescent="0.2"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</row>
    <row r="22452" spans="3:18" x14ac:dyDescent="0.2"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</row>
    <row r="22453" spans="3:18" x14ac:dyDescent="0.2"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</row>
    <row r="22454" spans="3:18" x14ac:dyDescent="0.2"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</row>
    <row r="22455" spans="3:18" x14ac:dyDescent="0.2"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</row>
    <row r="22456" spans="3:18" x14ac:dyDescent="0.2"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</row>
    <row r="22457" spans="3:18" x14ac:dyDescent="0.2"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</row>
    <row r="22458" spans="3:18" x14ac:dyDescent="0.2"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</row>
    <row r="22459" spans="3:18" x14ac:dyDescent="0.2"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</row>
    <row r="22460" spans="3:18" x14ac:dyDescent="0.2"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</row>
    <row r="22461" spans="3:18" x14ac:dyDescent="0.2"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</row>
    <row r="22462" spans="3:18" x14ac:dyDescent="0.2"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</row>
    <row r="22463" spans="3:18" x14ac:dyDescent="0.2"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</row>
    <row r="22464" spans="3:18" x14ac:dyDescent="0.2"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</row>
    <row r="22465" spans="3:18" x14ac:dyDescent="0.2"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</row>
    <row r="22466" spans="3:18" x14ac:dyDescent="0.2"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</row>
    <row r="22467" spans="3:18" x14ac:dyDescent="0.2"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</row>
    <row r="22468" spans="3:18" x14ac:dyDescent="0.2"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</row>
    <row r="22469" spans="3:18" x14ac:dyDescent="0.2"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</row>
    <row r="22470" spans="3:18" x14ac:dyDescent="0.2"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</row>
    <row r="22471" spans="3:18" x14ac:dyDescent="0.2"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</row>
    <row r="22472" spans="3:18" x14ac:dyDescent="0.2"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</row>
    <row r="22473" spans="3:18" x14ac:dyDescent="0.2"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</row>
    <row r="22474" spans="3:18" x14ac:dyDescent="0.2"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</row>
    <row r="22475" spans="3:18" x14ac:dyDescent="0.2"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</row>
    <row r="22476" spans="3:18" x14ac:dyDescent="0.2"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</row>
    <row r="22477" spans="3:18" x14ac:dyDescent="0.2"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</row>
    <row r="22478" spans="3:18" x14ac:dyDescent="0.2"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</row>
    <row r="22479" spans="3:18" x14ac:dyDescent="0.2"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</row>
    <row r="22480" spans="3:18" x14ac:dyDescent="0.2"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</row>
    <row r="22481" spans="3:18" x14ac:dyDescent="0.2"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</row>
    <row r="22482" spans="3:18" x14ac:dyDescent="0.2"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</row>
    <row r="22483" spans="3:18" x14ac:dyDescent="0.2"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</row>
    <row r="22484" spans="3:18" x14ac:dyDescent="0.2"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</row>
    <row r="22485" spans="3:18" x14ac:dyDescent="0.2"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</row>
    <row r="22486" spans="3:18" x14ac:dyDescent="0.2"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</row>
    <row r="22487" spans="3:18" x14ac:dyDescent="0.2"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</row>
    <row r="22488" spans="3:18" x14ac:dyDescent="0.2"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</row>
    <row r="22489" spans="3:18" x14ac:dyDescent="0.2"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</row>
    <row r="22490" spans="3:18" x14ac:dyDescent="0.2"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</row>
    <row r="22491" spans="3:18" x14ac:dyDescent="0.2"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</row>
    <row r="22492" spans="3:18" x14ac:dyDescent="0.2"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</row>
    <row r="22493" spans="3:18" x14ac:dyDescent="0.2"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</row>
    <row r="22494" spans="3:18" x14ac:dyDescent="0.2"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</row>
    <row r="22495" spans="3:18" x14ac:dyDescent="0.2"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</row>
    <row r="22496" spans="3:18" x14ac:dyDescent="0.2"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</row>
    <row r="22497" spans="3:18" x14ac:dyDescent="0.2"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</row>
    <row r="22498" spans="3:18" x14ac:dyDescent="0.2"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</row>
    <row r="22499" spans="3:18" x14ac:dyDescent="0.2"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</row>
    <row r="22500" spans="3:18" x14ac:dyDescent="0.2"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</row>
    <row r="22501" spans="3:18" x14ac:dyDescent="0.2"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</row>
    <row r="22502" spans="3:18" x14ac:dyDescent="0.2"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</row>
    <row r="22503" spans="3:18" x14ac:dyDescent="0.2"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</row>
    <row r="22504" spans="3:18" x14ac:dyDescent="0.2"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</row>
    <row r="22505" spans="3:18" x14ac:dyDescent="0.2"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</row>
    <row r="22506" spans="3:18" x14ac:dyDescent="0.2"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</row>
    <row r="22507" spans="3:18" x14ac:dyDescent="0.2"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</row>
    <row r="22508" spans="3:18" x14ac:dyDescent="0.2"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</row>
    <row r="22509" spans="3:18" x14ac:dyDescent="0.2"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</row>
    <row r="22510" spans="3:18" x14ac:dyDescent="0.2"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</row>
    <row r="22511" spans="3:18" x14ac:dyDescent="0.2"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</row>
    <row r="22512" spans="3:18" x14ac:dyDescent="0.2"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</row>
    <row r="22513" spans="3:18" x14ac:dyDescent="0.2"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</row>
    <row r="22514" spans="3:18" x14ac:dyDescent="0.2"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</row>
    <row r="22515" spans="3:18" x14ac:dyDescent="0.2"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</row>
    <row r="22516" spans="3:18" x14ac:dyDescent="0.2"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</row>
    <row r="22517" spans="3:18" x14ac:dyDescent="0.2"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</row>
    <row r="22518" spans="3:18" x14ac:dyDescent="0.2"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</row>
    <row r="22519" spans="3:18" x14ac:dyDescent="0.2"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</row>
    <row r="22520" spans="3:18" x14ac:dyDescent="0.2"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</row>
    <row r="22521" spans="3:18" x14ac:dyDescent="0.2"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</row>
    <row r="22522" spans="3:18" x14ac:dyDescent="0.2"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</row>
    <row r="22523" spans="3:18" x14ac:dyDescent="0.2"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</row>
    <row r="22524" spans="3:18" x14ac:dyDescent="0.2"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</row>
    <row r="22525" spans="3:18" x14ac:dyDescent="0.2"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</row>
    <row r="22526" spans="3:18" x14ac:dyDescent="0.2"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</row>
    <row r="22527" spans="3:18" x14ac:dyDescent="0.2"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</row>
    <row r="22528" spans="3:18" x14ac:dyDescent="0.2"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</row>
    <row r="22529" spans="3:18" x14ac:dyDescent="0.2"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</row>
    <row r="22530" spans="3:18" x14ac:dyDescent="0.2"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</row>
    <row r="22531" spans="3:18" x14ac:dyDescent="0.2"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</row>
    <row r="22532" spans="3:18" x14ac:dyDescent="0.2"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</row>
    <row r="22533" spans="3:18" x14ac:dyDescent="0.2"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</row>
    <row r="22534" spans="3:18" x14ac:dyDescent="0.2"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</row>
    <row r="22535" spans="3:18" x14ac:dyDescent="0.2"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</row>
    <row r="22536" spans="3:18" x14ac:dyDescent="0.2"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</row>
    <row r="22537" spans="3:18" x14ac:dyDescent="0.2"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</row>
    <row r="22538" spans="3:18" x14ac:dyDescent="0.2"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</row>
    <row r="22539" spans="3:18" x14ac:dyDescent="0.2"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</row>
    <row r="22540" spans="3:18" x14ac:dyDescent="0.2"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</row>
    <row r="22541" spans="3:18" x14ac:dyDescent="0.2"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</row>
    <row r="22542" spans="3:18" x14ac:dyDescent="0.2"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</row>
    <row r="22543" spans="3:18" x14ac:dyDescent="0.2"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</row>
    <row r="22544" spans="3:18" x14ac:dyDescent="0.2"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</row>
    <row r="22545" spans="3:18" x14ac:dyDescent="0.2"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</row>
    <row r="22546" spans="3:18" x14ac:dyDescent="0.2"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</row>
    <row r="22547" spans="3:18" x14ac:dyDescent="0.2"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</row>
    <row r="22548" spans="3:18" x14ac:dyDescent="0.2"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</row>
    <row r="22549" spans="3:18" x14ac:dyDescent="0.2"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</row>
    <row r="22550" spans="3:18" x14ac:dyDescent="0.2"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</row>
    <row r="22551" spans="3:18" x14ac:dyDescent="0.2"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</row>
    <row r="22552" spans="3:18" x14ac:dyDescent="0.2"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</row>
    <row r="22553" spans="3:18" x14ac:dyDescent="0.2"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</row>
    <row r="22554" spans="3:18" x14ac:dyDescent="0.2"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</row>
    <row r="22555" spans="3:18" x14ac:dyDescent="0.2"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</row>
    <row r="22556" spans="3:18" x14ac:dyDescent="0.2"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</row>
    <row r="22557" spans="3:18" x14ac:dyDescent="0.2"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</row>
    <row r="22558" spans="3:18" x14ac:dyDescent="0.2"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</row>
    <row r="22559" spans="3:18" x14ac:dyDescent="0.2"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</row>
    <row r="22560" spans="3:18" x14ac:dyDescent="0.2"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</row>
    <row r="22561" spans="3:18" x14ac:dyDescent="0.2"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</row>
    <row r="22562" spans="3:18" x14ac:dyDescent="0.2"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</row>
    <row r="22563" spans="3:18" x14ac:dyDescent="0.2"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</row>
    <row r="22564" spans="3:18" x14ac:dyDescent="0.2"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</row>
    <row r="22565" spans="3:18" x14ac:dyDescent="0.2"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</row>
    <row r="22566" spans="3:18" x14ac:dyDescent="0.2"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</row>
    <row r="22567" spans="3:18" x14ac:dyDescent="0.2"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</row>
    <row r="22568" spans="3:18" x14ac:dyDescent="0.2"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</row>
    <row r="22569" spans="3:18" x14ac:dyDescent="0.2"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</row>
    <row r="22570" spans="3:18" x14ac:dyDescent="0.2"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</row>
    <row r="22571" spans="3:18" x14ac:dyDescent="0.2"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</row>
    <row r="22572" spans="3:18" x14ac:dyDescent="0.2"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</row>
    <row r="22573" spans="3:18" x14ac:dyDescent="0.2"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</row>
    <row r="22574" spans="3:18" x14ac:dyDescent="0.2"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</row>
    <row r="22575" spans="3:18" x14ac:dyDescent="0.2"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</row>
    <row r="22576" spans="3:18" x14ac:dyDescent="0.2"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</row>
    <row r="22577" spans="3:18" x14ac:dyDescent="0.2"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</row>
    <row r="22578" spans="3:18" x14ac:dyDescent="0.2"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</row>
    <row r="22579" spans="3:18" x14ac:dyDescent="0.2"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</row>
    <row r="22580" spans="3:18" x14ac:dyDescent="0.2"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</row>
    <row r="22581" spans="3:18" x14ac:dyDescent="0.2"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</row>
    <row r="22582" spans="3:18" x14ac:dyDescent="0.2"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</row>
    <row r="22583" spans="3:18" x14ac:dyDescent="0.2"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</row>
    <row r="22584" spans="3:18" x14ac:dyDescent="0.2"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</row>
    <row r="22585" spans="3:18" x14ac:dyDescent="0.2"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</row>
    <row r="22586" spans="3:18" x14ac:dyDescent="0.2"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</row>
    <row r="22587" spans="3:18" x14ac:dyDescent="0.2"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</row>
    <row r="22588" spans="3:18" x14ac:dyDescent="0.2"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</row>
    <row r="22589" spans="3:18" x14ac:dyDescent="0.2"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</row>
    <row r="22590" spans="3:18" x14ac:dyDescent="0.2"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</row>
    <row r="22591" spans="3:18" x14ac:dyDescent="0.2"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</row>
    <row r="22592" spans="3:18" x14ac:dyDescent="0.2"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</row>
    <row r="22593" spans="3:18" x14ac:dyDescent="0.2"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</row>
    <row r="22594" spans="3:18" x14ac:dyDescent="0.2"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</row>
    <row r="22595" spans="3:18" x14ac:dyDescent="0.2"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</row>
    <row r="22596" spans="3:18" x14ac:dyDescent="0.2"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</row>
    <row r="22597" spans="3:18" x14ac:dyDescent="0.2"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</row>
    <row r="22598" spans="3:18" x14ac:dyDescent="0.2"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</row>
    <row r="22599" spans="3:18" x14ac:dyDescent="0.2"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</row>
    <row r="22600" spans="3:18" x14ac:dyDescent="0.2"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</row>
    <row r="22601" spans="3:18" x14ac:dyDescent="0.2"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</row>
    <row r="22602" spans="3:18" x14ac:dyDescent="0.2"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</row>
    <row r="22603" spans="3:18" x14ac:dyDescent="0.2"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</row>
    <row r="22604" spans="3:18" x14ac:dyDescent="0.2"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</row>
    <row r="22605" spans="3:18" x14ac:dyDescent="0.2"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</row>
    <row r="22606" spans="3:18" x14ac:dyDescent="0.2"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</row>
    <row r="22607" spans="3:18" x14ac:dyDescent="0.2"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</row>
    <row r="22608" spans="3:18" x14ac:dyDescent="0.2"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</row>
    <row r="22609" spans="3:18" x14ac:dyDescent="0.2"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</row>
    <row r="22610" spans="3:18" x14ac:dyDescent="0.2"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</row>
    <row r="22611" spans="3:18" x14ac:dyDescent="0.2"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</row>
    <row r="22612" spans="3:18" x14ac:dyDescent="0.2"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</row>
    <row r="22613" spans="3:18" x14ac:dyDescent="0.2"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</row>
    <row r="22614" spans="3:18" x14ac:dyDescent="0.2"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</row>
    <row r="22615" spans="3:18" x14ac:dyDescent="0.2"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</row>
    <row r="22616" spans="3:18" x14ac:dyDescent="0.2"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</row>
    <row r="22617" spans="3:18" x14ac:dyDescent="0.2"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</row>
    <row r="22618" spans="3:18" x14ac:dyDescent="0.2"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</row>
    <row r="22619" spans="3:18" x14ac:dyDescent="0.2"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</row>
    <row r="22620" spans="3:18" x14ac:dyDescent="0.2"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</row>
    <row r="22621" spans="3:18" x14ac:dyDescent="0.2"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</row>
    <row r="22622" spans="3:18" x14ac:dyDescent="0.2"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</row>
    <row r="22623" spans="3:18" x14ac:dyDescent="0.2"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</row>
    <row r="22624" spans="3:18" x14ac:dyDescent="0.2"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</row>
    <row r="22625" spans="3:18" x14ac:dyDescent="0.2"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</row>
    <row r="22626" spans="3:18" x14ac:dyDescent="0.2"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</row>
    <row r="22627" spans="3:18" x14ac:dyDescent="0.2"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</row>
    <row r="22628" spans="3:18" x14ac:dyDescent="0.2"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</row>
    <row r="22629" spans="3:18" x14ac:dyDescent="0.2"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</row>
    <row r="22630" spans="3:18" x14ac:dyDescent="0.2"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</row>
    <row r="22631" spans="3:18" x14ac:dyDescent="0.2"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</row>
    <row r="22632" spans="3:18" x14ac:dyDescent="0.2"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</row>
    <row r="22633" spans="3:18" x14ac:dyDescent="0.2"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</row>
    <row r="22634" spans="3:18" x14ac:dyDescent="0.2"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</row>
    <row r="22635" spans="3:18" x14ac:dyDescent="0.2"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</row>
    <row r="22636" spans="3:18" x14ac:dyDescent="0.2"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</row>
    <row r="22637" spans="3:18" x14ac:dyDescent="0.2"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</row>
    <row r="22638" spans="3:18" x14ac:dyDescent="0.2"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</row>
    <row r="22639" spans="3:18" x14ac:dyDescent="0.2"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</row>
    <row r="22640" spans="3:18" x14ac:dyDescent="0.2"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</row>
    <row r="22641" spans="3:18" x14ac:dyDescent="0.2"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</row>
    <row r="22642" spans="3:18" x14ac:dyDescent="0.2"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</row>
    <row r="22643" spans="3:18" x14ac:dyDescent="0.2"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</row>
    <row r="22644" spans="3:18" x14ac:dyDescent="0.2"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</row>
    <row r="22645" spans="3:18" x14ac:dyDescent="0.2"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</row>
    <row r="22646" spans="3:18" x14ac:dyDescent="0.2"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</row>
    <row r="22647" spans="3:18" x14ac:dyDescent="0.2"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</row>
    <row r="22648" spans="3:18" x14ac:dyDescent="0.2"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</row>
    <row r="22649" spans="3:18" x14ac:dyDescent="0.2"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</row>
    <row r="22650" spans="3:18" x14ac:dyDescent="0.2"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</row>
    <row r="22651" spans="3:18" x14ac:dyDescent="0.2"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</row>
    <row r="22652" spans="3:18" x14ac:dyDescent="0.2"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</row>
    <row r="22653" spans="3:18" x14ac:dyDescent="0.2"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</row>
    <row r="22654" spans="3:18" x14ac:dyDescent="0.2"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</row>
    <row r="22655" spans="3:18" x14ac:dyDescent="0.2"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</row>
    <row r="22656" spans="3:18" x14ac:dyDescent="0.2"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</row>
    <row r="22657" spans="3:18" x14ac:dyDescent="0.2"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</row>
    <row r="22658" spans="3:18" x14ac:dyDescent="0.2"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</row>
    <row r="22659" spans="3:18" x14ac:dyDescent="0.2"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</row>
    <row r="22660" spans="3:18" x14ac:dyDescent="0.2"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</row>
    <row r="22661" spans="3:18" x14ac:dyDescent="0.2"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</row>
    <row r="22662" spans="3:18" x14ac:dyDescent="0.2"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</row>
    <row r="22663" spans="3:18" x14ac:dyDescent="0.2"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</row>
    <row r="22664" spans="3:18" x14ac:dyDescent="0.2"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</row>
    <row r="22665" spans="3:18" x14ac:dyDescent="0.2"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</row>
    <row r="22666" spans="3:18" x14ac:dyDescent="0.2"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</row>
    <row r="22667" spans="3:18" x14ac:dyDescent="0.2"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</row>
    <row r="22668" spans="3:18" x14ac:dyDescent="0.2"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</row>
    <row r="22669" spans="3:18" x14ac:dyDescent="0.2"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</row>
    <row r="22670" spans="3:18" x14ac:dyDescent="0.2"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</row>
    <row r="22671" spans="3:18" x14ac:dyDescent="0.2"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</row>
    <row r="22672" spans="3:18" x14ac:dyDescent="0.2"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</row>
    <row r="22673" spans="3:18" x14ac:dyDescent="0.2"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</row>
    <row r="22674" spans="3:18" x14ac:dyDescent="0.2"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</row>
    <row r="22675" spans="3:18" x14ac:dyDescent="0.2"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</row>
    <row r="22676" spans="3:18" x14ac:dyDescent="0.2"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</row>
    <row r="22677" spans="3:18" x14ac:dyDescent="0.2"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</row>
    <row r="22678" spans="3:18" x14ac:dyDescent="0.2"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</row>
    <row r="22679" spans="3:18" x14ac:dyDescent="0.2"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</row>
    <row r="22680" spans="3:18" x14ac:dyDescent="0.2"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</row>
    <row r="22681" spans="3:18" x14ac:dyDescent="0.2"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</row>
    <row r="22682" spans="3:18" x14ac:dyDescent="0.2"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</row>
    <row r="22683" spans="3:18" x14ac:dyDescent="0.2"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</row>
    <row r="22684" spans="3:18" x14ac:dyDescent="0.2"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</row>
    <row r="22685" spans="3:18" x14ac:dyDescent="0.2"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</row>
    <row r="22686" spans="3:18" x14ac:dyDescent="0.2"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</row>
    <row r="22687" spans="3:18" x14ac:dyDescent="0.2"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</row>
    <row r="22688" spans="3:18" x14ac:dyDescent="0.2"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</row>
    <row r="22689" spans="3:18" x14ac:dyDescent="0.2"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</row>
    <row r="22690" spans="3:18" x14ac:dyDescent="0.2"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</row>
    <row r="22691" spans="3:18" x14ac:dyDescent="0.2"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</row>
    <row r="22692" spans="3:18" x14ac:dyDescent="0.2"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</row>
    <row r="22693" spans="3:18" x14ac:dyDescent="0.2"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</row>
    <row r="22694" spans="3:18" x14ac:dyDescent="0.2"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</row>
    <row r="22695" spans="3:18" x14ac:dyDescent="0.2"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</row>
    <row r="22696" spans="3:18" x14ac:dyDescent="0.2"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</row>
    <row r="22697" spans="3:18" x14ac:dyDescent="0.2"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</row>
    <row r="22698" spans="3:18" x14ac:dyDescent="0.2"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</row>
    <row r="22699" spans="3:18" x14ac:dyDescent="0.2"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</row>
    <row r="22700" spans="3:18" x14ac:dyDescent="0.2"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</row>
    <row r="22701" spans="3:18" x14ac:dyDescent="0.2"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</row>
    <row r="22702" spans="3:18" x14ac:dyDescent="0.2"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</row>
    <row r="22703" spans="3:18" x14ac:dyDescent="0.2"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</row>
    <row r="22704" spans="3:18" x14ac:dyDescent="0.2"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</row>
    <row r="22705" spans="3:18" x14ac:dyDescent="0.2"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</row>
    <row r="22706" spans="3:18" x14ac:dyDescent="0.2"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</row>
    <row r="22707" spans="3:18" x14ac:dyDescent="0.2"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</row>
    <row r="22708" spans="3:18" x14ac:dyDescent="0.2"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</row>
    <row r="22709" spans="3:18" x14ac:dyDescent="0.2"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</row>
    <row r="22710" spans="3:18" x14ac:dyDescent="0.2"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</row>
    <row r="22711" spans="3:18" x14ac:dyDescent="0.2"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</row>
    <row r="22712" spans="3:18" x14ac:dyDescent="0.2"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</row>
    <row r="22713" spans="3:18" x14ac:dyDescent="0.2"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</row>
    <row r="22714" spans="3:18" x14ac:dyDescent="0.2"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</row>
    <row r="22715" spans="3:18" x14ac:dyDescent="0.2"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</row>
    <row r="22716" spans="3:18" x14ac:dyDescent="0.2"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</row>
    <row r="22717" spans="3:18" x14ac:dyDescent="0.2"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</row>
    <row r="22718" spans="3:18" x14ac:dyDescent="0.2"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</row>
    <row r="22719" spans="3:18" x14ac:dyDescent="0.2"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</row>
    <row r="22720" spans="3:18" x14ac:dyDescent="0.2"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</row>
    <row r="22721" spans="3:18" x14ac:dyDescent="0.2"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</row>
    <row r="22722" spans="3:18" x14ac:dyDescent="0.2"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</row>
    <row r="22723" spans="3:18" x14ac:dyDescent="0.2"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</row>
    <row r="22724" spans="3:18" x14ac:dyDescent="0.2"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</row>
    <row r="22725" spans="3:18" x14ac:dyDescent="0.2"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</row>
    <row r="22726" spans="3:18" x14ac:dyDescent="0.2"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</row>
    <row r="22727" spans="3:18" x14ac:dyDescent="0.2"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</row>
    <row r="22728" spans="3:18" x14ac:dyDescent="0.2"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</row>
    <row r="22729" spans="3:18" x14ac:dyDescent="0.2"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</row>
    <row r="22730" spans="3:18" x14ac:dyDescent="0.2"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</row>
    <row r="22731" spans="3:18" x14ac:dyDescent="0.2"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</row>
    <row r="22732" spans="3:18" x14ac:dyDescent="0.2"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</row>
    <row r="22733" spans="3:18" x14ac:dyDescent="0.2"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</row>
    <row r="22734" spans="3:18" x14ac:dyDescent="0.2"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</row>
    <row r="22735" spans="3:18" x14ac:dyDescent="0.2"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</row>
    <row r="22736" spans="3:18" x14ac:dyDescent="0.2"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</row>
    <row r="22737" spans="3:18" x14ac:dyDescent="0.2"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</row>
    <row r="22738" spans="3:18" x14ac:dyDescent="0.2"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</row>
    <row r="22739" spans="3:18" x14ac:dyDescent="0.2"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</row>
    <row r="22740" spans="3:18" x14ac:dyDescent="0.2"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</row>
    <row r="22741" spans="3:18" x14ac:dyDescent="0.2"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</row>
    <row r="22742" spans="3:18" x14ac:dyDescent="0.2"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</row>
    <row r="22743" spans="3:18" x14ac:dyDescent="0.2"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</row>
    <row r="22744" spans="3:18" x14ac:dyDescent="0.2"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</row>
    <row r="22745" spans="3:18" x14ac:dyDescent="0.2"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</row>
    <row r="22746" spans="3:18" x14ac:dyDescent="0.2"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</row>
    <row r="22747" spans="3:18" x14ac:dyDescent="0.2"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</row>
    <row r="22748" spans="3:18" x14ac:dyDescent="0.2"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</row>
    <row r="22749" spans="3:18" x14ac:dyDescent="0.2"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</row>
    <row r="22750" spans="3:18" x14ac:dyDescent="0.2"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</row>
    <row r="22751" spans="3:18" x14ac:dyDescent="0.2"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</row>
    <row r="22752" spans="3:18" x14ac:dyDescent="0.2"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</row>
    <row r="22753" spans="3:18" x14ac:dyDescent="0.2"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</row>
    <row r="22754" spans="3:18" x14ac:dyDescent="0.2"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</row>
    <row r="22755" spans="3:18" x14ac:dyDescent="0.2"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</row>
    <row r="22756" spans="3:18" x14ac:dyDescent="0.2"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</row>
    <row r="22757" spans="3:18" x14ac:dyDescent="0.2"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</row>
    <row r="22758" spans="3:18" x14ac:dyDescent="0.2"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</row>
    <row r="22759" spans="3:18" x14ac:dyDescent="0.2"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</row>
    <row r="22760" spans="3:18" x14ac:dyDescent="0.2"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</row>
    <row r="22761" spans="3:18" x14ac:dyDescent="0.2"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</row>
    <row r="22762" spans="3:18" x14ac:dyDescent="0.2"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</row>
    <row r="22763" spans="3:18" x14ac:dyDescent="0.2"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</row>
    <row r="22764" spans="3:18" x14ac:dyDescent="0.2"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</row>
    <row r="22765" spans="3:18" x14ac:dyDescent="0.2"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</row>
    <row r="22766" spans="3:18" x14ac:dyDescent="0.2"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</row>
    <row r="22767" spans="3:18" x14ac:dyDescent="0.2"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</row>
    <row r="22768" spans="3:18" x14ac:dyDescent="0.2"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</row>
    <row r="22769" spans="3:18" x14ac:dyDescent="0.2"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</row>
    <row r="22770" spans="3:18" x14ac:dyDescent="0.2"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</row>
    <row r="22771" spans="3:18" x14ac:dyDescent="0.2"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</row>
    <row r="22772" spans="3:18" x14ac:dyDescent="0.2"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</row>
    <row r="22773" spans="3:18" x14ac:dyDescent="0.2"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</row>
    <row r="22774" spans="3:18" x14ac:dyDescent="0.2"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</row>
    <row r="22775" spans="3:18" x14ac:dyDescent="0.2"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</row>
    <row r="22776" spans="3:18" x14ac:dyDescent="0.2"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</row>
    <row r="22777" spans="3:18" x14ac:dyDescent="0.2"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</row>
    <row r="22778" spans="3:18" x14ac:dyDescent="0.2"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</row>
    <row r="22779" spans="3:18" x14ac:dyDescent="0.2"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</row>
    <row r="22780" spans="3:18" x14ac:dyDescent="0.2"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</row>
    <row r="22781" spans="3:18" x14ac:dyDescent="0.2"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</row>
    <row r="22782" spans="3:18" x14ac:dyDescent="0.2"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</row>
    <row r="22783" spans="3:18" x14ac:dyDescent="0.2"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</row>
    <row r="22784" spans="3:18" x14ac:dyDescent="0.2"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</row>
    <row r="22785" spans="3:18" x14ac:dyDescent="0.2"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</row>
    <row r="22786" spans="3:18" x14ac:dyDescent="0.2"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</row>
    <row r="22787" spans="3:18" x14ac:dyDescent="0.2"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</row>
    <row r="22788" spans="3:18" x14ac:dyDescent="0.2"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</row>
    <row r="22789" spans="3:18" x14ac:dyDescent="0.2"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</row>
    <row r="22790" spans="3:18" x14ac:dyDescent="0.2"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</row>
    <row r="22791" spans="3:18" x14ac:dyDescent="0.2"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</row>
    <row r="22792" spans="3:18" x14ac:dyDescent="0.2"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</row>
    <row r="22793" spans="3:18" x14ac:dyDescent="0.2"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</row>
    <row r="22794" spans="3:18" x14ac:dyDescent="0.2"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</row>
    <row r="22795" spans="3:18" x14ac:dyDescent="0.2"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</row>
    <row r="22796" spans="3:18" x14ac:dyDescent="0.2"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</row>
    <row r="22797" spans="3:18" x14ac:dyDescent="0.2"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</row>
    <row r="22798" spans="3:18" x14ac:dyDescent="0.2"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</row>
    <row r="22799" spans="3:18" x14ac:dyDescent="0.2"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</row>
    <row r="22800" spans="3:18" x14ac:dyDescent="0.2"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</row>
    <row r="22801" spans="3:18" x14ac:dyDescent="0.2"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</row>
    <row r="22802" spans="3:18" x14ac:dyDescent="0.2"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</row>
    <row r="22803" spans="3:18" x14ac:dyDescent="0.2"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</row>
    <row r="22804" spans="3:18" x14ac:dyDescent="0.2"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</row>
    <row r="22805" spans="3:18" x14ac:dyDescent="0.2"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</row>
    <row r="22806" spans="3:18" x14ac:dyDescent="0.2"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</row>
    <row r="22807" spans="3:18" x14ac:dyDescent="0.2"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</row>
    <row r="22808" spans="3:18" x14ac:dyDescent="0.2"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</row>
    <row r="22809" spans="3:18" x14ac:dyDescent="0.2"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</row>
    <row r="22810" spans="3:18" x14ac:dyDescent="0.2"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</row>
    <row r="22811" spans="3:18" x14ac:dyDescent="0.2"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</row>
    <row r="22812" spans="3:18" x14ac:dyDescent="0.2"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</row>
    <row r="22813" spans="3:18" x14ac:dyDescent="0.2"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</row>
    <row r="22814" spans="3:18" x14ac:dyDescent="0.2"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</row>
    <row r="22815" spans="3:18" x14ac:dyDescent="0.2"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</row>
    <row r="22816" spans="3:18" x14ac:dyDescent="0.2"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</row>
    <row r="22817" spans="3:18" x14ac:dyDescent="0.2"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</row>
    <row r="22818" spans="3:18" x14ac:dyDescent="0.2"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</row>
    <row r="22819" spans="3:18" x14ac:dyDescent="0.2"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</row>
    <row r="22820" spans="3:18" x14ac:dyDescent="0.2"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</row>
    <row r="22821" spans="3:18" x14ac:dyDescent="0.2"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</row>
    <row r="22822" spans="3:18" x14ac:dyDescent="0.2"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</row>
    <row r="22823" spans="3:18" x14ac:dyDescent="0.2"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</row>
    <row r="22824" spans="3:18" x14ac:dyDescent="0.2"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</row>
    <row r="22825" spans="3:18" x14ac:dyDescent="0.2"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</row>
    <row r="22826" spans="3:18" x14ac:dyDescent="0.2"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</row>
    <row r="22827" spans="3:18" x14ac:dyDescent="0.2"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</row>
    <row r="22828" spans="3:18" x14ac:dyDescent="0.2"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</row>
    <row r="22829" spans="3:18" x14ac:dyDescent="0.2"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</row>
    <row r="22830" spans="3:18" x14ac:dyDescent="0.2"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</row>
    <row r="22831" spans="3:18" x14ac:dyDescent="0.2"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</row>
    <row r="22832" spans="3:18" x14ac:dyDescent="0.2"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</row>
    <row r="22833" spans="3:18" x14ac:dyDescent="0.2"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</row>
    <row r="22834" spans="3:18" x14ac:dyDescent="0.2"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</row>
    <row r="22835" spans="3:18" x14ac:dyDescent="0.2"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</row>
    <row r="22836" spans="3:18" x14ac:dyDescent="0.2"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</row>
    <row r="22837" spans="3:18" x14ac:dyDescent="0.2"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</row>
    <row r="22838" spans="3:18" x14ac:dyDescent="0.2"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</row>
    <row r="22839" spans="3:18" x14ac:dyDescent="0.2"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</row>
    <row r="22840" spans="3:18" x14ac:dyDescent="0.2"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</row>
    <row r="22841" spans="3:18" x14ac:dyDescent="0.2"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</row>
    <row r="22842" spans="3:18" x14ac:dyDescent="0.2"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</row>
    <row r="22843" spans="3:18" x14ac:dyDescent="0.2"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</row>
    <row r="22844" spans="3:18" x14ac:dyDescent="0.2"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</row>
    <row r="22845" spans="3:18" x14ac:dyDescent="0.2"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</row>
    <row r="22846" spans="3:18" x14ac:dyDescent="0.2"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</row>
    <row r="22847" spans="3:18" x14ac:dyDescent="0.2"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</row>
    <row r="22848" spans="3:18" x14ac:dyDescent="0.2"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</row>
    <row r="22849" spans="3:18" x14ac:dyDescent="0.2"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</row>
    <row r="22850" spans="3:18" x14ac:dyDescent="0.2"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</row>
    <row r="22851" spans="3:18" x14ac:dyDescent="0.2"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</row>
    <row r="22852" spans="3:18" x14ac:dyDescent="0.2"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</row>
    <row r="22853" spans="3:18" x14ac:dyDescent="0.2"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</row>
    <row r="22854" spans="3:18" x14ac:dyDescent="0.2"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</row>
    <row r="22855" spans="3:18" x14ac:dyDescent="0.2"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</row>
    <row r="22856" spans="3:18" x14ac:dyDescent="0.2"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</row>
    <row r="22857" spans="3:18" x14ac:dyDescent="0.2"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</row>
    <row r="22858" spans="3:18" x14ac:dyDescent="0.2"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</row>
    <row r="22859" spans="3:18" x14ac:dyDescent="0.2"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</row>
    <row r="22860" spans="3:18" x14ac:dyDescent="0.2"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</row>
    <row r="22861" spans="3:18" x14ac:dyDescent="0.2"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</row>
    <row r="22862" spans="3:18" x14ac:dyDescent="0.2"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</row>
    <row r="22863" spans="3:18" x14ac:dyDescent="0.2"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</row>
    <row r="22864" spans="3:18" x14ac:dyDescent="0.2"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</row>
    <row r="22865" spans="3:18" x14ac:dyDescent="0.2"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</row>
    <row r="22866" spans="3:18" x14ac:dyDescent="0.2"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</row>
    <row r="22867" spans="3:18" x14ac:dyDescent="0.2"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</row>
    <row r="22868" spans="3:18" x14ac:dyDescent="0.2"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</row>
    <row r="22869" spans="3:18" x14ac:dyDescent="0.2"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</row>
    <row r="22870" spans="3:18" x14ac:dyDescent="0.2"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</row>
    <row r="22871" spans="3:18" x14ac:dyDescent="0.2"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</row>
    <row r="22872" spans="3:18" x14ac:dyDescent="0.2"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</row>
    <row r="22873" spans="3:18" x14ac:dyDescent="0.2"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</row>
    <row r="22874" spans="3:18" x14ac:dyDescent="0.2"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</row>
    <row r="22875" spans="3:18" x14ac:dyDescent="0.2"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</row>
    <row r="22876" spans="3:18" x14ac:dyDescent="0.2"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</row>
    <row r="22877" spans="3:18" x14ac:dyDescent="0.2"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</row>
    <row r="22878" spans="3:18" x14ac:dyDescent="0.2"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</row>
    <row r="22879" spans="3:18" x14ac:dyDescent="0.2"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</row>
    <row r="22880" spans="3:18" x14ac:dyDescent="0.2"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</row>
    <row r="22881" spans="3:18" x14ac:dyDescent="0.2"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</row>
    <row r="22882" spans="3:18" x14ac:dyDescent="0.2"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</row>
    <row r="22883" spans="3:18" x14ac:dyDescent="0.2"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</row>
    <row r="22884" spans="3:18" x14ac:dyDescent="0.2"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</row>
    <row r="22885" spans="3:18" x14ac:dyDescent="0.2"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</row>
    <row r="22886" spans="3:18" x14ac:dyDescent="0.2"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</row>
    <row r="22887" spans="3:18" x14ac:dyDescent="0.2"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</row>
    <row r="22888" spans="3:18" x14ac:dyDescent="0.2"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</row>
    <row r="22889" spans="3:18" x14ac:dyDescent="0.2"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</row>
    <row r="22890" spans="3:18" x14ac:dyDescent="0.2"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</row>
    <row r="22891" spans="3:18" x14ac:dyDescent="0.2"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</row>
    <row r="22892" spans="3:18" x14ac:dyDescent="0.2"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</row>
    <row r="22893" spans="3:18" x14ac:dyDescent="0.2"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</row>
    <row r="22894" spans="3:18" x14ac:dyDescent="0.2"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</row>
    <row r="22895" spans="3:18" x14ac:dyDescent="0.2"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</row>
    <row r="22896" spans="3:18" x14ac:dyDescent="0.2"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</row>
    <row r="22897" spans="3:18" x14ac:dyDescent="0.2"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</row>
    <row r="22898" spans="3:18" x14ac:dyDescent="0.2"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</row>
    <row r="22899" spans="3:18" x14ac:dyDescent="0.2"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</row>
    <row r="22900" spans="3:18" x14ac:dyDescent="0.2"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</row>
    <row r="22901" spans="3:18" x14ac:dyDescent="0.2"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</row>
    <row r="22902" spans="3:18" x14ac:dyDescent="0.2"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</row>
    <row r="22903" spans="3:18" x14ac:dyDescent="0.2"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</row>
    <row r="22904" spans="3:18" x14ac:dyDescent="0.2"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</row>
    <row r="22905" spans="3:18" x14ac:dyDescent="0.2"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</row>
    <row r="22906" spans="3:18" x14ac:dyDescent="0.2"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</row>
    <row r="22907" spans="3:18" x14ac:dyDescent="0.2"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</row>
    <row r="22908" spans="3:18" x14ac:dyDescent="0.2"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</row>
    <row r="22909" spans="3:18" x14ac:dyDescent="0.2"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</row>
    <row r="22910" spans="3:18" x14ac:dyDescent="0.2"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</row>
    <row r="22911" spans="3:18" x14ac:dyDescent="0.2"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</row>
    <row r="22912" spans="3:18" x14ac:dyDescent="0.2"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</row>
    <row r="22913" spans="3:18" x14ac:dyDescent="0.2"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</row>
    <row r="22914" spans="3:18" x14ac:dyDescent="0.2"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</row>
    <row r="22915" spans="3:18" x14ac:dyDescent="0.2"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</row>
    <row r="22916" spans="3:18" x14ac:dyDescent="0.2"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</row>
    <row r="22917" spans="3:18" x14ac:dyDescent="0.2"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</row>
    <row r="22918" spans="3:18" x14ac:dyDescent="0.2"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</row>
    <row r="22919" spans="3:18" x14ac:dyDescent="0.2"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</row>
    <row r="22920" spans="3:18" x14ac:dyDescent="0.2"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</row>
    <row r="22921" spans="3:18" x14ac:dyDescent="0.2"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</row>
    <row r="22922" spans="3:18" x14ac:dyDescent="0.2"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</row>
    <row r="22923" spans="3:18" x14ac:dyDescent="0.2"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</row>
    <row r="22924" spans="3:18" x14ac:dyDescent="0.2"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</row>
    <row r="22925" spans="3:18" x14ac:dyDescent="0.2"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</row>
    <row r="22926" spans="3:18" x14ac:dyDescent="0.2"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</row>
    <row r="22927" spans="3:18" x14ac:dyDescent="0.2"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</row>
    <row r="22928" spans="3:18" x14ac:dyDescent="0.2"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</row>
    <row r="22929" spans="3:18" x14ac:dyDescent="0.2"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</row>
    <row r="22930" spans="3:18" x14ac:dyDescent="0.2"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</row>
    <row r="22931" spans="3:18" x14ac:dyDescent="0.2"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</row>
    <row r="22932" spans="3:18" x14ac:dyDescent="0.2"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</row>
    <row r="22933" spans="3:18" x14ac:dyDescent="0.2"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</row>
    <row r="22934" spans="3:18" x14ac:dyDescent="0.2"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</row>
    <row r="22935" spans="3:18" x14ac:dyDescent="0.2"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</row>
    <row r="22936" spans="3:18" x14ac:dyDescent="0.2"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</row>
    <row r="22937" spans="3:18" x14ac:dyDescent="0.2"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</row>
    <row r="22938" spans="3:18" x14ac:dyDescent="0.2"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</row>
    <row r="22939" spans="3:18" x14ac:dyDescent="0.2"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</row>
    <row r="22940" spans="3:18" x14ac:dyDescent="0.2"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</row>
    <row r="22941" spans="3:18" x14ac:dyDescent="0.2"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</row>
    <row r="22942" spans="3:18" x14ac:dyDescent="0.2"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</row>
    <row r="22943" spans="3:18" x14ac:dyDescent="0.2"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</row>
    <row r="22944" spans="3:18" x14ac:dyDescent="0.2"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</row>
    <row r="22945" spans="3:18" x14ac:dyDescent="0.2"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</row>
    <row r="22946" spans="3:18" x14ac:dyDescent="0.2"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</row>
    <row r="22947" spans="3:18" x14ac:dyDescent="0.2"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</row>
    <row r="22948" spans="3:18" x14ac:dyDescent="0.2"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</row>
    <row r="22949" spans="3:18" x14ac:dyDescent="0.2"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</row>
    <row r="22950" spans="3:18" x14ac:dyDescent="0.2"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</row>
    <row r="22951" spans="3:18" x14ac:dyDescent="0.2"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</row>
    <row r="22952" spans="3:18" x14ac:dyDescent="0.2"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</row>
    <row r="22953" spans="3:18" x14ac:dyDescent="0.2"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</row>
    <row r="22954" spans="3:18" x14ac:dyDescent="0.2"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</row>
    <row r="22955" spans="3:18" x14ac:dyDescent="0.2"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</row>
    <row r="22956" spans="3:18" x14ac:dyDescent="0.2"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</row>
    <row r="22957" spans="3:18" x14ac:dyDescent="0.2"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</row>
    <row r="22958" spans="3:18" x14ac:dyDescent="0.2"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</row>
    <row r="22959" spans="3:18" x14ac:dyDescent="0.2"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</row>
    <row r="22960" spans="3:18" x14ac:dyDescent="0.2"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</row>
    <row r="22961" spans="3:18" x14ac:dyDescent="0.2"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</row>
    <row r="22962" spans="3:18" x14ac:dyDescent="0.2"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</row>
    <row r="22963" spans="3:18" x14ac:dyDescent="0.2"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</row>
    <row r="22964" spans="3:18" x14ac:dyDescent="0.2"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</row>
    <row r="22965" spans="3:18" x14ac:dyDescent="0.2"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</row>
    <row r="22966" spans="3:18" x14ac:dyDescent="0.2"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</row>
    <row r="22967" spans="3:18" x14ac:dyDescent="0.2"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</row>
    <row r="22968" spans="3:18" x14ac:dyDescent="0.2"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</row>
    <row r="22969" spans="3:18" x14ac:dyDescent="0.2"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</row>
    <row r="22970" spans="3:18" x14ac:dyDescent="0.2"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</row>
    <row r="22971" spans="3:18" x14ac:dyDescent="0.2"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</row>
    <row r="22972" spans="3:18" x14ac:dyDescent="0.2"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</row>
    <row r="22973" spans="3:18" x14ac:dyDescent="0.2"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</row>
    <row r="22974" spans="3:18" x14ac:dyDescent="0.2"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</row>
    <row r="22975" spans="3:18" x14ac:dyDescent="0.2"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</row>
    <row r="22976" spans="3:18" x14ac:dyDescent="0.2"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</row>
    <row r="22977" spans="3:18" x14ac:dyDescent="0.2"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</row>
    <row r="22978" spans="3:18" x14ac:dyDescent="0.2"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</row>
    <row r="22979" spans="3:18" x14ac:dyDescent="0.2"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</row>
    <row r="22980" spans="3:18" x14ac:dyDescent="0.2"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</row>
    <row r="22981" spans="3:18" x14ac:dyDescent="0.2"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</row>
    <row r="22982" spans="3:18" x14ac:dyDescent="0.2"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</row>
    <row r="22983" spans="3:18" x14ac:dyDescent="0.2"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</row>
    <row r="22984" spans="3:18" x14ac:dyDescent="0.2"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</row>
    <row r="22985" spans="3:18" x14ac:dyDescent="0.2"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</row>
    <row r="22986" spans="3:18" x14ac:dyDescent="0.2"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</row>
    <row r="22987" spans="3:18" x14ac:dyDescent="0.2"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</row>
    <row r="22988" spans="3:18" x14ac:dyDescent="0.2"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</row>
    <row r="22989" spans="3:18" x14ac:dyDescent="0.2"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</row>
    <row r="22990" spans="3:18" x14ac:dyDescent="0.2"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</row>
    <row r="22991" spans="3:18" x14ac:dyDescent="0.2"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</row>
    <row r="22992" spans="3:18" x14ac:dyDescent="0.2"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</row>
    <row r="22993" spans="3:18" x14ac:dyDescent="0.2"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</row>
    <row r="22994" spans="3:18" x14ac:dyDescent="0.2"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</row>
    <row r="22995" spans="3:18" x14ac:dyDescent="0.2"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</row>
    <row r="22996" spans="3:18" x14ac:dyDescent="0.2"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</row>
    <row r="22997" spans="3:18" x14ac:dyDescent="0.2"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</row>
    <row r="22998" spans="3:18" x14ac:dyDescent="0.2"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</row>
    <row r="22999" spans="3:18" x14ac:dyDescent="0.2"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</row>
    <row r="23000" spans="3:18" x14ac:dyDescent="0.2"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</row>
    <row r="23001" spans="3:18" x14ac:dyDescent="0.2"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</row>
    <row r="23002" spans="3:18" x14ac:dyDescent="0.2"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</row>
    <row r="23003" spans="3:18" x14ac:dyDescent="0.2"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</row>
    <row r="23004" spans="3:18" x14ac:dyDescent="0.2"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</row>
    <row r="23005" spans="3:18" x14ac:dyDescent="0.2"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</row>
    <row r="23006" spans="3:18" x14ac:dyDescent="0.2"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</row>
    <row r="23007" spans="3:18" x14ac:dyDescent="0.2"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</row>
    <row r="23008" spans="3:18" x14ac:dyDescent="0.2"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</row>
    <row r="23009" spans="3:18" x14ac:dyDescent="0.2"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</row>
    <row r="23010" spans="3:18" x14ac:dyDescent="0.2"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</row>
    <row r="23011" spans="3:18" x14ac:dyDescent="0.2"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</row>
    <row r="23012" spans="3:18" x14ac:dyDescent="0.2"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</row>
    <row r="23013" spans="3:18" x14ac:dyDescent="0.2"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</row>
    <row r="23014" spans="3:18" x14ac:dyDescent="0.2"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</row>
    <row r="23015" spans="3:18" x14ac:dyDescent="0.2"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</row>
    <row r="23016" spans="3:18" x14ac:dyDescent="0.2"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</row>
    <row r="23017" spans="3:18" x14ac:dyDescent="0.2"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</row>
    <row r="23018" spans="3:18" x14ac:dyDescent="0.2"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</row>
    <row r="23019" spans="3:18" x14ac:dyDescent="0.2"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</row>
    <row r="23020" spans="3:18" x14ac:dyDescent="0.2"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</row>
    <row r="23021" spans="3:18" x14ac:dyDescent="0.2"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</row>
    <row r="23022" spans="3:18" x14ac:dyDescent="0.2"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</row>
    <row r="23023" spans="3:18" x14ac:dyDescent="0.2"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</row>
    <row r="23024" spans="3:18" x14ac:dyDescent="0.2"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</row>
    <row r="23025" spans="3:18" x14ac:dyDescent="0.2"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</row>
    <row r="23026" spans="3:18" x14ac:dyDescent="0.2"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</row>
    <row r="23027" spans="3:18" x14ac:dyDescent="0.2"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</row>
    <row r="23028" spans="3:18" x14ac:dyDescent="0.2"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</row>
    <row r="23029" spans="3:18" x14ac:dyDescent="0.2"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</row>
    <row r="23030" spans="3:18" x14ac:dyDescent="0.2"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</row>
    <row r="23031" spans="3:18" x14ac:dyDescent="0.2"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</row>
    <row r="23032" spans="3:18" x14ac:dyDescent="0.2"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</row>
    <row r="23033" spans="3:18" x14ac:dyDescent="0.2"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</row>
    <row r="23034" spans="3:18" x14ac:dyDescent="0.2"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</row>
    <row r="23035" spans="3:18" x14ac:dyDescent="0.2"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</row>
    <row r="23036" spans="3:18" x14ac:dyDescent="0.2"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</row>
    <row r="23037" spans="3:18" x14ac:dyDescent="0.2"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</row>
    <row r="23038" spans="3:18" x14ac:dyDescent="0.2"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</row>
    <row r="23039" spans="3:18" x14ac:dyDescent="0.2"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</row>
    <row r="23040" spans="3:18" x14ac:dyDescent="0.2"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</row>
    <row r="23041" spans="3:18" x14ac:dyDescent="0.2"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</row>
    <row r="23042" spans="3:18" x14ac:dyDescent="0.2"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</row>
    <row r="23043" spans="3:18" x14ac:dyDescent="0.2"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</row>
    <row r="23044" spans="3:18" x14ac:dyDescent="0.2"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</row>
    <row r="23045" spans="3:18" x14ac:dyDescent="0.2"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</row>
    <row r="23046" spans="3:18" x14ac:dyDescent="0.2"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</row>
    <row r="23047" spans="3:18" x14ac:dyDescent="0.2"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</row>
    <row r="23048" spans="3:18" x14ac:dyDescent="0.2"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</row>
    <row r="23049" spans="3:18" x14ac:dyDescent="0.2"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</row>
    <row r="23050" spans="3:18" x14ac:dyDescent="0.2"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</row>
    <row r="23051" spans="3:18" x14ac:dyDescent="0.2"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</row>
    <row r="23052" spans="3:18" x14ac:dyDescent="0.2"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</row>
    <row r="23053" spans="3:18" x14ac:dyDescent="0.2"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</row>
    <row r="23054" spans="3:18" x14ac:dyDescent="0.2"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</row>
    <row r="23055" spans="3:18" x14ac:dyDescent="0.2"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</row>
    <row r="23056" spans="3:18" x14ac:dyDescent="0.2"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</row>
    <row r="23057" spans="3:18" x14ac:dyDescent="0.2"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</row>
    <row r="23058" spans="3:18" x14ac:dyDescent="0.2"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</row>
    <row r="23059" spans="3:18" x14ac:dyDescent="0.2"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</row>
    <row r="23060" spans="3:18" x14ac:dyDescent="0.2"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</row>
    <row r="23061" spans="3:18" x14ac:dyDescent="0.2"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</row>
    <row r="23062" spans="3:18" x14ac:dyDescent="0.2"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</row>
    <row r="23063" spans="3:18" x14ac:dyDescent="0.2"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</row>
    <row r="23064" spans="3:18" x14ac:dyDescent="0.2"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</row>
    <row r="23065" spans="3:18" x14ac:dyDescent="0.2"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</row>
    <row r="23066" spans="3:18" x14ac:dyDescent="0.2"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</row>
    <row r="23067" spans="3:18" x14ac:dyDescent="0.2"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</row>
    <row r="23068" spans="3:18" x14ac:dyDescent="0.2"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</row>
    <row r="23069" spans="3:18" x14ac:dyDescent="0.2"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</row>
    <row r="23070" spans="3:18" x14ac:dyDescent="0.2"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</row>
    <row r="23071" spans="3:18" x14ac:dyDescent="0.2"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</row>
    <row r="23072" spans="3:18" x14ac:dyDescent="0.2"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</row>
    <row r="23073" spans="3:18" x14ac:dyDescent="0.2"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</row>
    <row r="23074" spans="3:18" x14ac:dyDescent="0.2"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</row>
    <row r="23075" spans="3:18" x14ac:dyDescent="0.2"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</row>
    <row r="23076" spans="3:18" x14ac:dyDescent="0.2"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</row>
    <row r="23077" spans="3:18" x14ac:dyDescent="0.2"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</row>
    <row r="23078" spans="3:18" x14ac:dyDescent="0.2"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</row>
    <row r="23079" spans="3:18" x14ac:dyDescent="0.2"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</row>
    <row r="23080" spans="3:18" x14ac:dyDescent="0.2"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</row>
    <row r="23081" spans="3:18" x14ac:dyDescent="0.2"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</row>
    <row r="23082" spans="3:18" x14ac:dyDescent="0.2"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</row>
    <row r="23083" spans="3:18" x14ac:dyDescent="0.2"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</row>
    <row r="23084" spans="3:18" x14ac:dyDescent="0.2"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</row>
    <row r="23085" spans="3:18" x14ac:dyDescent="0.2"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</row>
    <row r="23086" spans="3:18" x14ac:dyDescent="0.2"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</row>
    <row r="23087" spans="3:18" x14ac:dyDescent="0.2"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</row>
    <row r="23088" spans="3:18" x14ac:dyDescent="0.2"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</row>
    <row r="23089" spans="3:18" x14ac:dyDescent="0.2"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</row>
    <row r="23090" spans="3:18" x14ac:dyDescent="0.2"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</row>
    <row r="23091" spans="3:18" x14ac:dyDescent="0.2"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</row>
    <row r="23092" spans="3:18" x14ac:dyDescent="0.2"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</row>
    <row r="23093" spans="3:18" x14ac:dyDescent="0.2"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</row>
    <row r="23094" spans="3:18" x14ac:dyDescent="0.2"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</row>
    <row r="23095" spans="3:18" x14ac:dyDescent="0.2"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</row>
    <row r="23096" spans="3:18" x14ac:dyDescent="0.2"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</row>
    <row r="23097" spans="3:18" x14ac:dyDescent="0.2"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</row>
    <row r="23098" spans="3:18" x14ac:dyDescent="0.2"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</row>
    <row r="23099" spans="3:18" x14ac:dyDescent="0.2"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</row>
    <row r="23100" spans="3:18" x14ac:dyDescent="0.2"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</row>
    <row r="23101" spans="3:18" x14ac:dyDescent="0.2"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</row>
    <row r="23102" spans="3:18" x14ac:dyDescent="0.2"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</row>
    <row r="23103" spans="3:18" x14ac:dyDescent="0.2"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</row>
    <row r="23104" spans="3:18" x14ac:dyDescent="0.2"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</row>
    <row r="23105" spans="3:18" x14ac:dyDescent="0.2"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</row>
    <row r="23106" spans="3:18" x14ac:dyDescent="0.2"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</row>
    <row r="23107" spans="3:18" x14ac:dyDescent="0.2"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</row>
    <row r="23108" spans="3:18" x14ac:dyDescent="0.2"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</row>
    <row r="23109" spans="3:18" x14ac:dyDescent="0.2"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</row>
    <row r="23110" spans="3:18" x14ac:dyDescent="0.2"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</row>
    <row r="23111" spans="3:18" x14ac:dyDescent="0.2"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</row>
    <row r="23112" spans="3:18" x14ac:dyDescent="0.2"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</row>
    <row r="23113" spans="3:18" x14ac:dyDescent="0.2"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</row>
    <row r="23114" spans="3:18" x14ac:dyDescent="0.2"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</row>
    <row r="23115" spans="3:18" x14ac:dyDescent="0.2"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</row>
    <row r="23116" spans="3:18" x14ac:dyDescent="0.2"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</row>
    <row r="23117" spans="3:18" x14ac:dyDescent="0.2"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</row>
    <row r="23118" spans="3:18" x14ac:dyDescent="0.2"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</row>
    <row r="23119" spans="3:18" x14ac:dyDescent="0.2"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</row>
    <row r="23120" spans="3:18" x14ac:dyDescent="0.2"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</row>
    <row r="23121" spans="3:18" x14ac:dyDescent="0.2"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</row>
    <row r="23122" spans="3:18" x14ac:dyDescent="0.2"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</row>
    <row r="23123" spans="3:18" x14ac:dyDescent="0.2"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</row>
    <row r="23124" spans="3:18" x14ac:dyDescent="0.2"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</row>
    <row r="23125" spans="3:18" x14ac:dyDescent="0.2"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</row>
    <row r="23126" spans="3:18" x14ac:dyDescent="0.2"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</row>
    <row r="23127" spans="3:18" x14ac:dyDescent="0.2"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</row>
    <row r="23128" spans="3:18" x14ac:dyDescent="0.2"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</row>
    <row r="23129" spans="3:18" x14ac:dyDescent="0.2"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</row>
    <row r="23130" spans="3:18" x14ac:dyDescent="0.2"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</row>
    <row r="23131" spans="3:18" x14ac:dyDescent="0.2"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</row>
    <row r="23132" spans="3:18" x14ac:dyDescent="0.2"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</row>
    <row r="23133" spans="3:18" x14ac:dyDescent="0.2"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</row>
    <row r="23134" spans="3:18" x14ac:dyDescent="0.2"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</row>
    <row r="23135" spans="3:18" x14ac:dyDescent="0.2"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</row>
    <row r="23136" spans="3:18" x14ac:dyDescent="0.2"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</row>
    <row r="23137" spans="3:18" x14ac:dyDescent="0.2"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</row>
    <row r="23138" spans="3:18" x14ac:dyDescent="0.2"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</row>
    <row r="23139" spans="3:18" x14ac:dyDescent="0.2"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</row>
    <row r="23140" spans="3:18" x14ac:dyDescent="0.2"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</row>
    <row r="23141" spans="3:18" x14ac:dyDescent="0.2"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</row>
    <row r="23142" spans="3:18" x14ac:dyDescent="0.2"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</row>
    <row r="23143" spans="3:18" x14ac:dyDescent="0.2"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</row>
    <row r="23144" spans="3:18" x14ac:dyDescent="0.2"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</row>
    <row r="23145" spans="3:18" x14ac:dyDescent="0.2"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</row>
    <row r="23146" spans="3:18" x14ac:dyDescent="0.2"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</row>
    <row r="23147" spans="3:18" x14ac:dyDescent="0.2"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</row>
    <row r="23148" spans="3:18" x14ac:dyDescent="0.2"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</row>
    <row r="23149" spans="3:18" x14ac:dyDescent="0.2"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</row>
    <row r="23150" spans="3:18" x14ac:dyDescent="0.2"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</row>
    <row r="23151" spans="3:18" x14ac:dyDescent="0.2"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</row>
    <row r="23152" spans="3:18" x14ac:dyDescent="0.2"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</row>
    <row r="23153" spans="3:18" x14ac:dyDescent="0.2"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</row>
    <row r="23154" spans="3:18" x14ac:dyDescent="0.2"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</row>
    <row r="23155" spans="3:18" x14ac:dyDescent="0.2"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</row>
    <row r="23156" spans="3:18" x14ac:dyDescent="0.2"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</row>
    <row r="23157" spans="3:18" x14ac:dyDescent="0.2"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</row>
    <row r="23158" spans="3:18" x14ac:dyDescent="0.2"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</row>
    <row r="23159" spans="3:18" x14ac:dyDescent="0.2"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</row>
    <row r="23160" spans="3:18" x14ac:dyDescent="0.2"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</row>
    <row r="23161" spans="3:18" x14ac:dyDescent="0.2"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</row>
    <row r="23162" spans="3:18" x14ac:dyDescent="0.2"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</row>
    <row r="23163" spans="3:18" x14ac:dyDescent="0.2"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</row>
    <row r="23164" spans="3:18" x14ac:dyDescent="0.2"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</row>
    <row r="23165" spans="3:18" x14ac:dyDescent="0.2"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</row>
    <row r="23166" spans="3:18" x14ac:dyDescent="0.2"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</row>
    <row r="23167" spans="3:18" x14ac:dyDescent="0.2"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</row>
    <row r="23168" spans="3:18" x14ac:dyDescent="0.2"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</row>
    <row r="23169" spans="3:18" x14ac:dyDescent="0.2"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</row>
    <row r="23170" spans="3:18" x14ac:dyDescent="0.2"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</row>
    <row r="23171" spans="3:18" x14ac:dyDescent="0.2"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</row>
    <row r="23172" spans="3:18" x14ac:dyDescent="0.2"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</row>
    <row r="23173" spans="3:18" x14ac:dyDescent="0.2"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</row>
    <row r="23174" spans="3:18" x14ac:dyDescent="0.2"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</row>
    <row r="23175" spans="3:18" x14ac:dyDescent="0.2"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</row>
    <row r="23176" spans="3:18" x14ac:dyDescent="0.2"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</row>
    <row r="23177" spans="3:18" x14ac:dyDescent="0.2"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</row>
    <row r="23178" spans="3:18" x14ac:dyDescent="0.2"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</row>
    <row r="23179" spans="3:18" x14ac:dyDescent="0.2"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</row>
    <row r="23180" spans="3:18" x14ac:dyDescent="0.2"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</row>
    <row r="23181" spans="3:18" x14ac:dyDescent="0.2"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</row>
    <row r="23182" spans="3:18" x14ac:dyDescent="0.2"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</row>
    <row r="23183" spans="3:18" x14ac:dyDescent="0.2"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</row>
    <row r="23184" spans="3:18" x14ac:dyDescent="0.2"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</row>
    <row r="23185" spans="3:18" x14ac:dyDescent="0.2"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</row>
    <row r="23186" spans="3:18" x14ac:dyDescent="0.2"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</row>
    <row r="23187" spans="3:18" x14ac:dyDescent="0.2"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</row>
    <row r="23188" spans="3:18" x14ac:dyDescent="0.2"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</row>
    <row r="23189" spans="3:18" x14ac:dyDescent="0.2"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</row>
    <row r="23190" spans="3:18" x14ac:dyDescent="0.2"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</row>
    <row r="23191" spans="3:18" x14ac:dyDescent="0.2"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</row>
    <row r="23192" spans="3:18" x14ac:dyDescent="0.2"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</row>
    <row r="23193" spans="3:18" x14ac:dyDescent="0.2"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</row>
    <row r="23194" spans="3:18" x14ac:dyDescent="0.2"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</row>
    <row r="23195" spans="3:18" x14ac:dyDescent="0.2"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</row>
    <row r="23196" spans="3:18" x14ac:dyDescent="0.2"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</row>
    <row r="23197" spans="3:18" x14ac:dyDescent="0.2"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</row>
    <row r="23198" spans="3:18" x14ac:dyDescent="0.2"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</row>
    <row r="23199" spans="3:18" x14ac:dyDescent="0.2"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</row>
    <row r="23200" spans="3:18" x14ac:dyDescent="0.2"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</row>
    <row r="23201" spans="3:18" x14ac:dyDescent="0.2"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</row>
    <row r="23202" spans="3:18" x14ac:dyDescent="0.2"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</row>
    <row r="23203" spans="3:18" x14ac:dyDescent="0.2"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</row>
    <row r="23204" spans="3:18" x14ac:dyDescent="0.2"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</row>
    <row r="23205" spans="3:18" x14ac:dyDescent="0.2"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</row>
    <row r="23206" spans="3:18" x14ac:dyDescent="0.2"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</row>
    <row r="23207" spans="3:18" x14ac:dyDescent="0.2"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</row>
    <row r="23208" spans="3:18" x14ac:dyDescent="0.2"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</row>
    <row r="23209" spans="3:18" x14ac:dyDescent="0.2"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</row>
    <row r="23210" spans="3:18" x14ac:dyDescent="0.2"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</row>
    <row r="23211" spans="3:18" x14ac:dyDescent="0.2"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</row>
    <row r="23212" spans="3:18" x14ac:dyDescent="0.2"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</row>
    <row r="23213" spans="3:18" x14ac:dyDescent="0.2"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</row>
    <row r="23214" spans="3:18" x14ac:dyDescent="0.2"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</row>
    <row r="23215" spans="3:18" x14ac:dyDescent="0.2"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</row>
    <row r="23216" spans="3:18" x14ac:dyDescent="0.2"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</row>
    <row r="23217" spans="3:18" x14ac:dyDescent="0.2"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</row>
    <row r="23218" spans="3:18" x14ac:dyDescent="0.2"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</row>
    <row r="23219" spans="3:18" x14ac:dyDescent="0.2"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</row>
    <row r="23220" spans="3:18" x14ac:dyDescent="0.2"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</row>
    <row r="23221" spans="3:18" x14ac:dyDescent="0.2"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</row>
    <row r="23222" spans="3:18" x14ac:dyDescent="0.2"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</row>
    <row r="23223" spans="3:18" x14ac:dyDescent="0.2"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</row>
    <row r="23224" spans="3:18" x14ac:dyDescent="0.2"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</row>
    <row r="23225" spans="3:18" x14ac:dyDescent="0.2"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</row>
    <row r="23226" spans="3:18" x14ac:dyDescent="0.2"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</row>
    <row r="23227" spans="3:18" x14ac:dyDescent="0.2"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</row>
    <row r="23228" spans="3:18" x14ac:dyDescent="0.2"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</row>
    <row r="23229" spans="3:18" x14ac:dyDescent="0.2"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</row>
    <row r="23230" spans="3:18" x14ac:dyDescent="0.2"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</row>
    <row r="23231" spans="3:18" x14ac:dyDescent="0.2"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</row>
    <row r="23232" spans="3:18" x14ac:dyDescent="0.2"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</row>
    <row r="23233" spans="3:18" x14ac:dyDescent="0.2"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</row>
    <row r="23234" spans="3:18" x14ac:dyDescent="0.2"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</row>
    <row r="23235" spans="3:18" x14ac:dyDescent="0.2"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</row>
    <row r="23236" spans="3:18" x14ac:dyDescent="0.2"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</row>
    <row r="23237" spans="3:18" x14ac:dyDescent="0.2"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</row>
    <row r="23238" spans="3:18" x14ac:dyDescent="0.2"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</row>
    <row r="23239" spans="3:18" x14ac:dyDescent="0.2"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</row>
    <row r="23240" spans="3:18" x14ac:dyDescent="0.2"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</row>
    <row r="23241" spans="3:18" x14ac:dyDescent="0.2"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</row>
    <row r="23242" spans="3:18" x14ac:dyDescent="0.2"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</row>
    <row r="23243" spans="3:18" x14ac:dyDescent="0.2"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</row>
    <row r="23244" spans="3:18" x14ac:dyDescent="0.2"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</row>
    <row r="23245" spans="3:18" x14ac:dyDescent="0.2"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</row>
    <row r="23246" spans="3:18" x14ac:dyDescent="0.2"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</row>
    <row r="23247" spans="3:18" x14ac:dyDescent="0.2"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</row>
    <row r="23248" spans="3:18" x14ac:dyDescent="0.2"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</row>
    <row r="23249" spans="3:18" x14ac:dyDescent="0.2"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</row>
    <row r="23250" spans="3:18" x14ac:dyDescent="0.2"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</row>
    <row r="23251" spans="3:18" x14ac:dyDescent="0.2"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</row>
    <row r="23252" spans="3:18" x14ac:dyDescent="0.2"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</row>
    <row r="23253" spans="3:18" x14ac:dyDescent="0.2"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</row>
    <row r="23254" spans="3:18" x14ac:dyDescent="0.2"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</row>
    <row r="23255" spans="3:18" x14ac:dyDescent="0.2"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</row>
    <row r="23256" spans="3:18" x14ac:dyDescent="0.2"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</row>
    <row r="23257" spans="3:18" x14ac:dyDescent="0.2"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</row>
    <row r="23258" spans="3:18" x14ac:dyDescent="0.2"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</row>
    <row r="23259" spans="3:18" x14ac:dyDescent="0.2"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</row>
    <row r="23260" spans="3:18" x14ac:dyDescent="0.2"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</row>
    <row r="23261" spans="3:18" x14ac:dyDescent="0.2"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</row>
    <row r="23262" spans="3:18" x14ac:dyDescent="0.2"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</row>
    <row r="23263" spans="3:18" x14ac:dyDescent="0.2"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</row>
    <row r="23264" spans="3:18" x14ac:dyDescent="0.2"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</row>
    <row r="23265" spans="3:18" x14ac:dyDescent="0.2"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</row>
    <row r="23266" spans="3:18" x14ac:dyDescent="0.2"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</row>
    <row r="23267" spans="3:18" x14ac:dyDescent="0.2"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</row>
    <row r="23268" spans="3:18" x14ac:dyDescent="0.2"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</row>
    <row r="23269" spans="3:18" x14ac:dyDescent="0.2"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</row>
    <row r="23270" spans="3:18" x14ac:dyDescent="0.2"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</row>
    <row r="23271" spans="3:18" x14ac:dyDescent="0.2"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</row>
    <row r="23272" spans="3:18" x14ac:dyDescent="0.2"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</row>
    <row r="23273" spans="3:18" x14ac:dyDescent="0.2"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</row>
    <row r="23274" spans="3:18" x14ac:dyDescent="0.2"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</row>
    <row r="23275" spans="3:18" x14ac:dyDescent="0.2"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</row>
    <row r="23276" spans="3:18" x14ac:dyDescent="0.2"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</row>
    <row r="23277" spans="3:18" x14ac:dyDescent="0.2"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</row>
    <row r="23278" spans="3:18" x14ac:dyDescent="0.2"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</row>
    <row r="23279" spans="3:18" x14ac:dyDescent="0.2"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</row>
    <row r="23280" spans="3:18" x14ac:dyDescent="0.2"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</row>
    <row r="23281" spans="3:18" x14ac:dyDescent="0.2"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</row>
    <row r="23282" spans="3:18" x14ac:dyDescent="0.2"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</row>
    <row r="23283" spans="3:18" x14ac:dyDescent="0.2"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</row>
    <row r="23284" spans="3:18" x14ac:dyDescent="0.2"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</row>
    <row r="23285" spans="3:18" x14ac:dyDescent="0.2"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</row>
    <row r="23286" spans="3:18" x14ac:dyDescent="0.2"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</row>
    <row r="23287" spans="3:18" x14ac:dyDescent="0.2"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</row>
    <row r="23288" spans="3:18" x14ac:dyDescent="0.2"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</row>
    <row r="23289" spans="3:18" x14ac:dyDescent="0.2"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</row>
    <row r="23290" spans="3:18" x14ac:dyDescent="0.2"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</row>
    <row r="23291" spans="3:18" x14ac:dyDescent="0.2"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</row>
    <row r="23292" spans="3:18" x14ac:dyDescent="0.2"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</row>
    <row r="23293" spans="3:18" x14ac:dyDescent="0.2"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</row>
    <row r="23294" spans="3:18" x14ac:dyDescent="0.2"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</row>
    <row r="23295" spans="3:18" x14ac:dyDescent="0.2"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</row>
    <row r="23296" spans="3:18" x14ac:dyDescent="0.2"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</row>
    <row r="23297" spans="3:18" x14ac:dyDescent="0.2"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</row>
    <row r="23298" spans="3:18" x14ac:dyDescent="0.2"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</row>
    <row r="23299" spans="3:18" x14ac:dyDescent="0.2"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</row>
    <row r="23300" spans="3:18" x14ac:dyDescent="0.2"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</row>
    <row r="23301" spans="3:18" x14ac:dyDescent="0.2"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</row>
    <row r="23302" spans="3:18" x14ac:dyDescent="0.2"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</row>
    <row r="23303" spans="3:18" x14ac:dyDescent="0.2"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</row>
    <row r="23304" spans="3:18" x14ac:dyDescent="0.2"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</row>
    <row r="23305" spans="3:18" x14ac:dyDescent="0.2"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</row>
    <row r="23306" spans="3:18" x14ac:dyDescent="0.2"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</row>
    <row r="23307" spans="3:18" x14ac:dyDescent="0.2"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</row>
    <row r="23308" spans="3:18" x14ac:dyDescent="0.2"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</row>
    <row r="23309" spans="3:18" x14ac:dyDescent="0.2"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</row>
    <row r="23310" spans="3:18" x14ac:dyDescent="0.2"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</row>
    <row r="23311" spans="3:18" x14ac:dyDescent="0.2"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</row>
    <row r="23312" spans="3:18" x14ac:dyDescent="0.2"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</row>
    <row r="23313" spans="3:18" x14ac:dyDescent="0.2"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</row>
    <row r="23314" spans="3:18" x14ac:dyDescent="0.2"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</row>
    <row r="23315" spans="3:18" x14ac:dyDescent="0.2"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</row>
    <row r="23316" spans="3:18" x14ac:dyDescent="0.2"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</row>
    <row r="23317" spans="3:18" x14ac:dyDescent="0.2"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</row>
    <row r="23318" spans="3:18" x14ac:dyDescent="0.2"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</row>
    <row r="23319" spans="3:18" x14ac:dyDescent="0.2"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</row>
    <row r="23320" spans="3:18" x14ac:dyDescent="0.2"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</row>
    <row r="23321" spans="3:18" x14ac:dyDescent="0.2"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</row>
    <row r="23322" spans="3:18" x14ac:dyDescent="0.2"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</row>
    <row r="23323" spans="3:18" x14ac:dyDescent="0.2"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</row>
    <row r="23324" spans="3:18" x14ac:dyDescent="0.2"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</row>
    <row r="23325" spans="3:18" x14ac:dyDescent="0.2"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</row>
    <row r="23326" spans="3:18" x14ac:dyDescent="0.2"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</row>
    <row r="23327" spans="3:18" x14ac:dyDescent="0.2"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</row>
    <row r="23328" spans="3:18" x14ac:dyDescent="0.2"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</row>
    <row r="23329" spans="3:18" x14ac:dyDescent="0.2"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</row>
    <row r="23330" spans="3:18" x14ac:dyDescent="0.2"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</row>
    <row r="23331" spans="3:18" x14ac:dyDescent="0.2"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</row>
    <row r="23332" spans="3:18" x14ac:dyDescent="0.2"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</row>
    <row r="23333" spans="3:18" x14ac:dyDescent="0.2"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</row>
    <row r="23334" spans="3:18" x14ac:dyDescent="0.2"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</row>
    <row r="23335" spans="3:18" x14ac:dyDescent="0.2"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</row>
    <row r="23336" spans="3:18" x14ac:dyDescent="0.2"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</row>
    <row r="23337" spans="3:18" x14ac:dyDescent="0.2"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</row>
    <row r="23338" spans="3:18" x14ac:dyDescent="0.2"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</row>
    <row r="23339" spans="3:18" x14ac:dyDescent="0.2"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</row>
    <row r="23340" spans="3:18" x14ac:dyDescent="0.2"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</row>
    <row r="23341" spans="3:18" x14ac:dyDescent="0.2"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</row>
    <row r="23342" spans="3:18" x14ac:dyDescent="0.2"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</row>
    <row r="23343" spans="3:18" x14ac:dyDescent="0.2"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</row>
    <row r="23344" spans="3:18" x14ac:dyDescent="0.2"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</row>
    <row r="23345" spans="3:18" x14ac:dyDescent="0.2"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</row>
    <row r="23346" spans="3:18" x14ac:dyDescent="0.2"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</row>
    <row r="23347" spans="3:18" x14ac:dyDescent="0.2"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</row>
    <row r="23348" spans="3:18" x14ac:dyDescent="0.2"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</row>
    <row r="23349" spans="3:18" x14ac:dyDescent="0.2"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</row>
    <row r="23350" spans="3:18" x14ac:dyDescent="0.2"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</row>
    <row r="23351" spans="3:18" x14ac:dyDescent="0.2"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</row>
    <row r="23352" spans="3:18" x14ac:dyDescent="0.2"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</row>
    <row r="23353" spans="3:18" x14ac:dyDescent="0.2"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</row>
    <row r="23354" spans="3:18" x14ac:dyDescent="0.2"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</row>
    <row r="23355" spans="3:18" x14ac:dyDescent="0.2"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</row>
    <row r="23356" spans="3:18" x14ac:dyDescent="0.2"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</row>
    <row r="23357" spans="3:18" x14ac:dyDescent="0.2"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</row>
    <row r="23358" spans="3:18" x14ac:dyDescent="0.2"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</row>
    <row r="23359" spans="3:18" x14ac:dyDescent="0.2"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</row>
    <row r="23360" spans="3:18" x14ac:dyDescent="0.2"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</row>
    <row r="23361" spans="3:18" x14ac:dyDescent="0.2"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</row>
    <row r="23362" spans="3:18" x14ac:dyDescent="0.2"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</row>
    <row r="23363" spans="3:18" x14ac:dyDescent="0.2"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</row>
    <row r="23364" spans="3:18" x14ac:dyDescent="0.2"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</row>
    <row r="23365" spans="3:18" x14ac:dyDescent="0.2"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</row>
    <row r="23366" spans="3:18" x14ac:dyDescent="0.2"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</row>
    <row r="23367" spans="3:18" x14ac:dyDescent="0.2"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</row>
    <row r="23368" spans="3:18" x14ac:dyDescent="0.2"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</row>
    <row r="23369" spans="3:18" x14ac:dyDescent="0.2"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</row>
    <row r="23370" spans="3:18" x14ac:dyDescent="0.2"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</row>
    <row r="23371" spans="3:18" x14ac:dyDescent="0.2"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</row>
    <row r="23372" spans="3:18" x14ac:dyDescent="0.2"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</row>
    <row r="23373" spans="3:18" x14ac:dyDescent="0.2"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</row>
    <row r="23374" spans="3:18" x14ac:dyDescent="0.2"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</row>
    <row r="23375" spans="3:18" x14ac:dyDescent="0.2"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</row>
    <row r="23376" spans="3:18" x14ac:dyDescent="0.2"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</row>
    <row r="23377" spans="3:18" x14ac:dyDescent="0.2"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</row>
    <row r="23378" spans="3:18" x14ac:dyDescent="0.2"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</row>
    <row r="23379" spans="3:18" x14ac:dyDescent="0.2"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</row>
    <row r="23380" spans="3:18" x14ac:dyDescent="0.2"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</row>
    <row r="23381" spans="3:18" x14ac:dyDescent="0.2"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</row>
    <row r="23382" spans="3:18" x14ac:dyDescent="0.2"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</row>
    <row r="23383" spans="3:18" x14ac:dyDescent="0.2"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</row>
    <row r="23384" spans="3:18" x14ac:dyDescent="0.2"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</row>
    <row r="23385" spans="3:18" x14ac:dyDescent="0.2"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</row>
    <row r="23386" spans="3:18" x14ac:dyDescent="0.2"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</row>
    <row r="23387" spans="3:18" x14ac:dyDescent="0.2"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</row>
    <row r="23388" spans="3:18" x14ac:dyDescent="0.2"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</row>
    <row r="23389" spans="3:18" x14ac:dyDescent="0.2"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</row>
    <row r="23390" spans="3:18" x14ac:dyDescent="0.2"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</row>
    <row r="23391" spans="3:18" x14ac:dyDescent="0.2"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</row>
    <row r="23392" spans="3:18" x14ac:dyDescent="0.2"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</row>
    <row r="23393" spans="3:18" x14ac:dyDescent="0.2"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</row>
    <row r="23394" spans="3:18" x14ac:dyDescent="0.2"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</row>
    <row r="23395" spans="3:18" x14ac:dyDescent="0.2"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</row>
    <row r="23396" spans="3:18" x14ac:dyDescent="0.2"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</row>
    <row r="23397" spans="3:18" x14ac:dyDescent="0.2"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</row>
    <row r="23398" spans="3:18" x14ac:dyDescent="0.2"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</row>
    <row r="23399" spans="3:18" x14ac:dyDescent="0.2"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</row>
    <row r="23400" spans="3:18" x14ac:dyDescent="0.2"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</row>
    <row r="23401" spans="3:18" x14ac:dyDescent="0.2"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</row>
    <row r="23402" spans="3:18" x14ac:dyDescent="0.2"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</row>
    <row r="23403" spans="3:18" x14ac:dyDescent="0.2"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</row>
    <row r="23404" spans="3:18" x14ac:dyDescent="0.2"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</row>
    <row r="23405" spans="3:18" x14ac:dyDescent="0.2"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</row>
    <row r="23406" spans="3:18" x14ac:dyDescent="0.2"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</row>
    <row r="23407" spans="3:18" x14ac:dyDescent="0.2"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</row>
    <row r="23408" spans="3:18" x14ac:dyDescent="0.2"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</row>
    <row r="23409" spans="3:18" x14ac:dyDescent="0.2"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</row>
    <row r="23410" spans="3:18" x14ac:dyDescent="0.2"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</row>
    <row r="23411" spans="3:18" x14ac:dyDescent="0.2"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</row>
    <row r="23412" spans="3:18" x14ac:dyDescent="0.2"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</row>
    <row r="23413" spans="3:18" x14ac:dyDescent="0.2"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</row>
    <row r="23414" spans="3:18" x14ac:dyDescent="0.2"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</row>
    <row r="23415" spans="3:18" x14ac:dyDescent="0.2"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</row>
    <row r="23416" spans="3:18" x14ac:dyDescent="0.2"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</row>
    <row r="23417" spans="3:18" x14ac:dyDescent="0.2"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</row>
    <row r="23418" spans="3:18" x14ac:dyDescent="0.2"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</row>
    <row r="23419" spans="3:18" x14ac:dyDescent="0.2"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</row>
    <row r="23420" spans="3:18" x14ac:dyDescent="0.2"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</row>
    <row r="23421" spans="3:18" x14ac:dyDescent="0.2"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</row>
    <row r="23422" spans="3:18" x14ac:dyDescent="0.2"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</row>
    <row r="23423" spans="3:18" x14ac:dyDescent="0.2"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</row>
    <row r="23424" spans="3:18" x14ac:dyDescent="0.2"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</row>
    <row r="23425" spans="3:18" x14ac:dyDescent="0.2"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</row>
    <row r="23426" spans="3:18" x14ac:dyDescent="0.2"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</row>
    <row r="23427" spans="3:18" x14ac:dyDescent="0.2"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</row>
    <row r="23428" spans="3:18" x14ac:dyDescent="0.2"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</row>
    <row r="23429" spans="3:18" x14ac:dyDescent="0.2"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</row>
    <row r="23430" spans="3:18" x14ac:dyDescent="0.2"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</row>
    <row r="23431" spans="3:18" x14ac:dyDescent="0.2"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</row>
    <row r="23432" spans="3:18" x14ac:dyDescent="0.2"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</row>
    <row r="23433" spans="3:18" x14ac:dyDescent="0.2"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</row>
    <row r="23434" spans="3:18" x14ac:dyDescent="0.2"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</row>
    <row r="23435" spans="3:18" x14ac:dyDescent="0.2"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</row>
    <row r="23436" spans="3:18" x14ac:dyDescent="0.2"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</row>
    <row r="23437" spans="3:18" x14ac:dyDescent="0.2"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</row>
    <row r="23438" spans="3:18" x14ac:dyDescent="0.2"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</row>
    <row r="23439" spans="3:18" x14ac:dyDescent="0.2"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</row>
    <row r="23440" spans="3:18" x14ac:dyDescent="0.2"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</row>
    <row r="23441" spans="3:18" x14ac:dyDescent="0.2"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</row>
    <row r="23442" spans="3:18" x14ac:dyDescent="0.2"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</row>
    <row r="23443" spans="3:18" x14ac:dyDescent="0.2"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</row>
    <row r="23444" spans="3:18" x14ac:dyDescent="0.2"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</row>
    <row r="23445" spans="3:18" x14ac:dyDescent="0.2"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</row>
    <row r="23446" spans="3:18" x14ac:dyDescent="0.2"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</row>
    <row r="23447" spans="3:18" x14ac:dyDescent="0.2"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</row>
    <row r="23448" spans="3:18" x14ac:dyDescent="0.2"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</row>
    <row r="23449" spans="3:18" x14ac:dyDescent="0.2"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</row>
    <row r="23450" spans="3:18" x14ac:dyDescent="0.2"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</row>
    <row r="23451" spans="3:18" x14ac:dyDescent="0.2"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</row>
    <row r="23452" spans="3:18" x14ac:dyDescent="0.2"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</row>
    <row r="23453" spans="3:18" x14ac:dyDescent="0.2"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</row>
    <row r="23454" spans="3:18" x14ac:dyDescent="0.2"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</row>
    <row r="23455" spans="3:18" x14ac:dyDescent="0.2"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</row>
    <row r="23456" spans="3:18" x14ac:dyDescent="0.2"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</row>
    <row r="23457" spans="3:18" x14ac:dyDescent="0.2"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</row>
    <row r="23458" spans="3:18" x14ac:dyDescent="0.2"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</row>
    <row r="23459" spans="3:18" x14ac:dyDescent="0.2"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</row>
    <row r="23460" spans="3:18" x14ac:dyDescent="0.2"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</row>
    <row r="23461" spans="3:18" x14ac:dyDescent="0.2"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</row>
    <row r="23462" spans="3:18" x14ac:dyDescent="0.2"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</row>
    <row r="23463" spans="3:18" x14ac:dyDescent="0.2"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</row>
    <row r="23464" spans="3:18" x14ac:dyDescent="0.2"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</row>
    <row r="23465" spans="3:18" x14ac:dyDescent="0.2"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</row>
    <row r="23466" spans="3:18" x14ac:dyDescent="0.2"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</row>
    <row r="23467" spans="3:18" x14ac:dyDescent="0.2"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</row>
    <row r="23468" spans="3:18" x14ac:dyDescent="0.2"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</row>
    <row r="23469" spans="3:18" x14ac:dyDescent="0.2"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</row>
    <row r="23470" spans="3:18" x14ac:dyDescent="0.2"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</row>
    <row r="23471" spans="3:18" x14ac:dyDescent="0.2"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</row>
    <row r="23472" spans="3:18" x14ac:dyDescent="0.2"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</row>
    <row r="23473" spans="3:18" x14ac:dyDescent="0.2"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</row>
    <row r="23474" spans="3:18" x14ac:dyDescent="0.2"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</row>
    <row r="23475" spans="3:18" x14ac:dyDescent="0.2"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</row>
    <row r="23476" spans="3:18" x14ac:dyDescent="0.2"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</row>
    <row r="23477" spans="3:18" x14ac:dyDescent="0.2"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</row>
    <row r="23478" spans="3:18" x14ac:dyDescent="0.2"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</row>
    <row r="23479" spans="3:18" x14ac:dyDescent="0.2"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</row>
    <row r="23480" spans="3:18" x14ac:dyDescent="0.2"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</row>
    <row r="23481" spans="3:18" x14ac:dyDescent="0.2"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</row>
    <row r="23482" spans="3:18" x14ac:dyDescent="0.2"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</row>
    <row r="23483" spans="3:18" x14ac:dyDescent="0.2"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</row>
    <row r="23484" spans="3:18" x14ac:dyDescent="0.2"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</row>
    <row r="23485" spans="3:18" x14ac:dyDescent="0.2"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</row>
    <row r="23486" spans="3:18" x14ac:dyDescent="0.2"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</row>
    <row r="23487" spans="3:18" x14ac:dyDescent="0.2"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</row>
    <row r="23488" spans="3:18" x14ac:dyDescent="0.2"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</row>
    <row r="23489" spans="3:18" x14ac:dyDescent="0.2"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</row>
    <row r="23490" spans="3:18" x14ac:dyDescent="0.2"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</row>
    <row r="23491" spans="3:18" x14ac:dyDescent="0.2"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</row>
    <row r="23492" spans="3:18" x14ac:dyDescent="0.2"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</row>
    <row r="23493" spans="3:18" x14ac:dyDescent="0.2"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</row>
    <row r="23494" spans="3:18" x14ac:dyDescent="0.2"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</row>
    <row r="23495" spans="3:18" x14ac:dyDescent="0.2"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</row>
    <row r="23496" spans="3:18" x14ac:dyDescent="0.2"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</row>
    <row r="23497" spans="3:18" x14ac:dyDescent="0.2"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</row>
    <row r="23498" spans="3:18" x14ac:dyDescent="0.2"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</row>
    <row r="23499" spans="3:18" x14ac:dyDescent="0.2"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</row>
    <row r="23500" spans="3:18" x14ac:dyDescent="0.2"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</row>
    <row r="23501" spans="3:18" x14ac:dyDescent="0.2"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</row>
    <row r="23502" spans="3:18" x14ac:dyDescent="0.2"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</row>
    <row r="23503" spans="3:18" x14ac:dyDescent="0.2"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</row>
    <row r="23504" spans="3:18" x14ac:dyDescent="0.2"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</row>
    <row r="23505" spans="3:18" x14ac:dyDescent="0.2"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</row>
    <row r="23506" spans="3:18" x14ac:dyDescent="0.2"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</row>
    <row r="23507" spans="3:18" x14ac:dyDescent="0.2"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</row>
    <row r="23508" spans="3:18" x14ac:dyDescent="0.2"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</row>
    <row r="23509" spans="3:18" x14ac:dyDescent="0.2"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</row>
    <row r="23510" spans="3:18" x14ac:dyDescent="0.2"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</row>
    <row r="23511" spans="3:18" x14ac:dyDescent="0.2"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</row>
    <row r="23512" spans="3:18" x14ac:dyDescent="0.2"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</row>
    <row r="23513" spans="3:18" x14ac:dyDescent="0.2"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</row>
    <row r="23514" spans="3:18" x14ac:dyDescent="0.2"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</row>
    <row r="23515" spans="3:18" x14ac:dyDescent="0.2"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</row>
    <row r="23516" spans="3:18" x14ac:dyDescent="0.2"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</row>
    <row r="23517" spans="3:18" x14ac:dyDescent="0.2"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</row>
    <row r="23518" spans="3:18" x14ac:dyDescent="0.2"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</row>
    <row r="23519" spans="3:18" x14ac:dyDescent="0.2"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</row>
    <row r="23520" spans="3:18" x14ac:dyDescent="0.2"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</row>
    <row r="23521" spans="3:18" x14ac:dyDescent="0.2"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</row>
    <row r="23522" spans="3:18" x14ac:dyDescent="0.2"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</row>
    <row r="23523" spans="3:18" x14ac:dyDescent="0.2"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</row>
    <row r="23524" spans="3:18" x14ac:dyDescent="0.2"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</row>
    <row r="23525" spans="3:18" x14ac:dyDescent="0.2"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</row>
    <row r="23526" spans="3:18" x14ac:dyDescent="0.2"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</row>
    <row r="23527" spans="3:18" x14ac:dyDescent="0.2"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</row>
    <row r="23528" spans="3:18" x14ac:dyDescent="0.2"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</row>
    <row r="23529" spans="3:18" x14ac:dyDescent="0.2"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</row>
    <row r="23530" spans="3:18" x14ac:dyDescent="0.2"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</row>
    <row r="23531" spans="3:18" x14ac:dyDescent="0.2"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</row>
    <row r="23532" spans="3:18" x14ac:dyDescent="0.2"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</row>
    <row r="23533" spans="3:18" x14ac:dyDescent="0.2"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</row>
    <row r="23534" spans="3:18" x14ac:dyDescent="0.2"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</row>
    <row r="23535" spans="3:18" x14ac:dyDescent="0.2"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</row>
    <row r="23536" spans="3:18" x14ac:dyDescent="0.2"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</row>
    <row r="23537" spans="3:18" x14ac:dyDescent="0.2"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</row>
    <row r="23538" spans="3:18" x14ac:dyDescent="0.2"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</row>
    <row r="23539" spans="3:18" x14ac:dyDescent="0.2"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</row>
    <row r="23540" spans="3:18" x14ac:dyDescent="0.2"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</row>
    <row r="23541" spans="3:18" x14ac:dyDescent="0.2"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</row>
    <row r="23542" spans="3:18" x14ac:dyDescent="0.2"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</row>
    <row r="23543" spans="3:18" x14ac:dyDescent="0.2"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</row>
    <row r="23544" spans="3:18" x14ac:dyDescent="0.2"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</row>
    <row r="23545" spans="3:18" x14ac:dyDescent="0.2"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</row>
    <row r="23546" spans="3:18" x14ac:dyDescent="0.2"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</row>
    <row r="23547" spans="3:18" x14ac:dyDescent="0.2"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</row>
    <row r="23548" spans="3:18" x14ac:dyDescent="0.2"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</row>
    <row r="23549" spans="3:18" x14ac:dyDescent="0.2"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</row>
    <row r="23550" spans="3:18" x14ac:dyDescent="0.2"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</row>
    <row r="23551" spans="3:18" x14ac:dyDescent="0.2"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</row>
    <row r="23552" spans="3:18" x14ac:dyDescent="0.2"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</row>
    <row r="23553" spans="3:18" x14ac:dyDescent="0.2"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</row>
    <row r="23554" spans="3:18" x14ac:dyDescent="0.2"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</row>
    <row r="23555" spans="3:18" x14ac:dyDescent="0.2"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</row>
    <row r="23556" spans="3:18" x14ac:dyDescent="0.2"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</row>
    <row r="23557" spans="3:18" x14ac:dyDescent="0.2"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</row>
    <row r="23558" spans="3:18" x14ac:dyDescent="0.2"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</row>
    <row r="23559" spans="3:18" x14ac:dyDescent="0.2"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</row>
    <row r="23560" spans="3:18" x14ac:dyDescent="0.2"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</row>
    <row r="23561" spans="3:18" x14ac:dyDescent="0.2"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</row>
    <row r="23562" spans="3:18" x14ac:dyDescent="0.2"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</row>
    <row r="23563" spans="3:18" x14ac:dyDescent="0.2"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</row>
    <row r="23564" spans="3:18" x14ac:dyDescent="0.2"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</row>
    <row r="23565" spans="3:18" x14ac:dyDescent="0.2"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</row>
    <row r="23566" spans="3:18" x14ac:dyDescent="0.2"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</row>
    <row r="23567" spans="3:18" x14ac:dyDescent="0.2"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</row>
    <row r="23568" spans="3:18" x14ac:dyDescent="0.2"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</row>
    <row r="23569" spans="3:18" x14ac:dyDescent="0.2"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</row>
    <row r="23570" spans="3:18" x14ac:dyDescent="0.2"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</row>
    <row r="23571" spans="3:18" x14ac:dyDescent="0.2"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</row>
    <row r="23572" spans="3:18" x14ac:dyDescent="0.2"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</row>
    <row r="23573" spans="3:18" x14ac:dyDescent="0.2"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</row>
    <row r="23574" spans="3:18" x14ac:dyDescent="0.2"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</row>
    <row r="23575" spans="3:18" x14ac:dyDescent="0.2"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</row>
    <row r="23576" spans="3:18" x14ac:dyDescent="0.2"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</row>
    <row r="23577" spans="3:18" x14ac:dyDescent="0.2"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</row>
    <row r="23578" spans="3:18" x14ac:dyDescent="0.2"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</row>
    <row r="23579" spans="3:18" x14ac:dyDescent="0.2"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</row>
    <row r="23580" spans="3:18" x14ac:dyDescent="0.2"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</row>
    <row r="23581" spans="3:18" x14ac:dyDescent="0.2"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</row>
    <row r="23582" spans="3:18" x14ac:dyDescent="0.2"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</row>
    <row r="23583" spans="3:18" x14ac:dyDescent="0.2"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</row>
    <row r="23584" spans="3:18" x14ac:dyDescent="0.2"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</row>
    <row r="23585" spans="3:18" x14ac:dyDescent="0.2"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</row>
    <row r="23586" spans="3:18" x14ac:dyDescent="0.2"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</row>
    <row r="23587" spans="3:18" x14ac:dyDescent="0.2"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</row>
    <row r="23588" spans="3:18" x14ac:dyDescent="0.2"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</row>
    <row r="23589" spans="3:18" x14ac:dyDescent="0.2"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</row>
    <row r="23590" spans="3:18" x14ac:dyDescent="0.2"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</row>
    <row r="23591" spans="3:18" x14ac:dyDescent="0.2"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</row>
    <row r="23592" spans="3:18" x14ac:dyDescent="0.2"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</row>
    <row r="23593" spans="3:18" x14ac:dyDescent="0.2"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</row>
    <row r="23594" spans="3:18" x14ac:dyDescent="0.2"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</row>
    <row r="23595" spans="3:18" x14ac:dyDescent="0.2"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</row>
    <row r="23596" spans="3:18" x14ac:dyDescent="0.2"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</row>
    <row r="23597" spans="3:18" x14ac:dyDescent="0.2"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</row>
    <row r="23598" spans="3:18" x14ac:dyDescent="0.2"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</row>
    <row r="23599" spans="3:18" x14ac:dyDescent="0.2"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</row>
    <row r="23600" spans="3:18" x14ac:dyDescent="0.2"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</row>
    <row r="23601" spans="3:18" x14ac:dyDescent="0.2"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</row>
    <row r="23602" spans="3:18" x14ac:dyDescent="0.2"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</row>
    <row r="23603" spans="3:18" x14ac:dyDescent="0.2"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</row>
    <row r="23604" spans="3:18" x14ac:dyDescent="0.2"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</row>
    <row r="23605" spans="3:18" x14ac:dyDescent="0.2"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</row>
    <row r="23606" spans="3:18" x14ac:dyDescent="0.2"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</row>
    <row r="23607" spans="3:18" x14ac:dyDescent="0.2"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</row>
    <row r="23608" spans="3:18" x14ac:dyDescent="0.2"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</row>
    <row r="23609" spans="3:18" x14ac:dyDescent="0.2"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</row>
    <row r="23610" spans="3:18" x14ac:dyDescent="0.2"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</row>
    <row r="23611" spans="3:18" x14ac:dyDescent="0.2"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</row>
    <row r="23612" spans="3:18" x14ac:dyDescent="0.2"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</row>
    <row r="23613" spans="3:18" x14ac:dyDescent="0.2"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</row>
    <row r="23614" spans="3:18" x14ac:dyDescent="0.2"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</row>
    <row r="23615" spans="3:18" x14ac:dyDescent="0.2"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</row>
    <row r="23616" spans="3:18" x14ac:dyDescent="0.2"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</row>
    <row r="23617" spans="3:18" x14ac:dyDescent="0.2"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</row>
    <row r="23618" spans="3:18" x14ac:dyDescent="0.2"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</row>
    <row r="23619" spans="3:18" x14ac:dyDescent="0.2"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</row>
    <row r="23620" spans="3:18" x14ac:dyDescent="0.2"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</row>
    <row r="23621" spans="3:18" x14ac:dyDescent="0.2"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</row>
    <row r="23622" spans="3:18" x14ac:dyDescent="0.2"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</row>
    <row r="23623" spans="3:18" x14ac:dyDescent="0.2"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</row>
    <row r="23624" spans="3:18" x14ac:dyDescent="0.2"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</row>
    <row r="23625" spans="3:18" x14ac:dyDescent="0.2"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</row>
    <row r="23626" spans="3:18" x14ac:dyDescent="0.2"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</row>
    <row r="23627" spans="3:18" x14ac:dyDescent="0.2"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</row>
    <row r="23628" spans="3:18" x14ac:dyDescent="0.2"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</row>
    <row r="23629" spans="3:18" x14ac:dyDescent="0.2"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</row>
    <row r="23630" spans="3:18" x14ac:dyDescent="0.2"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</row>
    <row r="23631" spans="3:18" x14ac:dyDescent="0.2"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</row>
    <row r="23632" spans="3:18" x14ac:dyDescent="0.2"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</row>
    <row r="23633" spans="3:18" x14ac:dyDescent="0.2"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</row>
    <row r="23634" spans="3:18" x14ac:dyDescent="0.2"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</row>
    <row r="23635" spans="3:18" x14ac:dyDescent="0.2"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</row>
    <row r="23636" spans="3:18" x14ac:dyDescent="0.2"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</row>
    <row r="23637" spans="3:18" x14ac:dyDescent="0.2"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</row>
    <row r="23638" spans="3:18" x14ac:dyDescent="0.2"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</row>
    <row r="23639" spans="3:18" x14ac:dyDescent="0.2"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</row>
    <row r="23640" spans="3:18" x14ac:dyDescent="0.2"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</row>
    <row r="23641" spans="3:18" x14ac:dyDescent="0.2"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</row>
    <row r="23642" spans="3:18" x14ac:dyDescent="0.2"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</row>
    <row r="23643" spans="3:18" x14ac:dyDescent="0.2"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</row>
    <row r="23644" spans="3:18" x14ac:dyDescent="0.2"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</row>
    <row r="23645" spans="3:18" x14ac:dyDescent="0.2"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</row>
    <row r="23646" spans="3:18" x14ac:dyDescent="0.2"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</row>
    <row r="23647" spans="3:18" x14ac:dyDescent="0.2"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</row>
    <row r="23648" spans="3:18" x14ac:dyDescent="0.2"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</row>
    <row r="23649" spans="3:18" x14ac:dyDescent="0.2"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</row>
    <row r="23650" spans="3:18" x14ac:dyDescent="0.2"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</row>
    <row r="23651" spans="3:18" x14ac:dyDescent="0.2"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</row>
    <row r="23652" spans="3:18" x14ac:dyDescent="0.2"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</row>
    <row r="23653" spans="3:18" x14ac:dyDescent="0.2"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</row>
    <row r="23654" spans="3:18" x14ac:dyDescent="0.2"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</row>
    <row r="23655" spans="3:18" x14ac:dyDescent="0.2"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</row>
    <row r="23656" spans="3:18" x14ac:dyDescent="0.2"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</row>
    <row r="23657" spans="3:18" x14ac:dyDescent="0.2"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</row>
    <row r="23658" spans="3:18" x14ac:dyDescent="0.2"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</row>
    <row r="23659" spans="3:18" x14ac:dyDescent="0.2"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</row>
    <row r="23660" spans="3:18" x14ac:dyDescent="0.2"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</row>
    <row r="23661" spans="3:18" x14ac:dyDescent="0.2"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</row>
    <row r="23662" spans="3:18" x14ac:dyDescent="0.2"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</row>
    <row r="23663" spans="3:18" x14ac:dyDescent="0.2"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</row>
    <row r="23664" spans="3:18" x14ac:dyDescent="0.2"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</row>
    <row r="23665" spans="3:18" x14ac:dyDescent="0.2"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</row>
    <row r="23666" spans="3:18" x14ac:dyDescent="0.2"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</row>
    <row r="23667" spans="3:18" x14ac:dyDescent="0.2"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</row>
    <row r="23668" spans="3:18" x14ac:dyDescent="0.2"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</row>
    <row r="23669" spans="3:18" x14ac:dyDescent="0.2"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</row>
    <row r="23670" spans="3:18" x14ac:dyDescent="0.2"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</row>
    <row r="23671" spans="3:18" x14ac:dyDescent="0.2"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</row>
    <row r="23672" spans="3:18" x14ac:dyDescent="0.2"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</row>
    <row r="23673" spans="3:18" x14ac:dyDescent="0.2"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</row>
    <row r="23674" spans="3:18" x14ac:dyDescent="0.2"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</row>
    <row r="23675" spans="3:18" x14ac:dyDescent="0.2"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</row>
    <row r="23676" spans="3:18" x14ac:dyDescent="0.2"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</row>
    <row r="23677" spans="3:18" x14ac:dyDescent="0.2"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</row>
    <row r="23678" spans="3:18" x14ac:dyDescent="0.2"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</row>
    <row r="23679" spans="3:18" x14ac:dyDescent="0.2"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</row>
    <row r="23680" spans="3:18" x14ac:dyDescent="0.2"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</row>
    <row r="23681" spans="3:18" x14ac:dyDescent="0.2"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</row>
    <row r="23682" spans="3:18" x14ac:dyDescent="0.2"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</row>
    <row r="23683" spans="3:18" x14ac:dyDescent="0.2"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</row>
    <row r="23684" spans="3:18" x14ac:dyDescent="0.2"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</row>
    <row r="23685" spans="3:18" x14ac:dyDescent="0.2"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</row>
    <row r="23686" spans="3:18" x14ac:dyDescent="0.2"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</row>
    <row r="23687" spans="3:18" x14ac:dyDescent="0.2"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</row>
    <row r="23688" spans="3:18" x14ac:dyDescent="0.2"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</row>
    <row r="23689" spans="3:18" x14ac:dyDescent="0.2"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</row>
    <row r="23690" spans="3:18" x14ac:dyDescent="0.2"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</row>
    <row r="23691" spans="3:18" x14ac:dyDescent="0.2"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</row>
    <row r="23692" spans="3:18" x14ac:dyDescent="0.2"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</row>
    <row r="23693" spans="3:18" x14ac:dyDescent="0.2"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</row>
    <row r="23694" spans="3:18" x14ac:dyDescent="0.2"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</row>
    <row r="23695" spans="3:18" x14ac:dyDescent="0.2"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</row>
    <row r="23696" spans="3:18" x14ac:dyDescent="0.2"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</row>
    <row r="23697" spans="3:18" x14ac:dyDescent="0.2"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</row>
    <row r="23698" spans="3:18" x14ac:dyDescent="0.2"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</row>
    <row r="23699" spans="3:18" x14ac:dyDescent="0.2"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</row>
    <row r="23700" spans="3:18" x14ac:dyDescent="0.2"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</row>
    <row r="23701" spans="3:18" x14ac:dyDescent="0.2"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</row>
    <row r="23702" spans="3:18" x14ac:dyDescent="0.2"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</row>
    <row r="23703" spans="3:18" x14ac:dyDescent="0.2"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</row>
    <row r="23704" spans="3:18" x14ac:dyDescent="0.2"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</row>
    <row r="23705" spans="3:18" x14ac:dyDescent="0.2"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</row>
    <row r="23706" spans="3:18" x14ac:dyDescent="0.2"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</row>
    <row r="23707" spans="3:18" x14ac:dyDescent="0.2"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</row>
    <row r="23708" spans="3:18" x14ac:dyDescent="0.2"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</row>
    <row r="23709" spans="3:18" x14ac:dyDescent="0.2"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</row>
    <row r="23710" spans="3:18" x14ac:dyDescent="0.2"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</row>
    <row r="23711" spans="3:18" x14ac:dyDescent="0.2"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</row>
    <row r="23712" spans="3:18" x14ac:dyDescent="0.2"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</row>
    <row r="23713" spans="3:18" x14ac:dyDescent="0.2"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</row>
    <row r="23714" spans="3:18" x14ac:dyDescent="0.2"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</row>
    <row r="23715" spans="3:18" x14ac:dyDescent="0.2"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</row>
    <row r="23716" spans="3:18" x14ac:dyDescent="0.2"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</row>
    <row r="23717" spans="3:18" x14ac:dyDescent="0.2"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</row>
    <row r="23718" spans="3:18" x14ac:dyDescent="0.2"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</row>
    <row r="23719" spans="3:18" x14ac:dyDescent="0.2"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</row>
    <row r="23720" spans="3:18" x14ac:dyDescent="0.2"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</row>
    <row r="23721" spans="3:18" x14ac:dyDescent="0.2"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</row>
    <row r="23722" spans="3:18" x14ac:dyDescent="0.2"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</row>
    <row r="23723" spans="3:18" x14ac:dyDescent="0.2"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</row>
    <row r="23724" spans="3:18" x14ac:dyDescent="0.2"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</row>
    <row r="23725" spans="3:18" x14ac:dyDescent="0.2"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</row>
    <row r="23726" spans="3:18" x14ac:dyDescent="0.2"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</row>
    <row r="23727" spans="3:18" x14ac:dyDescent="0.2"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</row>
    <row r="23728" spans="3:18" x14ac:dyDescent="0.2"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</row>
    <row r="23729" spans="3:18" x14ac:dyDescent="0.2"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</row>
    <row r="23730" spans="3:18" x14ac:dyDescent="0.2"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</row>
    <row r="23731" spans="3:18" x14ac:dyDescent="0.2"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</row>
    <row r="23732" spans="3:18" x14ac:dyDescent="0.2"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</row>
    <row r="23733" spans="3:18" x14ac:dyDescent="0.2"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</row>
    <row r="23734" spans="3:18" x14ac:dyDescent="0.2"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</row>
    <row r="23735" spans="3:18" x14ac:dyDescent="0.2"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</row>
    <row r="23736" spans="3:18" x14ac:dyDescent="0.2"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</row>
    <row r="23737" spans="3:18" x14ac:dyDescent="0.2"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</row>
    <row r="23738" spans="3:18" x14ac:dyDescent="0.2"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</row>
    <row r="23739" spans="3:18" x14ac:dyDescent="0.2"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</row>
    <row r="23740" spans="3:18" x14ac:dyDescent="0.2"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</row>
    <row r="23741" spans="3:18" x14ac:dyDescent="0.2"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</row>
    <row r="23742" spans="3:18" x14ac:dyDescent="0.2"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</row>
    <row r="23743" spans="3:18" x14ac:dyDescent="0.2"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</row>
    <row r="23744" spans="3:18" x14ac:dyDescent="0.2"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</row>
    <row r="23745" spans="3:18" x14ac:dyDescent="0.2"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</row>
    <row r="23746" spans="3:18" x14ac:dyDescent="0.2"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</row>
    <row r="23747" spans="3:18" x14ac:dyDescent="0.2"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</row>
    <row r="23748" spans="3:18" x14ac:dyDescent="0.2"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</row>
    <row r="23749" spans="3:18" x14ac:dyDescent="0.2"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</row>
    <row r="23750" spans="3:18" x14ac:dyDescent="0.2"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</row>
    <row r="23751" spans="3:18" x14ac:dyDescent="0.2"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</row>
    <row r="23752" spans="3:18" x14ac:dyDescent="0.2"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</row>
    <row r="23753" spans="3:18" x14ac:dyDescent="0.2"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</row>
    <row r="23754" spans="3:18" x14ac:dyDescent="0.2"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</row>
    <row r="23755" spans="3:18" x14ac:dyDescent="0.2"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</row>
    <row r="23756" spans="3:18" x14ac:dyDescent="0.2"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</row>
    <row r="23757" spans="3:18" x14ac:dyDescent="0.2"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</row>
    <row r="23758" spans="3:18" x14ac:dyDescent="0.2"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</row>
    <row r="23759" spans="3:18" x14ac:dyDescent="0.2"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</row>
    <row r="23760" spans="3:18" x14ac:dyDescent="0.2"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</row>
    <row r="23761" spans="3:18" x14ac:dyDescent="0.2"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</row>
    <row r="23762" spans="3:18" x14ac:dyDescent="0.2"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</row>
    <row r="23763" spans="3:18" x14ac:dyDescent="0.2"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</row>
    <row r="23764" spans="3:18" x14ac:dyDescent="0.2"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</row>
    <row r="23765" spans="3:18" x14ac:dyDescent="0.2"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</row>
    <row r="23766" spans="3:18" x14ac:dyDescent="0.2"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</row>
    <row r="23767" spans="3:18" x14ac:dyDescent="0.2"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</row>
    <row r="23768" spans="3:18" x14ac:dyDescent="0.2"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</row>
    <row r="23769" spans="3:18" x14ac:dyDescent="0.2"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</row>
    <row r="23770" spans="3:18" x14ac:dyDescent="0.2"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</row>
    <row r="23771" spans="3:18" x14ac:dyDescent="0.2"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</row>
    <row r="23772" spans="3:18" x14ac:dyDescent="0.2"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</row>
    <row r="23773" spans="3:18" x14ac:dyDescent="0.2"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</row>
    <row r="23774" spans="3:18" x14ac:dyDescent="0.2"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</row>
    <row r="23775" spans="3:18" x14ac:dyDescent="0.2"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</row>
    <row r="23776" spans="3:18" x14ac:dyDescent="0.2"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</row>
    <row r="23777" spans="3:18" x14ac:dyDescent="0.2"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</row>
    <row r="23778" spans="3:18" x14ac:dyDescent="0.2"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</row>
    <row r="23779" spans="3:18" x14ac:dyDescent="0.2"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</row>
    <row r="23780" spans="3:18" x14ac:dyDescent="0.2"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</row>
    <row r="23781" spans="3:18" x14ac:dyDescent="0.2"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</row>
    <row r="23782" spans="3:18" x14ac:dyDescent="0.2"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</row>
    <row r="23783" spans="3:18" x14ac:dyDescent="0.2"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</row>
    <row r="23784" spans="3:18" x14ac:dyDescent="0.2"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</row>
    <row r="23785" spans="3:18" x14ac:dyDescent="0.2"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</row>
    <row r="23786" spans="3:18" x14ac:dyDescent="0.2"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</row>
    <row r="23787" spans="3:18" x14ac:dyDescent="0.2"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</row>
    <row r="23788" spans="3:18" x14ac:dyDescent="0.2"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</row>
    <row r="23789" spans="3:18" x14ac:dyDescent="0.2"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</row>
    <row r="23790" spans="3:18" x14ac:dyDescent="0.2"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</row>
    <row r="23791" spans="3:18" x14ac:dyDescent="0.2"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</row>
    <row r="23792" spans="3:18" x14ac:dyDescent="0.2"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</row>
    <row r="23793" spans="3:18" x14ac:dyDescent="0.2"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</row>
    <row r="23794" spans="3:18" x14ac:dyDescent="0.2"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</row>
    <row r="23795" spans="3:18" x14ac:dyDescent="0.2"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</row>
    <row r="23796" spans="3:18" x14ac:dyDescent="0.2"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</row>
    <row r="23797" spans="3:18" x14ac:dyDescent="0.2"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</row>
    <row r="23798" spans="3:18" x14ac:dyDescent="0.2"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</row>
    <row r="23799" spans="3:18" x14ac:dyDescent="0.2"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</row>
    <row r="23800" spans="3:18" x14ac:dyDescent="0.2"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</row>
    <row r="23801" spans="3:18" x14ac:dyDescent="0.2"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</row>
    <row r="23802" spans="3:18" x14ac:dyDescent="0.2"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</row>
    <row r="23803" spans="3:18" x14ac:dyDescent="0.2"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</row>
    <row r="23804" spans="3:18" x14ac:dyDescent="0.2"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</row>
    <row r="23805" spans="3:18" x14ac:dyDescent="0.2"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</row>
    <row r="23806" spans="3:18" x14ac:dyDescent="0.2"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</row>
    <row r="23807" spans="3:18" x14ac:dyDescent="0.2"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</row>
    <row r="23808" spans="3:18" x14ac:dyDescent="0.2"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</row>
    <row r="23809" spans="3:18" x14ac:dyDescent="0.2"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</row>
    <row r="23810" spans="3:18" x14ac:dyDescent="0.2"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</row>
    <row r="23811" spans="3:18" x14ac:dyDescent="0.2"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</row>
    <row r="23812" spans="3:18" x14ac:dyDescent="0.2"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</row>
    <row r="23813" spans="3:18" x14ac:dyDescent="0.2"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</row>
    <row r="23814" spans="3:18" x14ac:dyDescent="0.2"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</row>
    <row r="23815" spans="3:18" x14ac:dyDescent="0.2"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</row>
    <row r="23816" spans="3:18" x14ac:dyDescent="0.2"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</row>
    <row r="23817" spans="3:18" x14ac:dyDescent="0.2"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</row>
    <row r="23818" spans="3:18" x14ac:dyDescent="0.2"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</row>
    <row r="23819" spans="3:18" x14ac:dyDescent="0.2"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</row>
    <row r="23820" spans="3:18" x14ac:dyDescent="0.2"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</row>
    <row r="23821" spans="3:18" x14ac:dyDescent="0.2"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</row>
    <row r="23822" spans="3:18" x14ac:dyDescent="0.2"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</row>
    <row r="23823" spans="3:18" x14ac:dyDescent="0.2"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</row>
    <row r="23824" spans="3:18" x14ac:dyDescent="0.2"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</row>
    <row r="23825" spans="3:18" x14ac:dyDescent="0.2"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</row>
    <row r="23826" spans="3:18" x14ac:dyDescent="0.2"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</row>
    <row r="23827" spans="3:18" x14ac:dyDescent="0.2"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</row>
    <row r="23828" spans="3:18" x14ac:dyDescent="0.2"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</row>
    <row r="23829" spans="3:18" x14ac:dyDescent="0.2"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</row>
    <row r="23830" spans="3:18" x14ac:dyDescent="0.2"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</row>
    <row r="23831" spans="3:18" x14ac:dyDescent="0.2"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</row>
    <row r="23832" spans="3:18" x14ac:dyDescent="0.2"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</row>
    <row r="23833" spans="3:18" x14ac:dyDescent="0.2"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</row>
    <row r="23834" spans="3:18" x14ac:dyDescent="0.2"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</row>
    <row r="23835" spans="3:18" x14ac:dyDescent="0.2"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</row>
    <row r="23836" spans="3:18" x14ac:dyDescent="0.2"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</row>
    <row r="23837" spans="3:18" x14ac:dyDescent="0.2"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</row>
    <row r="23838" spans="3:18" x14ac:dyDescent="0.2"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</row>
    <row r="23839" spans="3:18" x14ac:dyDescent="0.2"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</row>
    <row r="23840" spans="3:18" x14ac:dyDescent="0.2"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</row>
    <row r="23841" spans="3:18" x14ac:dyDescent="0.2"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</row>
    <row r="23842" spans="3:18" x14ac:dyDescent="0.2"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</row>
    <row r="23843" spans="3:18" x14ac:dyDescent="0.2"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</row>
    <row r="23844" spans="3:18" x14ac:dyDescent="0.2"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</row>
    <row r="23845" spans="3:18" x14ac:dyDescent="0.2"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</row>
    <row r="23846" spans="3:18" x14ac:dyDescent="0.2"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</row>
    <row r="23847" spans="3:18" x14ac:dyDescent="0.2"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</row>
    <row r="23848" spans="3:18" x14ac:dyDescent="0.2"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</row>
    <row r="23849" spans="3:18" x14ac:dyDescent="0.2"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</row>
    <row r="23850" spans="3:18" x14ac:dyDescent="0.2"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</row>
    <row r="23851" spans="3:18" x14ac:dyDescent="0.2"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</row>
    <row r="23852" spans="3:18" x14ac:dyDescent="0.2"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</row>
    <row r="23853" spans="3:18" x14ac:dyDescent="0.2"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</row>
    <row r="23854" spans="3:18" x14ac:dyDescent="0.2"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</row>
    <row r="23855" spans="3:18" x14ac:dyDescent="0.2"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</row>
    <row r="23856" spans="3:18" x14ac:dyDescent="0.2"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</row>
    <row r="23857" spans="3:18" x14ac:dyDescent="0.2"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</row>
    <row r="23858" spans="3:18" x14ac:dyDescent="0.2"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</row>
    <row r="23859" spans="3:18" x14ac:dyDescent="0.2"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</row>
    <row r="23860" spans="3:18" x14ac:dyDescent="0.2"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</row>
    <row r="23861" spans="3:18" x14ac:dyDescent="0.2"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</row>
    <row r="23862" spans="3:18" x14ac:dyDescent="0.2"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</row>
    <row r="23863" spans="3:18" x14ac:dyDescent="0.2"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</row>
    <row r="23864" spans="3:18" x14ac:dyDescent="0.2"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</row>
    <row r="23865" spans="3:18" x14ac:dyDescent="0.2"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</row>
    <row r="23866" spans="3:18" x14ac:dyDescent="0.2"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</row>
    <row r="23867" spans="3:18" x14ac:dyDescent="0.2"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</row>
    <row r="23868" spans="3:18" x14ac:dyDescent="0.2"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</row>
    <row r="23869" spans="3:18" x14ac:dyDescent="0.2"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</row>
    <row r="23870" spans="3:18" x14ac:dyDescent="0.2"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</row>
    <row r="23871" spans="3:18" x14ac:dyDescent="0.2"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</row>
    <row r="23872" spans="3:18" x14ac:dyDescent="0.2"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</row>
    <row r="23873" spans="3:18" x14ac:dyDescent="0.2"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</row>
    <row r="23874" spans="3:18" x14ac:dyDescent="0.2"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</row>
    <row r="23875" spans="3:18" x14ac:dyDescent="0.2"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</row>
    <row r="23876" spans="3:18" x14ac:dyDescent="0.2"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</row>
    <row r="23877" spans="3:18" x14ac:dyDescent="0.2"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</row>
    <row r="23878" spans="3:18" x14ac:dyDescent="0.2"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</row>
    <row r="23879" spans="3:18" x14ac:dyDescent="0.2"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</row>
    <row r="23880" spans="3:18" x14ac:dyDescent="0.2"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</row>
    <row r="23881" spans="3:18" x14ac:dyDescent="0.2"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</row>
    <row r="23882" spans="3:18" x14ac:dyDescent="0.2"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</row>
    <row r="23883" spans="3:18" x14ac:dyDescent="0.2"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</row>
    <row r="23884" spans="3:18" x14ac:dyDescent="0.2"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</row>
    <row r="23885" spans="3:18" x14ac:dyDescent="0.2"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</row>
    <row r="23886" spans="3:18" x14ac:dyDescent="0.2"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</row>
    <row r="23887" spans="3:18" x14ac:dyDescent="0.2"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</row>
    <row r="23888" spans="3:18" x14ac:dyDescent="0.2"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</row>
    <row r="23889" spans="3:18" x14ac:dyDescent="0.2"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</row>
    <row r="23890" spans="3:18" x14ac:dyDescent="0.2"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</row>
    <row r="23891" spans="3:18" x14ac:dyDescent="0.2"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</row>
    <row r="23892" spans="3:18" x14ac:dyDescent="0.2"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</row>
    <row r="23893" spans="3:18" x14ac:dyDescent="0.2"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</row>
    <row r="23894" spans="3:18" x14ac:dyDescent="0.2"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</row>
    <row r="23895" spans="3:18" x14ac:dyDescent="0.2"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</row>
    <row r="23896" spans="3:18" x14ac:dyDescent="0.2"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</row>
    <row r="23897" spans="3:18" x14ac:dyDescent="0.2"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</row>
    <row r="23898" spans="3:18" x14ac:dyDescent="0.2"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</row>
    <row r="23899" spans="3:18" x14ac:dyDescent="0.2"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</row>
    <row r="23900" spans="3:18" x14ac:dyDescent="0.2"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</row>
    <row r="23901" spans="3:18" x14ac:dyDescent="0.2"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</row>
    <row r="23902" spans="3:18" x14ac:dyDescent="0.2"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</row>
    <row r="23903" spans="3:18" x14ac:dyDescent="0.2"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</row>
    <row r="23904" spans="3:18" x14ac:dyDescent="0.2"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</row>
    <row r="23905" spans="3:18" x14ac:dyDescent="0.2"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</row>
    <row r="23906" spans="3:18" x14ac:dyDescent="0.2"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</row>
    <row r="23907" spans="3:18" x14ac:dyDescent="0.2"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</row>
    <row r="23908" spans="3:18" x14ac:dyDescent="0.2"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</row>
    <row r="23909" spans="3:18" x14ac:dyDescent="0.2"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</row>
    <row r="23910" spans="3:18" x14ac:dyDescent="0.2"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</row>
    <row r="23911" spans="3:18" x14ac:dyDescent="0.2"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</row>
    <row r="23912" spans="3:18" x14ac:dyDescent="0.2"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</row>
    <row r="23913" spans="3:18" x14ac:dyDescent="0.2"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</row>
    <row r="23914" spans="3:18" x14ac:dyDescent="0.2"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</row>
    <row r="23915" spans="3:18" x14ac:dyDescent="0.2"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</row>
    <row r="23916" spans="3:18" x14ac:dyDescent="0.2"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</row>
    <row r="23917" spans="3:18" x14ac:dyDescent="0.2"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</row>
    <row r="23918" spans="3:18" x14ac:dyDescent="0.2"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</row>
    <row r="23919" spans="3:18" x14ac:dyDescent="0.2"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</row>
    <row r="23920" spans="3:18" x14ac:dyDescent="0.2"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</row>
    <row r="23921" spans="3:18" x14ac:dyDescent="0.2"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</row>
    <row r="23922" spans="3:18" x14ac:dyDescent="0.2"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</row>
    <row r="23923" spans="3:18" x14ac:dyDescent="0.2"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</row>
    <row r="23924" spans="3:18" x14ac:dyDescent="0.2"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</row>
    <row r="23925" spans="3:18" x14ac:dyDescent="0.2"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</row>
    <row r="23926" spans="3:18" x14ac:dyDescent="0.2"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</row>
    <row r="23927" spans="3:18" x14ac:dyDescent="0.2"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</row>
    <row r="23928" spans="3:18" x14ac:dyDescent="0.2"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</row>
    <row r="23929" spans="3:18" x14ac:dyDescent="0.2"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</row>
    <row r="23930" spans="3:18" x14ac:dyDescent="0.2"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</row>
    <row r="23931" spans="3:18" x14ac:dyDescent="0.2"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</row>
    <row r="23932" spans="3:18" x14ac:dyDescent="0.2"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</row>
    <row r="23933" spans="3:18" x14ac:dyDescent="0.2"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</row>
    <row r="23934" spans="3:18" x14ac:dyDescent="0.2"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</row>
    <row r="23935" spans="3:18" x14ac:dyDescent="0.2"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</row>
    <row r="23936" spans="3:18" x14ac:dyDescent="0.2"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</row>
    <row r="23937" spans="3:18" x14ac:dyDescent="0.2"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</row>
    <row r="23938" spans="3:18" x14ac:dyDescent="0.2"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</row>
    <row r="23939" spans="3:18" x14ac:dyDescent="0.2"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</row>
    <row r="23940" spans="3:18" x14ac:dyDescent="0.2"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</row>
    <row r="23941" spans="3:18" x14ac:dyDescent="0.2"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</row>
    <row r="23942" spans="3:18" x14ac:dyDescent="0.2"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</row>
    <row r="23943" spans="3:18" x14ac:dyDescent="0.2"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</row>
    <row r="23944" spans="3:18" x14ac:dyDescent="0.2"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</row>
    <row r="23945" spans="3:18" x14ac:dyDescent="0.2"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</row>
    <row r="23946" spans="3:18" x14ac:dyDescent="0.2"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</row>
    <row r="23947" spans="3:18" x14ac:dyDescent="0.2"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</row>
    <row r="23948" spans="3:18" x14ac:dyDescent="0.2"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</row>
    <row r="23949" spans="3:18" x14ac:dyDescent="0.2"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</row>
    <row r="23950" spans="3:18" x14ac:dyDescent="0.2"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</row>
    <row r="23951" spans="3:18" x14ac:dyDescent="0.2"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</row>
    <row r="23952" spans="3:18" x14ac:dyDescent="0.2"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</row>
    <row r="23953" spans="3:18" x14ac:dyDescent="0.2"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</row>
    <row r="23954" spans="3:18" x14ac:dyDescent="0.2"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</row>
    <row r="23955" spans="3:18" x14ac:dyDescent="0.2"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</row>
    <row r="23956" spans="3:18" x14ac:dyDescent="0.2"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</row>
    <row r="23957" spans="3:18" x14ac:dyDescent="0.2"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</row>
    <row r="23958" spans="3:18" x14ac:dyDescent="0.2"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</row>
    <row r="23959" spans="3:18" x14ac:dyDescent="0.2"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</row>
    <row r="23960" spans="3:18" x14ac:dyDescent="0.2"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</row>
    <row r="23961" spans="3:18" x14ac:dyDescent="0.2"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</row>
    <row r="23962" spans="3:18" x14ac:dyDescent="0.2"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</row>
    <row r="23963" spans="3:18" x14ac:dyDescent="0.2"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</row>
    <row r="23964" spans="3:18" x14ac:dyDescent="0.2"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</row>
    <row r="23965" spans="3:18" x14ac:dyDescent="0.2"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</row>
    <row r="23966" spans="3:18" x14ac:dyDescent="0.2"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</row>
    <row r="23967" spans="3:18" x14ac:dyDescent="0.2"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</row>
    <row r="23968" spans="3:18" x14ac:dyDescent="0.2"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</row>
    <row r="23969" spans="3:18" x14ac:dyDescent="0.2"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</row>
    <row r="23970" spans="3:18" x14ac:dyDescent="0.2"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</row>
    <row r="23971" spans="3:18" x14ac:dyDescent="0.2"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</row>
    <row r="23972" spans="3:18" x14ac:dyDescent="0.2"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</row>
    <row r="23973" spans="3:18" x14ac:dyDescent="0.2"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</row>
    <row r="23974" spans="3:18" x14ac:dyDescent="0.2"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</row>
    <row r="23975" spans="3:18" x14ac:dyDescent="0.2"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</row>
    <row r="23976" spans="3:18" x14ac:dyDescent="0.2"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</row>
    <row r="23977" spans="3:18" x14ac:dyDescent="0.2"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</row>
    <row r="23978" spans="3:18" x14ac:dyDescent="0.2"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</row>
    <row r="23979" spans="3:18" x14ac:dyDescent="0.2"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</row>
    <row r="23980" spans="3:18" x14ac:dyDescent="0.2"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</row>
    <row r="23981" spans="3:18" x14ac:dyDescent="0.2"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</row>
    <row r="23982" spans="3:18" x14ac:dyDescent="0.2"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</row>
    <row r="23983" spans="3:18" x14ac:dyDescent="0.2"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</row>
    <row r="23984" spans="3:18" x14ac:dyDescent="0.2"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</row>
    <row r="23985" spans="3:18" x14ac:dyDescent="0.2"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</row>
    <row r="23986" spans="3:18" x14ac:dyDescent="0.2"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</row>
    <row r="23987" spans="3:18" x14ac:dyDescent="0.2"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</row>
    <row r="23988" spans="3:18" x14ac:dyDescent="0.2"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</row>
    <row r="23989" spans="3:18" x14ac:dyDescent="0.2"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</row>
    <row r="23990" spans="3:18" x14ac:dyDescent="0.2"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</row>
    <row r="23991" spans="3:18" x14ac:dyDescent="0.2"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</row>
    <row r="23992" spans="3:18" x14ac:dyDescent="0.2"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</row>
    <row r="23993" spans="3:18" x14ac:dyDescent="0.2"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</row>
    <row r="23994" spans="3:18" x14ac:dyDescent="0.2"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</row>
    <row r="23995" spans="3:18" x14ac:dyDescent="0.2"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</row>
    <row r="23996" spans="3:18" x14ac:dyDescent="0.2"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</row>
    <row r="23997" spans="3:18" x14ac:dyDescent="0.2"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</row>
    <row r="23998" spans="3:18" x14ac:dyDescent="0.2"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</row>
    <row r="23999" spans="3:18" x14ac:dyDescent="0.2"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</row>
    <row r="24000" spans="3:18" x14ac:dyDescent="0.2"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</row>
    <row r="24001" spans="3:18" x14ac:dyDescent="0.2"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</row>
    <row r="24002" spans="3:18" x14ac:dyDescent="0.2"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</row>
    <row r="24003" spans="3:18" x14ac:dyDescent="0.2"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</row>
    <row r="24004" spans="3:18" x14ac:dyDescent="0.2"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</row>
    <row r="24005" spans="3:18" x14ac:dyDescent="0.2"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</row>
    <row r="24006" spans="3:18" x14ac:dyDescent="0.2"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</row>
    <row r="24007" spans="3:18" x14ac:dyDescent="0.2"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</row>
    <row r="24008" spans="3:18" x14ac:dyDescent="0.2"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</row>
    <row r="24009" spans="3:18" x14ac:dyDescent="0.2"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</row>
    <row r="24010" spans="3:18" x14ac:dyDescent="0.2"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</row>
    <row r="24011" spans="3:18" x14ac:dyDescent="0.2"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</row>
    <row r="24012" spans="3:18" x14ac:dyDescent="0.2"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</row>
    <row r="24013" spans="3:18" x14ac:dyDescent="0.2"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</row>
    <row r="24014" spans="3:18" x14ac:dyDescent="0.2"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</row>
    <row r="24015" spans="3:18" x14ac:dyDescent="0.2"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</row>
    <row r="24016" spans="3:18" x14ac:dyDescent="0.2"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</row>
    <row r="24017" spans="3:18" x14ac:dyDescent="0.2"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</row>
    <row r="24018" spans="3:18" x14ac:dyDescent="0.2"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</row>
    <row r="24019" spans="3:18" x14ac:dyDescent="0.2"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</row>
    <row r="24020" spans="3:18" x14ac:dyDescent="0.2"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</row>
    <row r="24021" spans="3:18" x14ac:dyDescent="0.2"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</row>
    <row r="24022" spans="3:18" x14ac:dyDescent="0.2"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</row>
    <row r="24023" spans="3:18" x14ac:dyDescent="0.2"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</row>
    <row r="24024" spans="3:18" x14ac:dyDescent="0.2"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</row>
    <row r="24025" spans="3:18" x14ac:dyDescent="0.2"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</row>
    <row r="24026" spans="3:18" x14ac:dyDescent="0.2"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</row>
    <row r="24027" spans="3:18" x14ac:dyDescent="0.2"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</row>
    <row r="24028" spans="3:18" x14ac:dyDescent="0.2"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</row>
    <row r="24029" spans="3:18" x14ac:dyDescent="0.2"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</row>
    <row r="24030" spans="3:18" x14ac:dyDescent="0.2"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</row>
    <row r="24031" spans="3:18" x14ac:dyDescent="0.2"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</row>
    <row r="24032" spans="3:18" x14ac:dyDescent="0.2"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</row>
    <row r="24033" spans="3:18" x14ac:dyDescent="0.2"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</row>
    <row r="24034" spans="3:18" x14ac:dyDescent="0.2"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</row>
    <row r="24035" spans="3:18" x14ac:dyDescent="0.2"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</row>
    <row r="24036" spans="3:18" x14ac:dyDescent="0.2"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</row>
    <row r="24037" spans="3:18" x14ac:dyDescent="0.2"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</row>
    <row r="24038" spans="3:18" x14ac:dyDescent="0.2"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</row>
    <row r="24039" spans="3:18" x14ac:dyDescent="0.2"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</row>
    <row r="24040" spans="3:18" x14ac:dyDescent="0.2"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</row>
    <row r="24041" spans="3:18" x14ac:dyDescent="0.2"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</row>
    <row r="24042" spans="3:18" x14ac:dyDescent="0.2"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</row>
    <row r="24043" spans="3:18" x14ac:dyDescent="0.2"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</row>
    <row r="24044" spans="3:18" x14ac:dyDescent="0.2"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</row>
    <row r="24045" spans="3:18" x14ac:dyDescent="0.2"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</row>
    <row r="24046" spans="3:18" x14ac:dyDescent="0.2"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</row>
    <row r="24047" spans="3:18" x14ac:dyDescent="0.2"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</row>
    <row r="24048" spans="3:18" x14ac:dyDescent="0.2"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</row>
    <row r="24049" spans="3:18" x14ac:dyDescent="0.2"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</row>
    <row r="24050" spans="3:18" x14ac:dyDescent="0.2"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</row>
    <row r="24051" spans="3:18" x14ac:dyDescent="0.2"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</row>
    <row r="24052" spans="3:18" x14ac:dyDescent="0.2"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</row>
    <row r="24053" spans="3:18" x14ac:dyDescent="0.2"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</row>
    <row r="24054" spans="3:18" x14ac:dyDescent="0.2"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</row>
    <row r="24055" spans="3:18" x14ac:dyDescent="0.2"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</row>
    <row r="24056" spans="3:18" x14ac:dyDescent="0.2"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</row>
    <row r="24057" spans="3:18" x14ac:dyDescent="0.2"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</row>
    <row r="24058" spans="3:18" x14ac:dyDescent="0.2"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</row>
    <row r="24059" spans="3:18" x14ac:dyDescent="0.2"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</row>
    <row r="24060" spans="3:18" x14ac:dyDescent="0.2"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</row>
    <row r="24061" spans="3:18" x14ac:dyDescent="0.2"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</row>
    <row r="24062" spans="3:18" x14ac:dyDescent="0.2"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</row>
    <row r="24063" spans="3:18" x14ac:dyDescent="0.2"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</row>
    <row r="24064" spans="3:18" x14ac:dyDescent="0.2"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</row>
    <row r="24065" spans="3:18" x14ac:dyDescent="0.2"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</row>
    <row r="24066" spans="3:18" x14ac:dyDescent="0.2"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</row>
    <row r="24067" spans="3:18" x14ac:dyDescent="0.2"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</row>
    <row r="24068" spans="3:18" x14ac:dyDescent="0.2"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</row>
    <row r="24069" spans="3:18" x14ac:dyDescent="0.2"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</row>
    <row r="24070" spans="3:18" x14ac:dyDescent="0.2"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</row>
    <row r="24071" spans="3:18" x14ac:dyDescent="0.2"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</row>
    <row r="24072" spans="3:18" x14ac:dyDescent="0.2"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</row>
    <row r="24073" spans="3:18" x14ac:dyDescent="0.2"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</row>
    <row r="24074" spans="3:18" x14ac:dyDescent="0.2"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</row>
    <row r="24075" spans="3:18" x14ac:dyDescent="0.2"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</row>
    <row r="24076" spans="3:18" x14ac:dyDescent="0.2"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</row>
    <row r="24077" spans="3:18" x14ac:dyDescent="0.2"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</row>
    <row r="24078" spans="3:18" x14ac:dyDescent="0.2"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</row>
    <row r="24079" spans="3:18" x14ac:dyDescent="0.2"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</row>
    <row r="24080" spans="3:18" x14ac:dyDescent="0.2"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</row>
    <row r="24081" spans="3:18" x14ac:dyDescent="0.2"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</row>
    <row r="24082" spans="3:18" x14ac:dyDescent="0.2"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</row>
    <row r="24083" spans="3:18" x14ac:dyDescent="0.2"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</row>
    <row r="24084" spans="3:18" x14ac:dyDescent="0.2"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</row>
    <row r="24085" spans="3:18" x14ac:dyDescent="0.2"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</row>
    <row r="24086" spans="3:18" x14ac:dyDescent="0.2"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</row>
    <row r="24087" spans="3:18" x14ac:dyDescent="0.2"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</row>
    <row r="24088" spans="3:18" x14ac:dyDescent="0.2"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</row>
    <row r="24089" spans="3:18" x14ac:dyDescent="0.2"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</row>
    <row r="24090" spans="3:18" x14ac:dyDescent="0.2"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</row>
    <row r="24091" spans="3:18" x14ac:dyDescent="0.2"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</row>
    <row r="24092" spans="3:18" x14ac:dyDescent="0.2"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</row>
    <row r="24093" spans="3:18" x14ac:dyDescent="0.2"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</row>
    <row r="24094" spans="3:18" x14ac:dyDescent="0.2"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</row>
    <row r="24095" spans="3:18" x14ac:dyDescent="0.2"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</row>
    <row r="24096" spans="3:18" x14ac:dyDescent="0.2"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</row>
    <row r="24097" spans="3:18" x14ac:dyDescent="0.2"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</row>
    <row r="24098" spans="3:18" x14ac:dyDescent="0.2"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</row>
    <row r="24099" spans="3:18" x14ac:dyDescent="0.2"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</row>
    <row r="24100" spans="3:18" x14ac:dyDescent="0.2"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</row>
    <row r="24101" spans="3:18" x14ac:dyDescent="0.2"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</row>
    <row r="24102" spans="3:18" x14ac:dyDescent="0.2"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</row>
    <row r="24103" spans="3:18" x14ac:dyDescent="0.2"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</row>
    <row r="24104" spans="3:18" x14ac:dyDescent="0.2"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</row>
    <row r="24105" spans="3:18" x14ac:dyDescent="0.2"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</row>
    <row r="24106" spans="3:18" x14ac:dyDescent="0.2"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</row>
    <row r="24107" spans="3:18" x14ac:dyDescent="0.2"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</row>
    <row r="24108" spans="3:18" x14ac:dyDescent="0.2"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</row>
    <row r="24109" spans="3:18" x14ac:dyDescent="0.2"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</row>
    <row r="24110" spans="3:18" x14ac:dyDescent="0.2"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</row>
    <row r="24111" spans="3:18" x14ac:dyDescent="0.2"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</row>
    <row r="24112" spans="3:18" x14ac:dyDescent="0.2"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</row>
    <row r="24113" spans="3:18" x14ac:dyDescent="0.2"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</row>
    <row r="24114" spans="3:18" x14ac:dyDescent="0.2"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</row>
    <row r="24115" spans="3:18" x14ac:dyDescent="0.2"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</row>
    <row r="24116" spans="3:18" x14ac:dyDescent="0.2"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</row>
    <row r="24117" spans="3:18" x14ac:dyDescent="0.2"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</row>
    <row r="24118" spans="3:18" x14ac:dyDescent="0.2"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</row>
    <row r="24119" spans="3:18" x14ac:dyDescent="0.2"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</row>
    <row r="24120" spans="3:18" x14ac:dyDescent="0.2"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</row>
    <row r="24121" spans="3:18" x14ac:dyDescent="0.2"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</row>
    <row r="24122" spans="3:18" x14ac:dyDescent="0.2"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</row>
    <row r="24123" spans="3:18" x14ac:dyDescent="0.2"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</row>
    <row r="24124" spans="3:18" x14ac:dyDescent="0.2"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</row>
    <row r="24125" spans="3:18" x14ac:dyDescent="0.2"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</row>
    <row r="24126" spans="3:18" x14ac:dyDescent="0.2"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</row>
    <row r="24127" spans="3:18" x14ac:dyDescent="0.2"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</row>
    <row r="24128" spans="3:18" x14ac:dyDescent="0.2"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</row>
    <row r="24129" spans="3:18" x14ac:dyDescent="0.2"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</row>
    <row r="24130" spans="3:18" x14ac:dyDescent="0.2"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</row>
    <row r="24131" spans="3:18" x14ac:dyDescent="0.2"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</row>
    <row r="24132" spans="3:18" x14ac:dyDescent="0.2"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</row>
    <row r="24133" spans="3:18" x14ac:dyDescent="0.2"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</row>
    <row r="24134" spans="3:18" x14ac:dyDescent="0.2"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</row>
    <row r="24135" spans="3:18" x14ac:dyDescent="0.2"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</row>
    <row r="24136" spans="3:18" x14ac:dyDescent="0.2"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</row>
    <row r="24137" spans="3:18" x14ac:dyDescent="0.2"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</row>
    <row r="24138" spans="3:18" x14ac:dyDescent="0.2"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</row>
    <row r="24139" spans="3:18" x14ac:dyDescent="0.2"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</row>
    <row r="24140" spans="3:18" x14ac:dyDescent="0.2"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</row>
    <row r="24141" spans="3:18" x14ac:dyDescent="0.2"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</row>
    <row r="24142" spans="3:18" x14ac:dyDescent="0.2"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</row>
    <row r="24143" spans="3:18" x14ac:dyDescent="0.2"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</row>
    <row r="24144" spans="3:18" x14ac:dyDescent="0.2"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</row>
    <row r="24145" spans="3:18" x14ac:dyDescent="0.2"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</row>
    <row r="24146" spans="3:18" x14ac:dyDescent="0.2"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</row>
    <row r="24147" spans="3:18" x14ac:dyDescent="0.2"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</row>
    <row r="24148" spans="3:18" x14ac:dyDescent="0.2"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</row>
    <row r="24149" spans="3:18" x14ac:dyDescent="0.2"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</row>
    <row r="24150" spans="3:18" x14ac:dyDescent="0.2"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</row>
    <row r="24151" spans="3:18" x14ac:dyDescent="0.2"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</row>
    <row r="24152" spans="3:18" x14ac:dyDescent="0.2"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</row>
    <row r="24153" spans="3:18" x14ac:dyDescent="0.2"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</row>
    <row r="24154" spans="3:18" x14ac:dyDescent="0.2"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</row>
    <row r="24155" spans="3:18" x14ac:dyDescent="0.2"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</row>
    <row r="24156" spans="3:18" x14ac:dyDescent="0.2"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</row>
    <row r="24157" spans="3:18" x14ac:dyDescent="0.2"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</row>
    <row r="24158" spans="3:18" x14ac:dyDescent="0.2"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</row>
    <row r="24159" spans="3:18" x14ac:dyDescent="0.2"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</row>
    <row r="24160" spans="3:18" x14ac:dyDescent="0.2"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</row>
    <row r="24161" spans="3:18" x14ac:dyDescent="0.2"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</row>
    <row r="24162" spans="3:18" x14ac:dyDescent="0.2"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</row>
    <row r="24163" spans="3:18" x14ac:dyDescent="0.2"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</row>
    <row r="24164" spans="3:18" x14ac:dyDescent="0.2"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</row>
    <row r="24165" spans="3:18" x14ac:dyDescent="0.2"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</row>
    <row r="24166" spans="3:18" x14ac:dyDescent="0.2"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</row>
    <row r="24167" spans="3:18" x14ac:dyDescent="0.2"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</row>
    <row r="24168" spans="3:18" x14ac:dyDescent="0.2"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</row>
    <row r="24169" spans="3:18" x14ac:dyDescent="0.2"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</row>
    <row r="24170" spans="3:18" x14ac:dyDescent="0.2"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</row>
    <row r="24171" spans="3:18" x14ac:dyDescent="0.2"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</row>
    <row r="24172" spans="3:18" x14ac:dyDescent="0.2"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</row>
    <row r="24173" spans="3:18" x14ac:dyDescent="0.2"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</row>
    <row r="24174" spans="3:18" x14ac:dyDescent="0.2"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</row>
    <row r="24175" spans="3:18" x14ac:dyDescent="0.2"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</row>
    <row r="24176" spans="3:18" x14ac:dyDescent="0.2"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</row>
    <row r="24177" spans="3:18" x14ac:dyDescent="0.2"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</row>
    <row r="24178" spans="3:18" x14ac:dyDescent="0.2"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</row>
    <row r="24179" spans="3:18" x14ac:dyDescent="0.2"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</row>
    <row r="24180" spans="3:18" x14ac:dyDescent="0.2"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</row>
    <row r="24181" spans="3:18" x14ac:dyDescent="0.2"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</row>
    <row r="24182" spans="3:18" x14ac:dyDescent="0.2"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</row>
    <row r="24183" spans="3:18" x14ac:dyDescent="0.2"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</row>
    <row r="24184" spans="3:18" x14ac:dyDescent="0.2"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</row>
    <row r="24185" spans="3:18" x14ac:dyDescent="0.2"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</row>
    <row r="24186" spans="3:18" x14ac:dyDescent="0.2"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</row>
    <row r="24187" spans="3:18" x14ac:dyDescent="0.2"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</row>
    <row r="24188" spans="3:18" x14ac:dyDescent="0.2"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</row>
    <row r="24189" spans="3:18" x14ac:dyDescent="0.2"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</row>
    <row r="24190" spans="3:18" x14ac:dyDescent="0.2"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</row>
    <row r="24191" spans="3:18" x14ac:dyDescent="0.2"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</row>
    <row r="24192" spans="3:18" x14ac:dyDescent="0.2"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</row>
    <row r="24193" spans="3:18" x14ac:dyDescent="0.2"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</row>
    <row r="24194" spans="3:18" x14ac:dyDescent="0.2"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</row>
    <row r="24195" spans="3:18" x14ac:dyDescent="0.2"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</row>
    <row r="24196" spans="3:18" x14ac:dyDescent="0.2"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</row>
    <row r="24197" spans="3:18" x14ac:dyDescent="0.2"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</row>
    <row r="24198" spans="3:18" x14ac:dyDescent="0.2"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</row>
    <row r="24199" spans="3:18" x14ac:dyDescent="0.2"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</row>
    <row r="24200" spans="3:18" x14ac:dyDescent="0.2"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</row>
    <row r="24201" spans="3:18" x14ac:dyDescent="0.2"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</row>
    <row r="24202" spans="3:18" x14ac:dyDescent="0.2"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</row>
    <row r="24203" spans="3:18" x14ac:dyDescent="0.2"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</row>
    <row r="24204" spans="3:18" x14ac:dyDescent="0.2"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</row>
    <row r="24205" spans="3:18" x14ac:dyDescent="0.2"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</row>
    <row r="24206" spans="3:18" x14ac:dyDescent="0.2"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</row>
    <row r="24207" spans="3:18" x14ac:dyDescent="0.2"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</row>
    <row r="24208" spans="3:18" x14ac:dyDescent="0.2"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</row>
    <row r="24209" spans="3:18" x14ac:dyDescent="0.2"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</row>
    <row r="24210" spans="3:18" x14ac:dyDescent="0.2"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</row>
    <row r="24211" spans="3:18" x14ac:dyDescent="0.2"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</row>
    <row r="24212" spans="3:18" x14ac:dyDescent="0.2"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</row>
    <row r="24213" spans="3:18" x14ac:dyDescent="0.2"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</row>
    <row r="24214" spans="3:18" x14ac:dyDescent="0.2"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</row>
    <row r="24215" spans="3:18" x14ac:dyDescent="0.2"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</row>
    <row r="24216" spans="3:18" x14ac:dyDescent="0.2"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</row>
    <row r="24217" spans="3:18" x14ac:dyDescent="0.2"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</row>
    <row r="24218" spans="3:18" x14ac:dyDescent="0.2"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</row>
    <row r="24219" spans="3:18" x14ac:dyDescent="0.2"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</row>
    <row r="24220" spans="3:18" x14ac:dyDescent="0.2"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</row>
    <row r="24221" spans="3:18" x14ac:dyDescent="0.2"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</row>
    <row r="24222" spans="3:18" x14ac:dyDescent="0.2"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</row>
    <row r="24223" spans="3:18" x14ac:dyDescent="0.2"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</row>
    <row r="24224" spans="3:18" x14ac:dyDescent="0.2"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</row>
    <row r="24225" spans="3:18" x14ac:dyDescent="0.2"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</row>
    <row r="24226" spans="3:18" x14ac:dyDescent="0.2"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</row>
    <row r="24227" spans="3:18" x14ac:dyDescent="0.2"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</row>
    <row r="24228" spans="3:18" x14ac:dyDescent="0.2"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</row>
    <row r="24229" spans="3:18" x14ac:dyDescent="0.2"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</row>
    <row r="24230" spans="3:18" x14ac:dyDescent="0.2"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</row>
    <row r="24231" spans="3:18" x14ac:dyDescent="0.2"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</row>
    <row r="24232" spans="3:18" x14ac:dyDescent="0.2"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</row>
    <row r="24233" spans="3:18" x14ac:dyDescent="0.2"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</row>
    <row r="24234" spans="3:18" x14ac:dyDescent="0.2"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</row>
    <row r="24235" spans="3:18" x14ac:dyDescent="0.2"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</row>
    <row r="24236" spans="3:18" x14ac:dyDescent="0.2"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</row>
    <row r="24237" spans="3:18" x14ac:dyDescent="0.2"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</row>
    <row r="24238" spans="3:18" x14ac:dyDescent="0.2"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</row>
    <row r="24239" spans="3:18" x14ac:dyDescent="0.2"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</row>
    <row r="24240" spans="3:18" x14ac:dyDescent="0.2"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</row>
    <row r="24241" spans="3:18" x14ac:dyDescent="0.2"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</row>
    <row r="24242" spans="3:18" x14ac:dyDescent="0.2"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</row>
    <row r="24243" spans="3:18" x14ac:dyDescent="0.2"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</row>
    <row r="24244" spans="3:18" x14ac:dyDescent="0.2"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</row>
    <row r="24245" spans="3:18" x14ac:dyDescent="0.2"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</row>
    <row r="24246" spans="3:18" x14ac:dyDescent="0.2"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</row>
    <row r="24247" spans="3:18" x14ac:dyDescent="0.2"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</row>
    <row r="24248" spans="3:18" x14ac:dyDescent="0.2"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</row>
    <row r="24249" spans="3:18" x14ac:dyDescent="0.2"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</row>
    <row r="24250" spans="3:18" x14ac:dyDescent="0.2"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</row>
    <row r="24251" spans="3:18" x14ac:dyDescent="0.2"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</row>
    <row r="24252" spans="3:18" x14ac:dyDescent="0.2"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</row>
    <row r="24253" spans="3:18" x14ac:dyDescent="0.2"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</row>
    <row r="24254" spans="3:18" x14ac:dyDescent="0.2"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</row>
    <row r="24255" spans="3:18" x14ac:dyDescent="0.2"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</row>
    <row r="24256" spans="3:18" x14ac:dyDescent="0.2"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</row>
    <row r="24257" spans="3:18" x14ac:dyDescent="0.2"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</row>
    <row r="24258" spans="3:18" x14ac:dyDescent="0.2"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</row>
    <row r="24259" spans="3:18" x14ac:dyDescent="0.2"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</row>
    <row r="24260" spans="3:18" x14ac:dyDescent="0.2"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</row>
    <row r="24261" spans="3:18" x14ac:dyDescent="0.2"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</row>
    <row r="24262" spans="3:18" x14ac:dyDescent="0.2"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</row>
    <row r="24263" spans="3:18" x14ac:dyDescent="0.2"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</row>
    <row r="24264" spans="3:18" x14ac:dyDescent="0.2"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</row>
    <row r="24265" spans="3:18" x14ac:dyDescent="0.2"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</row>
    <row r="24266" spans="3:18" x14ac:dyDescent="0.2"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</row>
    <row r="24267" spans="3:18" x14ac:dyDescent="0.2"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</row>
    <row r="24268" spans="3:18" x14ac:dyDescent="0.2"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</row>
    <row r="24269" spans="3:18" x14ac:dyDescent="0.2"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</row>
    <row r="24270" spans="3:18" x14ac:dyDescent="0.2"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</row>
    <row r="24271" spans="3:18" x14ac:dyDescent="0.2"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</row>
    <row r="24272" spans="3:18" x14ac:dyDescent="0.2"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</row>
    <row r="24273" spans="3:18" x14ac:dyDescent="0.2"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</row>
    <row r="24274" spans="3:18" x14ac:dyDescent="0.2"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</row>
    <row r="24275" spans="3:18" x14ac:dyDescent="0.2"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</row>
    <row r="24276" spans="3:18" x14ac:dyDescent="0.2"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</row>
    <row r="24277" spans="3:18" x14ac:dyDescent="0.2"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</row>
    <row r="24278" spans="3:18" x14ac:dyDescent="0.2"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</row>
    <row r="24279" spans="3:18" x14ac:dyDescent="0.2"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</row>
    <row r="24280" spans="3:18" x14ac:dyDescent="0.2"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</row>
    <row r="24281" spans="3:18" x14ac:dyDescent="0.2"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</row>
    <row r="24282" spans="3:18" x14ac:dyDescent="0.2"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</row>
    <row r="24283" spans="3:18" x14ac:dyDescent="0.2"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</row>
    <row r="24284" spans="3:18" x14ac:dyDescent="0.2"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</row>
    <row r="24285" spans="3:18" x14ac:dyDescent="0.2"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</row>
    <row r="24286" spans="3:18" x14ac:dyDescent="0.2"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</row>
    <row r="24287" spans="3:18" x14ac:dyDescent="0.2"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</row>
    <row r="24288" spans="3:18" x14ac:dyDescent="0.2"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</row>
    <row r="24289" spans="3:18" x14ac:dyDescent="0.2"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</row>
    <row r="24290" spans="3:18" x14ac:dyDescent="0.2"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</row>
    <row r="24291" spans="3:18" x14ac:dyDescent="0.2"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</row>
    <row r="24292" spans="3:18" x14ac:dyDescent="0.2"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</row>
    <row r="24293" spans="3:18" x14ac:dyDescent="0.2"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</row>
    <row r="24294" spans="3:18" x14ac:dyDescent="0.2"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</row>
    <row r="24295" spans="3:18" x14ac:dyDescent="0.2"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</row>
    <row r="24296" spans="3:18" x14ac:dyDescent="0.2"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</row>
    <row r="24297" spans="3:18" x14ac:dyDescent="0.2"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</row>
    <row r="24298" spans="3:18" x14ac:dyDescent="0.2"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</row>
    <row r="24299" spans="3:18" x14ac:dyDescent="0.2"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</row>
    <row r="24300" spans="3:18" x14ac:dyDescent="0.2"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</row>
    <row r="24301" spans="3:18" x14ac:dyDescent="0.2"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</row>
    <row r="24302" spans="3:18" x14ac:dyDescent="0.2"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</row>
    <row r="24303" spans="3:18" x14ac:dyDescent="0.2"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</row>
    <row r="24304" spans="3:18" x14ac:dyDescent="0.2"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</row>
    <row r="24305" spans="3:18" x14ac:dyDescent="0.2"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</row>
    <row r="24306" spans="3:18" x14ac:dyDescent="0.2"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</row>
    <row r="24307" spans="3:18" x14ac:dyDescent="0.2"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</row>
    <row r="24308" spans="3:18" x14ac:dyDescent="0.2"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</row>
    <row r="24309" spans="3:18" x14ac:dyDescent="0.2"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</row>
    <row r="24310" spans="3:18" x14ac:dyDescent="0.2"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</row>
    <row r="24311" spans="3:18" x14ac:dyDescent="0.2"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</row>
    <row r="24312" spans="3:18" x14ac:dyDescent="0.2"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</row>
    <row r="24313" spans="3:18" x14ac:dyDescent="0.2"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</row>
    <row r="24314" spans="3:18" x14ac:dyDescent="0.2"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</row>
    <row r="24315" spans="3:18" x14ac:dyDescent="0.2"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</row>
    <row r="24316" spans="3:18" x14ac:dyDescent="0.2"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</row>
    <row r="24317" spans="3:18" x14ac:dyDescent="0.2"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</row>
    <row r="24318" spans="3:18" x14ac:dyDescent="0.2"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</row>
    <row r="24319" spans="3:18" x14ac:dyDescent="0.2"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</row>
    <row r="24320" spans="3:18" x14ac:dyDescent="0.2"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</row>
    <row r="24321" spans="3:18" x14ac:dyDescent="0.2"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</row>
    <row r="24322" spans="3:18" x14ac:dyDescent="0.2"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</row>
    <row r="24323" spans="3:18" x14ac:dyDescent="0.2"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</row>
    <row r="24324" spans="3:18" x14ac:dyDescent="0.2"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</row>
    <row r="24325" spans="3:18" x14ac:dyDescent="0.2"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</row>
    <row r="24326" spans="3:18" x14ac:dyDescent="0.2"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</row>
    <row r="24327" spans="3:18" x14ac:dyDescent="0.2"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</row>
    <row r="24328" spans="3:18" x14ac:dyDescent="0.2"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</row>
    <row r="24329" spans="3:18" x14ac:dyDescent="0.2"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</row>
    <row r="24330" spans="3:18" x14ac:dyDescent="0.2"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</row>
    <row r="24331" spans="3:18" x14ac:dyDescent="0.2"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</row>
    <row r="24332" spans="3:18" x14ac:dyDescent="0.2"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</row>
    <row r="24333" spans="3:18" x14ac:dyDescent="0.2"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</row>
    <row r="24334" spans="3:18" x14ac:dyDescent="0.2"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</row>
    <row r="24335" spans="3:18" x14ac:dyDescent="0.2"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</row>
    <row r="24336" spans="3:18" x14ac:dyDescent="0.2"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</row>
    <row r="24337" spans="3:18" x14ac:dyDescent="0.2"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</row>
    <row r="24338" spans="3:18" x14ac:dyDescent="0.2"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</row>
    <row r="24339" spans="3:18" x14ac:dyDescent="0.2"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</row>
    <row r="24340" spans="3:18" x14ac:dyDescent="0.2"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</row>
    <row r="24341" spans="3:18" x14ac:dyDescent="0.2"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</row>
    <row r="24342" spans="3:18" x14ac:dyDescent="0.2"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</row>
    <row r="24343" spans="3:18" x14ac:dyDescent="0.2"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</row>
    <row r="24344" spans="3:18" x14ac:dyDescent="0.2"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</row>
    <row r="24345" spans="3:18" x14ac:dyDescent="0.2"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</row>
    <row r="24346" spans="3:18" x14ac:dyDescent="0.2"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</row>
    <row r="24347" spans="3:18" x14ac:dyDescent="0.2"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</row>
    <row r="24348" spans="3:18" x14ac:dyDescent="0.2"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</row>
    <row r="24349" spans="3:18" x14ac:dyDescent="0.2"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</row>
    <row r="24350" spans="3:18" x14ac:dyDescent="0.2"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</row>
    <row r="24351" spans="3:18" x14ac:dyDescent="0.2"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</row>
    <row r="24352" spans="3:18" x14ac:dyDescent="0.2"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</row>
    <row r="24353" spans="3:18" x14ac:dyDescent="0.2"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</row>
    <row r="24354" spans="3:18" x14ac:dyDescent="0.2"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</row>
    <row r="24355" spans="3:18" x14ac:dyDescent="0.2"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</row>
    <row r="24356" spans="3:18" x14ac:dyDescent="0.2"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</row>
    <row r="24357" spans="3:18" x14ac:dyDescent="0.2"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</row>
    <row r="24358" spans="3:18" x14ac:dyDescent="0.2"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</row>
    <row r="24359" spans="3:18" x14ac:dyDescent="0.2"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</row>
    <row r="24360" spans="3:18" x14ac:dyDescent="0.2"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</row>
    <row r="24361" spans="3:18" x14ac:dyDescent="0.2"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</row>
    <row r="24362" spans="3:18" x14ac:dyDescent="0.2"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</row>
    <row r="24363" spans="3:18" x14ac:dyDescent="0.2"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</row>
    <row r="24364" spans="3:18" x14ac:dyDescent="0.2"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</row>
    <row r="24365" spans="3:18" x14ac:dyDescent="0.2"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</row>
    <row r="24366" spans="3:18" x14ac:dyDescent="0.2"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</row>
    <row r="24367" spans="3:18" x14ac:dyDescent="0.2"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</row>
    <row r="24368" spans="3:18" x14ac:dyDescent="0.2"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</row>
    <row r="24369" spans="3:18" x14ac:dyDescent="0.2"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</row>
    <row r="24370" spans="3:18" x14ac:dyDescent="0.2"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</row>
    <row r="24371" spans="3:18" x14ac:dyDescent="0.2"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</row>
    <row r="24372" spans="3:18" x14ac:dyDescent="0.2"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</row>
    <row r="24373" spans="3:18" x14ac:dyDescent="0.2"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</row>
    <row r="24374" spans="3:18" x14ac:dyDescent="0.2"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</row>
    <row r="24375" spans="3:18" x14ac:dyDescent="0.2"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</row>
    <row r="24376" spans="3:18" x14ac:dyDescent="0.2"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</row>
    <row r="24377" spans="3:18" x14ac:dyDescent="0.2"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</row>
    <row r="24378" spans="3:18" x14ac:dyDescent="0.2"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</row>
    <row r="24379" spans="3:18" x14ac:dyDescent="0.2"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</row>
    <row r="24380" spans="3:18" x14ac:dyDescent="0.2"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</row>
    <row r="24381" spans="3:18" x14ac:dyDescent="0.2"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</row>
    <row r="24382" spans="3:18" x14ac:dyDescent="0.2"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</row>
    <row r="24383" spans="3:18" x14ac:dyDescent="0.2"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</row>
    <row r="24384" spans="3:18" x14ac:dyDescent="0.2"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</row>
    <row r="24385" spans="3:18" x14ac:dyDescent="0.2"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</row>
    <row r="24386" spans="3:18" x14ac:dyDescent="0.2"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</row>
    <row r="24387" spans="3:18" x14ac:dyDescent="0.2"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</row>
    <row r="24388" spans="3:18" x14ac:dyDescent="0.2"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</row>
    <row r="24389" spans="3:18" x14ac:dyDescent="0.2"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</row>
    <row r="24390" spans="3:18" x14ac:dyDescent="0.2"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</row>
    <row r="24391" spans="3:18" x14ac:dyDescent="0.2"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</row>
    <row r="24392" spans="3:18" x14ac:dyDescent="0.2"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</row>
    <row r="24393" spans="3:18" x14ac:dyDescent="0.2"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</row>
    <row r="24394" spans="3:18" x14ac:dyDescent="0.2"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</row>
    <row r="24395" spans="3:18" x14ac:dyDescent="0.2"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</row>
    <row r="24396" spans="3:18" x14ac:dyDescent="0.2"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</row>
    <row r="24397" spans="3:18" x14ac:dyDescent="0.2"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</row>
    <row r="24398" spans="3:18" x14ac:dyDescent="0.2"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</row>
    <row r="24399" spans="3:18" x14ac:dyDescent="0.2"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</row>
    <row r="24400" spans="3:18" x14ac:dyDescent="0.2"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</row>
    <row r="24401" spans="3:18" x14ac:dyDescent="0.2"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</row>
    <row r="24402" spans="3:18" x14ac:dyDescent="0.2"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</row>
    <row r="24403" spans="3:18" x14ac:dyDescent="0.2"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</row>
    <row r="24404" spans="3:18" x14ac:dyDescent="0.2"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</row>
    <row r="24405" spans="3:18" x14ac:dyDescent="0.2"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</row>
    <row r="24406" spans="3:18" x14ac:dyDescent="0.2"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</row>
    <row r="24407" spans="3:18" x14ac:dyDescent="0.2"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</row>
    <row r="24408" spans="3:18" x14ac:dyDescent="0.2"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</row>
    <row r="24409" spans="3:18" x14ac:dyDescent="0.2"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</row>
    <row r="24410" spans="3:18" x14ac:dyDescent="0.2"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</row>
    <row r="24411" spans="3:18" x14ac:dyDescent="0.2"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</row>
    <row r="24412" spans="3:18" x14ac:dyDescent="0.2"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</row>
    <row r="24413" spans="3:18" x14ac:dyDescent="0.2"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</row>
    <row r="24414" spans="3:18" x14ac:dyDescent="0.2"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</row>
    <row r="24415" spans="3:18" x14ac:dyDescent="0.2"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</row>
    <row r="24416" spans="3:18" x14ac:dyDescent="0.2"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</row>
    <row r="24417" spans="3:18" x14ac:dyDescent="0.2"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</row>
    <row r="24418" spans="3:18" x14ac:dyDescent="0.2"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</row>
    <row r="24419" spans="3:18" x14ac:dyDescent="0.2"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</row>
    <row r="24420" spans="3:18" x14ac:dyDescent="0.2"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</row>
    <row r="24421" spans="3:18" x14ac:dyDescent="0.2"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</row>
    <row r="24422" spans="3:18" x14ac:dyDescent="0.2"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</row>
    <row r="24423" spans="3:18" x14ac:dyDescent="0.2"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</row>
    <row r="24424" spans="3:18" x14ac:dyDescent="0.2"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</row>
    <row r="24425" spans="3:18" x14ac:dyDescent="0.2"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</row>
    <row r="24426" spans="3:18" x14ac:dyDescent="0.2"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</row>
    <row r="24427" spans="3:18" x14ac:dyDescent="0.2"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</row>
    <row r="24428" spans="3:18" x14ac:dyDescent="0.2"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</row>
    <row r="24429" spans="3:18" x14ac:dyDescent="0.2"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</row>
    <row r="24430" spans="3:18" x14ac:dyDescent="0.2"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</row>
    <row r="24431" spans="3:18" x14ac:dyDescent="0.2"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</row>
    <row r="24432" spans="3:18" x14ac:dyDescent="0.2"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</row>
    <row r="24433" spans="3:18" x14ac:dyDescent="0.2"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</row>
    <row r="24434" spans="3:18" x14ac:dyDescent="0.2"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</row>
    <row r="24435" spans="3:18" x14ac:dyDescent="0.2"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</row>
    <row r="24436" spans="3:18" x14ac:dyDescent="0.2"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</row>
    <row r="24437" spans="3:18" x14ac:dyDescent="0.2"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</row>
    <row r="24438" spans="3:18" x14ac:dyDescent="0.2"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</row>
    <row r="24439" spans="3:18" x14ac:dyDescent="0.2"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</row>
    <row r="24440" spans="3:18" x14ac:dyDescent="0.2"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</row>
    <row r="24441" spans="3:18" x14ac:dyDescent="0.2"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</row>
    <row r="24442" spans="3:18" x14ac:dyDescent="0.2"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</row>
    <row r="24443" spans="3:18" x14ac:dyDescent="0.2"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</row>
    <row r="24444" spans="3:18" x14ac:dyDescent="0.2"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</row>
    <row r="24445" spans="3:18" x14ac:dyDescent="0.2"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</row>
    <row r="24446" spans="3:18" x14ac:dyDescent="0.2"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</row>
    <row r="24447" spans="3:18" x14ac:dyDescent="0.2"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</row>
    <row r="24448" spans="3:18" x14ac:dyDescent="0.2"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</row>
    <row r="24449" spans="3:18" x14ac:dyDescent="0.2"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</row>
    <row r="24450" spans="3:18" x14ac:dyDescent="0.2"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</row>
    <row r="24451" spans="3:18" x14ac:dyDescent="0.2"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</row>
    <row r="24452" spans="3:18" x14ac:dyDescent="0.2"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</row>
    <row r="24453" spans="3:18" x14ac:dyDescent="0.2"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</row>
    <row r="24454" spans="3:18" x14ac:dyDescent="0.2"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</row>
    <row r="24455" spans="3:18" x14ac:dyDescent="0.2"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</row>
    <row r="24456" spans="3:18" x14ac:dyDescent="0.2"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</row>
    <row r="24457" spans="3:18" x14ac:dyDescent="0.2"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</row>
    <row r="24458" spans="3:18" x14ac:dyDescent="0.2"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</row>
    <row r="24459" spans="3:18" x14ac:dyDescent="0.2"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</row>
    <row r="24460" spans="3:18" x14ac:dyDescent="0.2"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</row>
    <row r="24461" spans="3:18" x14ac:dyDescent="0.2"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</row>
    <row r="24462" spans="3:18" x14ac:dyDescent="0.2"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</row>
    <row r="24463" spans="3:18" x14ac:dyDescent="0.2"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</row>
    <row r="24464" spans="3:18" x14ac:dyDescent="0.2"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</row>
    <row r="24465" spans="3:18" x14ac:dyDescent="0.2"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</row>
    <row r="24466" spans="3:18" x14ac:dyDescent="0.2"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</row>
    <row r="24467" spans="3:18" x14ac:dyDescent="0.2"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</row>
    <row r="24468" spans="3:18" x14ac:dyDescent="0.2"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</row>
    <row r="24469" spans="3:18" x14ac:dyDescent="0.2"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</row>
    <row r="24470" spans="3:18" x14ac:dyDescent="0.2"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</row>
    <row r="24471" spans="3:18" x14ac:dyDescent="0.2"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</row>
    <row r="24472" spans="3:18" x14ac:dyDescent="0.2"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</row>
    <row r="24473" spans="3:18" x14ac:dyDescent="0.2"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</row>
    <row r="24474" spans="3:18" x14ac:dyDescent="0.2"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</row>
    <row r="24475" spans="3:18" x14ac:dyDescent="0.2"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</row>
    <row r="24476" spans="3:18" x14ac:dyDescent="0.2"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</row>
    <row r="24477" spans="3:18" x14ac:dyDescent="0.2"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</row>
    <row r="24478" spans="3:18" x14ac:dyDescent="0.2"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</row>
    <row r="24479" spans="3:18" x14ac:dyDescent="0.2"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</row>
    <row r="24480" spans="3:18" x14ac:dyDescent="0.2"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</row>
    <row r="24481" spans="3:18" x14ac:dyDescent="0.2"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</row>
    <row r="24482" spans="3:18" x14ac:dyDescent="0.2"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</row>
    <row r="24483" spans="3:18" x14ac:dyDescent="0.2"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</row>
    <row r="24484" spans="3:18" x14ac:dyDescent="0.2"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</row>
    <row r="24485" spans="3:18" x14ac:dyDescent="0.2"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</row>
    <row r="24486" spans="3:18" x14ac:dyDescent="0.2"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</row>
    <row r="24487" spans="3:18" x14ac:dyDescent="0.2"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</row>
    <row r="24488" spans="3:18" x14ac:dyDescent="0.2"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</row>
    <row r="24489" spans="3:18" x14ac:dyDescent="0.2"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</row>
    <row r="24490" spans="3:18" x14ac:dyDescent="0.2"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</row>
    <row r="24491" spans="3:18" x14ac:dyDescent="0.2"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</row>
    <row r="24492" spans="3:18" x14ac:dyDescent="0.2"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</row>
    <row r="24493" spans="3:18" x14ac:dyDescent="0.2"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</row>
    <row r="24494" spans="3:18" x14ac:dyDescent="0.2"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</row>
    <row r="24495" spans="3:18" x14ac:dyDescent="0.2"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</row>
    <row r="24496" spans="3:18" x14ac:dyDescent="0.2"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</row>
    <row r="24497" spans="3:18" x14ac:dyDescent="0.2"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</row>
    <row r="24498" spans="3:18" x14ac:dyDescent="0.2"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</row>
    <row r="24499" spans="3:18" x14ac:dyDescent="0.2"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</row>
    <row r="24500" spans="3:18" x14ac:dyDescent="0.2"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</row>
    <row r="24501" spans="3:18" x14ac:dyDescent="0.2"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</row>
    <row r="24502" spans="3:18" x14ac:dyDescent="0.2"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</row>
    <row r="24503" spans="3:18" x14ac:dyDescent="0.2"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</row>
    <row r="24504" spans="3:18" x14ac:dyDescent="0.2"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</row>
    <row r="24505" spans="3:18" x14ac:dyDescent="0.2"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</row>
    <row r="24506" spans="3:18" x14ac:dyDescent="0.2"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</row>
    <row r="24507" spans="3:18" x14ac:dyDescent="0.2"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</row>
    <row r="24508" spans="3:18" x14ac:dyDescent="0.2"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</row>
    <row r="24509" spans="3:18" x14ac:dyDescent="0.2"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</row>
    <row r="24510" spans="3:18" x14ac:dyDescent="0.2"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</row>
    <row r="24511" spans="3:18" x14ac:dyDescent="0.2"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</row>
    <row r="24512" spans="3:18" x14ac:dyDescent="0.2"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</row>
    <row r="24513" spans="3:18" x14ac:dyDescent="0.2"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</row>
    <row r="24514" spans="3:18" x14ac:dyDescent="0.2"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</row>
    <row r="24515" spans="3:18" x14ac:dyDescent="0.2"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</row>
    <row r="24516" spans="3:18" x14ac:dyDescent="0.2"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</row>
    <row r="24517" spans="3:18" x14ac:dyDescent="0.2"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</row>
    <row r="24518" spans="3:18" x14ac:dyDescent="0.2"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</row>
    <row r="24519" spans="3:18" x14ac:dyDescent="0.2"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</row>
    <row r="24520" spans="3:18" x14ac:dyDescent="0.2"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</row>
    <row r="24521" spans="3:18" x14ac:dyDescent="0.2"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</row>
    <row r="24522" spans="3:18" x14ac:dyDescent="0.2"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</row>
    <row r="24523" spans="3:18" x14ac:dyDescent="0.2"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</row>
    <row r="24524" spans="3:18" x14ac:dyDescent="0.2"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</row>
    <row r="24525" spans="3:18" x14ac:dyDescent="0.2"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</row>
    <row r="24526" spans="3:18" x14ac:dyDescent="0.2"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</row>
    <row r="24527" spans="3:18" x14ac:dyDescent="0.2"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</row>
    <row r="24528" spans="3:18" x14ac:dyDescent="0.2"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</row>
    <row r="24529" spans="3:18" x14ac:dyDescent="0.2"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</row>
    <row r="24530" spans="3:18" x14ac:dyDescent="0.2"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</row>
    <row r="24531" spans="3:18" x14ac:dyDescent="0.2"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</row>
    <row r="24532" spans="3:18" x14ac:dyDescent="0.2"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</row>
    <row r="24533" spans="3:18" x14ac:dyDescent="0.2"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</row>
    <row r="24534" spans="3:18" x14ac:dyDescent="0.2"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</row>
    <row r="24535" spans="3:18" x14ac:dyDescent="0.2"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</row>
    <row r="24536" spans="3:18" x14ac:dyDescent="0.2"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</row>
    <row r="24537" spans="3:18" x14ac:dyDescent="0.2"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</row>
    <row r="24538" spans="3:18" x14ac:dyDescent="0.2"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</row>
    <row r="24539" spans="3:18" x14ac:dyDescent="0.2"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</row>
    <row r="24540" spans="3:18" x14ac:dyDescent="0.2"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</row>
    <row r="24541" spans="3:18" x14ac:dyDescent="0.2"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</row>
    <row r="24542" spans="3:18" x14ac:dyDescent="0.2"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</row>
    <row r="24543" spans="3:18" x14ac:dyDescent="0.2"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</row>
    <row r="24544" spans="3:18" x14ac:dyDescent="0.2"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</row>
    <row r="24545" spans="3:18" x14ac:dyDescent="0.2"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</row>
    <row r="24546" spans="3:18" x14ac:dyDescent="0.2"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</row>
    <row r="24547" spans="3:18" x14ac:dyDescent="0.2"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</row>
    <row r="24548" spans="3:18" x14ac:dyDescent="0.2"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</row>
    <row r="24549" spans="3:18" x14ac:dyDescent="0.2"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</row>
    <row r="24550" spans="3:18" x14ac:dyDescent="0.2"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</row>
    <row r="24551" spans="3:18" x14ac:dyDescent="0.2"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</row>
    <row r="24552" spans="3:18" x14ac:dyDescent="0.2"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</row>
    <row r="24553" spans="3:18" x14ac:dyDescent="0.2"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</row>
    <row r="24554" spans="3:18" x14ac:dyDescent="0.2"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</row>
    <row r="24555" spans="3:18" x14ac:dyDescent="0.2"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</row>
    <row r="24556" spans="3:18" x14ac:dyDescent="0.2"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</row>
    <row r="24557" spans="3:18" x14ac:dyDescent="0.2"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</row>
    <row r="24558" spans="3:18" x14ac:dyDescent="0.2"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</row>
    <row r="24559" spans="3:18" x14ac:dyDescent="0.2"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</row>
    <row r="24560" spans="3:18" x14ac:dyDescent="0.2"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</row>
    <row r="24561" spans="3:18" x14ac:dyDescent="0.2"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</row>
    <row r="24562" spans="3:18" x14ac:dyDescent="0.2"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</row>
    <row r="24563" spans="3:18" x14ac:dyDescent="0.2"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</row>
    <row r="24564" spans="3:18" x14ac:dyDescent="0.2"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</row>
    <row r="24565" spans="3:18" x14ac:dyDescent="0.2"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</row>
    <row r="24566" spans="3:18" x14ac:dyDescent="0.2"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</row>
    <row r="24567" spans="3:18" x14ac:dyDescent="0.2"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</row>
    <row r="24568" spans="3:18" x14ac:dyDescent="0.2"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</row>
    <row r="24569" spans="3:18" x14ac:dyDescent="0.2"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</row>
    <row r="24570" spans="3:18" x14ac:dyDescent="0.2"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</row>
    <row r="24571" spans="3:18" x14ac:dyDescent="0.2"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</row>
    <row r="24572" spans="3:18" x14ac:dyDescent="0.2"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</row>
    <row r="24573" spans="3:18" x14ac:dyDescent="0.2"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</row>
    <row r="24574" spans="3:18" x14ac:dyDescent="0.2"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</row>
    <row r="24575" spans="3:18" x14ac:dyDescent="0.2"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</row>
    <row r="24576" spans="3:18" x14ac:dyDescent="0.2"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</row>
    <row r="24577" spans="3:18" x14ac:dyDescent="0.2"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</row>
    <row r="24578" spans="3:18" x14ac:dyDescent="0.2"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</row>
    <row r="24579" spans="3:18" x14ac:dyDescent="0.2"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</row>
    <row r="24580" spans="3:18" x14ac:dyDescent="0.2"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</row>
    <row r="24581" spans="3:18" x14ac:dyDescent="0.2"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</row>
    <row r="24582" spans="3:18" x14ac:dyDescent="0.2"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</row>
    <row r="24583" spans="3:18" x14ac:dyDescent="0.2"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</row>
    <row r="24584" spans="3:18" x14ac:dyDescent="0.2"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</row>
    <row r="24585" spans="3:18" x14ac:dyDescent="0.2"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</row>
    <row r="24586" spans="3:18" x14ac:dyDescent="0.2"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</row>
    <row r="24587" spans="3:18" x14ac:dyDescent="0.2"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</row>
    <row r="24588" spans="3:18" x14ac:dyDescent="0.2"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</row>
    <row r="24589" spans="3:18" x14ac:dyDescent="0.2"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</row>
    <row r="24590" spans="3:18" x14ac:dyDescent="0.2"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</row>
    <row r="24591" spans="3:18" x14ac:dyDescent="0.2"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</row>
    <row r="24592" spans="3:18" x14ac:dyDescent="0.2"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</row>
    <row r="24593" spans="3:18" x14ac:dyDescent="0.2"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</row>
    <row r="24594" spans="3:18" x14ac:dyDescent="0.2"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</row>
    <row r="24595" spans="3:18" x14ac:dyDescent="0.2"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</row>
    <row r="24596" spans="3:18" x14ac:dyDescent="0.2"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</row>
    <row r="24597" spans="3:18" x14ac:dyDescent="0.2"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</row>
    <row r="24598" spans="3:18" x14ac:dyDescent="0.2"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</row>
    <row r="24599" spans="3:18" x14ac:dyDescent="0.2"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</row>
    <row r="24600" spans="3:18" x14ac:dyDescent="0.2"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</row>
    <row r="24601" spans="3:18" x14ac:dyDescent="0.2"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</row>
    <row r="24602" spans="3:18" x14ac:dyDescent="0.2"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</row>
    <row r="24603" spans="3:18" x14ac:dyDescent="0.2"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</row>
    <row r="24604" spans="3:18" x14ac:dyDescent="0.2"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</row>
    <row r="24605" spans="3:18" x14ac:dyDescent="0.2"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</row>
    <row r="24606" spans="3:18" x14ac:dyDescent="0.2"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</row>
    <row r="24607" spans="3:18" x14ac:dyDescent="0.2"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</row>
    <row r="24608" spans="3:18" x14ac:dyDescent="0.2"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</row>
    <row r="24609" spans="3:18" x14ac:dyDescent="0.2"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</row>
    <row r="24610" spans="3:18" x14ac:dyDescent="0.2"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</row>
    <row r="24611" spans="3:18" x14ac:dyDescent="0.2"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</row>
    <row r="24612" spans="3:18" x14ac:dyDescent="0.2"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</row>
    <row r="24613" spans="3:18" x14ac:dyDescent="0.2"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</row>
    <row r="24614" spans="3:18" x14ac:dyDescent="0.2"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</row>
    <row r="24615" spans="3:18" x14ac:dyDescent="0.2"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</row>
    <row r="24616" spans="3:18" x14ac:dyDescent="0.2"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</row>
    <row r="24617" spans="3:18" x14ac:dyDescent="0.2"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</row>
    <row r="24618" spans="3:18" x14ac:dyDescent="0.2"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</row>
    <row r="24619" spans="3:18" x14ac:dyDescent="0.2"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</row>
    <row r="24620" spans="3:18" x14ac:dyDescent="0.2"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</row>
    <row r="24621" spans="3:18" x14ac:dyDescent="0.2"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</row>
    <row r="24622" spans="3:18" x14ac:dyDescent="0.2"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</row>
    <row r="24623" spans="3:18" x14ac:dyDescent="0.2"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</row>
    <row r="24624" spans="3:18" x14ac:dyDescent="0.2"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</row>
    <row r="24625" spans="3:18" x14ac:dyDescent="0.2"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</row>
    <row r="24626" spans="3:18" x14ac:dyDescent="0.2"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</row>
    <row r="24627" spans="3:18" x14ac:dyDescent="0.2"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</row>
    <row r="24628" spans="3:18" x14ac:dyDescent="0.2"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</row>
    <row r="24629" spans="3:18" x14ac:dyDescent="0.2"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</row>
    <row r="24630" spans="3:18" x14ac:dyDescent="0.2"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</row>
    <row r="24631" spans="3:18" x14ac:dyDescent="0.2"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</row>
    <row r="24632" spans="3:18" x14ac:dyDescent="0.2"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</row>
    <row r="24633" spans="3:18" x14ac:dyDescent="0.2"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</row>
    <row r="24634" spans="3:18" x14ac:dyDescent="0.2"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</row>
    <row r="24635" spans="3:18" x14ac:dyDescent="0.2"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</row>
    <row r="24636" spans="3:18" x14ac:dyDescent="0.2"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</row>
    <row r="24637" spans="3:18" x14ac:dyDescent="0.2"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</row>
    <row r="24638" spans="3:18" x14ac:dyDescent="0.2"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</row>
    <row r="24639" spans="3:18" x14ac:dyDescent="0.2"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</row>
    <row r="24640" spans="3:18" x14ac:dyDescent="0.2"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</row>
    <row r="24641" spans="3:18" x14ac:dyDescent="0.2"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</row>
    <row r="24642" spans="3:18" x14ac:dyDescent="0.2"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</row>
    <row r="24643" spans="3:18" x14ac:dyDescent="0.2"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</row>
    <row r="24644" spans="3:18" x14ac:dyDescent="0.2"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</row>
    <row r="24645" spans="3:18" x14ac:dyDescent="0.2"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</row>
    <row r="24646" spans="3:18" x14ac:dyDescent="0.2"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</row>
    <row r="24647" spans="3:18" x14ac:dyDescent="0.2"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</row>
    <row r="24648" spans="3:18" x14ac:dyDescent="0.2"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</row>
    <row r="24649" spans="3:18" x14ac:dyDescent="0.2"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</row>
    <row r="24650" spans="3:18" x14ac:dyDescent="0.2"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</row>
    <row r="24651" spans="3:18" x14ac:dyDescent="0.2"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</row>
    <row r="24652" spans="3:18" x14ac:dyDescent="0.2"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</row>
    <row r="24653" spans="3:18" x14ac:dyDescent="0.2"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</row>
    <row r="24654" spans="3:18" x14ac:dyDescent="0.2"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</row>
    <row r="24655" spans="3:18" x14ac:dyDescent="0.2"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</row>
    <row r="24656" spans="3:18" x14ac:dyDescent="0.2"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</row>
    <row r="24657" spans="3:18" x14ac:dyDescent="0.2"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</row>
    <row r="24658" spans="3:18" x14ac:dyDescent="0.2"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</row>
    <row r="24659" spans="3:18" x14ac:dyDescent="0.2"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</row>
    <row r="24660" spans="3:18" x14ac:dyDescent="0.2"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</row>
    <row r="24661" spans="3:18" x14ac:dyDescent="0.2"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</row>
    <row r="24662" spans="3:18" x14ac:dyDescent="0.2"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</row>
    <row r="24663" spans="3:18" x14ac:dyDescent="0.2"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</row>
    <row r="24664" spans="3:18" x14ac:dyDescent="0.2"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</row>
    <row r="24665" spans="3:18" x14ac:dyDescent="0.2"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</row>
    <row r="24666" spans="3:18" x14ac:dyDescent="0.2"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</row>
    <row r="24667" spans="3:18" x14ac:dyDescent="0.2"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</row>
    <row r="24668" spans="3:18" x14ac:dyDescent="0.2"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</row>
    <row r="24669" spans="3:18" x14ac:dyDescent="0.2"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</row>
    <row r="24670" spans="3:18" x14ac:dyDescent="0.2"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</row>
    <row r="24671" spans="3:18" x14ac:dyDescent="0.2"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</row>
    <row r="24672" spans="3:18" x14ac:dyDescent="0.2"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</row>
    <row r="24673" spans="3:18" x14ac:dyDescent="0.2"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</row>
    <row r="24674" spans="3:18" x14ac:dyDescent="0.2"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</row>
    <row r="24675" spans="3:18" x14ac:dyDescent="0.2"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</row>
    <row r="24676" spans="3:18" x14ac:dyDescent="0.2"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</row>
    <row r="24677" spans="3:18" x14ac:dyDescent="0.2"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</row>
    <row r="24678" spans="3:18" x14ac:dyDescent="0.2"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</row>
    <row r="24679" spans="3:18" x14ac:dyDescent="0.2"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</row>
    <row r="24680" spans="3:18" x14ac:dyDescent="0.2"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</row>
    <row r="24681" spans="3:18" x14ac:dyDescent="0.2"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</row>
    <row r="24682" spans="3:18" x14ac:dyDescent="0.2"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</row>
    <row r="24683" spans="3:18" x14ac:dyDescent="0.2"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</row>
    <row r="24684" spans="3:18" x14ac:dyDescent="0.2"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</row>
    <row r="24685" spans="3:18" x14ac:dyDescent="0.2"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</row>
    <row r="24686" spans="3:18" x14ac:dyDescent="0.2"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</row>
    <row r="24687" spans="3:18" x14ac:dyDescent="0.2"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</row>
    <row r="24688" spans="3:18" x14ac:dyDescent="0.2"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</row>
    <row r="24689" spans="3:18" x14ac:dyDescent="0.2"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</row>
    <row r="24690" spans="3:18" x14ac:dyDescent="0.2"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</row>
    <row r="24691" spans="3:18" x14ac:dyDescent="0.2"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</row>
    <row r="24692" spans="3:18" x14ac:dyDescent="0.2"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</row>
    <row r="24693" spans="3:18" x14ac:dyDescent="0.2"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</row>
    <row r="24694" spans="3:18" x14ac:dyDescent="0.2"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</row>
    <row r="24695" spans="3:18" x14ac:dyDescent="0.2"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</row>
    <row r="24696" spans="3:18" x14ac:dyDescent="0.2"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</row>
    <row r="24697" spans="3:18" x14ac:dyDescent="0.2"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</row>
    <row r="24698" spans="3:18" x14ac:dyDescent="0.2"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</row>
    <row r="24699" spans="3:18" x14ac:dyDescent="0.2"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</row>
    <row r="24700" spans="3:18" x14ac:dyDescent="0.2"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</row>
    <row r="24701" spans="3:18" x14ac:dyDescent="0.2"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</row>
    <row r="24702" spans="3:18" x14ac:dyDescent="0.2"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</row>
    <row r="24703" spans="3:18" x14ac:dyDescent="0.2"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</row>
    <row r="24704" spans="3:18" x14ac:dyDescent="0.2"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</row>
    <row r="24705" spans="3:18" x14ac:dyDescent="0.2"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</row>
    <row r="24706" spans="3:18" x14ac:dyDescent="0.2"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</row>
    <row r="24707" spans="3:18" x14ac:dyDescent="0.2"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</row>
    <row r="24708" spans="3:18" x14ac:dyDescent="0.2"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</row>
    <row r="24709" spans="3:18" x14ac:dyDescent="0.2"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</row>
    <row r="24710" spans="3:18" x14ac:dyDescent="0.2"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</row>
    <row r="24711" spans="3:18" x14ac:dyDescent="0.2"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</row>
    <row r="24712" spans="3:18" x14ac:dyDescent="0.2"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</row>
    <row r="24713" spans="3:18" x14ac:dyDescent="0.2"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</row>
    <row r="24714" spans="3:18" x14ac:dyDescent="0.2"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</row>
    <row r="24715" spans="3:18" x14ac:dyDescent="0.2"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</row>
    <row r="24716" spans="3:18" x14ac:dyDescent="0.2"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</row>
    <row r="24717" spans="3:18" x14ac:dyDescent="0.2"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</row>
    <row r="24718" spans="3:18" x14ac:dyDescent="0.2"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</row>
    <row r="24719" spans="3:18" x14ac:dyDescent="0.2"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</row>
    <row r="24720" spans="3:18" x14ac:dyDescent="0.2"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</row>
    <row r="24721" spans="3:18" x14ac:dyDescent="0.2"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</row>
    <row r="24722" spans="3:18" x14ac:dyDescent="0.2"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</row>
    <row r="24723" spans="3:18" x14ac:dyDescent="0.2"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</row>
    <row r="24724" spans="3:18" x14ac:dyDescent="0.2"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</row>
    <row r="24725" spans="3:18" x14ac:dyDescent="0.2"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</row>
    <row r="24726" spans="3:18" x14ac:dyDescent="0.2"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</row>
    <row r="24727" spans="3:18" x14ac:dyDescent="0.2"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</row>
    <row r="24728" spans="3:18" x14ac:dyDescent="0.2"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</row>
    <row r="24729" spans="3:18" x14ac:dyDescent="0.2"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</row>
    <row r="24730" spans="3:18" x14ac:dyDescent="0.2"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</row>
    <row r="24731" spans="3:18" x14ac:dyDescent="0.2"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</row>
    <row r="24732" spans="3:18" x14ac:dyDescent="0.2"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</row>
    <row r="24733" spans="3:18" x14ac:dyDescent="0.2"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</row>
    <row r="24734" spans="3:18" x14ac:dyDescent="0.2"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</row>
    <row r="24735" spans="3:18" x14ac:dyDescent="0.2"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</row>
    <row r="24736" spans="3:18" x14ac:dyDescent="0.2"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</row>
    <row r="24737" spans="3:18" x14ac:dyDescent="0.2"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</row>
    <row r="24738" spans="3:18" x14ac:dyDescent="0.2"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</row>
    <row r="24739" spans="3:18" x14ac:dyDescent="0.2"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</row>
    <row r="24740" spans="3:18" x14ac:dyDescent="0.2"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</row>
    <row r="24741" spans="3:18" x14ac:dyDescent="0.2"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</row>
    <row r="24742" spans="3:18" x14ac:dyDescent="0.2"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</row>
    <row r="24743" spans="3:18" x14ac:dyDescent="0.2"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</row>
    <row r="24744" spans="3:18" x14ac:dyDescent="0.2"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</row>
    <row r="24745" spans="3:18" x14ac:dyDescent="0.2"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</row>
    <row r="24746" spans="3:18" x14ac:dyDescent="0.2"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</row>
    <row r="24747" spans="3:18" x14ac:dyDescent="0.2"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</row>
    <row r="24748" spans="3:18" x14ac:dyDescent="0.2"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</row>
    <row r="24749" spans="3:18" x14ac:dyDescent="0.2"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</row>
    <row r="24750" spans="3:18" x14ac:dyDescent="0.2"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</row>
    <row r="24751" spans="3:18" x14ac:dyDescent="0.2"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</row>
    <row r="24752" spans="3:18" x14ac:dyDescent="0.2"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</row>
    <row r="24753" spans="3:18" x14ac:dyDescent="0.2"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</row>
    <row r="24754" spans="3:18" x14ac:dyDescent="0.2"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</row>
    <row r="24755" spans="3:18" x14ac:dyDescent="0.2"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</row>
    <row r="24756" spans="3:18" x14ac:dyDescent="0.2"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</row>
    <row r="24757" spans="3:18" x14ac:dyDescent="0.2"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</row>
    <row r="24758" spans="3:18" x14ac:dyDescent="0.2"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</row>
    <row r="24759" spans="3:18" x14ac:dyDescent="0.2"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</row>
    <row r="24760" spans="3:18" x14ac:dyDescent="0.2"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</row>
    <row r="24761" spans="3:18" x14ac:dyDescent="0.2"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</row>
    <row r="24762" spans="3:18" x14ac:dyDescent="0.2"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</row>
    <row r="24763" spans="3:18" x14ac:dyDescent="0.2"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</row>
    <row r="24764" spans="3:18" x14ac:dyDescent="0.2"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</row>
    <row r="24765" spans="3:18" x14ac:dyDescent="0.2"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</row>
    <row r="24766" spans="3:18" x14ac:dyDescent="0.2"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</row>
    <row r="24767" spans="3:18" x14ac:dyDescent="0.2"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</row>
    <row r="24768" spans="3:18" x14ac:dyDescent="0.2"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</row>
    <row r="24769" spans="3:18" x14ac:dyDescent="0.2"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</row>
    <row r="24770" spans="3:18" x14ac:dyDescent="0.2"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</row>
    <row r="24771" spans="3:18" x14ac:dyDescent="0.2"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</row>
    <row r="24772" spans="3:18" x14ac:dyDescent="0.2"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</row>
    <row r="24773" spans="3:18" x14ac:dyDescent="0.2"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</row>
    <row r="24774" spans="3:18" x14ac:dyDescent="0.2"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</row>
    <row r="24775" spans="3:18" x14ac:dyDescent="0.2"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</row>
    <row r="24776" spans="3:18" x14ac:dyDescent="0.2"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</row>
    <row r="24777" spans="3:18" x14ac:dyDescent="0.2"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</row>
    <row r="24778" spans="3:18" x14ac:dyDescent="0.2"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</row>
    <row r="24779" spans="3:18" x14ac:dyDescent="0.2"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</row>
    <row r="24780" spans="3:18" x14ac:dyDescent="0.2"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</row>
    <row r="24781" spans="3:18" x14ac:dyDescent="0.2"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</row>
    <row r="24782" spans="3:18" x14ac:dyDescent="0.2"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</row>
    <row r="24783" spans="3:18" x14ac:dyDescent="0.2"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</row>
    <row r="24784" spans="3:18" x14ac:dyDescent="0.2"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</row>
    <row r="24785" spans="3:18" x14ac:dyDescent="0.2"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</row>
    <row r="24786" spans="3:18" x14ac:dyDescent="0.2"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</row>
    <row r="24787" spans="3:18" x14ac:dyDescent="0.2"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</row>
    <row r="24788" spans="3:18" x14ac:dyDescent="0.2"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</row>
    <row r="24789" spans="3:18" x14ac:dyDescent="0.2"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</row>
    <row r="24790" spans="3:18" x14ac:dyDescent="0.2"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</row>
    <row r="24791" spans="3:18" x14ac:dyDescent="0.2"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</row>
    <row r="24792" spans="3:18" x14ac:dyDescent="0.2"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</row>
    <row r="24793" spans="3:18" x14ac:dyDescent="0.2"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</row>
    <row r="24794" spans="3:18" x14ac:dyDescent="0.2"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</row>
    <row r="24795" spans="3:18" x14ac:dyDescent="0.2"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</row>
    <row r="24796" spans="3:18" x14ac:dyDescent="0.2"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</row>
    <row r="24797" spans="3:18" x14ac:dyDescent="0.2"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</row>
    <row r="24798" spans="3:18" x14ac:dyDescent="0.2"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</row>
    <row r="24799" spans="3:18" x14ac:dyDescent="0.2"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</row>
    <row r="24800" spans="3:18" x14ac:dyDescent="0.2"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</row>
    <row r="24801" spans="3:18" x14ac:dyDescent="0.2"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</row>
    <row r="24802" spans="3:18" x14ac:dyDescent="0.2"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</row>
    <row r="24803" spans="3:18" x14ac:dyDescent="0.2"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</row>
    <row r="24804" spans="3:18" x14ac:dyDescent="0.2"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</row>
    <row r="24805" spans="3:18" x14ac:dyDescent="0.2"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</row>
    <row r="24806" spans="3:18" x14ac:dyDescent="0.2"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</row>
    <row r="24807" spans="3:18" x14ac:dyDescent="0.2"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</row>
    <row r="24808" spans="3:18" x14ac:dyDescent="0.2"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</row>
    <row r="24809" spans="3:18" x14ac:dyDescent="0.2"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</row>
    <row r="24810" spans="3:18" x14ac:dyDescent="0.2"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</row>
    <row r="24811" spans="3:18" x14ac:dyDescent="0.2"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</row>
    <row r="24812" spans="3:18" x14ac:dyDescent="0.2"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</row>
    <row r="24813" spans="3:18" x14ac:dyDescent="0.2"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</row>
    <row r="24814" spans="3:18" x14ac:dyDescent="0.2"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</row>
    <row r="24815" spans="3:18" x14ac:dyDescent="0.2"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</row>
    <row r="24816" spans="3:18" x14ac:dyDescent="0.2"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</row>
    <row r="24817" spans="3:18" x14ac:dyDescent="0.2"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</row>
    <row r="24818" spans="3:18" x14ac:dyDescent="0.2"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</row>
    <row r="24819" spans="3:18" x14ac:dyDescent="0.2"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</row>
    <row r="24820" spans="3:18" x14ac:dyDescent="0.2"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</row>
    <row r="24821" spans="3:18" x14ac:dyDescent="0.2"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</row>
    <row r="24822" spans="3:18" x14ac:dyDescent="0.2"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</row>
    <row r="24823" spans="3:18" x14ac:dyDescent="0.2"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</row>
    <row r="24824" spans="3:18" x14ac:dyDescent="0.2"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</row>
    <row r="24825" spans="3:18" x14ac:dyDescent="0.2"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</row>
    <row r="24826" spans="3:18" x14ac:dyDescent="0.2"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</row>
    <row r="24827" spans="3:18" x14ac:dyDescent="0.2"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</row>
    <row r="24828" spans="3:18" x14ac:dyDescent="0.2"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</row>
    <row r="24829" spans="3:18" x14ac:dyDescent="0.2"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</row>
    <row r="24830" spans="3:18" x14ac:dyDescent="0.2"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</row>
    <row r="24831" spans="3:18" x14ac:dyDescent="0.2"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</row>
    <row r="24832" spans="3:18" x14ac:dyDescent="0.2"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</row>
    <row r="24833" spans="3:18" x14ac:dyDescent="0.2"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</row>
    <row r="24834" spans="3:18" x14ac:dyDescent="0.2"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</row>
    <row r="24835" spans="3:18" x14ac:dyDescent="0.2"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</row>
    <row r="24836" spans="3:18" x14ac:dyDescent="0.2"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</row>
    <row r="24837" spans="3:18" x14ac:dyDescent="0.2"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</row>
    <row r="24838" spans="3:18" x14ac:dyDescent="0.2"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</row>
    <row r="24839" spans="3:18" x14ac:dyDescent="0.2"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</row>
    <row r="24840" spans="3:18" x14ac:dyDescent="0.2"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</row>
    <row r="24841" spans="3:18" x14ac:dyDescent="0.2"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</row>
    <row r="24842" spans="3:18" x14ac:dyDescent="0.2"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</row>
    <row r="24843" spans="3:18" x14ac:dyDescent="0.2"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</row>
    <row r="24844" spans="3:18" x14ac:dyDescent="0.2"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</row>
    <row r="24845" spans="3:18" x14ac:dyDescent="0.2"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</row>
    <row r="24846" spans="3:18" x14ac:dyDescent="0.2"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</row>
    <row r="24847" spans="3:18" x14ac:dyDescent="0.2"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</row>
    <row r="24848" spans="3:18" x14ac:dyDescent="0.2"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</row>
    <row r="24849" spans="3:18" x14ac:dyDescent="0.2"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</row>
    <row r="24850" spans="3:18" x14ac:dyDescent="0.2"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</row>
    <row r="24851" spans="3:18" x14ac:dyDescent="0.2"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</row>
    <row r="24852" spans="3:18" x14ac:dyDescent="0.2"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</row>
    <row r="24853" spans="3:18" x14ac:dyDescent="0.2"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</row>
    <row r="24854" spans="3:18" x14ac:dyDescent="0.2"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</row>
    <row r="24855" spans="3:18" x14ac:dyDescent="0.2"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</row>
    <row r="24856" spans="3:18" x14ac:dyDescent="0.2"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</row>
    <row r="24857" spans="3:18" x14ac:dyDescent="0.2"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</row>
    <row r="24858" spans="3:18" x14ac:dyDescent="0.2"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</row>
    <row r="24859" spans="3:18" x14ac:dyDescent="0.2"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</row>
    <row r="24860" spans="3:18" x14ac:dyDescent="0.2"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</row>
    <row r="24861" spans="3:18" x14ac:dyDescent="0.2"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</row>
    <row r="24862" spans="3:18" x14ac:dyDescent="0.2"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</row>
    <row r="24863" spans="3:18" x14ac:dyDescent="0.2"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</row>
    <row r="24864" spans="3:18" x14ac:dyDescent="0.2"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</row>
    <row r="24865" spans="3:18" x14ac:dyDescent="0.2"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</row>
    <row r="24866" spans="3:18" x14ac:dyDescent="0.2"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</row>
    <row r="24867" spans="3:18" x14ac:dyDescent="0.2"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</row>
    <row r="24868" spans="3:18" x14ac:dyDescent="0.2"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</row>
    <row r="24869" spans="3:18" x14ac:dyDescent="0.2"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</row>
    <row r="24870" spans="3:18" x14ac:dyDescent="0.2"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</row>
    <row r="24871" spans="3:18" x14ac:dyDescent="0.2"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</row>
    <row r="24872" spans="3:18" x14ac:dyDescent="0.2"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</row>
    <row r="24873" spans="3:18" x14ac:dyDescent="0.2"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</row>
    <row r="24874" spans="3:18" x14ac:dyDescent="0.2"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</row>
    <row r="24875" spans="3:18" x14ac:dyDescent="0.2"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</row>
    <row r="24876" spans="3:18" x14ac:dyDescent="0.2"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</row>
    <row r="24877" spans="3:18" x14ac:dyDescent="0.2"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</row>
    <row r="24878" spans="3:18" x14ac:dyDescent="0.2"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</row>
    <row r="24879" spans="3:18" x14ac:dyDescent="0.2"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</row>
    <row r="24880" spans="3:18" x14ac:dyDescent="0.2"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</row>
    <row r="24881" spans="3:18" x14ac:dyDescent="0.2"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</row>
    <row r="24882" spans="3:18" x14ac:dyDescent="0.2"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</row>
    <row r="24883" spans="3:18" x14ac:dyDescent="0.2"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</row>
    <row r="24884" spans="3:18" x14ac:dyDescent="0.2"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</row>
    <row r="24885" spans="3:18" x14ac:dyDescent="0.2"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</row>
    <row r="24886" spans="3:18" x14ac:dyDescent="0.2"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</row>
    <row r="24887" spans="3:18" x14ac:dyDescent="0.2"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</row>
    <row r="24888" spans="3:18" x14ac:dyDescent="0.2"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</row>
    <row r="24889" spans="3:18" x14ac:dyDescent="0.2"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</row>
    <row r="24890" spans="3:18" x14ac:dyDescent="0.2"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</row>
    <row r="24891" spans="3:18" x14ac:dyDescent="0.2"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</row>
    <row r="24892" spans="3:18" x14ac:dyDescent="0.2"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</row>
    <row r="24893" spans="3:18" x14ac:dyDescent="0.2"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</row>
    <row r="24894" spans="3:18" x14ac:dyDescent="0.2"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</row>
    <row r="24895" spans="3:18" x14ac:dyDescent="0.2"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</row>
    <row r="24896" spans="3:18" x14ac:dyDescent="0.2"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</row>
    <row r="24897" spans="3:18" x14ac:dyDescent="0.2"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</row>
    <row r="24898" spans="3:18" x14ac:dyDescent="0.2"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</row>
    <row r="24899" spans="3:18" x14ac:dyDescent="0.2"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</row>
    <row r="24900" spans="3:18" x14ac:dyDescent="0.2"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</row>
    <row r="24901" spans="3:18" x14ac:dyDescent="0.2"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</row>
    <row r="24902" spans="3:18" x14ac:dyDescent="0.2"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</row>
    <row r="24903" spans="3:18" x14ac:dyDescent="0.2"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</row>
    <row r="24904" spans="3:18" x14ac:dyDescent="0.2"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</row>
    <row r="24905" spans="3:18" x14ac:dyDescent="0.2"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</row>
    <row r="24906" spans="3:18" x14ac:dyDescent="0.2"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</row>
    <row r="24907" spans="3:18" x14ac:dyDescent="0.2"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</row>
    <row r="24908" spans="3:18" x14ac:dyDescent="0.2"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</row>
    <row r="24909" spans="3:18" x14ac:dyDescent="0.2"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</row>
    <row r="24910" spans="3:18" x14ac:dyDescent="0.2"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</row>
    <row r="24911" spans="3:18" x14ac:dyDescent="0.2"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</row>
    <row r="24912" spans="3:18" x14ac:dyDescent="0.2"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</row>
    <row r="24913" spans="3:18" x14ac:dyDescent="0.2"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</row>
    <row r="24914" spans="3:18" x14ac:dyDescent="0.2"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</row>
    <row r="24915" spans="3:18" x14ac:dyDescent="0.2"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</row>
    <row r="24916" spans="3:18" x14ac:dyDescent="0.2"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</row>
    <row r="24917" spans="3:18" x14ac:dyDescent="0.2"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</row>
    <row r="24918" spans="3:18" x14ac:dyDescent="0.2"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</row>
    <row r="24919" spans="3:18" x14ac:dyDescent="0.2"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</row>
    <row r="24920" spans="3:18" x14ac:dyDescent="0.2"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</row>
    <row r="24921" spans="3:18" x14ac:dyDescent="0.2"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</row>
    <row r="24922" spans="3:18" x14ac:dyDescent="0.2"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</row>
    <row r="24923" spans="3:18" x14ac:dyDescent="0.2"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</row>
    <row r="24924" spans="3:18" x14ac:dyDescent="0.2"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</row>
    <row r="24925" spans="3:18" x14ac:dyDescent="0.2"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</row>
    <row r="24926" spans="3:18" x14ac:dyDescent="0.2"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</row>
    <row r="24927" spans="3:18" x14ac:dyDescent="0.2"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</row>
    <row r="24928" spans="3:18" x14ac:dyDescent="0.2"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</row>
    <row r="24929" spans="3:18" x14ac:dyDescent="0.2"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</row>
    <row r="24930" spans="3:18" x14ac:dyDescent="0.2"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</row>
    <row r="24931" spans="3:18" x14ac:dyDescent="0.2"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</row>
    <row r="24932" spans="3:18" x14ac:dyDescent="0.2"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</row>
    <row r="24933" spans="3:18" x14ac:dyDescent="0.2"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</row>
    <row r="24934" spans="3:18" x14ac:dyDescent="0.2"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</row>
    <row r="24935" spans="3:18" x14ac:dyDescent="0.2"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</row>
    <row r="24936" spans="3:18" x14ac:dyDescent="0.2"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</row>
    <row r="24937" spans="3:18" x14ac:dyDescent="0.2"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</row>
    <row r="24938" spans="3:18" x14ac:dyDescent="0.2"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</row>
    <row r="24939" spans="3:18" x14ac:dyDescent="0.2"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</row>
    <row r="24940" spans="3:18" x14ac:dyDescent="0.2"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</row>
    <row r="24941" spans="3:18" x14ac:dyDescent="0.2"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</row>
    <row r="24942" spans="3:18" x14ac:dyDescent="0.2"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</row>
    <row r="24943" spans="3:18" x14ac:dyDescent="0.2"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</row>
    <row r="24944" spans="3:18" x14ac:dyDescent="0.2"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</row>
    <row r="24945" spans="3:18" x14ac:dyDescent="0.2"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</row>
    <row r="24946" spans="3:18" x14ac:dyDescent="0.2"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</row>
    <row r="24947" spans="3:18" x14ac:dyDescent="0.2"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</row>
    <row r="24948" spans="3:18" x14ac:dyDescent="0.2"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</row>
    <row r="24949" spans="3:18" x14ac:dyDescent="0.2"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</row>
    <row r="24950" spans="3:18" x14ac:dyDescent="0.2"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</row>
    <row r="24951" spans="3:18" x14ac:dyDescent="0.2"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</row>
    <row r="24952" spans="3:18" x14ac:dyDescent="0.2"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</row>
    <row r="24953" spans="3:18" x14ac:dyDescent="0.2"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</row>
    <row r="24954" spans="3:18" x14ac:dyDescent="0.2"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</row>
    <row r="24955" spans="3:18" x14ac:dyDescent="0.2"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</row>
    <row r="24956" spans="3:18" x14ac:dyDescent="0.2"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</row>
    <row r="24957" spans="3:18" x14ac:dyDescent="0.2"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</row>
    <row r="24958" spans="3:18" x14ac:dyDescent="0.2"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</row>
    <row r="24959" spans="3:18" x14ac:dyDescent="0.2"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</row>
    <row r="24960" spans="3:18" x14ac:dyDescent="0.2"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</row>
    <row r="24961" spans="3:18" x14ac:dyDescent="0.2"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</row>
    <row r="24962" spans="3:18" x14ac:dyDescent="0.2"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</row>
    <row r="24963" spans="3:18" x14ac:dyDescent="0.2"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</row>
    <row r="24964" spans="3:18" x14ac:dyDescent="0.2"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</row>
    <row r="24965" spans="3:18" x14ac:dyDescent="0.2"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</row>
    <row r="24966" spans="3:18" x14ac:dyDescent="0.2"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</row>
    <row r="24967" spans="3:18" x14ac:dyDescent="0.2"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</row>
    <row r="24968" spans="3:18" x14ac:dyDescent="0.2"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</row>
    <row r="24969" spans="3:18" x14ac:dyDescent="0.2"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</row>
    <row r="24970" spans="3:18" x14ac:dyDescent="0.2"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</row>
    <row r="24971" spans="3:18" x14ac:dyDescent="0.2"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</row>
    <row r="24972" spans="3:18" x14ac:dyDescent="0.2"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</row>
    <row r="24973" spans="3:18" x14ac:dyDescent="0.2"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</row>
    <row r="24974" spans="3:18" x14ac:dyDescent="0.2"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</row>
    <row r="24975" spans="3:18" x14ac:dyDescent="0.2"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</row>
    <row r="24976" spans="3:18" x14ac:dyDescent="0.2"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</row>
    <row r="24977" spans="3:18" x14ac:dyDescent="0.2"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</row>
    <row r="24978" spans="3:18" x14ac:dyDescent="0.2"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</row>
    <row r="24979" spans="3:18" x14ac:dyDescent="0.2"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</row>
    <row r="24980" spans="3:18" x14ac:dyDescent="0.2"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</row>
    <row r="24981" spans="3:18" x14ac:dyDescent="0.2"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</row>
    <row r="24982" spans="3:18" x14ac:dyDescent="0.2"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</row>
    <row r="24983" spans="3:18" x14ac:dyDescent="0.2"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</row>
    <row r="24984" spans="3:18" x14ac:dyDescent="0.2"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</row>
    <row r="24985" spans="3:18" x14ac:dyDescent="0.2"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</row>
    <row r="24986" spans="3:18" x14ac:dyDescent="0.2"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</row>
    <row r="24987" spans="3:18" x14ac:dyDescent="0.2"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</row>
    <row r="24988" spans="3:18" x14ac:dyDescent="0.2"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</row>
    <row r="24989" spans="3:18" x14ac:dyDescent="0.2"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</row>
    <row r="24990" spans="3:18" x14ac:dyDescent="0.2"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</row>
    <row r="24991" spans="3:18" x14ac:dyDescent="0.2"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</row>
    <row r="24992" spans="3:18" x14ac:dyDescent="0.2"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</row>
    <row r="24993" spans="3:18" x14ac:dyDescent="0.2"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</row>
    <row r="24994" spans="3:18" x14ac:dyDescent="0.2"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</row>
    <row r="24995" spans="3:18" x14ac:dyDescent="0.2"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</row>
    <row r="24996" spans="3:18" x14ac:dyDescent="0.2"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</row>
    <row r="24997" spans="3:18" x14ac:dyDescent="0.2"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</row>
    <row r="24998" spans="3:18" x14ac:dyDescent="0.2"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</row>
    <row r="24999" spans="3:18" x14ac:dyDescent="0.2"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</row>
    <row r="25000" spans="3:18" x14ac:dyDescent="0.2"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</row>
    <row r="25001" spans="3:18" x14ac:dyDescent="0.2"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</row>
    <row r="25002" spans="3:18" x14ac:dyDescent="0.2"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</row>
    <row r="25003" spans="3:18" x14ac:dyDescent="0.2"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</row>
    <row r="25004" spans="3:18" x14ac:dyDescent="0.2"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</row>
    <row r="25005" spans="3:18" x14ac:dyDescent="0.2"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</row>
    <row r="25006" spans="3:18" x14ac:dyDescent="0.2"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</row>
    <row r="25007" spans="3:18" x14ac:dyDescent="0.2"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</row>
    <row r="25008" spans="3:18" x14ac:dyDescent="0.2"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</row>
    <row r="25009" spans="3:18" x14ac:dyDescent="0.2"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</row>
    <row r="25010" spans="3:18" x14ac:dyDescent="0.2"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</row>
    <row r="25011" spans="3:18" x14ac:dyDescent="0.2"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</row>
    <row r="25012" spans="3:18" x14ac:dyDescent="0.2"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</row>
    <row r="25013" spans="3:18" x14ac:dyDescent="0.2"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</row>
    <row r="25014" spans="3:18" x14ac:dyDescent="0.2"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</row>
    <row r="25015" spans="3:18" x14ac:dyDescent="0.2"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</row>
    <row r="25016" spans="3:18" x14ac:dyDescent="0.2"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</row>
    <row r="25017" spans="3:18" x14ac:dyDescent="0.2"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</row>
    <row r="25018" spans="3:18" x14ac:dyDescent="0.2"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</row>
    <row r="25019" spans="3:18" x14ac:dyDescent="0.2"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</row>
    <row r="25020" spans="3:18" x14ac:dyDescent="0.2"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</row>
    <row r="25021" spans="3:18" x14ac:dyDescent="0.2"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</row>
    <row r="25022" spans="3:18" x14ac:dyDescent="0.2"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</row>
    <row r="25023" spans="3:18" x14ac:dyDescent="0.2"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</row>
    <row r="25024" spans="3:18" x14ac:dyDescent="0.2"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</row>
    <row r="25025" spans="3:18" x14ac:dyDescent="0.2"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</row>
    <row r="25026" spans="3:18" x14ac:dyDescent="0.2"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</row>
    <row r="25027" spans="3:18" x14ac:dyDescent="0.2"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</row>
    <row r="25028" spans="3:18" x14ac:dyDescent="0.2"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</row>
    <row r="25029" spans="3:18" x14ac:dyDescent="0.2"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</row>
    <row r="25030" spans="3:18" x14ac:dyDescent="0.2"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</row>
    <row r="25031" spans="3:18" x14ac:dyDescent="0.2"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</row>
    <row r="25032" spans="3:18" x14ac:dyDescent="0.2"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</row>
    <row r="25033" spans="3:18" x14ac:dyDescent="0.2"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</row>
    <row r="25034" spans="3:18" x14ac:dyDescent="0.2"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</row>
    <row r="25035" spans="3:18" x14ac:dyDescent="0.2"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</row>
    <row r="25036" spans="3:18" x14ac:dyDescent="0.2"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</row>
    <row r="25037" spans="3:18" x14ac:dyDescent="0.2"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</row>
    <row r="25038" spans="3:18" x14ac:dyDescent="0.2"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</row>
    <row r="25039" spans="3:18" x14ac:dyDescent="0.2"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</row>
    <row r="25040" spans="3:18" x14ac:dyDescent="0.2"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</row>
    <row r="25041" spans="3:18" x14ac:dyDescent="0.2"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</row>
    <row r="25042" spans="3:18" x14ac:dyDescent="0.2"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</row>
    <row r="25043" spans="3:18" x14ac:dyDescent="0.2"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</row>
    <row r="25044" spans="3:18" x14ac:dyDescent="0.2"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</row>
    <row r="25045" spans="3:18" x14ac:dyDescent="0.2"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</row>
    <row r="25046" spans="3:18" x14ac:dyDescent="0.2"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</row>
    <row r="25047" spans="3:18" x14ac:dyDescent="0.2"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</row>
    <row r="25048" spans="3:18" x14ac:dyDescent="0.2"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</row>
    <row r="25049" spans="3:18" x14ac:dyDescent="0.2"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</row>
    <row r="25050" spans="3:18" x14ac:dyDescent="0.2"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</row>
    <row r="25051" spans="3:18" x14ac:dyDescent="0.2"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</row>
    <row r="25052" spans="3:18" x14ac:dyDescent="0.2"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</row>
    <row r="25053" spans="3:18" x14ac:dyDescent="0.2"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</row>
    <row r="25054" spans="3:18" x14ac:dyDescent="0.2"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</row>
    <row r="25055" spans="3:18" x14ac:dyDescent="0.2"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</row>
    <row r="25056" spans="3:18" x14ac:dyDescent="0.2"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</row>
    <row r="25057" spans="3:18" x14ac:dyDescent="0.2"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</row>
    <row r="25058" spans="3:18" x14ac:dyDescent="0.2"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</row>
    <row r="25059" spans="3:18" x14ac:dyDescent="0.2"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</row>
    <row r="25060" spans="3:18" x14ac:dyDescent="0.2"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</row>
    <row r="25061" spans="3:18" x14ac:dyDescent="0.2"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</row>
    <row r="25062" spans="3:18" x14ac:dyDescent="0.2"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</row>
    <row r="25063" spans="3:18" x14ac:dyDescent="0.2"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</row>
    <row r="25064" spans="3:18" x14ac:dyDescent="0.2"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</row>
    <row r="25065" spans="3:18" x14ac:dyDescent="0.2"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</row>
    <row r="25066" spans="3:18" x14ac:dyDescent="0.2"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</row>
    <row r="25067" spans="3:18" x14ac:dyDescent="0.2"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</row>
    <row r="25068" spans="3:18" x14ac:dyDescent="0.2"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</row>
    <row r="25069" spans="3:18" x14ac:dyDescent="0.2"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</row>
    <row r="25070" spans="3:18" x14ac:dyDescent="0.2"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</row>
    <row r="25071" spans="3:18" x14ac:dyDescent="0.2"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</row>
    <row r="25072" spans="3:18" x14ac:dyDescent="0.2"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</row>
    <row r="25073" spans="3:18" x14ac:dyDescent="0.2"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</row>
    <row r="25074" spans="3:18" x14ac:dyDescent="0.2"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</row>
    <row r="25075" spans="3:18" x14ac:dyDescent="0.2"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</row>
    <row r="25076" spans="3:18" x14ac:dyDescent="0.2"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</row>
    <row r="25077" spans="3:18" x14ac:dyDescent="0.2"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</row>
    <row r="25078" spans="3:18" x14ac:dyDescent="0.2"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</row>
    <row r="25079" spans="3:18" x14ac:dyDescent="0.2"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</row>
    <row r="25080" spans="3:18" x14ac:dyDescent="0.2"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</row>
    <row r="25081" spans="3:18" x14ac:dyDescent="0.2"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</row>
    <row r="25082" spans="3:18" x14ac:dyDescent="0.2"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</row>
    <row r="25083" spans="3:18" x14ac:dyDescent="0.2"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</row>
    <row r="25084" spans="3:18" x14ac:dyDescent="0.2"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</row>
    <row r="25085" spans="3:18" x14ac:dyDescent="0.2"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</row>
    <row r="25086" spans="3:18" x14ac:dyDescent="0.2"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</row>
    <row r="25087" spans="3:18" x14ac:dyDescent="0.2"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</row>
    <row r="25088" spans="3:18" x14ac:dyDescent="0.2"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</row>
    <row r="25089" spans="3:18" x14ac:dyDescent="0.2"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</row>
    <row r="25090" spans="3:18" x14ac:dyDescent="0.2"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</row>
    <row r="25091" spans="3:18" x14ac:dyDescent="0.2"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</row>
    <row r="25092" spans="3:18" x14ac:dyDescent="0.2"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</row>
    <row r="25093" spans="3:18" x14ac:dyDescent="0.2"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</row>
    <row r="25094" spans="3:18" x14ac:dyDescent="0.2"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</row>
    <row r="25095" spans="3:18" x14ac:dyDescent="0.2"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</row>
    <row r="25096" spans="3:18" x14ac:dyDescent="0.2"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</row>
    <row r="25097" spans="3:18" x14ac:dyDescent="0.2"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</row>
    <row r="25098" spans="3:18" x14ac:dyDescent="0.2"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</row>
    <row r="25099" spans="3:18" x14ac:dyDescent="0.2"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</row>
    <row r="25100" spans="3:18" x14ac:dyDescent="0.2"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</row>
    <row r="25101" spans="3:18" x14ac:dyDescent="0.2"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</row>
    <row r="25102" spans="3:18" x14ac:dyDescent="0.2"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</row>
    <row r="25103" spans="3:18" x14ac:dyDescent="0.2"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</row>
    <row r="25104" spans="3:18" x14ac:dyDescent="0.2"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</row>
    <row r="25105" spans="3:18" x14ac:dyDescent="0.2"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</row>
    <row r="25106" spans="3:18" x14ac:dyDescent="0.2"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</row>
    <row r="25107" spans="3:18" x14ac:dyDescent="0.2"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</row>
    <row r="25108" spans="3:18" x14ac:dyDescent="0.2"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</row>
    <row r="25109" spans="3:18" x14ac:dyDescent="0.2"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</row>
    <row r="25110" spans="3:18" x14ac:dyDescent="0.2"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</row>
    <row r="25111" spans="3:18" x14ac:dyDescent="0.2"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</row>
    <row r="25112" spans="3:18" x14ac:dyDescent="0.2"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</row>
    <row r="25113" spans="3:18" x14ac:dyDescent="0.2"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</row>
    <row r="25114" spans="3:18" x14ac:dyDescent="0.2"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</row>
    <row r="25115" spans="3:18" x14ac:dyDescent="0.2"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</row>
    <row r="25116" spans="3:18" x14ac:dyDescent="0.2"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</row>
    <row r="25117" spans="3:18" x14ac:dyDescent="0.2"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</row>
    <row r="25118" spans="3:18" x14ac:dyDescent="0.2"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</row>
    <row r="25119" spans="3:18" x14ac:dyDescent="0.2"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</row>
    <row r="25120" spans="3:18" x14ac:dyDescent="0.2"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</row>
    <row r="25121" spans="3:18" x14ac:dyDescent="0.2"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</row>
    <row r="25122" spans="3:18" x14ac:dyDescent="0.2"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</row>
    <row r="25123" spans="3:18" x14ac:dyDescent="0.2"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</row>
    <row r="25124" spans="3:18" x14ac:dyDescent="0.2"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</row>
    <row r="25125" spans="3:18" x14ac:dyDescent="0.2"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</row>
    <row r="25126" spans="3:18" x14ac:dyDescent="0.2"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</row>
    <row r="25127" spans="3:18" x14ac:dyDescent="0.2"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</row>
    <row r="25128" spans="3:18" x14ac:dyDescent="0.2"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</row>
    <row r="25129" spans="3:18" x14ac:dyDescent="0.2"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</row>
    <row r="25130" spans="3:18" x14ac:dyDescent="0.2"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</row>
    <row r="25131" spans="3:18" x14ac:dyDescent="0.2"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</row>
    <row r="25132" spans="3:18" x14ac:dyDescent="0.2"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</row>
    <row r="25133" spans="3:18" x14ac:dyDescent="0.2"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</row>
    <row r="25134" spans="3:18" x14ac:dyDescent="0.2"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</row>
    <row r="25135" spans="3:18" x14ac:dyDescent="0.2"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</row>
    <row r="25136" spans="3:18" x14ac:dyDescent="0.2"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</row>
    <row r="25137" spans="3:18" x14ac:dyDescent="0.2"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</row>
    <row r="25138" spans="3:18" x14ac:dyDescent="0.2"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</row>
    <row r="25139" spans="3:18" x14ac:dyDescent="0.2"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</row>
    <row r="25140" spans="3:18" x14ac:dyDescent="0.2"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</row>
    <row r="25141" spans="3:18" x14ac:dyDescent="0.2"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</row>
    <row r="25142" spans="3:18" x14ac:dyDescent="0.2"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</row>
    <row r="25143" spans="3:18" x14ac:dyDescent="0.2"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</row>
    <row r="25144" spans="3:18" x14ac:dyDescent="0.2"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</row>
    <row r="25145" spans="3:18" x14ac:dyDescent="0.2"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</row>
    <row r="25146" spans="3:18" x14ac:dyDescent="0.2"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</row>
    <row r="25147" spans="3:18" x14ac:dyDescent="0.2"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</row>
    <row r="25148" spans="3:18" x14ac:dyDescent="0.2"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</row>
    <row r="25149" spans="3:18" x14ac:dyDescent="0.2"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</row>
    <row r="25150" spans="3:18" x14ac:dyDescent="0.2"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</row>
    <row r="25151" spans="3:18" x14ac:dyDescent="0.2"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</row>
    <row r="25152" spans="3:18" x14ac:dyDescent="0.2"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</row>
    <row r="25153" spans="3:18" x14ac:dyDescent="0.2"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</row>
    <row r="25154" spans="3:18" x14ac:dyDescent="0.2"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</row>
    <row r="25155" spans="3:18" x14ac:dyDescent="0.2"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</row>
    <row r="25156" spans="3:18" x14ac:dyDescent="0.2"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</row>
    <row r="25157" spans="3:18" x14ac:dyDescent="0.2"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</row>
    <row r="25158" spans="3:18" x14ac:dyDescent="0.2"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</row>
    <row r="25159" spans="3:18" x14ac:dyDescent="0.2"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</row>
    <row r="25160" spans="3:18" x14ac:dyDescent="0.2"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</row>
    <row r="25161" spans="3:18" x14ac:dyDescent="0.2"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</row>
    <row r="25162" spans="3:18" x14ac:dyDescent="0.2"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</row>
    <row r="25163" spans="3:18" x14ac:dyDescent="0.2"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</row>
    <row r="25164" spans="3:18" x14ac:dyDescent="0.2"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</row>
    <row r="25165" spans="3:18" x14ac:dyDescent="0.2"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</row>
    <row r="25166" spans="3:18" x14ac:dyDescent="0.2"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</row>
    <row r="25167" spans="3:18" x14ac:dyDescent="0.2"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</row>
    <row r="25168" spans="3:18" x14ac:dyDescent="0.2"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</row>
    <row r="25169" spans="3:18" x14ac:dyDescent="0.2"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</row>
    <row r="25170" spans="3:18" x14ac:dyDescent="0.2"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</row>
    <row r="25171" spans="3:18" x14ac:dyDescent="0.2"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</row>
    <row r="25172" spans="3:18" x14ac:dyDescent="0.2"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</row>
    <row r="25173" spans="3:18" x14ac:dyDescent="0.2"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</row>
    <row r="25174" spans="3:18" x14ac:dyDescent="0.2"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</row>
    <row r="25175" spans="3:18" x14ac:dyDescent="0.2"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</row>
    <row r="25176" spans="3:18" x14ac:dyDescent="0.2"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</row>
    <row r="25177" spans="3:18" x14ac:dyDescent="0.2"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</row>
    <row r="25178" spans="3:18" x14ac:dyDescent="0.2"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</row>
    <row r="25179" spans="3:18" x14ac:dyDescent="0.2"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</row>
    <row r="25180" spans="3:18" x14ac:dyDescent="0.2"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</row>
    <row r="25181" spans="3:18" x14ac:dyDescent="0.2"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</row>
    <row r="25182" spans="3:18" x14ac:dyDescent="0.2"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</row>
    <row r="25183" spans="3:18" x14ac:dyDescent="0.2"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</row>
    <row r="25184" spans="3:18" x14ac:dyDescent="0.2"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</row>
    <row r="25185" spans="3:18" x14ac:dyDescent="0.2"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</row>
    <row r="25186" spans="3:18" x14ac:dyDescent="0.2"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</row>
    <row r="25187" spans="3:18" x14ac:dyDescent="0.2"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</row>
    <row r="25188" spans="3:18" x14ac:dyDescent="0.2"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</row>
    <row r="25189" spans="3:18" x14ac:dyDescent="0.2"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</row>
    <row r="25190" spans="3:18" x14ac:dyDescent="0.2"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</row>
    <row r="25191" spans="3:18" x14ac:dyDescent="0.2"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</row>
    <row r="25192" spans="3:18" x14ac:dyDescent="0.2"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</row>
    <row r="25193" spans="3:18" x14ac:dyDescent="0.2"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</row>
    <row r="25194" spans="3:18" x14ac:dyDescent="0.2"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</row>
    <row r="25195" spans="3:18" x14ac:dyDescent="0.2"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</row>
    <row r="25196" spans="3:18" x14ac:dyDescent="0.2"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</row>
    <row r="25197" spans="3:18" x14ac:dyDescent="0.2"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</row>
    <row r="25198" spans="3:18" x14ac:dyDescent="0.2"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</row>
    <row r="25199" spans="3:18" x14ac:dyDescent="0.2"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</row>
    <row r="25200" spans="3:18" x14ac:dyDescent="0.2"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</row>
    <row r="25201" spans="3:18" x14ac:dyDescent="0.2"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</row>
    <row r="25202" spans="3:18" x14ac:dyDescent="0.2"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</row>
    <row r="25203" spans="3:18" x14ac:dyDescent="0.2"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</row>
    <row r="25204" spans="3:18" x14ac:dyDescent="0.2"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</row>
    <row r="25205" spans="3:18" x14ac:dyDescent="0.2"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</row>
    <row r="25206" spans="3:18" x14ac:dyDescent="0.2"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</row>
    <row r="25207" spans="3:18" x14ac:dyDescent="0.2"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</row>
    <row r="25208" spans="3:18" x14ac:dyDescent="0.2"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</row>
    <row r="25209" spans="3:18" x14ac:dyDescent="0.2"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</row>
    <row r="25210" spans="3:18" x14ac:dyDescent="0.2"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</row>
    <row r="25211" spans="3:18" x14ac:dyDescent="0.2"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</row>
    <row r="25212" spans="3:18" x14ac:dyDescent="0.2"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</row>
    <row r="25213" spans="3:18" x14ac:dyDescent="0.2"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</row>
    <row r="25214" spans="3:18" x14ac:dyDescent="0.2"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</row>
    <row r="25215" spans="3:18" x14ac:dyDescent="0.2"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</row>
    <row r="25216" spans="3:18" x14ac:dyDescent="0.2"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</row>
    <row r="25217" spans="3:18" x14ac:dyDescent="0.2"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</row>
    <row r="25218" spans="3:18" x14ac:dyDescent="0.2"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</row>
    <row r="25219" spans="3:18" x14ac:dyDescent="0.2"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</row>
    <row r="25220" spans="3:18" x14ac:dyDescent="0.2"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</row>
    <row r="25221" spans="3:18" x14ac:dyDescent="0.2"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</row>
    <row r="25222" spans="3:18" x14ac:dyDescent="0.2"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</row>
    <row r="25223" spans="3:18" x14ac:dyDescent="0.2"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</row>
    <row r="25224" spans="3:18" x14ac:dyDescent="0.2"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</row>
    <row r="25225" spans="3:18" x14ac:dyDescent="0.2"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</row>
    <row r="25226" spans="3:18" x14ac:dyDescent="0.2"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</row>
    <row r="25227" spans="3:18" x14ac:dyDescent="0.2"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</row>
    <row r="25228" spans="3:18" x14ac:dyDescent="0.2"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</row>
    <row r="25229" spans="3:18" x14ac:dyDescent="0.2"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</row>
    <row r="25230" spans="3:18" x14ac:dyDescent="0.2"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</row>
    <row r="25231" spans="3:18" x14ac:dyDescent="0.2"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</row>
    <row r="25232" spans="3:18" x14ac:dyDescent="0.2"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</row>
    <row r="25233" spans="3:18" x14ac:dyDescent="0.2"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</row>
    <row r="25234" spans="3:18" x14ac:dyDescent="0.2"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</row>
    <row r="25235" spans="3:18" x14ac:dyDescent="0.2"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</row>
    <row r="25236" spans="3:18" x14ac:dyDescent="0.2"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</row>
    <row r="25237" spans="3:18" x14ac:dyDescent="0.2"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</row>
    <row r="25238" spans="3:18" x14ac:dyDescent="0.2"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</row>
    <row r="25239" spans="3:18" x14ac:dyDescent="0.2"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</row>
    <row r="25240" spans="3:18" x14ac:dyDescent="0.2"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</row>
    <row r="25241" spans="3:18" x14ac:dyDescent="0.2"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</row>
    <row r="25242" spans="3:18" x14ac:dyDescent="0.2"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</row>
    <row r="25243" spans="3:18" x14ac:dyDescent="0.2"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</row>
    <row r="25244" spans="3:18" x14ac:dyDescent="0.2"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</row>
    <row r="25245" spans="3:18" x14ac:dyDescent="0.2"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</row>
    <row r="25246" spans="3:18" x14ac:dyDescent="0.2"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</row>
    <row r="25247" spans="3:18" x14ac:dyDescent="0.2"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</row>
    <row r="25248" spans="3:18" x14ac:dyDescent="0.2"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</row>
    <row r="25249" spans="3:18" x14ac:dyDescent="0.2"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</row>
    <row r="25250" spans="3:18" x14ac:dyDescent="0.2"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</row>
    <row r="25251" spans="3:18" x14ac:dyDescent="0.2"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</row>
    <row r="25252" spans="3:18" x14ac:dyDescent="0.2"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</row>
    <row r="25253" spans="3:18" x14ac:dyDescent="0.2"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</row>
    <row r="25254" spans="3:18" x14ac:dyDescent="0.2"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</row>
    <row r="25255" spans="3:18" x14ac:dyDescent="0.2"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</row>
    <row r="25256" spans="3:18" x14ac:dyDescent="0.2"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</row>
    <row r="25257" spans="3:18" x14ac:dyDescent="0.2"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</row>
    <row r="25258" spans="3:18" x14ac:dyDescent="0.2"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</row>
    <row r="25259" spans="3:18" x14ac:dyDescent="0.2"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</row>
    <row r="25260" spans="3:18" x14ac:dyDescent="0.2"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</row>
    <row r="25261" spans="3:18" x14ac:dyDescent="0.2"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</row>
    <row r="25262" spans="3:18" x14ac:dyDescent="0.2"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</row>
    <row r="25263" spans="3:18" x14ac:dyDescent="0.2"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</row>
    <row r="25264" spans="3:18" x14ac:dyDescent="0.2"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</row>
    <row r="25265" spans="3:18" x14ac:dyDescent="0.2"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</row>
    <row r="25266" spans="3:18" x14ac:dyDescent="0.2"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</row>
    <row r="25267" spans="3:18" x14ac:dyDescent="0.2"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</row>
    <row r="25268" spans="3:18" x14ac:dyDescent="0.2"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</row>
    <row r="25269" spans="3:18" x14ac:dyDescent="0.2"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</row>
    <row r="25270" spans="3:18" x14ac:dyDescent="0.2"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</row>
    <row r="25271" spans="3:18" x14ac:dyDescent="0.2"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</row>
    <row r="25272" spans="3:18" x14ac:dyDescent="0.2"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</row>
    <row r="25273" spans="3:18" x14ac:dyDescent="0.2"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</row>
    <row r="25274" spans="3:18" x14ac:dyDescent="0.2"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</row>
    <row r="25275" spans="3:18" x14ac:dyDescent="0.2"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</row>
    <row r="25276" spans="3:18" x14ac:dyDescent="0.2"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</row>
    <row r="25277" spans="3:18" x14ac:dyDescent="0.2"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</row>
    <row r="25278" spans="3:18" x14ac:dyDescent="0.2"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</row>
    <row r="25279" spans="3:18" x14ac:dyDescent="0.2"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</row>
    <row r="25280" spans="3:18" x14ac:dyDescent="0.2"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</row>
    <row r="25281" spans="3:18" x14ac:dyDescent="0.2"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</row>
    <row r="25282" spans="3:18" x14ac:dyDescent="0.2"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</row>
    <row r="25283" spans="3:18" x14ac:dyDescent="0.2"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</row>
    <row r="25284" spans="3:18" x14ac:dyDescent="0.2"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</row>
    <row r="25285" spans="3:18" x14ac:dyDescent="0.2"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</row>
    <row r="25286" spans="3:18" x14ac:dyDescent="0.2"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</row>
    <row r="25287" spans="3:18" x14ac:dyDescent="0.2"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</row>
    <row r="25288" spans="3:18" x14ac:dyDescent="0.2"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</row>
    <row r="25289" spans="3:18" x14ac:dyDescent="0.2"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</row>
    <row r="25290" spans="3:18" x14ac:dyDescent="0.2"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</row>
    <row r="25291" spans="3:18" x14ac:dyDescent="0.2"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</row>
    <row r="25292" spans="3:18" x14ac:dyDescent="0.2"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</row>
    <row r="25293" spans="3:18" x14ac:dyDescent="0.2"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</row>
    <row r="25294" spans="3:18" x14ac:dyDescent="0.2"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</row>
    <row r="25295" spans="3:18" x14ac:dyDescent="0.2"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</row>
    <row r="25296" spans="3:18" x14ac:dyDescent="0.2"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</row>
    <row r="25297" spans="3:18" x14ac:dyDescent="0.2"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</row>
    <row r="25298" spans="3:18" x14ac:dyDescent="0.2"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</row>
    <row r="25299" spans="3:18" x14ac:dyDescent="0.2"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</row>
    <row r="25300" spans="3:18" x14ac:dyDescent="0.2"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</row>
    <row r="25301" spans="3:18" x14ac:dyDescent="0.2"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</row>
    <row r="25302" spans="3:18" x14ac:dyDescent="0.2"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</row>
    <row r="25303" spans="3:18" x14ac:dyDescent="0.2"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</row>
    <row r="25304" spans="3:18" x14ac:dyDescent="0.2"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</row>
    <row r="25305" spans="3:18" x14ac:dyDescent="0.2"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</row>
    <row r="25306" spans="3:18" x14ac:dyDescent="0.2"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</row>
    <row r="25307" spans="3:18" x14ac:dyDescent="0.2"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</row>
    <row r="25308" spans="3:18" x14ac:dyDescent="0.2"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</row>
    <row r="25309" spans="3:18" x14ac:dyDescent="0.2"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</row>
    <row r="25310" spans="3:18" x14ac:dyDescent="0.2"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</row>
    <row r="25311" spans="3:18" x14ac:dyDescent="0.2"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</row>
    <row r="25312" spans="3:18" x14ac:dyDescent="0.2"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</row>
    <row r="25313" spans="3:18" x14ac:dyDescent="0.2"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</row>
    <row r="25314" spans="3:18" x14ac:dyDescent="0.2"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</row>
    <row r="25315" spans="3:18" x14ac:dyDescent="0.2"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</row>
    <row r="25316" spans="3:18" x14ac:dyDescent="0.2"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</row>
    <row r="25317" spans="3:18" x14ac:dyDescent="0.2"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</row>
    <row r="25318" spans="3:18" x14ac:dyDescent="0.2"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</row>
    <row r="25319" spans="3:18" x14ac:dyDescent="0.2"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</row>
    <row r="25320" spans="3:18" x14ac:dyDescent="0.2"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</row>
    <row r="25321" spans="3:18" x14ac:dyDescent="0.2"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</row>
    <row r="25322" spans="3:18" x14ac:dyDescent="0.2"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</row>
    <row r="25323" spans="3:18" x14ac:dyDescent="0.2"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</row>
    <row r="25324" spans="3:18" x14ac:dyDescent="0.2"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</row>
    <row r="25325" spans="3:18" x14ac:dyDescent="0.2"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</row>
    <row r="25326" spans="3:18" x14ac:dyDescent="0.2"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</row>
    <row r="25327" spans="3:18" x14ac:dyDescent="0.2"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</row>
    <row r="25328" spans="3:18" x14ac:dyDescent="0.2"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</row>
    <row r="25329" spans="3:18" x14ac:dyDescent="0.2"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</row>
    <row r="25330" spans="3:18" x14ac:dyDescent="0.2"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</row>
    <row r="25331" spans="3:18" x14ac:dyDescent="0.2"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</row>
    <row r="25332" spans="3:18" x14ac:dyDescent="0.2"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</row>
    <row r="25333" spans="3:18" x14ac:dyDescent="0.2"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</row>
    <row r="25334" spans="3:18" x14ac:dyDescent="0.2"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</row>
    <row r="25335" spans="3:18" x14ac:dyDescent="0.2"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</row>
    <row r="25336" spans="3:18" x14ac:dyDescent="0.2"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</row>
    <row r="25337" spans="3:18" x14ac:dyDescent="0.2"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</row>
    <row r="25338" spans="3:18" x14ac:dyDescent="0.2"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</row>
    <row r="25339" spans="3:18" x14ac:dyDescent="0.2"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</row>
    <row r="25340" spans="3:18" x14ac:dyDescent="0.2"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</row>
    <row r="25341" spans="3:18" x14ac:dyDescent="0.2"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</row>
    <row r="25342" spans="3:18" x14ac:dyDescent="0.2"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</row>
    <row r="25343" spans="3:18" x14ac:dyDescent="0.2"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</row>
    <row r="25344" spans="3:18" x14ac:dyDescent="0.2"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</row>
    <row r="25345" spans="3:18" x14ac:dyDescent="0.2"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</row>
    <row r="25346" spans="3:18" x14ac:dyDescent="0.2"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</row>
    <row r="25347" spans="3:18" x14ac:dyDescent="0.2"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</row>
    <row r="25348" spans="3:18" x14ac:dyDescent="0.2"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</row>
    <row r="25349" spans="3:18" x14ac:dyDescent="0.2"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</row>
    <row r="25350" spans="3:18" x14ac:dyDescent="0.2"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</row>
    <row r="25351" spans="3:18" x14ac:dyDescent="0.2"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</row>
    <row r="25352" spans="3:18" x14ac:dyDescent="0.2"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</row>
    <row r="25353" spans="3:18" x14ac:dyDescent="0.2"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</row>
    <row r="25354" spans="3:18" x14ac:dyDescent="0.2"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</row>
    <row r="25355" spans="3:18" x14ac:dyDescent="0.2"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</row>
    <row r="25356" spans="3:18" x14ac:dyDescent="0.2"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</row>
    <row r="25357" spans="3:18" x14ac:dyDescent="0.2"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</row>
    <row r="25358" spans="3:18" x14ac:dyDescent="0.2"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</row>
    <row r="25359" spans="3:18" x14ac:dyDescent="0.2"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</row>
    <row r="25360" spans="3:18" x14ac:dyDescent="0.2"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</row>
    <row r="25361" spans="3:18" x14ac:dyDescent="0.2"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</row>
    <row r="25362" spans="3:18" x14ac:dyDescent="0.2"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</row>
    <row r="25363" spans="3:18" x14ac:dyDescent="0.2"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</row>
    <row r="25364" spans="3:18" x14ac:dyDescent="0.2"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</row>
    <row r="25365" spans="3:18" x14ac:dyDescent="0.2"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</row>
    <row r="25366" spans="3:18" x14ac:dyDescent="0.2"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</row>
    <row r="25367" spans="3:18" x14ac:dyDescent="0.2"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</row>
    <row r="25368" spans="3:18" x14ac:dyDescent="0.2"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</row>
    <row r="25369" spans="3:18" x14ac:dyDescent="0.2"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</row>
    <row r="25370" spans="3:18" x14ac:dyDescent="0.2"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</row>
    <row r="25371" spans="3:18" x14ac:dyDescent="0.2"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</row>
    <row r="25372" spans="3:18" x14ac:dyDescent="0.2"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</row>
    <row r="25373" spans="3:18" x14ac:dyDescent="0.2"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</row>
    <row r="25374" spans="3:18" x14ac:dyDescent="0.2"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</row>
    <row r="25375" spans="3:18" x14ac:dyDescent="0.2"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</row>
    <row r="25376" spans="3:18" x14ac:dyDescent="0.2"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</row>
    <row r="25377" spans="3:18" x14ac:dyDescent="0.2"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</row>
    <row r="25378" spans="3:18" x14ac:dyDescent="0.2"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</row>
    <row r="25379" spans="3:18" x14ac:dyDescent="0.2"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</row>
    <row r="25380" spans="3:18" x14ac:dyDescent="0.2"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</row>
    <row r="25381" spans="3:18" x14ac:dyDescent="0.2"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</row>
    <row r="25382" spans="3:18" x14ac:dyDescent="0.2"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</row>
    <row r="25383" spans="3:18" x14ac:dyDescent="0.2"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</row>
    <row r="25384" spans="3:18" x14ac:dyDescent="0.2"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</row>
    <row r="25385" spans="3:18" x14ac:dyDescent="0.2"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</row>
    <row r="25386" spans="3:18" x14ac:dyDescent="0.2"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</row>
    <row r="25387" spans="3:18" x14ac:dyDescent="0.2"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</row>
    <row r="25388" spans="3:18" x14ac:dyDescent="0.2"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</row>
    <row r="25389" spans="3:18" x14ac:dyDescent="0.2"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</row>
    <row r="25390" spans="3:18" x14ac:dyDescent="0.2"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</row>
    <row r="25391" spans="3:18" x14ac:dyDescent="0.2"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</row>
    <row r="25392" spans="3:18" x14ac:dyDescent="0.2"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</row>
    <row r="25393" spans="3:18" x14ac:dyDescent="0.2"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</row>
    <row r="25394" spans="3:18" x14ac:dyDescent="0.2"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</row>
    <row r="25395" spans="3:18" x14ac:dyDescent="0.2"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</row>
    <row r="25396" spans="3:18" x14ac:dyDescent="0.2"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</row>
    <row r="25397" spans="3:18" x14ac:dyDescent="0.2"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</row>
    <row r="25398" spans="3:18" x14ac:dyDescent="0.2"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</row>
    <row r="25399" spans="3:18" x14ac:dyDescent="0.2"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</row>
    <row r="25400" spans="3:18" x14ac:dyDescent="0.2"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</row>
    <row r="25401" spans="3:18" x14ac:dyDescent="0.2"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</row>
    <row r="25402" spans="3:18" x14ac:dyDescent="0.2"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  <c r="R25402"/>
    </row>
    <row r="25403" spans="3:18" x14ac:dyDescent="0.2"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  <c r="R25403"/>
    </row>
    <row r="25404" spans="3:18" x14ac:dyDescent="0.2"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  <c r="R25404"/>
    </row>
    <row r="25405" spans="3:18" x14ac:dyDescent="0.2"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  <c r="R25405"/>
    </row>
    <row r="25406" spans="3:18" x14ac:dyDescent="0.2"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  <c r="R25406"/>
    </row>
    <row r="25407" spans="3:18" x14ac:dyDescent="0.2"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  <c r="R25407"/>
    </row>
    <row r="25408" spans="3:18" x14ac:dyDescent="0.2"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  <c r="R25408"/>
    </row>
    <row r="25409" spans="3:18" x14ac:dyDescent="0.2"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  <c r="R25409"/>
    </row>
    <row r="25410" spans="3:18" x14ac:dyDescent="0.2"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  <c r="R25410"/>
    </row>
    <row r="25411" spans="3:18" x14ac:dyDescent="0.2"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  <c r="R25411"/>
    </row>
    <row r="25412" spans="3:18" x14ac:dyDescent="0.2"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  <c r="R25412"/>
    </row>
    <row r="25413" spans="3:18" x14ac:dyDescent="0.2"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  <c r="R25413"/>
    </row>
    <row r="25414" spans="3:18" x14ac:dyDescent="0.2"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  <c r="R25414"/>
    </row>
    <row r="25415" spans="3:18" x14ac:dyDescent="0.2"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  <c r="R25415"/>
    </row>
    <row r="25416" spans="3:18" x14ac:dyDescent="0.2"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  <c r="R25416"/>
    </row>
    <row r="25417" spans="3:18" x14ac:dyDescent="0.2"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  <c r="R25417"/>
    </row>
    <row r="25418" spans="3:18" x14ac:dyDescent="0.2"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  <c r="R25418"/>
    </row>
    <row r="25419" spans="3:18" x14ac:dyDescent="0.2"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  <c r="R25419"/>
    </row>
    <row r="25420" spans="3:18" x14ac:dyDescent="0.2"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  <c r="R25420"/>
    </row>
    <row r="25421" spans="3:18" x14ac:dyDescent="0.2"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  <c r="R25421"/>
    </row>
    <row r="25422" spans="3:18" x14ac:dyDescent="0.2"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  <c r="R25422"/>
    </row>
    <row r="25423" spans="3:18" x14ac:dyDescent="0.2"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  <c r="R25423"/>
    </row>
    <row r="25424" spans="3:18" x14ac:dyDescent="0.2"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  <c r="R25424"/>
    </row>
    <row r="25425" spans="3:18" x14ac:dyDescent="0.2"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  <c r="R25425"/>
    </row>
    <row r="25426" spans="3:18" x14ac:dyDescent="0.2"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  <c r="R25426"/>
    </row>
    <row r="25427" spans="3:18" x14ac:dyDescent="0.2"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  <c r="R25427"/>
    </row>
    <row r="25428" spans="3:18" x14ac:dyDescent="0.2"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  <c r="R25428"/>
    </row>
    <row r="25429" spans="3:18" x14ac:dyDescent="0.2"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  <c r="R25429"/>
    </row>
    <row r="25430" spans="3:18" x14ac:dyDescent="0.2"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  <c r="R25430"/>
    </row>
    <row r="25431" spans="3:18" x14ac:dyDescent="0.2"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  <c r="R25431"/>
    </row>
    <row r="25432" spans="3:18" x14ac:dyDescent="0.2"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  <c r="R25432"/>
    </row>
    <row r="25433" spans="3:18" x14ac:dyDescent="0.2"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  <c r="R25433"/>
    </row>
    <row r="25434" spans="3:18" x14ac:dyDescent="0.2"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  <c r="R25434"/>
    </row>
    <row r="25435" spans="3:18" x14ac:dyDescent="0.2"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  <c r="R25435"/>
    </row>
    <row r="25436" spans="3:18" x14ac:dyDescent="0.2"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  <c r="R25436"/>
    </row>
    <row r="25437" spans="3:18" x14ac:dyDescent="0.2"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  <c r="R25437"/>
    </row>
    <row r="25438" spans="3:18" x14ac:dyDescent="0.2"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  <c r="R25438"/>
    </row>
    <row r="25439" spans="3:18" x14ac:dyDescent="0.2"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  <c r="R25439"/>
    </row>
    <row r="25440" spans="3:18" x14ac:dyDescent="0.2"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  <c r="R25440"/>
    </row>
    <row r="25441" spans="3:18" x14ac:dyDescent="0.2"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  <c r="R25441"/>
    </row>
    <row r="25442" spans="3:18" x14ac:dyDescent="0.2"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  <c r="R25442"/>
    </row>
    <row r="25443" spans="3:18" x14ac:dyDescent="0.2"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  <c r="R25443"/>
    </row>
    <row r="25444" spans="3:18" x14ac:dyDescent="0.2"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  <c r="R25444"/>
    </row>
    <row r="25445" spans="3:18" x14ac:dyDescent="0.2"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  <c r="R25445"/>
    </row>
    <row r="25446" spans="3:18" x14ac:dyDescent="0.2"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  <c r="R25446"/>
    </row>
    <row r="25447" spans="3:18" x14ac:dyDescent="0.2"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  <c r="R25447"/>
    </row>
    <row r="25448" spans="3:18" x14ac:dyDescent="0.2"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  <c r="R25448"/>
    </row>
    <row r="25449" spans="3:18" x14ac:dyDescent="0.2"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  <c r="R25449"/>
    </row>
    <row r="25450" spans="3:18" x14ac:dyDescent="0.2"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  <c r="R25450"/>
    </row>
    <row r="25451" spans="3:18" x14ac:dyDescent="0.2"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  <c r="R25451"/>
    </row>
    <row r="25452" spans="3:18" x14ac:dyDescent="0.2"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  <c r="R25452"/>
    </row>
    <row r="25453" spans="3:18" x14ac:dyDescent="0.2"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  <c r="R25453"/>
    </row>
    <row r="25454" spans="3:18" x14ac:dyDescent="0.2"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  <c r="R25454"/>
    </row>
    <row r="25455" spans="3:18" x14ac:dyDescent="0.2"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  <c r="R25455"/>
    </row>
    <row r="25456" spans="3:18" x14ac:dyDescent="0.2"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  <c r="R25456"/>
    </row>
    <row r="25457" spans="3:18" x14ac:dyDescent="0.2"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  <c r="R25457"/>
    </row>
    <row r="25458" spans="3:18" x14ac:dyDescent="0.2"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  <c r="R25458"/>
    </row>
    <row r="25459" spans="3:18" x14ac:dyDescent="0.2"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  <c r="R25459"/>
    </row>
    <row r="25460" spans="3:18" x14ac:dyDescent="0.2"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  <c r="R25460"/>
    </row>
    <row r="25461" spans="3:18" x14ac:dyDescent="0.2"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  <c r="R25461"/>
    </row>
    <row r="25462" spans="3:18" x14ac:dyDescent="0.2"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  <c r="R25462"/>
    </row>
    <row r="25463" spans="3:18" x14ac:dyDescent="0.2"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  <c r="R25463"/>
    </row>
    <row r="25464" spans="3:18" x14ac:dyDescent="0.2"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  <c r="R25464"/>
    </row>
    <row r="25465" spans="3:18" x14ac:dyDescent="0.2"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  <c r="R25465"/>
    </row>
    <row r="25466" spans="3:18" x14ac:dyDescent="0.2"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  <c r="R25466"/>
    </row>
    <row r="25467" spans="3:18" x14ac:dyDescent="0.2"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  <c r="R25467"/>
    </row>
    <row r="25468" spans="3:18" x14ac:dyDescent="0.2"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  <c r="R25468"/>
    </row>
    <row r="25469" spans="3:18" x14ac:dyDescent="0.2"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  <c r="R25469"/>
    </row>
    <row r="25470" spans="3:18" x14ac:dyDescent="0.2"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  <c r="R25470"/>
    </row>
    <row r="25471" spans="3:18" x14ac:dyDescent="0.2"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  <c r="R25471"/>
    </row>
    <row r="25472" spans="3:18" x14ac:dyDescent="0.2"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  <c r="R25472"/>
    </row>
    <row r="25473" spans="3:18" x14ac:dyDescent="0.2"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  <c r="R25473"/>
    </row>
    <row r="25474" spans="3:18" x14ac:dyDescent="0.2"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  <c r="R25474"/>
    </row>
    <row r="25475" spans="3:18" x14ac:dyDescent="0.2"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  <c r="R25475"/>
    </row>
    <row r="25476" spans="3:18" x14ac:dyDescent="0.2"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  <c r="R25476"/>
    </row>
    <row r="25477" spans="3:18" x14ac:dyDescent="0.2"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  <c r="R25477"/>
    </row>
    <row r="25478" spans="3:18" x14ac:dyDescent="0.2"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  <c r="R25478"/>
    </row>
    <row r="25479" spans="3:18" x14ac:dyDescent="0.2"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  <c r="R25479"/>
    </row>
    <row r="25480" spans="3:18" x14ac:dyDescent="0.2"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  <c r="R25480"/>
    </row>
    <row r="25481" spans="3:18" x14ac:dyDescent="0.2"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  <c r="R25481"/>
    </row>
    <row r="25482" spans="3:18" x14ac:dyDescent="0.2"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  <c r="R25482"/>
    </row>
    <row r="25483" spans="3:18" x14ac:dyDescent="0.2"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  <c r="R25483"/>
    </row>
    <row r="25484" spans="3:18" x14ac:dyDescent="0.2"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  <c r="R25484"/>
    </row>
    <row r="25485" spans="3:18" x14ac:dyDescent="0.2"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  <c r="R25485"/>
    </row>
    <row r="25486" spans="3:18" x14ac:dyDescent="0.2"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  <c r="R25486"/>
    </row>
    <row r="25487" spans="3:18" x14ac:dyDescent="0.2"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  <c r="R25487"/>
    </row>
    <row r="25488" spans="3:18" x14ac:dyDescent="0.2"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  <c r="R25488"/>
    </row>
    <row r="25489" spans="3:18" x14ac:dyDescent="0.2"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  <c r="R25489"/>
    </row>
    <row r="25490" spans="3:18" x14ac:dyDescent="0.2"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  <c r="R25490"/>
    </row>
    <row r="25491" spans="3:18" x14ac:dyDescent="0.2"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  <c r="R25491"/>
    </row>
    <row r="25492" spans="3:18" x14ac:dyDescent="0.2"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  <c r="R25492"/>
    </row>
    <row r="25493" spans="3:18" x14ac:dyDescent="0.2"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  <c r="R25493"/>
    </row>
    <row r="25494" spans="3:18" x14ac:dyDescent="0.2"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  <c r="R25494"/>
    </row>
    <row r="25495" spans="3:18" x14ac:dyDescent="0.2"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  <c r="R25495"/>
    </row>
    <row r="25496" spans="3:18" x14ac:dyDescent="0.2"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  <c r="R25496"/>
    </row>
    <row r="25497" spans="3:18" x14ac:dyDescent="0.2"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  <c r="R25497"/>
    </row>
    <row r="25498" spans="3:18" x14ac:dyDescent="0.2"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  <c r="R25498"/>
    </row>
    <row r="25499" spans="3:18" x14ac:dyDescent="0.2"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  <c r="R25499"/>
    </row>
    <row r="25500" spans="3:18" x14ac:dyDescent="0.2"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  <c r="R25500"/>
    </row>
    <row r="25501" spans="3:18" x14ac:dyDescent="0.2"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  <c r="R25501"/>
    </row>
    <row r="25502" spans="3:18" x14ac:dyDescent="0.2"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  <c r="R25502"/>
    </row>
    <row r="25503" spans="3:18" x14ac:dyDescent="0.2"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  <c r="R25503"/>
    </row>
    <row r="25504" spans="3:18" x14ac:dyDescent="0.2"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  <c r="R25504"/>
    </row>
    <row r="25505" spans="3:18" x14ac:dyDescent="0.2"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  <c r="R25505"/>
    </row>
    <row r="25506" spans="3:18" x14ac:dyDescent="0.2"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  <c r="R25506"/>
    </row>
    <row r="25507" spans="3:18" x14ac:dyDescent="0.2"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  <c r="R25507"/>
    </row>
    <row r="25508" spans="3:18" x14ac:dyDescent="0.2"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  <c r="R25508"/>
    </row>
    <row r="25509" spans="3:18" x14ac:dyDescent="0.2"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  <c r="R25509"/>
    </row>
    <row r="25510" spans="3:18" x14ac:dyDescent="0.2"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  <c r="R25510"/>
    </row>
    <row r="25511" spans="3:18" x14ac:dyDescent="0.2"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  <c r="R25511"/>
    </row>
    <row r="25512" spans="3:18" x14ac:dyDescent="0.2"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  <c r="R25512"/>
    </row>
    <row r="25513" spans="3:18" x14ac:dyDescent="0.2"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  <c r="R25513"/>
    </row>
    <row r="25514" spans="3:18" x14ac:dyDescent="0.2"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  <c r="R25514"/>
    </row>
    <row r="25515" spans="3:18" x14ac:dyDescent="0.2"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  <c r="R25515"/>
    </row>
    <row r="25516" spans="3:18" x14ac:dyDescent="0.2"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  <c r="R25516"/>
    </row>
    <row r="25517" spans="3:18" x14ac:dyDescent="0.2"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  <c r="R25517"/>
    </row>
    <row r="25518" spans="3:18" x14ac:dyDescent="0.2"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  <c r="R25518"/>
    </row>
    <row r="25519" spans="3:18" x14ac:dyDescent="0.2"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  <c r="R25519"/>
    </row>
    <row r="25520" spans="3:18" x14ac:dyDescent="0.2"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  <c r="R25520"/>
    </row>
    <row r="25521" spans="3:18" x14ac:dyDescent="0.2"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  <c r="R25521"/>
    </row>
    <row r="25522" spans="3:18" x14ac:dyDescent="0.2"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  <c r="R25522"/>
    </row>
    <row r="25523" spans="3:18" x14ac:dyDescent="0.2"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  <c r="R25523"/>
    </row>
    <row r="25524" spans="3:18" x14ac:dyDescent="0.2"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  <c r="R25524"/>
    </row>
    <row r="25525" spans="3:18" x14ac:dyDescent="0.2"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  <c r="R25525"/>
    </row>
    <row r="25526" spans="3:18" x14ac:dyDescent="0.2"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  <c r="R25526"/>
    </row>
    <row r="25527" spans="3:18" x14ac:dyDescent="0.2"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  <c r="R25527"/>
    </row>
    <row r="25528" spans="3:18" x14ac:dyDescent="0.2"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  <c r="R25528"/>
    </row>
    <row r="25529" spans="3:18" x14ac:dyDescent="0.2"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  <c r="R25529"/>
    </row>
    <row r="25530" spans="3:18" x14ac:dyDescent="0.2"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  <c r="R25530"/>
    </row>
    <row r="25531" spans="3:18" x14ac:dyDescent="0.2"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  <c r="R25531"/>
    </row>
    <row r="25532" spans="3:18" x14ac:dyDescent="0.2"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  <c r="R25532"/>
    </row>
    <row r="25533" spans="3:18" x14ac:dyDescent="0.2"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  <c r="R25533"/>
    </row>
    <row r="25534" spans="3:18" x14ac:dyDescent="0.2"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  <c r="R25534"/>
    </row>
    <row r="25535" spans="3:18" x14ac:dyDescent="0.2"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  <c r="R25535"/>
    </row>
    <row r="25536" spans="3:18" x14ac:dyDescent="0.2"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  <c r="R25536"/>
    </row>
    <row r="25537" spans="3:18" x14ac:dyDescent="0.2"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  <c r="R25537"/>
    </row>
    <row r="25538" spans="3:18" x14ac:dyDescent="0.2"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  <c r="R25538"/>
    </row>
    <row r="25539" spans="3:18" x14ac:dyDescent="0.2"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  <c r="R25539"/>
    </row>
    <row r="25540" spans="3:18" x14ac:dyDescent="0.2"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  <c r="R25540"/>
    </row>
    <row r="25541" spans="3:18" x14ac:dyDescent="0.2"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  <c r="R25541"/>
    </row>
    <row r="25542" spans="3:18" x14ac:dyDescent="0.2"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  <c r="R25542"/>
    </row>
    <row r="25543" spans="3:18" x14ac:dyDescent="0.2"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  <c r="R25543"/>
    </row>
    <row r="25544" spans="3:18" x14ac:dyDescent="0.2"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  <c r="R25544"/>
    </row>
    <row r="25545" spans="3:18" x14ac:dyDescent="0.2"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  <c r="R25545"/>
    </row>
    <row r="25546" spans="3:18" x14ac:dyDescent="0.2"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  <c r="R25546"/>
    </row>
    <row r="25547" spans="3:18" x14ac:dyDescent="0.2"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  <c r="R25547"/>
    </row>
    <row r="25548" spans="3:18" x14ac:dyDescent="0.2"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  <c r="R25548"/>
    </row>
    <row r="25549" spans="3:18" x14ac:dyDescent="0.2"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  <c r="R25549"/>
    </row>
    <row r="25550" spans="3:18" x14ac:dyDescent="0.2"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  <c r="R25550"/>
    </row>
    <row r="25551" spans="3:18" x14ac:dyDescent="0.2"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  <c r="R25551"/>
    </row>
    <row r="25552" spans="3:18" x14ac:dyDescent="0.2"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  <c r="R25552"/>
    </row>
    <row r="25553" spans="3:18" x14ac:dyDescent="0.2"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  <c r="R25553"/>
    </row>
    <row r="25554" spans="3:18" x14ac:dyDescent="0.2"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  <c r="R25554"/>
    </row>
    <row r="25555" spans="3:18" x14ac:dyDescent="0.2"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  <c r="R25555"/>
    </row>
    <row r="25556" spans="3:18" x14ac:dyDescent="0.2"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  <c r="R25556"/>
    </row>
    <row r="25557" spans="3:18" x14ac:dyDescent="0.2"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  <c r="R25557"/>
    </row>
    <row r="25558" spans="3:18" x14ac:dyDescent="0.2"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  <c r="R25558"/>
    </row>
    <row r="25559" spans="3:18" x14ac:dyDescent="0.2"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  <c r="R25559"/>
    </row>
    <row r="25560" spans="3:18" x14ac:dyDescent="0.2"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  <c r="R25560"/>
    </row>
    <row r="25561" spans="3:18" x14ac:dyDescent="0.2"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  <c r="R25561"/>
    </row>
    <row r="25562" spans="3:18" x14ac:dyDescent="0.2"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  <c r="R25562"/>
    </row>
    <row r="25563" spans="3:18" x14ac:dyDescent="0.2"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  <c r="R25563"/>
    </row>
    <row r="25564" spans="3:18" x14ac:dyDescent="0.2"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  <c r="R25564"/>
    </row>
    <row r="25565" spans="3:18" x14ac:dyDescent="0.2"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  <c r="R25565"/>
    </row>
    <row r="25566" spans="3:18" x14ac:dyDescent="0.2"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  <c r="R25566"/>
    </row>
    <row r="25567" spans="3:18" x14ac:dyDescent="0.2"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  <c r="R25567"/>
    </row>
    <row r="25568" spans="3:18" x14ac:dyDescent="0.2"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  <c r="R25568"/>
    </row>
    <row r="25569" spans="3:18" x14ac:dyDescent="0.2"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  <c r="R25569"/>
    </row>
    <row r="25570" spans="3:18" x14ac:dyDescent="0.2"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  <c r="R25570"/>
    </row>
    <row r="25571" spans="3:18" x14ac:dyDescent="0.2"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  <c r="R25571"/>
    </row>
    <row r="25572" spans="3:18" x14ac:dyDescent="0.2"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  <c r="R25572"/>
    </row>
    <row r="25573" spans="3:18" x14ac:dyDescent="0.2"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  <c r="R25573"/>
    </row>
    <row r="25574" spans="3:18" x14ac:dyDescent="0.2"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  <c r="R25574"/>
    </row>
    <row r="25575" spans="3:18" x14ac:dyDescent="0.2"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  <c r="R25575"/>
    </row>
    <row r="25576" spans="3:18" x14ac:dyDescent="0.2"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  <c r="R25576"/>
    </row>
    <row r="25577" spans="3:18" x14ac:dyDescent="0.2"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  <c r="R25577"/>
    </row>
    <row r="25578" spans="3:18" x14ac:dyDescent="0.2"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  <c r="R25578"/>
    </row>
    <row r="25579" spans="3:18" x14ac:dyDescent="0.2"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  <c r="R25579"/>
    </row>
    <row r="25580" spans="3:18" x14ac:dyDescent="0.2"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  <c r="R25580"/>
    </row>
    <row r="25581" spans="3:18" x14ac:dyDescent="0.2"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  <c r="R25581"/>
    </row>
    <row r="25582" spans="3:18" x14ac:dyDescent="0.2"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  <c r="R25582"/>
    </row>
    <row r="25583" spans="3:18" x14ac:dyDescent="0.2"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  <c r="R25583"/>
    </row>
    <row r="25584" spans="3:18" x14ac:dyDescent="0.2"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  <c r="R25584"/>
    </row>
    <row r="25585" spans="3:18" x14ac:dyDescent="0.2"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  <c r="R25585"/>
    </row>
    <row r="25586" spans="3:18" x14ac:dyDescent="0.2"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  <c r="R25586"/>
    </row>
    <row r="25587" spans="3:18" x14ac:dyDescent="0.2"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  <c r="R25587"/>
    </row>
    <row r="25588" spans="3:18" x14ac:dyDescent="0.2"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  <c r="R25588"/>
    </row>
    <row r="25589" spans="3:18" x14ac:dyDescent="0.2"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  <c r="R25589"/>
    </row>
    <row r="25590" spans="3:18" x14ac:dyDescent="0.2"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  <c r="R25590"/>
    </row>
    <row r="25591" spans="3:18" x14ac:dyDescent="0.2"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  <c r="R25591"/>
    </row>
    <row r="25592" spans="3:18" x14ac:dyDescent="0.2"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  <c r="R25592"/>
    </row>
    <row r="25593" spans="3:18" x14ac:dyDescent="0.2"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  <c r="R25593"/>
    </row>
    <row r="25594" spans="3:18" x14ac:dyDescent="0.2"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  <c r="R25594"/>
    </row>
    <row r="25595" spans="3:18" x14ac:dyDescent="0.2"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  <c r="R25595"/>
    </row>
    <row r="25596" spans="3:18" x14ac:dyDescent="0.2"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  <c r="R25596"/>
    </row>
    <row r="25597" spans="3:18" x14ac:dyDescent="0.2"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  <c r="R25597"/>
    </row>
    <row r="25598" spans="3:18" x14ac:dyDescent="0.2"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  <c r="R25598"/>
    </row>
    <row r="25599" spans="3:18" x14ac:dyDescent="0.2"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  <c r="R25599"/>
    </row>
    <row r="25600" spans="3:18" x14ac:dyDescent="0.2"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  <c r="R25600"/>
    </row>
    <row r="25601" spans="3:18" x14ac:dyDescent="0.2"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  <c r="R25601"/>
    </row>
    <row r="25602" spans="3:18" x14ac:dyDescent="0.2"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  <c r="R25602"/>
    </row>
    <row r="25603" spans="3:18" x14ac:dyDescent="0.2"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  <c r="R25603"/>
    </row>
    <row r="25604" spans="3:18" x14ac:dyDescent="0.2"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  <c r="R25604"/>
    </row>
    <row r="25605" spans="3:18" x14ac:dyDescent="0.2"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  <c r="R25605"/>
    </row>
    <row r="25606" spans="3:18" x14ac:dyDescent="0.2"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  <c r="R25606"/>
    </row>
    <row r="25607" spans="3:18" x14ac:dyDescent="0.2"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  <c r="R25607"/>
    </row>
    <row r="25608" spans="3:18" x14ac:dyDescent="0.2"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  <c r="R25608"/>
    </row>
    <row r="25609" spans="3:18" x14ac:dyDescent="0.2"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  <c r="R25609"/>
    </row>
    <row r="25610" spans="3:18" x14ac:dyDescent="0.2"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  <c r="R25610"/>
    </row>
    <row r="25611" spans="3:18" x14ac:dyDescent="0.2"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  <c r="R25611"/>
    </row>
    <row r="25612" spans="3:18" x14ac:dyDescent="0.2"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  <c r="R25612"/>
    </row>
    <row r="25613" spans="3:18" x14ac:dyDescent="0.2"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  <c r="R25613"/>
    </row>
    <row r="25614" spans="3:18" x14ac:dyDescent="0.2"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  <c r="R25614"/>
    </row>
    <row r="25615" spans="3:18" x14ac:dyDescent="0.2"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  <c r="R25615"/>
    </row>
    <row r="25616" spans="3:18" x14ac:dyDescent="0.2"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  <c r="R25616"/>
    </row>
    <row r="25617" spans="3:18" x14ac:dyDescent="0.2"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  <c r="R25617"/>
    </row>
    <row r="25618" spans="3:18" x14ac:dyDescent="0.2"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  <c r="R25618"/>
    </row>
    <row r="25619" spans="3:18" x14ac:dyDescent="0.2"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  <c r="R25619"/>
    </row>
    <row r="25620" spans="3:18" x14ac:dyDescent="0.2"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  <c r="R25620"/>
    </row>
    <row r="25621" spans="3:18" x14ac:dyDescent="0.2"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  <c r="R25621"/>
    </row>
    <row r="25622" spans="3:18" x14ac:dyDescent="0.2"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  <c r="R25622"/>
    </row>
    <row r="25623" spans="3:18" x14ac:dyDescent="0.2"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  <c r="R25623"/>
    </row>
    <row r="25624" spans="3:18" x14ac:dyDescent="0.2"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  <c r="R25624"/>
    </row>
    <row r="25625" spans="3:18" x14ac:dyDescent="0.2"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  <c r="R25625"/>
    </row>
    <row r="25626" spans="3:18" x14ac:dyDescent="0.2"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  <c r="R25626"/>
    </row>
    <row r="25627" spans="3:18" x14ac:dyDescent="0.2"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  <c r="R25627"/>
    </row>
    <row r="25628" spans="3:18" x14ac:dyDescent="0.2"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  <c r="R25628"/>
    </row>
    <row r="25629" spans="3:18" x14ac:dyDescent="0.2"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  <c r="R25629"/>
    </row>
    <row r="25630" spans="3:18" x14ac:dyDescent="0.2"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  <c r="R25630"/>
    </row>
    <row r="25631" spans="3:18" x14ac:dyDescent="0.2"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  <c r="R25631"/>
    </row>
    <row r="25632" spans="3:18" x14ac:dyDescent="0.2"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  <c r="R25632"/>
    </row>
    <row r="25633" spans="3:18" x14ac:dyDescent="0.2"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  <c r="R25633"/>
    </row>
    <row r="25634" spans="3:18" x14ac:dyDescent="0.2"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  <c r="R25634"/>
    </row>
    <row r="25635" spans="3:18" x14ac:dyDescent="0.2"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  <c r="R25635"/>
    </row>
    <row r="25636" spans="3:18" x14ac:dyDescent="0.2"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  <c r="R25636"/>
    </row>
    <row r="25637" spans="3:18" x14ac:dyDescent="0.2"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  <c r="R25637"/>
    </row>
    <row r="25638" spans="3:18" x14ac:dyDescent="0.2"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  <c r="R25638"/>
    </row>
    <row r="25639" spans="3:18" x14ac:dyDescent="0.2"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  <c r="R25639"/>
    </row>
    <row r="25640" spans="3:18" x14ac:dyDescent="0.2"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  <c r="R25640"/>
    </row>
    <row r="25641" spans="3:18" x14ac:dyDescent="0.2"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  <c r="R25641"/>
    </row>
    <row r="25642" spans="3:18" x14ac:dyDescent="0.2"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  <c r="R25642"/>
    </row>
    <row r="25643" spans="3:18" x14ac:dyDescent="0.2"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  <c r="R25643"/>
    </row>
    <row r="25644" spans="3:18" x14ac:dyDescent="0.2"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  <c r="R25644"/>
    </row>
    <row r="25645" spans="3:18" x14ac:dyDescent="0.2"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  <c r="R25645"/>
    </row>
    <row r="25646" spans="3:18" x14ac:dyDescent="0.2"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  <c r="R25646"/>
    </row>
    <row r="25647" spans="3:18" x14ac:dyDescent="0.2"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  <c r="R25647"/>
    </row>
    <row r="25648" spans="3:18" x14ac:dyDescent="0.2"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  <c r="R25648"/>
    </row>
    <row r="25649" spans="3:18" x14ac:dyDescent="0.2"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  <c r="R25649"/>
    </row>
    <row r="25650" spans="3:18" x14ac:dyDescent="0.2"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  <c r="R25650"/>
    </row>
    <row r="25651" spans="3:18" x14ac:dyDescent="0.2"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  <c r="R25651"/>
    </row>
    <row r="25652" spans="3:18" x14ac:dyDescent="0.2"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  <c r="R25652"/>
    </row>
    <row r="25653" spans="3:18" x14ac:dyDescent="0.2"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  <c r="R25653"/>
    </row>
    <row r="25654" spans="3:18" x14ac:dyDescent="0.2"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  <c r="R25654"/>
    </row>
    <row r="25655" spans="3:18" x14ac:dyDescent="0.2"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  <c r="R25655"/>
    </row>
    <row r="25656" spans="3:18" x14ac:dyDescent="0.2"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  <c r="R25656"/>
    </row>
    <row r="25657" spans="3:18" x14ac:dyDescent="0.2"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  <c r="R25657"/>
    </row>
    <row r="25658" spans="3:18" x14ac:dyDescent="0.2"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  <c r="R25658"/>
    </row>
    <row r="25659" spans="3:18" x14ac:dyDescent="0.2"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  <c r="R25659"/>
    </row>
    <row r="25660" spans="3:18" x14ac:dyDescent="0.2"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  <c r="R25660"/>
    </row>
    <row r="25661" spans="3:18" x14ac:dyDescent="0.2"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  <c r="R25661"/>
    </row>
    <row r="25662" spans="3:18" x14ac:dyDescent="0.2"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  <c r="R25662"/>
    </row>
    <row r="25663" spans="3:18" x14ac:dyDescent="0.2"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  <c r="R25663"/>
    </row>
    <row r="25664" spans="3:18" x14ac:dyDescent="0.2"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  <c r="R25664"/>
    </row>
    <row r="25665" spans="3:18" x14ac:dyDescent="0.2"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  <c r="R25665"/>
    </row>
    <row r="25666" spans="3:18" x14ac:dyDescent="0.2"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  <c r="R25666"/>
    </row>
    <row r="25667" spans="3:18" x14ac:dyDescent="0.2"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  <c r="R25667"/>
    </row>
    <row r="25668" spans="3:18" x14ac:dyDescent="0.2"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  <c r="R25668"/>
    </row>
    <row r="25669" spans="3:18" x14ac:dyDescent="0.2"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  <c r="R25669"/>
    </row>
    <row r="25670" spans="3:18" x14ac:dyDescent="0.2"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  <c r="R25670"/>
    </row>
    <row r="25671" spans="3:18" x14ac:dyDescent="0.2"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  <c r="R25671"/>
    </row>
    <row r="25672" spans="3:18" x14ac:dyDescent="0.2"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  <c r="R25672"/>
    </row>
    <row r="25673" spans="3:18" x14ac:dyDescent="0.2"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  <c r="R25673"/>
    </row>
    <row r="25674" spans="3:18" x14ac:dyDescent="0.2"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  <c r="R25674"/>
    </row>
    <row r="25675" spans="3:18" x14ac:dyDescent="0.2"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  <c r="R25675"/>
    </row>
    <row r="25676" spans="3:18" x14ac:dyDescent="0.2"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  <c r="R25676"/>
    </row>
    <row r="25677" spans="3:18" x14ac:dyDescent="0.2"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  <c r="R25677"/>
    </row>
    <row r="25678" spans="3:18" x14ac:dyDescent="0.2"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  <c r="R25678"/>
    </row>
    <row r="25679" spans="3:18" x14ac:dyDescent="0.2"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  <c r="R25679"/>
    </row>
    <row r="25680" spans="3:18" x14ac:dyDescent="0.2"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  <c r="R25680"/>
    </row>
    <row r="25681" spans="3:18" x14ac:dyDescent="0.2"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  <c r="R25681"/>
    </row>
    <row r="25682" spans="3:18" x14ac:dyDescent="0.2"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  <c r="R25682"/>
    </row>
    <row r="25683" spans="3:18" x14ac:dyDescent="0.2"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  <c r="R25683"/>
    </row>
    <row r="25684" spans="3:18" x14ac:dyDescent="0.2"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  <c r="R25684"/>
    </row>
    <row r="25685" spans="3:18" x14ac:dyDescent="0.2"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  <c r="R25685"/>
    </row>
    <row r="25686" spans="3:18" x14ac:dyDescent="0.2"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  <c r="R25686"/>
    </row>
    <row r="25687" spans="3:18" x14ac:dyDescent="0.2"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  <c r="R25687"/>
    </row>
    <row r="25688" spans="3:18" x14ac:dyDescent="0.2"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  <c r="R25688"/>
    </row>
    <row r="25689" spans="3:18" x14ac:dyDescent="0.2"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  <c r="R25689"/>
    </row>
    <row r="25690" spans="3:18" x14ac:dyDescent="0.2"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  <c r="R25690"/>
    </row>
    <row r="25691" spans="3:18" x14ac:dyDescent="0.2"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  <c r="R25691"/>
    </row>
    <row r="25692" spans="3:18" x14ac:dyDescent="0.2"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  <c r="R25692"/>
    </row>
    <row r="25693" spans="3:18" x14ac:dyDescent="0.2"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  <c r="R25693"/>
    </row>
    <row r="25694" spans="3:18" x14ac:dyDescent="0.2"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  <c r="R25694"/>
    </row>
    <row r="25695" spans="3:18" x14ac:dyDescent="0.2"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  <c r="R25695"/>
    </row>
    <row r="25696" spans="3:18" x14ac:dyDescent="0.2"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  <c r="R25696"/>
    </row>
    <row r="25697" spans="3:18" x14ac:dyDescent="0.2"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  <c r="R25697"/>
    </row>
    <row r="25698" spans="3:18" x14ac:dyDescent="0.2"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  <c r="R25698"/>
    </row>
    <row r="25699" spans="3:18" x14ac:dyDescent="0.2"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  <c r="R25699"/>
    </row>
    <row r="25700" spans="3:18" x14ac:dyDescent="0.2"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  <c r="R25700"/>
    </row>
    <row r="25701" spans="3:18" x14ac:dyDescent="0.2"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  <c r="R25701"/>
    </row>
    <row r="25702" spans="3:18" x14ac:dyDescent="0.2"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  <c r="R25702"/>
    </row>
    <row r="25703" spans="3:18" x14ac:dyDescent="0.2"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  <c r="R25703"/>
    </row>
    <row r="25704" spans="3:18" x14ac:dyDescent="0.2"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  <c r="R25704"/>
    </row>
    <row r="25705" spans="3:18" x14ac:dyDescent="0.2"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  <c r="R25705"/>
    </row>
    <row r="25706" spans="3:18" x14ac:dyDescent="0.2"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  <c r="R25706"/>
    </row>
    <row r="25707" spans="3:18" x14ac:dyDescent="0.2"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  <c r="R25707"/>
    </row>
    <row r="25708" spans="3:18" x14ac:dyDescent="0.2"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  <c r="R25708"/>
    </row>
    <row r="25709" spans="3:18" x14ac:dyDescent="0.2"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  <c r="R25709"/>
    </row>
    <row r="25710" spans="3:18" x14ac:dyDescent="0.2"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  <c r="R25710"/>
    </row>
    <row r="25711" spans="3:18" x14ac:dyDescent="0.2"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  <c r="R25711"/>
    </row>
    <row r="25712" spans="3:18" x14ac:dyDescent="0.2"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  <c r="R25712"/>
    </row>
    <row r="25713" spans="3:18" x14ac:dyDescent="0.2"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  <c r="R25713"/>
    </row>
    <row r="25714" spans="3:18" x14ac:dyDescent="0.2"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  <c r="R25714"/>
    </row>
    <row r="25715" spans="3:18" x14ac:dyDescent="0.2"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  <c r="R25715"/>
    </row>
    <row r="25716" spans="3:18" x14ac:dyDescent="0.2"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  <c r="R25716"/>
    </row>
    <row r="25717" spans="3:18" x14ac:dyDescent="0.2"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  <c r="R25717"/>
    </row>
    <row r="25718" spans="3:18" x14ac:dyDescent="0.2"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  <c r="R25718"/>
    </row>
    <row r="25719" spans="3:18" x14ac:dyDescent="0.2"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  <c r="R25719"/>
    </row>
    <row r="25720" spans="3:18" x14ac:dyDescent="0.2"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  <c r="R25720"/>
    </row>
    <row r="25721" spans="3:18" x14ac:dyDescent="0.2"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  <c r="R25721"/>
    </row>
    <row r="25722" spans="3:18" x14ac:dyDescent="0.2"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  <c r="R25722"/>
    </row>
    <row r="25723" spans="3:18" x14ac:dyDescent="0.2"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  <c r="R25723"/>
    </row>
    <row r="25724" spans="3:18" x14ac:dyDescent="0.2"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  <c r="R25724"/>
    </row>
    <row r="25725" spans="3:18" x14ac:dyDescent="0.2"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  <c r="R25725"/>
    </row>
    <row r="25726" spans="3:18" x14ac:dyDescent="0.2"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  <c r="R25726"/>
    </row>
    <row r="25727" spans="3:18" x14ac:dyDescent="0.2"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  <c r="R25727"/>
    </row>
    <row r="25728" spans="3:18" x14ac:dyDescent="0.2"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  <c r="R25728"/>
    </row>
    <row r="25729" spans="3:18" x14ac:dyDescent="0.2"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  <c r="R25729"/>
    </row>
    <row r="25730" spans="3:18" x14ac:dyDescent="0.2"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  <c r="R25730"/>
    </row>
    <row r="25731" spans="3:18" x14ac:dyDescent="0.2"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  <c r="R25731"/>
    </row>
    <row r="25732" spans="3:18" x14ac:dyDescent="0.2"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  <c r="R25732"/>
    </row>
    <row r="25733" spans="3:18" x14ac:dyDescent="0.2"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  <c r="R25733"/>
    </row>
    <row r="25734" spans="3:18" x14ac:dyDescent="0.2"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  <c r="R25734"/>
    </row>
    <row r="25735" spans="3:18" x14ac:dyDescent="0.2"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  <c r="R25735"/>
    </row>
    <row r="25736" spans="3:18" x14ac:dyDescent="0.2"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  <c r="R25736"/>
    </row>
    <row r="25737" spans="3:18" x14ac:dyDescent="0.2"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  <c r="R25737"/>
    </row>
    <row r="25738" spans="3:18" x14ac:dyDescent="0.2"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  <c r="R25738"/>
    </row>
    <row r="25739" spans="3:18" x14ac:dyDescent="0.2"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  <c r="R25739"/>
    </row>
    <row r="25740" spans="3:18" x14ac:dyDescent="0.2"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  <c r="R25740"/>
    </row>
    <row r="25741" spans="3:18" x14ac:dyDescent="0.2"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  <c r="R25741"/>
    </row>
    <row r="25742" spans="3:18" x14ac:dyDescent="0.2"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  <c r="R25742"/>
    </row>
    <row r="25743" spans="3:18" x14ac:dyDescent="0.2"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  <c r="R25743"/>
    </row>
    <row r="25744" spans="3:18" x14ac:dyDescent="0.2"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  <c r="R25744"/>
    </row>
    <row r="25745" spans="3:18" x14ac:dyDescent="0.2"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  <c r="R25745"/>
    </row>
    <row r="25746" spans="3:18" x14ac:dyDescent="0.2"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  <c r="R25746"/>
    </row>
    <row r="25747" spans="3:18" x14ac:dyDescent="0.2"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  <c r="R25747"/>
    </row>
    <row r="25748" spans="3:18" x14ac:dyDescent="0.2"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  <c r="R25748"/>
    </row>
    <row r="25749" spans="3:18" x14ac:dyDescent="0.2"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  <c r="R25749"/>
    </row>
    <row r="25750" spans="3:18" x14ac:dyDescent="0.2"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  <c r="R25750"/>
    </row>
    <row r="25751" spans="3:18" x14ac:dyDescent="0.2"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  <c r="R25751"/>
    </row>
    <row r="25752" spans="3:18" x14ac:dyDescent="0.2"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  <c r="R25752"/>
    </row>
    <row r="25753" spans="3:18" x14ac:dyDescent="0.2"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  <c r="R25753"/>
    </row>
    <row r="25754" spans="3:18" x14ac:dyDescent="0.2"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  <c r="R25754"/>
    </row>
    <row r="25755" spans="3:18" x14ac:dyDescent="0.2"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  <c r="R25755"/>
    </row>
    <row r="25756" spans="3:18" x14ac:dyDescent="0.2"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  <c r="R25756"/>
    </row>
    <row r="25757" spans="3:18" x14ac:dyDescent="0.2"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  <c r="R25757"/>
    </row>
    <row r="25758" spans="3:18" x14ac:dyDescent="0.2"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  <c r="R25758"/>
    </row>
    <row r="25759" spans="3:18" x14ac:dyDescent="0.2"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  <c r="R25759"/>
    </row>
    <row r="25760" spans="3:18" x14ac:dyDescent="0.2"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  <c r="R25760"/>
    </row>
    <row r="25761" spans="3:18" x14ac:dyDescent="0.2"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  <c r="R25761"/>
    </row>
    <row r="25762" spans="3:18" x14ac:dyDescent="0.2"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  <c r="R25762"/>
    </row>
    <row r="25763" spans="3:18" x14ac:dyDescent="0.2"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  <c r="R25763"/>
    </row>
    <row r="25764" spans="3:18" x14ac:dyDescent="0.2"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  <c r="R25764"/>
    </row>
    <row r="25765" spans="3:18" x14ac:dyDescent="0.2"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  <c r="R25765"/>
    </row>
    <row r="25766" spans="3:18" x14ac:dyDescent="0.2"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  <c r="R25766"/>
    </row>
    <row r="25767" spans="3:18" x14ac:dyDescent="0.2"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  <c r="R25767"/>
    </row>
    <row r="25768" spans="3:18" x14ac:dyDescent="0.2"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  <c r="R25768"/>
    </row>
    <row r="25769" spans="3:18" x14ac:dyDescent="0.2"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  <c r="R25769"/>
    </row>
    <row r="25770" spans="3:18" x14ac:dyDescent="0.2"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  <c r="R25770"/>
    </row>
    <row r="25771" spans="3:18" x14ac:dyDescent="0.2"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  <c r="R25771"/>
    </row>
    <row r="25772" spans="3:18" x14ac:dyDescent="0.2"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  <c r="R25772"/>
    </row>
    <row r="25773" spans="3:18" x14ac:dyDescent="0.2"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  <c r="R25773"/>
    </row>
    <row r="25774" spans="3:18" x14ac:dyDescent="0.2"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  <c r="R25774"/>
    </row>
    <row r="25775" spans="3:18" x14ac:dyDescent="0.2"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  <c r="R25775"/>
    </row>
    <row r="25776" spans="3:18" x14ac:dyDescent="0.2"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  <c r="R25776"/>
    </row>
    <row r="25777" spans="3:18" x14ac:dyDescent="0.2"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  <c r="R25777"/>
    </row>
    <row r="25778" spans="3:18" x14ac:dyDescent="0.2"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  <c r="R25778"/>
    </row>
    <row r="25779" spans="3:18" x14ac:dyDescent="0.2"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  <c r="R25779"/>
    </row>
    <row r="25780" spans="3:18" x14ac:dyDescent="0.2"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  <c r="R25780"/>
    </row>
    <row r="25781" spans="3:18" x14ac:dyDescent="0.2"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  <c r="R25781"/>
    </row>
    <row r="25782" spans="3:18" x14ac:dyDescent="0.2"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  <c r="R25782"/>
    </row>
    <row r="25783" spans="3:18" x14ac:dyDescent="0.2"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  <c r="R25783"/>
    </row>
    <row r="25784" spans="3:18" x14ac:dyDescent="0.2"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  <c r="R25784"/>
    </row>
    <row r="25785" spans="3:18" x14ac:dyDescent="0.2"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  <c r="R25785"/>
    </row>
    <row r="25786" spans="3:18" x14ac:dyDescent="0.2"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  <c r="R25786"/>
    </row>
    <row r="25787" spans="3:18" x14ac:dyDescent="0.2"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  <c r="R25787"/>
    </row>
    <row r="25788" spans="3:18" x14ac:dyDescent="0.2"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  <c r="R25788"/>
    </row>
    <row r="25789" spans="3:18" x14ac:dyDescent="0.2"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  <c r="R25789"/>
    </row>
    <row r="25790" spans="3:18" x14ac:dyDescent="0.2"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  <c r="R25790"/>
    </row>
    <row r="25791" spans="3:18" x14ac:dyDescent="0.2"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  <c r="R25791"/>
    </row>
    <row r="25792" spans="3:18" x14ac:dyDescent="0.2"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  <c r="R25792"/>
    </row>
    <row r="25793" spans="3:18" x14ac:dyDescent="0.2"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  <c r="R25793"/>
    </row>
    <row r="25794" spans="3:18" x14ac:dyDescent="0.2"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  <c r="R25794"/>
    </row>
    <row r="25795" spans="3:18" x14ac:dyDescent="0.2"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  <c r="R25795"/>
    </row>
    <row r="25796" spans="3:18" x14ac:dyDescent="0.2"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  <c r="R25796"/>
    </row>
    <row r="25797" spans="3:18" x14ac:dyDescent="0.2"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  <c r="R25797"/>
    </row>
    <row r="25798" spans="3:18" x14ac:dyDescent="0.2"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  <c r="R25798"/>
    </row>
    <row r="25799" spans="3:18" x14ac:dyDescent="0.2"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  <c r="R25799"/>
    </row>
    <row r="25800" spans="3:18" x14ac:dyDescent="0.2"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  <c r="R25800"/>
    </row>
    <row r="25801" spans="3:18" x14ac:dyDescent="0.2"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  <c r="R25801"/>
    </row>
    <row r="25802" spans="3:18" x14ac:dyDescent="0.2"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  <c r="R25802"/>
    </row>
    <row r="25803" spans="3:18" x14ac:dyDescent="0.2"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  <c r="R25803"/>
    </row>
    <row r="25804" spans="3:18" x14ac:dyDescent="0.2"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  <c r="R25804"/>
    </row>
    <row r="25805" spans="3:18" x14ac:dyDescent="0.2"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  <c r="R25805"/>
    </row>
    <row r="25806" spans="3:18" x14ac:dyDescent="0.2"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  <c r="R25806"/>
    </row>
    <row r="25807" spans="3:18" x14ac:dyDescent="0.2"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  <c r="R25807"/>
    </row>
    <row r="25808" spans="3:18" x14ac:dyDescent="0.2"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  <c r="R25808"/>
    </row>
    <row r="25809" spans="3:18" x14ac:dyDescent="0.2"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  <c r="R25809"/>
    </row>
    <row r="25810" spans="3:18" x14ac:dyDescent="0.2"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  <c r="R25810"/>
    </row>
    <row r="25811" spans="3:18" x14ac:dyDescent="0.2"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  <c r="R25811"/>
    </row>
    <row r="25812" spans="3:18" x14ac:dyDescent="0.2"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  <c r="R25812"/>
    </row>
    <row r="25813" spans="3:18" x14ac:dyDescent="0.2"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  <c r="R25813"/>
    </row>
    <row r="25814" spans="3:18" x14ac:dyDescent="0.2"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  <c r="R25814"/>
    </row>
    <row r="25815" spans="3:18" x14ac:dyDescent="0.2"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  <c r="R25815"/>
    </row>
    <row r="25816" spans="3:18" x14ac:dyDescent="0.2"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  <c r="R25816"/>
    </row>
    <row r="25817" spans="3:18" x14ac:dyDescent="0.2"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  <c r="R25817"/>
    </row>
    <row r="25818" spans="3:18" x14ac:dyDescent="0.2"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  <c r="R25818"/>
    </row>
    <row r="25819" spans="3:18" x14ac:dyDescent="0.2"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  <c r="R25819"/>
    </row>
    <row r="25820" spans="3:18" x14ac:dyDescent="0.2"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  <c r="R25820"/>
    </row>
    <row r="25821" spans="3:18" x14ac:dyDescent="0.2"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  <c r="R25821"/>
    </row>
    <row r="25822" spans="3:18" x14ac:dyDescent="0.2"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  <c r="R25822"/>
    </row>
    <row r="25823" spans="3:18" x14ac:dyDescent="0.2"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  <c r="R25823"/>
    </row>
    <row r="25824" spans="3:18" x14ac:dyDescent="0.2"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  <c r="R25824"/>
    </row>
    <row r="25825" spans="3:18" x14ac:dyDescent="0.2"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  <c r="R25825"/>
    </row>
    <row r="25826" spans="3:18" x14ac:dyDescent="0.2"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  <c r="R25826"/>
    </row>
    <row r="25827" spans="3:18" x14ac:dyDescent="0.2"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  <c r="R25827"/>
    </row>
    <row r="25828" spans="3:18" x14ac:dyDescent="0.2"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  <c r="R25828"/>
    </row>
    <row r="25829" spans="3:18" x14ac:dyDescent="0.2"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  <c r="R25829"/>
    </row>
    <row r="25830" spans="3:18" x14ac:dyDescent="0.2"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  <c r="R25830"/>
    </row>
    <row r="25831" spans="3:18" x14ac:dyDescent="0.2"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  <c r="R25831"/>
    </row>
    <row r="25832" spans="3:18" x14ac:dyDescent="0.2"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  <c r="R25832"/>
    </row>
    <row r="25833" spans="3:18" x14ac:dyDescent="0.2"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  <c r="R25833"/>
    </row>
    <row r="25834" spans="3:18" x14ac:dyDescent="0.2"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  <c r="R25834"/>
    </row>
    <row r="25835" spans="3:18" x14ac:dyDescent="0.2"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  <c r="R25835"/>
    </row>
    <row r="25836" spans="3:18" x14ac:dyDescent="0.2"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  <c r="R25836"/>
    </row>
    <row r="25837" spans="3:18" x14ac:dyDescent="0.2"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  <c r="R25837"/>
    </row>
    <row r="25838" spans="3:18" x14ac:dyDescent="0.2"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  <c r="R25838"/>
    </row>
    <row r="25839" spans="3:18" x14ac:dyDescent="0.2"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  <c r="R25839"/>
    </row>
    <row r="25840" spans="3:18" x14ac:dyDescent="0.2"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  <c r="R25840"/>
    </row>
    <row r="25841" spans="3:18" x14ac:dyDescent="0.2"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  <c r="R25841"/>
    </row>
    <row r="25842" spans="3:18" x14ac:dyDescent="0.2"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  <c r="R25842"/>
    </row>
    <row r="25843" spans="3:18" x14ac:dyDescent="0.2"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  <c r="R25843"/>
    </row>
    <row r="25844" spans="3:18" x14ac:dyDescent="0.2"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  <c r="R25844"/>
    </row>
    <row r="25845" spans="3:18" x14ac:dyDescent="0.2"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  <c r="R25845"/>
    </row>
    <row r="25846" spans="3:18" x14ac:dyDescent="0.2"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  <c r="R25846"/>
    </row>
    <row r="25847" spans="3:18" x14ac:dyDescent="0.2"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  <c r="R25847"/>
    </row>
    <row r="25848" spans="3:18" x14ac:dyDescent="0.2"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  <c r="R25848"/>
    </row>
    <row r="25849" spans="3:18" x14ac:dyDescent="0.2"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  <c r="R25849"/>
    </row>
    <row r="25850" spans="3:18" x14ac:dyDescent="0.2"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  <c r="R25850"/>
    </row>
    <row r="25851" spans="3:18" x14ac:dyDescent="0.2"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  <c r="R25851"/>
    </row>
    <row r="25852" spans="3:18" x14ac:dyDescent="0.2"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  <c r="R25852"/>
    </row>
    <row r="25853" spans="3:18" x14ac:dyDescent="0.2"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  <c r="R25853"/>
    </row>
    <row r="25854" spans="3:18" x14ac:dyDescent="0.2"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  <c r="R25854"/>
    </row>
    <row r="25855" spans="3:18" x14ac:dyDescent="0.2"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  <c r="R25855"/>
    </row>
    <row r="25856" spans="3:18" x14ac:dyDescent="0.2"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  <c r="R25856"/>
    </row>
    <row r="25857" spans="3:18" x14ac:dyDescent="0.2"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  <c r="R25857"/>
    </row>
    <row r="25858" spans="3:18" x14ac:dyDescent="0.2"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  <c r="R25858"/>
    </row>
    <row r="25859" spans="3:18" x14ac:dyDescent="0.2"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  <c r="R25859"/>
    </row>
    <row r="25860" spans="3:18" x14ac:dyDescent="0.2"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  <c r="R25860"/>
    </row>
    <row r="25861" spans="3:18" x14ac:dyDescent="0.2"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  <c r="R25861"/>
    </row>
    <row r="25862" spans="3:18" x14ac:dyDescent="0.2"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  <c r="R25862"/>
    </row>
    <row r="25863" spans="3:18" x14ac:dyDescent="0.2"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  <c r="R25863"/>
    </row>
    <row r="25864" spans="3:18" x14ac:dyDescent="0.2"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  <c r="R25864"/>
    </row>
    <row r="25865" spans="3:18" x14ac:dyDescent="0.2"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  <c r="R25865"/>
    </row>
    <row r="25866" spans="3:18" x14ac:dyDescent="0.2"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  <c r="R25866"/>
    </row>
    <row r="25867" spans="3:18" x14ac:dyDescent="0.2"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  <c r="R25867"/>
    </row>
    <row r="25868" spans="3:18" x14ac:dyDescent="0.2"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  <c r="R25868"/>
    </row>
    <row r="25869" spans="3:18" x14ac:dyDescent="0.2"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  <c r="R25869"/>
    </row>
    <row r="25870" spans="3:18" x14ac:dyDescent="0.2"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  <c r="R25870"/>
    </row>
    <row r="25871" spans="3:18" x14ac:dyDescent="0.2"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  <c r="R25871"/>
    </row>
    <row r="25872" spans="3:18" x14ac:dyDescent="0.2"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  <c r="R25872"/>
    </row>
    <row r="25873" spans="3:18" x14ac:dyDescent="0.2"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  <c r="R25873"/>
    </row>
    <row r="25874" spans="3:18" x14ac:dyDescent="0.2"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  <c r="R25874"/>
    </row>
    <row r="25875" spans="3:18" x14ac:dyDescent="0.2"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  <c r="R25875"/>
    </row>
    <row r="25876" spans="3:18" x14ac:dyDescent="0.2"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  <c r="R25876"/>
    </row>
    <row r="25877" spans="3:18" x14ac:dyDescent="0.2"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  <c r="R25877"/>
    </row>
    <row r="25878" spans="3:18" x14ac:dyDescent="0.2"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  <c r="R25878"/>
    </row>
    <row r="25879" spans="3:18" x14ac:dyDescent="0.2"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  <c r="R25879"/>
    </row>
    <row r="25880" spans="3:18" x14ac:dyDescent="0.2"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  <c r="R25880"/>
    </row>
    <row r="25881" spans="3:18" x14ac:dyDescent="0.2"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  <c r="R25881"/>
    </row>
    <row r="25882" spans="3:18" x14ac:dyDescent="0.2"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  <c r="R25882"/>
    </row>
    <row r="25883" spans="3:18" x14ac:dyDescent="0.2"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  <c r="R25883"/>
    </row>
    <row r="25884" spans="3:18" x14ac:dyDescent="0.2"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  <c r="R25884"/>
    </row>
    <row r="25885" spans="3:18" x14ac:dyDescent="0.2"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  <c r="R25885"/>
    </row>
    <row r="25886" spans="3:18" x14ac:dyDescent="0.2"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  <c r="R25886"/>
    </row>
    <row r="25887" spans="3:18" x14ac:dyDescent="0.2"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  <c r="R25887"/>
    </row>
    <row r="25888" spans="3:18" x14ac:dyDescent="0.2"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  <c r="R25888"/>
    </row>
    <row r="25889" spans="3:18" x14ac:dyDescent="0.2"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  <c r="R25889"/>
    </row>
    <row r="25890" spans="3:18" x14ac:dyDescent="0.2"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  <c r="R25890"/>
    </row>
    <row r="25891" spans="3:18" x14ac:dyDescent="0.2"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  <c r="R25891"/>
    </row>
    <row r="25892" spans="3:18" x14ac:dyDescent="0.2"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  <c r="R25892"/>
    </row>
    <row r="25893" spans="3:18" x14ac:dyDescent="0.2"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  <c r="R25893"/>
    </row>
    <row r="25894" spans="3:18" x14ac:dyDescent="0.2"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  <c r="R25894"/>
    </row>
    <row r="25895" spans="3:18" x14ac:dyDescent="0.2"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  <c r="R25895"/>
    </row>
    <row r="25896" spans="3:18" x14ac:dyDescent="0.2"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  <c r="R25896"/>
    </row>
    <row r="25897" spans="3:18" x14ac:dyDescent="0.2"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  <c r="R25897"/>
    </row>
    <row r="25898" spans="3:18" x14ac:dyDescent="0.2"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  <c r="R25898"/>
    </row>
    <row r="25899" spans="3:18" x14ac:dyDescent="0.2"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  <c r="R25899"/>
    </row>
    <row r="25900" spans="3:18" x14ac:dyDescent="0.2"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  <c r="R25900"/>
    </row>
    <row r="25901" spans="3:18" x14ac:dyDescent="0.2"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  <c r="R25901"/>
    </row>
    <row r="25902" spans="3:18" x14ac:dyDescent="0.2"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  <c r="R25902"/>
    </row>
    <row r="25903" spans="3:18" x14ac:dyDescent="0.2"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  <c r="R25903"/>
    </row>
    <row r="25904" spans="3:18" x14ac:dyDescent="0.2"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  <c r="R25904"/>
    </row>
    <row r="25905" spans="3:18" x14ac:dyDescent="0.2"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  <c r="R25905"/>
    </row>
    <row r="25906" spans="3:18" x14ac:dyDescent="0.2"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  <c r="R25906"/>
    </row>
    <row r="25907" spans="3:18" x14ac:dyDescent="0.2"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  <c r="R25907"/>
    </row>
    <row r="25908" spans="3:18" x14ac:dyDescent="0.2"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  <c r="R25908"/>
    </row>
    <row r="25909" spans="3:18" x14ac:dyDescent="0.2"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  <c r="R25909"/>
    </row>
    <row r="25910" spans="3:18" x14ac:dyDescent="0.2"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  <c r="R25910"/>
    </row>
    <row r="25911" spans="3:18" x14ac:dyDescent="0.2"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  <c r="R25911"/>
    </row>
    <row r="25912" spans="3:18" x14ac:dyDescent="0.2"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  <c r="R25912"/>
    </row>
    <row r="25913" spans="3:18" x14ac:dyDescent="0.2"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  <c r="R25913"/>
    </row>
    <row r="25914" spans="3:18" x14ac:dyDescent="0.2"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  <c r="R25914"/>
    </row>
    <row r="25915" spans="3:18" x14ac:dyDescent="0.2"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  <c r="R25915"/>
    </row>
    <row r="25916" spans="3:18" x14ac:dyDescent="0.2"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  <c r="R25916"/>
    </row>
    <row r="25917" spans="3:18" x14ac:dyDescent="0.2"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  <c r="R25917"/>
    </row>
    <row r="25918" spans="3:18" x14ac:dyDescent="0.2"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  <c r="R25918"/>
    </row>
    <row r="25919" spans="3:18" x14ac:dyDescent="0.2"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  <c r="R25919"/>
    </row>
    <row r="25920" spans="3:18" x14ac:dyDescent="0.2"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  <c r="R25920"/>
    </row>
    <row r="25921" spans="3:18" x14ac:dyDescent="0.2"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  <c r="R25921"/>
    </row>
    <row r="25922" spans="3:18" x14ac:dyDescent="0.2"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  <c r="R25922"/>
    </row>
    <row r="25923" spans="3:18" x14ac:dyDescent="0.2"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  <c r="R25923"/>
    </row>
    <row r="25924" spans="3:18" x14ac:dyDescent="0.2"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  <c r="R25924"/>
    </row>
    <row r="25925" spans="3:18" x14ac:dyDescent="0.2"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  <c r="R25925"/>
    </row>
    <row r="25926" spans="3:18" x14ac:dyDescent="0.2"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  <c r="R25926"/>
    </row>
    <row r="25927" spans="3:18" x14ac:dyDescent="0.2"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  <c r="R25927"/>
    </row>
    <row r="25928" spans="3:18" x14ac:dyDescent="0.2"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  <c r="R25928"/>
    </row>
    <row r="25929" spans="3:18" x14ac:dyDescent="0.2"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  <c r="R25929"/>
    </row>
    <row r="25930" spans="3:18" x14ac:dyDescent="0.2"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  <c r="R25930"/>
    </row>
    <row r="25931" spans="3:18" x14ac:dyDescent="0.2"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  <c r="R25931"/>
    </row>
    <row r="25932" spans="3:18" x14ac:dyDescent="0.2"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  <c r="R25932"/>
    </row>
    <row r="25933" spans="3:18" x14ac:dyDescent="0.2"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  <c r="R25933"/>
    </row>
    <row r="25934" spans="3:18" x14ac:dyDescent="0.2"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  <c r="R25934"/>
    </row>
    <row r="25935" spans="3:18" x14ac:dyDescent="0.2"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  <c r="R25935"/>
    </row>
    <row r="25936" spans="3:18" x14ac:dyDescent="0.2"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  <c r="R25936"/>
    </row>
    <row r="25937" spans="3:18" x14ac:dyDescent="0.2"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  <c r="R25937"/>
    </row>
    <row r="25938" spans="3:18" x14ac:dyDescent="0.2"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  <c r="R25938"/>
    </row>
    <row r="25939" spans="3:18" x14ac:dyDescent="0.2"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  <c r="R25939"/>
    </row>
    <row r="25940" spans="3:18" x14ac:dyDescent="0.2"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  <c r="R25940"/>
    </row>
    <row r="25941" spans="3:18" x14ac:dyDescent="0.2"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  <c r="R25941"/>
    </row>
    <row r="25942" spans="3:18" x14ac:dyDescent="0.2"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  <c r="R25942"/>
    </row>
    <row r="25943" spans="3:18" x14ac:dyDescent="0.2"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  <c r="R25943"/>
    </row>
    <row r="25944" spans="3:18" x14ac:dyDescent="0.2"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  <c r="R25944"/>
    </row>
    <row r="25945" spans="3:18" x14ac:dyDescent="0.2"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  <c r="R25945"/>
    </row>
    <row r="25946" spans="3:18" x14ac:dyDescent="0.2"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  <c r="R25946"/>
    </row>
    <row r="25947" spans="3:18" x14ac:dyDescent="0.2"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  <c r="R25947"/>
    </row>
    <row r="25948" spans="3:18" x14ac:dyDescent="0.2"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  <c r="R25948"/>
    </row>
    <row r="25949" spans="3:18" x14ac:dyDescent="0.2"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  <c r="R25949"/>
    </row>
    <row r="25950" spans="3:18" x14ac:dyDescent="0.2"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  <c r="R25950"/>
    </row>
    <row r="25951" spans="3:18" x14ac:dyDescent="0.2"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  <c r="R25951"/>
    </row>
    <row r="25952" spans="3:18" x14ac:dyDescent="0.2"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  <c r="R25952"/>
    </row>
    <row r="25953" spans="3:18" x14ac:dyDescent="0.2"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  <c r="R25953"/>
    </row>
    <row r="25954" spans="3:18" x14ac:dyDescent="0.2"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  <c r="R25954"/>
    </row>
    <row r="25955" spans="3:18" x14ac:dyDescent="0.2"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  <c r="R25955"/>
    </row>
    <row r="25956" spans="3:18" x14ac:dyDescent="0.2"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  <c r="R25956"/>
    </row>
    <row r="25957" spans="3:18" x14ac:dyDescent="0.2"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  <c r="R25957"/>
    </row>
    <row r="25958" spans="3:18" x14ac:dyDescent="0.2"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  <c r="R25958"/>
    </row>
    <row r="25959" spans="3:18" x14ac:dyDescent="0.2"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  <c r="R25959"/>
    </row>
    <row r="25960" spans="3:18" x14ac:dyDescent="0.2"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  <c r="R25960"/>
    </row>
    <row r="25961" spans="3:18" x14ac:dyDescent="0.2"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  <c r="R25961"/>
    </row>
    <row r="25962" spans="3:18" x14ac:dyDescent="0.2"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  <c r="R25962"/>
    </row>
    <row r="25963" spans="3:18" x14ac:dyDescent="0.2"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  <c r="R25963"/>
    </row>
    <row r="25964" spans="3:18" x14ac:dyDescent="0.2"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  <c r="R25964"/>
    </row>
    <row r="25965" spans="3:18" x14ac:dyDescent="0.2"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  <c r="R25965"/>
    </row>
    <row r="25966" spans="3:18" x14ac:dyDescent="0.2"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  <c r="R25966"/>
    </row>
    <row r="25967" spans="3:18" x14ac:dyDescent="0.2"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  <c r="R25967"/>
    </row>
    <row r="25968" spans="3:18" x14ac:dyDescent="0.2"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  <c r="R25968"/>
    </row>
    <row r="25969" spans="3:18" x14ac:dyDescent="0.2"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  <c r="R25969"/>
    </row>
    <row r="25970" spans="3:18" x14ac:dyDescent="0.2"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  <c r="R25970"/>
    </row>
    <row r="25971" spans="3:18" x14ac:dyDescent="0.2"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  <c r="R25971"/>
    </row>
    <row r="25972" spans="3:18" x14ac:dyDescent="0.2"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  <c r="R25972"/>
    </row>
    <row r="25973" spans="3:18" x14ac:dyDescent="0.2"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  <c r="R25973"/>
    </row>
    <row r="25974" spans="3:18" x14ac:dyDescent="0.2"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  <c r="R25974"/>
    </row>
    <row r="25975" spans="3:18" x14ac:dyDescent="0.2"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  <c r="R25975"/>
    </row>
    <row r="25976" spans="3:18" x14ac:dyDescent="0.2"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  <c r="R25976"/>
    </row>
    <row r="25977" spans="3:18" x14ac:dyDescent="0.2"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  <c r="R25977"/>
    </row>
    <row r="25978" spans="3:18" x14ac:dyDescent="0.2"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  <c r="R25978"/>
    </row>
    <row r="25979" spans="3:18" x14ac:dyDescent="0.2"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  <c r="R25979"/>
    </row>
    <row r="25980" spans="3:18" x14ac:dyDescent="0.2"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  <c r="R25980"/>
    </row>
    <row r="25981" spans="3:18" x14ac:dyDescent="0.2"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  <c r="R25981"/>
    </row>
    <row r="25982" spans="3:18" x14ac:dyDescent="0.2"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  <c r="R25982"/>
    </row>
    <row r="25983" spans="3:18" x14ac:dyDescent="0.2"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  <c r="R25983"/>
    </row>
    <row r="25984" spans="3:18" x14ac:dyDescent="0.2"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  <c r="R25984"/>
    </row>
    <row r="25985" spans="3:18" x14ac:dyDescent="0.2"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  <c r="R25985"/>
    </row>
    <row r="25986" spans="3:18" x14ac:dyDescent="0.2"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  <c r="R25986"/>
    </row>
    <row r="25987" spans="3:18" x14ac:dyDescent="0.2"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  <c r="R25987"/>
    </row>
    <row r="25988" spans="3:18" x14ac:dyDescent="0.2"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  <c r="R25988"/>
    </row>
    <row r="25989" spans="3:18" x14ac:dyDescent="0.2"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  <c r="R25989"/>
    </row>
    <row r="25990" spans="3:18" x14ac:dyDescent="0.2"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  <c r="R25990"/>
    </row>
    <row r="25991" spans="3:18" x14ac:dyDescent="0.2"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  <c r="R25991"/>
    </row>
    <row r="25992" spans="3:18" x14ac:dyDescent="0.2"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  <c r="R25992"/>
    </row>
    <row r="25993" spans="3:18" x14ac:dyDescent="0.2"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  <c r="R25993"/>
    </row>
    <row r="25994" spans="3:18" x14ac:dyDescent="0.2"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  <c r="R25994"/>
    </row>
    <row r="25995" spans="3:18" x14ac:dyDescent="0.2"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  <c r="R25995"/>
    </row>
    <row r="25996" spans="3:18" x14ac:dyDescent="0.2"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  <c r="R25996"/>
    </row>
    <row r="25997" spans="3:18" x14ac:dyDescent="0.2"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  <c r="R25997"/>
    </row>
    <row r="25998" spans="3:18" x14ac:dyDescent="0.2"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  <c r="R25998"/>
    </row>
    <row r="25999" spans="3:18" x14ac:dyDescent="0.2"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  <c r="R25999"/>
    </row>
    <row r="26000" spans="3:18" x14ac:dyDescent="0.2"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  <c r="R26000"/>
    </row>
    <row r="26001" spans="3:18" x14ac:dyDescent="0.2"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  <c r="R26001"/>
    </row>
    <row r="26002" spans="3:18" x14ac:dyDescent="0.2"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  <c r="R26002"/>
    </row>
    <row r="26003" spans="3:18" x14ac:dyDescent="0.2"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  <c r="R26003"/>
    </row>
    <row r="26004" spans="3:18" x14ac:dyDescent="0.2"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  <c r="R26004"/>
    </row>
    <row r="26005" spans="3:18" x14ac:dyDescent="0.2"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  <c r="R26005"/>
    </row>
    <row r="26006" spans="3:18" x14ac:dyDescent="0.2"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  <c r="R26006"/>
    </row>
    <row r="26007" spans="3:18" x14ac:dyDescent="0.2"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  <c r="R26007"/>
    </row>
    <row r="26008" spans="3:18" x14ac:dyDescent="0.2"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  <c r="R26008"/>
    </row>
    <row r="26009" spans="3:18" x14ac:dyDescent="0.2"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  <c r="R26009"/>
    </row>
    <row r="26010" spans="3:18" x14ac:dyDescent="0.2"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  <c r="R26010"/>
    </row>
    <row r="26011" spans="3:18" x14ac:dyDescent="0.2"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  <c r="R26011"/>
    </row>
    <row r="26012" spans="3:18" x14ac:dyDescent="0.2"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  <c r="R26012"/>
    </row>
    <row r="26013" spans="3:18" x14ac:dyDescent="0.2"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  <c r="R26013"/>
    </row>
    <row r="26014" spans="3:18" x14ac:dyDescent="0.2"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  <c r="R26014"/>
    </row>
    <row r="26015" spans="3:18" x14ac:dyDescent="0.2"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  <c r="R26015"/>
    </row>
    <row r="26016" spans="3:18" x14ac:dyDescent="0.2"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  <c r="R26016"/>
    </row>
    <row r="26017" spans="3:18" x14ac:dyDescent="0.2"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  <c r="R26017"/>
    </row>
    <row r="26018" spans="3:18" x14ac:dyDescent="0.2"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  <c r="R26018"/>
    </row>
    <row r="26019" spans="3:18" x14ac:dyDescent="0.2"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  <c r="R26019"/>
    </row>
    <row r="26020" spans="3:18" x14ac:dyDescent="0.2"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  <c r="R26020"/>
    </row>
    <row r="26021" spans="3:18" x14ac:dyDescent="0.2"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  <c r="R26021"/>
    </row>
    <row r="26022" spans="3:18" x14ac:dyDescent="0.2"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  <c r="R26022"/>
    </row>
    <row r="26023" spans="3:18" x14ac:dyDescent="0.2"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  <c r="R26023"/>
    </row>
    <row r="26024" spans="3:18" x14ac:dyDescent="0.2"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  <c r="R26024"/>
    </row>
    <row r="26025" spans="3:18" x14ac:dyDescent="0.2"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  <c r="R26025"/>
    </row>
    <row r="26026" spans="3:18" x14ac:dyDescent="0.2"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  <c r="R26026"/>
    </row>
    <row r="26027" spans="3:18" x14ac:dyDescent="0.2"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  <c r="R26027"/>
    </row>
    <row r="26028" spans="3:18" x14ac:dyDescent="0.2"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  <c r="R26028"/>
    </row>
    <row r="26029" spans="3:18" x14ac:dyDescent="0.2"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  <c r="R26029"/>
    </row>
    <row r="26030" spans="3:18" x14ac:dyDescent="0.2"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  <c r="R26030"/>
    </row>
    <row r="26031" spans="3:18" x14ac:dyDescent="0.2"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  <c r="R26031"/>
    </row>
    <row r="26032" spans="3:18" x14ac:dyDescent="0.2"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  <c r="R26032"/>
    </row>
    <row r="26033" spans="3:18" x14ac:dyDescent="0.2"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  <c r="R26033"/>
    </row>
    <row r="26034" spans="3:18" x14ac:dyDescent="0.2"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  <c r="R26034"/>
    </row>
    <row r="26035" spans="3:18" x14ac:dyDescent="0.2"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  <c r="R26035"/>
    </row>
    <row r="26036" spans="3:18" x14ac:dyDescent="0.2"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  <c r="R26036"/>
    </row>
    <row r="26037" spans="3:18" x14ac:dyDescent="0.2"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  <c r="R26037"/>
    </row>
    <row r="26038" spans="3:18" x14ac:dyDescent="0.2"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  <c r="R26038"/>
    </row>
    <row r="26039" spans="3:18" x14ac:dyDescent="0.2"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  <c r="R26039"/>
    </row>
    <row r="26040" spans="3:18" x14ac:dyDescent="0.2"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  <c r="R26040"/>
    </row>
    <row r="26041" spans="3:18" x14ac:dyDescent="0.2"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  <c r="R26041"/>
    </row>
    <row r="26042" spans="3:18" x14ac:dyDescent="0.2"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  <c r="R26042"/>
    </row>
    <row r="26043" spans="3:18" x14ac:dyDescent="0.2"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  <c r="R26043"/>
    </row>
    <row r="26044" spans="3:18" x14ac:dyDescent="0.2"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  <c r="R26044"/>
    </row>
    <row r="26045" spans="3:18" x14ac:dyDescent="0.2"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  <c r="R26045"/>
    </row>
    <row r="26046" spans="3:18" x14ac:dyDescent="0.2"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  <c r="R26046"/>
    </row>
    <row r="26047" spans="3:18" x14ac:dyDescent="0.2"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  <c r="R26047"/>
    </row>
    <row r="26048" spans="3:18" x14ac:dyDescent="0.2"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  <c r="R26048"/>
    </row>
    <row r="26049" spans="3:18" x14ac:dyDescent="0.2"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  <c r="R26049"/>
    </row>
    <row r="26050" spans="3:18" x14ac:dyDescent="0.2"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  <c r="R26050"/>
    </row>
    <row r="26051" spans="3:18" x14ac:dyDescent="0.2"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  <c r="R26051"/>
    </row>
    <row r="26052" spans="3:18" x14ac:dyDescent="0.2"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  <c r="R26052"/>
    </row>
    <row r="26053" spans="3:18" x14ac:dyDescent="0.2"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  <c r="R26053"/>
    </row>
    <row r="26054" spans="3:18" x14ac:dyDescent="0.2"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  <c r="R26054"/>
    </row>
    <row r="26055" spans="3:18" x14ac:dyDescent="0.2"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  <c r="R26055"/>
    </row>
    <row r="26056" spans="3:18" x14ac:dyDescent="0.2"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  <c r="R26056"/>
    </row>
    <row r="26057" spans="3:18" x14ac:dyDescent="0.2"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  <c r="R26057"/>
    </row>
    <row r="26058" spans="3:18" x14ac:dyDescent="0.2"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  <c r="R26058"/>
    </row>
    <row r="26059" spans="3:18" x14ac:dyDescent="0.2"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  <c r="R26059"/>
    </row>
    <row r="26060" spans="3:18" x14ac:dyDescent="0.2"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  <c r="R26060"/>
    </row>
    <row r="26061" spans="3:18" x14ac:dyDescent="0.2"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  <c r="R26061"/>
    </row>
    <row r="26062" spans="3:18" x14ac:dyDescent="0.2"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  <c r="R26062"/>
    </row>
    <row r="26063" spans="3:18" x14ac:dyDescent="0.2"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  <c r="R26063"/>
    </row>
    <row r="26064" spans="3:18" x14ac:dyDescent="0.2"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  <c r="R26064"/>
    </row>
    <row r="26065" spans="3:18" x14ac:dyDescent="0.2"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  <c r="R26065"/>
    </row>
    <row r="26066" spans="3:18" x14ac:dyDescent="0.2"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  <c r="R26066"/>
    </row>
    <row r="26067" spans="3:18" x14ac:dyDescent="0.2"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  <c r="R26067"/>
    </row>
    <row r="26068" spans="3:18" x14ac:dyDescent="0.2"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  <c r="R26068"/>
    </row>
    <row r="26069" spans="3:18" x14ac:dyDescent="0.2"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  <c r="R26069"/>
    </row>
    <row r="26070" spans="3:18" x14ac:dyDescent="0.2"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  <c r="R26070"/>
    </row>
    <row r="26071" spans="3:18" x14ac:dyDescent="0.2"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  <c r="R26071"/>
    </row>
    <row r="26072" spans="3:18" x14ac:dyDescent="0.2"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  <c r="R26072"/>
    </row>
    <row r="26073" spans="3:18" x14ac:dyDescent="0.2"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  <c r="R26073"/>
    </row>
    <row r="26074" spans="3:18" x14ac:dyDescent="0.2"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  <c r="R26074"/>
    </row>
    <row r="26075" spans="3:18" x14ac:dyDescent="0.2"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  <c r="R26075"/>
    </row>
    <row r="26076" spans="3:18" x14ac:dyDescent="0.2"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  <c r="R26076"/>
    </row>
    <row r="26077" spans="3:18" x14ac:dyDescent="0.2"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  <c r="R26077"/>
    </row>
    <row r="26078" spans="3:18" x14ac:dyDescent="0.2"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  <c r="R26078"/>
    </row>
    <row r="26079" spans="3:18" x14ac:dyDescent="0.2"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  <c r="R26079"/>
    </row>
    <row r="26080" spans="3:18" x14ac:dyDescent="0.2"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  <c r="R26080"/>
    </row>
    <row r="26081" spans="3:18" x14ac:dyDescent="0.2"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  <c r="R26081"/>
    </row>
    <row r="26082" spans="3:18" x14ac:dyDescent="0.2"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  <c r="R26082"/>
    </row>
    <row r="26083" spans="3:18" x14ac:dyDescent="0.2"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  <c r="R26083"/>
    </row>
    <row r="26084" spans="3:18" x14ac:dyDescent="0.2"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  <c r="R26084"/>
    </row>
    <row r="26085" spans="3:18" x14ac:dyDescent="0.2"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  <c r="R26085"/>
    </row>
    <row r="26086" spans="3:18" x14ac:dyDescent="0.2"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  <c r="R26086"/>
    </row>
    <row r="26087" spans="3:18" x14ac:dyDescent="0.2"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  <c r="R26087"/>
    </row>
    <row r="26088" spans="3:18" x14ac:dyDescent="0.2"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  <c r="R26088"/>
    </row>
    <row r="26089" spans="3:18" x14ac:dyDescent="0.2"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  <c r="R26089"/>
    </row>
    <row r="26090" spans="3:18" x14ac:dyDescent="0.2"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  <c r="R26090"/>
    </row>
    <row r="26091" spans="3:18" x14ac:dyDescent="0.2"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  <c r="R26091"/>
    </row>
    <row r="26092" spans="3:18" x14ac:dyDescent="0.2"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  <c r="R26092"/>
    </row>
    <row r="26093" spans="3:18" x14ac:dyDescent="0.2"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  <c r="R26093"/>
    </row>
    <row r="26094" spans="3:18" x14ac:dyDescent="0.2"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  <c r="R26094"/>
    </row>
    <row r="26095" spans="3:18" x14ac:dyDescent="0.2"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  <c r="R26095"/>
    </row>
    <row r="26096" spans="3:18" x14ac:dyDescent="0.2"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  <c r="R26096"/>
    </row>
    <row r="26097" spans="3:18" x14ac:dyDescent="0.2"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  <c r="R26097"/>
    </row>
    <row r="26098" spans="3:18" x14ac:dyDescent="0.2"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  <c r="R26098"/>
    </row>
    <row r="26099" spans="3:18" x14ac:dyDescent="0.2"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  <c r="R26099"/>
    </row>
    <row r="26100" spans="3:18" x14ac:dyDescent="0.2"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  <c r="R26100"/>
    </row>
    <row r="26101" spans="3:18" x14ac:dyDescent="0.2"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  <c r="R26101"/>
    </row>
    <row r="26102" spans="3:18" x14ac:dyDescent="0.2"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  <c r="R26102"/>
    </row>
    <row r="26103" spans="3:18" x14ac:dyDescent="0.2"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  <c r="R26103"/>
    </row>
    <row r="26104" spans="3:18" x14ac:dyDescent="0.2"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  <c r="R26104"/>
    </row>
    <row r="26105" spans="3:18" x14ac:dyDescent="0.2"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  <c r="R26105"/>
    </row>
    <row r="26106" spans="3:18" x14ac:dyDescent="0.2"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  <c r="R26106"/>
    </row>
    <row r="26107" spans="3:18" x14ac:dyDescent="0.2"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  <c r="R26107"/>
    </row>
    <row r="26108" spans="3:18" x14ac:dyDescent="0.2"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  <c r="R26108"/>
    </row>
    <row r="26109" spans="3:18" x14ac:dyDescent="0.2"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  <c r="R26109"/>
    </row>
    <row r="26110" spans="3:18" x14ac:dyDescent="0.2"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  <c r="R26110"/>
    </row>
    <row r="26111" spans="3:18" x14ac:dyDescent="0.2"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  <c r="R26111"/>
    </row>
    <row r="26112" spans="3:18" x14ac:dyDescent="0.2"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  <c r="R26112"/>
    </row>
    <row r="26113" spans="3:18" x14ac:dyDescent="0.2"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  <c r="R26113"/>
    </row>
    <row r="26114" spans="3:18" x14ac:dyDescent="0.2"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  <c r="R26114"/>
    </row>
    <row r="26115" spans="3:18" x14ac:dyDescent="0.2"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  <c r="R26115"/>
    </row>
    <row r="26116" spans="3:18" x14ac:dyDescent="0.2"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  <c r="R26116"/>
    </row>
    <row r="26117" spans="3:18" x14ac:dyDescent="0.2"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  <c r="R26117"/>
    </row>
    <row r="26118" spans="3:18" x14ac:dyDescent="0.2"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  <c r="R26118"/>
    </row>
    <row r="26119" spans="3:18" x14ac:dyDescent="0.2"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  <c r="R26119"/>
    </row>
    <row r="26120" spans="3:18" x14ac:dyDescent="0.2"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  <c r="R26120"/>
    </row>
    <row r="26121" spans="3:18" x14ac:dyDescent="0.2"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  <c r="R26121"/>
    </row>
    <row r="26122" spans="3:18" x14ac:dyDescent="0.2"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  <c r="R26122"/>
    </row>
    <row r="26123" spans="3:18" x14ac:dyDescent="0.2"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  <c r="R26123"/>
    </row>
    <row r="26124" spans="3:18" x14ac:dyDescent="0.2"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  <c r="R26124"/>
    </row>
    <row r="26125" spans="3:18" x14ac:dyDescent="0.2"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  <c r="R26125"/>
    </row>
    <row r="26126" spans="3:18" x14ac:dyDescent="0.2"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  <c r="R26126"/>
    </row>
    <row r="26127" spans="3:18" x14ac:dyDescent="0.2"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  <c r="R26127"/>
    </row>
    <row r="26128" spans="3:18" x14ac:dyDescent="0.2"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  <c r="R26128"/>
    </row>
    <row r="26129" spans="3:18" x14ac:dyDescent="0.2"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  <c r="R26129"/>
    </row>
    <row r="26130" spans="3:18" x14ac:dyDescent="0.2"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  <c r="R26130"/>
    </row>
    <row r="26131" spans="3:18" x14ac:dyDescent="0.2"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  <c r="R26131"/>
    </row>
    <row r="26132" spans="3:18" x14ac:dyDescent="0.2"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  <c r="R26132"/>
    </row>
    <row r="26133" spans="3:18" x14ac:dyDescent="0.2"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  <c r="R26133"/>
    </row>
    <row r="26134" spans="3:18" x14ac:dyDescent="0.2"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  <c r="R26134"/>
    </row>
    <row r="26135" spans="3:18" x14ac:dyDescent="0.2"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  <c r="R26135"/>
    </row>
    <row r="26136" spans="3:18" x14ac:dyDescent="0.2"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  <c r="R26136"/>
    </row>
    <row r="26137" spans="3:18" x14ac:dyDescent="0.2"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  <c r="R26137"/>
    </row>
    <row r="26138" spans="3:18" x14ac:dyDescent="0.2"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  <c r="R26138"/>
    </row>
    <row r="26139" spans="3:18" x14ac:dyDescent="0.2"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  <c r="R26139"/>
    </row>
    <row r="26140" spans="3:18" x14ac:dyDescent="0.2"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  <c r="R26140"/>
    </row>
    <row r="26141" spans="3:18" x14ac:dyDescent="0.2"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  <c r="R26141"/>
    </row>
    <row r="26142" spans="3:18" x14ac:dyDescent="0.2"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  <c r="R26142"/>
    </row>
    <row r="26143" spans="3:18" x14ac:dyDescent="0.2"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  <c r="R26143"/>
    </row>
    <row r="26144" spans="3:18" x14ac:dyDescent="0.2"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  <c r="R26144"/>
    </row>
    <row r="26145" spans="3:18" x14ac:dyDescent="0.2"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  <c r="R26145"/>
    </row>
    <row r="26146" spans="3:18" x14ac:dyDescent="0.2"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  <c r="R26146"/>
    </row>
    <row r="26147" spans="3:18" x14ac:dyDescent="0.2"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  <c r="R26147"/>
    </row>
    <row r="26148" spans="3:18" x14ac:dyDescent="0.2"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  <c r="R26148"/>
    </row>
    <row r="26149" spans="3:18" x14ac:dyDescent="0.2"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  <c r="R26149"/>
    </row>
    <row r="26150" spans="3:18" x14ac:dyDescent="0.2"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  <c r="R26150"/>
    </row>
    <row r="26151" spans="3:18" x14ac:dyDescent="0.2"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  <c r="R26151"/>
    </row>
    <row r="26152" spans="3:18" x14ac:dyDescent="0.2"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  <c r="R26152"/>
    </row>
    <row r="26153" spans="3:18" x14ac:dyDescent="0.2"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  <c r="R26153"/>
    </row>
    <row r="26154" spans="3:18" x14ac:dyDescent="0.2"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  <c r="R26154"/>
    </row>
    <row r="26155" spans="3:18" x14ac:dyDescent="0.2"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  <c r="R26155"/>
    </row>
    <row r="26156" spans="3:18" x14ac:dyDescent="0.2"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  <c r="R26156"/>
    </row>
    <row r="26157" spans="3:18" x14ac:dyDescent="0.2"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  <c r="R26157"/>
    </row>
    <row r="26158" spans="3:18" x14ac:dyDescent="0.2"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  <c r="R26158"/>
    </row>
    <row r="26159" spans="3:18" x14ac:dyDescent="0.2"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  <c r="R26159"/>
    </row>
    <row r="26160" spans="3:18" x14ac:dyDescent="0.2"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  <c r="R26160"/>
    </row>
    <row r="26161" spans="3:18" x14ac:dyDescent="0.2"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  <c r="R26161"/>
    </row>
    <row r="26162" spans="3:18" x14ac:dyDescent="0.2"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  <c r="R26162"/>
    </row>
    <row r="26163" spans="3:18" x14ac:dyDescent="0.2"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  <c r="R26163"/>
    </row>
    <row r="26164" spans="3:18" x14ac:dyDescent="0.2"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  <c r="R26164"/>
    </row>
    <row r="26165" spans="3:18" x14ac:dyDescent="0.2"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  <c r="R26165"/>
    </row>
    <row r="26166" spans="3:18" x14ac:dyDescent="0.2"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  <c r="R26166"/>
    </row>
    <row r="26167" spans="3:18" x14ac:dyDescent="0.2"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  <c r="R26167"/>
    </row>
    <row r="26168" spans="3:18" x14ac:dyDescent="0.2"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  <c r="R26168"/>
    </row>
    <row r="26169" spans="3:18" x14ac:dyDescent="0.2"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  <c r="R26169"/>
    </row>
    <row r="26170" spans="3:18" x14ac:dyDescent="0.2"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  <c r="R26170"/>
    </row>
    <row r="26171" spans="3:18" x14ac:dyDescent="0.2"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  <c r="R26171"/>
    </row>
    <row r="26172" spans="3:18" x14ac:dyDescent="0.2"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  <c r="R26172"/>
    </row>
    <row r="26173" spans="3:18" x14ac:dyDescent="0.2"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  <c r="R26173"/>
    </row>
    <row r="26174" spans="3:18" x14ac:dyDescent="0.2"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  <c r="R26174"/>
    </row>
    <row r="26175" spans="3:18" x14ac:dyDescent="0.2"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  <c r="R26175"/>
    </row>
    <row r="26176" spans="3:18" x14ac:dyDescent="0.2"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  <c r="R26176"/>
    </row>
    <row r="26177" spans="3:18" x14ac:dyDescent="0.2"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  <c r="R26177"/>
    </row>
    <row r="26178" spans="3:18" x14ac:dyDescent="0.2"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  <c r="R26178"/>
    </row>
    <row r="26179" spans="3:18" x14ac:dyDescent="0.2"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  <c r="R26179"/>
    </row>
    <row r="26180" spans="3:18" x14ac:dyDescent="0.2"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  <c r="R26180"/>
    </row>
    <row r="26181" spans="3:18" x14ac:dyDescent="0.2"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  <c r="R26181"/>
    </row>
    <row r="26182" spans="3:18" x14ac:dyDescent="0.2"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  <c r="R26182"/>
    </row>
    <row r="26183" spans="3:18" x14ac:dyDescent="0.2"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  <c r="R26183"/>
    </row>
    <row r="26184" spans="3:18" x14ac:dyDescent="0.2"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  <c r="R26184"/>
    </row>
    <row r="26185" spans="3:18" x14ac:dyDescent="0.2"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  <c r="R26185"/>
    </row>
    <row r="26186" spans="3:18" x14ac:dyDescent="0.2"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  <c r="R26186"/>
    </row>
    <row r="26187" spans="3:18" x14ac:dyDescent="0.2"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  <c r="R26187"/>
    </row>
    <row r="26188" spans="3:18" x14ac:dyDescent="0.2"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  <c r="R26188"/>
    </row>
    <row r="26189" spans="3:18" x14ac:dyDescent="0.2"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  <c r="R26189"/>
    </row>
    <row r="26190" spans="3:18" x14ac:dyDescent="0.2"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  <c r="R26190"/>
    </row>
    <row r="26191" spans="3:18" x14ac:dyDescent="0.2"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  <c r="R26191"/>
    </row>
    <row r="26192" spans="3:18" x14ac:dyDescent="0.2"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  <c r="R26192"/>
    </row>
    <row r="26193" spans="3:18" x14ac:dyDescent="0.2"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  <c r="R26193"/>
    </row>
    <row r="26194" spans="3:18" x14ac:dyDescent="0.2"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  <c r="R26194"/>
    </row>
    <row r="26195" spans="3:18" x14ac:dyDescent="0.2"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  <c r="R26195"/>
    </row>
    <row r="26196" spans="3:18" x14ac:dyDescent="0.2"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  <c r="R26196"/>
    </row>
    <row r="26197" spans="3:18" x14ac:dyDescent="0.2"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  <c r="R26197"/>
    </row>
    <row r="26198" spans="3:18" x14ac:dyDescent="0.2"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  <c r="R26198"/>
    </row>
    <row r="26199" spans="3:18" x14ac:dyDescent="0.2"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  <c r="R26199"/>
    </row>
    <row r="26200" spans="3:18" x14ac:dyDescent="0.2"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  <c r="R26200"/>
    </row>
    <row r="26201" spans="3:18" x14ac:dyDescent="0.2"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  <c r="R26201"/>
    </row>
    <row r="26202" spans="3:18" x14ac:dyDescent="0.2"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  <c r="R26202"/>
    </row>
    <row r="26203" spans="3:18" x14ac:dyDescent="0.2"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  <c r="R26203"/>
    </row>
    <row r="26204" spans="3:18" x14ac:dyDescent="0.2"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  <c r="R26204"/>
    </row>
    <row r="26205" spans="3:18" x14ac:dyDescent="0.2"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  <c r="R26205"/>
    </row>
    <row r="26206" spans="3:18" x14ac:dyDescent="0.2"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  <c r="R26206"/>
    </row>
    <row r="26207" spans="3:18" x14ac:dyDescent="0.2"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  <c r="R26207"/>
    </row>
    <row r="26208" spans="3:18" x14ac:dyDescent="0.2"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  <c r="R26208"/>
    </row>
    <row r="26209" spans="3:18" x14ac:dyDescent="0.2"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  <c r="R26209"/>
    </row>
    <row r="26210" spans="3:18" x14ac:dyDescent="0.2"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  <c r="R26210"/>
    </row>
    <row r="26211" spans="3:18" x14ac:dyDescent="0.2"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  <c r="R26211"/>
    </row>
    <row r="26212" spans="3:18" x14ac:dyDescent="0.2"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  <c r="R26212"/>
    </row>
    <row r="26213" spans="3:18" x14ac:dyDescent="0.2"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  <c r="R26213"/>
    </row>
    <row r="26214" spans="3:18" x14ac:dyDescent="0.2"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  <c r="R26214"/>
    </row>
    <row r="26215" spans="3:18" x14ac:dyDescent="0.2"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  <c r="R26215"/>
    </row>
    <row r="26216" spans="3:18" x14ac:dyDescent="0.2"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  <c r="R26216"/>
    </row>
    <row r="26217" spans="3:18" x14ac:dyDescent="0.2"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  <c r="R26217"/>
    </row>
    <row r="26218" spans="3:18" x14ac:dyDescent="0.2"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  <c r="R26218"/>
    </row>
    <row r="26219" spans="3:18" x14ac:dyDescent="0.2"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  <c r="R26219"/>
    </row>
    <row r="26220" spans="3:18" x14ac:dyDescent="0.2"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  <c r="R26220"/>
    </row>
    <row r="26221" spans="3:18" x14ac:dyDescent="0.2"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  <c r="R26221"/>
    </row>
    <row r="26222" spans="3:18" x14ac:dyDescent="0.2"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  <c r="R26222"/>
    </row>
    <row r="26223" spans="3:18" x14ac:dyDescent="0.2"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  <c r="R26223"/>
    </row>
    <row r="26224" spans="3:18" x14ac:dyDescent="0.2"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  <c r="R26224"/>
    </row>
    <row r="26225" spans="3:18" x14ac:dyDescent="0.2"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  <c r="R26225"/>
    </row>
    <row r="26226" spans="3:18" x14ac:dyDescent="0.2"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  <c r="R26226"/>
    </row>
    <row r="26227" spans="3:18" x14ac:dyDescent="0.2"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  <c r="R26227"/>
    </row>
    <row r="26228" spans="3:18" x14ac:dyDescent="0.2"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  <c r="R26228"/>
    </row>
    <row r="26229" spans="3:18" x14ac:dyDescent="0.2"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  <c r="R26229"/>
    </row>
    <row r="26230" spans="3:18" x14ac:dyDescent="0.2"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  <c r="R26230"/>
    </row>
    <row r="26231" spans="3:18" x14ac:dyDescent="0.2"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  <c r="R26231"/>
    </row>
    <row r="26232" spans="3:18" x14ac:dyDescent="0.2"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  <c r="R26232"/>
    </row>
    <row r="26233" spans="3:18" x14ac:dyDescent="0.2"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  <c r="R26233"/>
    </row>
    <row r="26234" spans="3:18" x14ac:dyDescent="0.2"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  <c r="R26234"/>
    </row>
    <row r="26235" spans="3:18" x14ac:dyDescent="0.2"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  <c r="R26235"/>
    </row>
    <row r="26236" spans="3:18" x14ac:dyDescent="0.2"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  <c r="R26236"/>
    </row>
    <row r="26237" spans="3:18" x14ac:dyDescent="0.2"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  <c r="R26237"/>
    </row>
    <row r="26238" spans="3:18" x14ac:dyDescent="0.2"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  <c r="R26238"/>
    </row>
    <row r="26239" spans="3:18" x14ac:dyDescent="0.2"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  <c r="R26239"/>
    </row>
    <row r="26240" spans="3:18" x14ac:dyDescent="0.2"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  <c r="R26240"/>
    </row>
    <row r="26241" spans="3:18" x14ac:dyDescent="0.2"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  <c r="R26241"/>
    </row>
    <row r="26242" spans="3:18" x14ac:dyDescent="0.2"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  <c r="R26242"/>
    </row>
    <row r="26243" spans="3:18" x14ac:dyDescent="0.2"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  <c r="R26243"/>
    </row>
    <row r="26244" spans="3:18" x14ac:dyDescent="0.2"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  <c r="R26244"/>
    </row>
    <row r="26245" spans="3:18" x14ac:dyDescent="0.2"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  <c r="R26245"/>
    </row>
    <row r="26246" spans="3:18" x14ac:dyDescent="0.2"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  <c r="R26246"/>
    </row>
    <row r="26247" spans="3:18" x14ac:dyDescent="0.2"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  <c r="R26247"/>
    </row>
    <row r="26248" spans="3:18" x14ac:dyDescent="0.2"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  <c r="R26248"/>
    </row>
    <row r="26249" spans="3:18" x14ac:dyDescent="0.2"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  <c r="R26249"/>
    </row>
    <row r="26250" spans="3:18" x14ac:dyDescent="0.2"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  <c r="R26250"/>
    </row>
    <row r="26251" spans="3:18" x14ac:dyDescent="0.2"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  <c r="R26251"/>
    </row>
    <row r="26252" spans="3:18" x14ac:dyDescent="0.2"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  <c r="R26252"/>
    </row>
    <row r="26253" spans="3:18" x14ac:dyDescent="0.2"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  <c r="R26253"/>
    </row>
    <row r="26254" spans="3:18" x14ac:dyDescent="0.2"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  <c r="R26254"/>
    </row>
    <row r="26255" spans="3:18" x14ac:dyDescent="0.2"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  <c r="R26255"/>
    </row>
    <row r="26256" spans="3:18" x14ac:dyDescent="0.2"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  <c r="R26256"/>
    </row>
    <row r="26257" spans="3:18" x14ac:dyDescent="0.2"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  <c r="R26257"/>
    </row>
    <row r="26258" spans="3:18" x14ac:dyDescent="0.2"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  <c r="R26258"/>
    </row>
    <row r="26259" spans="3:18" x14ac:dyDescent="0.2"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  <c r="R26259"/>
    </row>
    <row r="26260" spans="3:18" x14ac:dyDescent="0.2"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  <c r="R26260"/>
    </row>
    <row r="26261" spans="3:18" x14ac:dyDescent="0.2"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  <c r="R26261"/>
    </row>
    <row r="26262" spans="3:18" x14ac:dyDescent="0.2"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  <c r="R26262"/>
    </row>
    <row r="26263" spans="3:18" x14ac:dyDescent="0.2"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  <c r="R26263"/>
    </row>
    <row r="26264" spans="3:18" x14ac:dyDescent="0.2"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  <c r="R26264"/>
    </row>
    <row r="26265" spans="3:18" x14ac:dyDescent="0.2"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  <c r="R26265"/>
    </row>
    <row r="26266" spans="3:18" x14ac:dyDescent="0.2"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  <c r="R26266"/>
    </row>
    <row r="26267" spans="3:18" x14ac:dyDescent="0.2"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  <c r="R26267"/>
    </row>
    <row r="26268" spans="3:18" x14ac:dyDescent="0.2"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  <c r="R26268"/>
    </row>
    <row r="26269" spans="3:18" x14ac:dyDescent="0.2"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  <c r="R26269"/>
    </row>
    <row r="26270" spans="3:18" x14ac:dyDescent="0.2"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  <c r="R26270"/>
    </row>
    <row r="26271" spans="3:18" x14ac:dyDescent="0.2"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  <c r="R26271"/>
    </row>
    <row r="26272" spans="3:18" x14ac:dyDescent="0.2"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  <c r="R26272"/>
    </row>
    <row r="26273" spans="3:18" x14ac:dyDescent="0.2"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  <c r="R26273"/>
    </row>
    <row r="26274" spans="3:18" x14ac:dyDescent="0.2"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  <c r="R26274"/>
    </row>
    <row r="26275" spans="3:18" x14ac:dyDescent="0.2"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  <c r="R26275"/>
    </row>
    <row r="26276" spans="3:18" x14ac:dyDescent="0.2"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  <c r="R26276"/>
    </row>
    <row r="26277" spans="3:18" x14ac:dyDescent="0.2"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  <c r="R26277"/>
    </row>
    <row r="26278" spans="3:18" x14ac:dyDescent="0.2"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  <c r="R26278"/>
    </row>
    <row r="26279" spans="3:18" x14ac:dyDescent="0.2"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  <c r="R26279"/>
    </row>
    <row r="26280" spans="3:18" x14ac:dyDescent="0.2"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  <c r="R26280"/>
    </row>
    <row r="26281" spans="3:18" x14ac:dyDescent="0.2"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  <c r="R26281"/>
    </row>
    <row r="26282" spans="3:18" x14ac:dyDescent="0.2"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  <c r="R26282"/>
    </row>
    <row r="26283" spans="3:18" x14ac:dyDescent="0.2"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  <c r="R26283"/>
    </row>
    <row r="26284" spans="3:18" x14ac:dyDescent="0.2"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  <c r="R26284"/>
    </row>
    <row r="26285" spans="3:18" x14ac:dyDescent="0.2"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  <c r="R26285"/>
    </row>
    <row r="26286" spans="3:18" x14ac:dyDescent="0.2"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  <c r="R26286"/>
    </row>
    <row r="26287" spans="3:18" x14ac:dyDescent="0.2"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  <c r="R26287"/>
    </row>
    <row r="26288" spans="3:18" x14ac:dyDescent="0.2"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  <c r="R26288"/>
    </row>
    <row r="26289" spans="3:18" x14ac:dyDescent="0.2"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  <c r="R26289"/>
    </row>
    <row r="26290" spans="3:18" x14ac:dyDescent="0.2"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  <c r="R26290"/>
    </row>
    <row r="26291" spans="3:18" x14ac:dyDescent="0.2"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  <c r="R26291"/>
    </row>
    <row r="26292" spans="3:18" x14ac:dyDescent="0.2"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  <c r="R26292"/>
    </row>
    <row r="26293" spans="3:18" x14ac:dyDescent="0.2"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  <c r="R26293"/>
    </row>
    <row r="26294" spans="3:18" x14ac:dyDescent="0.2"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  <c r="R26294"/>
    </row>
    <row r="26295" spans="3:18" x14ac:dyDescent="0.2"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  <c r="R26295"/>
    </row>
    <row r="26296" spans="3:18" x14ac:dyDescent="0.2"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  <c r="R26296"/>
    </row>
    <row r="26297" spans="3:18" x14ac:dyDescent="0.2"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  <c r="R26297"/>
    </row>
    <row r="26298" spans="3:18" x14ac:dyDescent="0.2"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  <c r="R26298"/>
    </row>
    <row r="26299" spans="3:18" x14ac:dyDescent="0.2"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  <c r="R26299"/>
    </row>
    <row r="26300" spans="3:18" x14ac:dyDescent="0.2"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  <c r="R26300"/>
    </row>
    <row r="26301" spans="3:18" x14ac:dyDescent="0.2"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  <c r="R26301"/>
    </row>
    <row r="26302" spans="3:18" x14ac:dyDescent="0.2"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  <c r="R26302"/>
    </row>
    <row r="26303" spans="3:18" x14ac:dyDescent="0.2"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  <c r="R26303"/>
    </row>
    <row r="26304" spans="3:18" x14ac:dyDescent="0.2"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  <c r="R26304"/>
    </row>
    <row r="26305" spans="3:18" x14ac:dyDescent="0.2"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  <c r="R26305"/>
    </row>
    <row r="26306" spans="3:18" x14ac:dyDescent="0.2"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  <c r="R26306"/>
    </row>
    <row r="26307" spans="3:18" x14ac:dyDescent="0.2"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  <c r="R26307"/>
    </row>
    <row r="26308" spans="3:18" x14ac:dyDescent="0.2"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  <c r="R26308"/>
    </row>
    <row r="26309" spans="3:18" x14ac:dyDescent="0.2"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  <c r="R26309"/>
    </row>
    <row r="26310" spans="3:18" x14ac:dyDescent="0.2"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  <c r="R26310"/>
    </row>
    <row r="26311" spans="3:18" x14ac:dyDescent="0.2"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  <c r="R26311"/>
    </row>
    <row r="26312" spans="3:18" x14ac:dyDescent="0.2"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  <c r="R26312"/>
    </row>
    <row r="26313" spans="3:18" x14ac:dyDescent="0.2"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  <c r="R26313"/>
    </row>
    <row r="26314" spans="3:18" x14ac:dyDescent="0.2"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  <c r="R26314"/>
    </row>
    <row r="26315" spans="3:18" x14ac:dyDescent="0.2"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  <c r="R26315"/>
    </row>
    <row r="26316" spans="3:18" x14ac:dyDescent="0.2"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  <c r="R26316"/>
    </row>
    <row r="26317" spans="3:18" x14ac:dyDescent="0.2"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  <c r="R26317"/>
    </row>
    <row r="26318" spans="3:18" x14ac:dyDescent="0.2"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  <c r="R26318"/>
    </row>
    <row r="26319" spans="3:18" x14ac:dyDescent="0.2"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  <c r="R26319"/>
    </row>
    <row r="26320" spans="3:18" x14ac:dyDescent="0.2"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  <c r="R26320"/>
    </row>
    <row r="26321" spans="3:18" x14ac:dyDescent="0.2"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  <c r="R26321"/>
    </row>
    <row r="26322" spans="3:18" x14ac:dyDescent="0.2"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  <c r="R26322"/>
    </row>
    <row r="26323" spans="3:18" x14ac:dyDescent="0.2"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  <c r="R26323"/>
    </row>
    <row r="26324" spans="3:18" x14ac:dyDescent="0.2"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  <c r="R26324"/>
    </row>
    <row r="26325" spans="3:18" x14ac:dyDescent="0.2"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  <c r="R26325"/>
    </row>
    <row r="26326" spans="3:18" x14ac:dyDescent="0.2"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  <c r="R26326"/>
    </row>
    <row r="26327" spans="3:18" x14ac:dyDescent="0.2"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  <c r="R26327"/>
    </row>
    <row r="26328" spans="3:18" x14ac:dyDescent="0.2"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  <c r="R26328"/>
    </row>
    <row r="26329" spans="3:18" x14ac:dyDescent="0.2"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  <c r="R26329"/>
    </row>
    <row r="26330" spans="3:18" x14ac:dyDescent="0.2"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  <c r="R26330"/>
    </row>
    <row r="26331" spans="3:18" x14ac:dyDescent="0.2"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  <c r="R26331"/>
    </row>
    <row r="26332" spans="3:18" x14ac:dyDescent="0.2"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  <c r="R26332"/>
    </row>
    <row r="26333" spans="3:18" x14ac:dyDescent="0.2"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  <c r="R26333"/>
    </row>
    <row r="26334" spans="3:18" x14ac:dyDescent="0.2"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  <c r="R26334"/>
    </row>
    <row r="26335" spans="3:18" x14ac:dyDescent="0.2"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  <c r="R26335"/>
    </row>
    <row r="26336" spans="3:18" x14ac:dyDescent="0.2"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  <c r="R26336"/>
    </row>
    <row r="26337" spans="3:18" x14ac:dyDescent="0.2"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  <c r="R26337"/>
    </row>
    <row r="26338" spans="3:18" x14ac:dyDescent="0.2"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  <c r="R26338"/>
    </row>
    <row r="26339" spans="3:18" x14ac:dyDescent="0.2"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  <c r="R26339"/>
    </row>
    <row r="26340" spans="3:18" x14ac:dyDescent="0.2"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  <c r="R26340"/>
    </row>
    <row r="26341" spans="3:18" x14ac:dyDescent="0.2"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  <c r="R26341"/>
    </row>
    <row r="26342" spans="3:18" x14ac:dyDescent="0.2"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  <c r="R26342"/>
    </row>
    <row r="26343" spans="3:18" x14ac:dyDescent="0.2"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  <c r="R26343"/>
    </row>
    <row r="26344" spans="3:18" x14ac:dyDescent="0.2"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  <c r="R26344"/>
    </row>
    <row r="26345" spans="3:18" x14ac:dyDescent="0.2"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  <c r="R26345"/>
    </row>
    <row r="26346" spans="3:18" x14ac:dyDescent="0.2"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  <c r="R26346"/>
    </row>
    <row r="26347" spans="3:18" x14ac:dyDescent="0.2"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  <c r="R26347"/>
    </row>
    <row r="26348" spans="3:18" x14ac:dyDescent="0.2"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  <c r="R26348"/>
    </row>
    <row r="26349" spans="3:18" x14ac:dyDescent="0.2"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  <c r="R26349"/>
    </row>
    <row r="26350" spans="3:18" x14ac:dyDescent="0.2"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  <c r="R26350"/>
    </row>
    <row r="26351" spans="3:18" x14ac:dyDescent="0.2"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  <c r="R26351"/>
    </row>
    <row r="26352" spans="3:18" x14ac:dyDescent="0.2"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  <c r="R26352"/>
    </row>
    <row r="26353" spans="3:18" x14ac:dyDescent="0.2"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  <c r="R26353"/>
    </row>
    <row r="26354" spans="3:18" x14ac:dyDescent="0.2"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  <c r="R26354"/>
    </row>
    <row r="26355" spans="3:18" x14ac:dyDescent="0.2"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  <c r="R26355"/>
    </row>
    <row r="26356" spans="3:18" x14ac:dyDescent="0.2"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  <c r="R26356"/>
    </row>
    <row r="26357" spans="3:18" x14ac:dyDescent="0.2"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  <c r="R26357"/>
    </row>
    <row r="26358" spans="3:18" x14ac:dyDescent="0.2"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  <c r="R26358"/>
    </row>
    <row r="26359" spans="3:18" x14ac:dyDescent="0.2"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  <c r="R26359"/>
    </row>
    <row r="26360" spans="3:18" x14ac:dyDescent="0.2"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  <c r="R26360"/>
    </row>
    <row r="26361" spans="3:18" x14ac:dyDescent="0.2"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  <c r="R26361"/>
    </row>
    <row r="26362" spans="3:18" x14ac:dyDescent="0.2"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  <c r="R26362"/>
    </row>
    <row r="26363" spans="3:18" x14ac:dyDescent="0.2"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  <c r="R26363"/>
    </row>
    <row r="26364" spans="3:18" x14ac:dyDescent="0.2"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  <c r="R26364"/>
    </row>
    <row r="26365" spans="3:18" x14ac:dyDescent="0.2"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  <c r="R26365"/>
    </row>
    <row r="26366" spans="3:18" x14ac:dyDescent="0.2"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  <c r="R26366"/>
    </row>
    <row r="26367" spans="3:18" x14ac:dyDescent="0.2"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  <c r="R26367"/>
    </row>
    <row r="26368" spans="3:18" x14ac:dyDescent="0.2"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  <c r="R26368"/>
    </row>
    <row r="26369" spans="3:18" x14ac:dyDescent="0.2"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  <c r="R26369"/>
    </row>
    <row r="26370" spans="3:18" x14ac:dyDescent="0.2"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  <c r="R26370"/>
    </row>
    <row r="26371" spans="3:18" x14ac:dyDescent="0.2"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  <c r="R26371"/>
    </row>
    <row r="26372" spans="3:18" x14ac:dyDescent="0.2"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  <c r="R26372"/>
    </row>
    <row r="26373" spans="3:18" x14ac:dyDescent="0.2"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  <c r="R26373"/>
    </row>
    <row r="26374" spans="3:18" x14ac:dyDescent="0.2"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  <c r="R26374"/>
    </row>
    <row r="26375" spans="3:18" x14ac:dyDescent="0.2"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  <c r="R26375"/>
    </row>
    <row r="26376" spans="3:18" x14ac:dyDescent="0.2"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  <c r="R26376"/>
    </row>
    <row r="26377" spans="3:18" x14ac:dyDescent="0.2"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  <c r="R26377"/>
    </row>
    <row r="26378" spans="3:18" x14ac:dyDescent="0.2"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  <c r="R26378"/>
    </row>
    <row r="26379" spans="3:18" x14ac:dyDescent="0.2"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  <c r="R26379"/>
    </row>
    <row r="26380" spans="3:18" x14ac:dyDescent="0.2"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  <c r="R26380"/>
    </row>
    <row r="26381" spans="3:18" x14ac:dyDescent="0.2"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  <c r="R26381"/>
    </row>
    <row r="26382" spans="3:18" x14ac:dyDescent="0.2"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  <c r="R26382"/>
    </row>
    <row r="26383" spans="3:18" x14ac:dyDescent="0.2"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  <c r="R26383"/>
    </row>
    <row r="26384" spans="3:18" x14ac:dyDescent="0.2"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  <c r="R26384"/>
    </row>
    <row r="26385" spans="3:18" x14ac:dyDescent="0.2"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  <c r="R26385"/>
    </row>
    <row r="26386" spans="3:18" x14ac:dyDescent="0.2"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  <c r="R26386"/>
    </row>
    <row r="26387" spans="3:18" x14ac:dyDescent="0.2"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  <c r="R26387"/>
    </row>
    <row r="26388" spans="3:18" x14ac:dyDescent="0.2"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  <c r="R26388"/>
    </row>
    <row r="26389" spans="3:18" x14ac:dyDescent="0.2"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  <c r="R26389"/>
    </row>
    <row r="26390" spans="3:18" x14ac:dyDescent="0.2"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  <c r="R26390"/>
    </row>
    <row r="26391" spans="3:18" x14ac:dyDescent="0.2"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  <c r="R26391"/>
    </row>
    <row r="26392" spans="3:18" x14ac:dyDescent="0.2"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  <c r="R26392"/>
    </row>
    <row r="26393" spans="3:18" x14ac:dyDescent="0.2"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  <c r="R26393"/>
    </row>
    <row r="26394" spans="3:18" x14ac:dyDescent="0.2"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  <c r="R26394"/>
    </row>
    <row r="26395" spans="3:18" x14ac:dyDescent="0.2"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  <c r="R26395"/>
    </row>
    <row r="26396" spans="3:18" x14ac:dyDescent="0.2"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  <c r="R26396"/>
    </row>
    <row r="26397" spans="3:18" x14ac:dyDescent="0.2"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  <c r="R26397"/>
    </row>
    <row r="26398" spans="3:18" x14ac:dyDescent="0.2"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  <c r="R26398"/>
    </row>
    <row r="26399" spans="3:18" x14ac:dyDescent="0.2"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  <c r="R26399"/>
    </row>
    <row r="26400" spans="3:18" x14ac:dyDescent="0.2"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  <c r="R26400"/>
    </row>
    <row r="26401" spans="3:18" x14ac:dyDescent="0.2"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  <c r="R26401"/>
    </row>
    <row r="26402" spans="3:18" x14ac:dyDescent="0.2"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  <c r="R26402"/>
    </row>
    <row r="26403" spans="3:18" x14ac:dyDescent="0.2"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  <c r="R26403"/>
    </row>
    <row r="26404" spans="3:18" x14ac:dyDescent="0.2"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  <c r="R26404"/>
    </row>
    <row r="26405" spans="3:18" x14ac:dyDescent="0.2"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  <c r="R26405"/>
    </row>
    <row r="26406" spans="3:18" x14ac:dyDescent="0.2"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  <c r="R26406"/>
    </row>
    <row r="26407" spans="3:18" x14ac:dyDescent="0.2"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  <c r="R26407"/>
    </row>
    <row r="26408" spans="3:18" x14ac:dyDescent="0.2"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  <c r="R26408"/>
    </row>
    <row r="26409" spans="3:18" x14ac:dyDescent="0.2"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  <c r="R26409"/>
    </row>
    <row r="26410" spans="3:18" x14ac:dyDescent="0.2"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  <c r="R26410"/>
    </row>
    <row r="26411" spans="3:18" x14ac:dyDescent="0.2"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  <c r="R26411"/>
    </row>
    <row r="26412" spans="3:18" x14ac:dyDescent="0.2"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  <c r="R26412"/>
    </row>
    <row r="26413" spans="3:18" x14ac:dyDescent="0.2"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  <c r="R26413"/>
    </row>
    <row r="26414" spans="3:18" x14ac:dyDescent="0.2"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  <c r="R26414"/>
    </row>
    <row r="26415" spans="3:18" x14ac:dyDescent="0.2"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  <c r="R26415"/>
    </row>
    <row r="26416" spans="3:18" x14ac:dyDescent="0.2"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  <c r="R26416"/>
    </row>
    <row r="26417" spans="3:18" x14ac:dyDescent="0.2"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  <c r="R26417"/>
    </row>
    <row r="26418" spans="3:18" x14ac:dyDescent="0.2"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  <c r="R26418"/>
    </row>
    <row r="26419" spans="3:18" x14ac:dyDescent="0.2"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  <c r="R26419"/>
    </row>
    <row r="26420" spans="3:18" x14ac:dyDescent="0.2"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  <c r="R26420"/>
    </row>
    <row r="26421" spans="3:18" x14ac:dyDescent="0.2"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  <c r="R26421"/>
    </row>
    <row r="26422" spans="3:18" x14ac:dyDescent="0.2"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  <c r="R26422"/>
    </row>
    <row r="26423" spans="3:18" x14ac:dyDescent="0.2"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  <c r="R26423"/>
    </row>
    <row r="26424" spans="3:18" x14ac:dyDescent="0.2"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  <c r="R26424"/>
    </row>
    <row r="26425" spans="3:18" x14ac:dyDescent="0.2"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  <c r="R26425"/>
    </row>
    <row r="26426" spans="3:18" x14ac:dyDescent="0.2"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  <c r="R26426"/>
    </row>
    <row r="26427" spans="3:18" x14ac:dyDescent="0.2"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  <c r="R26427"/>
    </row>
    <row r="26428" spans="3:18" x14ac:dyDescent="0.2"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  <c r="R26428"/>
    </row>
    <row r="26429" spans="3:18" x14ac:dyDescent="0.2"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  <c r="R26429"/>
    </row>
    <row r="26430" spans="3:18" x14ac:dyDescent="0.2"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  <c r="R26430"/>
    </row>
    <row r="26431" spans="3:18" x14ac:dyDescent="0.2"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  <c r="R26431"/>
    </row>
    <row r="26432" spans="3:18" x14ac:dyDescent="0.2"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  <c r="R26432"/>
    </row>
    <row r="26433" spans="3:18" x14ac:dyDescent="0.2"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  <c r="R26433"/>
    </row>
    <row r="26434" spans="3:18" x14ac:dyDescent="0.2"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  <c r="R26434"/>
    </row>
    <row r="26435" spans="3:18" x14ac:dyDescent="0.2"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  <c r="R26435"/>
    </row>
    <row r="26436" spans="3:18" x14ac:dyDescent="0.2"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  <c r="R26436"/>
    </row>
    <row r="26437" spans="3:18" x14ac:dyDescent="0.2"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  <c r="R26437"/>
    </row>
    <row r="26438" spans="3:18" x14ac:dyDescent="0.2"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  <c r="R26438"/>
    </row>
    <row r="26439" spans="3:18" x14ac:dyDescent="0.2"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  <c r="R26439"/>
    </row>
    <row r="26440" spans="3:18" x14ac:dyDescent="0.2"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  <c r="R26440"/>
    </row>
    <row r="26441" spans="3:18" x14ac:dyDescent="0.2"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  <c r="R26441"/>
    </row>
    <row r="26442" spans="3:18" x14ac:dyDescent="0.2"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  <c r="R26442"/>
    </row>
    <row r="26443" spans="3:18" x14ac:dyDescent="0.2"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  <c r="R26443"/>
    </row>
    <row r="26444" spans="3:18" x14ac:dyDescent="0.2"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  <c r="R26444"/>
    </row>
    <row r="26445" spans="3:18" x14ac:dyDescent="0.2"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  <c r="R26445"/>
    </row>
    <row r="26446" spans="3:18" x14ac:dyDescent="0.2"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  <c r="R26446"/>
    </row>
    <row r="26447" spans="3:18" x14ac:dyDescent="0.2"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  <c r="R26447"/>
    </row>
    <row r="26448" spans="3:18" x14ac:dyDescent="0.2"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  <c r="R26448"/>
    </row>
    <row r="26449" spans="3:18" x14ac:dyDescent="0.2"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  <c r="R26449"/>
    </row>
    <row r="26450" spans="3:18" x14ac:dyDescent="0.2"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  <c r="R26450"/>
    </row>
    <row r="26451" spans="3:18" x14ac:dyDescent="0.2"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  <c r="R26451"/>
    </row>
    <row r="26452" spans="3:18" x14ac:dyDescent="0.2"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  <c r="R26452"/>
    </row>
    <row r="26453" spans="3:18" x14ac:dyDescent="0.2"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  <c r="R26453"/>
    </row>
    <row r="26454" spans="3:18" x14ac:dyDescent="0.2"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  <c r="R26454"/>
    </row>
    <row r="26455" spans="3:18" x14ac:dyDescent="0.2"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  <c r="R26455"/>
    </row>
    <row r="26456" spans="3:18" x14ac:dyDescent="0.2"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  <c r="R26456"/>
    </row>
    <row r="26457" spans="3:18" x14ac:dyDescent="0.2"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  <c r="R26457"/>
    </row>
    <row r="26458" spans="3:18" x14ac:dyDescent="0.2"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  <c r="R26458"/>
    </row>
    <row r="26459" spans="3:18" x14ac:dyDescent="0.2"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  <c r="R26459"/>
    </row>
    <row r="26460" spans="3:18" x14ac:dyDescent="0.2"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  <c r="R26460"/>
    </row>
    <row r="26461" spans="3:18" x14ac:dyDescent="0.2"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  <c r="R26461"/>
    </row>
    <row r="26462" spans="3:18" x14ac:dyDescent="0.2"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  <c r="R26462"/>
    </row>
    <row r="26463" spans="3:18" x14ac:dyDescent="0.2"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  <c r="R26463"/>
    </row>
    <row r="26464" spans="3:18" x14ac:dyDescent="0.2"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  <c r="R26464"/>
    </row>
    <row r="26465" spans="3:18" x14ac:dyDescent="0.2"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  <c r="R26465"/>
    </row>
    <row r="26466" spans="3:18" x14ac:dyDescent="0.2"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  <c r="R26466"/>
    </row>
    <row r="26467" spans="3:18" x14ac:dyDescent="0.2"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  <c r="R26467"/>
    </row>
    <row r="26468" spans="3:18" x14ac:dyDescent="0.2"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  <c r="R26468"/>
    </row>
    <row r="26469" spans="3:18" x14ac:dyDescent="0.2"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  <c r="R26469"/>
    </row>
    <row r="26470" spans="3:18" x14ac:dyDescent="0.2"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  <c r="R26470"/>
    </row>
    <row r="26471" spans="3:18" x14ac:dyDescent="0.2"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  <c r="R26471"/>
    </row>
    <row r="26472" spans="3:18" x14ac:dyDescent="0.2"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  <c r="R26472"/>
    </row>
    <row r="26473" spans="3:18" x14ac:dyDescent="0.2"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  <c r="R26473"/>
    </row>
    <row r="26474" spans="3:18" x14ac:dyDescent="0.2"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  <c r="R26474"/>
    </row>
    <row r="26475" spans="3:18" x14ac:dyDescent="0.2"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  <c r="R26475"/>
    </row>
    <row r="26476" spans="3:18" x14ac:dyDescent="0.2"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  <c r="R26476"/>
    </row>
    <row r="26477" spans="3:18" x14ac:dyDescent="0.2"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  <c r="R26477"/>
    </row>
    <row r="26478" spans="3:18" x14ac:dyDescent="0.2"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  <c r="R26478"/>
    </row>
    <row r="26479" spans="3:18" x14ac:dyDescent="0.2"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  <c r="R26479"/>
    </row>
    <row r="26480" spans="3:18" x14ac:dyDescent="0.2"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  <c r="R26480"/>
    </row>
    <row r="26481" spans="3:18" x14ac:dyDescent="0.2"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  <c r="R26481"/>
    </row>
    <row r="26482" spans="3:18" x14ac:dyDescent="0.2"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  <c r="R26482"/>
    </row>
    <row r="26483" spans="3:18" x14ac:dyDescent="0.2"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  <c r="R26483"/>
    </row>
    <row r="26484" spans="3:18" x14ac:dyDescent="0.2"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  <c r="R26484"/>
    </row>
    <row r="26485" spans="3:18" x14ac:dyDescent="0.2"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  <c r="R26485"/>
    </row>
    <row r="26486" spans="3:18" x14ac:dyDescent="0.2"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  <c r="R26486"/>
    </row>
    <row r="26487" spans="3:18" x14ac:dyDescent="0.2"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  <c r="R26487"/>
    </row>
    <row r="26488" spans="3:18" x14ac:dyDescent="0.2"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  <c r="R26488"/>
    </row>
    <row r="26489" spans="3:18" x14ac:dyDescent="0.2"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  <c r="R26489"/>
    </row>
    <row r="26490" spans="3:18" x14ac:dyDescent="0.2"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  <c r="R26490"/>
    </row>
    <row r="26491" spans="3:18" x14ac:dyDescent="0.2"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  <c r="R26491"/>
    </row>
    <row r="26492" spans="3:18" x14ac:dyDescent="0.2"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  <c r="R26492"/>
    </row>
    <row r="26493" spans="3:18" x14ac:dyDescent="0.2"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  <c r="R26493"/>
    </row>
    <row r="26494" spans="3:18" x14ac:dyDescent="0.2"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  <c r="R26494"/>
    </row>
    <row r="26495" spans="3:18" x14ac:dyDescent="0.2"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  <c r="R26495"/>
    </row>
    <row r="26496" spans="3:18" x14ac:dyDescent="0.2"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  <c r="R26496"/>
    </row>
    <row r="26497" spans="3:18" x14ac:dyDescent="0.2"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  <c r="R26497"/>
    </row>
    <row r="26498" spans="3:18" x14ac:dyDescent="0.2"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  <c r="R26498"/>
    </row>
    <row r="26499" spans="3:18" x14ac:dyDescent="0.2"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  <c r="R26499"/>
    </row>
    <row r="26500" spans="3:18" x14ac:dyDescent="0.2"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  <c r="R26500"/>
    </row>
    <row r="26501" spans="3:18" x14ac:dyDescent="0.2"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  <c r="R26501"/>
    </row>
    <row r="26502" spans="3:18" x14ac:dyDescent="0.2"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  <c r="R26502"/>
    </row>
    <row r="26503" spans="3:18" x14ac:dyDescent="0.2"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  <c r="R26503"/>
    </row>
    <row r="26504" spans="3:18" x14ac:dyDescent="0.2"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  <c r="R26504"/>
    </row>
    <row r="26505" spans="3:18" x14ac:dyDescent="0.2"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  <c r="R26505"/>
    </row>
    <row r="26506" spans="3:18" x14ac:dyDescent="0.2"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  <c r="R26506"/>
    </row>
    <row r="26507" spans="3:18" x14ac:dyDescent="0.2"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  <c r="R26507"/>
    </row>
    <row r="26508" spans="3:18" x14ac:dyDescent="0.2"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  <c r="R26508"/>
    </row>
    <row r="26509" spans="3:18" x14ac:dyDescent="0.2"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  <c r="R26509"/>
    </row>
    <row r="26510" spans="3:18" x14ac:dyDescent="0.2"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  <c r="R26510"/>
    </row>
    <row r="26511" spans="3:18" x14ac:dyDescent="0.2"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  <c r="R26511"/>
    </row>
    <row r="26512" spans="3:18" x14ac:dyDescent="0.2"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  <c r="R26512"/>
    </row>
    <row r="26513" spans="3:18" x14ac:dyDescent="0.2"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  <c r="R26513"/>
    </row>
    <row r="26514" spans="3:18" x14ac:dyDescent="0.2"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  <c r="R26514"/>
    </row>
    <row r="26515" spans="3:18" x14ac:dyDescent="0.2"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  <c r="R26515"/>
    </row>
    <row r="26516" spans="3:18" x14ac:dyDescent="0.2"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  <c r="R26516"/>
    </row>
    <row r="26517" spans="3:18" x14ac:dyDescent="0.2"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  <c r="R26517"/>
    </row>
    <row r="26518" spans="3:18" x14ac:dyDescent="0.2"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  <c r="R26518"/>
    </row>
    <row r="26519" spans="3:18" x14ac:dyDescent="0.2"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  <c r="R26519"/>
    </row>
    <row r="26520" spans="3:18" x14ac:dyDescent="0.2"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  <c r="R26520"/>
    </row>
    <row r="26521" spans="3:18" x14ac:dyDescent="0.2"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  <c r="R26521"/>
    </row>
    <row r="26522" spans="3:18" x14ac:dyDescent="0.2"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  <c r="R26522"/>
    </row>
    <row r="26523" spans="3:18" x14ac:dyDescent="0.2"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  <c r="R26523"/>
    </row>
    <row r="26524" spans="3:18" x14ac:dyDescent="0.2"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  <c r="R26524"/>
    </row>
    <row r="26525" spans="3:18" x14ac:dyDescent="0.2"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  <c r="R26525"/>
    </row>
    <row r="26526" spans="3:18" x14ac:dyDescent="0.2"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  <c r="R26526"/>
    </row>
    <row r="26527" spans="3:18" x14ac:dyDescent="0.2"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  <c r="R26527"/>
    </row>
    <row r="26528" spans="3:18" x14ac:dyDescent="0.2"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  <c r="R26528"/>
    </row>
    <row r="26529" spans="3:18" x14ac:dyDescent="0.2"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  <c r="R26529"/>
    </row>
    <row r="26530" spans="3:18" x14ac:dyDescent="0.2"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  <c r="R26530"/>
    </row>
    <row r="26531" spans="3:18" x14ac:dyDescent="0.2"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  <c r="R26531"/>
    </row>
    <row r="26532" spans="3:18" x14ac:dyDescent="0.2"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  <c r="R26532"/>
    </row>
    <row r="26533" spans="3:18" x14ac:dyDescent="0.2"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  <c r="R26533"/>
    </row>
    <row r="26534" spans="3:18" x14ac:dyDescent="0.2"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  <c r="R26534"/>
    </row>
    <row r="26535" spans="3:18" x14ac:dyDescent="0.2"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  <c r="R26535"/>
    </row>
    <row r="26536" spans="3:18" x14ac:dyDescent="0.2"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  <c r="R26536"/>
    </row>
    <row r="26537" spans="3:18" x14ac:dyDescent="0.2"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  <c r="R26537"/>
    </row>
    <row r="26538" spans="3:18" x14ac:dyDescent="0.2"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  <c r="R26538"/>
    </row>
    <row r="26539" spans="3:18" x14ac:dyDescent="0.2"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  <c r="R26539"/>
    </row>
    <row r="26540" spans="3:18" x14ac:dyDescent="0.2"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  <c r="R26540"/>
    </row>
    <row r="26541" spans="3:18" x14ac:dyDescent="0.2"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  <c r="R26541"/>
    </row>
    <row r="26542" spans="3:18" x14ac:dyDescent="0.2"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  <c r="R26542"/>
    </row>
    <row r="26543" spans="3:18" x14ac:dyDescent="0.2"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  <c r="R26543"/>
    </row>
    <row r="26544" spans="3:18" x14ac:dyDescent="0.2"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  <c r="R26544"/>
    </row>
    <row r="26545" spans="3:18" x14ac:dyDescent="0.2"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  <c r="R26545"/>
    </row>
    <row r="26546" spans="3:18" x14ac:dyDescent="0.2"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  <c r="R26546"/>
    </row>
    <row r="26547" spans="3:18" x14ac:dyDescent="0.2"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  <c r="R26547"/>
    </row>
    <row r="26548" spans="3:18" x14ac:dyDescent="0.2"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  <c r="R26548"/>
    </row>
    <row r="26549" spans="3:18" x14ac:dyDescent="0.2"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  <c r="R26549"/>
    </row>
    <row r="26550" spans="3:18" x14ac:dyDescent="0.2"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  <c r="R26550"/>
    </row>
    <row r="26551" spans="3:18" x14ac:dyDescent="0.2"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  <c r="R26551"/>
    </row>
    <row r="26552" spans="3:18" x14ac:dyDescent="0.2"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  <c r="R26552"/>
    </row>
    <row r="26553" spans="3:18" x14ac:dyDescent="0.2"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  <c r="R26553"/>
    </row>
    <row r="26554" spans="3:18" x14ac:dyDescent="0.2"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  <c r="R26554"/>
    </row>
    <row r="26555" spans="3:18" x14ac:dyDescent="0.2"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  <c r="R26555"/>
    </row>
    <row r="26556" spans="3:18" x14ac:dyDescent="0.2"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  <c r="R26556"/>
    </row>
    <row r="26557" spans="3:18" x14ac:dyDescent="0.2"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  <c r="R26557"/>
    </row>
    <row r="26558" spans="3:18" x14ac:dyDescent="0.2"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  <c r="R26558"/>
    </row>
    <row r="26559" spans="3:18" x14ac:dyDescent="0.2"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  <c r="R26559"/>
    </row>
    <row r="26560" spans="3:18" x14ac:dyDescent="0.2"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  <c r="R26560"/>
    </row>
    <row r="26561" spans="3:18" x14ac:dyDescent="0.2"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  <c r="R26561"/>
    </row>
    <row r="26562" spans="3:18" x14ac:dyDescent="0.2"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  <c r="R26562"/>
    </row>
    <row r="26563" spans="3:18" x14ac:dyDescent="0.2"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  <c r="R26563"/>
    </row>
    <row r="26564" spans="3:18" x14ac:dyDescent="0.2"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  <c r="R26564"/>
    </row>
    <row r="26565" spans="3:18" x14ac:dyDescent="0.2"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  <c r="R26565"/>
    </row>
    <row r="26566" spans="3:18" x14ac:dyDescent="0.2"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  <c r="R26566"/>
    </row>
    <row r="26567" spans="3:18" x14ac:dyDescent="0.2"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  <c r="R26567"/>
    </row>
    <row r="26568" spans="3:18" x14ac:dyDescent="0.2"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  <c r="R26568"/>
    </row>
    <row r="26569" spans="3:18" x14ac:dyDescent="0.2"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  <c r="R26569"/>
    </row>
    <row r="26570" spans="3:18" x14ac:dyDescent="0.2"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  <c r="R26570"/>
    </row>
    <row r="26571" spans="3:18" x14ac:dyDescent="0.2"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  <c r="R26571"/>
    </row>
    <row r="26572" spans="3:18" x14ac:dyDescent="0.2"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  <c r="R26572"/>
    </row>
    <row r="26573" spans="3:18" x14ac:dyDescent="0.2"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  <c r="R26573"/>
    </row>
    <row r="26574" spans="3:18" x14ac:dyDescent="0.2"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  <c r="R26574"/>
    </row>
    <row r="26575" spans="3:18" x14ac:dyDescent="0.2"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  <c r="R26575"/>
    </row>
    <row r="26576" spans="3:18" x14ac:dyDescent="0.2"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  <c r="R26576"/>
    </row>
    <row r="26577" spans="3:18" x14ac:dyDescent="0.2"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  <c r="R26577"/>
    </row>
    <row r="26578" spans="3:18" x14ac:dyDescent="0.2"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  <c r="R26578"/>
    </row>
    <row r="26579" spans="3:18" x14ac:dyDescent="0.2"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  <c r="R26579"/>
    </row>
    <row r="26580" spans="3:18" x14ac:dyDescent="0.2"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  <c r="R26580"/>
    </row>
    <row r="26581" spans="3:18" x14ac:dyDescent="0.2"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  <c r="R26581"/>
    </row>
    <row r="26582" spans="3:18" x14ac:dyDescent="0.2"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  <c r="R26582"/>
    </row>
    <row r="26583" spans="3:18" x14ac:dyDescent="0.2"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  <c r="R26583"/>
    </row>
    <row r="26584" spans="3:18" x14ac:dyDescent="0.2"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  <c r="R26584"/>
    </row>
    <row r="26585" spans="3:18" x14ac:dyDescent="0.2"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  <c r="R26585"/>
    </row>
    <row r="26586" spans="3:18" x14ac:dyDescent="0.2"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  <c r="R26586"/>
    </row>
    <row r="26587" spans="3:18" x14ac:dyDescent="0.2"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  <c r="R26587"/>
    </row>
    <row r="26588" spans="3:18" x14ac:dyDescent="0.2"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  <c r="R26588"/>
    </row>
    <row r="26589" spans="3:18" x14ac:dyDescent="0.2"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  <c r="R26589"/>
    </row>
    <row r="26590" spans="3:18" x14ac:dyDescent="0.2"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  <c r="R26590"/>
    </row>
    <row r="26591" spans="3:18" x14ac:dyDescent="0.2"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  <c r="R26591"/>
    </row>
    <row r="26592" spans="3:18" x14ac:dyDescent="0.2"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  <c r="R26592"/>
    </row>
    <row r="26593" spans="3:18" x14ac:dyDescent="0.2"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  <c r="R26593"/>
    </row>
    <row r="26594" spans="3:18" x14ac:dyDescent="0.2"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  <c r="R26594"/>
    </row>
    <row r="26595" spans="3:18" x14ac:dyDescent="0.2"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  <c r="R26595"/>
    </row>
    <row r="26596" spans="3:18" x14ac:dyDescent="0.2"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  <c r="R26596"/>
    </row>
    <row r="26597" spans="3:18" x14ac:dyDescent="0.2"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  <c r="R26597"/>
    </row>
    <row r="26598" spans="3:18" x14ac:dyDescent="0.2"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  <c r="R26598"/>
    </row>
    <row r="26599" spans="3:18" x14ac:dyDescent="0.2"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  <c r="R26599"/>
    </row>
    <row r="26600" spans="3:18" x14ac:dyDescent="0.2"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  <c r="R26600"/>
    </row>
    <row r="26601" spans="3:18" x14ac:dyDescent="0.2"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  <c r="R26601"/>
    </row>
    <row r="26602" spans="3:18" x14ac:dyDescent="0.2"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  <c r="R26602"/>
    </row>
    <row r="26603" spans="3:18" x14ac:dyDescent="0.2"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  <c r="R26603"/>
    </row>
    <row r="26604" spans="3:18" x14ac:dyDescent="0.2"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  <c r="R26604"/>
    </row>
    <row r="26605" spans="3:18" x14ac:dyDescent="0.2"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  <c r="R26605"/>
    </row>
    <row r="26606" spans="3:18" x14ac:dyDescent="0.2"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  <c r="R26606"/>
    </row>
    <row r="26607" spans="3:18" x14ac:dyDescent="0.2"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  <c r="R26607"/>
    </row>
    <row r="26608" spans="3:18" x14ac:dyDescent="0.2"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  <c r="R26608"/>
    </row>
    <row r="26609" spans="3:18" x14ac:dyDescent="0.2"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  <c r="R26609"/>
    </row>
    <row r="26610" spans="3:18" x14ac:dyDescent="0.2"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  <c r="R26610"/>
    </row>
    <row r="26611" spans="3:18" x14ac:dyDescent="0.2"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  <c r="R26611"/>
    </row>
    <row r="26612" spans="3:18" x14ac:dyDescent="0.2"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  <c r="R26612"/>
    </row>
    <row r="26613" spans="3:18" x14ac:dyDescent="0.2"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  <c r="R26613"/>
    </row>
    <row r="26614" spans="3:18" x14ac:dyDescent="0.2"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  <c r="R26614"/>
    </row>
    <row r="26615" spans="3:18" x14ac:dyDescent="0.2"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  <c r="R26615"/>
    </row>
    <row r="26616" spans="3:18" x14ac:dyDescent="0.2"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  <c r="R26616"/>
    </row>
    <row r="26617" spans="3:18" x14ac:dyDescent="0.2"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  <c r="R26617"/>
    </row>
    <row r="26618" spans="3:18" x14ac:dyDescent="0.2"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  <c r="R26618"/>
    </row>
    <row r="26619" spans="3:18" x14ac:dyDescent="0.2"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  <c r="R26619"/>
    </row>
    <row r="26620" spans="3:18" x14ac:dyDescent="0.2"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  <c r="R26620"/>
    </row>
    <row r="26621" spans="3:18" x14ac:dyDescent="0.2"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  <c r="R26621"/>
    </row>
    <row r="26622" spans="3:18" x14ac:dyDescent="0.2"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  <c r="R26622"/>
    </row>
    <row r="26623" spans="3:18" x14ac:dyDescent="0.2"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  <c r="R26623"/>
    </row>
    <row r="26624" spans="3:18" x14ac:dyDescent="0.2"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  <c r="R26624"/>
    </row>
    <row r="26625" spans="3:18" x14ac:dyDescent="0.2"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  <c r="R26625"/>
    </row>
    <row r="26626" spans="3:18" x14ac:dyDescent="0.2"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  <c r="R26626"/>
    </row>
    <row r="26627" spans="3:18" x14ac:dyDescent="0.2"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  <c r="R26627"/>
    </row>
    <row r="26628" spans="3:18" x14ac:dyDescent="0.2"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  <c r="R26628"/>
    </row>
    <row r="26629" spans="3:18" x14ac:dyDescent="0.2"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  <c r="R26629"/>
    </row>
    <row r="26630" spans="3:18" x14ac:dyDescent="0.2"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  <c r="R26630"/>
    </row>
    <row r="26631" spans="3:18" x14ac:dyDescent="0.2"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  <c r="R26631"/>
    </row>
    <row r="26632" spans="3:18" x14ac:dyDescent="0.2"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  <c r="R26632"/>
    </row>
    <row r="26633" spans="3:18" x14ac:dyDescent="0.2"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  <c r="R26633"/>
    </row>
    <row r="26634" spans="3:18" x14ac:dyDescent="0.2"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  <c r="R26634"/>
    </row>
    <row r="26635" spans="3:18" x14ac:dyDescent="0.2"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  <c r="R26635"/>
    </row>
    <row r="26636" spans="3:18" x14ac:dyDescent="0.2"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  <c r="R26636"/>
    </row>
    <row r="26637" spans="3:18" x14ac:dyDescent="0.2"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  <c r="R26637"/>
    </row>
    <row r="26638" spans="3:18" x14ac:dyDescent="0.2"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  <c r="R26638"/>
    </row>
    <row r="26639" spans="3:18" x14ac:dyDescent="0.2"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  <c r="R26639"/>
    </row>
    <row r="26640" spans="3:18" x14ac:dyDescent="0.2"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  <c r="R26640"/>
    </row>
    <row r="26641" spans="3:18" x14ac:dyDescent="0.2"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  <c r="R26641"/>
    </row>
    <row r="26642" spans="3:18" x14ac:dyDescent="0.2"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  <c r="R26642"/>
    </row>
    <row r="26643" spans="3:18" x14ac:dyDescent="0.2"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  <c r="R26643"/>
    </row>
    <row r="26644" spans="3:18" x14ac:dyDescent="0.2"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  <c r="R26644"/>
    </row>
    <row r="26645" spans="3:18" x14ac:dyDescent="0.2"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  <c r="R26645"/>
    </row>
    <row r="26646" spans="3:18" x14ac:dyDescent="0.2"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  <c r="R26646"/>
    </row>
    <row r="26647" spans="3:18" x14ac:dyDescent="0.2"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  <c r="R26647"/>
    </row>
    <row r="26648" spans="3:18" x14ac:dyDescent="0.2"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  <c r="R26648"/>
    </row>
    <row r="26649" spans="3:18" x14ac:dyDescent="0.2"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  <c r="R26649"/>
    </row>
    <row r="26650" spans="3:18" x14ac:dyDescent="0.2"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  <c r="R26650"/>
    </row>
    <row r="26651" spans="3:18" x14ac:dyDescent="0.2"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  <c r="R26651"/>
    </row>
    <row r="26652" spans="3:18" x14ac:dyDescent="0.2"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  <c r="R26652"/>
    </row>
    <row r="26653" spans="3:18" x14ac:dyDescent="0.2"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  <c r="R26653"/>
    </row>
    <row r="26654" spans="3:18" x14ac:dyDescent="0.2"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  <c r="R26654"/>
    </row>
    <row r="26655" spans="3:18" x14ac:dyDescent="0.2"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  <c r="R26655"/>
    </row>
    <row r="26656" spans="3:18" x14ac:dyDescent="0.2"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  <c r="R26656"/>
    </row>
    <row r="26657" spans="3:18" x14ac:dyDescent="0.2"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  <c r="R26657"/>
    </row>
    <row r="26658" spans="3:18" x14ac:dyDescent="0.2"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  <c r="R26658"/>
    </row>
    <row r="26659" spans="3:18" x14ac:dyDescent="0.2"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  <c r="R26659"/>
    </row>
    <row r="26660" spans="3:18" x14ac:dyDescent="0.2"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  <c r="R26660"/>
    </row>
    <row r="26661" spans="3:18" x14ac:dyDescent="0.2"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  <c r="R26661"/>
    </row>
    <row r="26662" spans="3:18" x14ac:dyDescent="0.2"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  <c r="R26662"/>
    </row>
    <row r="26663" spans="3:18" x14ac:dyDescent="0.2"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  <c r="R26663"/>
    </row>
    <row r="26664" spans="3:18" x14ac:dyDescent="0.2"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  <c r="R26664"/>
    </row>
    <row r="26665" spans="3:18" x14ac:dyDescent="0.2"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  <c r="R26665"/>
    </row>
    <row r="26666" spans="3:18" x14ac:dyDescent="0.2"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  <c r="R26666"/>
    </row>
    <row r="26667" spans="3:18" x14ac:dyDescent="0.2"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  <c r="R26667"/>
    </row>
    <row r="26668" spans="3:18" x14ac:dyDescent="0.2"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  <c r="R26668"/>
    </row>
    <row r="26669" spans="3:18" x14ac:dyDescent="0.2"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  <c r="R26669"/>
    </row>
    <row r="26670" spans="3:18" x14ac:dyDescent="0.2"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  <c r="R26670"/>
    </row>
    <row r="26671" spans="3:18" x14ac:dyDescent="0.2"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  <c r="R26671"/>
    </row>
    <row r="26672" spans="3:18" x14ac:dyDescent="0.2"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  <c r="R26672"/>
    </row>
    <row r="26673" spans="3:18" x14ac:dyDescent="0.2"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  <c r="R26673"/>
    </row>
    <row r="26674" spans="3:18" x14ac:dyDescent="0.2"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  <c r="R26674"/>
    </row>
    <row r="26675" spans="3:18" x14ac:dyDescent="0.2"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  <c r="R26675"/>
    </row>
    <row r="26676" spans="3:18" x14ac:dyDescent="0.2"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  <c r="R26676"/>
    </row>
    <row r="26677" spans="3:18" x14ac:dyDescent="0.2"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  <c r="R26677"/>
    </row>
    <row r="26678" spans="3:18" x14ac:dyDescent="0.2"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  <c r="R26678"/>
    </row>
    <row r="26679" spans="3:18" x14ac:dyDescent="0.2"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  <c r="R26679"/>
    </row>
    <row r="26680" spans="3:18" x14ac:dyDescent="0.2"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  <c r="R26680"/>
    </row>
    <row r="26681" spans="3:18" x14ac:dyDescent="0.2"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  <c r="R26681"/>
    </row>
    <row r="26682" spans="3:18" x14ac:dyDescent="0.2"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  <c r="R26682"/>
    </row>
    <row r="26683" spans="3:18" x14ac:dyDescent="0.2"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  <c r="R26683"/>
    </row>
    <row r="26684" spans="3:18" x14ac:dyDescent="0.2"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  <c r="R26684"/>
    </row>
    <row r="26685" spans="3:18" x14ac:dyDescent="0.2"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  <c r="R26685"/>
    </row>
    <row r="26686" spans="3:18" x14ac:dyDescent="0.2"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  <c r="R26686"/>
    </row>
    <row r="26687" spans="3:18" x14ac:dyDescent="0.2"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  <c r="R26687"/>
    </row>
    <row r="26688" spans="3:18" x14ac:dyDescent="0.2"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  <c r="R26688"/>
    </row>
    <row r="26689" spans="3:18" x14ac:dyDescent="0.2"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  <c r="R26689"/>
    </row>
    <row r="26690" spans="3:18" x14ac:dyDescent="0.2"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  <c r="R26690"/>
    </row>
    <row r="26691" spans="3:18" x14ac:dyDescent="0.2"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  <c r="R26691"/>
    </row>
    <row r="26692" spans="3:18" x14ac:dyDescent="0.2"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  <c r="R26692"/>
    </row>
    <row r="26693" spans="3:18" x14ac:dyDescent="0.2"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  <c r="R26693"/>
    </row>
    <row r="26694" spans="3:18" x14ac:dyDescent="0.2"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  <c r="R26694"/>
    </row>
    <row r="26695" spans="3:18" x14ac:dyDescent="0.2"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  <c r="R26695"/>
    </row>
    <row r="26696" spans="3:18" x14ac:dyDescent="0.2"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  <c r="R26696"/>
    </row>
    <row r="26697" spans="3:18" x14ac:dyDescent="0.2"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  <c r="R26697"/>
    </row>
    <row r="26698" spans="3:18" x14ac:dyDescent="0.2"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  <c r="R26698"/>
    </row>
    <row r="26699" spans="3:18" x14ac:dyDescent="0.2"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  <c r="R26699"/>
    </row>
    <row r="26700" spans="3:18" x14ac:dyDescent="0.2"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  <c r="R26700"/>
    </row>
    <row r="26701" spans="3:18" x14ac:dyDescent="0.2"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  <c r="R26701"/>
    </row>
    <row r="26702" spans="3:18" x14ac:dyDescent="0.2"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  <c r="R26702"/>
    </row>
    <row r="26703" spans="3:18" x14ac:dyDescent="0.2"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  <c r="R26703"/>
    </row>
    <row r="26704" spans="3:18" x14ac:dyDescent="0.2"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  <c r="R26704"/>
    </row>
    <row r="26705" spans="3:18" x14ac:dyDescent="0.2"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  <c r="R26705"/>
    </row>
    <row r="26706" spans="3:18" x14ac:dyDescent="0.2"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  <c r="R26706"/>
    </row>
    <row r="26707" spans="3:18" x14ac:dyDescent="0.2"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  <c r="R26707"/>
    </row>
    <row r="26708" spans="3:18" x14ac:dyDescent="0.2"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  <c r="R26708"/>
    </row>
    <row r="26709" spans="3:18" x14ac:dyDescent="0.2"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  <c r="R26709"/>
    </row>
    <row r="26710" spans="3:18" x14ac:dyDescent="0.2"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  <c r="R26710"/>
    </row>
    <row r="26711" spans="3:18" x14ac:dyDescent="0.2"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  <c r="R26711"/>
    </row>
    <row r="26712" spans="3:18" x14ac:dyDescent="0.2"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  <c r="R26712"/>
    </row>
    <row r="26713" spans="3:18" x14ac:dyDescent="0.2"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  <c r="R26713"/>
    </row>
    <row r="26714" spans="3:18" x14ac:dyDescent="0.2"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  <c r="R26714"/>
    </row>
    <row r="26715" spans="3:18" x14ac:dyDescent="0.2"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  <c r="R26715"/>
    </row>
    <row r="26716" spans="3:18" x14ac:dyDescent="0.2"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  <c r="R26716"/>
    </row>
    <row r="26717" spans="3:18" x14ac:dyDescent="0.2"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  <c r="R26717"/>
    </row>
    <row r="26718" spans="3:18" x14ac:dyDescent="0.2"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  <c r="R26718"/>
    </row>
    <row r="26719" spans="3:18" x14ac:dyDescent="0.2"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  <c r="R26719"/>
    </row>
    <row r="26720" spans="3:18" x14ac:dyDescent="0.2"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  <c r="R26720"/>
    </row>
    <row r="26721" spans="3:18" x14ac:dyDescent="0.2"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  <c r="R26721"/>
    </row>
    <row r="26722" spans="3:18" x14ac:dyDescent="0.2"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  <c r="R26722"/>
    </row>
    <row r="26723" spans="3:18" x14ac:dyDescent="0.2"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  <c r="R26723"/>
    </row>
    <row r="26724" spans="3:18" x14ac:dyDescent="0.2"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  <c r="R26724"/>
    </row>
    <row r="26725" spans="3:18" x14ac:dyDescent="0.2"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  <c r="R26725"/>
    </row>
    <row r="26726" spans="3:18" x14ac:dyDescent="0.2"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  <c r="R26726"/>
    </row>
    <row r="26727" spans="3:18" x14ac:dyDescent="0.2"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  <c r="R26727"/>
    </row>
    <row r="26728" spans="3:18" x14ac:dyDescent="0.2"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  <c r="R26728"/>
    </row>
    <row r="26729" spans="3:18" x14ac:dyDescent="0.2"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  <c r="R26729"/>
    </row>
    <row r="26730" spans="3:18" x14ac:dyDescent="0.2"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  <c r="R26730"/>
    </row>
    <row r="26731" spans="3:18" x14ac:dyDescent="0.2"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  <c r="R26731"/>
    </row>
    <row r="26732" spans="3:18" x14ac:dyDescent="0.2"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  <c r="R26732"/>
    </row>
    <row r="26733" spans="3:18" x14ac:dyDescent="0.2"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  <c r="R26733"/>
    </row>
    <row r="26734" spans="3:18" x14ac:dyDescent="0.2"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  <c r="R26734"/>
    </row>
    <row r="26735" spans="3:18" x14ac:dyDescent="0.2"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  <c r="R26735"/>
    </row>
    <row r="26736" spans="3:18" x14ac:dyDescent="0.2"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  <c r="R26736"/>
    </row>
    <row r="26737" spans="3:18" x14ac:dyDescent="0.2"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  <c r="R26737"/>
    </row>
    <row r="26738" spans="3:18" x14ac:dyDescent="0.2"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  <c r="R26738"/>
    </row>
    <row r="26739" spans="3:18" x14ac:dyDescent="0.2"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  <c r="R26739"/>
    </row>
    <row r="26740" spans="3:18" x14ac:dyDescent="0.2"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  <c r="R26740"/>
    </row>
    <row r="26741" spans="3:18" x14ac:dyDescent="0.2"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  <c r="R26741"/>
    </row>
    <row r="26742" spans="3:18" x14ac:dyDescent="0.2"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  <c r="R26742"/>
    </row>
    <row r="26743" spans="3:18" x14ac:dyDescent="0.2"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  <c r="R26743"/>
    </row>
    <row r="26744" spans="3:18" x14ac:dyDescent="0.2"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  <c r="R26744"/>
    </row>
    <row r="26745" spans="3:18" x14ac:dyDescent="0.2"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  <c r="R26745"/>
    </row>
    <row r="26746" spans="3:18" x14ac:dyDescent="0.2"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  <c r="R26746"/>
    </row>
    <row r="26747" spans="3:18" x14ac:dyDescent="0.2"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  <c r="R26747"/>
    </row>
    <row r="26748" spans="3:18" x14ac:dyDescent="0.2"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  <c r="R26748"/>
    </row>
    <row r="26749" spans="3:18" x14ac:dyDescent="0.2"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  <c r="R26749"/>
    </row>
    <row r="26750" spans="3:18" x14ac:dyDescent="0.2"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  <c r="R26750"/>
    </row>
    <row r="26751" spans="3:18" x14ac:dyDescent="0.2"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  <c r="R26751"/>
    </row>
    <row r="26752" spans="3:18" x14ac:dyDescent="0.2"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  <c r="R26752"/>
    </row>
    <row r="26753" spans="3:18" x14ac:dyDescent="0.2"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  <c r="R26753"/>
    </row>
    <row r="26754" spans="3:18" x14ac:dyDescent="0.2"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  <c r="R26754"/>
    </row>
    <row r="26755" spans="3:18" x14ac:dyDescent="0.2"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  <c r="R26755"/>
    </row>
    <row r="26756" spans="3:18" x14ac:dyDescent="0.2"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  <c r="R26756"/>
    </row>
    <row r="26757" spans="3:18" x14ac:dyDescent="0.2"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  <c r="R26757"/>
    </row>
    <row r="26758" spans="3:18" x14ac:dyDescent="0.2"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  <c r="R26758"/>
    </row>
    <row r="26759" spans="3:18" x14ac:dyDescent="0.2"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  <c r="R26759"/>
    </row>
    <row r="26760" spans="3:18" x14ac:dyDescent="0.2"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  <c r="R26760"/>
    </row>
    <row r="26761" spans="3:18" x14ac:dyDescent="0.2"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  <c r="R26761"/>
    </row>
    <row r="26762" spans="3:18" x14ac:dyDescent="0.2"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  <c r="R26762"/>
    </row>
    <row r="26763" spans="3:18" x14ac:dyDescent="0.2"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  <c r="R26763"/>
    </row>
    <row r="26764" spans="3:18" x14ac:dyDescent="0.2"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  <c r="R26764"/>
    </row>
    <row r="26765" spans="3:18" x14ac:dyDescent="0.2"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  <c r="R26765"/>
    </row>
    <row r="26766" spans="3:18" x14ac:dyDescent="0.2"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  <c r="R26766"/>
    </row>
    <row r="26767" spans="3:18" x14ac:dyDescent="0.2"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  <c r="R26767"/>
    </row>
    <row r="26768" spans="3:18" x14ac:dyDescent="0.2"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  <c r="R26768"/>
    </row>
    <row r="26769" spans="3:18" x14ac:dyDescent="0.2"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  <c r="R26769"/>
    </row>
    <row r="26770" spans="3:18" x14ac:dyDescent="0.2"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  <c r="R26770"/>
    </row>
    <row r="26771" spans="3:18" x14ac:dyDescent="0.2"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  <c r="R26771"/>
    </row>
    <row r="26772" spans="3:18" x14ac:dyDescent="0.2"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  <c r="R26772"/>
    </row>
    <row r="26773" spans="3:18" x14ac:dyDescent="0.2"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  <c r="R26773"/>
    </row>
    <row r="26774" spans="3:18" x14ac:dyDescent="0.2"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  <c r="R26774"/>
    </row>
    <row r="26775" spans="3:18" x14ac:dyDescent="0.2"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  <c r="R26775"/>
    </row>
    <row r="26776" spans="3:18" x14ac:dyDescent="0.2"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  <c r="R26776"/>
    </row>
    <row r="26777" spans="3:18" x14ac:dyDescent="0.2"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  <c r="R26777"/>
    </row>
    <row r="26778" spans="3:18" x14ac:dyDescent="0.2"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  <c r="R26778"/>
    </row>
    <row r="26779" spans="3:18" x14ac:dyDescent="0.2"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  <c r="R26779"/>
    </row>
    <row r="26780" spans="3:18" x14ac:dyDescent="0.2"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  <c r="R26780"/>
    </row>
    <row r="26781" spans="3:18" x14ac:dyDescent="0.2"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  <c r="R26781"/>
    </row>
    <row r="26782" spans="3:18" x14ac:dyDescent="0.2"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  <c r="R26782"/>
    </row>
    <row r="26783" spans="3:18" x14ac:dyDescent="0.2"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  <c r="R26783"/>
    </row>
    <row r="26784" spans="3:18" x14ac:dyDescent="0.2"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  <c r="R26784"/>
    </row>
    <row r="26785" spans="3:18" x14ac:dyDescent="0.2"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  <c r="R26785"/>
    </row>
    <row r="26786" spans="3:18" x14ac:dyDescent="0.2"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  <c r="R26786"/>
    </row>
    <row r="26787" spans="3:18" x14ac:dyDescent="0.2"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  <c r="R26787"/>
    </row>
    <row r="26788" spans="3:18" x14ac:dyDescent="0.2"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  <c r="R26788"/>
    </row>
    <row r="26789" spans="3:18" x14ac:dyDescent="0.2"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  <c r="R26789"/>
    </row>
    <row r="26790" spans="3:18" x14ac:dyDescent="0.2"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  <c r="R26790"/>
    </row>
    <row r="26791" spans="3:18" x14ac:dyDescent="0.2"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  <c r="R26791"/>
    </row>
    <row r="26792" spans="3:18" x14ac:dyDescent="0.2"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  <c r="R26792"/>
    </row>
    <row r="26793" spans="3:18" x14ac:dyDescent="0.2"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  <c r="R26793"/>
    </row>
    <row r="26794" spans="3:18" x14ac:dyDescent="0.2"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  <c r="R26794"/>
    </row>
    <row r="26795" spans="3:18" x14ac:dyDescent="0.2"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  <c r="R26795"/>
    </row>
    <row r="26796" spans="3:18" x14ac:dyDescent="0.2"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  <c r="R26796"/>
    </row>
    <row r="26797" spans="3:18" x14ac:dyDescent="0.2"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  <c r="R26797"/>
    </row>
    <row r="26798" spans="3:18" x14ac:dyDescent="0.2"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  <c r="R26798"/>
    </row>
    <row r="26799" spans="3:18" x14ac:dyDescent="0.2"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  <c r="R26799"/>
    </row>
    <row r="26800" spans="3:18" x14ac:dyDescent="0.2"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  <c r="R26800"/>
    </row>
    <row r="26801" spans="3:18" x14ac:dyDescent="0.2"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  <c r="R26801"/>
    </row>
    <row r="26802" spans="3:18" x14ac:dyDescent="0.2"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  <c r="R26802"/>
    </row>
    <row r="26803" spans="3:18" x14ac:dyDescent="0.2"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  <c r="R26803"/>
    </row>
    <row r="26804" spans="3:18" x14ac:dyDescent="0.2"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  <c r="R26804"/>
    </row>
    <row r="26805" spans="3:18" x14ac:dyDescent="0.2"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  <c r="R26805"/>
    </row>
    <row r="26806" spans="3:18" x14ac:dyDescent="0.2"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  <c r="R26806"/>
    </row>
    <row r="26807" spans="3:18" x14ac:dyDescent="0.2"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  <c r="R26807"/>
    </row>
    <row r="26808" spans="3:18" x14ac:dyDescent="0.2"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  <c r="R26808"/>
    </row>
    <row r="26809" spans="3:18" x14ac:dyDescent="0.2"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  <c r="R26809"/>
    </row>
    <row r="26810" spans="3:18" x14ac:dyDescent="0.2"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  <c r="R26810"/>
    </row>
    <row r="26811" spans="3:18" x14ac:dyDescent="0.2"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  <c r="R26811"/>
    </row>
    <row r="26812" spans="3:18" x14ac:dyDescent="0.2"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  <c r="R26812"/>
    </row>
    <row r="26813" spans="3:18" x14ac:dyDescent="0.2"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  <c r="R26813"/>
    </row>
    <row r="26814" spans="3:18" x14ac:dyDescent="0.2"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  <c r="R26814"/>
    </row>
    <row r="26815" spans="3:18" x14ac:dyDescent="0.2"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  <c r="R26815"/>
    </row>
    <row r="26816" spans="3:18" x14ac:dyDescent="0.2"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  <c r="R26816"/>
    </row>
    <row r="26817" spans="3:18" x14ac:dyDescent="0.2"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  <c r="R26817"/>
    </row>
    <row r="26818" spans="3:18" x14ac:dyDescent="0.2"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  <c r="R26818"/>
    </row>
    <row r="26819" spans="3:18" x14ac:dyDescent="0.2"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  <c r="R26819"/>
    </row>
    <row r="26820" spans="3:18" x14ac:dyDescent="0.2"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  <c r="R26820"/>
    </row>
    <row r="26821" spans="3:18" x14ac:dyDescent="0.2"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  <c r="R26821"/>
    </row>
    <row r="26822" spans="3:18" x14ac:dyDescent="0.2"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  <c r="R26822"/>
    </row>
    <row r="26823" spans="3:18" x14ac:dyDescent="0.2"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  <c r="R26823"/>
    </row>
    <row r="26824" spans="3:18" x14ac:dyDescent="0.2"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  <c r="R26824"/>
    </row>
    <row r="26825" spans="3:18" x14ac:dyDescent="0.2"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  <c r="R26825"/>
    </row>
    <row r="26826" spans="3:18" x14ac:dyDescent="0.2"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  <c r="R26826"/>
    </row>
    <row r="26827" spans="3:18" x14ac:dyDescent="0.2"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  <c r="R26827"/>
    </row>
    <row r="26828" spans="3:18" x14ac:dyDescent="0.2"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  <c r="R26828"/>
    </row>
    <row r="26829" spans="3:18" x14ac:dyDescent="0.2"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  <c r="R26829"/>
    </row>
    <row r="26830" spans="3:18" x14ac:dyDescent="0.2"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  <c r="R26830"/>
    </row>
    <row r="26831" spans="3:18" x14ac:dyDescent="0.2"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  <c r="R26831"/>
    </row>
    <row r="26832" spans="3:18" x14ac:dyDescent="0.2"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  <c r="R26832"/>
    </row>
    <row r="26833" spans="3:18" x14ac:dyDescent="0.2"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  <c r="R26833"/>
    </row>
    <row r="26834" spans="3:18" x14ac:dyDescent="0.2"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  <c r="R26834"/>
    </row>
    <row r="26835" spans="3:18" x14ac:dyDescent="0.2"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  <c r="R26835"/>
    </row>
    <row r="26836" spans="3:18" x14ac:dyDescent="0.2"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  <c r="R26836"/>
    </row>
    <row r="26837" spans="3:18" x14ac:dyDescent="0.2"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  <c r="R26837"/>
    </row>
    <row r="26838" spans="3:18" x14ac:dyDescent="0.2"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  <c r="R26838"/>
    </row>
    <row r="26839" spans="3:18" x14ac:dyDescent="0.2"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  <c r="R26839"/>
    </row>
    <row r="26840" spans="3:18" x14ac:dyDescent="0.2"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  <c r="R26840"/>
    </row>
    <row r="26841" spans="3:18" x14ac:dyDescent="0.2"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  <c r="R26841"/>
    </row>
    <row r="26842" spans="3:18" x14ac:dyDescent="0.2"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  <c r="R26842"/>
    </row>
    <row r="26843" spans="3:18" x14ac:dyDescent="0.2"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  <c r="R26843"/>
    </row>
    <row r="26844" spans="3:18" x14ac:dyDescent="0.2"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  <c r="R26844"/>
    </row>
    <row r="26845" spans="3:18" x14ac:dyDescent="0.2"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  <c r="R26845"/>
    </row>
    <row r="26846" spans="3:18" x14ac:dyDescent="0.2"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  <c r="R26846"/>
    </row>
    <row r="26847" spans="3:18" x14ac:dyDescent="0.2"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  <c r="R26847"/>
    </row>
    <row r="26848" spans="3:18" x14ac:dyDescent="0.2"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  <c r="R26848"/>
    </row>
    <row r="26849" spans="3:18" x14ac:dyDescent="0.2"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  <c r="R26849"/>
    </row>
    <row r="26850" spans="3:18" x14ac:dyDescent="0.2"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  <c r="R26850"/>
    </row>
    <row r="26851" spans="3:18" x14ac:dyDescent="0.2"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  <c r="R26851"/>
    </row>
    <row r="26852" spans="3:18" x14ac:dyDescent="0.2"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  <c r="R26852"/>
    </row>
    <row r="26853" spans="3:18" x14ac:dyDescent="0.2"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  <c r="R26853"/>
    </row>
    <row r="26854" spans="3:18" x14ac:dyDescent="0.2"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  <c r="R26854"/>
    </row>
    <row r="26855" spans="3:18" x14ac:dyDescent="0.2"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  <c r="R26855"/>
    </row>
    <row r="26856" spans="3:18" x14ac:dyDescent="0.2"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  <c r="R26856"/>
    </row>
    <row r="26857" spans="3:18" x14ac:dyDescent="0.2"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  <c r="R26857"/>
    </row>
    <row r="26858" spans="3:18" x14ac:dyDescent="0.2"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  <c r="R26858"/>
    </row>
    <row r="26859" spans="3:18" x14ac:dyDescent="0.2"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  <c r="R26859"/>
    </row>
    <row r="26860" spans="3:18" x14ac:dyDescent="0.2"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  <c r="R26860"/>
    </row>
    <row r="26861" spans="3:18" x14ac:dyDescent="0.2"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  <c r="R26861"/>
    </row>
    <row r="26862" spans="3:18" x14ac:dyDescent="0.2"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  <c r="R26862"/>
    </row>
    <row r="26863" spans="3:18" x14ac:dyDescent="0.2"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  <c r="R26863"/>
    </row>
    <row r="26864" spans="3:18" x14ac:dyDescent="0.2"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  <c r="R26864"/>
    </row>
    <row r="26865" spans="3:18" x14ac:dyDescent="0.2"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  <c r="R26865"/>
    </row>
    <row r="26866" spans="3:18" x14ac:dyDescent="0.2"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  <c r="R26866"/>
    </row>
    <row r="26867" spans="3:18" x14ac:dyDescent="0.2"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  <c r="R26867"/>
    </row>
    <row r="26868" spans="3:18" x14ac:dyDescent="0.2"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  <c r="R26868"/>
    </row>
    <row r="26869" spans="3:18" x14ac:dyDescent="0.2"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  <c r="R26869"/>
    </row>
    <row r="26870" spans="3:18" x14ac:dyDescent="0.2"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  <c r="R26870"/>
    </row>
    <row r="26871" spans="3:18" x14ac:dyDescent="0.2"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  <c r="R26871"/>
    </row>
    <row r="26872" spans="3:18" x14ac:dyDescent="0.2"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  <c r="R26872"/>
    </row>
    <row r="26873" spans="3:18" x14ac:dyDescent="0.2"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  <c r="R26873"/>
    </row>
    <row r="26874" spans="3:18" x14ac:dyDescent="0.2"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  <c r="R26874"/>
    </row>
    <row r="26875" spans="3:18" x14ac:dyDescent="0.2"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  <c r="R26875"/>
    </row>
    <row r="26876" spans="3:18" x14ac:dyDescent="0.2"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  <c r="R26876"/>
    </row>
    <row r="26877" spans="3:18" x14ac:dyDescent="0.2"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  <c r="R26877"/>
    </row>
    <row r="26878" spans="3:18" x14ac:dyDescent="0.2"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  <c r="R26878"/>
    </row>
    <row r="26879" spans="3:18" x14ac:dyDescent="0.2"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  <c r="R26879"/>
    </row>
    <row r="26880" spans="3:18" x14ac:dyDescent="0.2"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  <c r="R26880"/>
    </row>
    <row r="26881" spans="3:18" x14ac:dyDescent="0.2"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  <c r="R26881"/>
    </row>
    <row r="26882" spans="3:18" x14ac:dyDescent="0.2"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  <c r="R26882"/>
    </row>
    <row r="26883" spans="3:18" x14ac:dyDescent="0.2"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  <c r="R26883"/>
    </row>
    <row r="26884" spans="3:18" x14ac:dyDescent="0.2"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  <c r="R26884"/>
    </row>
    <row r="26885" spans="3:18" x14ac:dyDescent="0.2"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  <c r="R26885"/>
    </row>
    <row r="26886" spans="3:18" x14ac:dyDescent="0.2"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  <c r="R26886"/>
    </row>
    <row r="26887" spans="3:18" x14ac:dyDescent="0.2"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  <c r="R26887"/>
    </row>
    <row r="26888" spans="3:18" x14ac:dyDescent="0.2"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  <c r="R26888"/>
    </row>
    <row r="26889" spans="3:18" x14ac:dyDescent="0.2"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  <c r="R26889"/>
    </row>
    <row r="26890" spans="3:18" x14ac:dyDescent="0.2"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  <c r="R26890"/>
    </row>
    <row r="26891" spans="3:18" x14ac:dyDescent="0.2"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  <c r="R26891"/>
    </row>
    <row r="26892" spans="3:18" x14ac:dyDescent="0.2"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  <c r="R26892"/>
    </row>
    <row r="26893" spans="3:18" x14ac:dyDescent="0.2"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  <c r="R26893"/>
    </row>
    <row r="26894" spans="3:18" x14ac:dyDescent="0.2"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  <c r="R26894"/>
    </row>
    <row r="26895" spans="3:18" x14ac:dyDescent="0.2"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  <c r="R26895"/>
    </row>
    <row r="26896" spans="3:18" x14ac:dyDescent="0.2"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  <c r="R26896"/>
    </row>
    <row r="26897" spans="3:18" x14ac:dyDescent="0.2"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  <c r="R26897"/>
    </row>
    <row r="26898" spans="3:18" x14ac:dyDescent="0.2"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  <c r="R26898"/>
    </row>
    <row r="26899" spans="3:18" x14ac:dyDescent="0.2"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  <c r="R26899"/>
    </row>
    <row r="26900" spans="3:18" x14ac:dyDescent="0.2"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  <c r="R26900"/>
    </row>
    <row r="26901" spans="3:18" x14ac:dyDescent="0.2"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  <c r="R26901"/>
    </row>
    <row r="26902" spans="3:18" x14ac:dyDescent="0.2"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  <c r="R26902"/>
    </row>
    <row r="26903" spans="3:18" x14ac:dyDescent="0.2"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  <c r="R26903"/>
    </row>
    <row r="26904" spans="3:18" x14ac:dyDescent="0.2"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  <c r="R26904"/>
    </row>
    <row r="26905" spans="3:18" x14ac:dyDescent="0.2"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  <c r="R26905"/>
    </row>
    <row r="26906" spans="3:18" x14ac:dyDescent="0.2"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  <c r="R26906"/>
    </row>
    <row r="26907" spans="3:18" x14ac:dyDescent="0.2"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  <c r="R26907"/>
    </row>
    <row r="26908" spans="3:18" x14ac:dyDescent="0.2"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  <c r="R26908"/>
    </row>
    <row r="26909" spans="3:18" x14ac:dyDescent="0.2"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  <c r="R26909"/>
    </row>
    <row r="26910" spans="3:18" x14ac:dyDescent="0.2"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  <c r="R26910"/>
    </row>
    <row r="26911" spans="3:18" x14ac:dyDescent="0.2"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  <c r="R26911"/>
    </row>
    <row r="26912" spans="3:18" x14ac:dyDescent="0.2"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  <c r="R26912"/>
    </row>
    <row r="26913" spans="3:18" x14ac:dyDescent="0.2"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  <c r="R26913"/>
    </row>
    <row r="26914" spans="3:18" x14ac:dyDescent="0.2"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  <c r="R26914"/>
    </row>
    <row r="26915" spans="3:18" x14ac:dyDescent="0.2"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  <c r="R26915"/>
    </row>
    <row r="26916" spans="3:18" x14ac:dyDescent="0.2"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  <c r="R26916"/>
    </row>
    <row r="26917" spans="3:18" x14ac:dyDescent="0.2"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  <c r="R26917"/>
    </row>
    <row r="26918" spans="3:18" x14ac:dyDescent="0.2"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  <c r="R26918"/>
    </row>
    <row r="26919" spans="3:18" x14ac:dyDescent="0.2"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  <c r="R26919"/>
    </row>
    <row r="26920" spans="3:18" x14ac:dyDescent="0.2"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  <c r="R26920"/>
    </row>
    <row r="26921" spans="3:18" x14ac:dyDescent="0.2"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  <c r="R26921"/>
    </row>
    <row r="26922" spans="3:18" x14ac:dyDescent="0.2"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  <c r="R26922"/>
    </row>
    <row r="26923" spans="3:18" x14ac:dyDescent="0.2"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  <c r="R26923"/>
    </row>
    <row r="26924" spans="3:18" x14ac:dyDescent="0.2"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  <c r="R26924"/>
    </row>
    <row r="26925" spans="3:18" x14ac:dyDescent="0.2"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  <c r="R26925"/>
    </row>
    <row r="26926" spans="3:18" x14ac:dyDescent="0.2"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  <c r="R26926"/>
    </row>
    <row r="26927" spans="3:18" x14ac:dyDescent="0.2"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  <c r="R26927"/>
    </row>
    <row r="26928" spans="3:18" x14ac:dyDescent="0.2"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  <c r="R26928"/>
    </row>
    <row r="26929" spans="3:18" x14ac:dyDescent="0.2"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  <c r="R26929"/>
    </row>
    <row r="26930" spans="3:18" x14ac:dyDescent="0.2"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  <c r="R26930"/>
    </row>
    <row r="26931" spans="3:18" x14ac:dyDescent="0.2"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  <c r="R26931"/>
    </row>
    <row r="26932" spans="3:18" x14ac:dyDescent="0.2"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  <c r="R26932"/>
    </row>
    <row r="26933" spans="3:18" x14ac:dyDescent="0.2"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  <c r="R26933"/>
    </row>
    <row r="26934" spans="3:18" x14ac:dyDescent="0.2"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  <c r="R26934"/>
    </row>
    <row r="26935" spans="3:18" x14ac:dyDescent="0.2"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  <c r="R26935"/>
    </row>
    <row r="26936" spans="3:18" x14ac:dyDescent="0.2"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  <c r="R26936"/>
    </row>
    <row r="26937" spans="3:18" x14ac:dyDescent="0.2"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  <c r="R26937"/>
    </row>
    <row r="26938" spans="3:18" x14ac:dyDescent="0.2"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  <c r="R26938"/>
    </row>
    <row r="26939" spans="3:18" x14ac:dyDescent="0.2"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  <c r="R26939"/>
    </row>
    <row r="26940" spans="3:18" x14ac:dyDescent="0.2"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  <c r="R26940"/>
    </row>
    <row r="26941" spans="3:18" x14ac:dyDescent="0.2"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  <c r="R26941"/>
    </row>
    <row r="26942" spans="3:18" x14ac:dyDescent="0.2"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  <c r="R26942"/>
    </row>
    <row r="26943" spans="3:18" x14ac:dyDescent="0.2"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  <c r="R26943"/>
    </row>
    <row r="26944" spans="3:18" x14ac:dyDescent="0.2"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  <c r="R26944"/>
    </row>
    <row r="26945" spans="3:18" x14ac:dyDescent="0.2"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  <c r="R26945"/>
    </row>
    <row r="26946" spans="3:18" x14ac:dyDescent="0.2"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  <c r="R26946"/>
    </row>
    <row r="26947" spans="3:18" x14ac:dyDescent="0.2"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  <c r="R26947"/>
    </row>
    <row r="26948" spans="3:18" x14ac:dyDescent="0.2"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  <c r="R26948"/>
    </row>
    <row r="26949" spans="3:18" x14ac:dyDescent="0.2"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  <c r="R26949"/>
    </row>
    <row r="26950" spans="3:18" x14ac:dyDescent="0.2"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  <c r="R26950"/>
    </row>
    <row r="26951" spans="3:18" x14ac:dyDescent="0.2"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  <c r="R26951"/>
    </row>
    <row r="26952" spans="3:18" x14ac:dyDescent="0.2"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  <c r="R26952"/>
    </row>
    <row r="26953" spans="3:18" x14ac:dyDescent="0.2"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  <c r="R26953"/>
    </row>
    <row r="26954" spans="3:18" x14ac:dyDescent="0.2"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  <c r="R26954"/>
    </row>
    <row r="26955" spans="3:18" x14ac:dyDescent="0.2"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  <c r="R26955"/>
    </row>
    <row r="26956" spans="3:18" x14ac:dyDescent="0.2"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  <c r="R26956"/>
    </row>
    <row r="26957" spans="3:18" x14ac:dyDescent="0.2"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  <c r="R26957"/>
    </row>
    <row r="26958" spans="3:18" x14ac:dyDescent="0.2"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  <c r="R26958"/>
    </row>
    <row r="26959" spans="3:18" x14ac:dyDescent="0.2"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  <c r="R26959"/>
    </row>
    <row r="26960" spans="3:18" x14ac:dyDescent="0.2"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  <c r="R26960"/>
    </row>
    <row r="26961" spans="3:18" x14ac:dyDescent="0.2"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  <c r="R26961"/>
    </row>
    <row r="26962" spans="3:18" x14ac:dyDescent="0.2"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  <c r="R26962"/>
    </row>
    <row r="26963" spans="3:18" x14ac:dyDescent="0.2"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  <c r="R26963"/>
    </row>
    <row r="26964" spans="3:18" x14ac:dyDescent="0.2"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  <c r="R26964"/>
    </row>
    <row r="26965" spans="3:18" x14ac:dyDescent="0.2"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  <c r="R26965"/>
    </row>
    <row r="26966" spans="3:18" x14ac:dyDescent="0.2"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  <c r="R26966"/>
    </row>
    <row r="26967" spans="3:18" x14ac:dyDescent="0.2"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  <c r="R26967"/>
    </row>
    <row r="26968" spans="3:18" x14ac:dyDescent="0.2"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  <c r="R26968"/>
    </row>
    <row r="26969" spans="3:18" x14ac:dyDescent="0.2"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  <c r="R26969"/>
    </row>
    <row r="26970" spans="3:18" x14ac:dyDescent="0.2"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  <c r="R26970"/>
    </row>
    <row r="26971" spans="3:18" x14ac:dyDescent="0.2"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  <c r="R26971"/>
    </row>
    <row r="26972" spans="3:18" x14ac:dyDescent="0.2"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  <c r="R26972"/>
    </row>
    <row r="26973" spans="3:18" x14ac:dyDescent="0.2"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  <c r="R26973"/>
    </row>
    <row r="26974" spans="3:18" x14ac:dyDescent="0.2"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  <c r="R26974"/>
    </row>
    <row r="26975" spans="3:18" x14ac:dyDescent="0.2"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  <c r="R26975"/>
    </row>
    <row r="26976" spans="3:18" x14ac:dyDescent="0.2"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  <c r="R26976"/>
    </row>
    <row r="26977" spans="3:18" x14ac:dyDescent="0.2"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  <c r="R26977"/>
    </row>
    <row r="26978" spans="3:18" x14ac:dyDescent="0.2"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  <c r="R26978"/>
    </row>
    <row r="26979" spans="3:18" x14ac:dyDescent="0.2"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  <c r="R26979"/>
    </row>
    <row r="26980" spans="3:18" x14ac:dyDescent="0.2"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  <c r="R26980"/>
    </row>
    <row r="26981" spans="3:18" x14ac:dyDescent="0.2"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  <c r="R26981"/>
    </row>
    <row r="26982" spans="3:18" x14ac:dyDescent="0.2"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  <c r="R26982"/>
    </row>
    <row r="26983" spans="3:18" x14ac:dyDescent="0.2"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  <c r="R26983"/>
    </row>
    <row r="26984" spans="3:18" x14ac:dyDescent="0.2"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  <c r="R26984"/>
    </row>
    <row r="26985" spans="3:18" x14ac:dyDescent="0.2"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  <c r="R26985"/>
    </row>
    <row r="26986" spans="3:18" x14ac:dyDescent="0.2"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  <c r="R26986"/>
    </row>
    <row r="26987" spans="3:18" x14ac:dyDescent="0.2"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  <c r="R26987"/>
    </row>
    <row r="26988" spans="3:18" x14ac:dyDescent="0.2"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  <c r="R26988"/>
    </row>
    <row r="26989" spans="3:18" x14ac:dyDescent="0.2"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  <c r="R26989"/>
    </row>
    <row r="26990" spans="3:18" x14ac:dyDescent="0.2"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  <c r="R26990"/>
    </row>
    <row r="26991" spans="3:18" x14ac:dyDescent="0.2"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  <c r="R26991"/>
    </row>
    <row r="26992" spans="3:18" x14ac:dyDescent="0.2"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  <c r="R26992"/>
    </row>
    <row r="26993" spans="3:18" x14ac:dyDescent="0.2"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  <c r="R26993"/>
    </row>
    <row r="26994" spans="3:18" x14ac:dyDescent="0.2"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  <c r="R26994"/>
    </row>
    <row r="26995" spans="3:18" x14ac:dyDescent="0.2"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  <c r="R26995"/>
    </row>
    <row r="26996" spans="3:18" x14ac:dyDescent="0.2"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  <c r="R26996"/>
    </row>
    <row r="26997" spans="3:18" x14ac:dyDescent="0.2"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  <c r="R26997"/>
    </row>
    <row r="26998" spans="3:18" x14ac:dyDescent="0.2"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  <c r="R26998"/>
    </row>
    <row r="26999" spans="3:18" x14ac:dyDescent="0.2"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  <c r="R26999"/>
    </row>
    <row r="27000" spans="3:18" x14ac:dyDescent="0.2"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  <c r="R27000"/>
    </row>
    <row r="27001" spans="3:18" x14ac:dyDescent="0.2"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  <c r="R27001"/>
    </row>
    <row r="27002" spans="3:18" x14ac:dyDescent="0.2"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  <c r="R27002"/>
    </row>
    <row r="27003" spans="3:18" x14ac:dyDescent="0.2"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  <c r="R27003"/>
    </row>
    <row r="27004" spans="3:18" x14ac:dyDescent="0.2"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  <c r="R27004"/>
    </row>
    <row r="27005" spans="3:18" x14ac:dyDescent="0.2"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  <c r="R27005"/>
    </row>
    <row r="27006" spans="3:18" x14ac:dyDescent="0.2"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  <c r="R27006"/>
    </row>
    <row r="27007" spans="3:18" x14ac:dyDescent="0.2"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  <c r="R27007"/>
    </row>
    <row r="27008" spans="3:18" x14ac:dyDescent="0.2"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  <c r="R27008"/>
    </row>
    <row r="27009" spans="3:18" x14ac:dyDescent="0.2"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  <c r="R27009"/>
    </row>
    <row r="27010" spans="3:18" x14ac:dyDescent="0.2"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  <c r="R27010"/>
    </row>
    <row r="27011" spans="3:18" x14ac:dyDescent="0.2"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  <c r="R27011"/>
    </row>
    <row r="27012" spans="3:18" x14ac:dyDescent="0.2"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  <c r="R27012"/>
    </row>
    <row r="27013" spans="3:18" x14ac:dyDescent="0.2"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  <c r="R27013"/>
    </row>
    <row r="27014" spans="3:18" x14ac:dyDescent="0.2"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  <c r="R27014"/>
    </row>
    <row r="27015" spans="3:18" x14ac:dyDescent="0.2"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  <c r="R27015"/>
    </row>
    <row r="27016" spans="3:18" x14ac:dyDescent="0.2"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  <c r="R27016"/>
    </row>
    <row r="27017" spans="3:18" x14ac:dyDescent="0.2"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  <c r="R27017"/>
    </row>
    <row r="27018" spans="3:18" x14ac:dyDescent="0.2"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  <c r="R27018"/>
    </row>
    <row r="27019" spans="3:18" x14ac:dyDescent="0.2"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  <c r="R27019"/>
    </row>
    <row r="27020" spans="3:18" x14ac:dyDescent="0.2"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  <c r="R27020"/>
    </row>
    <row r="27021" spans="3:18" x14ac:dyDescent="0.2"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  <c r="R27021"/>
    </row>
    <row r="27022" spans="3:18" x14ac:dyDescent="0.2"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  <c r="R27022"/>
    </row>
    <row r="27023" spans="3:18" x14ac:dyDescent="0.2"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  <c r="R27023"/>
    </row>
    <row r="27024" spans="3:18" x14ac:dyDescent="0.2"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  <c r="R27024"/>
    </row>
    <row r="27025" spans="3:18" x14ac:dyDescent="0.2"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  <c r="R27025"/>
    </row>
    <row r="27026" spans="3:18" x14ac:dyDescent="0.2"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  <c r="R27026"/>
    </row>
    <row r="27027" spans="3:18" x14ac:dyDescent="0.2"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  <c r="R27027"/>
    </row>
    <row r="27028" spans="3:18" x14ac:dyDescent="0.2"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  <c r="R27028"/>
    </row>
    <row r="27029" spans="3:18" x14ac:dyDescent="0.2"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  <c r="R27029"/>
    </row>
    <row r="27030" spans="3:18" x14ac:dyDescent="0.2"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  <c r="R27030"/>
    </row>
    <row r="27031" spans="3:18" x14ac:dyDescent="0.2"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  <c r="R27031"/>
    </row>
    <row r="27032" spans="3:18" x14ac:dyDescent="0.2"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  <c r="R27032"/>
    </row>
    <row r="27033" spans="3:18" x14ac:dyDescent="0.2"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  <c r="R27033"/>
    </row>
    <row r="27034" spans="3:18" x14ac:dyDescent="0.2"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  <c r="R27034"/>
    </row>
    <row r="27035" spans="3:18" x14ac:dyDescent="0.2"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  <c r="R27035"/>
    </row>
    <row r="27036" spans="3:18" x14ac:dyDescent="0.2"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  <c r="R27036"/>
    </row>
    <row r="27037" spans="3:18" x14ac:dyDescent="0.2"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  <c r="R27037"/>
    </row>
    <row r="27038" spans="3:18" x14ac:dyDescent="0.2"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  <c r="R27038"/>
    </row>
    <row r="27039" spans="3:18" x14ac:dyDescent="0.2"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  <c r="R27039"/>
    </row>
    <row r="27040" spans="3:18" x14ac:dyDescent="0.2"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  <c r="R27040"/>
    </row>
    <row r="27041" spans="3:18" x14ac:dyDescent="0.2"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  <c r="R27041"/>
    </row>
    <row r="27042" spans="3:18" x14ac:dyDescent="0.2"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  <c r="R27042"/>
    </row>
    <row r="27043" spans="3:18" x14ac:dyDescent="0.2"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  <c r="R27043"/>
    </row>
    <row r="27044" spans="3:18" x14ac:dyDescent="0.2"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  <c r="R27044"/>
    </row>
    <row r="27045" spans="3:18" x14ac:dyDescent="0.2"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  <c r="R27045"/>
    </row>
    <row r="27046" spans="3:18" x14ac:dyDescent="0.2"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  <c r="R27046"/>
    </row>
    <row r="27047" spans="3:18" x14ac:dyDescent="0.2"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  <c r="R27047"/>
    </row>
    <row r="27048" spans="3:18" x14ac:dyDescent="0.2"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  <c r="R27048"/>
    </row>
    <row r="27049" spans="3:18" x14ac:dyDescent="0.2"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  <c r="R27049"/>
    </row>
    <row r="27050" spans="3:18" x14ac:dyDescent="0.2"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  <c r="R27050"/>
    </row>
    <row r="27051" spans="3:18" x14ac:dyDescent="0.2"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  <c r="R27051"/>
    </row>
    <row r="27052" spans="3:18" x14ac:dyDescent="0.2"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  <c r="R27052"/>
    </row>
    <row r="27053" spans="3:18" x14ac:dyDescent="0.2"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  <c r="R27053"/>
    </row>
    <row r="27054" spans="3:18" x14ac:dyDescent="0.2"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  <c r="R27054"/>
    </row>
    <row r="27055" spans="3:18" x14ac:dyDescent="0.2"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  <c r="R27055"/>
    </row>
    <row r="27056" spans="3:18" x14ac:dyDescent="0.2"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  <c r="R27056"/>
    </row>
    <row r="27057" spans="3:18" x14ac:dyDescent="0.2"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  <c r="R27057"/>
    </row>
    <row r="27058" spans="3:18" x14ac:dyDescent="0.2"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  <c r="R27058"/>
    </row>
    <row r="27059" spans="3:18" x14ac:dyDescent="0.2"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  <c r="R27059"/>
    </row>
    <row r="27060" spans="3:18" x14ac:dyDescent="0.2"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  <c r="R27060"/>
    </row>
    <row r="27061" spans="3:18" x14ac:dyDescent="0.2"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  <c r="R27061"/>
    </row>
    <row r="27062" spans="3:18" x14ac:dyDescent="0.2"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  <c r="R27062"/>
    </row>
    <row r="27063" spans="3:18" x14ac:dyDescent="0.2"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  <c r="R27063"/>
    </row>
    <row r="27064" spans="3:18" x14ac:dyDescent="0.2"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  <c r="R27064"/>
    </row>
    <row r="27065" spans="3:18" x14ac:dyDescent="0.2"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  <c r="R27065"/>
    </row>
    <row r="27066" spans="3:18" x14ac:dyDescent="0.2"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  <c r="R27066"/>
    </row>
    <row r="27067" spans="3:18" x14ac:dyDescent="0.2"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  <c r="R27067"/>
    </row>
    <row r="27068" spans="3:18" x14ac:dyDescent="0.2"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  <c r="R27068"/>
    </row>
    <row r="27069" spans="3:18" x14ac:dyDescent="0.2"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  <c r="R27069"/>
    </row>
    <row r="27070" spans="3:18" x14ac:dyDescent="0.2"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  <c r="R27070"/>
    </row>
    <row r="27071" spans="3:18" x14ac:dyDescent="0.2"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  <c r="R27071"/>
    </row>
    <row r="27072" spans="3:18" x14ac:dyDescent="0.2"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  <c r="R27072"/>
    </row>
    <row r="27073" spans="3:18" x14ac:dyDescent="0.2"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  <c r="R27073"/>
    </row>
    <row r="27074" spans="3:18" x14ac:dyDescent="0.2"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  <c r="R27074"/>
    </row>
    <row r="27075" spans="3:18" x14ac:dyDescent="0.2"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  <c r="R27075"/>
    </row>
    <row r="27076" spans="3:18" x14ac:dyDescent="0.2"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  <c r="R27076"/>
    </row>
    <row r="27077" spans="3:18" x14ac:dyDescent="0.2"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  <c r="R27077"/>
    </row>
    <row r="27078" spans="3:18" x14ac:dyDescent="0.2"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  <c r="R27078"/>
    </row>
    <row r="27079" spans="3:18" x14ac:dyDescent="0.2"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  <c r="R27079"/>
    </row>
    <row r="27080" spans="3:18" x14ac:dyDescent="0.2"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  <c r="R27080"/>
    </row>
    <row r="27081" spans="3:18" x14ac:dyDescent="0.2"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  <c r="R27081"/>
    </row>
    <row r="27082" spans="3:18" x14ac:dyDescent="0.2"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  <c r="R27082"/>
    </row>
    <row r="27083" spans="3:18" x14ac:dyDescent="0.2"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  <c r="R27083"/>
    </row>
    <row r="27084" spans="3:18" x14ac:dyDescent="0.2"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  <c r="R27084"/>
    </row>
    <row r="27085" spans="3:18" x14ac:dyDescent="0.2"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  <c r="R27085"/>
    </row>
    <row r="27086" spans="3:18" x14ac:dyDescent="0.2"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  <c r="R27086"/>
    </row>
    <row r="27087" spans="3:18" x14ac:dyDescent="0.2"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  <c r="R27087"/>
    </row>
    <row r="27088" spans="3:18" x14ac:dyDescent="0.2"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  <c r="R27088"/>
    </row>
    <row r="27089" spans="3:18" x14ac:dyDescent="0.2"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  <c r="R27089"/>
    </row>
    <row r="27090" spans="3:18" x14ac:dyDescent="0.2"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  <c r="R27090"/>
    </row>
    <row r="27091" spans="3:18" x14ac:dyDescent="0.2"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  <c r="R27091"/>
    </row>
    <row r="27092" spans="3:18" x14ac:dyDescent="0.2"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  <c r="R27092"/>
    </row>
    <row r="27093" spans="3:18" x14ac:dyDescent="0.2"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  <c r="R27093"/>
    </row>
    <row r="27094" spans="3:18" x14ac:dyDescent="0.2"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  <c r="R27094"/>
    </row>
    <row r="27095" spans="3:18" x14ac:dyDescent="0.2"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  <c r="R27095"/>
    </row>
    <row r="27096" spans="3:18" x14ac:dyDescent="0.2"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  <c r="R27096"/>
    </row>
    <row r="27097" spans="3:18" x14ac:dyDescent="0.2"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  <c r="R27097"/>
    </row>
    <row r="27098" spans="3:18" x14ac:dyDescent="0.2"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  <c r="R27098"/>
    </row>
    <row r="27099" spans="3:18" x14ac:dyDescent="0.2"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  <c r="R27099"/>
    </row>
    <row r="27100" spans="3:18" x14ac:dyDescent="0.2"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  <c r="R27100"/>
    </row>
    <row r="27101" spans="3:18" x14ac:dyDescent="0.2"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  <c r="R27101"/>
    </row>
    <row r="27102" spans="3:18" x14ac:dyDescent="0.2"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  <c r="R27102"/>
    </row>
    <row r="27103" spans="3:18" x14ac:dyDescent="0.2"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  <c r="R27103"/>
    </row>
    <row r="27104" spans="3:18" x14ac:dyDescent="0.2"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  <c r="R27104"/>
    </row>
    <row r="27105" spans="3:18" x14ac:dyDescent="0.2"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  <c r="R27105"/>
    </row>
    <row r="27106" spans="3:18" x14ac:dyDescent="0.2"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  <c r="R27106"/>
    </row>
    <row r="27107" spans="3:18" x14ac:dyDescent="0.2"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  <c r="R27107"/>
    </row>
    <row r="27108" spans="3:18" x14ac:dyDescent="0.2"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  <c r="R27108"/>
    </row>
    <row r="27109" spans="3:18" x14ac:dyDescent="0.2"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  <c r="R27109"/>
    </row>
    <row r="27110" spans="3:18" x14ac:dyDescent="0.2"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  <c r="R27110"/>
    </row>
    <row r="27111" spans="3:18" x14ac:dyDescent="0.2"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  <c r="R27111"/>
    </row>
    <row r="27112" spans="3:18" x14ac:dyDescent="0.2"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  <c r="R27112"/>
    </row>
    <row r="27113" spans="3:18" x14ac:dyDescent="0.2"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  <c r="R27113"/>
    </row>
    <row r="27114" spans="3:18" x14ac:dyDescent="0.2"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  <c r="R27114"/>
    </row>
    <row r="27115" spans="3:18" x14ac:dyDescent="0.2"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  <c r="R27115"/>
    </row>
    <row r="27116" spans="3:18" x14ac:dyDescent="0.2"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  <c r="R27116"/>
    </row>
    <row r="27117" spans="3:18" x14ac:dyDescent="0.2"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  <c r="R27117"/>
    </row>
    <row r="27118" spans="3:18" x14ac:dyDescent="0.2"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  <c r="R27118"/>
    </row>
    <row r="27119" spans="3:18" x14ac:dyDescent="0.2"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  <c r="R27119"/>
    </row>
    <row r="27120" spans="3:18" x14ac:dyDescent="0.2"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  <c r="R27120"/>
    </row>
    <row r="27121" spans="3:18" x14ac:dyDescent="0.2"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  <c r="R27121"/>
    </row>
    <row r="27122" spans="3:18" x14ac:dyDescent="0.2"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  <c r="R27122"/>
    </row>
    <row r="27123" spans="3:18" x14ac:dyDescent="0.2"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  <c r="R27123"/>
    </row>
    <row r="27124" spans="3:18" x14ac:dyDescent="0.2"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  <c r="R27124"/>
    </row>
    <row r="27125" spans="3:18" x14ac:dyDescent="0.2"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  <c r="R27125"/>
    </row>
    <row r="27126" spans="3:18" x14ac:dyDescent="0.2"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  <c r="R27126"/>
    </row>
    <row r="27127" spans="3:18" x14ac:dyDescent="0.2"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  <c r="R27127"/>
    </row>
    <row r="27128" spans="3:18" x14ac:dyDescent="0.2"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  <c r="R27128"/>
    </row>
    <row r="27129" spans="3:18" x14ac:dyDescent="0.2"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  <c r="R27129"/>
    </row>
    <row r="27130" spans="3:18" x14ac:dyDescent="0.2"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  <c r="R27130"/>
    </row>
    <row r="27131" spans="3:18" x14ac:dyDescent="0.2"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  <c r="R27131"/>
    </row>
    <row r="27132" spans="3:18" x14ac:dyDescent="0.2"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  <c r="R27132"/>
    </row>
    <row r="27133" spans="3:18" x14ac:dyDescent="0.2"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  <c r="R27133"/>
    </row>
    <row r="27134" spans="3:18" x14ac:dyDescent="0.2"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  <c r="R27134"/>
    </row>
    <row r="27135" spans="3:18" x14ac:dyDescent="0.2"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  <c r="R27135"/>
    </row>
    <row r="27136" spans="3:18" x14ac:dyDescent="0.2"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  <c r="R27136"/>
    </row>
    <row r="27137" spans="3:18" x14ac:dyDescent="0.2"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  <c r="R27137"/>
    </row>
    <row r="27138" spans="3:18" x14ac:dyDescent="0.2"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  <c r="R27138"/>
    </row>
    <row r="27139" spans="3:18" x14ac:dyDescent="0.2"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  <c r="R27139"/>
    </row>
    <row r="27140" spans="3:18" x14ac:dyDescent="0.2"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  <c r="R27140"/>
    </row>
    <row r="27141" spans="3:18" x14ac:dyDescent="0.2"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  <c r="R27141"/>
    </row>
    <row r="27142" spans="3:18" x14ac:dyDescent="0.2"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  <c r="R27142"/>
    </row>
    <row r="27143" spans="3:18" x14ac:dyDescent="0.2"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  <c r="R27143"/>
    </row>
    <row r="27144" spans="3:18" x14ac:dyDescent="0.2"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  <c r="R27144"/>
    </row>
    <row r="27145" spans="3:18" x14ac:dyDescent="0.2"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  <c r="R27145"/>
    </row>
    <row r="27146" spans="3:18" x14ac:dyDescent="0.2"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  <c r="R27146"/>
    </row>
    <row r="27147" spans="3:18" x14ac:dyDescent="0.2"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  <c r="R27147"/>
    </row>
    <row r="27148" spans="3:18" x14ac:dyDescent="0.2"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  <c r="R27148"/>
    </row>
    <row r="27149" spans="3:18" x14ac:dyDescent="0.2"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  <c r="R27149"/>
    </row>
    <row r="27150" spans="3:18" x14ac:dyDescent="0.2"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  <c r="R27150"/>
    </row>
    <row r="27151" spans="3:18" x14ac:dyDescent="0.2"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  <c r="R27151"/>
    </row>
    <row r="27152" spans="3:18" x14ac:dyDescent="0.2"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  <c r="R27152"/>
    </row>
    <row r="27153" spans="3:18" x14ac:dyDescent="0.2"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  <c r="R27153"/>
    </row>
    <row r="27154" spans="3:18" x14ac:dyDescent="0.2"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  <c r="R27154"/>
    </row>
    <row r="27155" spans="3:18" x14ac:dyDescent="0.2"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  <c r="R27155"/>
    </row>
    <row r="27156" spans="3:18" x14ac:dyDescent="0.2"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  <c r="R27156"/>
    </row>
    <row r="27157" spans="3:18" x14ac:dyDescent="0.2"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  <c r="R27157"/>
    </row>
    <row r="27158" spans="3:18" x14ac:dyDescent="0.2"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  <c r="R27158"/>
    </row>
    <row r="27159" spans="3:18" x14ac:dyDescent="0.2"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  <c r="R27159"/>
    </row>
    <row r="27160" spans="3:18" x14ac:dyDescent="0.2"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  <c r="R27160"/>
    </row>
    <row r="27161" spans="3:18" x14ac:dyDescent="0.2"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  <c r="R27161"/>
    </row>
    <row r="27162" spans="3:18" x14ac:dyDescent="0.2"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  <c r="R27162"/>
    </row>
    <row r="27163" spans="3:18" x14ac:dyDescent="0.2"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  <c r="R27163"/>
    </row>
    <row r="27164" spans="3:18" x14ac:dyDescent="0.2"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  <c r="R27164"/>
    </row>
    <row r="27165" spans="3:18" x14ac:dyDescent="0.2"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  <c r="R27165"/>
    </row>
    <row r="27166" spans="3:18" x14ac:dyDescent="0.2"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  <c r="R27166"/>
    </row>
    <row r="27167" spans="3:18" x14ac:dyDescent="0.2"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  <c r="R27167"/>
    </row>
    <row r="27168" spans="3:18" x14ac:dyDescent="0.2"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  <c r="R27168"/>
    </row>
    <row r="27169" spans="3:18" x14ac:dyDescent="0.2"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  <c r="R27169"/>
    </row>
    <row r="27170" spans="3:18" x14ac:dyDescent="0.2"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  <c r="R27170"/>
    </row>
    <row r="27171" spans="3:18" x14ac:dyDescent="0.2"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  <c r="R27171"/>
    </row>
    <row r="27172" spans="3:18" x14ac:dyDescent="0.2"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  <c r="R27172"/>
    </row>
    <row r="27173" spans="3:18" x14ac:dyDescent="0.2"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  <c r="R27173"/>
    </row>
    <row r="27174" spans="3:18" x14ac:dyDescent="0.2"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  <c r="R27174"/>
    </row>
    <row r="27175" spans="3:18" x14ac:dyDescent="0.2"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  <c r="R27175"/>
    </row>
    <row r="27176" spans="3:18" x14ac:dyDescent="0.2"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  <c r="R27176"/>
    </row>
    <row r="27177" spans="3:18" x14ac:dyDescent="0.2"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  <c r="R27177"/>
    </row>
    <row r="27178" spans="3:18" x14ac:dyDescent="0.2"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  <c r="R27178"/>
    </row>
    <row r="27179" spans="3:18" x14ac:dyDescent="0.2"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  <c r="R27179"/>
    </row>
    <row r="27180" spans="3:18" x14ac:dyDescent="0.2"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  <c r="R27180"/>
    </row>
    <row r="27181" spans="3:18" x14ac:dyDescent="0.2"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  <c r="R27181"/>
    </row>
    <row r="27182" spans="3:18" x14ac:dyDescent="0.2"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  <c r="R27182"/>
    </row>
    <row r="27183" spans="3:18" x14ac:dyDescent="0.2"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  <c r="R27183"/>
    </row>
    <row r="27184" spans="3:18" x14ac:dyDescent="0.2"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  <c r="R27184"/>
    </row>
    <row r="27185" spans="3:18" x14ac:dyDescent="0.2"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  <c r="R27185"/>
    </row>
    <row r="27186" spans="3:18" x14ac:dyDescent="0.2"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  <c r="R27186"/>
    </row>
    <row r="27187" spans="3:18" x14ac:dyDescent="0.2"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  <c r="R27187"/>
    </row>
    <row r="27188" spans="3:18" x14ac:dyDescent="0.2"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  <c r="R27188"/>
    </row>
    <row r="27189" spans="3:18" x14ac:dyDescent="0.2"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  <c r="R27189"/>
    </row>
    <row r="27190" spans="3:18" x14ac:dyDescent="0.2"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  <c r="R27190"/>
    </row>
    <row r="27191" spans="3:18" x14ac:dyDescent="0.2"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  <c r="R27191"/>
    </row>
    <row r="27192" spans="3:18" x14ac:dyDescent="0.2"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  <c r="R27192"/>
    </row>
    <row r="27193" spans="3:18" x14ac:dyDescent="0.2"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  <c r="R27193"/>
    </row>
    <row r="27194" spans="3:18" x14ac:dyDescent="0.2"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  <c r="R27194"/>
    </row>
    <row r="27195" spans="3:18" x14ac:dyDescent="0.2"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  <c r="R27195"/>
    </row>
    <row r="27196" spans="3:18" x14ac:dyDescent="0.2"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  <c r="R27196"/>
    </row>
    <row r="27197" spans="3:18" x14ac:dyDescent="0.2"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  <c r="R27197"/>
    </row>
    <row r="27198" spans="3:18" x14ac:dyDescent="0.2"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  <c r="R27198"/>
    </row>
    <row r="27199" spans="3:18" x14ac:dyDescent="0.2"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  <c r="R27199"/>
    </row>
    <row r="27200" spans="3:18" x14ac:dyDescent="0.2"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  <c r="R27200"/>
    </row>
    <row r="27201" spans="3:18" x14ac:dyDescent="0.2"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  <c r="R27201"/>
    </row>
    <row r="27202" spans="3:18" x14ac:dyDescent="0.2"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  <c r="R27202"/>
    </row>
    <row r="27203" spans="3:18" x14ac:dyDescent="0.2"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  <c r="R27203"/>
    </row>
    <row r="27204" spans="3:18" x14ac:dyDescent="0.2"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  <c r="R27204"/>
    </row>
    <row r="27205" spans="3:18" x14ac:dyDescent="0.2"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  <c r="R27205"/>
    </row>
    <row r="27206" spans="3:18" x14ac:dyDescent="0.2"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  <c r="R27206"/>
    </row>
    <row r="27207" spans="3:18" x14ac:dyDescent="0.2"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  <c r="R27207"/>
    </row>
    <row r="27208" spans="3:18" x14ac:dyDescent="0.2"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  <c r="R27208"/>
    </row>
    <row r="27209" spans="3:18" x14ac:dyDescent="0.2"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  <c r="R27209"/>
    </row>
    <row r="27210" spans="3:18" x14ac:dyDescent="0.2"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  <c r="R27210"/>
    </row>
    <row r="27211" spans="3:18" x14ac:dyDescent="0.2"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  <c r="R27211"/>
    </row>
    <row r="27212" spans="3:18" x14ac:dyDescent="0.2"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  <c r="R27212"/>
    </row>
    <row r="27213" spans="3:18" x14ac:dyDescent="0.2"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  <c r="R27213"/>
    </row>
    <row r="27214" spans="3:18" x14ac:dyDescent="0.2"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  <c r="R27214"/>
    </row>
    <row r="27215" spans="3:18" x14ac:dyDescent="0.2"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  <c r="R27215"/>
    </row>
    <row r="27216" spans="3:18" x14ac:dyDescent="0.2"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  <c r="R27216"/>
    </row>
    <row r="27217" spans="3:18" x14ac:dyDescent="0.2"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  <c r="R27217"/>
    </row>
    <row r="27218" spans="3:18" x14ac:dyDescent="0.2"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  <c r="R27218"/>
    </row>
    <row r="27219" spans="3:18" x14ac:dyDescent="0.2"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  <c r="R27219"/>
    </row>
    <row r="27220" spans="3:18" x14ac:dyDescent="0.2"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  <c r="R27220"/>
    </row>
    <row r="27221" spans="3:18" x14ac:dyDescent="0.2"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  <c r="R27221"/>
    </row>
    <row r="27222" spans="3:18" x14ac:dyDescent="0.2"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  <c r="R27222"/>
    </row>
    <row r="27223" spans="3:18" x14ac:dyDescent="0.2"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  <c r="R27223"/>
    </row>
    <row r="27224" spans="3:18" x14ac:dyDescent="0.2"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  <c r="R27224"/>
    </row>
    <row r="27225" spans="3:18" x14ac:dyDescent="0.2"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  <c r="R27225"/>
    </row>
    <row r="27226" spans="3:18" x14ac:dyDescent="0.2"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  <c r="R27226"/>
    </row>
    <row r="27227" spans="3:18" x14ac:dyDescent="0.2"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  <c r="R27227"/>
    </row>
    <row r="27228" spans="3:18" x14ac:dyDescent="0.2"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  <c r="R27228"/>
    </row>
    <row r="27229" spans="3:18" x14ac:dyDescent="0.2"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  <c r="R27229"/>
    </row>
    <row r="27230" spans="3:18" x14ac:dyDescent="0.2"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  <c r="R27230"/>
    </row>
    <row r="27231" spans="3:18" x14ac:dyDescent="0.2"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  <c r="R27231"/>
    </row>
    <row r="27232" spans="3:18" x14ac:dyDescent="0.2"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  <c r="R27232"/>
    </row>
    <row r="27233" spans="3:18" x14ac:dyDescent="0.2"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  <c r="R27233"/>
    </row>
    <row r="27234" spans="3:18" x14ac:dyDescent="0.2"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  <c r="R27234"/>
    </row>
    <row r="27235" spans="3:18" x14ac:dyDescent="0.2"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  <c r="R27235"/>
    </row>
    <row r="27236" spans="3:18" x14ac:dyDescent="0.2"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  <c r="R27236"/>
    </row>
    <row r="27237" spans="3:18" x14ac:dyDescent="0.2"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  <c r="R27237"/>
    </row>
    <row r="27238" spans="3:18" x14ac:dyDescent="0.2"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  <c r="R27238"/>
    </row>
    <row r="27239" spans="3:18" x14ac:dyDescent="0.2"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  <c r="R27239"/>
    </row>
    <row r="27240" spans="3:18" x14ac:dyDescent="0.2"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  <c r="R27240"/>
    </row>
    <row r="27241" spans="3:18" x14ac:dyDescent="0.2"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  <c r="R27241"/>
    </row>
    <row r="27242" spans="3:18" x14ac:dyDescent="0.2"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  <c r="R27242"/>
    </row>
    <row r="27243" spans="3:18" x14ac:dyDescent="0.2"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  <c r="R27243"/>
    </row>
    <row r="27244" spans="3:18" x14ac:dyDescent="0.2"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  <c r="R27244"/>
    </row>
    <row r="27245" spans="3:18" x14ac:dyDescent="0.2"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  <c r="R27245"/>
    </row>
    <row r="27246" spans="3:18" x14ac:dyDescent="0.2"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  <c r="R27246"/>
    </row>
    <row r="27247" spans="3:18" x14ac:dyDescent="0.2"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  <c r="R27247"/>
    </row>
    <row r="27248" spans="3:18" x14ac:dyDescent="0.2"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  <c r="R27248"/>
    </row>
    <row r="27249" spans="3:18" x14ac:dyDescent="0.2"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  <c r="R27249"/>
    </row>
    <row r="27250" spans="3:18" x14ac:dyDescent="0.2"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  <c r="R27250"/>
    </row>
    <row r="27251" spans="3:18" x14ac:dyDescent="0.2"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  <c r="R27251"/>
    </row>
    <row r="27252" spans="3:18" x14ac:dyDescent="0.2"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  <c r="R27252"/>
    </row>
    <row r="27253" spans="3:18" x14ac:dyDescent="0.2"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  <c r="R27253"/>
    </row>
    <row r="27254" spans="3:18" x14ac:dyDescent="0.2"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  <c r="R27254"/>
    </row>
    <row r="27255" spans="3:18" x14ac:dyDescent="0.2"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  <c r="R27255"/>
    </row>
    <row r="27256" spans="3:18" x14ac:dyDescent="0.2"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  <c r="R27256"/>
    </row>
    <row r="27257" spans="3:18" x14ac:dyDescent="0.2"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  <c r="R27257"/>
    </row>
    <row r="27258" spans="3:18" x14ac:dyDescent="0.2"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  <c r="R27258"/>
    </row>
    <row r="27259" spans="3:18" x14ac:dyDescent="0.2"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  <c r="R27259"/>
    </row>
    <row r="27260" spans="3:18" x14ac:dyDescent="0.2"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  <c r="R27260"/>
    </row>
    <row r="27261" spans="3:18" x14ac:dyDescent="0.2"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  <c r="R27261"/>
    </row>
    <row r="27262" spans="3:18" x14ac:dyDescent="0.2"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  <c r="R27262"/>
    </row>
    <row r="27263" spans="3:18" x14ac:dyDescent="0.2"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  <c r="R27263"/>
    </row>
    <row r="27264" spans="3:18" x14ac:dyDescent="0.2"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  <c r="R27264"/>
    </row>
    <row r="27265" spans="3:18" x14ac:dyDescent="0.2"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  <c r="R27265"/>
    </row>
    <row r="27266" spans="3:18" x14ac:dyDescent="0.2"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  <c r="R27266"/>
    </row>
    <row r="27267" spans="3:18" x14ac:dyDescent="0.2"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  <c r="R27267"/>
    </row>
    <row r="27268" spans="3:18" x14ac:dyDescent="0.2"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  <c r="R27268"/>
    </row>
    <row r="27269" spans="3:18" x14ac:dyDescent="0.2"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  <c r="R27269"/>
    </row>
    <row r="27270" spans="3:18" x14ac:dyDescent="0.2"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  <c r="R27270"/>
    </row>
    <row r="27271" spans="3:18" x14ac:dyDescent="0.2"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  <c r="R27271"/>
    </row>
    <row r="27272" spans="3:18" x14ac:dyDescent="0.2"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  <c r="R27272"/>
    </row>
    <row r="27273" spans="3:18" x14ac:dyDescent="0.2"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  <c r="R27273"/>
    </row>
    <row r="27274" spans="3:18" x14ac:dyDescent="0.2"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  <c r="R27274"/>
    </row>
    <row r="27275" spans="3:18" x14ac:dyDescent="0.2"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  <c r="R27275"/>
    </row>
    <row r="27276" spans="3:18" x14ac:dyDescent="0.2"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  <c r="R27276"/>
    </row>
    <row r="27277" spans="3:18" x14ac:dyDescent="0.2"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  <c r="R27277"/>
    </row>
    <row r="27278" spans="3:18" x14ac:dyDescent="0.2"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  <c r="R27278"/>
    </row>
    <row r="27279" spans="3:18" x14ac:dyDescent="0.2"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  <c r="R27279"/>
    </row>
    <row r="27280" spans="3:18" x14ac:dyDescent="0.2"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  <c r="R27280"/>
    </row>
    <row r="27281" spans="3:18" x14ac:dyDescent="0.2"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  <c r="R27281"/>
    </row>
    <row r="27282" spans="3:18" x14ac:dyDescent="0.2"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  <c r="R27282"/>
    </row>
    <row r="27283" spans="3:18" x14ac:dyDescent="0.2"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  <c r="R27283"/>
    </row>
    <row r="27284" spans="3:18" x14ac:dyDescent="0.2"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  <c r="R27284"/>
    </row>
    <row r="27285" spans="3:18" x14ac:dyDescent="0.2"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  <c r="R27285"/>
    </row>
    <row r="27286" spans="3:18" x14ac:dyDescent="0.2"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  <c r="R27286"/>
    </row>
    <row r="27287" spans="3:18" x14ac:dyDescent="0.2"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  <c r="R27287"/>
    </row>
    <row r="27288" spans="3:18" x14ac:dyDescent="0.2"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  <c r="R27288"/>
    </row>
    <row r="27289" spans="3:18" x14ac:dyDescent="0.2"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  <c r="R27289"/>
    </row>
    <row r="27290" spans="3:18" x14ac:dyDescent="0.2"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  <c r="R27290"/>
    </row>
    <row r="27291" spans="3:18" x14ac:dyDescent="0.2"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  <c r="R27291"/>
    </row>
    <row r="27292" spans="3:18" x14ac:dyDescent="0.2"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  <c r="R27292"/>
    </row>
    <row r="27293" spans="3:18" x14ac:dyDescent="0.2"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  <c r="R27293"/>
    </row>
    <row r="27294" spans="3:18" x14ac:dyDescent="0.2"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  <c r="R27294"/>
    </row>
    <row r="27295" spans="3:18" x14ac:dyDescent="0.2"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  <c r="R27295"/>
    </row>
    <row r="27296" spans="3:18" x14ac:dyDescent="0.2"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  <c r="R27296"/>
    </row>
    <row r="27297" spans="3:18" x14ac:dyDescent="0.2"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  <c r="R27297"/>
    </row>
    <row r="27298" spans="3:18" x14ac:dyDescent="0.2"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  <c r="R27298"/>
    </row>
    <row r="27299" spans="3:18" x14ac:dyDescent="0.2"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  <c r="R27299"/>
    </row>
    <row r="27300" spans="3:18" x14ac:dyDescent="0.2"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  <c r="R27300"/>
    </row>
    <row r="27301" spans="3:18" x14ac:dyDescent="0.2"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  <c r="R27301"/>
    </row>
    <row r="27302" spans="3:18" x14ac:dyDescent="0.2"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  <c r="R27302"/>
    </row>
    <row r="27303" spans="3:18" x14ac:dyDescent="0.2"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  <c r="R27303"/>
    </row>
    <row r="27304" spans="3:18" x14ac:dyDescent="0.2"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  <c r="R27304"/>
    </row>
    <row r="27305" spans="3:18" x14ac:dyDescent="0.2"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  <c r="R27305"/>
    </row>
    <row r="27306" spans="3:18" x14ac:dyDescent="0.2"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  <c r="R27306"/>
    </row>
    <row r="27307" spans="3:18" x14ac:dyDescent="0.2"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  <c r="R27307"/>
    </row>
    <row r="27308" spans="3:18" x14ac:dyDescent="0.2"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  <c r="R27308"/>
    </row>
    <row r="27309" spans="3:18" x14ac:dyDescent="0.2"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  <c r="R27309"/>
    </row>
    <row r="27310" spans="3:18" x14ac:dyDescent="0.2"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  <c r="R27310"/>
    </row>
    <row r="27311" spans="3:18" x14ac:dyDescent="0.2"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  <c r="R27311"/>
    </row>
    <row r="27312" spans="3:18" x14ac:dyDescent="0.2"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  <c r="R27312"/>
    </row>
    <row r="27313" spans="3:18" x14ac:dyDescent="0.2"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  <c r="R27313"/>
    </row>
    <row r="27314" spans="3:18" x14ac:dyDescent="0.2"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  <c r="R27314"/>
    </row>
    <row r="27315" spans="3:18" x14ac:dyDescent="0.2"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  <c r="R27315"/>
    </row>
    <row r="27316" spans="3:18" x14ac:dyDescent="0.2"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  <c r="R27316"/>
    </row>
    <row r="27317" spans="3:18" x14ac:dyDescent="0.2"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  <c r="R27317"/>
    </row>
    <row r="27318" spans="3:18" x14ac:dyDescent="0.2"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  <c r="R27318"/>
    </row>
    <row r="27319" spans="3:18" x14ac:dyDescent="0.2"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  <c r="R27319"/>
    </row>
    <row r="27320" spans="3:18" x14ac:dyDescent="0.2"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  <c r="R27320"/>
    </row>
    <row r="27321" spans="3:18" x14ac:dyDescent="0.2"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  <c r="R27321"/>
    </row>
    <row r="27322" spans="3:18" x14ac:dyDescent="0.2"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  <c r="R27322"/>
    </row>
    <row r="27323" spans="3:18" x14ac:dyDescent="0.2"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  <c r="R27323"/>
    </row>
    <row r="27324" spans="3:18" x14ac:dyDescent="0.2"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  <c r="R27324"/>
    </row>
    <row r="27325" spans="3:18" x14ac:dyDescent="0.2"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  <c r="R27325"/>
    </row>
    <row r="27326" spans="3:18" x14ac:dyDescent="0.2"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  <c r="R27326"/>
    </row>
    <row r="27327" spans="3:18" x14ac:dyDescent="0.2"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  <c r="R27327"/>
    </row>
    <row r="27328" spans="3:18" x14ac:dyDescent="0.2"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  <c r="R27328"/>
    </row>
    <row r="27329" spans="3:18" x14ac:dyDescent="0.2"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  <c r="R27329"/>
    </row>
    <row r="27330" spans="3:18" x14ac:dyDescent="0.2"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  <c r="R27330"/>
    </row>
    <row r="27331" spans="3:18" x14ac:dyDescent="0.2"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  <c r="R27331"/>
    </row>
    <row r="27332" spans="3:18" x14ac:dyDescent="0.2"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  <c r="R27332"/>
    </row>
    <row r="27333" spans="3:18" x14ac:dyDescent="0.2"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  <c r="R27333"/>
    </row>
    <row r="27334" spans="3:18" x14ac:dyDescent="0.2"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  <c r="R27334"/>
    </row>
    <row r="27335" spans="3:18" x14ac:dyDescent="0.2"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  <c r="R27335"/>
    </row>
    <row r="27336" spans="3:18" x14ac:dyDescent="0.2"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  <c r="R27336"/>
    </row>
    <row r="27337" spans="3:18" x14ac:dyDescent="0.2"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  <c r="R27337"/>
    </row>
    <row r="27338" spans="3:18" x14ac:dyDescent="0.2"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  <c r="R27338"/>
    </row>
    <row r="27339" spans="3:18" x14ac:dyDescent="0.2"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  <c r="R27339"/>
    </row>
    <row r="27340" spans="3:18" x14ac:dyDescent="0.2"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  <c r="R27340"/>
    </row>
    <row r="27341" spans="3:18" x14ac:dyDescent="0.2"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  <c r="R27341"/>
    </row>
    <row r="27342" spans="3:18" x14ac:dyDescent="0.2"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  <c r="R27342"/>
    </row>
    <row r="27343" spans="3:18" x14ac:dyDescent="0.2"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  <c r="R27343"/>
    </row>
    <row r="27344" spans="3:18" x14ac:dyDescent="0.2"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  <c r="R27344"/>
    </row>
    <row r="27345" spans="3:18" x14ac:dyDescent="0.2"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  <c r="R27345"/>
    </row>
    <row r="27346" spans="3:18" x14ac:dyDescent="0.2"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  <c r="R27346"/>
    </row>
    <row r="27347" spans="3:18" x14ac:dyDescent="0.2"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  <c r="R27347"/>
    </row>
    <row r="27348" spans="3:18" x14ac:dyDescent="0.2"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  <c r="R27348"/>
    </row>
    <row r="27349" spans="3:18" x14ac:dyDescent="0.2"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  <c r="R27349"/>
    </row>
    <row r="27350" spans="3:18" x14ac:dyDescent="0.2"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  <c r="R27350"/>
    </row>
    <row r="27351" spans="3:18" x14ac:dyDescent="0.2"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  <c r="R27351"/>
    </row>
    <row r="27352" spans="3:18" x14ac:dyDescent="0.2"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  <c r="R27352"/>
    </row>
    <row r="27353" spans="3:18" x14ac:dyDescent="0.2"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  <c r="R27353"/>
    </row>
    <row r="27354" spans="3:18" x14ac:dyDescent="0.2"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  <c r="R27354"/>
    </row>
    <row r="27355" spans="3:18" x14ac:dyDescent="0.2"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  <c r="R27355"/>
    </row>
    <row r="27356" spans="3:18" x14ac:dyDescent="0.2"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  <c r="R27356"/>
    </row>
    <row r="27357" spans="3:18" x14ac:dyDescent="0.2"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  <c r="R27357"/>
    </row>
    <row r="27358" spans="3:18" x14ac:dyDescent="0.2"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  <c r="R27358"/>
    </row>
    <row r="27359" spans="3:18" x14ac:dyDescent="0.2"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  <c r="R27359"/>
    </row>
    <row r="27360" spans="3:18" x14ac:dyDescent="0.2"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  <c r="R27360"/>
    </row>
    <row r="27361" spans="3:18" x14ac:dyDescent="0.2"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  <c r="R27361"/>
    </row>
    <row r="27362" spans="3:18" x14ac:dyDescent="0.2"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  <c r="R27362"/>
    </row>
    <row r="27363" spans="3:18" x14ac:dyDescent="0.2"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  <c r="R27363"/>
    </row>
    <row r="27364" spans="3:18" x14ac:dyDescent="0.2"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  <c r="R27364"/>
    </row>
    <row r="27365" spans="3:18" x14ac:dyDescent="0.2"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  <c r="R27365"/>
    </row>
    <row r="27366" spans="3:18" x14ac:dyDescent="0.2"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  <c r="R27366"/>
    </row>
    <row r="27367" spans="3:18" x14ac:dyDescent="0.2"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  <c r="R27367"/>
    </row>
    <row r="27368" spans="3:18" x14ac:dyDescent="0.2"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  <c r="R27368"/>
    </row>
    <row r="27369" spans="3:18" x14ac:dyDescent="0.2"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  <c r="R27369"/>
    </row>
    <row r="27370" spans="3:18" x14ac:dyDescent="0.2"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  <c r="R27370"/>
    </row>
    <row r="27371" spans="3:18" x14ac:dyDescent="0.2"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  <c r="R27371"/>
    </row>
    <row r="27372" spans="3:18" x14ac:dyDescent="0.2"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  <c r="R27372"/>
    </row>
    <row r="27373" spans="3:18" x14ac:dyDescent="0.2"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  <c r="R27373"/>
    </row>
    <row r="27374" spans="3:18" x14ac:dyDescent="0.2"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  <c r="R27374"/>
    </row>
    <row r="27375" spans="3:18" x14ac:dyDescent="0.2"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  <c r="R27375"/>
    </row>
    <row r="27376" spans="3:18" x14ac:dyDescent="0.2"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  <c r="R27376"/>
    </row>
    <row r="27377" spans="3:18" x14ac:dyDescent="0.2"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  <c r="R27377"/>
    </row>
    <row r="27378" spans="3:18" x14ac:dyDescent="0.2"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  <c r="R27378"/>
    </row>
    <row r="27379" spans="3:18" x14ac:dyDescent="0.2"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  <c r="R27379"/>
    </row>
    <row r="27380" spans="3:18" x14ac:dyDescent="0.2"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  <c r="R27380"/>
    </row>
    <row r="27381" spans="3:18" x14ac:dyDescent="0.2"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  <c r="R27381"/>
    </row>
    <row r="27382" spans="3:18" x14ac:dyDescent="0.2"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  <c r="R27382"/>
    </row>
    <row r="27383" spans="3:18" x14ac:dyDescent="0.2"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  <c r="R27383"/>
    </row>
    <row r="27384" spans="3:18" x14ac:dyDescent="0.2"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  <c r="R27384"/>
    </row>
    <row r="27385" spans="3:18" x14ac:dyDescent="0.2"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  <c r="R27385"/>
    </row>
    <row r="27386" spans="3:18" x14ac:dyDescent="0.2"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  <c r="R27386"/>
    </row>
    <row r="27387" spans="3:18" x14ac:dyDescent="0.2"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  <c r="R27387"/>
    </row>
    <row r="27388" spans="3:18" x14ac:dyDescent="0.2"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  <c r="R27388"/>
    </row>
    <row r="27389" spans="3:18" x14ac:dyDescent="0.2"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  <c r="R27389"/>
    </row>
    <row r="27390" spans="3:18" x14ac:dyDescent="0.2"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  <c r="R27390"/>
    </row>
    <row r="27391" spans="3:18" x14ac:dyDescent="0.2"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  <c r="R27391"/>
    </row>
    <row r="27392" spans="3:18" x14ac:dyDescent="0.2"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  <c r="R27392"/>
    </row>
    <row r="27393" spans="3:18" x14ac:dyDescent="0.2"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  <c r="R27393"/>
    </row>
    <row r="27394" spans="3:18" x14ac:dyDescent="0.2"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  <c r="R27394"/>
    </row>
    <row r="27395" spans="3:18" x14ac:dyDescent="0.2"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  <c r="R27395"/>
    </row>
    <row r="27396" spans="3:18" x14ac:dyDescent="0.2"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  <c r="R27396"/>
    </row>
    <row r="27397" spans="3:18" x14ac:dyDescent="0.2"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  <c r="R27397"/>
    </row>
    <row r="27398" spans="3:18" x14ac:dyDescent="0.2"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  <c r="R27398"/>
    </row>
    <row r="27399" spans="3:18" x14ac:dyDescent="0.2"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  <c r="R27399"/>
    </row>
    <row r="27400" spans="3:18" x14ac:dyDescent="0.2"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  <c r="R27400"/>
    </row>
    <row r="27401" spans="3:18" x14ac:dyDescent="0.2"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  <c r="R27401"/>
    </row>
    <row r="27402" spans="3:18" x14ac:dyDescent="0.2"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  <c r="R27402"/>
    </row>
    <row r="27403" spans="3:18" x14ac:dyDescent="0.2"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  <c r="R27403"/>
    </row>
    <row r="27404" spans="3:18" x14ac:dyDescent="0.2"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  <c r="R27404"/>
    </row>
    <row r="27405" spans="3:18" x14ac:dyDescent="0.2"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  <c r="R27405"/>
    </row>
    <row r="27406" spans="3:18" x14ac:dyDescent="0.2"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  <c r="R27406"/>
    </row>
    <row r="27407" spans="3:18" x14ac:dyDescent="0.2"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  <c r="R27407"/>
    </row>
    <row r="27408" spans="3:18" x14ac:dyDescent="0.2"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  <c r="R27408"/>
    </row>
    <row r="27409" spans="3:18" x14ac:dyDescent="0.2"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  <c r="R27409"/>
    </row>
    <row r="27410" spans="3:18" x14ac:dyDescent="0.2"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  <c r="R27410"/>
    </row>
    <row r="27411" spans="3:18" x14ac:dyDescent="0.2"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  <c r="R27411"/>
    </row>
    <row r="27412" spans="3:18" x14ac:dyDescent="0.2"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  <c r="R27412"/>
    </row>
    <row r="27413" spans="3:18" x14ac:dyDescent="0.2"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  <c r="R27413"/>
    </row>
    <row r="27414" spans="3:18" x14ac:dyDescent="0.2"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  <c r="R27414"/>
    </row>
    <row r="27415" spans="3:18" x14ac:dyDescent="0.2"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  <c r="R27415"/>
    </row>
    <row r="27416" spans="3:18" x14ac:dyDescent="0.2"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  <c r="R27416"/>
    </row>
    <row r="27417" spans="3:18" x14ac:dyDescent="0.2"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  <c r="R27417"/>
    </row>
    <row r="27418" spans="3:18" x14ac:dyDescent="0.2"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  <c r="R27418"/>
    </row>
    <row r="27419" spans="3:18" x14ac:dyDescent="0.2"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  <c r="R27419"/>
    </row>
    <row r="27420" spans="3:18" x14ac:dyDescent="0.2"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  <c r="R27420"/>
    </row>
    <row r="27421" spans="3:18" x14ac:dyDescent="0.2"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  <c r="R27421"/>
    </row>
    <row r="27422" spans="3:18" x14ac:dyDescent="0.2"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  <c r="R27422"/>
    </row>
    <row r="27423" spans="3:18" x14ac:dyDescent="0.2"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  <c r="R27423"/>
    </row>
    <row r="27424" spans="3:18" x14ac:dyDescent="0.2"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  <c r="R27424"/>
    </row>
    <row r="27425" spans="3:18" x14ac:dyDescent="0.2"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  <c r="R27425"/>
    </row>
    <row r="27426" spans="3:18" x14ac:dyDescent="0.2"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  <c r="R27426"/>
    </row>
    <row r="27427" spans="3:18" x14ac:dyDescent="0.2"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  <c r="R27427"/>
    </row>
    <row r="27428" spans="3:18" x14ac:dyDescent="0.2"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  <c r="R27428"/>
    </row>
    <row r="27429" spans="3:18" x14ac:dyDescent="0.2"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  <c r="R27429"/>
    </row>
    <row r="27430" spans="3:18" x14ac:dyDescent="0.2"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  <c r="R27430"/>
    </row>
    <row r="27431" spans="3:18" x14ac:dyDescent="0.2"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  <c r="R27431"/>
    </row>
    <row r="27432" spans="3:18" x14ac:dyDescent="0.2"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  <c r="R27432"/>
    </row>
    <row r="27433" spans="3:18" x14ac:dyDescent="0.2"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  <c r="R27433"/>
    </row>
    <row r="27434" spans="3:18" x14ac:dyDescent="0.2"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  <c r="R27434"/>
    </row>
    <row r="27435" spans="3:18" x14ac:dyDescent="0.2"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  <c r="R27435"/>
    </row>
    <row r="27436" spans="3:18" x14ac:dyDescent="0.2"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  <c r="R27436"/>
    </row>
    <row r="27437" spans="3:18" x14ac:dyDescent="0.2"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  <c r="R27437"/>
    </row>
    <row r="27438" spans="3:18" x14ac:dyDescent="0.2"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  <c r="R27438"/>
    </row>
    <row r="27439" spans="3:18" x14ac:dyDescent="0.2"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  <c r="R27439"/>
    </row>
    <row r="27440" spans="3:18" x14ac:dyDescent="0.2"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  <c r="R27440"/>
    </row>
    <row r="27441" spans="3:18" x14ac:dyDescent="0.2"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  <c r="R27441"/>
    </row>
    <row r="27442" spans="3:18" x14ac:dyDescent="0.2"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  <c r="R27442"/>
    </row>
    <row r="27443" spans="3:18" x14ac:dyDescent="0.2"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  <c r="R27443"/>
    </row>
    <row r="27444" spans="3:18" x14ac:dyDescent="0.2"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  <c r="R27444"/>
    </row>
    <row r="27445" spans="3:18" x14ac:dyDescent="0.2"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  <c r="R27445"/>
    </row>
    <row r="27446" spans="3:18" x14ac:dyDescent="0.2"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  <c r="R27446"/>
    </row>
    <row r="27447" spans="3:18" x14ac:dyDescent="0.2"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  <c r="R27447"/>
    </row>
    <row r="27448" spans="3:18" x14ac:dyDescent="0.2"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  <c r="R27448"/>
    </row>
    <row r="27449" spans="3:18" x14ac:dyDescent="0.2"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  <c r="R27449"/>
    </row>
    <row r="27450" spans="3:18" x14ac:dyDescent="0.2"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  <c r="R27450"/>
    </row>
    <row r="27451" spans="3:18" x14ac:dyDescent="0.2"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  <c r="R27451"/>
    </row>
    <row r="27452" spans="3:18" x14ac:dyDescent="0.2"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  <c r="R27452"/>
    </row>
    <row r="27453" spans="3:18" x14ac:dyDescent="0.2"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  <c r="R27453"/>
    </row>
    <row r="27454" spans="3:18" x14ac:dyDescent="0.2"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  <c r="R27454"/>
    </row>
    <row r="27455" spans="3:18" x14ac:dyDescent="0.2"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  <c r="R27455"/>
    </row>
    <row r="27456" spans="3:18" x14ac:dyDescent="0.2"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  <c r="R27456"/>
    </row>
    <row r="27457" spans="3:18" x14ac:dyDescent="0.2"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  <c r="R27457"/>
    </row>
    <row r="27458" spans="3:18" x14ac:dyDescent="0.2"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  <c r="R27458"/>
    </row>
    <row r="27459" spans="3:18" x14ac:dyDescent="0.2"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  <c r="R27459"/>
    </row>
    <row r="27460" spans="3:18" x14ac:dyDescent="0.2"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  <c r="R27460"/>
    </row>
    <row r="27461" spans="3:18" x14ac:dyDescent="0.2"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  <c r="R27461"/>
    </row>
    <row r="27462" spans="3:18" x14ac:dyDescent="0.2"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  <c r="R27462"/>
    </row>
    <row r="27463" spans="3:18" x14ac:dyDescent="0.2"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  <c r="R27463"/>
    </row>
    <row r="27464" spans="3:18" x14ac:dyDescent="0.2"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  <c r="R27464"/>
    </row>
    <row r="27465" spans="3:18" x14ac:dyDescent="0.2"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  <c r="R27465"/>
    </row>
    <row r="27466" spans="3:18" x14ac:dyDescent="0.2"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  <c r="R27466"/>
    </row>
    <row r="27467" spans="3:18" x14ac:dyDescent="0.2"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  <c r="R27467"/>
    </row>
    <row r="27468" spans="3:18" x14ac:dyDescent="0.2"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  <c r="R27468"/>
    </row>
    <row r="27469" spans="3:18" x14ac:dyDescent="0.2"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  <c r="R27469"/>
    </row>
    <row r="27470" spans="3:18" x14ac:dyDescent="0.2"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  <c r="R27470"/>
    </row>
    <row r="27471" spans="3:18" x14ac:dyDescent="0.2"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  <c r="R27471"/>
    </row>
    <row r="27472" spans="3:18" x14ac:dyDescent="0.2"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  <c r="R27472"/>
    </row>
    <row r="27473" spans="3:18" x14ac:dyDescent="0.2"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  <c r="R27473"/>
    </row>
    <row r="27474" spans="3:18" x14ac:dyDescent="0.2"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  <c r="R27474"/>
    </row>
    <row r="27475" spans="3:18" x14ac:dyDescent="0.2"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  <c r="R27475"/>
    </row>
    <row r="27476" spans="3:18" x14ac:dyDescent="0.2"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  <c r="R27476"/>
    </row>
    <row r="27477" spans="3:18" x14ac:dyDescent="0.2"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  <c r="R27477"/>
    </row>
    <row r="27478" spans="3:18" x14ac:dyDescent="0.2"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  <c r="R27478"/>
    </row>
    <row r="27479" spans="3:18" x14ac:dyDescent="0.2"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  <c r="R27479"/>
    </row>
    <row r="27480" spans="3:18" x14ac:dyDescent="0.2"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  <c r="R27480"/>
    </row>
    <row r="27481" spans="3:18" x14ac:dyDescent="0.2"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  <c r="R27481"/>
    </row>
    <row r="27482" spans="3:18" x14ac:dyDescent="0.2"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  <c r="R27482"/>
    </row>
    <row r="27483" spans="3:18" x14ac:dyDescent="0.2"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  <c r="R27483"/>
    </row>
    <row r="27484" spans="3:18" x14ac:dyDescent="0.2"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  <c r="R27484"/>
    </row>
    <row r="27485" spans="3:18" x14ac:dyDescent="0.2"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  <c r="R27485"/>
    </row>
    <row r="27486" spans="3:18" x14ac:dyDescent="0.2"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  <c r="R27486"/>
    </row>
    <row r="27487" spans="3:18" x14ac:dyDescent="0.2"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  <c r="R27487"/>
    </row>
    <row r="27488" spans="3:18" x14ac:dyDescent="0.2"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  <c r="R27488"/>
    </row>
    <row r="27489" spans="3:18" x14ac:dyDescent="0.2"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  <c r="R27489"/>
    </row>
    <row r="27490" spans="3:18" x14ac:dyDescent="0.2"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  <c r="R27490"/>
    </row>
    <row r="27491" spans="3:18" x14ac:dyDescent="0.2"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  <c r="R27491"/>
    </row>
    <row r="27492" spans="3:18" x14ac:dyDescent="0.2"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  <c r="R27492"/>
    </row>
    <row r="27493" spans="3:18" x14ac:dyDescent="0.2"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  <c r="R27493"/>
    </row>
    <row r="27494" spans="3:18" x14ac:dyDescent="0.2"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  <c r="R27494"/>
    </row>
    <row r="27495" spans="3:18" x14ac:dyDescent="0.2"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  <c r="R27495"/>
    </row>
    <row r="27496" spans="3:18" x14ac:dyDescent="0.2"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  <c r="R27496"/>
    </row>
    <row r="27497" spans="3:18" x14ac:dyDescent="0.2"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  <c r="R27497"/>
    </row>
    <row r="27498" spans="3:18" x14ac:dyDescent="0.2"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  <c r="R27498"/>
    </row>
    <row r="27499" spans="3:18" x14ac:dyDescent="0.2"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  <c r="R27499"/>
    </row>
    <row r="27500" spans="3:18" x14ac:dyDescent="0.2"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  <c r="R27500"/>
    </row>
    <row r="27501" spans="3:18" x14ac:dyDescent="0.2"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  <c r="R27501"/>
    </row>
    <row r="27502" spans="3:18" x14ac:dyDescent="0.2"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  <c r="R27502"/>
    </row>
    <row r="27503" spans="3:18" x14ac:dyDescent="0.2"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  <c r="R27503"/>
    </row>
    <row r="27504" spans="3:18" x14ac:dyDescent="0.2"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  <c r="R27504"/>
    </row>
    <row r="27505" spans="3:18" x14ac:dyDescent="0.2"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  <c r="R27505"/>
    </row>
    <row r="27506" spans="3:18" x14ac:dyDescent="0.2"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  <c r="R27506"/>
    </row>
    <row r="27507" spans="3:18" x14ac:dyDescent="0.2"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  <c r="R27507"/>
    </row>
    <row r="27508" spans="3:18" x14ac:dyDescent="0.2"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  <c r="R27508"/>
    </row>
    <row r="27509" spans="3:18" x14ac:dyDescent="0.2"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  <c r="R27509"/>
    </row>
    <row r="27510" spans="3:18" x14ac:dyDescent="0.2"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  <c r="R27510"/>
    </row>
    <row r="27511" spans="3:18" x14ac:dyDescent="0.2"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  <c r="R27511"/>
    </row>
    <row r="27512" spans="3:18" x14ac:dyDescent="0.2"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  <c r="R27512"/>
    </row>
    <row r="27513" spans="3:18" x14ac:dyDescent="0.2"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  <c r="R27513"/>
    </row>
    <row r="27514" spans="3:18" x14ac:dyDescent="0.2"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  <c r="R27514"/>
    </row>
    <row r="27515" spans="3:18" x14ac:dyDescent="0.2"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  <c r="R27515"/>
    </row>
    <row r="27516" spans="3:18" x14ac:dyDescent="0.2"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  <c r="R27516"/>
    </row>
    <row r="27517" spans="3:18" x14ac:dyDescent="0.2"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  <c r="R27517"/>
    </row>
    <row r="27518" spans="3:18" x14ac:dyDescent="0.2"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  <c r="R27518"/>
    </row>
    <row r="27519" spans="3:18" x14ac:dyDescent="0.2"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  <c r="R27519"/>
    </row>
    <row r="27520" spans="3:18" x14ac:dyDescent="0.2"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  <c r="R27520"/>
    </row>
    <row r="27521" spans="3:18" x14ac:dyDescent="0.2"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  <c r="R27521"/>
    </row>
    <row r="27522" spans="3:18" x14ac:dyDescent="0.2"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  <c r="R27522"/>
    </row>
    <row r="27523" spans="3:18" x14ac:dyDescent="0.2"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  <c r="R27523"/>
    </row>
    <row r="27524" spans="3:18" x14ac:dyDescent="0.2"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  <c r="R27524"/>
    </row>
    <row r="27525" spans="3:18" x14ac:dyDescent="0.2"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  <c r="R27525"/>
    </row>
    <row r="27526" spans="3:18" x14ac:dyDescent="0.2"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  <c r="R27526"/>
    </row>
    <row r="27527" spans="3:18" x14ac:dyDescent="0.2"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  <c r="R27527"/>
    </row>
    <row r="27528" spans="3:18" x14ac:dyDescent="0.2"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  <c r="R27528"/>
    </row>
    <row r="27529" spans="3:18" x14ac:dyDescent="0.2"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  <c r="R27529"/>
    </row>
    <row r="27530" spans="3:18" x14ac:dyDescent="0.2"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  <c r="R27530"/>
    </row>
    <row r="27531" spans="3:18" x14ac:dyDescent="0.2"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  <c r="R27531"/>
    </row>
    <row r="27532" spans="3:18" x14ac:dyDescent="0.2"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  <c r="R27532"/>
    </row>
    <row r="27533" spans="3:18" x14ac:dyDescent="0.2"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  <c r="R27533"/>
    </row>
    <row r="27534" spans="3:18" x14ac:dyDescent="0.2"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  <c r="R27534"/>
    </row>
    <row r="27535" spans="3:18" x14ac:dyDescent="0.2"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  <c r="R27535"/>
    </row>
    <row r="27536" spans="3:18" x14ac:dyDescent="0.2"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  <c r="R27536"/>
    </row>
    <row r="27537" spans="3:18" x14ac:dyDescent="0.2"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  <c r="R27537"/>
    </row>
    <row r="27538" spans="3:18" x14ac:dyDescent="0.2"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  <c r="R27538"/>
    </row>
    <row r="27539" spans="3:18" x14ac:dyDescent="0.2"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  <c r="R27539"/>
    </row>
    <row r="27540" spans="3:18" x14ac:dyDescent="0.2"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  <c r="R27540"/>
    </row>
    <row r="27541" spans="3:18" x14ac:dyDescent="0.2"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  <c r="R27541"/>
    </row>
    <row r="27542" spans="3:18" x14ac:dyDescent="0.2"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  <c r="R27542"/>
    </row>
    <row r="27543" spans="3:18" x14ac:dyDescent="0.2"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  <c r="R27543"/>
    </row>
    <row r="27544" spans="3:18" x14ac:dyDescent="0.2"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  <c r="R27544"/>
    </row>
    <row r="27545" spans="3:18" x14ac:dyDescent="0.2"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  <c r="R27545"/>
    </row>
    <row r="27546" spans="3:18" x14ac:dyDescent="0.2"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  <c r="R27546"/>
    </row>
    <row r="27547" spans="3:18" x14ac:dyDescent="0.2"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  <c r="R27547"/>
    </row>
    <row r="27548" spans="3:18" x14ac:dyDescent="0.2"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  <c r="R27548"/>
    </row>
    <row r="27549" spans="3:18" x14ac:dyDescent="0.2"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  <c r="R27549"/>
    </row>
    <row r="27550" spans="3:18" x14ac:dyDescent="0.2"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  <c r="R27550"/>
    </row>
    <row r="27551" spans="3:18" x14ac:dyDescent="0.2"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  <c r="R27551"/>
    </row>
    <row r="27552" spans="3:18" x14ac:dyDescent="0.2"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  <c r="R27552"/>
    </row>
    <row r="27553" spans="3:18" x14ac:dyDescent="0.2"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  <c r="R27553"/>
    </row>
    <row r="27554" spans="3:18" x14ac:dyDescent="0.2"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  <c r="R27554"/>
    </row>
    <row r="27555" spans="3:18" x14ac:dyDescent="0.2"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  <c r="R27555"/>
    </row>
    <row r="27556" spans="3:18" x14ac:dyDescent="0.2"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  <c r="R27556"/>
    </row>
    <row r="27557" spans="3:18" x14ac:dyDescent="0.2"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  <c r="R27557"/>
    </row>
    <row r="27558" spans="3:18" x14ac:dyDescent="0.2"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  <c r="R27558"/>
    </row>
    <row r="27559" spans="3:18" x14ac:dyDescent="0.2"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  <c r="R27559"/>
    </row>
    <row r="27560" spans="3:18" x14ac:dyDescent="0.2"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  <c r="R27560"/>
    </row>
    <row r="27561" spans="3:18" x14ac:dyDescent="0.2"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  <c r="R27561"/>
    </row>
    <row r="27562" spans="3:18" x14ac:dyDescent="0.2"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  <c r="R27562"/>
    </row>
    <row r="27563" spans="3:18" x14ac:dyDescent="0.2"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  <c r="R27563"/>
    </row>
    <row r="27564" spans="3:18" x14ac:dyDescent="0.2"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  <c r="R27564"/>
    </row>
    <row r="27565" spans="3:18" x14ac:dyDescent="0.2"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  <c r="R27565"/>
    </row>
    <row r="27566" spans="3:18" x14ac:dyDescent="0.2"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  <c r="R27566"/>
    </row>
    <row r="27567" spans="3:18" x14ac:dyDescent="0.2"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  <c r="R27567"/>
    </row>
    <row r="27568" spans="3:18" x14ac:dyDescent="0.2"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  <c r="R27568"/>
    </row>
    <row r="27569" spans="3:18" x14ac:dyDescent="0.2"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  <c r="R27569"/>
    </row>
    <row r="27570" spans="3:18" x14ac:dyDescent="0.2"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  <c r="R27570"/>
    </row>
    <row r="27571" spans="3:18" x14ac:dyDescent="0.2"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  <c r="R27571"/>
    </row>
    <row r="27572" spans="3:18" x14ac:dyDescent="0.2"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  <c r="R27572"/>
    </row>
    <row r="27573" spans="3:18" x14ac:dyDescent="0.2"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  <c r="R27573"/>
    </row>
    <row r="27574" spans="3:18" x14ac:dyDescent="0.2"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  <c r="R27574"/>
    </row>
    <row r="27575" spans="3:18" x14ac:dyDescent="0.2"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  <c r="R27575"/>
    </row>
    <row r="27576" spans="3:18" x14ac:dyDescent="0.2"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  <c r="R27576"/>
    </row>
    <row r="27577" spans="3:18" x14ac:dyDescent="0.2"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  <c r="R27577"/>
    </row>
    <row r="27578" spans="3:18" x14ac:dyDescent="0.2"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  <c r="R27578"/>
    </row>
    <row r="27579" spans="3:18" x14ac:dyDescent="0.2"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  <c r="R27579"/>
    </row>
    <row r="27580" spans="3:18" x14ac:dyDescent="0.2"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  <c r="R27580"/>
    </row>
    <row r="27581" spans="3:18" x14ac:dyDescent="0.2"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  <c r="R27581"/>
    </row>
    <row r="27582" spans="3:18" x14ac:dyDescent="0.2"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  <c r="R27582"/>
    </row>
    <row r="27583" spans="3:18" x14ac:dyDescent="0.2"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  <c r="R27583"/>
    </row>
    <row r="27584" spans="3:18" x14ac:dyDescent="0.2"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  <c r="R27584"/>
    </row>
    <row r="27585" spans="3:18" x14ac:dyDescent="0.2"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  <c r="R27585"/>
    </row>
    <row r="27586" spans="3:18" x14ac:dyDescent="0.2"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  <c r="R27586"/>
    </row>
    <row r="27587" spans="3:18" x14ac:dyDescent="0.2"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  <c r="R27587"/>
    </row>
    <row r="27588" spans="3:18" x14ac:dyDescent="0.2"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  <c r="R27588"/>
    </row>
    <row r="27589" spans="3:18" x14ac:dyDescent="0.2"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  <c r="R27589"/>
    </row>
    <row r="27590" spans="3:18" x14ac:dyDescent="0.2"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  <c r="R27590"/>
    </row>
    <row r="27591" spans="3:18" x14ac:dyDescent="0.2"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  <c r="R27591"/>
    </row>
    <row r="27592" spans="3:18" x14ac:dyDescent="0.2"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  <c r="R27592"/>
    </row>
    <row r="27593" spans="3:18" x14ac:dyDescent="0.2"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  <c r="R27593"/>
    </row>
    <row r="27594" spans="3:18" x14ac:dyDescent="0.2"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  <c r="R27594"/>
    </row>
    <row r="27595" spans="3:18" x14ac:dyDescent="0.2"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  <c r="R27595"/>
    </row>
    <row r="27596" spans="3:18" x14ac:dyDescent="0.2"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  <c r="R27596"/>
    </row>
    <row r="27597" spans="3:18" x14ac:dyDescent="0.2"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  <c r="R27597"/>
    </row>
    <row r="27598" spans="3:18" x14ac:dyDescent="0.2"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  <c r="R27598"/>
    </row>
    <row r="27599" spans="3:18" x14ac:dyDescent="0.2"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  <c r="R27599"/>
    </row>
    <row r="27600" spans="3:18" x14ac:dyDescent="0.2"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  <c r="R27600"/>
    </row>
    <row r="27601" spans="3:18" x14ac:dyDescent="0.2"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  <c r="R27601"/>
    </row>
    <row r="27602" spans="3:18" x14ac:dyDescent="0.2"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  <c r="R27602"/>
    </row>
    <row r="27603" spans="3:18" x14ac:dyDescent="0.2"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  <c r="R27603"/>
    </row>
    <row r="27604" spans="3:18" x14ac:dyDescent="0.2"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  <c r="R27604"/>
    </row>
    <row r="27605" spans="3:18" x14ac:dyDescent="0.2"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  <c r="R27605"/>
    </row>
    <row r="27606" spans="3:18" x14ac:dyDescent="0.2"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  <c r="R27606"/>
    </row>
    <row r="27607" spans="3:18" x14ac:dyDescent="0.2"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  <c r="R27607"/>
    </row>
    <row r="27608" spans="3:18" x14ac:dyDescent="0.2"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  <c r="R27608"/>
    </row>
    <row r="27609" spans="3:18" x14ac:dyDescent="0.2"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  <c r="R27609"/>
    </row>
    <row r="27610" spans="3:18" x14ac:dyDescent="0.2"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  <c r="R27610"/>
    </row>
    <row r="27611" spans="3:18" x14ac:dyDescent="0.2"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  <c r="R27611"/>
    </row>
    <row r="27612" spans="3:18" x14ac:dyDescent="0.2"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  <c r="R27612"/>
    </row>
    <row r="27613" spans="3:18" x14ac:dyDescent="0.2"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  <c r="R27613"/>
    </row>
    <row r="27614" spans="3:18" x14ac:dyDescent="0.2"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  <c r="R27614"/>
    </row>
    <row r="27615" spans="3:18" x14ac:dyDescent="0.2"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  <c r="R27615"/>
    </row>
    <row r="27616" spans="3:18" x14ac:dyDescent="0.2"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  <c r="R27616"/>
    </row>
    <row r="27617" spans="3:18" x14ac:dyDescent="0.2"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  <c r="R27617"/>
    </row>
    <row r="27618" spans="3:18" x14ac:dyDescent="0.2"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  <c r="R27618"/>
    </row>
    <row r="27619" spans="3:18" x14ac:dyDescent="0.2"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  <c r="R27619"/>
    </row>
    <row r="27620" spans="3:18" x14ac:dyDescent="0.2"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  <c r="R27620"/>
    </row>
    <row r="27621" spans="3:18" x14ac:dyDescent="0.2"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  <c r="R27621"/>
    </row>
    <row r="27622" spans="3:18" x14ac:dyDescent="0.2"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  <c r="R27622"/>
    </row>
    <row r="27623" spans="3:18" x14ac:dyDescent="0.2"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  <c r="R27623"/>
    </row>
    <row r="27624" spans="3:18" x14ac:dyDescent="0.2"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  <c r="R27624"/>
    </row>
    <row r="27625" spans="3:18" x14ac:dyDescent="0.2"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  <c r="R27625"/>
    </row>
    <row r="27626" spans="3:18" x14ac:dyDescent="0.2"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  <c r="R27626"/>
    </row>
    <row r="27627" spans="3:18" x14ac:dyDescent="0.2"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  <c r="R27627"/>
    </row>
    <row r="27628" spans="3:18" x14ac:dyDescent="0.2"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  <c r="R27628"/>
    </row>
    <row r="27629" spans="3:18" x14ac:dyDescent="0.2"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  <c r="R27629"/>
    </row>
    <row r="27630" spans="3:18" x14ac:dyDescent="0.2"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  <c r="R27630"/>
    </row>
    <row r="27631" spans="3:18" x14ac:dyDescent="0.2"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  <c r="R27631"/>
    </row>
    <row r="27632" spans="3:18" x14ac:dyDescent="0.2"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  <c r="R27632"/>
    </row>
    <row r="27633" spans="3:18" x14ac:dyDescent="0.2"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  <c r="R27633"/>
    </row>
    <row r="27634" spans="3:18" x14ac:dyDescent="0.2"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  <c r="R27634"/>
    </row>
    <row r="27635" spans="3:18" x14ac:dyDescent="0.2"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  <c r="R27635"/>
    </row>
    <row r="27636" spans="3:18" x14ac:dyDescent="0.2"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  <c r="R27636"/>
    </row>
    <row r="27637" spans="3:18" x14ac:dyDescent="0.2"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  <c r="R27637"/>
    </row>
    <row r="27638" spans="3:18" x14ac:dyDescent="0.2"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  <c r="R27638"/>
    </row>
    <row r="27639" spans="3:18" x14ac:dyDescent="0.2"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  <c r="R27639"/>
    </row>
    <row r="27640" spans="3:18" x14ac:dyDescent="0.2"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  <c r="R27640"/>
    </row>
    <row r="27641" spans="3:18" x14ac:dyDescent="0.2"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  <c r="R27641"/>
    </row>
    <row r="27642" spans="3:18" x14ac:dyDescent="0.2"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  <c r="R27642"/>
    </row>
    <row r="27643" spans="3:18" x14ac:dyDescent="0.2"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  <c r="R27643"/>
    </row>
    <row r="27644" spans="3:18" x14ac:dyDescent="0.2"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  <c r="R27644"/>
    </row>
    <row r="27645" spans="3:18" x14ac:dyDescent="0.2"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  <c r="R27645"/>
    </row>
    <row r="27646" spans="3:18" x14ac:dyDescent="0.2"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  <c r="R27646"/>
    </row>
    <row r="27647" spans="3:18" x14ac:dyDescent="0.2"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  <c r="R27647"/>
    </row>
    <row r="27648" spans="3:18" x14ac:dyDescent="0.2"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  <c r="R27648"/>
    </row>
    <row r="27649" spans="3:18" x14ac:dyDescent="0.2"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  <c r="R27649"/>
    </row>
    <row r="27650" spans="3:18" x14ac:dyDescent="0.2"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  <c r="R27650"/>
    </row>
    <row r="27651" spans="3:18" x14ac:dyDescent="0.2"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  <c r="R27651"/>
    </row>
    <row r="27652" spans="3:18" x14ac:dyDescent="0.2"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  <c r="R27652"/>
    </row>
    <row r="27653" spans="3:18" x14ac:dyDescent="0.2"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  <c r="R27653"/>
    </row>
    <row r="27654" spans="3:18" x14ac:dyDescent="0.2"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  <c r="R27654"/>
    </row>
    <row r="27655" spans="3:18" x14ac:dyDescent="0.2"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  <c r="R27655"/>
    </row>
    <row r="27656" spans="3:18" x14ac:dyDescent="0.2"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  <c r="R27656"/>
    </row>
    <row r="27657" spans="3:18" x14ac:dyDescent="0.2"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  <c r="R27657"/>
    </row>
    <row r="27658" spans="3:18" x14ac:dyDescent="0.2"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  <c r="R27658"/>
    </row>
    <row r="27659" spans="3:18" x14ac:dyDescent="0.2"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  <c r="R27659"/>
    </row>
    <row r="27660" spans="3:18" x14ac:dyDescent="0.2"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  <c r="R27660"/>
    </row>
    <row r="27661" spans="3:18" x14ac:dyDescent="0.2"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  <c r="R27661"/>
    </row>
    <row r="27662" spans="3:18" x14ac:dyDescent="0.2"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  <c r="R27662"/>
    </row>
    <row r="27663" spans="3:18" x14ac:dyDescent="0.2"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  <c r="R27663"/>
    </row>
    <row r="27664" spans="3:18" x14ac:dyDescent="0.2"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  <c r="R27664"/>
    </row>
    <row r="27665" spans="3:18" x14ac:dyDescent="0.2"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  <c r="R27665"/>
    </row>
    <row r="27666" spans="3:18" x14ac:dyDescent="0.2"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  <c r="R27666"/>
    </row>
    <row r="27667" spans="3:18" x14ac:dyDescent="0.2"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  <c r="R27667"/>
    </row>
    <row r="27668" spans="3:18" x14ac:dyDescent="0.2"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  <c r="R27668"/>
    </row>
    <row r="27669" spans="3:18" x14ac:dyDescent="0.2"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  <c r="R27669"/>
    </row>
    <row r="27670" spans="3:18" x14ac:dyDescent="0.2"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  <c r="R27670"/>
    </row>
    <row r="27671" spans="3:18" x14ac:dyDescent="0.2"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  <c r="R27671"/>
    </row>
    <row r="27672" spans="3:18" x14ac:dyDescent="0.2"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  <c r="R27672"/>
    </row>
    <row r="27673" spans="3:18" x14ac:dyDescent="0.2"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  <c r="R27673"/>
    </row>
    <row r="27674" spans="3:18" x14ac:dyDescent="0.2"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  <c r="R27674"/>
    </row>
    <row r="27675" spans="3:18" x14ac:dyDescent="0.2"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  <c r="R27675"/>
    </row>
    <row r="27676" spans="3:18" x14ac:dyDescent="0.2"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  <c r="R27676"/>
    </row>
    <row r="27677" spans="3:18" x14ac:dyDescent="0.2"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  <c r="R27677"/>
    </row>
    <row r="27678" spans="3:18" x14ac:dyDescent="0.2"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  <c r="R27678"/>
    </row>
    <row r="27679" spans="3:18" x14ac:dyDescent="0.2"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  <c r="R27679"/>
    </row>
    <row r="27680" spans="3:18" x14ac:dyDescent="0.2"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  <c r="R27680"/>
    </row>
    <row r="27681" spans="3:18" x14ac:dyDescent="0.2"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  <c r="R27681"/>
    </row>
    <row r="27682" spans="3:18" x14ac:dyDescent="0.2"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  <c r="R27682"/>
    </row>
    <row r="27683" spans="3:18" x14ac:dyDescent="0.2"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  <c r="R27683"/>
    </row>
    <row r="27684" spans="3:18" x14ac:dyDescent="0.2"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  <c r="R27684"/>
    </row>
    <row r="27685" spans="3:18" x14ac:dyDescent="0.2"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  <c r="R27685"/>
    </row>
    <row r="27686" spans="3:18" x14ac:dyDescent="0.2"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  <c r="R27686"/>
    </row>
    <row r="27687" spans="3:18" x14ac:dyDescent="0.2"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  <c r="R27687"/>
    </row>
    <row r="27688" spans="3:18" x14ac:dyDescent="0.2"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  <c r="R27688"/>
    </row>
    <row r="27689" spans="3:18" x14ac:dyDescent="0.2"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  <c r="R27689"/>
    </row>
    <row r="27690" spans="3:18" x14ac:dyDescent="0.2"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  <c r="R27690"/>
    </row>
    <row r="27691" spans="3:18" x14ac:dyDescent="0.2"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  <c r="R27691"/>
    </row>
    <row r="27692" spans="3:18" x14ac:dyDescent="0.2"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  <c r="R27692"/>
    </row>
    <row r="27693" spans="3:18" x14ac:dyDescent="0.2"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  <c r="R27693"/>
    </row>
    <row r="27694" spans="3:18" x14ac:dyDescent="0.2"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  <c r="R27694"/>
    </row>
    <row r="27695" spans="3:18" x14ac:dyDescent="0.2"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  <c r="R27695"/>
    </row>
    <row r="27696" spans="3:18" x14ac:dyDescent="0.2"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  <c r="R27696"/>
    </row>
    <row r="27697" spans="3:18" x14ac:dyDescent="0.2"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  <c r="R27697"/>
    </row>
    <row r="27698" spans="3:18" x14ac:dyDescent="0.2"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  <c r="R27698"/>
    </row>
    <row r="27699" spans="3:18" x14ac:dyDescent="0.2"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  <c r="R27699"/>
    </row>
    <row r="27700" spans="3:18" x14ac:dyDescent="0.2"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  <c r="R27700"/>
    </row>
    <row r="27701" spans="3:18" x14ac:dyDescent="0.2"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  <c r="R27701"/>
    </row>
    <row r="27702" spans="3:18" x14ac:dyDescent="0.2"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  <c r="R27702"/>
    </row>
    <row r="27703" spans="3:18" x14ac:dyDescent="0.2"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  <c r="R27703"/>
    </row>
    <row r="27704" spans="3:18" x14ac:dyDescent="0.2"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  <c r="R27704"/>
    </row>
    <row r="27705" spans="3:18" x14ac:dyDescent="0.2"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  <c r="R27705"/>
    </row>
    <row r="27706" spans="3:18" x14ac:dyDescent="0.2"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  <c r="R27706"/>
    </row>
    <row r="27707" spans="3:18" x14ac:dyDescent="0.2"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  <c r="R27707"/>
    </row>
    <row r="27708" spans="3:18" x14ac:dyDescent="0.2"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  <c r="R27708"/>
    </row>
    <row r="27709" spans="3:18" x14ac:dyDescent="0.2"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  <c r="R27709"/>
    </row>
    <row r="27710" spans="3:18" x14ac:dyDescent="0.2"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  <c r="R27710"/>
    </row>
    <row r="27711" spans="3:18" x14ac:dyDescent="0.2"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  <c r="R27711"/>
    </row>
    <row r="27712" spans="3:18" x14ac:dyDescent="0.2"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  <c r="R27712"/>
    </row>
    <row r="27713" spans="3:18" x14ac:dyDescent="0.2"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  <c r="R27713"/>
    </row>
    <row r="27714" spans="3:18" x14ac:dyDescent="0.2"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  <c r="R27714"/>
    </row>
    <row r="27715" spans="3:18" x14ac:dyDescent="0.2"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  <c r="R27715"/>
    </row>
    <row r="27716" spans="3:18" x14ac:dyDescent="0.2"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  <c r="R27716"/>
    </row>
    <row r="27717" spans="3:18" x14ac:dyDescent="0.2"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  <c r="R27717"/>
    </row>
    <row r="27718" spans="3:18" x14ac:dyDescent="0.2"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  <c r="R27718"/>
    </row>
    <row r="27719" spans="3:18" x14ac:dyDescent="0.2"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  <c r="R27719"/>
    </row>
    <row r="27720" spans="3:18" x14ac:dyDescent="0.2"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  <c r="R27720"/>
    </row>
    <row r="27721" spans="3:18" x14ac:dyDescent="0.2"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  <c r="R27721"/>
    </row>
    <row r="27722" spans="3:18" x14ac:dyDescent="0.2"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  <c r="R27722"/>
    </row>
    <row r="27723" spans="3:18" x14ac:dyDescent="0.2"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  <c r="R27723"/>
    </row>
    <row r="27724" spans="3:18" x14ac:dyDescent="0.2"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  <c r="R27724"/>
    </row>
    <row r="27725" spans="3:18" x14ac:dyDescent="0.2"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  <c r="R27725"/>
    </row>
    <row r="27726" spans="3:18" x14ac:dyDescent="0.2"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  <c r="R27726"/>
    </row>
    <row r="27727" spans="3:18" x14ac:dyDescent="0.2"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  <c r="R27727"/>
    </row>
    <row r="27728" spans="3:18" x14ac:dyDescent="0.2"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  <c r="R27728"/>
    </row>
    <row r="27729" spans="3:18" x14ac:dyDescent="0.2"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  <c r="R27729"/>
    </row>
    <row r="27730" spans="3:18" x14ac:dyDescent="0.2"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  <c r="R27730"/>
    </row>
    <row r="27731" spans="3:18" x14ac:dyDescent="0.2"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  <c r="R27731"/>
    </row>
    <row r="27732" spans="3:18" x14ac:dyDescent="0.2"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  <c r="R27732"/>
    </row>
    <row r="27733" spans="3:18" x14ac:dyDescent="0.2"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  <c r="R27733"/>
    </row>
    <row r="27734" spans="3:18" x14ac:dyDescent="0.2"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  <c r="R27734"/>
    </row>
    <row r="27735" spans="3:18" x14ac:dyDescent="0.2"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  <c r="R27735"/>
    </row>
    <row r="27736" spans="3:18" x14ac:dyDescent="0.2"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  <c r="R27736"/>
    </row>
    <row r="27737" spans="3:18" x14ac:dyDescent="0.2"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  <c r="R27737"/>
    </row>
    <row r="27738" spans="3:18" x14ac:dyDescent="0.2"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  <c r="R27738"/>
    </row>
    <row r="27739" spans="3:18" x14ac:dyDescent="0.2"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  <c r="R27739"/>
    </row>
    <row r="27740" spans="3:18" x14ac:dyDescent="0.2"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  <c r="R27740"/>
    </row>
    <row r="27741" spans="3:18" x14ac:dyDescent="0.2"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  <c r="R27741"/>
    </row>
    <row r="27742" spans="3:18" x14ac:dyDescent="0.2"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  <c r="R27742"/>
    </row>
    <row r="27743" spans="3:18" x14ac:dyDescent="0.2"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  <c r="R27743"/>
    </row>
    <row r="27744" spans="3:18" x14ac:dyDescent="0.2"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  <c r="R27744"/>
    </row>
    <row r="27745" spans="3:18" x14ac:dyDescent="0.2"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  <c r="R27745"/>
    </row>
    <row r="27746" spans="3:18" x14ac:dyDescent="0.2"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  <c r="R27746"/>
    </row>
    <row r="27747" spans="3:18" x14ac:dyDescent="0.2"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  <c r="R27747"/>
    </row>
    <row r="27748" spans="3:18" x14ac:dyDescent="0.2"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  <c r="R27748"/>
    </row>
    <row r="27749" spans="3:18" x14ac:dyDescent="0.2"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  <c r="R27749"/>
    </row>
    <row r="27750" spans="3:18" x14ac:dyDescent="0.2"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  <c r="R27750"/>
    </row>
    <row r="27751" spans="3:18" x14ac:dyDescent="0.2"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  <c r="R27751"/>
    </row>
    <row r="27752" spans="3:18" x14ac:dyDescent="0.2"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  <c r="R27752"/>
    </row>
    <row r="27753" spans="3:18" x14ac:dyDescent="0.2"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  <c r="R27753"/>
    </row>
    <row r="27754" spans="3:18" x14ac:dyDescent="0.2"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  <c r="R27754"/>
    </row>
    <row r="27755" spans="3:18" x14ac:dyDescent="0.2"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  <c r="R27755"/>
    </row>
    <row r="27756" spans="3:18" x14ac:dyDescent="0.2"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  <c r="R27756"/>
    </row>
    <row r="27757" spans="3:18" x14ac:dyDescent="0.2"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  <c r="R27757"/>
    </row>
    <row r="27758" spans="3:18" x14ac:dyDescent="0.2"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  <c r="R27758"/>
    </row>
    <row r="27759" spans="3:18" x14ac:dyDescent="0.2"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  <c r="R27759"/>
    </row>
    <row r="27760" spans="3:18" x14ac:dyDescent="0.2"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  <c r="R27760"/>
    </row>
    <row r="27761" spans="3:18" x14ac:dyDescent="0.2"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  <c r="R27761"/>
    </row>
    <row r="27762" spans="3:18" x14ac:dyDescent="0.2"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  <c r="R27762"/>
    </row>
    <row r="27763" spans="3:18" x14ac:dyDescent="0.2"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  <c r="R27763"/>
    </row>
    <row r="27764" spans="3:18" x14ac:dyDescent="0.2"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  <c r="R27764"/>
    </row>
    <row r="27765" spans="3:18" x14ac:dyDescent="0.2"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  <c r="R27765"/>
    </row>
    <row r="27766" spans="3:18" x14ac:dyDescent="0.2"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  <c r="R27766"/>
    </row>
    <row r="27767" spans="3:18" x14ac:dyDescent="0.2"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  <c r="R27767"/>
    </row>
    <row r="27768" spans="3:18" x14ac:dyDescent="0.2"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  <c r="R27768"/>
    </row>
    <row r="27769" spans="3:18" x14ac:dyDescent="0.2"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  <c r="R27769"/>
    </row>
    <row r="27770" spans="3:18" x14ac:dyDescent="0.2"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  <c r="R27770"/>
    </row>
    <row r="27771" spans="3:18" x14ac:dyDescent="0.2"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  <c r="R27771"/>
    </row>
    <row r="27772" spans="3:18" x14ac:dyDescent="0.2"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  <c r="R27772"/>
    </row>
    <row r="27773" spans="3:18" x14ac:dyDescent="0.2"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  <c r="R27773"/>
    </row>
    <row r="27774" spans="3:18" x14ac:dyDescent="0.2"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  <c r="R27774"/>
    </row>
    <row r="27775" spans="3:18" x14ac:dyDescent="0.2"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  <c r="R27775"/>
    </row>
    <row r="27776" spans="3:18" x14ac:dyDescent="0.2"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  <c r="R27776"/>
    </row>
    <row r="27777" spans="3:18" x14ac:dyDescent="0.2"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  <c r="R27777"/>
    </row>
    <row r="27778" spans="3:18" x14ac:dyDescent="0.2"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  <c r="R27778"/>
    </row>
    <row r="27779" spans="3:18" x14ac:dyDescent="0.2"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  <c r="R27779"/>
    </row>
    <row r="27780" spans="3:18" x14ac:dyDescent="0.2"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  <c r="R27780"/>
    </row>
    <row r="27781" spans="3:18" x14ac:dyDescent="0.2"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  <c r="R27781"/>
    </row>
    <row r="27782" spans="3:18" x14ac:dyDescent="0.2"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  <c r="R27782"/>
    </row>
    <row r="27783" spans="3:18" x14ac:dyDescent="0.2"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  <c r="R27783"/>
    </row>
    <row r="27784" spans="3:18" x14ac:dyDescent="0.2"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  <c r="R27784"/>
    </row>
    <row r="27785" spans="3:18" x14ac:dyDescent="0.2"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  <c r="R27785"/>
    </row>
    <row r="27786" spans="3:18" x14ac:dyDescent="0.2"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  <c r="R27786"/>
    </row>
    <row r="27787" spans="3:18" x14ac:dyDescent="0.2"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  <c r="R27787"/>
    </row>
    <row r="27788" spans="3:18" x14ac:dyDescent="0.2"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  <c r="R27788"/>
    </row>
    <row r="27789" spans="3:18" x14ac:dyDescent="0.2"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  <c r="R27789"/>
    </row>
    <row r="27790" spans="3:18" x14ac:dyDescent="0.2"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  <c r="R27790"/>
    </row>
    <row r="27791" spans="3:18" x14ac:dyDescent="0.2"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  <c r="R27791"/>
    </row>
    <row r="27792" spans="3:18" x14ac:dyDescent="0.2"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  <c r="R27792"/>
    </row>
    <row r="27793" spans="3:18" x14ac:dyDescent="0.2"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  <c r="R27793"/>
    </row>
    <row r="27794" spans="3:18" x14ac:dyDescent="0.2"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  <c r="R27794"/>
    </row>
    <row r="27795" spans="3:18" x14ac:dyDescent="0.2"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  <c r="R27795"/>
    </row>
    <row r="27796" spans="3:18" x14ac:dyDescent="0.2"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  <c r="R27796"/>
    </row>
    <row r="27797" spans="3:18" x14ac:dyDescent="0.2"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  <c r="R27797"/>
    </row>
    <row r="27798" spans="3:18" x14ac:dyDescent="0.2"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  <c r="R27798"/>
    </row>
    <row r="27799" spans="3:18" x14ac:dyDescent="0.2"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  <c r="R27799"/>
    </row>
    <row r="27800" spans="3:18" x14ac:dyDescent="0.2"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  <c r="R27800"/>
    </row>
    <row r="27801" spans="3:18" x14ac:dyDescent="0.2"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  <c r="R27801"/>
    </row>
    <row r="27802" spans="3:18" x14ac:dyDescent="0.2"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  <c r="R27802"/>
    </row>
    <row r="27803" spans="3:18" x14ac:dyDescent="0.2"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  <c r="R27803"/>
    </row>
    <row r="27804" spans="3:18" x14ac:dyDescent="0.2"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  <c r="R27804"/>
    </row>
    <row r="27805" spans="3:18" x14ac:dyDescent="0.2"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  <c r="R27805"/>
    </row>
    <row r="27806" spans="3:18" x14ac:dyDescent="0.2"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  <c r="R27806"/>
    </row>
    <row r="27807" spans="3:18" x14ac:dyDescent="0.2"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  <c r="R27807"/>
    </row>
    <row r="27808" spans="3:18" x14ac:dyDescent="0.2"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  <c r="R27808"/>
    </row>
    <row r="27809" spans="3:18" x14ac:dyDescent="0.2"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  <c r="R27809"/>
    </row>
    <row r="27810" spans="3:18" x14ac:dyDescent="0.2"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  <c r="R27810"/>
    </row>
    <row r="27811" spans="3:18" x14ac:dyDescent="0.2"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  <c r="R27811"/>
    </row>
    <row r="27812" spans="3:18" x14ac:dyDescent="0.2"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  <c r="R27812"/>
    </row>
    <row r="27813" spans="3:18" x14ac:dyDescent="0.2"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  <c r="R27813"/>
    </row>
    <row r="27814" spans="3:18" x14ac:dyDescent="0.2"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  <c r="R27814"/>
    </row>
    <row r="27815" spans="3:18" x14ac:dyDescent="0.2"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  <c r="R27815"/>
    </row>
    <row r="27816" spans="3:18" x14ac:dyDescent="0.2"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  <c r="R27816"/>
    </row>
    <row r="27817" spans="3:18" x14ac:dyDescent="0.2"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  <c r="R27817"/>
    </row>
    <row r="27818" spans="3:18" x14ac:dyDescent="0.2"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  <c r="R27818"/>
    </row>
    <row r="27819" spans="3:18" x14ac:dyDescent="0.2"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  <c r="R27819"/>
    </row>
    <row r="27820" spans="3:18" x14ac:dyDescent="0.2"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  <c r="R27820"/>
    </row>
    <row r="27821" spans="3:18" x14ac:dyDescent="0.2"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  <c r="R27821"/>
    </row>
    <row r="27822" spans="3:18" x14ac:dyDescent="0.2"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  <c r="R27822"/>
    </row>
    <row r="27823" spans="3:18" x14ac:dyDescent="0.2"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  <c r="R27823"/>
    </row>
    <row r="27824" spans="3:18" x14ac:dyDescent="0.2"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  <c r="R27824"/>
    </row>
    <row r="27825" spans="3:18" x14ac:dyDescent="0.2"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  <c r="R27825"/>
    </row>
    <row r="27826" spans="3:18" x14ac:dyDescent="0.2"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  <c r="R27826"/>
    </row>
    <row r="27827" spans="3:18" x14ac:dyDescent="0.2"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  <c r="R27827"/>
    </row>
    <row r="27828" spans="3:18" x14ac:dyDescent="0.2"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  <c r="R27828"/>
    </row>
    <row r="27829" spans="3:18" x14ac:dyDescent="0.2"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  <c r="R27829"/>
    </row>
    <row r="27830" spans="3:18" x14ac:dyDescent="0.2"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  <c r="R27830"/>
    </row>
    <row r="27831" spans="3:18" x14ac:dyDescent="0.2"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  <c r="R27831"/>
    </row>
    <row r="27832" spans="3:18" x14ac:dyDescent="0.2"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  <c r="R27832"/>
    </row>
    <row r="27833" spans="3:18" x14ac:dyDescent="0.2"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  <c r="R27833"/>
    </row>
    <row r="27834" spans="3:18" x14ac:dyDescent="0.2"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  <c r="R27834"/>
    </row>
    <row r="27835" spans="3:18" x14ac:dyDescent="0.2"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  <c r="R27835"/>
    </row>
    <row r="27836" spans="3:18" x14ac:dyDescent="0.2"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  <c r="R27836"/>
    </row>
    <row r="27837" spans="3:18" x14ac:dyDescent="0.2"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  <c r="R27837"/>
    </row>
    <row r="27838" spans="3:18" x14ac:dyDescent="0.2"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  <c r="R27838"/>
    </row>
    <row r="27839" spans="3:18" x14ac:dyDescent="0.2"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  <c r="R27839"/>
    </row>
    <row r="27840" spans="3:18" x14ac:dyDescent="0.2"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  <c r="R27840"/>
    </row>
    <row r="27841" spans="3:18" x14ac:dyDescent="0.2"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  <c r="R27841"/>
    </row>
    <row r="27842" spans="3:18" x14ac:dyDescent="0.2"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  <c r="R27842"/>
    </row>
    <row r="27843" spans="3:18" x14ac:dyDescent="0.2"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  <c r="R27843"/>
    </row>
    <row r="27844" spans="3:18" x14ac:dyDescent="0.2"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  <c r="R27844"/>
    </row>
    <row r="27845" spans="3:18" x14ac:dyDescent="0.2"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  <c r="R27845"/>
    </row>
    <row r="27846" spans="3:18" x14ac:dyDescent="0.2"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  <c r="R27846"/>
    </row>
    <row r="27847" spans="3:18" x14ac:dyDescent="0.2"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  <c r="R27847"/>
    </row>
    <row r="27848" spans="3:18" x14ac:dyDescent="0.2"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  <c r="R27848"/>
    </row>
    <row r="27849" spans="3:18" x14ac:dyDescent="0.2"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  <c r="R27849"/>
    </row>
    <row r="27850" spans="3:18" x14ac:dyDescent="0.2"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  <c r="R27850"/>
    </row>
    <row r="27851" spans="3:18" x14ac:dyDescent="0.2"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  <c r="R27851"/>
    </row>
    <row r="27852" spans="3:18" x14ac:dyDescent="0.2"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  <c r="R27852"/>
    </row>
    <row r="27853" spans="3:18" x14ac:dyDescent="0.2"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  <c r="R27853"/>
    </row>
    <row r="27854" spans="3:18" x14ac:dyDescent="0.2"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  <c r="R27854"/>
    </row>
    <row r="27855" spans="3:18" x14ac:dyDescent="0.2"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  <c r="R27855"/>
    </row>
    <row r="27856" spans="3:18" x14ac:dyDescent="0.2"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  <c r="R27856"/>
    </row>
    <row r="27857" spans="3:18" x14ac:dyDescent="0.2"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  <c r="R27857"/>
    </row>
    <row r="27858" spans="3:18" x14ac:dyDescent="0.2"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  <c r="R27858"/>
    </row>
    <row r="27859" spans="3:18" x14ac:dyDescent="0.2"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  <c r="R27859"/>
    </row>
    <row r="27860" spans="3:18" x14ac:dyDescent="0.2"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  <c r="R27860"/>
    </row>
    <row r="27861" spans="3:18" x14ac:dyDescent="0.2"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  <c r="R27861"/>
    </row>
    <row r="27862" spans="3:18" x14ac:dyDescent="0.2"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  <c r="R27862"/>
    </row>
    <row r="27863" spans="3:18" x14ac:dyDescent="0.2"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  <c r="R27863"/>
    </row>
    <row r="27864" spans="3:18" x14ac:dyDescent="0.2"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  <c r="R27864"/>
    </row>
    <row r="27865" spans="3:18" x14ac:dyDescent="0.2"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  <c r="R27865"/>
    </row>
    <row r="27866" spans="3:18" x14ac:dyDescent="0.2"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  <c r="R27866"/>
    </row>
    <row r="27867" spans="3:18" x14ac:dyDescent="0.2"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  <c r="R27867"/>
    </row>
    <row r="27868" spans="3:18" x14ac:dyDescent="0.2"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  <c r="R27868"/>
    </row>
    <row r="27869" spans="3:18" x14ac:dyDescent="0.2"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  <c r="R27869"/>
    </row>
    <row r="27870" spans="3:18" x14ac:dyDescent="0.2"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  <c r="R27870"/>
    </row>
    <row r="27871" spans="3:18" x14ac:dyDescent="0.2"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  <c r="R27871"/>
    </row>
    <row r="27872" spans="3:18" x14ac:dyDescent="0.2"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  <c r="R27872"/>
    </row>
    <row r="27873" spans="3:18" x14ac:dyDescent="0.2"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  <c r="R27873"/>
    </row>
    <row r="27874" spans="3:18" x14ac:dyDescent="0.2"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  <c r="R27874"/>
    </row>
    <row r="27875" spans="3:18" x14ac:dyDescent="0.2"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  <c r="R27875"/>
    </row>
    <row r="27876" spans="3:18" x14ac:dyDescent="0.2"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  <c r="R27876"/>
    </row>
    <row r="27877" spans="3:18" x14ac:dyDescent="0.2"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  <c r="R27877"/>
    </row>
    <row r="27878" spans="3:18" x14ac:dyDescent="0.2"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  <c r="R27878"/>
    </row>
    <row r="27879" spans="3:18" x14ac:dyDescent="0.2"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  <c r="R27879"/>
    </row>
    <row r="27880" spans="3:18" x14ac:dyDescent="0.2"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  <c r="R27880"/>
    </row>
    <row r="27881" spans="3:18" x14ac:dyDescent="0.2"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  <c r="R27881"/>
    </row>
    <row r="27882" spans="3:18" x14ac:dyDescent="0.2"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  <c r="R27882"/>
    </row>
    <row r="27883" spans="3:18" x14ac:dyDescent="0.2"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  <c r="R27883"/>
    </row>
    <row r="27884" spans="3:18" x14ac:dyDescent="0.2"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  <c r="R27884"/>
    </row>
    <row r="27885" spans="3:18" x14ac:dyDescent="0.2"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  <c r="R27885"/>
    </row>
    <row r="27886" spans="3:18" x14ac:dyDescent="0.2"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  <c r="R27886"/>
    </row>
    <row r="27887" spans="3:18" x14ac:dyDescent="0.2"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  <c r="R27887"/>
    </row>
    <row r="27888" spans="3:18" x14ac:dyDescent="0.2"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  <c r="R27888"/>
    </row>
    <row r="27889" spans="3:18" x14ac:dyDescent="0.2"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  <c r="R27889"/>
    </row>
    <row r="27890" spans="3:18" x14ac:dyDescent="0.2"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  <c r="R27890"/>
    </row>
    <row r="27891" spans="3:18" x14ac:dyDescent="0.2"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  <c r="R27891"/>
    </row>
    <row r="27892" spans="3:18" x14ac:dyDescent="0.2"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  <c r="R27892"/>
    </row>
    <row r="27893" spans="3:18" x14ac:dyDescent="0.2"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  <c r="R27893"/>
    </row>
    <row r="27894" spans="3:18" x14ac:dyDescent="0.2"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  <c r="R27894"/>
    </row>
    <row r="27895" spans="3:18" x14ac:dyDescent="0.2"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  <c r="R27895"/>
    </row>
    <row r="27896" spans="3:18" x14ac:dyDescent="0.2"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  <c r="R27896"/>
    </row>
    <row r="27897" spans="3:18" x14ac:dyDescent="0.2"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  <c r="R27897"/>
    </row>
    <row r="27898" spans="3:18" x14ac:dyDescent="0.2"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  <c r="R27898"/>
    </row>
    <row r="27899" spans="3:18" x14ac:dyDescent="0.2"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  <c r="R27899"/>
    </row>
    <row r="27900" spans="3:18" x14ac:dyDescent="0.2"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  <c r="R27900"/>
    </row>
    <row r="27901" spans="3:18" x14ac:dyDescent="0.2"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  <c r="R27901"/>
    </row>
    <row r="27902" spans="3:18" x14ac:dyDescent="0.2"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  <c r="R27902"/>
    </row>
    <row r="27903" spans="3:18" x14ac:dyDescent="0.2"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  <c r="R27903"/>
    </row>
    <row r="27904" spans="3:18" x14ac:dyDescent="0.2"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  <c r="R27904"/>
    </row>
    <row r="27905" spans="3:18" x14ac:dyDescent="0.2"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  <c r="R27905"/>
    </row>
    <row r="27906" spans="3:18" x14ac:dyDescent="0.2"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  <c r="R27906"/>
    </row>
    <row r="27907" spans="3:18" x14ac:dyDescent="0.2"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  <c r="R27907"/>
    </row>
    <row r="27908" spans="3:18" x14ac:dyDescent="0.2"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  <c r="R27908"/>
    </row>
    <row r="27909" spans="3:18" x14ac:dyDescent="0.2"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  <c r="R27909"/>
    </row>
    <row r="27910" spans="3:18" x14ac:dyDescent="0.2"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  <c r="R27910"/>
    </row>
    <row r="27911" spans="3:18" x14ac:dyDescent="0.2"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  <c r="R27911"/>
    </row>
    <row r="27912" spans="3:18" x14ac:dyDescent="0.2"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  <c r="R27912"/>
    </row>
    <row r="27913" spans="3:18" x14ac:dyDescent="0.2"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  <c r="R27913"/>
    </row>
    <row r="27914" spans="3:18" x14ac:dyDescent="0.2"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  <c r="R27914"/>
    </row>
    <row r="27915" spans="3:18" x14ac:dyDescent="0.2"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  <c r="R27915"/>
    </row>
    <row r="27916" spans="3:18" x14ac:dyDescent="0.2"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  <c r="R27916"/>
    </row>
    <row r="27917" spans="3:18" x14ac:dyDescent="0.2"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  <c r="R27917"/>
    </row>
    <row r="27918" spans="3:18" x14ac:dyDescent="0.2"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  <c r="R27918"/>
    </row>
    <row r="27919" spans="3:18" x14ac:dyDescent="0.2"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  <c r="R27919"/>
    </row>
    <row r="27920" spans="3:18" x14ac:dyDescent="0.2"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  <c r="R27920"/>
    </row>
    <row r="27921" spans="3:18" x14ac:dyDescent="0.2"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  <c r="R27921"/>
    </row>
    <row r="27922" spans="3:18" x14ac:dyDescent="0.2"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  <c r="R27922"/>
    </row>
    <row r="27923" spans="3:18" x14ac:dyDescent="0.2"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  <c r="R27923"/>
    </row>
    <row r="27924" spans="3:18" x14ac:dyDescent="0.2"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  <c r="R27924"/>
    </row>
    <row r="27925" spans="3:18" x14ac:dyDescent="0.2"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  <c r="R27925"/>
    </row>
    <row r="27926" spans="3:18" x14ac:dyDescent="0.2"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  <c r="R27926"/>
    </row>
    <row r="27927" spans="3:18" x14ac:dyDescent="0.2"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  <c r="R27927"/>
    </row>
    <row r="27928" spans="3:18" x14ac:dyDescent="0.2"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  <c r="R27928"/>
    </row>
    <row r="27929" spans="3:18" x14ac:dyDescent="0.2"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  <c r="R27929"/>
    </row>
    <row r="27930" spans="3:18" x14ac:dyDescent="0.2"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  <c r="R27930"/>
    </row>
    <row r="27931" spans="3:18" x14ac:dyDescent="0.2"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  <c r="R27931"/>
    </row>
    <row r="27932" spans="3:18" x14ac:dyDescent="0.2"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  <c r="R27932"/>
    </row>
    <row r="27933" spans="3:18" x14ac:dyDescent="0.2"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  <c r="R27933"/>
    </row>
    <row r="27934" spans="3:18" x14ac:dyDescent="0.2"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  <c r="R27934"/>
    </row>
    <row r="27935" spans="3:18" x14ac:dyDescent="0.2"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  <c r="R27935"/>
    </row>
    <row r="27936" spans="3:18" x14ac:dyDescent="0.2"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  <c r="R27936"/>
    </row>
    <row r="27937" spans="3:18" x14ac:dyDescent="0.2"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  <c r="R27937"/>
    </row>
    <row r="27938" spans="3:18" x14ac:dyDescent="0.2"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  <c r="R27938"/>
    </row>
    <row r="27939" spans="3:18" x14ac:dyDescent="0.2"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  <c r="R27939"/>
    </row>
    <row r="27940" spans="3:18" x14ac:dyDescent="0.2"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  <c r="R27940"/>
    </row>
    <row r="27941" spans="3:18" x14ac:dyDescent="0.2"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  <c r="R27941"/>
    </row>
    <row r="27942" spans="3:18" x14ac:dyDescent="0.2"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  <c r="R27942"/>
    </row>
    <row r="27943" spans="3:18" x14ac:dyDescent="0.2"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  <c r="R27943"/>
    </row>
    <row r="27944" spans="3:18" x14ac:dyDescent="0.2"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  <c r="R27944"/>
    </row>
    <row r="27945" spans="3:18" x14ac:dyDescent="0.2"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  <c r="R27945"/>
    </row>
    <row r="27946" spans="3:18" x14ac:dyDescent="0.2"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  <c r="R27946"/>
    </row>
    <row r="27947" spans="3:18" x14ac:dyDescent="0.2"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  <c r="R27947"/>
    </row>
    <row r="27948" spans="3:18" x14ac:dyDescent="0.2"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  <c r="R27948"/>
    </row>
    <row r="27949" spans="3:18" x14ac:dyDescent="0.2"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  <c r="R27949"/>
    </row>
    <row r="27950" spans="3:18" x14ac:dyDescent="0.2"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  <c r="R27950"/>
    </row>
    <row r="27951" spans="3:18" x14ac:dyDescent="0.2"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  <c r="R27951"/>
    </row>
    <row r="27952" spans="3:18" x14ac:dyDescent="0.2"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  <c r="R27952"/>
    </row>
    <row r="27953" spans="3:18" x14ac:dyDescent="0.2"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  <c r="R27953"/>
    </row>
    <row r="27954" spans="3:18" x14ac:dyDescent="0.2"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  <c r="R27954"/>
    </row>
    <row r="27955" spans="3:18" x14ac:dyDescent="0.2"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  <c r="R27955"/>
    </row>
    <row r="27956" spans="3:18" x14ac:dyDescent="0.2"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  <c r="R27956"/>
    </row>
    <row r="27957" spans="3:18" x14ac:dyDescent="0.2"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  <c r="R27957"/>
    </row>
    <row r="27958" spans="3:18" x14ac:dyDescent="0.2"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  <c r="R27958"/>
    </row>
    <row r="27959" spans="3:18" x14ac:dyDescent="0.2"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  <c r="R27959"/>
    </row>
    <row r="27960" spans="3:18" x14ac:dyDescent="0.2"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  <c r="R27960"/>
    </row>
    <row r="27961" spans="3:18" x14ac:dyDescent="0.2"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  <c r="R27961"/>
    </row>
    <row r="27962" spans="3:18" x14ac:dyDescent="0.2"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  <c r="R27962"/>
    </row>
    <row r="27963" spans="3:18" x14ac:dyDescent="0.2"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  <c r="R27963"/>
    </row>
    <row r="27964" spans="3:18" x14ac:dyDescent="0.2"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  <c r="R27964"/>
    </row>
    <row r="27965" spans="3:18" x14ac:dyDescent="0.2"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  <c r="R27965"/>
    </row>
    <row r="27966" spans="3:18" x14ac:dyDescent="0.2"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  <c r="R27966"/>
    </row>
    <row r="27967" spans="3:18" x14ac:dyDescent="0.2"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  <c r="R27967"/>
    </row>
    <row r="27968" spans="3:18" x14ac:dyDescent="0.2"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  <c r="R27968"/>
    </row>
    <row r="27969" spans="3:18" x14ac:dyDescent="0.2"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  <c r="R27969"/>
    </row>
    <row r="27970" spans="3:18" x14ac:dyDescent="0.2"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  <c r="R27970"/>
    </row>
    <row r="27971" spans="3:18" x14ac:dyDescent="0.2"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  <c r="R27971"/>
    </row>
    <row r="27972" spans="3:18" x14ac:dyDescent="0.2"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  <c r="R27972"/>
    </row>
    <row r="27973" spans="3:18" x14ac:dyDescent="0.2"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  <c r="R27973"/>
    </row>
    <row r="27974" spans="3:18" x14ac:dyDescent="0.2"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  <c r="R27974"/>
    </row>
    <row r="27975" spans="3:18" x14ac:dyDescent="0.2"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  <c r="R27975"/>
    </row>
    <row r="27976" spans="3:18" x14ac:dyDescent="0.2"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  <c r="R27976"/>
    </row>
    <row r="27977" spans="3:18" x14ac:dyDescent="0.2"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  <c r="R27977"/>
    </row>
    <row r="27978" spans="3:18" x14ac:dyDescent="0.2"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  <c r="R27978"/>
    </row>
    <row r="27979" spans="3:18" x14ac:dyDescent="0.2"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  <c r="R27979"/>
    </row>
    <row r="27980" spans="3:18" x14ac:dyDescent="0.2"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  <c r="R27980"/>
    </row>
    <row r="27981" spans="3:18" x14ac:dyDescent="0.2"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  <c r="R27981"/>
    </row>
    <row r="27982" spans="3:18" x14ac:dyDescent="0.2"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  <c r="R27982"/>
    </row>
    <row r="27983" spans="3:18" x14ac:dyDescent="0.2"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  <c r="R27983"/>
    </row>
    <row r="27984" spans="3:18" x14ac:dyDescent="0.2"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  <c r="R27984"/>
    </row>
    <row r="27985" spans="3:18" x14ac:dyDescent="0.2"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  <c r="R27985"/>
    </row>
    <row r="27986" spans="3:18" x14ac:dyDescent="0.2"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  <c r="R27986"/>
    </row>
    <row r="27987" spans="3:18" x14ac:dyDescent="0.2"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  <c r="R27987"/>
    </row>
    <row r="27988" spans="3:18" x14ac:dyDescent="0.2"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  <c r="R27988"/>
    </row>
    <row r="27989" spans="3:18" x14ac:dyDescent="0.2"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  <c r="R27989"/>
    </row>
    <row r="27990" spans="3:18" x14ac:dyDescent="0.2"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  <c r="R27990"/>
    </row>
    <row r="27991" spans="3:18" x14ac:dyDescent="0.2"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  <c r="R27991"/>
    </row>
    <row r="27992" spans="3:18" x14ac:dyDescent="0.2"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  <c r="R27992"/>
    </row>
    <row r="27993" spans="3:18" x14ac:dyDescent="0.2"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  <c r="R27993"/>
    </row>
    <row r="27994" spans="3:18" x14ac:dyDescent="0.2"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  <c r="R27994"/>
    </row>
    <row r="27995" spans="3:18" x14ac:dyDescent="0.2"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  <c r="R27995"/>
    </row>
    <row r="27996" spans="3:18" x14ac:dyDescent="0.2"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  <c r="R27996"/>
    </row>
    <row r="27997" spans="3:18" x14ac:dyDescent="0.2"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  <c r="R27997"/>
    </row>
    <row r="27998" spans="3:18" x14ac:dyDescent="0.2"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  <c r="R27998"/>
    </row>
    <row r="27999" spans="3:18" x14ac:dyDescent="0.2"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  <c r="R27999"/>
    </row>
    <row r="28000" spans="3:18" x14ac:dyDescent="0.2"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  <c r="R28000"/>
    </row>
    <row r="28001" spans="3:18" x14ac:dyDescent="0.2"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  <c r="R28001"/>
    </row>
    <row r="28002" spans="3:18" x14ac:dyDescent="0.2"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  <c r="R28002"/>
    </row>
    <row r="28003" spans="3:18" x14ac:dyDescent="0.2"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  <c r="R28003"/>
    </row>
    <row r="28004" spans="3:18" x14ac:dyDescent="0.2"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  <c r="R28004"/>
    </row>
    <row r="28005" spans="3:18" x14ac:dyDescent="0.2"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  <c r="R28005"/>
    </row>
    <row r="28006" spans="3:18" x14ac:dyDescent="0.2"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  <c r="R28006"/>
    </row>
    <row r="28007" spans="3:18" x14ac:dyDescent="0.2"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  <c r="R28007"/>
    </row>
    <row r="28008" spans="3:18" x14ac:dyDescent="0.2"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  <c r="R28008"/>
    </row>
    <row r="28009" spans="3:18" x14ac:dyDescent="0.2"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  <c r="R28009"/>
    </row>
    <row r="28010" spans="3:18" x14ac:dyDescent="0.2"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  <c r="R28010"/>
    </row>
    <row r="28011" spans="3:18" x14ac:dyDescent="0.2"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  <c r="R28011"/>
    </row>
    <row r="28012" spans="3:18" x14ac:dyDescent="0.2"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  <c r="R28012"/>
    </row>
    <row r="28013" spans="3:18" x14ac:dyDescent="0.2"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  <c r="R28013"/>
    </row>
    <row r="28014" spans="3:18" x14ac:dyDescent="0.2"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  <c r="R28014"/>
    </row>
    <row r="28015" spans="3:18" x14ac:dyDescent="0.2"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  <c r="R28015"/>
    </row>
    <row r="28016" spans="3:18" x14ac:dyDescent="0.2"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  <c r="R28016"/>
    </row>
    <row r="28017" spans="3:18" x14ac:dyDescent="0.2"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  <c r="R28017"/>
    </row>
    <row r="28018" spans="3:18" x14ac:dyDescent="0.2"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  <c r="R28018"/>
    </row>
    <row r="28019" spans="3:18" x14ac:dyDescent="0.2"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  <c r="R28019"/>
    </row>
    <row r="28020" spans="3:18" x14ac:dyDescent="0.2"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  <c r="R28020"/>
    </row>
    <row r="28021" spans="3:18" x14ac:dyDescent="0.2"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  <c r="R28021"/>
    </row>
    <row r="28022" spans="3:18" x14ac:dyDescent="0.2"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  <c r="R28022"/>
    </row>
    <row r="28023" spans="3:18" x14ac:dyDescent="0.2"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  <c r="R28023"/>
    </row>
    <row r="28024" spans="3:18" x14ac:dyDescent="0.2"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  <c r="R28024"/>
    </row>
    <row r="28025" spans="3:18" x14ac:dyDescent="0.2"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  <c r="R28025"/>
    </row>
    <row r="28026" spans="3:18" x14ac:dyDescent="0.2"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  <c r="R28026"/>
    </row>
    <row r="28027" spans="3:18" x14ac:dyDescent="0.2"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  <c r="R28027"/>
    </row>
    <row r="28028" spans="3:18" x14ac:dyDescent="0.2"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  <c r="R28028"/>
    </row>
    <row r="28029" spans="3:18" x14ac:dyDescent="0.2"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  <c r="R28029"/>
    </row>
    <row r="28030" spans="3:18" x14ac:dyDescent="0.2"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  <c r="R28030"/>
    </row>
    <row r="28031" spans="3:18" x14ac:dyDescent="0.2"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  <c r="R28031"/>
    </row>
    <row r="28032" spans="3:18" x14ac:dyDescent="0.2"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  <c r="R28032"/>
    </row>
    <row r="28033" spans="3:18" x14ac:dyDescent="0.2"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  <c r="R28033"/>
    </row>
    <row r="28034" spans="3:18" x14ac:dyDescent="0.2"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  <c r="R28034"/>
    </row>
    <row r="28035" spans="3:18" x14ac:dyDescent="0.2"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  <c r="R28035"/>
    </row>
    <row r="28036" spans="3:18" x14ac:dyDescent="0.2"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  <c r="R28036"/>
    </row>
    <row r="28037" spans="3:18" x14ac:dyDescent="0.2"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  <c r="R28037"/>
    </row>
    <row r="28038" spans="3:18" x14ac:dyDescent="0.2"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  <c r="R28038"/>
    </row>
    <row r="28039" spans="3:18" x14ac:dyDescent="0.2"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  <c r="R28039"/>
    </row>
    <row r="28040" spans="3:18" x14ac:dyDescent="0.2"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  <c r="R28040"/>
    </row>
    <row r="28041" spans="3:18" x14ac:dyDescent="0.2"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  <c r="R28041"/>
    </row>
    <row r="28042" spans="3:18" x14ac:dyDescent="0.2"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  <c r="R28042"/>
    </row>
    <row r="28043" spans="3:18" x14ac:dyDescent="0.2"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  <c r="R28043"/>
    </row>
    <row r="28044" spans="3:18" x14ac:dyDescent="0.2"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  <c r="R28044"/>
    </row>
    <row r="28045" spans="3:18" x14ac:dyDescent="0.2"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  <c r="R28045"/>
    </row>
    <row r="28046" spans="3:18" x14ac:dyDescent="0.2"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  <c r="R28046"/>
    </row>
    <row r="28047" spans="3:18" x14ac:dyDescent="0.2"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  <c r="R28047"/>
    </row>
    <row r="28048" spans="3:18" x14ac:dyDescent="0.2"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  <c r="R28048"/>
    </row>
    <row r="28049" spans="3:18" x14ac:dyDescent="0.2"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  <c r="R28049"/>
    </row>
    <row r="28050" spans="3:18" x14ac:dyDescent="0.2"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  <c r="R28050"/>
    </row>
    <row r="28051" spans="3:18" x14ac:dyDescent="0.2"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  <c r="R28051"/>
    </row>
    <row r="28052" spans="3:18" x14ac:dyDescent="0.2"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  <c r="R28052"/>
    </row>
    <row r="28053" spans="3:18" x14ac:dyDescent="0.2"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  <c r="R28053"/>
    </row>
    <row r="28054" spans="3:18" x14ac:dyDescent="0.2"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  <c r="R28054"/>
    </row>
    <row r="28055" spans="3:18" x14ac:dyDescent="0.2"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  <c r="R28055"/>
    </row>
    <row r="28056" spans="3:18" x14ac:dyDescent="0.2"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  <c r="R28056"/>
    </row>
    <row r="28057" spans="3:18" x14ac:dyDescent="0.2"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  <c r="R28057"/>
    </row>
    <row r="28058" spans="3:18" x14ac:dyDescent="0.2"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  <c r="R28058"/>
    </row>
    <row r="28059" spans="3:18" x14ac:dyDescent="0.2"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  <c r="R28059"/>
    </row>
    <row r="28060" spans="3:18" x14ac:dyDescent="0.2"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  <c r="R28060"/>
    </row>
    <row r="28061" spans="3:18" x14ac:dyDescent="0.2"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  <c r="R28061"/>
    </row>
    <row r="28062" spans="3:18" x14ac:dyDescent="0.2"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  <c r="R28062"/>
    </row>
    <row r="28063" spans="3:18" x14ac:dyDescent="0.2"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  <c r="R28063"/>
    </row>
    <row r="28064" spans="3:18" x14ac:dyDescent="0.2"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  <c r="R28064"/>
    </row>
    <row r="28065" spans="3:18" x14ac:dyDescent="0.2"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  <c r="R28065"/>
    </row>
    <row r="28066" spans="3:18" x14ac:dyDescent="0.2"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  <c r="R28066"/>
    </row>
    <row r="28067" spans="3:18" x14ac:dyDescent="0.2"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  <c r="R28067"/>
    </row>
    <row r="28068" spans="3:18" x14ac:dyDescent="0.2"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  <c r="R28068"/>
    </row>
    <row r="28069" spans="3:18" x14ac:dyDescent="0.2"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  <c r="R28069"/>
    </row>
    <row r="28070" spans="3:18" x14ac:dyDescent="0.2"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  <c r="R28070"/>
    </row>
    <row r="28071" spans="3:18" x14ac:dyDescent="0.2"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  <c r="R28071"/>
    </row>
    <row r="28072" spans="3:18" x14ac:dyDescent="0.2"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  <c r="R28072"/>
    </row>
    <row r="28073" spans="3:18" x14ac:dyDescent="0.2"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  <c r="R28073"/>
    </row>
    <row r="28074" spans="3:18" x14ac:dyDescent="0.2"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  <c r="R28074"/>
    </row>
    <row r="28075" spans="3:18" x14ac:dyDescent="0.2"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  <c r="R28075"/>
    </row>
    <row r="28076" spans="3:18" x14ac:dyDescent="0.2"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  <c r="R28076"/>
    </row>
    <row r="28077" spans="3:18" x14ac:dyDescent="0.2"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  <c r="R28077"/>
    </row>
    <row r="28078" spans="3:18" x14ac:dyDescent="0.2"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  <c r="R28078"/>
    </row>
    <row r="28079" spans="3:18" x14ac:dyDescent="0.2"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  <c r="R28079"/>
    </row>
    <row r="28080" spans="3:18" x14ac:dyDescent="0.2"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  <c r="R28080"/>
    </row>
    <row r="28081" spans="3:18" x14ac:dyDescent="0.2"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  <c r="R28081"/>
    </row>
    <row r="28082" spans="3:18" x14ac:dyDescent="0.2"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  <c r="R28082"/>
    </row>
    <row r="28083" spans="3:18" x14ac:dyDescent="0.2"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  <c r="R28083"/>
    </row>
    <row r="28084" spans="3:18" x14ac:dyDescent="0.2"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  <c r="R28084"/>
    </row>
    <row r="28085" spans="3:18" x14ac:dyDescent="0.2"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  <c r="R28085"/>
    </row>
    <row r="28086" spans="3:18" x14ac:dyDescent="0.2"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  <c r="R28086"/>
    </row>
    <row r="28087" spans="3:18" x14ac:dyDescent="0.2"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  <c r="R28087"/>
    </row>
    <row r="28088" spans="3:18" x14ac:dyDescent="0.2"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  <c r="R28088"/>
    </row>
    <row r="28089" spans="3:18" x14ac:dyDescent="0.2"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  <c r="R28089"/>
    </row>
    <row r="28090" spans="3:18" x14ac:dyDescent="0.2"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  <c r="R28090"/>
    </row>
    <row r="28091" spans="3:18" x14ac:dyDescent="0.2"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  <c r="R28091"/>
    </row>
    <row r="28092" spans="3:18" x14ac:dyDescent="0.2"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  <c r="R28092"/>
    </row>
    <row r="28093" spans="3:18" x14ac:dyDescent="0.2"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  <c r="R28093"/>
    </row>
    <row r="28094" spans="3:18" x14ac:dyDescent="0.2"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  <c r="R28094"/>
    </row>
    <row r="28095" spans="3:18" x14ac:dyDescent="0.2"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  <c r="R28095"/>
    </row>
    <row r="28096" spans="3:18" x14ac:dyDescent="0.2"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  <c r="R28096"/>
    </row>
    <row r="28097" spans="3:18" x14ac:dyDescent="0.2"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  <c r="R28097"/>
    </row>
    <row r="28098" spans="3:18" x14ac:dyDescent="0.2"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  <c r="R28098"/>
    </row>
    <row r="28099" spans="3:18" x14ac:dyDescent="0.2"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  <c r="R28099"/>
    </row>
    <row r="28100" spans="3:18" x14ac:dyDescent="0.2"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  <c r="R28100"/>
    </row>
    <row r="28101" spans="3:18" x14ac:dyDescent="0.2"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  <c r="R28101"/>
    </row>
    <row r="28102" spans="3:18" x14ac:dyDescent="0.2"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  <c r="R28102"/>
    </row>
    <row r="28103" spans="3:18" x14ac:dyDescent="0.2"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  <c r="R28103"/>
    </row>
    <row r="28104" spans="3:18" x14ac:dyDescent="0.2"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  <c r="R28104"/>
    </row>
    <row r="28105" spans="3:18" x14ac:dyDescent="0.2"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  <c r="R28105"/>
    </row>
    <row r="28106" spans="3:18" x14ac:dyDescent="0.2"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  <c r="R28106"/>
    </row>
    <row r="28107" spans="3:18" x14ac:dyDescent="0.2"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  <c r="R28107"/>
    </row>
    <row r="28108" spans="3:18" x14ac:dyDescent="0.2"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  <c r="R28108"/>
    </row>
    <row r="28109" spans="3:18" x14ac:dyDescent="0.2"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  <c r="R28109"/>
    </row>
    <row r="28110" spans="3:18" x14ac:dyDescent="0.2"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  <c r="R28110"/>
    </row>
    <row r="28111" spans="3:18" x14ac:dyDescent="0.2"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  <c r="R28111"/>
    </row>
    <row r="28112" spans="3:18" x14ac:dyDescent="0.2"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  <c r="R28112"/>
    </row>
    <row r="28113" spans="3:18" x14ac:dyDescent="0.2"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  <c r="R28113"/>
    </row>
    <row r="28114" spans="3:18" x14ac:dyDescent="0.2"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  <c r="R28114"/>
    </row>
    <row r="28115" spans="3:18" x14ac:dyDescent="0.2"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  <c r="R28115"/>
    </row>
    <row r="28116" spans="3:18" x14ac:dyDescent="0.2"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  <c r="R28116"/>
    </row>
    <row r="28117" spans="3:18" x14ac:dyDescent="0.2"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  <c r="R28117"/>
    </row>
    <row r="28118" spans="3:18" x14ac:dyDescent="0.2"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  <c r="R28118"/>
    </row>
    <row r="28119" spans="3:18" x14ac:dyDescent="0.2"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  <c r="R28119"/>
    </row>
    <row r="28120" spans="3:18" x14ac:dyDescent="0.2"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  <c r="R28120"/>
    </row>
    <row r="28121" spans="3:18" x14ac:dyDescent="0.2"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  <c r="R28121"/>
    </row>
    <row r="28122" spans="3:18" x14ac:dyDescent="0.2"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  <c r="R28122"/>
    </row>
    <row r="28123" spans="3:18" x14ac:dyDescent="0.2"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  <c r="R28123"/>
    </row>
    <row r="28124" spans="3:18" x14ac:dyDescent="0.2"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  <c r="R28124"/>
    </row>
    <row r="28125" spans="3:18" x14ac:dyDescent="0.2"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  <c r="R28125"/>
    </row>
    <row r="28126" spans="3:18" x14ac:dyDescent="0.2"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  <c r="R28126"/>
    </row>
    <row r="28127" spans="3:18" x14ac:dyDescent="0.2"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  <c r="R28127"/>
    </row>
    <row r="28128" spans="3:18" x14ac:dyDescent="0.2"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  <c r="R28128"/>
    </row>
    <row r="28129" spans="3:18" x14ac:dyDescent="0.2"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  <c r="R28129"/>
    </row>
    <row r="28130" spans="3:18" x14ac:dyDescent="0.2"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  <c r="R28130"/>
    </row>
    <row r="28131" spans="3:18" x14ac:dyDescent="0.2"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  <c r="R28131"/>
    </row>
    <row r="28132" spans="3:18" x14ac:dyDescent="0.2"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  <c r="R28132"/>
    </row>
    <row r="28133" spans="3:18" x14ac:dyDescent="0.2"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  <c r="R28133"/>
    </row>
    <row r="28134" spans="3:18" x14ac:dyDescent="0.2"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  <c r="R28134"/>
    </row>
    <row r="28135" spans="3:18" x14ac:dyDescent="0.2"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  <c r="R28135"/>
    </row>
    <row r="28136" spans="3:18" x14ac:dyDescent="0.2"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  <c r="R28136"/>
    </row>
    <row r="28137" spans="3:18" x14ac:dyDescent="0.2"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  <c r="R28137"/>
    </row>
    <row r="28138" spans="3:18" x14ac:dyDescent="0.2">
      <c r="C28138"/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/>
      <c r="R28138"/>
    </row>
    <row r="28139" spans="3:18" x14ac:dyDescent="0.2">
      <c r="C28139"/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/>
      <c r="R28139"/>
    </row>
    <row r="28140" spans="3:18" x14ac:dyDescent="0.2">
      <c r="C28140"/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/>
      <c r="R28140"/>
    </row>
    <row r="28141" spans="3:18" x14ac:dyDescent="0.2">
      <c r="C28141"/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/>
      <c r="R28141"/>
    </row>
    <row r="28142" spans="3:18" x14ac:dyDescent="0.2">
      <c r="C28142"/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/>
      <c r="R28142"/>
    </row>
    <row r="28143" spans="3:18" x14ac:dyDescent="0.2">
      <c r="C28143"/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/>
      <c r="R28143"/>
    </row>
    <row r="28144" spans="3:18" x14ac:dyDescent="0.2">
      <c r="C28144"/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/>
      <c r="R28144"/>
    </row>
    <row r="28145" spans="3:18" x14ac:dyDescent="0.2">
      <c r="C28145"/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/>
      <c r="R28145"/>
    </row>
    <row r="28146" spans="3:18" x14ac:dyDescent="0.2">
      <c r="C28146"/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/>
      <c r="R28146"/>
    </row>
    <row r="28147" spans="3:18" x14ac:dyDescent="0.2">
      <c r="C28147"/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/>
      <c r="R28147"/>
    </row>
    <row r="28148" spans="3:18" x14ac:dyDescent="0.2">
      <c r="C28148"/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/>
      <c r="R28148"/>
    </row>
    <row r="28149" spans="3:18" x14ac:dyDescent="0.2">
      <c r="C28149"/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/>
      <c r="R28149"/>
    </row>
    <row r="28150" spans="3:18" x14ac:dyDescent="0.2">
      <c r="C28150"/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/>
      <c r="R28150"/>
    </row>
    <row r="28151" spans="3:18" x14ac:dyDescent="0.2">
      <c r="C28151"/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/>
      <c r="R28151"/>
    </row>
    <row r="28152" spans="3:18" x14ac:dyDescent="0.2">
      <c r="C28152"/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/>
      <c r="R28152"/>
    </row>
    <row r="28153" spans="3:18" x14ac:dyDescent="0.2">
      <c r="C28153"/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/>
      <c r="R28153"/>
    </row>
    <row r="28154" spans="3:18" x14ac:dyDescent="0.2">
      <c r="C28154"/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/>
      <c r="R28154"/>
    </row>
    <row r="28155" spans="3:18" x14ac:dyDescent="0.2">
      <c r="C28155"/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/>
      <c r="R28155"/>
    </row>
    <row r="28156" spans="3:18" x14ac:dyDescent="0.2">
      <c r="C28156"/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/>
      <c r="R28156"/>
    </row>
    <row r="28157" spans="3:18" x14ac:dyDescent="0.2">
      <c r="C28157"/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/>
      <c r="R28157"/>
    </row>
    <row r="28158" spans="3:18" x14ac:dyDescent="0.2">
      <c r="C28158"/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/>
      <c r="R28158"/>
    </row>
    <row r="28159" spans="3:18" x14ac:dyDescent="0.2">
      <c r="C28159"/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/>
      <c r="R28159"/>
    </row>
    <row r="28160" spans="3:18" x14ac:dyDescent="0.2">
      <c r="C28160"/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/>
      <c r="R28160"/>
    </row>
    <row r="28161" spans="3:18" x14ac:dyDescent="0.2">
      <c r="C28161"/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/>
      <c r="R28161"/>
    </row>
    <row r="28162" spans="3:18" x14ac:dyDescent="0.2">
      <c r="C28162"/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/>
      <c r="R28162"/>
    </row>
    <row r="28163" spans="3:18" x14ac:dyDescent="0.2">
      <c r="C28163"/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/>
      <c r="R28163"/>
    </row>
    <row r="28164" spans="3:18" x14ac:dyDescent="0.2">
      <c r="C28164"/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/>
      <c r="R28164"/>
    </row>
    <row r="28165" spans="3:18" x14ac:dyDescent="0.2">
      <c r="C28165"/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/>
      <c r="R28165"/>
    </row>
    <row r="28166" spans="3:18" x14ac:dyDescent="0.2">
      <c r="C28166"/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/>
      <c r="R28166"/>
    </row>
    <row r="28167" spans="3:18" x14ac:dyDescent="0.2">
      <c r="C28167"/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/>
      <c r="R28167"/>
    </row>
    <row r="28168" spans="3:18" x14ac:dyDescent="0.2">
      <c r="C28168"/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/>
      <c r="R28168"/>
    </row>
    <row r="28169" spans="3:18" x14ac:dyDescent="0.2">
      <c r="C28169"/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/>
      <c r="R28169"/>
    </row>
    <row r="28170" spans="3:18" x14ac:dyDescent="0.2">
      <c r="C28170"/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/>
      <c r="R28170"/>
    </row>
    <row r="28171" spans="3:18" x14ac:dyDescent="0.2">
      <c r="C28171"/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/>
      <c r="R28171"/>
    </row>
    <row r="28172" spans="3:18" x14ac:dyDescent="0.2">
      <c r="C28172"/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/>
      <c r="R28172"/>
    </row>
    <row r="28173" spans="3:18" x14ac:dyDescent="0.2">
      <c r="C28173"/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/>
      <c r="R28173"/>
    </row>
    <row r="28174" spans="3:18" x14ac:dyDescent="0.2">
      <c r="C28174"/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/>
      <c r="R28174"/>
    </row>
    <row r="28175" spans="3:18" x14ac:dyDescent="0.2">
      <c r="C28175"/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/>
      <c r="R28175"/>
    </row>
    <row r="28176" spans="3:18" x14ac:dyDescent="0.2">
      <c r="C28176"/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/>
      <c r="R28176"/>
    </row>
    <row r="28177" spans="3:18" x14ac:dyDescent="0.2">
      <c r="C28177"/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/>
      <c r="R28177"/>
    </row>
    <row r="28178" spans="3:18" x14ac:dyDescent="0.2">
      <c r="C28178"/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/>
      <c r="R28178"/>
    </row>
    <row r="28179" spans="3:18" x14ac:dyDescent="0.2">
      <c r="C28179"/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/>
      <c r="R28179"/>
    </row>
    <row r="28180" spans="3:18" x14ac:dyDescent="0.2">
      <c r="C28180"/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/>
      <c r="R28180"/>
    </row>
    <row r="28181" spans="3:18" x14ac:dyDescent="0.2">
      <c r="C28181"/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/>
      <c r="R28181"/>
    </row>
    <row r="28182" spans="3:18" x14ac:dyDescent="0.2">
      <c r="C28182"/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/>
      <c r="R28182"/>
    </row>
    <row r="28183" spans="3:18" x14ac:dyDescent="0.2">
      <c r="C28183"/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/>
      <c r="R28183"/>
    </row>
    <row r="28184" spans="3:18" x14ac:dyDescent="0.2">
      <c r="C28184"/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/>
      <c r="R28184"/>
    </row>
    <row r="28185" spans="3:18" x14ac:dyDescent="0.2">
      <c r="C28185"/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/>
      <c r="R28185"/>
    </row>
    <row r="28186" spans="3:18" x14ac:dyDescent="0.2">
      <c r="C28186"/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/>
      <c r="R28186"/>
    </row>
    <row r="28187" spans="3:18" x14ac:dyDescent="0.2">
      <c r="C28187"/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/>
      <c r="R28187"/>
    </row>
    <row r="28188" spans="3:18" x14ac:dyDescent="0.2">
      <c r="C28188"/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/>
      <c r="R28188"/>
    </row>
    <row r="28189" spans="3:18" x14ac:dyDescent="0.2">
      <c r="C28189"/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/>
      <c r="R28189"/>
    </row>
    <row r="28190" spans="3:18" x14ac:dyDescent="0.2">
      <c r="C28190"/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/>
      <c r="R28190"/>
    </row>
    <row r="28191" spans="3:18" x14ac:dyDescent="0.2">
      <c r="C28191"/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/>
      <c r="R28191"/>
    </row>
    <row r="28192" spans="3:18" x14ac:dyDescent="0.2">
      <c r="C28192"/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/>
      <c r="R28192"/>
    </row>
    <row r="28193" spans="3:18" x14ac:dyDescent="0.2">
      <c r="C28193"/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/>
      <c r="R28193"/>
    </row>
    <row r="28194" spans="3:18" x14ac:dyDescent="0.2">
      <c r="C28194"/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/>
      <c r="R28194"/>
    </row>
    <row r="28195" spans="3:18" x14ac:dyDescent="0.2">
      <c r="C28195"/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/>
      <c r="R28195"/>
    </row>
    <row r="28196" spans="3:18" x14ac:dyDescent="0.2">
      <c r="C28196"/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/>
      <c r="R28196"/>
    </row>
    <row r="28197" spans="3:18" x14ac:dyDescent="0.2">
      <c r="C28197"/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/>
      <c r="R28197"/>
    </row>
    <row r="28198" spans="3:18" x14ac:dyDescent="0.2">
      <c r="C28198"/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/>
      <c r="R28198"/>
    </row>
    <row r="28199" spans="3:18" x14ac:dyDescent="0.2">
      <c r="C28199"/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/>
      <c r="R28199"/>
    </row>
    <row r="28200" spans="3:18" x14ac:dyDescent="0.2">
      <c r="C28200"/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/>
      <c r="R28200"/>
    </row>
    <row r="28201" spans="3:18" x14ac:dyDescent="0.2">
      <c r="C28201"/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/>
      <c r="R28201"/>
    </row>
    <row r="28202" spans="3:18" x14ac:dyDescent="0.2">
      <c r="C28202"/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/>
      <c r="R28202"/>
    </row>
    <row r="28203" spans="3:18" x14ac:dyDescent="0.2">
      <c r="C28203"/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/>
      <c r="R28203"/>
    </row>
    <row r="28204" spans="3:18" x14ac:dyDescent="0.2">
      <c r="C28204"/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/>
      <c r="R28204"/>
    </row>
    <row r="28205" spans="3:18" x14ac:dyDescent="0.2">
      <c r="C28205"/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/>
      <c r="R28205"/>
    </row>
    <row r="28206" spans="3:18" x14ac:dyDescent="0.2">
      <c r="C28206"/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/>
      <c r="R28206"/>
    </row>
    <row r="28207" spans="3:18" x14ac:dyDescent="0.2">
      <c r="C28207"/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/>
      <c r="R28207"/>
    </row>
    <row r="28208" spans="3:18" x14ac:dyDescent="0.2">
      <c r="C28208"/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/>
      <c r="R28208"/>
    </row>
    <row r="28209" spans="3:18" x14ac:dyDescent="0.2">
      <c r="C28209"/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/>
      <c r="R28209"/>
    </row>
    <row r="28210" spans="3:18" x14ac:dyDescent="0.2">
      <c r="C28210"/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/>
      <c r="R28210"/>
    </row>
    <row r="28211" spans="3:18" x14ac:dyDescent="0.2">
      <c r="C28211"/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/>
      <c r="R28211"/>
    </row>
    <row r="28212" spans="3:18" x14ac:dyDescent="0.2">
      <c r="C28212"/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/>
      <c r="R28212"/>
    </row>
    <row r="28213" spans="3:18" x14ac:dyDescent="0.2">
      <c r="C28213"/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/>
      <c r="R28213"/>
    </row>
    <row r="28214" spans="3:18" x14ac:dyDescent="0.2">
      <c r="C28214"/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/>
      <c r="R28214"/>
    </row>
    <row r="28215" spans="3:18" x14ac:dyDescent="0.2">
      <c r="C28215"/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/>
      <c r="R28215"/>
    </row>
    <row r="28216" spans="3:18" x14ac:dyDescent="0.2">
      <c r="C28216"/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/>
      <c r="R28216"/>
    </row>
    <row r="28217" spans="3:18" x14ac:dyDescent="0.2">
      <c r="C28217"/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/>
      <c r="R28217"/>
    </row>
    <row r="28218" spans="3:18" x14ac:dyDescent="0.2">
      <c r="C28218"/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/>
      <c r="R28218"/>
    </row>
    <row r="28219" spans="3:18" x14ac:dyDescent="0.2">
      <c r="C28219"/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/>
      <c r="R28219"/>
    </row>
    <row r="28220" spans="3:18" x14ac:dyDescent="0.2">
      <c r="C28220"/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/>
      <c r="R28220"/>
    </row>
    <row r="28221" spans="3:18" x14ac:dyDescent="0.2">
      <c r="C28221"/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/>
      <c r="R28221"/>
    </row>
    <row r="28222" spans="3:18" x14ac:dyDescent="0.2">
      <c r="C28222"/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/>
      <c r="R28222"/>
    </row>
    <row r="28223" spans="3:18" x14ac:dyDescent="0.2">
      <c r="C28223"/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/>
      <c r="R28223"/>
    </row>
    <row r="28224" spans="3:18" x14ac:dyDescent="0.2">
      <c r="C28224"/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/>
      <c r="R28224"/>
    </row>
    <row r="28225" spans="3:18" x14ac:dyDescent="0.2">
      <c r="C28225"/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/>
      <c r="R28225"/>
    </row>
    <row r="28226" spans="3:18" x14ac:dyDescent="0.2">
      <c r="C28226"/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/>
      <c r="R28226"/>
    </row>
    <row r="28227" spans="3:18" x14ac:dyDescent="0.2">
      <c r="C28227"/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/>
      <c r="R28227"/>
    </row>
    <row r="28228" spans="3:18" x14ac:dyDescent="0.2">
      <c r="C28228"/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/>
      <c r="R28228"/>
    </row>
    <row r="28229" spans="3:18" x14ac:dyDescent="0.2">
      <c r="C28229"/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/>
      <c r="R28229"/>
    </row>
    <row r="28230" spans="3:18" x14ac:dyDescent="0.2">
      <c r="C28230"/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/>
      <c r="R28230"/>
    </row>
    <row r="28231" spans="3:18" x14ac:dyDescent="0.2">
      <c r="C28231"/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/>
      <c r="R28231"/>
    </row>
    <row r="28232" spans="3:18" x14ac:dyDescent="0.2">
      <c r="C28232"/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/>
      <c r="R28232"/>
    </row>
    <row r="28233" spans="3:18" x14ac:dyDescent="0.2">
      <c r="C28233"/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/>
      <c r="R28233"/>
    </row>
    <row r="28234" spans="3:18" x14ac:dyDescent="0.2">
      <c r="C28234"/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/>
      <c r="R28234"/>
    </row>
    <row r="28235" spans="3:18" x14ac:dyDescent="0.2">
      <c r="C28235"/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/>
      <c r="R28235"/>
    </row>
    <row r="28236" spans="3:18" x14ac:dyDescent="0.2">
      <c r="C28236"/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/>
      <c r="R28236"/>
    </row>
    <row r="28237" spans="3:18" x14ac:dyDescent="0.2">
      <c r="C28237"/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/>
      <c r="R28237"/>
    </row>
    <row r="28238" spans="3:18" x14ac:dyDescent="0.2">
      <c r="C28238"/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/>
      <c r="R28238"/>
    </row>
    <row r="28239" spans="3:18" x14ac:dyDescent="0.2">
      <c r="C28239"/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/>
      <c r="R28239"/>
    </row>
    <row r="28240" spans="3:18" x14ac:dyDescent="0.2">
      <c r="C28240"/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/>
      <c r="R28240"/>
    </row>
    <row r="28241" spans="3:18" x14ac:dyDescent="0.2">
      <c r="C28241"/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/>
      <c r="R28241"/>
    </row>
    <row r="28242" spans="3:18" x14ac:dyDescent="0.2">
      <c r="C28242"/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/>
      <c r="R28242"/>
    </row>
    <row r="28243" spans="3:18" x14ac:dyDescent="0.2">
      <c r="C28243"/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/>
      <c r="R28243"/>
    </row>
    <row r="28244" spans="3:18" x14ac:dyDescent="0.2">
      <c r="C28244"/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/>
      <c r="R28244"/>
    </row>
    <row r="28245" spans="3:18" x14ac:dyDescent="0.2">
      <c r="C28245"/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/>
      <c r="R28245"/>
    </row>
    <row r="28246" spans="3:18" x14ac:dyDescent="0.2">
      <c r="C28246"/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/>
      <c r="R28246"/>
    </row>
    <row r="28247" spans="3:18" x14ac:dyDescent="0.2">
      <c r="C28247"/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/>
      <c r="R28247"/>
    </row>
    <row r="28248" spans="3:18" x14ac:dyDescent="0.2">
      <c r="C28248"/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/>
      <c r="R28248"/>
    </row>
    <row r="28249" spans="3:18" x14ac:dyDescent="0.2">
      <c r="C28249"/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/>
      <c r="R28249"/>
    </row>
    <row r="28250" spans="3:18" x14ac:dyDescent="0.2">
      <c r="C28250"/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/>
      <c r="R28250"/>
    </row>
    <row r="28251" spans="3:18" x14ac:dyDescent="0.2">
      <c r="C28251"/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/>
      <c r="R28251"/>
    </row>
    <row r="28252" spans="3:18" x14ac:dyDescent="0.2">
      <c r="C28252"/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/>
      <c r="R28252"/>
    </row>
    <row r="28253" spans="3:18" x14ac:dyDescent="0.2">
      <c r="C28253"/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/>
      <c r="R28253"/>
    </row>
    <row r="28254" spans="3:18" x14ac:dyDescent="0.2">
      <c r="C28254"/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/>
      <c r="R28254"/>
    </row>
    <row r="28255" spans="3:18" x14ac:dyDescent="0.2">
      <c r="C28255"/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/>
      <c r="R28255"/>
    </row>
    <row r="28256" spans="3:18" x14ac:dyDescent="0.2">
      <c r="C28256"/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/>
      <c r="R28256"/>
    </row>
    <row r="28257" spans="3:18" x14ac:dyDescent="0.2">
      <c r="C28257"/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/>
      <c r="R28257"/>
    </row>
    <row r="28258" spans="3:18" x14ac:dyDescent="0.2">
      <c r="C28258"/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/>
      <c r="R28258"/>
    </row>
    <row r="28259" spans="3:18" x14ac:dyDescent="0.2">
      <c r="C28259"/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/>
      <c r="R28259"/>
    </row>
    <row r="28260" spans="3:18" x14ac:dyDescent="0.2">
      <c r="C28260"/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/>
      <c r="R28260"/>
    </row>
    <row r="28261" spans="3:18" x14ac:dyDescent="0.2">
      <c r="C28261"/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/>
      <c r="R28261"/>
    </row>
    <row r="28262" spans="3:18" x14ac:dyDescent="0.2">
      <c r="C28262"/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/>
      <c r="R28262"/>
    </row>
    <row r="28263" spans="3:18" x14ac:dyDescent="0.2">
      <c r="C28263"/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/>
      <c r="R28263"/>
    </row>
    <row r="28264" spans="3:18" x14ac:dyDescent="0.2">
      <c r="C28264"/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/>
      <c r="R28264"/>
    </row>
    <row r="28265" spans="3:18" x14ac:dyDescent="0.2">
      <c r="C28265"/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/>
      <c r="R28265"/>
    </row>
    <row r="28266" spans="3:18" x14ac:dyDescent="0.2">
      <c r="C28266"/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/>
      <c r="R28266"/>
    </row>
    <row r="28267" spans="3:18" x14ac:dyDescent="0.2">
      <c r="C28267"/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/>
      <c r="R28267"/>
    </row>
    <row r="28268" spans="3:18" x14ac:dyDescent="0.2">
      <c r="C28268"/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/>
      <c r="R28268"/>
    </row>
    <row r="28269" spans="3:18" x14ac:dyDescent="0.2">
      <c r="C28269"/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/>
      <c r="R28269"/>
    </row>
    <row r="28270" spans="3:18" x14ac:dyDescent="0.2">
      <c r="C28270"/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/>
      <c r="R28270"/>
    </row>
    <row r="28271" spans="3:18" x14ac:dyDescent="0.2">
      <c r="C28271"/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/>
      <c r="R28271"/>
    </row>
    <row r="28272" spans="3:18" x14ac:dyDescent="0.2">
      <c r="C28272"/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/>
      <c r="R28272"/>
    </row>
    <row r="28273" spans="3:18" x14ac:dyDescent="0.2">
      <c r="C28273"/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/>
      <c r="R28273"/>
    </row>
    <row r="28274" spans="3:18" x14ac:dyDescent="0.2">
      <c r="C28274"/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/>
      <c r="R28274"/>
    </row>
    <row r="28275" spans="3:18" x14ac:dyDescent="0.2">
      <c r="C28275"/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/>
      <c r="R28275"/>
    </row>
    <row r="28276" spans="3:18" x14ac:dyDescent="0.2">
      <c r="C28276"/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/>
      <c r="R28276"/>
    </row>
    <row r="28277" spans="3:18" x14ac:dyDescent="0.2">
      <c r="C28277"/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/>
      <c r="R28277"/>
    </row>
    <row r="28278" spans="3:18" x14ac:dyDescent="0.2">
      <c r="C28278"/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/>
      <c r="R28278"/>
    </row>
    <row r="28279" spans="3:18" x14ac:dyDescent="0.2">
      <c r="C28279"/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/>
      <c r="R28279"/>
    </row>
    <row r="28280" spans="3:18" x14ac:dyDescent="0.2">
      <c r="C28280"/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/>
      <c r="R28280"/>
    </row>
    <row r="28281" spans="3:18" x14ac:dyDescent="0.2">
      <c r="C28281"/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/>
      <c r="R28281"/>
    </row>
    <row r="28282" spans="3:18" x14ac:dyDescent="0.2">
      <c r="C28282"/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/>
      <c r="R28282"/>
    </row>
    <row r="28283" spans="3:18" x14ac:dyDescent="0.2">
      <c r="C28283"/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/>
      <c r="R28283"/>
    </row>
    <row r="28284" spans="3:18" x14ac:dyDescent="0.2">
      <c r="C28284"/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/>
      <c r="R28284"/>
    </row>
    <row r="28285" spans="3:18" x14ac:dyDescent="0.2">
      <c r="C28285"/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/>
      <c r="R28285"/>
    </row>
    <row r="28286" spans="3:18" x14ac:dyDescent="0.2">
      <c r="C28286"/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/>
      <c r="R28286"/>
    </row>
    <row r="28287" spans="3:18" x14ac:dyDescent="0.2">
      <c r="C28287"/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/>
      <c r="R28287"/>
    </row>
    <row r="28288" spans="3:18" x14ac:dyDescent="0.2">
      <c r="C28288"/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/>
      <c r="R28288"/>
    </row>
    <row r="28289" spans="3:18" x14ac:dyDescent="0.2">
      <c r="C28289"/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/>
      <c r="R28289"/>
    </row>
    <row r="28290" spans="3:18" x14ac:dyDescent="0.2">
      <c r="C28290"/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/>
      <c r="R28290"/>
    </row>
    <row r="28291" spans="3:18" x14ac:dyDescent="0.2">
      <c r="C28291"/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/>
      <c r="R28291"/>
    </row>
    <row r="28292" spans="3:18" x14ac:dyDescent="0.2">
      <c r="C28292"/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/>
      <c r="R28292"/>
    </row>
    <row r="28293" spans="3:18" x14ac:dyDescent="0.2">
      <c r="C28293"/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/>
      <c r="R28293"/>
    </row>
    <row r="28294" spans="3:18" x14ac:dyDescent="0.2">
      <c r="C28294"/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/>
      <c r="R28294"/>
    </row>
    <row r="28295" spans="3:18" x14ac:dyDescent="0.2">
      <c r="C28295"/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/>
      <c r="R28295"/>
    </row>
    <row r="28296" spans="3:18" x14ac:dyDescent="0.2">
      <c r="C28296"/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/>
      <c r="R28296"/>
    </row>
    <row r="28297" spans="3:18" x14ac:dyDescent="0.2">
      <c r="C28297"/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/>
      <c r="R28297"/>
    </row>
    <row r="28298" spans="3:18" x14ac:dyDescent="0.2">
      <c r="C28298"/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/>
      <c r="R28298"/>
    </row>
    <row r="28299" spans="3:18" x14ac:dyDescent="0.2">
      <c r="C28299"/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/>
      <c r="R28299"/>
    </row>
    <row r="28300" spans="3:18" x14ac:dyDescent="0.2">
      <c r="C28300"/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/>
      <c r="R28300"/>
    </row>
    <row r="28301" spans="3:18" x14ac:dyDescent="0.2">
      <c r="C28301"/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/>
      <c r="R28301"/>
    </row>
    <row r="28302" spans="3:18" x14ac:dyDescent="0.2">
      <c r="C28302"/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/>
      <c r="R28302"/>
    </row>
    <row r="28303" spans="3:18" x14ac:dyDescent="0.2">
      <c r="C28303"/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/>
      <c r="R28303"/>
    </row>
    <row r="28304" spans="3:18" x14ac:dyDescent="0.2">
      <c r="C28304"/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/>
      <c r="R28304"/>
    </row>
    <row r="28305" spans="3:18" x14ac:dyDescent="0.2">
      <c r="C28305"/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/>
      <c r="R28305"/>
    </row>
    <row r="28306" spans="3:18" x14ac:dyDescent="0.2">
      <c r="C28306"/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/>
      <c r="R28306"/>
    </row>
    <row r="28307" spans="3:18" x14ac:dyDescent="0.2">
      <c r="C28307"/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/>
      <c r="R28307"/>
    </row>
    <row r="28308" spans="3:18" x14ac:dyDescent="0.2">
      <c r="C28308"/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/>
      <c r="R28308"/>
    </row>
    <row r="28309" spans="3:18" x14ac:dyDescent="0.2">
      <c r="C28309"/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/>
      <c r="R28309"/>
    </row>
    <row r="28310" spans="3:18" x14ac:dyDescent="0.2">
      <c r="C28310"/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/>
      <c r="R28310"/>
    </row>
    <row r="28311" spans="3:18" x14ac:dyDescent="0.2">
      <c r="C28311"/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/>
      <c r="R28311"/>
    </row>
    <row r="28312" spans="3:18" x14ac:dyDescent="0.2">
      <c r="C28312"/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/>
      <c r="R28312"/>
    </row>
    <row r="28313" spans="3:18" x14ac:dyDescent="0.2">
      <c r="C28313"/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/>
      <c r="R28313"/>
    </row>
    <row r="28314" spans="3:18" x14ac:dyDescent="0.2">
      <c r="C28314"/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/>
      <c r="R28314"/>
    </row>
    <row r="28315" spans="3:18" x14ac:dyDescent="0.2">
      <c r="C28315"/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/>
      <c r="R28315"/>
    </row>
    <row r="28316" spans="3:18" x14ac:dyDescent="0.2">
      <c r="C28316"/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/>
      <c r="R28316"/>
    </row>
    <row r="28317" spans="3:18" x14ac:dyDescent="0.2">
      <c r="C28317"/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/>
      <c r="R28317"/>
    </row>
    <row r="28318" spans="3:18" x14ac:dyDescent="0.2">
      <c r="C28318"/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/>
      <c r="R28318"/>
    </row>
    <row r="28319" spans="3:18" x14ac:dyDescent="0.2">
      <c r="C28319"/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/>
      <c r="R28319"/>
    </row>
    <row r="28320" spans="3:18" x14ac:dyDescent="0.2">
      <c r="C28320"/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/>
      <c r="R28320"/>
    </row>
    <row r="28321" spans="3:18" x14ac:dyDescent="0.2">
      <c r="C28321"/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/>
      <c r="R28321"/>
    </row>
    <row r="28322" spans="3:18" x14ac:dyDescent="0.2">
      <c r="C28322"/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/>
      <c r="R28322"/>
    </row>
    <row r="28323" spans="3:18" x14ac:dyDescent="0.2">
      <c r="C28323"/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/>
      <c r="R28323"/>
    </row>
    <row r="28324" spans="3:18" x14ac:dyDescent="0.2">
      <c r="C28324"/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/>
      <c r="R28324"/>
    </row>
    <row r="28325" spans="3:18" x14ac:dyDescent="0.2">
      <c r="C28325"/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/>
      <c r="R28325"/>
    </row>
    <row r="28326" spans="3:18" x14ac:dyDescent="0.2">
      <c r="C28326"/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/>
      <c r="R28326"/>
    </row>
    <row r="28327" spans="3:18" x14ac:dyDescent="0.2">
      <c r="C28327"/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/>
      <c r="R28327"/>
    </row>
    <row r="28328" spans="3:18" x14ac:dyDescent="0.2">
      <c r="C28328"/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/>
      <c r="R28328"/>
    </row>
    <row r="28329" spans="3:18" x14ac:dyDescent="0.2">
      <c r="C28329"/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/>
      <c r="R28329"/>
    </row>
    <row r="28330" spans="3:18" x14ac:dyDescent="0.2">
      <c r="C28330"/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/>
      <c r="R28330"/>
    </row>
    <row r="28331" spans="3:18" x14ac:dyDescent="0.2">
      <c r="C28331"/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/>
      <c r="R28331"/>
    </row>
    <row r="28332" spans="3:18" x14ac:dyDescent="0.2">
      <c r="C28332"/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/>
      <c r="R28332"/>
    </row>
    <row r="28333" spans="3:18" x14ac:dyDescent="0.2">
      <c r="C28333"/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/>
      <c r="R28333"/>
    </row>
    <row r="28334" spans="3:18" x14ac:dyDescent="0.2">
      <c r="C28334"/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/>
      <c r="R28334"/>
    </row>
    <row r="28335" spans="3:18" x14ac:dyDescent="0.2">
      <c r="C28335"/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/>
      <c r="R28335"/>
    </row>
    <row r="28336" spans="3:18" x14ac:dyDescent="0.2">
      <c r="C28336"/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/>
      <c r="R28336"/>
    </row>
    <row r="28337" spans="3:18" x14ac:dyDescent="0.2">
      <c r="C28337"/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/>
      <c r="R28337"/>
    </row>
    <row r="28338" spans="3:18" x14ac:dyDescent="0.2">
      <c r="C28338"/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/>
      <c r="R28338"/>
    </row>
    <row r="28339" spans="3:18" x14ac:dyDescent="0.2">
      <c r="C28339"/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/>
      <c r="R28339"/>
    </row>
    <row r="28340" spans="3:18" x14ac:dyDescent="0.2">
      <c r="C28340"/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/>
      <c r="R28340"/>
    </row>
    <row r="28341" spans="3:18" x14ac:dyDescent="0.2">
      <c r="C28341"/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/>
      <c r="R28341"/>
    </row>
    <row r="28342" spans="3:18" x14ac:dyDescent="0.2">
      <c r="C28342"/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/>
      <c r="R28342"/>
    </row>
    <row r="28343" spans="3:18" x14ac:dyDescent="0.2">
      <c r="C28343"/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/>
      <c r="R28343"/>
    </row>
    <row r="28344" spans="3:18" x14ac:dyDescent="0.2">
      <c r="C28344"/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/>
      <c r="R28344"/>
    </row>
    <row r="28345" spans="3:18" x14ac:dyDescent="0.2">
      <c r="C28345"/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/>
      <c r="R28345"/>
    </row>
    <row r="28346" spans="3:18" x14ac:dyDescent="0.2">
      <c r="C28346"/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/>
      <c r="R28346"/>
    </row>
    <row r="28347" spans="3:18" x14ac:dyDescent="0.2">
      <c r="C28347"/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/>
      <c r="R28347"/>
    </row>
    <row r="28348" spans="3:18" x14ac:dyDescent="0.2">
      <c r="C28348"/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/>
      <c r="R28348"/>
    </row>
    <row r="28349" spans="3:18" x14ac:dyDescent="0.2">
      <c r="C28349"/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/>
      <c r="R28349"/>
    </row>
    <row r="28350" spans="3:18" x14ac:dyDescent="0.2">
      <c r="C28350"/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/>
      <c r="R28350"/>
    </row>
    <row r="28351" spans="3:18" x14ac:dyDescent="0.2">
      <c r="C28351"/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/>
      <c r="R28351"/>
    </row>
    <row r="28352" spans="3:18" x14ac:dyDescent="0.2">
      <c r="C28352"/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/>
      <c r="R28352"/>
    </row>
    <row r="28353" spans="3:18" x14ac:dyDescent="0.2">
      <c r="C28353"/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/>
      <c r="R28353"/>
    </row>
    <row r="28354" spans="3:18" x14ac:dyDescent="0.2">
      <c r="C28354"/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/>
      <c r="R28354"/>
    </row>
    <row r="28355" spans="3:18" x14ac:dyDescent="0.2">
      <c r="C28355"/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/>
      <c r="R28355"/>
    </row>
    <row r="28356" spans="3:18" x14ac:dyDescent="0.2">
      <c r="C28356"/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/>
      <c r="R28356"/>
    </row>
    <row r="28357" spans="3:18" x14ac:dyDescent="0.2">
      <c r="C28357"/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/>
      <c r="R28357"/>
    </row>
    <row r="28358" spans="3:18" x14ac:dyDescent="0.2">
      <c r="C28358"/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/>
      <c r="R28358"/>
    </row>
    <row r="28359" spans="3:18" x14ac:dyDescent="0.2">
      <c r="C28359"/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/>
      <c r="R28359"/>
    </row>
    <row r="28360" spans="3:18" x14ac:dyDescent="0.2">
      <c r="C28360"/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/>
      <c r="R28360"/>
    </row>
    <row r="28361" spans="3:18" x14ac:dyDescent="0.2">
      <c r="C28361"/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/>
      <c r="R28361"/>
    </row>
    <row r="28362" spans="3:18" x14ac:dyDescent="0.2">
      <c r="C28362"/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/>
      <c r="R28362"/>
    </row>
    <row r="28363" spans="3:18" x14ac:dyDescent="0.2">
      <c r="C28363"/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/>
      <c r="R28363"/>
    </row>
    <row r="28364" spans="3:18" x14ac:dyDescent="0.2">
      <c r="C28364"/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/>
      <c r="R28364"/>
    </row>
    <row r="28365" spans="3:18" x14ac:dyDescent="0.2">
      <c r="C28365"/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/>
      <c r="R28365"/>
    </row>
    <row r="28366" spans="3:18" x14ac:dyDescent="0.2">
      <c r="C28366"/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/>
      <c r="R28366"/>
    </row>
    <row r="28367" spans="3:18" x14ac:dyDescent="0.2">
      <c r="C28367"/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/>
      <c r="R28367"/>
    </row>
    <row r="28368" spans="3:18" x14ac:dyDescent="0.2">
      <c r="C28368"/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/>
      <c r="R28368"/>
    </row>
    <row r="28369" spans="3:18" x14ac:dyDescent="0.2">
      <c r="C28369"/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/>
      <c r="R28369"/>
    </row>
    <row r="28370" spans="3:18" x14ac:dyDescent="0.2">
      <c r="C28370"/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/>
      <c r="R28370"/>
    </row>
    <row r="28371" spans="3:18" x14ac:dyDescent="0.2">
      <c r="C28371"/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/>
      <c r="R28371"/>
    </row>
    <row r="28372" spans="3:18" x14ac:dyDescent="0.2">
      <c r="C28372"/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/>
      <c r="R28372"/>
    </row>
    <row r="28373" spans="3:18" x14ac:dyDescent="0.2">
      <c r="C28373"/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/>
      <c r="R28373"/>
    </row>
    <row r="28374" spans="3:18" x14ac:dyDescent="0.2">
      <c r="C28374"/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/>
      <c r="R28374"/>
    </row>
    <row r="28375" spans="3:18" x14ac:dyDescent="0.2">
      <c r="C28375"/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/>
      <c r="R28375"/>
    </row>
    <row r="28376" spans="3:18" x14ac:dyDescent="0.2">
      <c r="C28376"/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/>
      <c r="R28376"/>
    </row>
    <row r="28377" spans="3:18" x14ac:dyDescent="0.2">
      <c r="C28377"/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/>
      <c r="R28377"/>
    </row>
    <row r="28378" spans="3:18" x14ac:dyDescent="0.2">
      <c r="C28378"/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/>
      <c r="R28378"/>
    </row>
    <row r="28379" spans="3:18" x14ac:dyDescent="0.2">
      <c r="C28379"/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/>
      <c r="R28379"/>
    </row>
    <row r="28380" spans="3:18" x14ac:dyDescent="0.2">
      <c r="C28380"/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/>
      <c r="R28380"/>
    </row>
    <row r="28381" spans="3:18" x14ac:dyDescent="0.2">
      <c r="C28381"/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/>
      <c r="R28381"/>
    </row>
    <row r="28382" spans="3:18" x14ac:dyDescent="0.2">
      <c r="C28382"/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/>
      <c r="R28382"/>
    </row>
    <row r="28383" spans="3:18" x14ac:dyDescent="0.2">
      <c r="C28383"/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/>
      <c r="R28383"/>
    </row>
    <row r="28384" spans="3:18" x14ac:dyDescent="0.2">
      <c r="C28384"/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/>
      <c r="R28384"/>
    </row>
    <row r="28385" spans="3:18" x14ac:dyDescent="0.2">
      <c r="C28385"/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/>
      <c r="R28385"/>
    </row>
    <row r="28386" spans="3:18" x14ac:dyDescent="0.2">
      <c r="C28386"/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/>
      <c r="R28386"/>
    </row>
    <row r="28387" spans="3:18" x14ac:dyDescent="0.2">
      <c r="C28387"/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/>
      <c r="R28387"/>
    </row>
    <row r="28388" spans="3:18" x14ac:dyDescent="0.2">
      <c r="C28388"/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/>
      <c r="R28388"/>
    </row>
    <row r="28389" spans="3:18" x14ac:dyDescent="0.2">
      <c r="C28389"/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/>
      <c r="R28389"/>
    </row>
    <row r="28390" spans="3:18" x14ac:dyDescent="0.2">
      <c r="C28390"/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/>
      <c r="R28390"/>
    </row>
    <row r="28391" spans="3:18" x14ac:dyDescent="0.2">
      <c r="C28391"/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/>
      <c r="R28391"/>
    </row>
    <row r="28392" spans="3:18" x14ac:dyDescent="0.2">
      <c r="C28392"/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/>
      <c r="R28392"/>
    </row>
    <row r="28393" spans="3:18" x14ac:dyDescent="0.2">
      <c r="C28393"/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/>
      <c r="R28393"/>
    </row>
    <row r="28394" spans="3:18" x14ac:dyDescent="0.2">
      <c r="C28394"/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/>
      <c r="R28394"/>
    </row>
    <row r="28395" spans="3:18" x14ac:dyDescent="0.2">
      <c r="C28395"/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/>
      <c r="R28395"/>
    </row>
    <row r="28396" spans="3:18" x14ac:dyDescent="0.2">
      <c r="C28396"/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/>
      <c r="R28396"/>
    </row>
    <row r="28397" spans="3:18" x14ac:dyDescent="0.2">
      <c r="C28397"/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/>
      <c r="R28397"/>
    </row>
    <row r="28398" spans="3:18" x14ac:dyDescent="0.2">
      <c r="C28398"/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/>
      <c r="R28398"/>
    </row>
    <row r="28399" spans="3:18" x14ac:dyDescent="0.2">
      <c r="C28399"/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/>
      <c r="R28399"/>
    </row>
    <row r="28400" spans="3:18" x14ac:dyDescent="0.2">
      <c r="C28400"/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/>
      <c r="R28400"/>
    </row>
    <row r="28401" spans="3:18" x14ac:dyDescent="0.2">
      <c r="C28401"/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/>
      <c r="R28401"/>
    </row>
    <row r="28402" spans="3:18" x14ac:dyDescent="0.2">
      <c r="C28402"/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/>
      <c r="R28402"/>
    </row>
    <row r="28403" spans="3:18" x14ac:dyDescent="0.2">
      <c r="C28403"/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/>
      <c r="R28403"/>
    </row>
    <row r="28404" spans="3:18" x14ac:dyDescent="0.2">
      <c r="C28404"/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/>
      <c r="R28404"/>
    </row>
    <row r="28405" spans="3:18" x14ac:dyDescent="0.2">
      <c r="C28405"/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/>
      <c r="R28405"/>
    </row>
    <row r="28406" spans="3:18" x14ac:dyDescent="0.2">
      <c r="C28406"/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/>
      <c r="R28406"/>
    </row>
    <row r="28407" spans="3:18" x14ac:dyDescent="0.2">
      <c r="C28407"/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/>
      <c r="R28407"/>
    </row>
    <row r="28408" spans="3:18" x14ac:dyDescent="0.2">
      <c r="C28408"/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/>
      <c r="R28408"/>
    </row>
    <row r="28409" spans="3:18" x14ac:dyDescent="0.2">
      <c r="C28409"/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/>
      <c r="R28409"/>
    </row>
    <row r="28410" spans="3:18" x14ac:dyDescent="0.2">
      <c r="C28410"/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/>
      <c r="R28410"/>
    </row>
    <row r="28411" spans="3:18" x14ac:dyDescent="0.2">
      <c r="C28411"/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/>
      <c r="R28411"/>
    </row>
    <row r="28412" spans="3:18" x14ac:dyDescent="0.2">
      <c r="C28412"/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/>
      <c r="R28412"/>
    </row>
    <row r="28413" spans="3:18" x14ac:dyDescent="0.2">
      <c r="C28413"/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/>
      <c r="R28413"/>
    </row>
    <row r="28414" spans="3:18" x14ac:dyDescent="0.2">
      <c r="C28414"/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/>
      <c r="R28414"/>
    </row>
    <row r="28415" spans="3:18" x14ac:dyDescent="0.2">
      <c r="C28415"/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/>
      <c r="R28415"/>
    </row>
    <row r="28416" spans="3:18" x14ac:dyDescent="0.2">
      <c r="C28416"/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/>
      <c r="R28416"/>
    </row>
    <row r="28417" spans="3:18" x14ac:dyDescent="0.2">
      <c r="C28417"/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/>
      <c r="R28417"/>
    </row>
    <row r="28418" spans="3:18" x14ac:dyDescent="0.2">
      <c r="C28418"/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/>
      <c r="R28418"/>
    </row>
    <row r="28419" spans="3:18" x14ac:dyDescent="0.2">
      <c r="C28419"/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/>
      <c r="R28419"/>
    </row>
    <row r="28420" spans="3:18" x14ac:dyDescent="0.2">
      <c r="C28420"/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/>
      <c r="R28420"/>
    </row>
    <row r="28421" spans="3:18" x14ac:dyDescent="0.2">
      <c r="C28421"/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/>
      <c r="R28421"/>
    </row>
    <row r="28422" spans="3:18" x14ac:dyDescent="0.2">
      <c r="C28422"/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/>
      <c r="R28422"/>
    </row>
    <row r="28423" spans="3:18" x14ac:dyDescent="0.2">
      <c r="C28423"/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/>
      <c r="R28423"/>
    </row>
    <row r="28424" spans="3:18" x14ac:dyDescent="0.2">
      <c r="C28424"/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/>
      <c r="R28424"/>
    </row>
    <row r="28425" spans="3:18" x14ac:dyDescent="0.2">
      <c r="C28425"/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/>
      <c r="R28425"/>
    </row>
    <row r="28426" spans="3:18" x14ac:dyDescent="0.2">
      <c r="C28426"/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/>
      <c r="R28426"/>
    </row>
    <row r="28427" spans="3:18" x14ac:dyDescent="0.2">
      <c r="C28427"/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/>
      <c r="R28427"/>
    </row>
    <row r="28428" spans="3:18" x14ac:dyDescent="0.2">
      <c r="C28428"/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/>
      <c r="R28428"/>
    </row>
    <row r="28429" spans="3:18" x14ac:dyDescent="0.2">
      <c r="C28429"/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/>
      <c r="R28429"/>
    </row>
    <row r="28430" spans="3:18" x14ac:dyDescent="0.2">
      <c r="C28430"/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/>
      <c r="R28430"/>
    </row>
    <row r="28431" spans="3:18" x14ac:dyDescent="0.2">
      <c r="C28431"/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/>
      <c r="R28431"/>
    </row>
    <row r="28432" spans="3:18" x14ac:dyDescent="0.2">
      <c r="C28432"/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/>
      <c r="R28432"/>
    </row>
    <row r="28433" spans="3:18" x14ac:dyDescent="0.2">
      <c r="C28433"/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/>
      <c r="R28433"/>
    </row>
    <row r="28434" spans="3:18" x14ac:dyDescent="0.2">
      <c r="C28434"/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/>
      <c r="R28434"/>
    </row>
    <row r="28435" spans="3:18" x14ac:dyDescent="0.2">
      <c r="C28435"/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/>
      <c r="R28435"/>
    </row>
    <row r="28436" spans="3:18" x14ac:dyDescent="0.2">
      <c r="C28436"/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/>
      <c r="R28436"/>
    </row>
    <row r="28437" spans="3:18" x14ac:dyDescent="0.2">
      <c r="C28437"/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/>
      <c r="R28437"/>
    </row>
    <row r="28438" spans="3:18" x14ac:dyDescent="0.2">
      <c r="C28438"/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/>
      <c r="R28438"/>
    </row>
    <row r="28439" spans="3:18" x14ac:dyDescent="0.2">
      <c r="C28439"/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/>
      <c r="R28439"/>
    </row>
    <row r="28440" spans="3:18" x14ac:dyDescent="0.2">
      <c r="C28440"/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/>
      <c r="R28440"/>
    </row>
    <row r="28441" spans="3:18" x14ac:dyDescent="0.2">
      <c r="C28441"/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/>
      <c r="R28441"/>
    </row>
    <row r="28442" spans="3:18" x14ac:dyDescent="0.2">
      <c r="C28442"/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/>
      <c r="R28442"/>
    </row>
    <row r="28443" spans="3:18" x14ac:dyDescent="0.2">
      <c r="C28443"/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/>
      <c r="R28443"/>
    </row>
    <row r="28444" spans="3:18" x14ac:dyDescent="0.2">
      <c r="C28444"/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/>
      <c r="R28444"/>
    </row>
    <row r="28445" spans="3:18" x14ac:dyDescent="0.2">
      <c r="C28445"/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/>
      <c r="R28445"/>
    </row>
    <row r="28446" spans="3:18" x14ac:dyDescent="0.2">
      <c r="C28446"/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/>
      <c r="R28446"/>
    </row>
    <row r="28447" spans="3:18" x14ac:dyDescent="0.2">
      <c r="C28447"/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/>
      <c r="R28447"/>
    </row>
    <row r="28448" spans="3:18" x14ac:dyDescent="0.2">
      <c r="C28448"/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/>
      <c r="R28448"/>
    </row>
    <row r="28449" spans="3:18" x14ac:dyDescent="0.2">
      <c r="C28449"/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/>
      <c r="R28449"/>
    </row>
    <row r="28450" spans="3:18" x14ac:dyDescent="0.2">
      <c r="C28450"/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/>
      <c r="R28450"/>
    </row>
    <row r="28451" spans="3:18" x14ac:dyDescent="0.2">
      <c r="C28451"/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/>
      <c r="R28451"/>
    </row>
    <row r="28452" spans="3:18" x14ac:dyDescent="0.2">
      <c r="C28452"/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/>
      <c r="R28452"/>
    </row>
    <row r="28453" spans="3:18" x14ac:dyDescent="0.2">
      <c r="C28453"/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/>
      <c r="R28453"/>
    </row>
    <row r="28454" spans="3:18" x14ac:dyDescent="0.2">
      <c r="C28454"/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/>
      <c r="R28454"/>
    </row>
    <row r="28455" spans="3:18" x14ac:dyDescent="0.2">
      <c r="C28455"/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/>
      <c r="R28455"/>
    </row>
    <row r="28456" spans="3:18" x14ac:dyDescent="0.2">
      <c r="C28456"/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/>
      <c r="R28456"/>
    </row>
    <row r="28457" spans="3:18" x14ac:dyDescent="0.2">
      <c r="C28457"/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/>
      <c r="R28457"/>
    </row>
    <row r="28458" spans="3:18" x14ac:dyDescent="0.2">
      <c r="C28458"/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/>
      <c r="R28458"/>
    </row>
    <row r="28459" spans="3:18" x14ac:dyDescent="0.2">
      <c r="C28459"/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/>
      <c r="R28459"/>
    </row>
    <row r="28460" spans="3:18" x14ac:dyDescent="0.2">
      <c r="C28460"/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/>
      <c r="R28460"/>
    </row>
    <row r="28461" spans="3:18" x14ac:dyDescent="0.2">
      <c r="C28461"/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/>
      <c r="R28461"/>
    </row>
    <row r="28462" spans="3:18" x14ac:dyDescent="0.2">
      <c r="C28462"/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/>
      <c r="R28462"/>
    </row>
    <row r="28463" spans="3:18" x14ac:dyDescent="0.2">
      <c r="C28463"/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/>
      <c r="R28463"/>
    </row>
    <row r="28464" spans="3:18" x14ac:dyDescent="0.2">
      <c r="C28464"/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/>
      <c r="R28464"/>
    </row>
    <row r="28465" spans="3:18" x14ac:dyDescent="0.2">
      <c r="C28465"/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/>
      <c r="R28465"/>
    </row>
    <row r="28466" spans="3:18" x14ac:dyDescent="0.2">
      <c r="C28466"/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/>
      <c r="R28466"/>
    </row>
    <row r="28467" spans="3:18" x14ac:dyDescent="0.2">
      <c r="C28467"/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/>
      <c r="R28467"/>
    </row>
    <row r="28468" spans="3:18" x14ac:dyDescent="0.2">
      <c r="C28468"/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/>
      <c r="R28468"/>
    </row>
    <row r="28469" spans="3:18" x14ac:dyDescent="0.2">
      <c r="C28469"/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/>
      <c r="R28469"/>
    </row>
    <row r="28470" spans="3:18" x14ac:dyDescent="0.2">
      <c r="C28470"/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/>
      <c r="R28470"/>
    </row>
    <row r="28471" spans="3:18" x14ac:dyDescent="0.2">
      <c r="C28471"/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/>
      <c r="R28471"/>
    </row>
    <row r="28472" spans="3:18" x14ac:dyDescent="0.2">
      <c r="C28472"/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/>
      <c r="R28472"/>
    </row>
    <row r="28473" spans="3:18" x14ac:dyDescent="0.2">
      <c r="C28473"/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/>
      <c r="R28473"/>
    </row>
    <row r="28474" spans="3:18" x14ac:dyDescent="0.2">
      <c r="C28474"/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/>
      <c r="R28474"/>
    </row>
    <row r="28475" spans="3:18" x14ac:dyDescent="0.2">
      <c r="C28475"/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/>
      <c r="R28475"/>
    </row>
    <row r="28476" spans="3:18" x14ac:dyDescent="0.2">
      <c r="C28476"/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/>
      <c r="R28476"/>
    </row>
    <row r="28477" spans="3:18" x14ac:dyDescent="0.2">
      <c r="C28477"/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/>
      <c r="R28477"/>
    </row>
    <row r="28478" spans="3:18" x14ac:dyDescent="0.2">
      <c r="C28478"/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/>
      <c r="R28478"/>
    </row>
    <row r="28479" spans="3:18" x14ac:dyDescent="0.2">
      <c r="C28479"/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/>
      <c r="R28479"/>
    </row>
    <row r="28480" spans="3:18" x14ac:dyDescent="0.2">
      <c r="C28480"/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/>
      <c r="R28480"/>
    </row>
    <row r="28481" spans="3:18" x14ac:dyDescent="0.2">
      <c r="C28481"/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/>
      <c r="R28481"/>
    </row>
    <row r="28482" spans="3:18" x14ac:dyDescent="0.2">
      <c r="C28482"/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/>
      <c r="R28482"/>
    </row>
    <row r="28483" spans="3:18" x14ac:dyDescent="0.2">
      <c r="C28483"/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/>
      <c r="R28483"/>
    </row>
    <row r="28484" spans="3:18" x14ac:dyDescent="0.2">
      <c r="C28484"/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/>
      <c r="R28484"/>
    </row>
    <row r="28485" spans="3:18" x14ac:dyDescent="0.2">
      <c r="C28485"/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/>
      <c r="R28485"/>
    </row>
    <row r="28486" spans="3:18" x14ac:dyDescent="0.2">
      <c r="C28486"/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/>
      <c r="R28486"/>
    </row>
    <row r="28487" spans="3:18" x14ac:dyDescent="0.2">
      <c r="C28487"/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/>
      <c r="R28487"/>
    </row>
    <row r="28488" spans="3:18" x14ac:dyDescent="0.2">
      <c r="C28488"/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/>
      <c r="R28488"/>
    </row>
    <row r="28489" spans="3:18" x14ac:dyDescent="0.2">
      <c r="C28489"/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/>
      <c r="R28489"/>
    </row>
    <row r="28490" spans="3:18" x14ac:dyDescent="0.2">
      <c r="C28490"/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/>
      <c r="R28490"/>
    </row>
    <row r="28491" spans="3:18" x14ac:dyDescent="0.2">
      <c r="C28491"/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/>
      <c r="R28491"/>
    </row>
    <row r="28492" spans="3:18" x14ac:dyDescent="0.2">
      <c r="C28492"/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/>
      <c r="R28492"/>
    </row>
    <row r="28493" spans="3:18" x14ac:dyDescent="0.2">
      <c r="C28493"/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/>
      <c r="R28493"/>
    </row>
    <row r="28494" spans="3:18" x14ac:dyDescent="0.2">
      <c r="C28494"/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/>
      <c r="R28494"/>
    </row>
    <row r="28495" spans="3:18" x14ac:dyDescent="0.2">
      <c r="C28495"/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/>
      <c r="R28495"/>
    </row>
    <row r="28496" spans="3:18" x14ac:dyDescent="0.2">
      <c r="C28496"/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/>
      <c r="R28496"/>
    </row>
    <row r="28497" spans="3:18" x14ac:dyDescent="0.2">
      <c r="C28497"/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/>
      <c r="R28497"/>
    </row>
    <row r="28498" spans="3:18" x14ac:dyDescent="0.2">
      <c r="C28498"/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/>
      <c r="R28498"/>
    </row>
    <row r="28499" spans="3:18" x14ac:dyDescent="0.2">
      <c r="C28499"/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/>
      <c r="R28499"/>
    </row>
    <row r="28500" spans="3:18" x14ac:dyDescent="0.2">
      <c r="C28500"/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/>
      <c r="R28500"/>
    </row>
    <row r="28501" spans="3:18" x14ac:dyDescent="0.2">
      <c r="C28501"/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/>
      <c r="R28501"/>
    </row>
    <row r="28502" spans="3:18" x14ac:dyDescent="0.2">
      <c r="C28502"/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/>
      <c r="R28502"/>
    </row>
    <row r="28503" spans="3:18" x14ac:dyDescent="0.2">
      <c r="C28503"/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/>
      <c r="R28503"/>
    </row>
    <row r="28504" spans="3:18" x14ac:dyDescent="0.2">
      <c r="C28504"/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/>
      <c r="R28504"/>
    </row>
    <row r="28505" spans="3:18" x14ac:dyDescent="0.2">
      <c r="C28505"/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/>
      <c r="R28505"/>
    </row>
    <row r="28506" spans="3:18" x14ac:dyDescent="0.2">
      <c r="C28506"/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/>
      <c r="R28506"/>
    </row>
    <row r="28507" spans="3:18" x14ac:dyDescent="0.2">
      <c r="C28507"/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/>
      <c r="R28507"/>
    </row>
    <row r="28508" spans="3:18" x14ac:dyDescent="0.2">
      <c r="C28508"/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/>
      <c r="R28508"/>
    </row>
    <row r="28509" spans="3:18" x14ac:dyDescent="0.2">
      <c r="C28509"/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/>
      <c r="R28509"/>
    </row>
    <row r="28510" spans="3:18" x14ac:dyDescent="0.2">
      <c r="C28510"/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/>
      <c r="R28510"/>
    </row>
    <row r="28511" spans="3:18" x14ac:dyDescent="0.2">
      <c r="C28511"/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/>
      <c r="R28511"/>
    </row>
    <row r="28512" spans="3:18" x14ac:dyDescent="0.2">
      <c r="C28512"/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/>
      <c r="R28512"/>
    </row>
    <row r="28513" spans="3:18" x14ac:dyDescent="0.2">
      <c r="C28513"/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/>
      <c r="R28513"/>
    </row>
    <row r="28514" spans="3:18" x14ac:dyDescent="0.2">
      <c r="C28514"/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/>
      <c r="R28514"/>
    </row>
    <row r="28515" spans="3:18" x14ac:dyDescent="0.2">
      <c r="C28515"/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/>
      <c r="R28515"/>
    </row>
    <row r="28516" spans="3:18" x14ac:dyDescent="0.2">
      <c r="C28516"/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/>
      <c r="R28516"/>
    </row>
    <row r="28517" spans="3:18" x14ac:dyDescent="0.2">
      <c r="C28517"/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/>
      <c r="R28517"/>
    </row>
    <row r="28518" spans="3:18" x14ac:dyDescent="0.2">
      <c r="C28518"/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/>
      <c r="R28518"/>
    </row>
    <row r="28519" spans="3:18" x14ac:dyDescent="0.2">
      <c r="C28519"/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/>
      <c r="R28519"/>
    </row>
    <row r="28520" spans="3:18" x14ac:dyDescent="0.2">
      <c r="C28520"/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/>
      <c r="R28520"/>
    </row>
    <row r="28521" spans="3:18" x14ac:dyDescent="0.2">
      <c r="C28521"/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/>
      <c r="R28521"/>
    </row>
    <row r="28522" spans="3:18" x14ac:dyDescent="0.2">
      <c r="C28522"/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/>
      <c r="R28522"/>
    </row>
    <row r="28523" spans="3:18" x14ac:dyDescent="0.2">
      <c r="C28523"/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/>
      <c r="R28523"/>
    </row>
    <row r="28524" spans="3:18" x14ac:dyDescent="0.2">
      <c r="C28524"/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/>
      <c r="R28524"/>
    </row>
    <row r="28525" spans="3:18" x14ac:dyDescent="0.2">
      <c r="C28525"/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/>
      <c r="R28525"/>
    </row>
    <row r="28526" spans="3:18" x14ac:dyDescent="0.2">
      <c r="C28526"/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/>
      <c r="R28526"/>
    </row>
    <row r="28527" spans="3:18" x14ac:dyDescent="0.2">
      <c r="C28527"/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/>
      <c r="R28527"/>
    </row>
    <row r="28528" spans="3:18" x14ac:dyDescent="0.2">
      <c r="C28528"/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/>
      <c r="R28528"/>
    </row>
    <row r="28529" spans="3:18" x14ac:dyDescent="0.2">
      <c r="C28529"/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/>
      <c r="R28529"/>
    </row>
    <row r="28530" spans="3:18" x14ac:dyDescent="0.2">
      <c r="C28530"/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/>
      <c r="R28530"/>
    </row>
    <row r="28531" spans="3:18" x14ac:dyDescent="0.2">
      <c r="C28531"/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/>
      <c r="R28531"/>
    </row>
    <row r="28532" spans="3:18" x14ac:dyDescent="0.2">
      <c r="C28532"/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/>
      <c r="R28532"/>
    </row>
    <row r="28533" spans="3:18" x14ac:dyDescent="0.2">
      <c r="C28533"/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/>
      <c r="R28533"/>
    </row>
    <row r="28534" spans="3:18" x14ac:dyDescent="0.2">
      <c r="C28534"/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/>
      <c r="R28534"/>
    </row>
    <row r="28535" spans="3:18" x14ac:dyDescent="0.2">
      <c r="C28535"/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/>
      <c r="R28535"/>
    </row>
    <row r="28536" spans="3:18" x14ac:dyDescent="0.2">
      <c r="C28536"/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/>
      <c r="R28536"/>
    </row>
    <row r="28537" spans="3:18" x14ac:dyDescent="0.2">
      <c r="C28537"/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/>
      <c r="R28537"/>
    </row>
    <row r="28538" spans="3:18" x14ac:dyDescent="0.2">
      <c r="C28538"/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/>
      <c r="R28538"/>
    </row>
    <row r="28539" spans="3:18" x14ac:dyDescent="0.2">
      <c r="C28539"/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/>
      <c r="R28539"/>
    </row>
    <row r="28540" spans="3:18" x14ac:dyDescent="0.2">
      <c r="C28540"/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/>
      <c r="R28540"/>
    </row>
    <row r="28541" spans="3:18" x14ac:dyDescent="0.2">
      <c r="C28541"/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/>
      <c r="R28541"/>
    </row>
    <row r="28542" spans="3:18" x14ac:dyDescent="0.2">
      <c r="C28542"/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/>
      <c r="R28542"/>
    </row>
    <row r="28543" spans="3:18" x14ac:dyDescent="0.2">
      <c r="C28543"/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/>
      <c r="R28543"/>
    </row>
    <row r="28544" spans="3:18" x14ac:dyDescent="0.2">
      <c r="C28544"/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/>
      <c r="R28544"/>
    </row>
    <row r="28545" spans="3:18" x14ac:dyDescent="0.2">
      <c r="C28545"/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/>
      <c r="R28545"/>
    </row>
    <row r="28546" spans="3:18" x14ac:dyDescent="0.2">
      <c r="C28546"/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/>
      <c r="R28546"/>
    </row>
    <row r="28547" spans="3:18" x14ac:dyDescent="0.2">
      <c r="C28547"/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/>
      <c r="R28547"/>
    </row>
    <row r="28548" spans="3:18" x14ac:dyDescent="0.2">
      <c r="C28548"/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/>
      <c r="R28548"/>
    </row>
    <row r="28549" spans="3:18" x14ac:dyDescent="0.2">
      <c r="C28549"/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/>
      <c r="R28549"/>
    </row>
    <row r="28550" spans="3:18" x14ac:dyDescent="0.2">
      <c r="C28550"/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/>
      <c r="R28550"/>
    </row>
    <row r="28551" spans="3:18" x14ac:dyDescent="0.2">
      <c r="C28551"/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/>
      <c r="R28551"/>
    </row>
    <row r="28552" spans="3:18" x14ac:dyDescent="0.2">
      <c r="C28552"/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/>
      <c r="R28552"/>
    </row>
    <row r="28553" spans="3:18" x14ac:dyDescent="0.2">
      <c r="C28553"/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/>
      <c r="R28553"/>
    </row>
    <row r="28554" spans="3:18" x14ac:dyDescent="0.2">
      <c r="C28554"/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/>
      <c r="R28554"/>
    </row>
    <row r="28555" spans="3:18" x14ac:dyDescent="0.2">
      <c r="C28555"/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/>
      <c r="R28555"/>
    </row>
    <row r="28556" spans="3:18" x14ac:dyDescent="0.2">
      <c r="C28556"/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/>
      <c r="R28556"/>
    </row>
    <row r="28557" spans="3:18" x14ac:dyDescent="0.2">
      <c r="C28557"/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/>
      <c r="R28557"/>
    </row>
    <row r="28558" spans="3:18" x14ac:dyDescent="0.2">
      <c r="C28558"/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/>
      <c r="R28558"/>
    </row>
    <row r="28559" spans="3:18" x14ac:dyDescent="0.2">
      <c r="C28559"/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/>
      <c r="R28559"/>
    </row>
    <row r="28560" spans="3:18" x14ac:dyDescent="0.2">
      <c r="C28560"/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/>
      <c r="R28560"/>
    </row>
    <row r="28561" spans="3:18" x14ac:dyDescent="0.2">
      <c r="C28561"/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/>
      <c r="R28561"/>
    </row>
    <row r="28562" spans="3:18" x14ac:dyDescent="0.2">
      <c r="C28562"/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/>
      <c r="R28562"/>
    </row>
    <row r="28563" spans="3:18" x14ac:dyDescent="0.2">
      <c r="C28563"/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/>
      <c r="R28563"/>
    </row>
    <row r="28564" spans="3:18" x14ac:dyDescent="0.2">
      <c r="C28564"/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/>
      <c r="R28564"/>
    </row>
    <row r="28565" spans="3:18" x14ac:dyDescent="0.2">
      <c r="C28565"/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/>
      <c r="R28565"/>
    </row>
    <row r="28566" spans="3:18" x14ac:dyDescent="0.2">
      <c r="C28566"/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/>
      <c r="R28566"/>
    </row>
    <row r="28567" spans="3:18" x14ac:dyDescent="0.2">
      <c r="C28567"/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/>
      <c r="R28567"/>
    </row>
    <row r="28568" spans="3:18" x14ac:dyDescent="0.2">
      <c r="C28568"/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/>
      <c r="R28568"/>
    </row>
    <row r="28569" spans="3:18" x14ac:dyDescent="0.2">
      <c r="C28569"/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/>
      <c r="R28569"/>
    </row>
    <row r="28570" spans="3:18" x14ac:dyDescent="0.2">
      <c r="C28570"/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/>
      <c r="R28570"/>
    </row>
    <row r="28571" spans="3:18" x14ac:dyDescent="0.2">
      <c r="C28571"/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/>
      <c r="R28571"/>
    </row>
    <row r="28572" spans="3:18" x14ac:dyDescent="0.2">
      <c r="C28572"/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/>
      <c r="R28572"/>
    </row>
    <row r="28573" spans="3:18" x14ac:dyDescent="0.2">
      <c r="C28573"/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/>
      <c r="R28573"/>
    </row>
    <row r="28574" spans="3:18" x14ac:dyDescent="0.2">
      <c r="C28574"/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/>
      <c r="R28574"/>
    </row>
    <row r="28575" spans="3:18" x14ac:dyDescent="0.2">
      <c r="C28575"/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/>
      <c r="R28575"/>
    </row>
    <row r="28576" spans="3:18" x14ac:dyDescent="0.2">
      <c r="C28576"/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/>
      <c r="R28576"/>
    </row>
    <row r="28577" spans="3:18" x14ac:dyDescent="0.2">
      <c r="C28577"/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/>
      <c r="R28577"/>
    </row>
    <row r="28578" spans="3:18" x14ac:dyDescent="0.2">
      <c r="C28578"/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/>
      <c r="R28578"/>
    </row>
    <row r="28579" spans="3:18" x14ac:dyDescent="0.2">
      <c r="C28579"/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/>
      <c r="R28579"/>
    </row>
    <row r="28580" spans="3:18" x14ac:dyDescent="0.2">
      <c r="C28580"/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/>
      <c r="R28580"/>
    </row>
    <row r="28581" spans="3:18" x14ac:dyDescent="0.2">
      <c r="C28581"/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/>
      <c r="R28581"/>
    </row>
    <row r="28582" spans="3:18" x14ac:dyDescent="0.2">
      <c r="C28582"/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/>
      <c r="R28582"/>
    </row>
    <row r="28583" spans="3:18" x14ac:dyDescent="0.2">
      <c r="C28583"/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/>
      <c r="R28583"/>
    </row>
    <row r="28584" spans="3:18" x14ac:dyDescent="0.2">
      <c r="C28584"/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/>
      <c r="R28584"/>
    </row>
    <row r="28585" spans="3:18" x14ac:dyDescent="0.2">
      <c r="C28585"/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/>
      <c r="R28585"/>
    </row>
    <row r="28586" spans="3:18" x14ac:dyDescent="0.2">
      <c r="C28586"/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/>
      <c r="R28586"/>
    </row>
    <row r="28587" spans="3:18" x14ac:dyDescent="0.2">
      <c r="C28587"/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/>
      <c r="R28587"/>
    </row>
    <row r="28588" spans="3:18" x14ac:dyDescent="0.2">
      <c r="C28588"/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/>
      <c r="R28588"/>
    </row>
    <row r="28589" spans="3:18" x14ac:dyDescent="0.2">
      <c r="C28589"/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/>
      <c r="R28589"/>
    </row>
    <row r="28590" spans="3:18" x14ac:dyDescent="0.2">
      <c r="C28590"/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/>
      <c r="R28590"/>
    </row>
    <row r="28591" spans="3:18" x14ac:dyDescent="0.2">
      <c r="C28591"/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/>
      <c r="R28591"/>
    </row>
    <row r="28592" spans="3:18" x14ac:dyDescent="0.2">
      <c r="C28592"/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/>
      <c r="R28592"/>
    </row>
    <row r="28593" spans="3:18" x14ac:dyDescent="0.2">
      <c r="C28593"/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/>
      <c r="R28593"/>
    </row>
    <row r="28594" spans="3:18" x14ac:dyDescent="0.2">
      <c r="C28594"/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/>
      <c r="R28594"/>
    </row>
    <row r="28595" spans="3:18" x14ac:dyDescent="0.2">
      <c r="C28595"/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/>
      <c r="R28595"/>
    </row>
    <row r="28596" spans="3:18" x14ac:dyDescent="0.2">
      <c r="C28596"/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/>
      <c r="R28596"/>
    </row>
    <row r="28597" spans="3:18" x14ac:dyDescent="0.2">
      <c r="C28597"/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/>
      <c r="R28597"/>
    </row>
    <row r="28598" spans="3:18" x14ac:dyDescent="0.2">
      <c r="C28598"/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/>
      <c r="R28598"/>
    </row>
    <row r="28599" spans="3:18" x14ac:dyDescent="0.2">
      <c r="C28599"/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/>
      <c r="R28599"/>
    </row>
    <row r="28600" spans="3:18" x14ac:dyDescent="0.2">
      <c r="C28600"/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/>
      <c r="R28600"/>
    </row>
    <row r="28601" spans="3:18" x14ac:dyDescent="0.2">
      <c r="C28601"/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/>
      <c r="R28601"/>
    </row>
    <row r="28602" spans="3:18" x14ac:dyDescent="0.2">
      <c r="C28602"/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/>
      <c r="R28602"/>
    </row>
    <row r="28603" spans="3:18" x14ac:dyDescent="0.2">
      <c r="C28603"/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/>
      <c r="R28603"/>
    </row>
    <row r="28604" spans="3:18" x14ac:dyDescent="0.2">
      <c r="C28604"/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/>
      <c r="R28604"/>
    </row>
    <row r="28605" spans="3:18" x14ac:dyDescent="0.2">
      <c r="C28605"/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/>
      <c r="R28605"/>
    </row>
    <row r="28606" spans="3:18" x14ac:dyDescent="0.2">
      <c r="C28606"/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/>
      <c r="R28606"/>
    </row>
    <row r="28607" spans="3:18" x14ac:dyDescent="0.2">
      <c r="C28607"/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/>
      <c r="R28607"/>
    </row>
    <row r="28608" spans="3:18" x14ac:dyDescent="0.2">
      <c r="C28608"/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/>
      <c r="R28608"/>
    </row>
    <row r="28609" spans="3:18" x14ac:dyDescent="0.2">
      <c r="C28609"/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/>
      <c r="R28609"/>
    </row>
    <row r="28610" spans="3:18" x14ac:dyDescent="0.2">
      <c r="C28610"/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/>
      <c r="R28610"/>
    </row>
    <row r="28611" spans="3:18" x14ac:dyDescent="0.2">
      <c r="C28611"/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/>
      <c r="R28611"/>
    </row>
    <row r="28612" spans="3:18" x14ac:dyDescent="0.2">
      <c r="C28612"/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/>
      <c r="R28612"/>
    </row>
    <row r="28613" spans="3:18" x14ac:dyDescent="0.2">
      <c r="C28613"/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/>
      <c r="R28613"/>
    </row>
    <row r="28614" spans="3:18" x14ac:dyDescent="0.2">
      <c r="C28614"/>
      <c r="D28614"/>
      <c r="E28614"/>
      <c r="F28614"/>
      <c r="G28614"/>
      <c r="H28614"/>
      <c r="I28614"/>
      <c r="J28614"/>
      <c r="K28614"/>
      <c r="L28614"/>
      <c r="M28614"/>
      <c r="N28614"/>
      <c r="O28614"/>
      <c r="P28614"/>
      <c r="Q28614"/>
      <c r="R28614"/>
    </row>
    <row r="28615" spans="3:18" x14ac:dyDescent="0.2">
      <c r="C28615"/>
      <c r="D28615"/>
      <c r="E28615"/>
      <c r="F28615"/>
      <c r="G28615"/>
      <c r="H28615"/>
      <c r="I28615"/>
      <c r="J28615"/>
      <c r="K28615"/>
      <c r="L28615"/>
      <c r="M28615"/>
      <c r="N28615"/>
      <c r="O28615"/>
      <c r="P28615"/>
      <c r="Q28615"/>
      <c r="R28615"/>
    </row>
    <row r="28616" spans="3:18" x14ac:dyDescent="0.2">
      <c r="C28616"/>
      <c r="D28616"/>
      <c r="E28616"/>
      <c r="F28616"/>
      <c r="G28616"/>
      <c r="H28616"/>
      <c r="I28616"/>
      <c r="J28616"/>
      <c r="K28616"/>
      <c r="L28616"/>
      <c r="M28616"/>
      <c r="N28616"/>
      <c r="O28616"/>
      <c r="P28616"/>
      <c r="Q28616"/>
      <c r="R28616"/>
    </row>
    <row r="28617" spans="3:18" x14ac:dyDescent="0.2">
      <c r="C28617"/>
      <c r="D28617"/>
      <c r="E28617"/>
      <c r="F28617"/>
      <c r="G28617"/>
      <c r="H28617"/>
      <c r="I28617"/>
      <c r="J28617"/>
      <c r="K28617"/>
      <c r="L28617"/>
      <c r="M28617"/>
      <c r="N28617"/>
      <c r="O28617"/>
      <c r="P28617"/>
      <c r="Q28617"/>
      <c r="R28617"/>
    </row>
    <row r="28618" spans="3:18" x14ac:dyDescent="0.2">
      <c r="C28618"/>
      <c r="D28618"/>
      <c r="E28618"/>
      <c r="F28618"/>
      <c r="G28618"/>
      <c r="H28618"/>
      <c r="I28618"/>
      <c r="J28618"/>
      <c r="K28618"/>
      <c r="L28618"/>
      <c r="M28618"/>
      <c r="N28618"/>
      <c r="O28618"/>
      <c r="P28618"/>
      <c r="Q28618"/>
      <c r="R28618"/>
    </row>
    <row r="28619" spans="3:18" x14ac:dyDescent="0.2">
      <c r="C28619"/>
      <c r="D28619"/>
      <c r="E28619"/>
      <c r="F28619"/>
      <c r="G28619"/>
      <c r="H28619"/>
      <c r="I28619"/>
      <c r="J28619"/>
      <c r="K28619"/>
      <c r="L28619"/>
      <c r="M28619"/>
      <c r="N28619"/>
      <c r="O28619"/>
      <c r="P28619"/>
      <c r="Q28619"/>
      <c r="R28619"/>
    </row>
    <row r="28620" spans="3:18" x14ac:dyDescent="0.2">
      <c r="C28620"/>
      <c r="D28620"/>
      <c r="E28620"/>
      <c r="F28620"/>
      <c r="G28620"/>
      <c r="H28620"/>
      <c r="I28620"/>
      <c r="J28620"/>
      <c r="K28620"/>
      <c r="L28620"/>
      <c r="M28620"/>
      <c r="N28620"/>
      <c r="O28620"/>
      <c r="P28620"/>
      <c r="Q28620"/>
      <c r="R28620"/>
    </row>
    <row r="28621" spans="3:18" x14ac:dyDescent="0.2">
      <c r="C28621"/>
      <c r="D28621"/>
      <c r="E28621"/>
      <c r="F28621"/>
      <c r="G28621"/>
      <c r="H28621"/>
      <c r="I28621"/>
      <c r="J28621"/>
      <c r="K28621"/>
      <c r="L28621"/>
      <c r="M28621"/>
      <c r="N28621"/>
      <c r="O28621"/>
      <c r="P28621"/>
      <c r="Q28621"/>
      <c r="R28621"/>
    </row>
    <row r="28622" spans="3:18" x14ac:dyDescent="0.2">
      <c r="C28622"/>
      <c r="D28622"/>
      <c r="E28622"/>
      <c r="F28622"/>
      <c r="G28622"/>
      <c r="H28622"/>
      <c r="I28622"/>
      <c r="J28622"/>
      <c r="K28622"/>
      <c r="L28622"/>
      <c r="M28622"/>
      <c r="N28622"/>
      <c r="O28622"/>
      <c r="P28622"/>
      <c r="Q28622"/>
      <c r="R28622"/>
    </row>
    <row r="28623" spans="3:18" x14ac:dyDescent="0.2">
      <c r="C28623"/>
      <c r="D28623"/>
      <c r="E28623"/>
      <c r="F28623"/>
      <c r="G28623"/>
      <c r="H28623"/>
      <c r="I28623"/>
      <c r="J28623"/>
      <c r="K28623"/>
      <c r="L28623"/>
      <c r="M28623"/>
      <c r="N28623"/>
      <c r="O28623"/>
      <c r="P28623"/>
      <c r="Q28623"/>
      <c r="R28623"/>
    </row>
    <row r="28624" spans="3:18" x14ac:dyDescent="0.2">
      <c r="C28624"/>
      <c r="D28624"/>
      <c r="E28624"/>
      <c r="F28624"/>
      <c r="G28624"/>
      <c r="H28624"/>
      <c r="I28624"/>
      <c r="J28624"/>
      <c r="K28624"/>
      <c r="L28624"/>
      <c r="M28624"/>
      <c r="N28624"/>
      <c r="O28624"/>
      <c r="P28624"/>
      <c r="Q28624"/>
      <c r="R28624"/>
    </row>
    <row r="28625" spans="3:18" x14ac:dyDescent="0.2">
      <c r="C28625"/>
      <c r="D28625"/>
      <c r="E28625"/>
      <c r="F28625"/>
      <c r="G28625"/>
      <c r="H28625"/>
      <c r="I28625"/>
      <c r="J28625"/>
      <c r="K28625"/>
      <c r="L28625"/>
      <c r="M28625"/>
      <c r="N28625"/>
      <c r="O28625"/>
      <c r="P28625"/>
      <c r="Q28625"/>
      <c r="R28625"/>
    </row>
    <row r="28626" spans="3:18" x14ac:dyDescent="0.2">
      <c r="C28626"/>
      <c r="D28626"/>
      <c r="E28626"/>
      <c r="F28626"/>
      <c r="G28626"/>
      <c r="H28626"/>
      <c r="I28626"/>
      <c r="J28626"/>
      <c r="K28626"/>
      <c r="L28626"/>
      <c r="M28626"/>
      <c r="N28626"/>
      <c r="O28626"/>
      <c r="P28626"/>
      <c r="Q28626"/>
      <c r="R28626"/>
    </row>
    <row r="28627" spans="3:18" x14ac:dyDescent="0.2">
      <c r="C28627"/>
      <c r="D28627"/>
      <c r="E28627"/>
      <c r="F28627"/>
      <c r="G28627"/>
      <c r="H28627"/>
      <c r="I28627"/>
      <c r="J28627"/>
      <c r="K28627"/>
      <c r="L28627"/>
      <c r="M28627"/>
      <c r="N28627"/>
      <c r="O28627"/>
      <c r="P28627"/>
      <c r="Q28627"/>
      <c r="R28627"/>
    </row>
    <row r="28628" spans="3:18" x14ac:dyDescent="0.2">
      <c r="C28628"/>
      <c r="D28628"/>
      <c r="E28628"/>
      <c r="F28628"/>
      <c r="G28628"/>
      <c r="H28628"/>
      <c r="I28628"/>
      <c r="J28628"/>
      <c r="K28628"/>
      <c r="L28628"/>
      <c r="M28628"/>
      <c r="N28628"/>
      <c r="O28628"/>
      <c r="P28628"/>
      <c r="Q28628"/>
      <c r="R28628"/>
    </row>
    <row r="28629" spans="3:18" x14ac:dyDescent="0.2">
      <c r="C28629"/>
      <c r="D28629"/>
      <c r="E28629"/>
      <c r="F28629"/>
      <c r="G28629"/>
      <c r="H28629"/>
      <c r="I28629"/>
      <c r="J28629"/>
      <c r="K28629"/>
      <c r="L28629"/>
      <c r="M28629"/>
      <c r="N28629"/>
      <c r="O28629"/>
      <c r="P28629"/>
      <c r="Q28629"/>
      <c r="R28629"/>
    </row>
    <row r="28630" spans="3:18" x14ac:dyDescent="0.2">
      <c r="C28630"/>
      <c r="D28630"/>
      <c r="E28630"/>
      <c r="F28630"/>
      <c r="G28630"/>
      <c r="H28630"/>
      <c r="I28630"/>
      <c r="J28630"/>
      <c r="K28630"/>
      <c r="L28630"/>
      <c r="M28630"/>
      <c r="N28630"/>
      <c r="O28630"/>
      <c r="P28630"/>
      <c r="Q28630"/>
      <c r="R28630"/>
    </row>
    <row r="28631" spans="3:18" x14ac:dyDescent="0.2">
      <c r="C28631"/>
      <c r="D28631"/>
      <c r="E28631"/>
      <c r="F28631"/>
      <c r="G28631"/>
      <c r="H28631"/>
      <c r="I28631"/>
      <c r="J28631"/>
      <c r="K28631"/>
      <c r="L28631"/>
      <c r="M28631"/>
      <c r="N28631"/>
      <c r="O28631"/>
      <c r="P28631"/>
      <c r="Q28631"/>
      <c r="R28631"/>
    </row>
    <row r="28632" spans="3:18" x14ac:dyDescent="0.2">
      <c r="C28632"/>
      <c r="D28632"/>
      <c r="E28632"/>
      <c r="F28632"/>
      <c r="G28632"/>
      <c r="H28632"/>
      <c r="I28632"/>
      <c r="J28632"/>
      <c r="K28632"/>
      <c r="L28632"/>
      <c r="M28632"/>
      <c r="N28632"/>
      <c r="O28632"/>
      <c r="P28632"/>
      <c r="Q28632"/>
      <c r="R28632"/>
    </row>
    <row r="28633" spans="3:18" x14ac:dyDescent="0.2">
      <c r="C28633"/>
      <c r="D28633"/>
      <c r="E28633"/>
      <c r="F28633"/>
      <c r="G28633"/>
      <c r="H28633"/>
      <c r="I28633"/>
      <c r="J28633"/>
      <c r="K28633"/>
      <c r="L28633"/>
      <c r="M28633"/>
      <c r="N28633"/>
      <c r="O28633"/>
      <c r="P28633"/>
      <c r="Q28633"/>
      <c r="R28633"/>
    </row>
    <row r="28634" spans="3:18" x14ac:dyDescent="0.2">
      <c r="C28634"/>
      <c r="D28634"/>
      <c r="E28634"/>
      <c r="F28634"/>
      <c r="G28634"/>
      <c r="H28634"/>
      <c r="I28634"/>
      <c r="J28634"/>
      <c r="K28634"/>
      <c r="L28634"/>
      <c r="M28634"/>
      <c r="N28634"/>
      <c r="O28634"/>
      <c r="P28634"/>
      <c r="Q28634"/>
      <c r="R28634"/>
    </row>
    <row r="28635" spans="3:18" x14ac:dyDescent="0.2">
      <c r="C28635"/>
      <c r="D28635"/>
      <c r="E28635"/>
      <c r="F28635"/>
      <c r="G28635"/>
      <c r="H28635"/>
      <c r="I28635"/>
      <c r="J28635"/>
      <c r="K28635"/>
      <c r="L28635"/>
      <c r="M28635"/>
      <c r="N28635"/>
      <c r="O28635"/>
      <c r="P28635"/>
      <c r="Q28635"/>
      <c r="R28635"/>
    </row>
    <row r="28636" spans="3:18" x14ac:dyDescent="0.2">
      <c r="C28636"/>
      <c r="D28636"/>
      <c r="E28636"/>
      <c r="F28636"/>
      <c r="G28636"/>
      <c r="H28636"/>
      <c r="I28636"/>
      <c r="J28636"/>
      <c r="K28636"/>
      <c r="L28636"/>
      <c r="M28636"/>
      <c r="N28636"/>
      <c r="O28636"/>
      <c r="P28636"/>
      <c r="Q28636"/>
      <c r="R28636"/>
    </row>
    <row r="28637" spans="3:18" x14ac:dyDescent="0.2">
      <c r="C28637"/>
      <c r="D28637"/>
      <c r="E28637"/>
      <c r="F28637"/>
      <c r="G28637"/>
      <c r="H28637"/>
      <c r="I28637"/>
      <c r="J28637"/>
      <c r="K28637"/>
      <c r="L28637"/>
      <c r="M28637"/>
      <c r="N28637"/>
      <c r="O28637"/>
      <c r="P28637"/>
      <c r="Q28637"/>
      <c r="R28637"/>
    </row>
    <row r="28638" spans="3:18" x14ac:dyDescent="0.2">
      <c r="C28638"/>
      <c r="D28638"/>
      <c r="E28638"/>
      <c r="F28638"/>
      <c r="G28638"/>
      <c r="H28638"/>
      <c r="I28638"/>
      <c r="J28638"/>
      <c r="K28638"/>
      <c r="L28638"/>
      <c r="M28638"/>
      <c r="N28638"/>
      <c r="O28638"/>
      <c r="P28638"/>
      <c r="Q28638"/>
      <c r="R28638"/>
    </row>
    <row r="28639" spans="3:18" x14ac:dyDescent="0.2">
      <c r="C28639"/>
      <c r="D28639"/>
      <c r="E28639"/>
      <c r="F28639"/>
      <c r="G28639"/>
      <c r="H28639"/>
      <c r="I28639"/>
      <c r="J28639"/>
      <c r="K28639"/>
      <c r="L28639"/>
      <c r="M28639"/>
      <c r="N28639"/>
      <c r="O28639"/>
      <c r="P28639"/>
      <c r="Q28639"/>
      <c r="R28639"/>
    </row>
    <row r="28640" spans="3:18" x14ac:dyDescent="0.2">
      <c r="C28640"/>
      <c r="D28640"/>
      <c r="E28640"/>
      <c r="F28640"/>
      <c r="G28640"/>
      <c r="H28640"/>
      <c r="I28640"/>
      <c r="J28640"/>
      <c r="K28640"/>
      <c r="L28640"/>
      <c r="M28640"/>
      <c r="N28640"/>
      <c r="O28640"/>
      <c r="P28640"/>
      <c r="Q28640"/>
      <c r="R28640"/>
    </row>
    <row r="28641" spans="3:18" x14ac:dyDescent="0.2">
      <c r="C28641"/>
      <c r="D28641"/>
      <c r="E28641"/>
      <c r="F28641"/>
      <c r="G28641"/>
      <c r="H28641"/>
      <c r="I28641"/>
      <c r="J28641"/>
      <c r="K28641"/>
      <c r="L28641"/>
      <c r="M28641"/>
      <c r="N28641"/>
      <c r="O28641"/>
      <c r="P28641"/>
      <c r="Q28641"/>
      <c r="R28641"/>
    </row>
    <row r="28642" spans="3:18" x14ac:dyDescent="0.2">
      <c r="C28642"/>
      <c r="D28642"/>
      <c r="E28642"/>
      <c r="F28642"/>
      <c r="G28642"/>
      <c r="H28642"/>
      <c r="I28642"/>
      <c r="J28642"/>
      <c r="K28642"/>
      <c r="L28642"/>
      <c r="M28642"/>
      <c r="N28642"/>
      <c r="O28642"/>
      <c r="P28642"/>
      <c r="Q28642"/>
      <c r="R28642"/>
    </row>
    <row r="28643" spans="3:18" x14ac:dyDescent="0.2">
      <c r="C28643"/>
      <c r="D28643"/>
      <c r="E28643"/>
      <c r="F28643"/>
      <c r="G28643"/>
      <c r="H28643"/>
      <c r="I28643"/>
      <c r="J28643"/>
      <c r="K28643"/>
      <c r="L28643"/>
      <c r="M28643"/>
      <c r="N28643"/>
      <c r="O28643"/>
      <c r="P28643"/>
      <c r="Q28643"/>
      <c r="R28643"/>
    </row>
    <row r="28644" spans="3:18" x14ac:dyDescent="0.2">
      <c r="C28644"/>
      <c r="D28644"/>
      <c r="E28644"/>
      <c r="F28644"/>
      <c r="G28644"/>
      <c r="H28644"/>
      <c r="I28644"/>
      <c r="J28644"/>
      <c r="K28644"/>
      <c r="L28644"/>
      <c r="M28644"/>
      <c r="N28644"/>
      <c r="O28644"/>
      <c r="P28644"/>
      <c r="Q28644"/>
      <c r="R28644"/>
    </row>
    <row r="28645" spans="3:18" x14ac:dyDescent="0.2">
      <c r="C28645"/>
      <c r="D28645"/>
      <c r="E28645"/>
      <c r="F28645"/>
      <c r="G28645"/>
      <c r="H28645"/>
      <c r="I28645"/>
      <c r="J28645"/>
      <c r="K28645"/>
      <c r="L28645"/>
      <c r="M28645"/>
      <c r="N28645"/>
      <c r="O28645"/>
      <c r="P28645"/>
      <c r="Q28645"/>
      <c r="R28645"/>
    </row>
    <row r="28646" spans="3:18" x14ac:dyDescent="0.2">
      <c r="C28646"/>
      <c r="D28646"/>
      <c r="E28646"/>
      <c r="F28646"/>
      <c r="G28646"/>
      <c r="H28646"/>
      <c r="I28646"/>
      <c r="J28646"/>
      <c r="K28646"/>
      <c r="L28646"/>
      <c r="M28646"/>
      <c r="N28646"/>
      <c r="O28646"/>
      <c r="P28646"/>
      <c r="Q28646"/>
      <c r="R28646"/>
    </row>
    <row r="28647" spans="3:18" x14ac:dyDescent="0.2">
      <c r="C28647"/>
      <c r="D28647"/>
      <c r="E28647"/>
      <c r="F28647"/>
      <c r="G28647"/>
      <c r="H28647"/>
      <c r="I28647"/>
      <c r="J28647"/>
      <c r="K28647"/>
      <c r="L28647"/>
      <c r="M28647"/>
      <c r="N28647"/>
      <c r="O28647"/>
      <c r="P28647"/>
      <c r="Q28647"/>
      <c r="R28647"/>
    </row>
    <row r="28648" spans="3:18" x14ac:dyDescent="0.2">
      <c r="C28648"/>
      <c r="D28648"/>
      <c r="E28648"/>
      <c r="F28648"/>
      <c r="G28648"/>
      <c r="H28648"/>
      <c r="I28648"/>
      <c r="J28648"/>
      <c r="K28648"/>
      <c r="L28648"/>
      <c r="M28648"/>
      <c r="N28648"/>
      <c r="O28648"/>
      <c r="P28648"/>
      <c r="Q28648"/>
      <c r="R28648"/>
    </row>
    <row r="28649" spans="3:18" x14ac:dyDescent="0.2">
      <c r="C28649"/>
      <c r="D28649"/>
      <c r="E28649"/>
      <c r="F28649"/>
      <c r="G28649"/>
      <c r="H28649"/>
      <c r="I28649"/>
      <c r="J28649"/>
      <c r="K28649"/>
      <c r="L28649"/>
      <c r="M28649"/>
      <c r="N28649"/>
      <c r="O28649"/>
      <c r="P28649"/>
      <c r="Q28649"/>
      <c r="R28649"/>
    </row>
    <row r="28650" spans="3:18" x14ac:dyDescent="0.2">
      <c r="C28650"/>
      <c r="D28650"/>
      <c r="E28650"/>
      <c r="F28650"/>
      <c r="G28650"/>
      <c r="H28650"/>
      <c r="I28650"/>
      <c r="J28650"/>
      <c r="K28650"/>
      <c r="L28650"/>
      <c r="M28650"/>
      <c r="N28650"/>
      <c r="O28650"/>
      <c r="P28650"/>
      <c r="Q28650"/>
      <c r="R28650"/>
    </row>
    <row r="28651" spans="3:18" x14ac:dyDescent="0.2">
      <c r="C28651"/>
      <c r="D28651"/>
      <c r="E28651"/>
      <c r="F28651"/>
      <c r="G28651"/>
      <c r="H28651"/>
      <c r="I28651"/>
      <c r="J28651"/>
      <c r="K28651"/>
      <c r="L28651"/>
      <c r="M28651"/>
      <c r="N28651"/>
      <c r="O28651"/>
      <c r="P28651"/>
      <c r="Q28651"/>
      <c r="R28651"/>
    </row>
    <row r="28652" spans="3:18" x14ac:dyDescent="0.2">
      <c r="C28652"/>
      <c r="D28652"/>
      <c r="E28652"/>
      <c r="F28652"/>
      <c r="G28652"/>
      <c r="H28652"/>
      <c r="I28652"/>
      <c r="J28652"/>
      <c r="K28652"/>
      <c r="L28652"/>
      <c r="M28652"/>
      <c r="N28652"/>
      <c r="O28652"/>
      <c r="P28652"/>
      <c r="Q28652"/>
      <c r="R28652"/>
    </row>
    <row r="28653" spans="3:18" x14ac:dyDescent="0.2">
      <c r="C28653"/>
      <c r="D28653"/>
      <c r="E28653"/>
      <c r="F28653"/>
      <c r="G28653"/>
      <c r="H28653"/>
      <c r="I28653"/>
      <c r="J28653"/>
      <c r="K28653"/>
      <c r="L28653"/>
      <c r="M28653"/>
      <c r="N28653"/>
      <c r="O28653"/>
      <c r="P28653"/>
      <c r="Q28653"/>
      <c r="R28653"/>
    </row>
    <row r="28654" spans="3:18" x14ac:dyDescent="0.2">
      <c r="C28654"/>
      <c r="D28654"/>
      <c r="E28654"/>
      <c r="F28654"/>
      <c r="G28654"/>
      <c r="H28654"/>
      <c r="I28654"/>
      <c r="J28654"/>
      <c r="K28654"/>
      <c r="L28654"/>
      <c r="M28654"/>
      <c r="N28654"/>
      <c r="O28654"/>
      <c r="P28654"/>
      <c r="Q28654"/>
      <c r="R28654"/>
    </row>
    <row r="28655" spans="3:18" x14ac:dyDescent="0.2">
      <c r="C28655"/>
      <c r="D28655"/>
      <c r="E28655"/>
      <c r="F28655"/>
      <c r="G28655"/>
      <c r="H28655"/>
      <c r="I28655"/>
      <c r="J28655"/>
      <c r="K28655"/>
      <c r="L28655"/>
      <c r="M28655"/>
      <c r="N28655"/>
      <c r="O28655"/>
      <c r="P28655"/>
      <c r="Q28655"/>
      <c r="R28655"/>
    </row>
    <row r="28656" spans="3:18" x14ac:dyDescent="0.2">
      <c r="C28656"/>
      <c r="D28656"/>
      <c r="E28656"/>
      <c r="F28656"/>
      <c r="G28656"/>
      <c r="H28656"/>
      <c r="I28656"/>
      <c r="J28656"/>
      <c r="K28656"/>
      <c r="L28656"/>
      <c r="M28656"/>
      <c r="N28656"/>
      <c r="O28656"/>
      <c r="P28656"/>
      <c r="Q28656"/>
      <c r="R28656"/>
    </row>
    <row r="28657" spans="3:18" x14ac:dyDescent="0.2">
      <c r="C28657"/>
      <c r="D28657"/>
      <c r="E28657"/>
      <c r="F28657"/>
      <c r="G28657"/>
      <c r="H28657"/>
      <c r="I28657"/>
      <c r="J28657"/>
      <c r="K28657"/>
      <c r="L28657"/>
      <c r="M28657"/>
      <c r="N28657"/>
      <c r="O28657"/>
      <c r="P28657"/>
      <c r="Q28657"/>
      <c r="R28657"/>
    </row>
    <row r="28658" spans="3:18" x14ac:dyDescent="0.2">
      <c r="C28658"/>
      <c r="D28658"/>
      <c r="E28658"/>
      <c r="F28658"/>
      <c r="G28658"/>
      <c r="H28658"/>
      <c r="I28658"/>
      <c r="J28658"/>
      <c r="K28658"/>
      <c r="L28658"/>
      <c r="M28658"/>
      <c r="N28658"/>
      <c r="O28658"/>
      <c r="P28658"/>
      <c r="Q28658"/>
      <c r="R28658"/>
    </row>
    <row r="28659" spans="3:18" x14ac:dyDescent="0.2">
      <c r="C28659"/>
      <c r="D28659"/>
      <c r="E28659"/>
      <c r="F28659"/>
      <c r="G28659"/>
      <c r="H28659"/>
      <c r="I28659"/>
      <c r="J28659"/>
      <c r="K28659"/>
      <c r="L28659"/>
      <c r="M28659"/>
      <c r="N28659"/>
      <c r="O28659"/>
      <c r="P28659"/>
      <c r="Q28659"/>
      <c r="R28659"/>
    </row>
    <row r="28660" spans="3:18" x14ac:dyDescent="0.2">
      <c r="C28660"/>
      <c r="D28660"/>
      <c r="E28660"/>
      <c r="F28660"/>
      <c r="G28660"/>
      <c r="H28660"/>
      <c r="I28660"/>
      <c r="J28660"/>
      <c r="K28660"/>
      <c r="L28660"/>
      <c r="M28660"/>
      <c r="N28660"/>
      <c r="O28660"/>
      <c r="P28660"/>
      <c r="Q28660"/>
      <c r="R28660"/>
    </row>
    <row r="28661" spans="3:18" x14ac:dyDescent="0.2">
      <c r="C28661"/>
      <c r="D28661"/>
      <c r="E28661"/>
      <c r="F28661"/>
      <c r="G28661"/>
      <c r="H28661"/>
      <c r="I28661"/>
      <c r="J28661"/>
      <c r="K28661"/>
      <c r="L28661"/>
      <c r="M28661"/>
      <c r="N28661"/>
      <c r="O28661"/>
      <c r="P28661"/>
      <c r="Q28661"/>
      <c r="R28661"/>
    </row>
    <row r="28662" spans="3:18" x14ac:dyDescent="0.2">
      <c r="C28662"/>
      <c r="D28662"/>
      <c r="E28662"/>
      <c r="F28662"/>
      <c r="G28662"/>
      <c r="H28662"/>
      <c r="I28662"/>
      <c r="J28662"/>
      <c r="K28662"/>
      <c r="L28662"/>
      <c r="M28662"/>
      <c r="N28662"/>
      <c r="O28662"/>
      <c r="P28662"/>
      <c r="Q28662"/>
      <c r="R28662"/>
    </row>
    <row r="28663" spans="3:18" x14ac:dyDescent="0.2">
      <c r="C28663"/>
      <c r="D28663"/>
      <c r="E28663"/>
      <c r="F28663"/>
      <c r="G28663"/>
      <c r="H28663"/>
      <c r="I28663"/>
      <c r="J28663"/>
      <c r="K28663"/>
      <c r="L28663"/>
      <c r="M28663"/>
      <c r="N28663"/>
      <c r="O28663"/>
      <c r="P28663"/>
      <c r="Q28663"/>
      <c r="R28663"/>
    </row>
    <row r="28664" spans="3:18" x14ac:dyDescent="0.2">
      <c r="C28664"/>
      <c r="D28664"/>
      <c r="E28664"/>
      <c r="F28664"/>
      <c r="G28664"/>
      <c r="H28664"/>
      <c r="I28664"/>
      <c r="J28664"/>
      <c r="K28664"/>
      <c r="L28664"/>
      <c r="M28664"/>
      <c r="N28664"/>
      <c r="O28664"/>
      <c r="P28664"/>
      <c r="Q28664"/>
      <c r="R28664"/>
    </row>
    <row r="28665" spans="3:18" x14ac:dyDescent="0.2">
      <c r="C28665"/>
      <c r="D28665"/>
      <c r="E28665"/>
      <c r="F28665"/>
      <c r="G28665"/>
      <c r="H28665"/>
      <c r="I28665"/>
      <c r="J28665"/>
      <c r="K28665"/>
      <c r="L28665"/>
      <c r="M28665"/>
      <c r="N28665"/>
      <c r="O28665"/>
      <c r="P28665"/>
      <c r="Q28665"/>
      <c r="R28665"/>
    </row>
    <row r="28666" spans="3:18" x14ac:dyDescent="0.2">
      <c r="C28666"/>
      <c r="D28666"/>
      <c r="E28666"/>
      <c r="F28666"/>
      <c r="G28666"/>
      <c r="H28666"/>
      <c r="I28666"/>
      <c r="J28666"/>
      <c r="K28666"/>
      <c r="L28666"/>
      <c r="M28666"/>
      <c r="N28666"/>
      <c r="O28666"/>
      <c r="P28666"/>
      <c r="Q28666"/>
      <c r="R28666"/>
    </row>
    <row r="28667" spans="3:18" x14ac:dyDescent="0.2">
      <c r="C28667"/>
      <c r="D28667"/>
      <c r="E28667"/>
      <c r="F28667"/>
      <c r="G28667"/>
      <c r="H28667"/>
      <c r="I28667"/>
      <c r="J28667"/>
      <c r="K28667"/>
      <c r="L28667"/>
      <c r="M28667"/>
      <c r="N28667"/>
      <c r="O28667"/>
      <c r="P28667"/>
      <c r="Q28667"/>
      <c r="R28667"/>
    </row>
    <row r="28668" spans="3:18" x14ac:dyDescent="0.2">
      <c r="C28668"/>
      <c r="D28668"/>
      <c r="E28668"/>
      <c r="F28668"/>
      <c r="G28668"/>
      <c r="H28668"/>
      <c r="I28668"/>
      <c r="J28668"/>
      <c r="K28668"/>
      <c r="L28668"/>
      <c r="M28668"/>
      <c r="N28668"/>
      <c r="O28668"/>
      <c r="P28668"/>
      <c r="Q28668"/>
      <c r="R28668"/>
    </row>
    <row r="28669" spans="3:18" x14ac:dyDescent="0.2">
      <c r="C28669"/>
      <c r="D28669"/>
      <c r="E28669"/>
      <c r="F28669"/>
      <c r="G28669"/>
      <c r="H28669"/>
      <c r="I28669"/>
      <c r="J28669"/>
      <c r="K28669"/>
      <c r="L28669"/>
      <c r="M28669"/>
      <c r="N28669"/>
      <c r="O28669"/>
      <c r="P28669"/>
      <c r="Q28669"/>
      <c r="R28669"/>
    </row>
    <row r="28670" spans="3:18" x14ac:dyDescent="0.2">
      <c r="C28670"/>
      <c r="D28670"/>
      <c r="E28670"/>
      <c r="F28670"/>
      <c r="G28670"/>
      <c r="H28670"/>
      <c r="I28670"/>
      <c r="J28670"/>
      <c r="K28670"/>
      <c r="L28670"/>
      <c r="M28670"/>
      <c r="N28670"/>
      <c r="O28670"/>
      <c r="P28670"/>
      <c r="Q28670"/>
      <c r="R28670"/>
    </row>
    <row r="28671" spans="3:18" x14ac:dyDescent="0.2">
      <c r="C28671"/>
      <c r="D28671"/>
      <c r="E28671"/>
      <c r="F28671"/>
      <c r="G28671"/>
      <c r="H28671"/>
      <c r="I28671"/>
      <c r="J28671"/>
      <c r="K28671"/>
      <c r="L28671"/>
      <c r="M28671"/>
      <c r="N28671"/>
      <c r="O28671"/>
      <c r="P28671"/>
      <c r="Q28671"/>
      <c r="R28671"/>
    </row>
    <row r="28672" spans="3:18" x14ac:dyDescent="0.2">
      <c r="C28672"/>
      <c r="D28672"/>
      <c r="E28672"/>
      <c r="F28672"/>
      <c r="G28672"/>
      <c r="H28672"/>
      <c r="I28672"/>
      <c r="J28672"/>
      <c r="K28672"/>
      <c r="L28672"/>
      <c r="M28672"/>
      <c r="N28672"/>
      <c r="O28672"/>
      <c r="P28672"/>
      <c r="Q28672"/>
      <c r="R28672"/>
    </row>
    <row r="28673" spans="3:18" x14ac:dyDescent="0.2">
      <c r="C28673"/>
      <c r="D28673"/>
      <c r="E28673"/>
      <c r="F28673"/>
      <c r="G28673"/>
      <c r="H28673"/>
      <c r="I28673"/>
      <c r="J28673"/>
      <c r="K28673"/>
      <c r="L28673"/>
      <c r="M28673"/>
      <c r="N28673"/>
      <c r="O28673"/>
      <c r="P28673"/>
      <c r="Q28673"/>
      <c r="R28673"/>
    </row>
    <row r="28674" spans="3:18" x14ac:dyDescent="0.2">
      <c r="C28674"/>
      <c r="D28674"/>
      <c r="E28674"/>
      <c r="F28674"/>
      <c r="G28674"/>
      <c r="H28674"/>
      <c r="I28674"/>
      <c r="J28674"/>
      <c r="K28674"/>
      <c r="L28674"/>
      <c r="M28674"/>
      <c r="N28674"/>
      <c r="O28674"/>
      <c r="P28674"/>
      <c r="Q28674"/>
      <c r="R28674"/>
    </row>
    <row r="28675" spans="3:18" x14ac:dyDescent="0.2">
      <c r="C28675"/>
      <c r="D28675"/>
      <c r="E28675"/>
      <c r="F28675"/>
      <c r="G28675"/>
      <c r="H28675"/>
      <c r="I28675"/>
      <c r="J28675"/>
      <c r="K28675"/>
      <c r="L28675"/>
      <c r="M28675"/>
      <c r="N28675"/>
      <c r="O28675"/>
      <c r="P28675"/>
      <c r="Q28675"/>
      <c r="R28675"/>
    </row>
    <row r="28676" spans="3:18" x14ac:dyDescent="0.2">
      <c r="C28676"/>
      <c r="D28676"/>
      <c r="E28676"/>
      <c r="F28676"/>
      <c r="G28676"/>
      <c r="H28676"/>
      <c r="I28676"/>
      <c r="J28676"/>
      <c r="K28676"/>
      <c r="L28676"/>
      <c r="M28676"/>
      <c r="N28676"/>
      <c r="O28676"/>
      <c r="P28676"/>
      <c r="Q28676"/>
      <c r="R28676"/>
    </row>
    <row r="28677" spans="3:18" x14ac:dyDescent="0.2">
      <c r="C28677"/>
      <c r="D28677"/>
      <c r="E28677"/>
      <c r="F28677"/>
      <c r="G28677"/>
      <c r="H28677"/>
      <c r="I28677"/>
      <c r="J28677"/>
      <c r="K28677"/>
      <c r="L28677"/>
      <c r="M28677"/>
      <c r="N28677"/>
      <c r="O28677"/>
      <c r="P28677"/>
      <c r="Q28677"/>
      <c r="R28677"/>
    </row>
    <row r="28678" spans="3:18" x14ac:dyDescent="0.2">
      <c r="C28678"/>
      <c r="D28678"/>
      <c r="E28678"/>
      <c r="F28678"/>
      <c r="G28678"/>
      <c r="H28678"/>
      <c r="I28678"/>
      <c r="J28678"/>
      <c r="K28678"/>
      <c r="L28678"/>
      <c r="M28678"/>
      <c r="N28678"/>
      <c r="O28678"/>
      <c r="P28678"/>
      <c r="Q28678"/>
      <c r="R28678"/>
    </row>
    <row r="28679" spans="3:18" x14ac:dyDescent="0.2">
      <c r="C28679"/>
      <c r="D28679"/>
      <c r="E28679"/>
      <c r="F28679"/>
      <c r="G28679"/>
      <c r="H28679"/>
      <c r="I28679"/>
      <c r="J28679"/>
      <c r="K28679"/>
      <c r="L28679"/>
      <c r="M28679"/>
      <c r="N28679"/>
      <c r="O28679"/>
      <c r="P28679"/>
      <c r="Q28679"/>
      <c r="R28679"/>
    </row>
    <row r="28680" spans="3:18" x14ac:dyDescent="0.2">
      <c r="C28680"/>
      <c r="D28680"/>
      <c r="E28680"/>
      <c r="F28680"/>
      <c r="G28680"/>
      <c r="H28680"/>
      <c r="I28680"/>
      <c r="J28680"/>
      <c r="K28680"/>
      <c r="L28680"/>
      <c r="M28680"/>
      <c r="N28680"/>
      <c r="O28680"/>
      <c r="P28680"/>
      <c r="Q28680"/>
      <c r="R28680"/>
    </row>
    <row r="28681" spans="3:18" x14ac:dyDescent="0.2">
      <c r="C28681"/>
      <c r="D28681"/>
      <c r="E28681"/>
      <c r="F28681"/>
      <c r="G28681"/>
      <c r="H28681"/>
      <c r="I28681"/>
      <c r="J28681"/>
      <c r="K28681"/>
      <c r="L28681"/>
      <c r="M28681"/>
      <c r="N28681"/>
      <c r="O28681"/>
      <c r="P28681"/>
      <c r="Q28681"/>
      <c r="R28681"/>
    </row>
    <row r="28682" spans="3:18" x14ac:dyDescent="0.2">
      <c r="C28682"/>
      <c r="D28682"/>
      <c r="E28682"/>
      <c r="F28682"/>
      <c r="G28682"/>
      <c r="H28682"/>
      <c r="I28682"/>
      <c r="J28682"/>
      <c r="K28682"/>
      <c r="L28682"/>
      <c r="M28682"/>
      <c r="N28682"/>
      <c r="O28682"/>
      <c r="P28682"/>
      <c r="Q28682"/>
      <c r="R28682"/>
    </row>
    <row r="28683" spans="3:18" x14ac:dyDescent="0.2">
      <c r="C28683"/>
      <c r="D28683"/>
      <c r="E28683"/>
      <c r="F28683"/>
      <c r="G28683"/>
      <c r="H28683"/>
      <c r="I28683"/>
      <c r="J28683"/>
      <c r="K28683"/>
      <c r="L28683"/>
      <c r="M28683"/>
      <c r="N28683"/>
      <c r="O28683"/>
      <c r="P28683"/>
      <c r="Q28683"/>
      <c r="R28683"/>
    </row>
    <row r="28684" spans="3:18" x14ac:dyDescent="0.2">
      <c r="C28684"/>
      <c r="D28684"/>
      <c r="E28684"/>
      <c r="F28684"/>
      <c r="G28684"/>
      <c r="H28684"/>
      <c r="I28684"/>
      <c r="J28684"/>
      <c r="K28684"/>
      <c r="L28684"/>
      <c r="M28684"/>
      <c r="N28684"/>
      <c r="O28684"/>
      <c r="P28684"/>
      <c r="Q28684"/>
      <c r="R28684"/>
    </row>
    <row r="28685" spans="3:18" x14ac:dyDescent="0.2">
      <c r="C28685"/>
      <c r="D28685"/>
      <c r="E28685"/>
      <c r="F28685"/>
      <c r="G28685"/>
      <c r="H28685"/>
      <c r="I28685"/>
      <c r="J28685"/>
      <c r="K28685"/>
      <c r="L28685"/>
      <c r="M28685"/>
      <c r="N28685"/>
      <c r="O28685"/>
      <c r="P28685"/>
      <c r="Q28685"/>
      <c r="R28685"/>
    </row>
    <row r="28686" spans="3:18" x14ac:dyDescent="0.2">
      <c r="C28686"/>
      <c r="D28686"/>
      <c r="E28686"/>
      <c r="F28686"/>
      <c r="G28686"/>
      <c r="H28686"/>
      <c r="I28686"/>
      <c r="J28686"/>
      <c r="K28686"/>
      <c r="L28686"/>
      <c r="M28686"/>
      <c r="N28686"/>
      <c r="O28686"/>
      <c r="P28686"/>
      <c r="Q28686"/>
      <c r="R28686"/>
    </row>
    <row r="28687" spans="3:18" x14ac:dyDescent="0.2">
      <c r="C28687"/>
      <c r="D28687"/>
      <c r="E28687"/>
      <c r="F28687"/>
      <c r="G28687"/>
      <c r="H28687"/>
      <c r="I28687"/>
      <c r="J28687"/>
      <c r="K28687"/>
      <c r="L28687"/>
      <c r="M28687"/>
      <c r="N28687"/>
      <c r="O28687"/>
      <c r="P28687"/>
      <c r="Q28687"/>
      <c r="R28687"/>
    </row>
    <row r="28688" spans="3:18" x14ac:dyDescent="0.2">
      <c r="C28688"/>
      <c r="D28688"/>
      <c r="E28688"/>
      <c r="F28688"/>
      <c r="G28688"/>
      <c r="H28688"/>
      <c r="I28688"/>
      <c r="J28688"/>
      <c r="K28688"/>
      <c r="L28688"/>
      <c r="M28688"/>
      <c r="N28688"/>
      <c r="O28688"/>
      <c r="P28688"/>
      <c r="Q28688"/>
      <c r="R28688"/>
    </row>
    <row r="28689" spans="3:18" x14ac:dyDescent="0.2">
      <c r="C28689"/>
      <c r="D28689"/>
      <c r="E28689"/>
      <c r="F28689"/>
      <c r="G28689"/>
      <c r="H28689"/>
      <c r="I28689"/>
      <c r="J28689"/>
      <c r="K28689"/>
      <c r="L28689"/>
      <c r="M28689"/>
      <c r="N28689"/>
      <c r="O28689"/>
      <c r="P28689"/>
      <c r="Q28689"/>
      <c r="R28689"/>
    </row>
    <row r="28690" spans="3:18" x14ac:dyDescent="0.2">
      <c r="C28690"/>
      <c r="D28690"/>
      <c r="E28690"/>
      <c r="F28690"/>
      <c r="G28690"/>
      <c r="H28690"/>
      <c r="I28690"/>
      <c r="J28690"/>
      <c r="K28690"/>
      <c r="L28690"/>
      <c r="M28690"/>
      <c r="N28690"/>
      <c r="O28690"/>
      <c r="P28690"/>
      <c r="Q28690"/>
      <c r="R28690"/>
    </row>
    <row r="28691" spans="3:18" x14ac:dyDescent="0.2">
      <c r="C28691"/>
      <c r="D28691"/>
      <c r="E28691"/>
      <c r="F28691"/>
      <c r="G28691"/>
      <c r="H28691"/>
      <c r="I28691"/>
      <c r="J28691"/>
      <c r="K28691"/>
      <c r="L28691"/>
      <c r="M28691"/>
      <c r="N28691"/>
      <c r="O28691"/>
      <c r="P28691"/>
      <c r="Q28691"/>
      <c r="R28691"/>
    </row>
    <row r="28692" spans="3:18" x14ac:dyDescent="0.2">
      <c r="C28692"/>
      <c r="D28692"/>
      <c r="E28692"/>
      <c r="F28692"/>
      <c r="G28692"/>
      <c r="H28692"/>
      <c r="I28692"/>
      <c r="J28692"/>
      <c r="K28692"/>
      <c r="L28692"/>
      <c r="M28692"/>
      <c r="N28692"/>
      <c r="O28692"/>
      <c r="P28692"/>
      <c r="Q28692"/>
      <c r="R28692"/>
    </row>
    <row r="28693" spans="3:18" x14ac:dyDescent="0.2">
      <c r="C28693"/>
      <c r="D28693"/>
      <c r="E28693"/>
      <c r="F28693"/>
      <c r="G28693"/>
      <c r="H28693"/>
      <c r="I28693"/>
      <c r="J28693"/>
      <c r="K28693"/>
      <c r="L28693"/>
      <c r="M28693"/>
      <c r="N28693"/>
      <c r="O28693"/>
      <c r="P28693"/>
      <c r="Q28693"/>
      <c r="R28693"/>
    </row>
    <row r="28694" spans="3:18" x14ac:dyDescent="0.2">
      <c r="C28694"/>
      <c r="D28694"/>
      <c r="E28694"/>
      <c r="F28694"/>
      <c r="G28694"/>
      <c r="H28694"/>
      <c r="I28694"/>
      <c r="J28694"/>
      <c r="K28694"/>
      <c r="L28694"/>
      <c r="M28694"/>
      <c r="N28694"/>
      <c r="O28694"/>
      <c r="P28694"/>
      <c r="Q28694"/>
      <c r="R28694"/>
    </row>
    <row r="28695" spans="3:18" x14ac:dyDescent="0.2">
      <c r="C28695"/>
      <c r="D28695"/>
      <c r="E28695"/>
      <c r="F28695"/>
      <c r="G28695"/>
      <c r="H28695"/>
      <c r="I28695"/>
      <c r="J28695"/>
      <c r="K28695"/>
      <c r="L28695"/>
      <c r="M28695"/>
      <c r="N28695"/>
      <c r="O28695"/>
      <c r="P28695"/>
      <c r="Q28695"/>
      <c r="R28695"/>
    </row>
    <row r="28696" spans="3:18" x14ac:dyDescent="0.2">
      <c r="C28696"/>
      <c r="D28696"/>
      <c r="E28696"/>
      <c r="F28696"/>
      <c r="G28696"/>
      <c r="H28696"/>
      <c r="I28696"/>
      <c r="J28696"/>
      <c r="K28696"/>
      <c r="L28696"/>
      <c r="M28696"/>
      <c r="N28696"/>
      <c r="O28696"/>
      <c r="P28696"/>
      <c r="Q28696"/>
      <c r="R28696"/>
    </row>
    <row r="28697" spans="3:18" x14ac:dyDescent="0.2">
      <c r="C28697"/>
      <c r="D28697"/>
      <c r="E28697"/>
      <c r="F28697"/>
      <c r="G28697"/>
      <c r="H28697"/>
      <c r="I28697"/>
      <c r="J28697"/>
      <c r="K28697"/>
      <c r="L28697"/>
      <c r="M28697"/>
      <c r="N28697"/>
      <c r="O28697"/>
      <c r="P28697"/>
      <c r="Q28697"/>
      <c r="R28697"/>
    </row>
    <row r="28698" spans="3:18" x14ac:dyDescent="0.2">
      <c r="C28698"/>
      <c r="D28698"/>
      <c r="E28698"/>
      <c r="F28698"/>
      <c r="G28698"/>
      <c r="H28698"/>
      <c r="I28698"/>
      <c r="J28698"/>
      <c r="K28698"/>
      <c r="L28698"/>
      <c r="M28698"/>
      <c r="N28698"/>
      <c r="O28698"/>
      <c r="P28698"/>
      <c r="Q28698"/>
      <c r="R28698"/>
    </row>
    <row r="28699" spans="3:18" x14ac:dyDescent="0.2">
      <c r="C28699"/>
      <c r="D28699"/>
      <c r="E28699"/>
      <c r="F28699"/>
      <c r="G28699"/>
      <c r="H28699"/>
      <c r="I28699"/>
      <c r="J28699"/>
      <c r="K28699"/>
      <c r="L28699"/>
      <c r="M28699"/>
      <c r="N28699"/>
      <c r="O28699"/>
      <c r="P28699"/>
      <c r="Q28699"/>
      <c r="R28699"/>
    </row>
    <row r="28700" spans="3:18" x14ac:dyDescent="0.2">
      <c r="C28700"/>
      <c r="D28700"/>
      <c r="E28700"/>
      <c r="F28700"/>
      <c r="G28700"/>
      <c r="H28700"/>
      <c r="I28700"/>
      <c r="J28700"/>
      <c r="K28700"/>
      <c r="L28700"/>
      <c r="M28700"/>
      <c r="N28700"/>
      <c r="O28700"/>
      <c r="P28700"/>
      <c r="Q28700"/>
      <c r="R28700"/>
    </row>
    <row r="28701" spans="3:18" x14ac:dyDescent="0.2">
      <c r="C28701"/>
      <c r="D28701"/>
      <c r="E28701"/>
      <c r="F28701"/>
      <c r="G28701"/>
      <c r="H28701"/>
      <c r="I28701"/>
      <c r="J28701"/>
      <c r="K28701"/>
      <c r="L28701"/>
      <c r="M28701"/>
      <c r="N28701"/>
      <c r="O28701"/>
      <c r="P28701"/>
      <c r="Q28701"/>
      <c r="R28701"/>
    </row>
    <row r="28702" spans="3:18" x14ac:dyDescent="0.2">
      <c r="C28702"/>
      <c r="D28702"/>
      <c r="E28702"/>
      <c r="F28702"/>
      <c r="G28702"/>
      <c r="H28702"/>
      <c r="I28702"/>
      <c r="J28702"/>
      <c r="K28702"/>
      <c r="L28702"/>
      <c r="M28702"/>
      <c r="N28702"/>
      <c r="O28702"/>
      <c r="P28702"/>
      <c r="Q28702"/>
      <c r="R28702"/>
    </row>
    <row r="28703" spans="3:18" x14ac:dyDescent="0.2">
      <c r="C28703"/>
      <c r="D28703"/>
      <c r="E28703"/>
      <c r="F28703"/>
      <c r="G28703"/>
      <c r="H28703"/>
      <c r="I28703"/>
      <c r="J28703"/>
      <c r="K28703"/>
      <c r="L28703"/>
      <c r="M28703"/>
      <c r="N28703"/>
      <c r="O28703"/>
      <c r="P28703"/>
      <c r="Q28703"/>
      <c r="R28703"/>
    </row>
    <row r="28704" spans="3:18" x14ac:dyDescent="0.2">
      <c r="C28704"/>
      <c r="D28704"/>
      <c r="E28704"/>
      <c r="F28704"/>
      <c r="G28704"/>
      <c r="H28704"/>
      <c r="I28704"/>
      <c r="J28704"/>
      <c r="K28704"/>
      <c r="L28704"/>
      <c r="M28704"/>
      <c r="N28704"/>
      <c r="O28704"/>
      <c r="P28704"/>
      <c r="Q28704"/>
      <c r="R28704"/>
    </row>
    <row r="28705" spans="3:18" x14ac:dyDescent="0.2">
      <c r="C28705"/>
      <c r="D28705"/>
      <c r="E28705"/>
      <c r="F28705"/>
      <c r="G28705"/>
      <c r="H28705"/>
      <c r="I28705"/>
      <c r="J28705"/>
      <c r="K28705"/>
      <c r="L28705"/>
      <c r="M28705"/>
      <c r="N28705"/>
      <c r="O28705"/>
      <c r="P28705"/>
      <c r="Q28705"/>
      <c r="R28705"/>
    </row>
    <row r="28706" spans="3:18" x14ac:dyDescent="0.2">
      <c r="C28706"/>
      <c r="D28706"/>
      <c r="E28706"/>
      <c r="F28706"/>
      <c r="G28706"/>
      <c r="H28706"/>
      <c r="I28706"/>
      <c r="J28706"/>
      <c r="K28706"/>
      <c r="L28706"/>
      <c r="M28706"/>
      <c r="N28706"/>
      <c r="O28706"/>
      <c r="P28706"/>
      <c r="Q28706"/>
      <c r="R28706"/>
    </row>
    <row r="28707" spans="3:18" x14ac:dyDescent="0.2">
      <c r="C28707"/>
      <c r="D28707"/>
      <c r="E28707"/>
      <c r="F28707"/>
      <c r="G28707"/>
      <c r="H28707"/>
      <c r="I28707"/>
      <c r="J28707"/>
      <c r="K28707"/>
      <c r="L28707"/>
      <c r="M28707"/>
      <c r="N28707"/>
      <c r="O28707"/>
      <c r="P28707"/>
      <c r="Q28707"/>
      <c r="R28707"/>
    </row>
    <row r="28708" spans="3:18" x14ac:dyDescent="0.2">
      <c r="C28708"/>
      <c r="D28708"/>
      <c r="E28708"/>
      <c r="F28708"/>
      <c r="G28708"/>
      <c r="H28708"/>
      <c r="I28708"/>
      <c r="J28708"/>
      <c r="K28708"/>
      <c r="L28708"/>
      <c r="M28708"/>
      <c r="N28708"/>
      <c r="O28708"/>
      <c r="P28708"/>
      <c r="Q28708"/>
      <c r="R28708"/>
    </row>
    <row r="28709" spans="3:18" x14ac:dyDescent="0.2">
      <c r="C28709"/>
      <c r="D28709"/>
      <c r="E28709"/>
      <c r="F28709"/>
      <c r="G28709"/>
      <c r="H28709"/>
      <c r="I28709"/>
      <c r="J28709"/>
      <c r="K28709"/>
      <c r="L28709"/>
      <c r="M28709"/>
      <c r="N28709"/>
      <c r="O28709"/>
      <c r="P28709"/>
      <c r="Q28709"/>
      <c r="R28709"/>
    </row>
    <row r="28710" spans="3:18" x14ac:dyDescent="0.2">
      <c r="C28710"/>
      <c r="D28710"/>
      <c r="E28710"/>
      <c r="F28710"/>
      <c r="G28710"/>
      <c r="H28710"/>
      <c r="I28710"/>
      <c r="J28710"/>
      <c r="K28710"/>
      <c r="L28710"/>
      <c r="M28710"/>
      <c r="N28710"/>
      <c r="O28710"/>
      <c r="P28710"/>
      <c r="Q28710"/>
      <c r="R28710"/>
    </row>
    <row r="28711" spans="3:18" x14ac:dyDescent="0.2">
      <c r="C28711"/>
      <c r="D28711"/>
      <c r="E28711"/>
      <c r="F28711"/>
      <c r="G28711"/>
      <c r="H28711"/>
      <c r="I28711"/>
      <c r="J28711"/>
      <c r="K28711"/>
      <c r="L28711"/>
      <c r="M28711"/>
      <c r="N28711"/>
      <c r="O28711"/>
      <c r="P28711"/>
      <c r="Q28711"/>
      <c r="R28711"/>
    </row>
    <row r="28712" spans="3:18" x14ac:dyDescent="0.2">
      <c r="C28712"/>
      <c r="D28712"/>
      <c r="E28712"/>
      <c r="F28712"/>
      <c r="G28712"/>
      <c r="H28712"/>
      <c r="I28712"/>
      <c r="J28712"/>
      <c r="K28712"/>
      <c r="L28712"/>
      <c r="M28712"/>
      <c r="N28712"/>
      <c r="O28712"/>
      <c r="P28712"/>
      <c r="Q28712"/>
      <c r="R28712"/>
    </row>
    <row r="28713" spans="3:18" x14ac:dyDescent="0.2">
      <c r="C28713"/>
      <c r="D28713"/>
      <c r="E28713"/>
      <c r="F28713"/>
      <c r="G28713"/>
      <c r="H28713"/>
      <c r="I28713"/>
      <c r="J28713"/>
      <c r="K28713"/>
      <c r="L28713"/>
      <c r="M28713"/>
      <c r="N28713"/>
      <c r="O28713"/>
      <c r="P28713"/>
      <c r="Q28713"/>
      <c r="R28713"/>
    </row>
    <row r="28714" spans="3:18" x14ac:dyDescent="0.2">
      <c r="C28714"/>
      <c r="D28714"/>
      <c r="E28714"/>
      <c r="F28714"/>
      <c r="G28714"/>
      <c r="H28714"/>
      <c r="I28714"/>
      <c r="J28714"/>
      <c r="K28714"/>
      <c r="L28714"/>
      <c r="M28714"/>
      <c r="N28714"/>
      <c r="O28714"/>
      <c r="P28714"/>
      <c r="Q28714"/>
      <c r="R28714"/>
    </row>
    <row r="28715" spans="3:18" x14ac:dyDescent="0.2">
      <c r="C28715"/>
      <c r="D28715"/>
      <c r="E28715"/>
      <c r="F28715"/>
      <c r="G28715"/>
      <c r="H28715"/>
      <c r="I28715"/>
      <c r="J28715"/>
      <c r="K28715"/>
      <c r="L28715"/>
      <c r="M28715"/>
      <c r="N28715"/>
      <c r="O28715"/>
      <c r="P28715"/>
      <c r="Q28715"/>
      <c r="R28715"/>
    </row>
    <row r="28716" spans="3:18" x14ac:dyDescent="0.2">
      <c r="C28716"/>
      <c r="D28716"/>
      <c r="E28716"/>
      <c r="F28716"/>
      <c r="G28716"/>
      <c r="H28716"/>
      <c r="I28716"/>
      <c r="J28716"/>
      <c r="K28716"/>
      <c r="L28716"/>
      <c r="M28716"/>
      <c r="N28716"/>
      <c r="O28716"/>
      <c r="P28716"/>
      <c r="Q28716"/>
      <c r="R28716"/>
    </row>
    <row r="28717" spans="3:18" x14ac:dyDescent="0.2">
      <c r="C28717"/>
      <c r="D28717"/>
      <c r="E28717"/>
      <c r="F28717"/>
      <c r="G28717"/>
      <c r="H28717"/>
      <c r="I28717"/>
      <c r="J28717"/>
      <c r="K28717"/>
      <c r="L28717"/>
      <c r="M28717"/>
      <c r="N28717"/>
      <c r="O28717"/>
      <c r="P28717"/>
      <c r="Q28717"/>
      <c r="R28717"/>
    </row>
    <row r="28718" spans="3:18" x14ac:dyDescent="0.2">
      <c r="C28718"/>
      <c r="D28718"/>
      <c r="E28718"/>
      <c r="F28718"/>
      <c r="G28718"/>
      <c r="H28718"/>
      <c r="I28718"/>
      <c r="J28718"/>
      <c r="K28718"/>
      <c r="L28718"/>
      <c r="M28718"/>
      <c r="N28718"/>
      <c r="O28718"/>
      <c r="P28718"/>
      <c r="Q28718"/>
      <c r="R28718"/>
    </row>
    <row r="28719" spans="3:18" x14ac:dyDescent="0.2">
      <c r="C28719"/>
      <c r="D28719"/>
      <c r="E28719"/>
      <c r="F28719"/>
      <c r="G28719"/>
      <c r="H28719"/>
      <c r="I28719"/>
      <c r="J28719"/>
      <c r="K28719"/>
      <c r="L28719"/>
      <c r="M28719"/>
      <c r="N28719"/>
      <c r="O28719"/>
      <c r="P28719"/>
      <c r="Q28719"/>
      <c r="R28719"/>
    </row>
    <row r="28720" spans="3:18" x14ac:dyDescent="0.2">
      <c r="C28720"/>
      <c r="D28720"/>
      <c r="E28720"/>
      <c r="F28720"/>
      <c r="G28720"/>
      <c r="H28720"/>
      <c r="I28720"/>
      <c r="J28720"/>
      <c r="K28720"/>
      <c r="L28720"/>
      <c r="M28720"/>
      <c r="N28720"/>
      <c r="O28720"/>
      <c r="P28720"/>
      <c r="Q28720"/>
      <c r="R28720"/>
    </row>
    <row r="28721" spans="3:18" x14ac:dyDescent="0.2">
      <c r="C28721"/>
      <c r="D28721"/>
      <c r="E28721"/>
      <c r="F28721"/>
      <c r="G28721"/>
      <c r="H28721"/>
      <c r="I28721"/>
      <c r="J28721"/>
      <c r="K28721"/>
      <c r="L28721"/>
      <c r="M28721"/>
      <c r="N28721"/>
      <c r="O28721"/>
      <c r="P28721"/>
      <c r="Q28721"/>
      <c r="R28721"/>
    </row>
    <row r="28722" spans="3:18" x14ac:dyDescent="0.2">
      <c r="C28722"/>
      <c r="D28722"/>
      <c r="E28722"/>
      <c r="F28722"/>
      <c r="G28722"/>
      <c r="H28722"/>
      <c r="I28722"/>
      <c r="J28722"/>
      <c r="K28722"/>
      <c r="L28722"/>
      <c r="M28722"/>
      <c r="N28722"/>
      <c r="O28722"/>
      <c r="P28722"/>
      <c r="Q28722"/>
      <c r="R28722"/>
    </row>
    <row r="28723" spans="3:18" x14ac:dyDescent="0.2">
      <c r="C28723"/>
      <c r="D28723"/>
      <c r="E28723"/>
      <c r="F28723"/>
      <c r="G28723"/>
      <c r="H28723"/>
      <c r="I28723"/>
      <c r="J28723"/>
      <c r="K28723"/>
      <c r="L28723"/>
      <c r="M28723"/>
      <c r="N28723"/>
      <c r="O28723"/>
      <c r="P28723"/>
      <c r="Q28723"/>
      <c r="R28723"/>
    </row>
    <row r="28724" spans="3:18" x14ac:dyDescent="0.2">
      <c r="C28724"/>
      <c r="D28724"/>
      <c r="E28724"/>
      <c r="F28724"/>
      <c r="G28724"/>
      <c r="H28724"/>
      <c r="I28724"/>
      <c r="J28724"/>
      <c r="K28724"/>
      <c r="L28724"/>
      <c r="M28724"/>
      <c r="N28724"/>
      <c r="O28724"/>
      <c r="P28724"/>
      <c r="Q28724"/>
      <c r="R28724"/>
    </row>
    <row r="28725" spans="3:18" x14ac:dyDescent="0.2">
      <c r="C28725"/>
      <c r="D28725"/>
      <c r="E28725"/>
      <c r="F28725"/>
      <c r="G28725"/>
      <c r="H28725"/>
      <c r="I28725"/>
      <c r="J28725"/>
      <c r="K28725"/>
      <c r="L28725"/>
      <c r="M28725"/>
      <c r="N28725"/>
      <c r="O28725"/>
      <c r="P28725"/>
      <c r="Q28725"/>
      <c r="R28725"/>
    </row>
    <row r="28726" spans="3:18" x14ac:dyDescent="0.2">
      <c r="C28726"/>
      <c r="D28726"/>
      <c r="E28726"/>
      <c r="F28726"/>
      <c r="G28726"/>
      <c r="H28726"/>
      <c r="I28726"/>
      <c r="J28726"/>
      <c r="K28726"/>
      <c r="L28726"/>
      <c r="M28726"/>
      <c r="N28726"/>
      <c r="O28726"/>
      <c r="P28726"/>
      <c r="Q28726"/>
      <c r="R28726"/>
    </row>
    <row r="28727" spans="3:18" x14ac:dyDescent="0.2">
      <c r="C28727"/>
      <c r="D28727"/>
      <c r="E28727"/>
      <c r="F28727"/>
      <c r="G28727"/>
      <c r="H28727"/>
      <c r="I28727"/>
      <c r="J28727"/>
      <c r="K28727"/>
      <c r="L28727"/>
      <c r="M28727"/>
      <c r="N28727"/>
      <c r="O28727"/>
      <c r="P28727"/>
      <c r="Q28727"/>
      <c r="R28727"/>
    </row>
    <row r="28728" spans="3:18" x14ac:dyDescent="0.2">
      <c r="C28728"/>
      <c r="D28728"/>
      <c r="E28728"/>
      <c r="F28728"/>
      <c r="G28728"/>
      <c r="H28728"/>
      <c r="I28728"/>
      <c r="J28728"/>
      <c r="K28728"/>
      <c r="L28728"/>
      <c r="M28728"/>
      <c r="N28728"/>
      <c r="O28728"/>
      <c r="P28728"/>
      <c r="Q28728"/>
      <c r="R28728"/>
    </row>
    <row r="28729" spans="3:18" x14ac:dyDescent="0.2">
      <c r="C28729"/>
      <c r="D28729"/>
      <c r="E28729"/>
      <c r="F28729"/>
      <c r="G28729"/>
      <c r="H28729"/>
      <c r="I28729"/>
      <c r="J28729"/>
      <c r="K28729"/>
      <c r="L28729"/>
      <c r="M28729"/>
      <c r="N28729"/>
      <c r="O28729"/>
      <c r="P28729"/>
      <c r="Q28729"/>
      <c r="R28729"/>
    </row>
    <row r="28730" spans="3:18" x14ac:dyDescent="0.2">
      <c r="C28730"/>
      <c r="D28730"/>
      <c r="E28730"/>
      <c r="F28730"/>
      <c r="G28730"/>
      <c r="H28730"/>
      <c r="I28730"/>
      <c r="J28730"/>
      <c r="K28730"/>
      <c r="L28730"/>
      <c r="M28730"/>
      <c r="N28730"/>
      <c r="O28730"/>
      <c r="P28730"/>
      <c r="Q28730"/>
      <c r="R28730"/>
    </row>
    <row r="28731" spans="3:18" x14ac:dyDescent="0.2">
      <c r="C28731"/>
      <c r="D28731"/>
      <c r="E28731"/>
      <c r="F28731"/>
      <c r="G28731"/>
      <c r="H28731"/>
      <c r="I28731"/>
      <c r="J28731"/>
      <c r="K28731"/>
      <c r="L28731"/>
      <c r="M28731"/>
      <c r="N28731"/>
      <c r="O28731"/>
      <c r="P28731"/>
      <c r="Q28731"/>
      <c r="R28731"/>
    </row>
    <row r="28732" spans="3:18" x14ac:dyDescent="0.2">
      <c r="C28732"/>
      <c r="D28732"/>
      <c r="E28732"/>
      <c r="F28732"/>
      <c r="G28732"/>
      <c r="H28732"/>
      <c r="I28732"/>
      <c r="J28732"/>
      <c r="K28732"/>
      <c r="L28732"/>
      <c r="M28732"/>
      <c r="N28732"/>
      <c r="O28732"/>
      <c r="P28732"/>
      <c r="Q28732"/>
      <c r="R28732"/>
    </row>
    <row r="28733" spans="3:18" x14ac:dyDescent="0.2">
      <c r="C28733"/>
      <c r="D28733"/>
      <c r="E28733"/>
      <c r="F28733"/>
      <c r="G28733"/>
      <c r="H28733"/>
      <c r="I28733"/>
      <c r="J28733"/>
      <c r="K28733"/>
      <c r="L28733"/>
      <c r="M28733"/>
      <c r="N28733"/>
      <c r="O28733"/>
      <c r="P28733"/>
      <c r="Q28733"/>
      <c r="R28733"/>
    </row>
    <row r="28734" spans="3:18" x14ac:dyDescent="0.2">
      <c r="C28734"/>
      <c r="D28734"/>
      <c r="E28734"/>
      <c r="F28734"/>
      <c r="G28734"/>
      <c r="H28734"/>
      <c r="I28734"/>
      <c r="J28734"/>
      <c r="K28734"/>
      <c r="L28734"/>
      <c r="M28734"/>
      <c r="N28734"/>
      <c r="O28734"/>
      <c r="P28734"/>
      <c r="Q28734"/>
      <c r="R28734"/>
    </row>
    <row r="28735" spans="3:18" x14ac:dyDescent="0.2">
      <c r="C28735"/>
      <c r="D28735"/>
      <c r="E28735"/>
      <c r="F28735"/>
      <c r="G28735"/>
      <c r="H28735"/>
      <c r="I28735"/>
      <c r="J28735"/>
      <c r="K28735"/>
      <c r="L28735"/>
      <c r="M28735"/>
      <c r="N28735"/>
      <c r="O28735"/>
      <c r="P28735"/>
      <c r="Q28735"/>
      <c r="R28735"/>
    </row>
    <row r="28736" spans="3:18" x14ac:dyDescent="0.2">
      <c r="C28736"/>
      <c r="D28736"/>
      <c r="E28736"/>
      <c r="F28736"/>
      <c r="G28736"/>
      <c r="H28736"/>
      <c r="I28736"/>
      <c r="J28736"/>
      <c r="K28736"/>
      <c r="L28736"/>
      <c r="M28736"/>
      <c r="N28736"/>
      <c r="O28736"/>
      <c r="P28736"/>
      <c r="Q28736"/>
      <c r="R28736"/>
    </row>
    <row r="28737" spans="3:18" x14ac:dyDescent="0.2">
      <c r="C28737"/>
      <c r="D28737"/>
      <c r="E28737"/>
      <c r="F28737"/>
      <c r="G28737"/>
      <c r="H28737"/>
      <c r="I28737"/>
      <c r="J28737"/>
      <c r="K28737"/>
      <c r="L28737"/>
      <c r="M28737"/>
      <c r="N28737"/>
      <c r="O28737"/>
      <c r="P28737"/>
      <c r="Q28737"/>
      <c r="R28737"/>
    </row>
    <row r="28738" spans="3:18" x14ac:dyDescent="0.2">
      <c r="C28738"/>
      <c r="D28738"/>
      <c r="E28738"/>
      <c r="F28738"/>
      <c r="G28738"/>
      <c r="H28738"/>
      <c r="I28738"/>
      <c r="J28738"/>
      <c r="K28738"/>
      <c r="L28738"/>
      <c r="M28738"/>
      <c r="N28738"/>
      <c r="O28738"/>
      <c r="P28738"/>
      <c r="Q28738"/>
      <c r="R28738"/>
    </row>
    <row r="28739" spans="3:18" x14ac:dyDescent="0.2">
      <c r="C28739"/>
      <c r="D28739"/>
      <c r="E28739"/>
      <c r="F28739"/>
      <c r="G28739"/>
      <c r="H28739"/>
      <c r="I28739"/>
      <c r="J28739"/>
      <c r="K28739"/>
      <c r="L28739"/>
      <c r="M28739"/>
      <c r="N28739"/>
      <c r="O28739"/>
      <c r="P28739"/>
      <c r="Q28739"/>
      <c r="R28739"/>
    </row>
    <row r="28740" spans="3:18" x14ac:dyDescent="0.2">
      <c r="C28740"/>
      <c r="D28740"/>
      <c r="E28740"/>
      <c r="F28740"/>
      <c r="G28740"/>
      <c r="H28740"/>
      <c r="I28740"/>
      <c r="J28740"/>
      <c r="K28740"/>
      <c r="L28740"/>
      <c r="M28740"/>
      <c r="N28740"/>
      <c r="O28740"/>
      <c r="P28740"/>
      <c r="Q28740"/>
      <c r="R28740"/>
    </row>
    <row r="28741" spans="3:18" x14ac:dyDescent="0.2">
      <c r="C28741"/>
      <c r="D28741"/>
      <c r="E28741"/>
      <c r="F28741"/>
      <c r="G28741"/>
      <c r="H28741"/>
      <c r="I28741"/>
      <c r="J28741"/>
      <c r="K28741"/>
      <c r="L28741"/>
      <c r="M28741"/>
      <c r="N28741"/>
      <c r="O28741"/>
      <c r="P28741"/>
      <c r="Q28741"/>
      <c r="R28741"/>
    </row>
    <row r="28742" spans="3:18" x14ac:dyDescent="0.2">
      <c r="C28742"/>
      <c r="D28742"/>
      <c r="E28742"/>
      <c r="F28742"/>
      <c r="G28742"/>
      <c r="H28742"/>
      <c r="I28742"/>
      <c r="J28742"/>
      <c r="K28742"/>
      <c r="L28742"/>
      <c r="M28742"/>
      <c r="N28742"/>
      <c r="O28742"/>
      <c r="P28742"/>
      <c r="Q28742"/>
      <c r="R28742"/>
    </row>
    <row r="28743" spans="3:18" x14ac:dyDescent="0.2">
      <c r="C28743"/>
      <c r="D28743"/>
      <c r="E28743"/>
      <c r="F28743"/>
      <c r="G28743"/>
      <c r="H28743"/>
      <c r="I28743"/>
      <c r="J28743"/>
      <c r="K28743"/>
      <c r="L28743"/>
      <c r="M28743"/>
      <c r="N28743"/>
      <c r="O28743"/>
      <c r="P28743"/>
      <c r="Q28743"/>
      <c r="R28743"/>
    </row>
    <row r="28744" spans="3:18" x14ac:dyDescent="0.2">
      <c r="C28744"/>
      <c r="D28744"/>
      <c r="E28744"/>
      <c r="F28744"/>
      <c r="G28744"/>
      <c r="H28744"/>
      <c r="I28744"/>
      <c r="J28744"/>
      <c r="K28744"/>
      <c r="L28744"/>
      <c r="M28744"/>
      <c r="N28744"/>
      <c r="O28744"/>
      <c r="P28744"/>
      <c r="Q28744"/>
      <c r="R28744"/>
    </row>
    <row r="28745" spans="3:18" x14ac:dyDescent="0.2">
      <c r="C28745"/>
      <c r="D28745"/>
      <c r="E28745"/>
      <c r="F28745"/>
      <c r="G28745"/>
      <c r="H28745"/>
      <c r="I28745"/>
      <c r="J28745"/>
      <c r="K28745"/>
      <c r="L28745"/>
      <c r="M28745"/>
      <c r="N28745"/>
      <c r="O28745"/>
      <c r="P28745"/>
      <c r="Q28745"/>
      <c r="R28745"/>
    </row>
    <row r="28746" spans="3:18" x14ac:dyDescent="0.2">
      <c r="C28746"/>
      <c r="D28746"/>
      <c r="E28746"/>
      <c r="F28746"/>
      <c r="G28746"/>
      <c r="H28746"/>
      <c r="I28746"/>
      <c r="J28746"/>
      <c r="K28746"/>
      <c r="L28746"/>
      <c r="M28746"/>
      <c r="N28746"/>
      <c r="O28746"/>
      <c r="P28746"/>
      <c r="Q28746"/>
      <c r="R28746"/>
    </row>
    <row r="28747" spans="3:18" x14ac:dyDescent="0.2">
      <c r="C28747"/>
      <c r="D28747"/>
      <c r="E28747"/>
      <c r="F28747"/>
      <c r="G28747"/>
      <c r="H28747"/>
      <c r="I28747"/>
      <c r="J28747"/>
      <c r="K28747"/>
      <c r="L28747"/>
      <c r="M28747"/>
      <c r="N28747"/>
      <c r="O28747"/>
      <c r="P28747"/>
      <c r="Q28747"/>
      <c r="R28747"/>
    </row>
    <row r="28748" spans="3:18" x14ac:dyDescent="0.2">
      <c r="C28748"/>
      <c r="D28748"/>
      <c r="E28748"/>
      <c r="F28748"/>
      <c r="G28748"/>
      <c r="H28748"/>
      <c r="I28748"/>
      <c r="J28748"/>
      <c r="K28748"/>
      <c r="L28748"/>
      <c r="M28748"/>
      <c r="N28748"/>
      <c r="O28748"/>
      <c r="P28748"/>
      <c r="Q28748"/>
      <c r="R28748"/>
    </row>
    <row r="28749" spans="3:18" x14ac:dyDescent="0.2">
      <c r="C28749"/>
      <c r="D28749"/>
      <c r="E28749"/>
      <c r="F28749"/>
      <c r="G28749"/>
      <c r="H28749"/>
      <c r="I28749"/>
      <c r="J28749"/>
      <c r="K28749"/>
      <c r="L28749"/>
      <c r="M28749"/>
      <c r="N28749"/>
      <c r="O28749"/>
      <c r="P28749"/>
      <c r="Q28749"/>
      <c r="R28749"/>
    </row>
    <row r="28750" spans="3:18" x14ac:dyDescent="0.2">
      <c r="C28750"/>
      <c r="D28750"/>
      <c r="E28750"/>
      <c r="F28750"/>
      <c r="G28750"/>
      <c r="H28750"/>
      <c r="I28750"/>
      <c r="J28750"/>
      <c r="K28750"/>
      <c r="L28750"/>
      <c r="M28750"/>
      <c r="N28750"/>
      <c r="O28750"/>
      <c r="P28750"/>
      <c r="Q28750"/>
      <c r="R28750"/>
    </row>
    <row r="28751" spans="3:18" x14ac:dyDescent="0.2">
      <c r="C28751"/>
      <c r="D28751"/>
      <c r="E28751"/>
      <c r="F28751"/>
      <c r="G28751"/>
      <c r="H28751"/>
      <c r="I28751"/>
      <c r="J28751"/>
      <c r="K28751"/>
      <c r="L28751"/>
      <c r="M28751"/>
      <c r="N28751"/>
      <c r="O28751"/>
      <c r="P28751"/>
      <c r="Q28751"/>
      <c r="R28751"/>
    </row>
    <row r="28752" spans="3:18" x14ac:dyDescent="0.2">
      <c r="C28752"/>
      <c r="D28752"/>
      <c r="E28752"/>
      <c r="F28752"/>
      <c r="G28752"/>
      <c r="H28752"/>
      <c r="I28752"/>
      <c r="J28752"/>
      <c r="K28752"/>
      <c r="L28752"/>
      <c r="M28752"/>
      <c r="N28752"/>
      <c r="O28752"/>
      <c r="P28752"/>
      <c r="Q28752"/>
      <c r="R28752"/>
    </row>
    <row r="28753" spans="3:18" x14ac:dyDescent="0.2">
      <c r="C28753"/>
      <c r="D28753"/>
      <c r="E28753"/>
      <c r="F28753"/>
      <c r="G28753"/>
      <c r="H28753"/>
      <c r="I28753"/>
      <c r="J28753"/>
      <c r="K28753"/>
      <c r="L28753"/>
      <c r="M28753"/>
      <c r="N28753"/>
      <c r="O28753"/>
      <c r="P28753"/>
      <c r="Q28753"/>
      <c r="R28753"/>
    </row>
    <row r="28754" spans="3:18" x14ac:dyDescent="0.2">
      <c r="C28754"/>
      <c r="D28754"/>
      <c r="E28754"/>
      <c r="F28754"/>
      <c r="G28754"/>
      <c r="H28754"/>
      <c r="I28754"/>
      <c r="J28754"/>
      <c r="K28754"/>
      <c r="L28754"/>
      <c r="M28754"/>
      <c r="N28754"/>
      <c r="O28754"/>
      <c r="P28754"/>
      <c r="Q28754"/>
      <c r="R28754"/>
    </row>
    <row r="28755" spans="3:18" x14ac:dyDescent="0.2">
      <c r="C28755"/>
      <c r="D28755"/>
      <c r="E28755"/>
      <c r="F28755"/>
      <c r="G28755"/>
      <c r="H28755"/>
      <c r="I28755"/>
      <c r="J28755"/>
      <c r="K28755"/>
      <c r="L28755"/>
      <c r="M28755"/>
      <c r="N28755"/>
      <c r="O28755"/>
      <c r="P28755"/>
      <c r="Q28755"/>
      <c r="R28755"/>
    </row>
    <row r="28756" spans="3:18" x14ac:dyDescent="0.2">
      <c r="C28756"/>
      <c r="D28756"/>
      <c r="E28756"/>
      <c r="F28756"/>
      <c r="G28756"/>
      <c r="H28756"/>
      <c r="I28756"/>
      <c r="J28756"/>
      <c r="K28756"/>
      <c r="L28756"/>
      <c r="M28756"/>
      <c r="N28756"/>
      <c r="O28756"/>
      <c r="P28756"/>
      <c r="Q28756"/>
      <c r="R28756"/>
    </row>
    <row r="28757" spans="3:18" x14ac:dyDescent="0.2">
      <c r="C28757"/>
      <c r="D28757"/>
      <c r="E28757"/>
      <c r="F28757"/>
      <c r="G28757"/>
      <c r="H28757"/>
      <c r="I28757"/>
      <c r="J28757"/>
      <c r="K28757"/>
      <c r="L28757"/>
      <c r="M28757"/>
      <c r="N28757"/>
      <c r="O28757"/>
      <c r="P28757"/>
      <c r="Q28757"/>
      <c r="R28757"/>
    </row>
    <row r="28758" spans="3:18" x14ac:dyDescent="0.2">
      <c r="C28758"/>
      <c r="D28758"/>
      <c r="E28758"/>
      <c r="F28758"/>
      <c r="G28758"/>
      <c r="H28758"/>
      <c r="I28758"/>
      <c r="J28758"/>
      <c r="K28758"/>
      <c r="L28758"/>
      <c r="M28758"/>
      <c r="N28758"/>
      <c r="O28758"/>
      <c r="P28758"/>
      <c r="Q28758"/>
      <c r="R28758"/>
    </row>
    <row r="28759" spans="3:18" x14ac:dyDescent="0.2">
      <c r="C28759"/>
      <c r="D28759"/>
      <c r="E28759"/>
      <c r="F28759"/>
      <c r="G28759"/>
      <c r="H28759"/>
      <c r="I28759"/>
      <c r="J28759"/>
      <c r="K28759"/>
      <c r="L28759"/>
      <c r="M28759"/>
      <c r="N28759"/>
      <c r="O28759"/>
      <c r="P28759"/>
      <c r="Q28759"/>
      <c r="R28759"/>
    </row>
    <row r="28760" spans="3:18" x14ac:dyDescent="0.2">
      <c r="C28760"/>
      <c r="D28760"/>
      <c r="E28760"/>
      <c r="F28760"/>
      <c r="G28760"/>
      <c r="H28760"/>
      <c r="I28760"/>
      <c r="J28760"/>
      <c r="K28760"/>
      <c r="L28760"/>
      <c r="M28760"/>
      <c r="N28760"/>
      <c r="O28760"/>
      <c r="P28760"/>
      <c r="Q28760"/>
      <c r="R28760"/>
    </row>
    <row r="28761" spans="3:18" x14ac:dyDescent="0.2">
      <c r="C28761"/>
      <c r="D28761"/>
      <c r="E28761"/>
      <c r="F28761"/>
      <c r="G28761"/>
      <c r="H28761"/>
      <c r="I28761"/>
      <c r="J28761"/>
      <c r="K28761"/>
      <c r="L28761"/>
      <c r="M28761"/>
      <c r="N28761"/>
      <c r="O28761"/>
      <c r="P28761"/>
      <c r="Q28761"/>
      <c r="R28761"/>
    </row>
    <row r="28762" spans="3:18" x14ac:dyDescent="0.2">
      <c r="C28762"/>
      <c r="D28762"/>
      <c r="E28762"/>
      <c r="F28762"/>
      <c r="G28762"/>
      <c r="H28762"/>
      <c r="I28762"/>
      <c r="J28762"/>
      <c r="K28762"/>
      <c r="L28762"/>
      <c r="M28762"/>
      <c r="N28762"/>
      <c r="O28762"/>
      <c r="P28762"/>
      <c r="Q28762"/>
      <c r="R28762"/>
    </row>
    <row r="28763" spans="3:18" x14ac:dyDescent="0.2">
      <c r="C28763"/>
      <c r="D28763"/>
      <c r="E28763"/>
      <c r="F28763"/>
      <c r="G28763"/>
      <c r="H28763"/>
      <c r="I28763"/>
      <c r="J28763"/>
      <c r="K28763"/>
      <c r="L28763"/>
      <c r="M28763"/>
      <c r="N28763"/>
      <c r="O28763"/>
      <c r="P28763"/>
      <c r="Q28763"/>
      <c r="R28763"/>
    </row>
    <row r="28764" spans="3:18" x14ac:dyDescent="0.2">
      <c r="C28764"/>
      <c r="D28764"/>
      <c r="E28764"/>
      <c r="F28764"/>
      <c r="G28764"/>
      <c r="H28764"/>
      <c r="I28764"/>
      <c r="J28764"/>
      <c r="K28764"/>
      <c r="L28764"/>
      <c r="M28764"/>
      <c r="N28764"/>
      <c r="O28764"/>
      <c r="P28764"/>
      <c r="Q28764"/>
      <c r="R28764"/>
    </row>
    <row r="28765" spans="3:18" x14ac:dyDescent="0.2">
      <c r="C28765"/>
      <c r="D28765"/>
      <c r="E28765"/>
      <c r="F28765"/>
      <c r="G28765"/>
      <c r="H28765"/>
      <c r="I28765"/>
      <c r="J28765"/>
      <c r="K28765"/>
      <c r="L28765"/>
      <c r="M28765"/>
      <c r="N28765"/>
      <c r="O28765"/>
      <c r="P28765"/>
      <c r="Q28765"/>
      <c r="R28765"/>
    </row>
    <row r="28766" spans="3:18" x14ac:dyDescent="0.2">
      <c r="C28766"/>
      <c r="D28766"/>
      <c r="E28766"/>
      <c r="F28766"/>
      <c r="G28766"/>
      <c r="H28766"/>
      <c r="I28766"/>
      <c r="J28766"/>
      <c r="K28766"/>
      <c r="L28766"/>
      <c r="M28766"/>
      <c r="N28766"/>
      <c r="O28766"/>
      <c r="P28766"/>
      <c r="Q28766"/>
      <c r="R28766"/>
    </row>
    <row r="28767" spans="3:18" x14ac:dyDescent="0.2">
      <c r="C28767"/>
      <c r="D28767"/>
      <c r="E28767"/>
      <c r="F28767"/>
      <c r="G28767"/>
      <c r="H28767"/>
      <c r="I28767"/>
      <c r="J28767"/>
      <c r="K28767"/>
      <c r="L28767"/>
      <c r="M28767"/>
      <c r="N28767"/>
      <c r="O28767"/>
      <c r="P28767"/>
      <c r="Q28767"/>
      <c r="R28767"/>
    </row>
    <row r="28768" spans="3:18" x14ac:dyDescent="0.2">
      <c r="C28768"/>
      <c r="D28768"/>
      <c r="E28768"/>
      <c r="F28768"/>
      <c r="G28768"/>
      <c r="H28768"/>
      <c r="I28768"/>
      <c r="J28768"/>
      <c r="K28768"/>
      <c r="L28768"/>
      <c r="M28768"/>
      <c r="N28768"/>
      <c r="O28768"/>
      <c r="P28768"/>
      <c r="Q28768"/>
      <c r="R28768"/>
    </row>
    <row r="28769" spans="3:18" x14ac:dyDescent="0.2">
      <c r="C28769"/>
      <c r="D28769"/>
      <c r="E28769"/>
      <c r="F28769"/>
      <c r="G28769"/>
      <c r="H28769"/>
      <c r="I28769"/>
      <c r="J28769"/>
      <c r="K28769"/>
      <c r="L28769"/>
      <c r="M28769"/>
      <c r="N28769"/>
      <c r="O28769"/>
      <c r="P28769"/>
      <c r="Q28769"/>
      <c r="R28769"/>
    </row>
    <row r="28770" spans="3:18" x14ac:dyDescent="0.2">
      <c r="C28770"/>
      <c r="D28770"/>
      <c r="E28770"/>
      <c r="F28770"/>
      <c r="G28770"/>
      <c r="H28770"/>
      <c r="I28770"/>
      <c r="J28770"/>
      <c r="K28770"/>
      <c r="L28770"/>
      <c r="M28770"/>
      <c r="N28770"/>
      <c r="O28770"/>
      <c r="P28770"/>
      <c r="Q28770"/>
      <c r="R28770"/>
    </row>
    <row r="28771" spans="3:18" x14ac:dyDescent="0.2">
      <c r="C28771"/>
      <c r="D28771"/>
      <c r="E28771"/>
      <c r="F28771"/>
      <c r="G28771"/>
      <c r="H28771"/>
      <c r="I28771"/>
      <c r="J28771"/>
      <c r="K28771"/>
      <c r="L28771"/>
      <c r="M28771"/>
      <c r="N28771"/>
      <c r="O28771"/>
      <c r="P28771"/>
      <c r="Q28771"/>
      <c r="R28771"/>
    </row>
    <row r="28772" spans="3:18" x14ac:dyDescent="0.2">
      <c r="C28772"/>
      <c r="D28772"/>
      <c r="E28772"/>
      <c r="F28772"/>
      <c r="G28772"/>
      <c r="H28772"/>
      <c r="I28772"/>
      <c r="J28772"/>
      <c r="K28772"/>
      <c r="L28772"/>
      <c r="M28772"/>
      <c r="N28772"/>
      <c r="O28772"/>
      <c r="P28772"/>
      <c r="Q28772"/>
      <c r="R28772"/>
    </row>
    <row r="28773" spans="3:18" x14ac:dyDescent="0.2">
      <c r="C28773"/>
      <c r="D28773"/>
      <c r="E28773"/>
      <c r="F28773"/>
      <c r="G28773"/>
      <c r="H28773"/>
      <c r="I28773"/>
      <c r="J28773"/>
      <c r="K28773"/>
      <c r="L28773"/>
      <c r="M28773"/>
      <c r="N28773"/>
      <c r="O28773"/>
      <c r="P28773"/>
      <c r="Q28773"/>
      <c r="R28773"/>
    </row>
    <row r="28774" spans="3:18" x14ac:dyDescent="0.2">
      <c r="C28774"/>
      <c r="D28774"/>
      <c r="E28774"/>
      <c r="F28774"/>
      <c r="G28774"/>
      <c r="H28774"/>
      <c r="I28774"/>
      <c r="J28774"/>
      <c r="K28774"/>
      <c r="L28774"/>
      <c r="M28774"/>
      <c r="N28774"/>
      <c r="O28774"/>
      <c r="P28774"/>
      <c r="Q28774"/>
      <c r="R28774"/>
    </row>
    <row r="28775" spans="3:18" x14ac:dyDescent="0.2">
      <c r="C28775"/>
      <c r="D28775"/>
      <c r="E28775"/>
      <c r="F28775"/>
      <c r="G28775"/>
      <c r="H28775"/>
      <c r="I28775"/>
      <c r="J28775"/>
      <c r="K28775"/>
      <c r="L28775"/>
      <c r="M28775"/>
      <c r="N28775"/>
      <c r="O28775"/>
      <c r="P28775"/>
      <c r="Q28775"/>
      <c r="R28775"/>
    </row>
    <row r="28776" spans="3:18" x14ac:dyDescent="0.2">
      <c r="C28776"/>
      <c r="D28776"/>
      <c r="E28776"/>
      <c r="F28776"/>
      <c r="G28776"/>
      <c r="H28776"/>
      <c r="I28776"/>
      <c r="J28776"/>
      <c r="K28776"/>
      <c r="L28776"/>
      <c r="M28776"/>
      <c r="N28776"/>
      <c r="O28776"/>
      <c r="P28776"/>
      <c r="Q28776"/>
      <c r="R28776"/>
    </row>
    <row r="28777" spans="3:18" x14ac:dyDescent="0.2">
      <c r="C28777"/>
      <c r="D28777"/>
      <c r="E28777"/>
      <c r="F28777"/>
      <c r="G28777"/>
      <c r="H28777"/>
      <c r="I28777"/>
      <c r="J28777"/>
      <c r="K28777"/>
      <c r="L28777"/>
      <c r="M28777"/>
      <c r="N28777"/>
      <c r="O28777"/>
      <c r="P28777"/>
      <c r="Q28777"/>
      <c r="R28777"/>
    </row>
    <row r="28778" spans="3:18" x14ac:dyDescent="0.2">
      <c r="C28778"/>
      <c r="D28778"/>
      <c r="E28778"/>
      <c r="F28778"/>
      <c r="G28778"/>
      <c r="H28778"/>
      <c r="I28778"/>
      <c r="J28778"/>
      <c r="K28778"/>
      <c r="L28778"/>
      <c r="M28778"/>
      <c r="N28778"/>
      <c r="O28778"/>
      <c r="P28778"/>
      <c r="Q28778"/>
      <c r="R28778"/>
    </row>
    <row r="28779" spans="3:18" x14ac:dyDescent="0.2">
      <c r="C28779"/>
      <c r="D28779"/>
      <c r="E28779"/>
      <c r="F28779"/>
      <c r="G28779"/>
      <c r="H28779"/>
      <c r="I28779"/>
      <c r="J28779"/>
      <c r="K28779"/>
      <c r="L28779"/>
      <c r="M28779"/>
      <c r="N28779"/>
      <c r="O28779"/>
      <c r="P28779"/>
      <c r="Q28779"/>
      <c r="R28779"/>
    </row>
    <row r="28780" spans="3:18" x14ac:dyDescent="0.2">
      <c r="C28780"/>
      <c r="D28780"/>
      <c r="E28780"/>
      <c r="F28780"/>
      <c r="G28780"/>
      <c r="H28780"/>
      <c r="I28780"/>
      <c r="J28780"/>
      <c r="K28780"/>
      <c r="L28780"/>
      <c r="M28780"/>
      <c r="N28780"/>
      <c r="O28780"/>
      <c r="P28780"/>
      <c r="Q28780"/>
      <c r="R28780"/>
    </row>
    <row r="28781" spans="3:18" x14ac:dyDescent="0.2">
      <c r="C28781"/>
      <c r="D28781"/>
      <c r="E28781"/>
      <c r="F28781"/>
      <c r="G28781"/>
      <c r="H28781"/>
      <c r="I28781"/>
      <c r="J28781"/>
      <c r="K28781"/>
      <c r="L28781"/>
      <c r="M28781"/>
      <c r="N28781"/>
      <c r="O28781"/>
      <c r="P28781"/>
      <c r="Q28781"/>
      <c r="R28781"/>
    </row>
    <row r="28782" spans="3:18" x14ac:dyDescent="0.2">
      <c r="C28782"/>
      <c r="D28782"/>
      <c r="E28782"/>
      <c r="F28782"/>
      <c r="G28782"/>
      <c r="H28782"/>
      <c r="I28782"/>
      <c r="J28782"/>
      <c r="K28782"/>
      <c r="L28782"/>
      <c r="M28782"/>
      <c r="N28782"/>
      <c r="O28782"/>
      <c r="P28782"/>
      <c r="Q28782"/>
      <c r="R28782"/>
    </row>
    <row r="28783" spans="3:18" x14ac:dyDescent="0.2">
      <c r="C28783"/>
      <c r="D28783"/>
      <c r="E28783"/>
      <c r="F28783"/>
      <c r="G28783"/>
      <c r="H28783"/>
      <c r="I28783"/>
      <c r="J28783"/>
      <c r="K28783"/>
      <c r="L28783"/>
      <c r="M28783"/>
      <c r="N28783"/>
      <c r="O28783"/>
      <c r="P28783"/>
      <c r="Q28783"/>
      <c r="R28783"/>
    </row>
    <row r="28784" spans="3:18" x14ac:dyDescent="0.2">
      <c r="C28784"/>
      <c r="D28784"/>
      <c r="E28784"/>
      <c r="F28784"/>
      <c r="G28784"/>
      <c r="H28784"/>
      <c r="I28784"/>
      <c r="J28784"/>
      <c r="K28784"/>
      <c r="L28784"/>
      <c r="M28784"/>
      <c r="N28784"/>
      <c r="O28784"/>
      <c r="P28784"/>
      <c r="Q28784"/>
      <c r="R28784"/>
    </row>
    <row r="28785" spans="3:18" x14ac:dyDescent="0.2">
      <c r="C28785"/>
      <c r="D28785"/>
      <c r="E28785"/>
      <c r="F28785"/>
      <c r="G28785"/>
      <c r="H28785"/>
      <c r="I28785"/>
      <c r="J28785"/>
      <c r="K28785"/>
      <c r="L28785"/>
      <c r="M28785"/>
      <c r="N28785"/>
      <c r="O28785"/>
      <c r="P28785"/>
      <c r="Q28785"/>
      <c r="R28785"/>
    </row>
    <row r="28786" spans="3:18" x14ac:dyDescent="0.2">
      <c r="C28786"/>
      <c r="D28786"/>
      <c r="E28786"/>
      <c r="F28786"/>
      <c r="G28786"/>
      <c r="H28786"/>
      <c r="I28786"/>
      <c r="J28786"/>
      <c r="K28786"/>
      <c r="L28786"/>
      <c r="M28786"/>
      <c r="N28786"/>
      <c r="O28786"/>
      <c r="P28786"/>
      <c r="Q28786"/>
      <c r="R28786"/>
    </row>
    <row r="28787" spans="3:18" x14ac:dyDescent="0.2">
      <c r="C28787"/>
      <c r="D28787"/>
      <c r="E28787"/>
      <c r="F28787"/>
      <c r="G28787"/>
      <c r="H28787"/>
      <c r="I28787"/>
      <c r="J28787"/>
      <c r="K28787"/>
      <c r="L28787"/>
      <c r="M28787"/>
      <c r="N28787"/>
      <c r="O28787"/>
      <c r="P28787"/>
      <c r="Q28787"/>
      <c r="R28787"/>
    </row>
    <row r="28788" spans="3:18" x14ac:dyDescent="0.2">
      <c r="C28788"/>
      <c r="D28788"/>
      <c r="E28788"/>
      <c r="F28788"/>
      <c r="G28788"/>
      <c r="H28788"/>
      <c r="I28788"/>
      <c r="J28788"/>
      <c r="K28788"/>
      <c r="L28788"/>
      <c r="M28788"/>
      <c r="N28788"/>
      <c r="O28788"/>
      <c r="P28788"/>
      <c r="Q28788"/>
      <c r="R28788"/>
    </row>
    <row r="28789" spans="3:18" x14ac:dyDescent="0.2">
      <c r="C28789"/>
      <c r="D28789"/>
      <c r="E28789"/>
      <c r="F28789"/>
      <c r="G28789"/>
      <c r="H28789"/>
      <c r="I28789"/>
      <c r="J28789"/>
      <c r="K28789"/>
      <c r="L28789"/>
      <c r="M28789"/>
      <c r="N28789"/>
      <c r="O28789"/>
      <c r="P28789"/>
      <c r="Q28789"/>
      <c r="R28789"/>
    </row>
    <row r="28790" spans="3:18" x14ac:dyDescent="0.2">
      <c r="C28790"/>
      <c r="D28790"/>
      <c r="E28790"/>
      <c r="F28790"/>
      <c r="G28790"/>
      <c r="H28790"/>
      <c r="I28790"/>
      <c r="J28790"/>
      <c r="K28790"/>
      <c r="L28790"/>
      <c r="M28790"/>
      <c r="N28790"/>
      <c r="O28790"/>
      <c r="P28790"/>
      <c r="Q28790"/>
      <c r="R28790"/>
    </row>
    <row r="28791" spans="3:18" x14ac:dyDescent="0.2">
      <c r="C28791"/>
      <c r="D28791"/>
      <c r="E28791"/>
      <c r="F28791"/>
      <c r="G28791"/>
      <c r="H28791"/>
      <c r="I28791"/>
      <c r="J28791"/>
      <c r="K28791"/>
      <c r="L28791"/>
      <c r="M28791"/>
      <c r="N28791"/>
      <c r="O28791"/>
      <c r="P28791"/>
      <c r="Q28791"/>
      <c r="R28791"/>
    </row>
    <row r="28792" spans="3:18" x14ac:dyDescent="0.2">
      <c r="C28792"/>
      <c r="D28792"/>
      <c r="E28792"/>
      <c r="F28792"/>
      <c r="G28792"/>
      <c r="H28792"/>
      <c r="I28792"/>
      <c r="J28792"/>
      <c r="K28792"/>
      <c r="L28792"/>
      <c r="M28792"/>
      <c r="N28792"/>
      <c r="O28792"/>
      <c r="P28792"/>
      <c r="Q28792"/>
      <c r="R28792"/>
    </row>
    <row r="28793" spans="3:18" x14ac:dyDescent="0.2">
      <c r="C28793"/>
      <c r="D28793"/>
      <c r="E28793"/>
      <c r="F28793"/>
      <c r="G28793"/>
      <c r="H28793"/>
      <c r="I28793"/>
      <c r="J28793"/>
      <c r="K28793"/>
      <c r="L28793"/>
      <c r="M28793"/>
      <c r="N28793"/>
      <c r="O28793"/>
      <c r="P28793"/>
      <c r="Q28793"/>
      <c r="R28793"/>
    </row>
    <row r="28794" spans="3:18" x14ac:dyDescent="0.2">
      <c r="C28794"/>
      <c r="D28794"/>
      <c r="E28794"/>
      <c r="F28794"/>
      <c r="G28794"/>
      <c r="H28794"/>
      <c r="I28794"/>
      <c r="J28794"/>
      <c r="K28794"/>
      <c r="L28794"/>
      <c r="M28794"/>
      <c r="N28794"/>
      <c r="O28794"/>
      <c r="P28794"/>
      <c r="Q28794"/>
      <c r="R28794"/>
    </row>
    <row r="28795" spans="3:18" x14ac:dyDescent="0.2">
      <c r="C28795"/>
      <c r="D28795"/>
      <c r="E28795"/>
      <c r="F28795"/>
      <c r="G28795"/>
      <c r="H28795"/>
      <c r="I28795"/>
      <c r="J28795"/>
      <c r="K28795"/>
      <c r="L28795"/>
      <c r="M28795"/>
      <c r="N28795"/>
      <c r="O28795"/>
      <c r="P28795"/>
      <c r="Q28795"/>
      <c r="R28795"/>
    </row>
    <row r="28796" spans="3:18" x14ac:dyDescent="0.2">
      <c r="C28796"/>
      <c r="D28796"/>
      <c r="E28796"/>
      <c r="F28796"/>
      <c r="G28796"/>
      <c r="H28796"/>
      <c r="I28796"/>
      <c r="J28796"/>
      <c r="K28796"/>
      <c r="L28796"/>
      <c r="M28796"/>
      <c r="N28796"/>
      <c r="O28796"/>
      <c r="P28796"/>
      <c r="Q28796"/>
      <c r="R28796"/>
    </row>
    <row r="28797" spans="3:18" x14ac:dyDescent="0.2">
      <c r="C28797"/>
      <c r="D28797"/>
      <c r="E28797"/>
      <c r="F28797"/>
      <c r="G28797"/>
      <c r="H28797"/>
      <c r="I28797"/>
      <c r="J28797"/>
      <c r="K28797"/>
      <c r="L28797"/>
      <c r="M28797"/>
      <c r="N28797"/>
      <c r="O28797"/>
      <c r="P28797"/>
      <c r="Q28797"/>
      <c r="R28797"/>
    </row>
    <row r="28798" spans="3:18" x14ac:dyDescent="0.2">
      <c r="C28798"/>
      <c r="D28798"/>
      <c r="E28798"/>
      <c r="F28798"/>
      <c r="G28798"/>
      <c r="H28798"/>
      <c r="I28798"/>
      <c r="J28798"/>
      <c r="K28798"/>
      <c r="L28798"/>
      <c r="M28798"/>
      <c r="N28798"/>
      <c r="O28798"/>
      <c r="P28798"/>
      <c r="Q28798"/>
      <c r="R28798"/>
    </row>
    <row r="28799" spans="3:18" x14ac:dyDescent="0.2">
      <c r="C28799"/>
      <c r="D28799"/>
      <c r="E28799"/>
      <c r="F28799"/>
      <c r="G28799"/>
      <c r="H28799"/>
      <c r="I28799"/>
      <c r="J28799"/>
      <c r="K28799"/>
      <c r="L28799"/>
      <c r="M28799"/>
      <c r="N28799"/>
      <c r="O28799"/>
      <c r="P28799"/>
      <c r="Q28799"/>
      <c r="R28799"/>
    </row>
    <row r="28800" spans="3:18" x14ac:dyDescent="0.2">
      <c r="C28800"/>
      <c r="D28800"/>
      <c r="E28800"/>
      <c r="F28800"/>
      <c r="G28800"/>
      <c r="H28800"/>
      <c r="I28800"/>
      <c r="J28800"/>
      <c r="K28800"/>
      <c r="L28800"/>
      <c r="M28800"/>
      <c r="N28800"/>
      <c r="O28800"/>
      <c r="P28800"/>
      <c r="Q28800"/>
      <c r="R28800"/>
    </row>
    <row r="28801" spans="3:18" x14ac:dyDescent="0.2">
      <c r="C28801"/>
      <c r="D28801"/>
      <c r="E28801"/>
      <c r="F28801"/>
      <c r="G28801"/>
      <c r="H28801"/>
      <c r="I28801"/>
      <c r="J28801"/>
      <c r="K28801"/>
      <c r="L28801"/>
      <c r="M28801"/>
      <c r="N28801"/>
      <c r="O28801"/>
      <c r="P28801"/>
      <c r="Q28801"/>
      <c r="R28801"/>
    </row>
    <row r="28802" spans="3:18" x14ac:dyDescent="0.2">
      <c r="C28802"/>
      <c r="D28802"/>
      <c r="E28802"/>
      <c r="F28802"/>
      <c r="G28802"/>
      <c r="H28802"/>
      <c r="I28802"/>
      <c r="J28802"/>
      <c r="K28802"/>
      <c r="L28802"/>
      <c r="M28802"/>
      <c r="N28802"/>
      <c r="O28802"/>
      <c r="P28802"/>
      <c r="Q28802"/>
      <c r="R28802"/>
    </row>
    <row r="28803" spans="3:18" x14ac:dyDescent="0.2">
      <c r="C28803"/>
      <c r="D28803"/>
      <c r="E28803"/>
      <c r="F28803"/>
      <c r="G28803"/>
      <c r="H28803"/>
      <c r="I28803"/>
      <c r="J28803"/>
      <c r="K28803"/>
      <c r="L28803"/>
      <c r="M28803"/>
      <c r="N28803"/>
      <c r="O28803"/>
      <c r="P28803"/>
      <c r="Q28803"/>
      <c r="R28803"/>
    </row>
    <row r="28804" spans="3:18" x14ac:dyDescent="0.2">
      <c r="C28804"/>
      <c r="D28804"/>
      <c r="E28804"/>
      <c r="F28804"/>
      <c r="G28804"/>
      <c r="H28804"/>
      <c r="I28804"/>
      <c r="J28804"/>
      <c r="K28804"/>
      <c r="L28804"/>
      <c r="M28804"/>
      <c r="N28804"/>
      <c r="O28804"/>
      <c r="P28804"/>
      <c r="Q28804"/>
      <c r="R28804"/>
    </row>
    <row r="28805" spans="3:18" x14ac:dyDescent="0.2">
      <c r="C28805"/>
      <c r="D28805"/>
      <c r="E28805"/>
      <c r="F28805"/>
      <c r="G28805"/>
      <c r="H28805"/>
      <c r="I28805"/>
      <c r="J28805"/>
      <c r="K28805"/>
      <c r="L28805"/>
      <c r="M28805"/>
      <c r="N28805"/>
      <c r="O28805"/>
      <c r="P28805"/>
      <c r="Q28805"/>
      <c r="R28805"/>
    </row>
    <row r="28806" spans="3:18" x14ac:dyDescent="0.2">
      <c r="C28806"/>
      <c r="D28806"/>
      <c r="E28806"/>
      <c r="F28806"/>
      <c r="G28806"/>
      <c r="H28806"/>
      <c r="I28806"/>
      <c r="J28806"/>
      <c r="K28806"/>
      <c r="L28806"/>
      <c r="M28806"/>
      <c r="N28806"/>
      <c r="O28806"/>
      <c r="P28806"/>
      <c r="Q28806"/>
      <c r="R28806"/>
    </row>
    <row r="28807" spans="3:18" x14ac:dyDescent="0.2">
      <c r="C28807"/>
      <c r="D28807"/>
      <c r="E28807"/>
      <c r="F28807"/>
      <c r="G28807"/>
      <c r="H28807"/>
      <c r="I28807"/>
      <c r="J28807"/>
      <c r="K28807"/>
      <c r="L28807"/>
      <c r="M28807"/>
      <c r="N28807"/>
      <c r="O28807"/>
      <c r="P28807"/>
      <c r="Q28807"/>
      <c r="R28807"/>
    </row>
    <row r="28808" spans="3:18" x14ac:dyDescent="0.2">
      <c r="C28808"/>
      <c r="D28808"/>
      <c r="E28808"/>
      <c r="F28808"/>
      <c r="G28808"/>
      <c r="H28808"/>
      <c r="I28808"/>
      <c r="J28808"/>
      <c r="K28808"/>
      <c r="L28808"/>
      <c r="M28808"/>
      <c r="N28808"/>
      <c r="O28808"/>
      <c r="P28808"/>
      <c r="Q28808"/>
      <c r="R28808"/>
    </row>
    <row r="28809" spans="3:18" x14ac:dyDescent="0.2">
      <c r="C28809"/>
      <c r="D28809"/>
      <c r="E28809"/>
      <c r="F28809"/>
      <c r="G28809"/>
      <c r="H28809"/>
      <c r="I28809"/>
      <c r="J28809"/>
      <c r="K28809"/>
      <c r="L28809"/>
      <c r="M28809"/>
      <c r="N28809"/>
      <c r="O28809"/>
      <c r="P28809"/>
      <c r="Q28809"/>
      <c r="R28809"/>
    </row>
    <row r="28810" spans="3:18" x14ac:dyDescent="0.2">
      <c r="C28810"/>
      <c r="D28810"/>
      <c r="E28810"/>
      <c r="F28810"/>
      <c r="G28810"/>
      <c r="H28810"/>
      <c r="I28810"/>
      <c r="J28810"/>
      <c r="K28810"/>
      <c r="L28810"/>
      <c r="M28810"/>
      <c r="N28810"/>
      <c r="O28810"/>
      <c r="P28810"/>
      <c r="Q28810"/>
      <c r="R28810"/>
    </row>
    <row r="28811" spans="3:18" x14ac:dyDescent="0.2">
      <c r="C28811"/>
      <c r="D28811"/>
      <c r="E28811"/>
      <c r="F28811"/>
      <c r="G28811"/>
      <c r="H28811"/>
      <c r="I28811"/>
      <c r="J28811"/>
      <c r="K28811"/>
      <c r="L28811"/>
      <c r="M28811"/>
      <c r="N28811"/>
      <c r="O28811"/>
      <c r="P28811"/>
      <c r="Q28811"/>
      <c r="R28811"/>
    </row>
    <row r="28812" spans="3:18" x14ac:dyDescent="0.2">
      <c r="C28812"/>
      <c r="D28812"/>
      <c r="E28812"/>
      <c r="F28812"/>
      <c r="G28812"/>
      <c r="H28812"/>
      <c r="I28812"/>
      <c r="J28812"/>
      <c r="K28812"/>
      <c r="L28812"/>
      <c r="M28812"/>
      <c r="N28812"/>
      <c r="O28812"/>
      <c r="P28812"/>
      <c r="Q28812"/>
      <c r="R28812"/>
    </row>
    <row r="28813" spans="3:18" x14ac:dyDescent="0.2">
      <c r="C28813"/>
      <c r="D28813"/>
      <c r="E28813"/>
      <c r="F28813"/>
      <c r="G28813"/>
      <c r="H28813"/>
      <c r="I28813"/>
      <c r="J28813"/>
      <c r="K28813"/>
      <c r="L28813"/>
      <c r="M28813"/>
      <c r="N28813"/>
      <c r="O28813"/>
      <c r="P28813"/>
      <c r="Q28813"/>
      <c r="R28813"/>
    </row>
    <row r="28814" spans="3:18" x14ac:dyDescent="0.2">
      <c r="C28814"/>
      <c r="D28814"/>
      <c r="E28814"/>
      <c r="F28814"/>
      <c r="G28814"/>
      <c r="H28814"/>
      <c r="I28814"/>
      <c r="J28814"/>
      <c r="K28814"/>
      <c r="L28814"/>
      <c r="M28814"/>
      <c r="N28814"/>
      <c r="O28814"/>
      <c r="P28814"/>
      <c r="Q28814"/>
      <c r="R28814"/>
    </row>
    <row r="28815" spans="3:18" x14ac:dyDescent="0.2">
      <c r="C28815"/>
      <c r="D28815"/>
      <c r="E28815"/>
      <c r="F28815"/>
      <c r="G28815"/>
      <c r="H28815"/>
      <c r="I28815"/>
      <c r="J28815"/>
      <c r="K28815"/>
      <c r="L28815"/>
      <c r="M28815"/>
      <c r="N28815"/>
      <c r="O28815"/>
      <c r="P28815"/>
      <c r="Q28815"/>
      <c r="R28815"/>
    </row>
    <row r="28816" spans="3:18" x14ac:dyDescent="0.2">
      <c r="C28816"/>
      <c r="D28816"/>
      <c r="E28816"/>
      <c r="F28816"/>
      <c r="G28816"/>
      <c r="H28816"/>
      <c r="I28816"/>
      <c r="J28816"/>
      <c r="K28816"/>
      <c r="L28816"/>
      <c r="M28816"/>
      <c r="N28816"/>
      <c r="O28816"/>
      <c r="P28816"/>
      <c r="Q28816"/>
      <c r="R28816"/>
    </row>
    <row r="28817" spans="3:18" x14ac:dyDescent="0.2">
      <c r="C28817"/>
      <c r="D28817"/>
      <c r="E28817"/>
      <c r="F28817"/>
      <c r="G28817"/>
      <c r="H28817"/>
      <c r="I28817"/>
      <c r="J28817"/>
      <c r="K28817"/>
      <c r="L28817"/>
      <c r="M28817"/>
      <c r="N28817"/>
      <c r="O28817"/>
      <c r="P28817"/>
      <c r="Q28817"/>
      <c r="R28817"/>
    </row>
    <row r="28818" spans="3:18" x14ac:dyDescent="0.2">
      <c r="C28818"/>
      <c r="D28818"/>
      <c r="E28818"/>
      <c r="F28818"/>
      <c r="G28818"/>
      <c r="H28818"/>
      <c r="I28818"/>
      <c r="J28818"/>
      <c r="K28818"/>
      <c r="L28818"/>
      <c r="M28818"/>
      <c r="N28818"/>
      <c r="O28818"/>
      <c r="P28818"/>
      <c r="Q28818"/>
      <c r="R28818"/>
    </row>
    <row r="28819" spans="3:18" x14ac:dyDescent="0.2">
      <c r="C28819"/>
      <c r="D28819"/>
      <c r="E28819"/>
      <c r="F28819"/>
      <c r="G28819"/>
      <c r="H28819"/>
      <c r="I28819"/>
      <c r="J28819"/>
      <c r="K28819"/>
      <c r="L28819"/>
      <c r="M28819"/>
      <c r="N28819"/>
      <c r="O28819"/>
      <c r="P28819"/>
      <c r="Q28819"/>
      <c r="R28819"/>
    </row>
    <row r="28820" spans="3:18" x14ac:dyDescent="0.2">
      <c r="C28820"/>
      <c r="D28820"/>
      <c r="E28820"/>
      <c r="F28820"/>
      <c r="G28820"/>
      <c r="H28820"/>
      <c r="I28820"/>
      <c r="J28820"/>
      <c r="K28820"/>
      <c r="L28820"/>
      <c r="M28820"/>
      <c r="N28820"/>
      <c r="O28820"/>
      <c r="P28820"/>
      <c r="Q28820"/>
      <c r="R28820"/>
    </row>
    <row r="28821" spans="3:18" x14ac:dyDescent="0.2">
      <c r="C28821"/>
      <c r="D28821"/>
      <c r="E28821"/>
      <c r="F28821"/>
      <c r="G28821"/>
      <c r="H28821"/>
      <c r="I28821"/>
      <c r="J28821"/>
      <c r="K28821"/>
      <c r="L28821"/>
      <c r="M28821"/>
      <c r="N28821"/>
      <c r="O28821"/>
      <c r="P28821"/>
      <c r="Q28821"/>
      <c r="R28821"/>
    </row>
    <row r="28822" spans="3:18" x14ac:dyDescent="0.2">
      <c r="C28822"/>
      <c r="D28822"/>
      <c r="E28822"/>
      <c r="F28822"/>
      <c r="G28822"/>
      <c r="H28822"/>
      <c r="I28822"/>
      <c r="J28822"/>
      <c r="K28822"/>
      <c r="L28822"/>
      <c r="M28822"/>
      <c r="N28822"/>
      <c r="O28822"/>
      <c r="P28822"/>
      <c r="Q28822"/>
      <c r="R28822"/>
    </row>
    <row r="28823" spans="3:18" x14ac:dyDescent="0.2">
      <c r="C28823"/>
      <c r="D28823"/>
      <c r="E28823"/>
      <c r="F28823"/>
      <c r="G28823"/>
      <c r="H28823"/>
      <c r="I28823"/>
      <c r="J28823"/>
      <c r="K28823"/>
      <c r="L28823"/>
      <c r="M28823"/>
      <c r="N28823"/>
      <c r="O28823"/>
      <c r="P28823"/>
      <c r="Q28823"/>
      <c r="R28823"/>
    </row>
    <row r="28824" spans="3:18" x14ac:dyDescent="0.2">
      <c r="C28824"/>
      <c r="D28824"/>
      <c r="E28824"/>
      <c r="F28824"/>
      <c r="G28824"/>
      <c r="H28824"/>
      <c r="I28824"/>
      <c r="J28824"/>
      <c r="K28824"/>
      <c r="L28824"/>
      <c r="M28824"/>
      <c r="N28824"/>
      <c r="O28824"/>
      <c r="P28824"/>
      <c r="Q28824"/>
      <c r="R28824"/>
    </row>
    <row r="28825" spans="3:18" x14ac:dyDescent="0.2">
      <c r="C28825"/>
      <c r="D28825"/>
      <c r="E28825"/>
      <c r="F28825"/>
      <c r="G28825"/>
      <c r="H28825"/>
      <c r="I28825"/>
      <c r="J28825"/>
      <c r="K28825"/>
      <c r="L28825"/>
      <c r="M28825"/>
      <c r="N28825"/>
      <c r="O28825"/>
      <c r="P28825"/>
      <c r="Q28825"/>
      <c r="R28825"/>
    </row>
    <row r="28826" spans="3:18" x14ac:dyDescent="0.2">
      <c r="C28826"/>
      <c r="D28826"/>
      <c r="E28826"/>
      <c r="F28826"/>
      <c r="G28826"/>
      <c r="H28826"/>
      <c r="I28826"/>
      <c r="J28826"/>
      <c r="K28826"/>
      <c r="L28826"/>
      <c r="M28826"/>
      <c r="N28826"/>
      <c r="O28826"/>
      <c r="P28826"/>
      <c r="Q28826"/>
      <c r="R28826"/>
    </row>
    <row r="28827" spans="3:18" x14ac:dyDescent="0.2">
      <c r="C28827"/>
      <c r="D28827"/>
      <c r="E28827"/>
      <c r="F28827"/>
      <c r="G28827"/>
      <c r="H28827"/>
      <c r="I28827"/>
      <c r="J28827"/>
      <c r="K28827"/>
      <c r="L28827"/>
      <c r="M28827"/>
      <c r="N28827"/>
      <c r="O28827"/>
      <c r="P28827"/>
      <c r="Q28827"/>
      <c r="R28827"/>
    </row>
    <row r="28828" spans="3:18" x14ac:dyDescent="0.2">
      <c r="C28828"/>
      <c r="D28828"/>
      <c r="E28828"/>
      <c r="F28828"/>
      <c r="G28828"/>
      <c r="H28828"/>
      <c r="I28828"/>
      <c r="J28828"/>
      <c r="K28828"/>
      <c r="L28828"/>
      <c r="M28828"/>
      <c r="N28828"/>
      <c r="O28828"/>
      <c r="P28828"/>
      <c r="Q28828"/>
      <c r="R28828"/>
    </row>
    <row r="28829" spans="3:18" x14ac:dyDescent="0.2">
      <c r="C28829"/>
      <c r="D28829"/>
      <c r="E28829"/>
      <c r="F28829"/>
      <c r="G28829"/>
      <c r="H28829"/>
      <c r="I28829"/>
      <c r="J28829"/>
      <c r="K28829"/>
      <c r="L28829"/>
      <c r="M28829"/>
      <c r="N28829"/>
      <c r="O28829"/>
      <c r="P28829"/>
      <c r="Q28829"/>
      <c r="R28829"/>
    </row>
    <row r="28830" spans="3:18" x14ac:dyDescent="0.2">
      <c r="C28830"/>
      <c r="D28830"/>
      <c r="E28830"/>
      <c r="F28830"/>
      <c r="G28830"/>
      <c r="H28830"/>
      <c r="I28830"/>
      <c r="J28830"/>
      <c r="K28830"/>
      <c r="L28830"/>
      <c r="M28830"/>
      <c r="N28830"/>
      <c r="O28830"/>
      <c r="P28830"/>
      <c r="Q28830"/>
      <c r="R28830"/>
    </row>
    <row r="28831" spans="3:18" x14ac:dyDescent="0.2">
      <c r="C28831"/>
      <c r="D28831"/>
      <c r="E28831"/>
      <c r="F28831"/>
      <c r="G28831"/>
      <c r="H28831"/>
      <c r="I28831"/>
      <c r="J28831"/>
      <c r="K28831"/>
      <c r="L28831"/>
      <c r="M28831"/>
      <c r="N28831"/>
      <c r="O28831"/>
      <c r="P28831"/>
      <c r="Q28831"/>
      <c r="R28831"/>
    </row>
    <row r="28832" spans="3:18" x14ac:dyDescent="0.2">
      <c r="C28832"/>
      <c r="D28832"/>
      <c r="E28832"/>
      <c r="F28832"/>
      <c r="G28832"/>
      <c r="H28832"/>
      <c r="I28832"/>
      <c r="J28832"/>
      <c r="K28832"/>
      <c r="L28832"/>
      <c r="M28832"/>
      <c r="N28832"/>
      <c r="O28832"/>
      <c r="P28832"/>
      <c r="Q28832"/>
      <c r="R28832"/>
    </row>
    <row r="28833" spans="3:18" x14ac:dyDescent="0.2">
      <c r="C28833"/>
      <c r="D28833"/>
      <c r="E28833"/>
      <c r="F28833"/>
      <c r="G28833"/>
      <c r="H28833"/>
      <c r="I28833"/>
      <c r="J28833"/>
      <c r="K28833"/>
      <c r="L28833"/>
      <c r="M28833"/>
      <c r="N28833"/>
      <c r="O28833"/>
      <c r="P28833"/>
      <c r="Q28833"/>
      <c r="R28833"/>
    </row>
    <row r="28834" spans="3:18" x14ac:dyDescent="0.2">
      <c r="C28834"/>
      <c r="D28834"/>
      <c r="E28834"/>
      <c r="F28834"/>
      <c r="G28834"/>
      <c r="H28834"/>
      <c r="I28834"/>
      <c r="J28834"/>
      <c r="K28834"/>
      <c r="L28834"/>
      <c r="M28834"/>
      <c r="N28834"/>
      <c r="O28834"/>
      <c r="P28834"/>
      <c r="Q28834"/>
      <c r="R28834"/>
    </row>
    <row r="28835" spans="3:18" x14ac:dyDescent="0.2">
      <c r="C28835"/>
      <c r="D28835"/>
      <c r="E28835"/>
      <c r="F28835"/>
      <c r="G28835"/>
      <c r="H28835"/>
      <c r="I28835"/>
      <c r="J28835"/>
      <c r="K28835"/>
      <c r="L28835"/>
      <c r="M28835"/>
      <c r="N28835"/>
      <c r="O28835"/>
      <c r="P28835"/>
      <c r="Q28835"/>
      <c r="R28835"/>
    </row>
    <row r="28836" spans="3:18" x14ac:dyDescent="0.2">
      <c r="C28836"/>
      <c r="D28836"/>
      <c r="E28836"/>
      <c r="F28836"/>
      <c r="G28836"/>
      <c r="H28836"/>
      <c r="I28836"/>
      <c r="J28836"/>
      <c r="K28836"/>
      <c r="L28836"/>
      <c r="M28836"/>
      <c r="N28836"/>
      <c r="O28836"/>
      <c r="P28836"/>
      <c r="Q28836"/>
      <c r="R28836"/>
    </row>
    <row r="28837" spans="3:18" x14ac:dyDescent="0.2">
      <c r="C28837"/>
      <c r="D28837"/>
      <c r="E28837"/>
      <c r="F28837"/>
      <c r="G28837"/>
      <c r="H28837"/>
      <c r="I28837"/>
      <c r="J28837"/>
      <c r="K28837"/>
      <c r="L28837"/>
      <c r="M28837"/>
      <c r="N28837"/>
      <c r="O28837"/>
      <c r="P28837"/>
      <c r="Q28837"/>
      <c r="R28837"/>
    </row>
    <row r="28838" spans="3:18" x14ac:dyDescent="0.2">
      <c r="C28838"/>
      <c r="D28838"/>
      <c r="E28838"/>
      <c r="F28838"/>
      <c r="G28838"/>
      <c r="H28838"/>
      <c r="I28838"/>
      <c r="J28838"/>
      <c r="K28838"/>
      <c r="L28838"/>
      <c r="M28838"/>
      <c r="N28838"/>
      <c r="O28838"/>
      <c r="P28838"/>
      <c r="Q28838"/>
      <c r="R28838"/>
    </row>
    <row r="28839" spans="3:18" x14ac:dyDescent="0.2">
      <c r="C28839"/>
      <c r="D28839"/>
      <c r="E28839"/>
      <c r="F28839"/>
      <c r="G28839"/>
      <c r="H28839"/>
      <c r="I28839"/>
      <c r="J28839"/>
      <c r="K28839"/>
      <c r="L28839"/>
      <c r="M28839"/>
      <c r="N28839"/>
      <c r="O28839"/>
      <c r="P28839"/>
      <c r="Q28839"/>
      <c r="R28839"/>
    </row>
    <row r="28840" spans="3:18" x14ac:dyDescent="0.2">
      <c r="C28840"/>
      <c r="D28840"/>
      <c r="E28840"/>
      <c r="F28840"/>
      <c r="G28840"/>
      <c r="H28840"/>
      <c r="I28840"/>
      <c r="J28840"/>
      <c r="K28840"/>
      <c r="L28840"/>
      <c r="M28840"/>
      <c r="N28840"/>
      <c r="O28840"/>
      <c r="P28840"/>
      <c r="Q28840"/>
      <c r="R28840"/>
    </row>
    <row r="28841" spans="3:18" x14ac:dyDescent="0.2">
      <c r="C28841"/>
      <c r="D28841"/>
      <c r="E28841"/>
      <c r="F28841"/>
      <c r="G28841"/>
      <c r="H28841"/>
      <c r="I28841"/>
      <c r="J28841"/>
      <c r="K28841"/>
      <c r="L28841"/>
      <c r="M28841"/>
      <c r="N28841"/>
      <c r="O28841"/>
      <c r="P28841"/>
      <c r="Q28841"/>
      <c r="R28841"/>
    </row>
    <row r="28842" spans="3:18" x14ac:dyDescent="0.2">
      <c r="C28842"/>
      <c r="D28842"/>
      <c r="E28842"/>
      <c r="F28842"/>
      <c r="G28842"/>
      <c r="H28842"/>
      <c r="I28842"/>
      <c r="J28842"/>
      <c r="K28842"/>
      <c r="L28842"/>
      <c r="M28842"/>
      <c r="N28842"/>
      <c r="O28842"/>
      <c r="P28842"/>
      <c r="Q28842"/>
      <c r="R28842"/>
    </row>
    <row r="28843" spans="3:18" x14ac:dyDescent="0.2">
      <c r="C28843"/>
      <c r="D28843"/>
      <c r="E28843"/>
      <c r="F28843"/>
      <c r="G28843"/>
      <c r="H28843"/>
      <c r="I28843"/>
      <c r="J28843"/>
      <c r="K28843"/>
      <c r="L28843"/>
      <c r="M28843"/>
      <c r="N28843"/>
      <c r="O28843"/>
      <c r="P28843"/>
      <c r="Q28843"/>
      <c r="R28843"/>
    </row>
    <row r="28844" spans="3:18" x14ac:dyDescent="0.2">
      <c r="C28844"/>
      <c r="D28844"/>
      <c r="E28844"/>
      <c r="F28844"/>
      <c r="G28844"/>
      <c r="H28844"/>
      <c r="I28844"/>
      <c r="J28844"/>
      <c r="K28844"/>
      <c r="L28844"/>
      <c r="M28844"/>
      <c r="N28844"/>
      <c r="O28844"/>
      <c r="P28844"/>
      <c r="Q28844"/>
      <c r="R28844"/>
    </row>
    <row r="28845" spans="3:18" x14ac:dyDescent="0.2">
      <c r="C28845"/>
      <c r="D28845"/>
      <c r="E28845"/>
      <c r="F28845"/>
      <c r="G28845"/>
      <c r="H28845"/>
      <c r="I28845"/>
      <c r="J28845"/>
      <c r="K28845"/>
      <c r="L28845"/>
      <c r="M28845"/>
      <c r="N28845"/>
      <c r="O28845"/>
      <c r="P28845"/>
      <c r="Q28845"/>
      <c r="R28845"/>
    </row>
    <row r="28846" spans="3:18" x14ac:dyDescent="0.2">
      <c r="C28846"/>
      <c r="D28846"/>
      <c r="E28846"/>
      <c r="F28846"/>
      <c r="G28846"/>
      <c r="H28846"/>
      <c r="I28846"/>
      <c r="J28846"/>
      <c r="K28846"/>
      <c r="L28846"/>
      <c r="M28846"/>
      <c r="N28846"/>
      <c r="O28846"/>
      <c r="P28846"/>
      <c r="Q28846"/>
      <c r="R28846"/>
    </row>
    <row r="28847" spans="3:18" x14ac:dyDescent="0.2">
      <c r="C28847"/>
      <c r="D28847"/>
      <c r="E28847"/>
      <c r="F28847"/>
      <c r="G28847"/>
      <c r="H28847"/>
      <c r="I28847"/>
      <c r="J28847"/>
      <c r="K28847"/>
      <c r="L28847"/>
      <c r="M28847"/>
      <c r="N28847"/>
      <c r="O28847"/>
      <c r="P28847"/>
      <c r="Q28847"/>
      <c r="R28847"/>
    </row>
    <row r="28848" spans="3:18" x14ac:dyDescent="0.2">
      <c r="C28848"/>
      <c r="D28848"/>
      <c r="E28848"/>
      <c r="F28848"/>
      <c r="G28848"/>
      <c r="H28848"/>
      <c r="I28848"/>
      <c r="J28848"/>
      <c r="K28848"/>
      <c r="L28848"/>
      <c r="M28848"/>
      <c r="N28848"/>
      <c r="O28848"/>
      <c r="P28848"/>
      <c r="Q28848"/>
      <c r="R28848"/>
    </row>
    <row r="28849" spans="3:18" x14ac:dyDescent="0.2">
      <c r="C28849"/>
      <c r="D28849"/>
      <c r="E28849"/>
      <c r="F28849"/>
      <c r="G28849"/>
      <c r="H28849"/>
      <c r="I28849"/>
      <c r="J28849"/>
      <c r="K28849"/>
      <c r="L28849"/>
      <c r="M28849"/>
      <c r="N28849"/>
      <c r="O28849"/>
      <c r="P28849"/>
      <c r="Q28849"/>
      <c r="R28849"/>
    </row>
    <row r="28850" spans="3:18" x14ac:dyDescent="0.2">
      <c r="C28850"/>
      <c r="D28850"/>
      <c r="E28850"/>
      <c r="F28850"/>
      <c r="G28850"/>
      <c r="H28850"/>
      <c r="I28850"/>
      <c r="J28850"/>
      <c r="K28850"/>
      <c r="L28850"/>
      <c r="M28850"/>
      <c r="N28850"/>
      <c r="O28850"/>
      <c r="P28850"/>
      <c r="Q28850"/>
      <c r="R28850"/>
    </row>
    <row r="28851" spans="3:18" x14ac:dyDescent="0.2">
      <c r="C28851"/>
      <c r="D28851"/>
      <c r="E28851"/>
      <c r="F28851"/>
      <c r="G28851"/>
      <c r="H28851"/>
      <c r="I28851"/>
      <c r="J28851"/>
      <c r="K28851"/>
      <c r="L28851"/>
      <c r="M28851"/>
      <c r="N28851"/>
      <c r="O28851"/>
      <c r="P28851"/>
      <c r="Q28851"/>
      <c r="R28851"/>
    </row>
    <row r="28852" spans="3:18" x14ac:dyDescent="0.2">
      <c r="C28852"/>
      <c r="D28852"/>
      <c r="E28852"/>
      <c r="F28852"/>
      <c r="G28852"/>
      <c r="H28852"/>
      <c r="I28852"/>
      <c r="J28852"/>
      <c r="K28852"/>
      <c r="L28852"/>
      <c r="M28852"/>
      <c r="N28852"/>
      <c r="O28852"/>
      <c r="P28852"/>
      <c r="Q28852"/>
      <c r="R28852"/>
    </row>
    <row r="28853" spans="3:18" x14ac:dyDescent="0.2">
      <c r="C28853"/>
      <c r="D28853"/>
      <c r="E28853"/>
      <c r="F28853"/>
      <c r="G28853"/>
      <c r="H28853"/>
      <c r="I28853"/>
      <c r="J28853"/>
      <c r="K28853"/>
      <c r="L28853"/>
      <c r="M28853"/>
      <c r="N28853"/>
      <c r="O28853"/>
      <c r="P28853"/>
      <c r="Q28853"/>
      <c r="R28853"/>
    </row>
    <row r="28854" spans="3:18" x14ac:dyDescent="0.2">
      <c r="C28854"/>
      <c r="D28854"/>
      <c r="E28854"/>
      <c r="F28854"/>
      <c r="G28854"/>
      <c r="H28854"/>
      <c r="I28854"/>
      <c r="J28854"/>
      <c r="K28854"/>
      <c r="L28854"/>
      <c r="M28854"/>
      <c r="N28854"/>
      <c r="O28854"/>
      <c r="P28854"/>
      <c r="Q28854"/>
      <c r="R28854"/>
    </row>
    <row r="28855" spans="3:18" x14ac:dyDescent="0.2">
      <c r="C28855"/>
      <c r="D28855"/>
      <c r="E28855"/>
      <c r="F28855"/>
      <c r="G28855"/>
      <c r="H28855"/>
      <c r="I28855"/>
      <c r="J28855"/>
      <c r="K28855"/>
      <c r="L28855"/>
      <c r="M28855"/>
      <c r="N28855"/>
      <c r="O28855"/>
      <c r="P28855"/>
      <c r="Q28855"/>
      <c r="R28855"/>
    </row>
    <row r="28856" spans="3:18" x14ac:dyDescent="0.2">
      <c r="C28856"/>
      <c r="D28856"/>
      <c r="E28856"/>
      <c r="F28856"/>
      <c r="G28856"/>
      <c r="H28856"/>
      <c r="I28856"/>
      <c r="J28856"/>
      <c r="K28856"/>
      <c r="L28856"/>
      <c r="M28856"/>
      <c r="N28856"/>
      <c r="O28856"/>
      <c r="P28856"/>
      <c r="Q28856"/>
      <c r="R28856"/>
    </row>
    <row r="28857" spans="3:18" x14ac:dyDescent="0.2">
      <c r="C28857"/>
      <c r="D28857"/>
      <c r="E28857"/>
      <c r="F28857"/>
      <c r="G28857"/>
      <c r="H28857"/>
      <c r="I28857"/>
      <c r="J28857"/>
      <c r="K28857"/>
      <c r="L28857"/>
      <c r="M28857"/>
      <c r="N28857"/>
      <c r="O28857"/>
      <c r="P28857"/>
      <c r="Q28857"/>
      <c r="R28857"/>
    </row>
    <row r="28858" spans="3:18" x14ac:dyDescent="0.2">
      <c r="C28858"/>
      <c r="D28858"/>
      <c r="E28858"/>
      <c r="F28858"/>
      <c r="G28858"/>
      <c r="H28858"/>
      <c r="I28858"/>
      <c r="J28858"/>
      <c r="K28858"/>
      <c r="L28858"/>
      <c r="M28858"/>
      <c r="N28858"/>
      <c r="O28858"/>
      <c r="P28858"/>
      <c r="Q28858"/>
      <c r="R28858"/>
    </row>
    <row r="28859" spans="3:18" x14ac:dyDescent="0.2">
      <c r="C28859"/>
      <c r="D28859"/>
      <c r="E28859"/>
      <c r="F28859"/>
      <c r="G28859"/>
      <c r="H28859"/>
      <c r="I28859"/>
      <c r="J28859"/>
      <c r="K28859"/>
      <c r="L28859"/>
      <c r="M28859"/>
      <c r="N28859"/>
      <c r="O28859"/>
      <c r="P28859"/>
      <c r="Q28859"/>
      <c r="R28859"/>
    </row>
    <row r="28860" spans="3:18" x14ac:dyDescent="0.2">
      <c r="C28860"/>
      <c r="D28860"/>
      <c r="E28860"/>
      <c r="F28860"/>
      <c r="G28860"/>
      <c r="H28860"/>
      <c r="I28860"/>
      <c r="J28860"/>
      <c r="K28860"/>
      <c r="L28860"/>
      <c r="M28860"/>
      <c r="N28860"/>
      <c r="O28860"/>
      <c r="P28860"/>
      <c r="Q28860"/>
      <c r="R28860"/>
    </row>
    <row r="28861" spans="3:18" x14ac:dyDescent="0.2">
      <c r="C28861"/>
      <c r="D28861"/>
      <c r="E28861"/>
      <c r="F28861"/>
      <c r="G28861"/>
      <c r="H28861"/>
      <c r="I28861"/>
      <c r="J28861"/>
      <c r="K28861"/>
      <c r="L28861"/>
      <c r="M28861"/>
      <c r="N28861"/>
      <c r="O28861"/>
      <c r="P28861"/>
      <c r="Q28861"/>
      <c r="R28861"/>
    </row>
    <row r="28862" spans="3:18" x14ac:dyDescent="0.2">
      <c r="C28862"/>
      <c r="D28862"/>
      <c r="E28862"/>
      <c r="F28862"/>
      <c r="G28862"/>
      <c r="H28862"/>
      <c r="I28862"/>
      <c r="J28862"/>
      <c r="K28862"/>
      <c r="L28862"/>
      <c r="M28862"/>
      <c r="N28862"/>
      <c r="O28862"/>
      <c r="P28862"/>
      <c r="Q28862"/>
      <c r="R28862"/>
    </row>
    <row r="28863" spans="3:18" x14ac:dyDescent="0.2">
      <c r="C28863"/>
      <c r="D28863"/>
      <c r="E28863"/>
      <c r="F28863"/>
      <c r="G28863"/>
      <c r="H28863"/>
      <c r="I28863"/>
      <c r="J28863"/>
      <c r="K28863"/>
      <c r="L28863"/>
      <c r="M28863"/>
      <c r="N28863"/>
      <c r="O28863"/>
      <c r="P28863"/>
      <c r="Q28863"/>
      <c r="R28863"/>
    </row>
    <row r="28864" spans="3:18" x14ac:dyDescent="0.2">
      <c r="C28864"/>
      <c r="D28864"/>
      <c r="E28864"/>
      <c r="F28864"/>
      <c r="G28864"/>
      <c r="H28864"/>
      <c r="I28864"/>
      <c r="J28864"/>
      <c r="K28864"/>
      <c r="L28864"/>
      <c r="M28864"/>
      <c r="N28864"/>
      <c r="O28864"/>
      <c r="P28864"/>
      <c r="Q28864"/>
      <c r="R28864"/>
    </row>
    <row r="28865" spans="3:18" x14ac:dyDescent="0.2">
      <c r="C28865"/>
      <c r="D28865"/>
      <c r="E28865"/>
      <c r="F28865"/>
      <c r="G28865"/>
      <c r="H28865"/>
      <c r="I28865"/>
      <c r="J28865"/>
      <c r="K28865"/>
      <c r="L28865"/>
      <c r="M28865"/>
      <c r="N28865"/>
      <c r="O28865"/>
      <c r="P28865"/>
      <c r="Q28865"/>
      <c r="R28865"/>
    </row>
    <row r="28866" spans="3:18" x14ac:dyDescent="0.2">
      <c r="C28866"/>
      <c r="D28866"/>
      <c r="E28866"/>
      <c r="F28866"/>
      <c r="G28866"/>
      <c r="H28866"/>
      <c r="I28866"/>
      <c r="J28866"/>
      <c r="K28866"/>
      <c r="L28866"/>
      <c r="M28866"/>
      <c r="N28866"/>
      <c r="O28866"/>
      <c r="P28866"/>
      <c r="Q28866"/>
      <c r="R28866"/>
    </row>
    <row r="28867" spans="3:18" x14ac:dyDescent="0.2">
      <c r="C28867"/>
      <c r="D28867"/>
      <c r="E28867"/>
      <c r="F28867"/>
      <c r="G28867"/>
      <c r="H28867"/>
      <c r="I28867"/>
      <c r="J28867"/>
      <c r="K28867"/>
      <c r="L28867"/>
      <c r="M28867"/>
      <c r="N28867"/>
      <c r="O28867"/>
      <c r="P28867"/>
      <c r="Q28867"/>
      <c r="R28867"/>
    </row>
    <row r="28868" spans="3:18" x14ac:dyDescent="0.2">
      <c r="C28868"/>
      <c r="D28868"/>
      <c r="E28868"/>
      <c r="F28868"/>
      <c r="G28868"/>
      <c r="H28868"/>
      <c r="I28868"/>
      <c r="J28868"/>
      <c r="K28868"/>
      <c r="L28868"/>
      <c r="M28868"/>
      <c r="N28868"/>
      <c r="O28868"/>
      <c r="P28868"/>
      <c r="Q28868"/>
      <c r="R28868"/>
    </row>
    <row r="28869" spans="3:18" x14ac:dyDescent="0.2">
      <c r="C28869"/>
      <c r="D28869"/>
      <c r="E28869"/>
      <c r="F28869"/>
      <c r="G28869"/>
      <c r="H28869"/>
      <c r="I28869"/>
      <c r="J28869"/>
      <c r="K28869"/>
      <c r="L28869"/>
      <c r="M28869"/>
      <c r="N28869"/>
      <c r="O28869"/>
      <c r="P28869"/>
      <c r="Q28869"/>
      <c r="R28869"/>
    </row>
    <row r="28870" spans="3:18" x14ac:dyDescent="0.2">
      <c r="C28870"/>
      <c r="D28870"/>
      <c r="E28870"/>
      <c r="F28870"/>
      <c r="G28870"/>
      <c r="H28870"/>
      <c r="I28870"/>
      <c r="J28870"/>
      <c r="K28870"/>
      <c r="L28870"/>
      <c r="M28870"/>
      <c r="N28870"/>
      <c r="O28870"/>
      <c r="P28870"/>
      <c r="Q28870"/>
      <c r="R28870"/>
    </row>
    <row r="28871" spans="3:18" x14ac:dyDescent="0.2">
      <c r="C28871"/>
      <c r="D28871"/>
      <c r="E28871"/>
      <c r="F28871"/>
      <c r="G28871"/>
      <c r="H28871"/>
      <c r="I28871"/>
      <c r="J28871"/>
      <c r="K28871"/>
      <c r="L28871"/>
      <c r="M28871"/>
      <c r="N28871"/>
      <c r="O28871"/>
      <c r="P28871"/>
      <c r="Q28871"/>
      <c r="R28871"/>
    </row>
    <row r="28872" spans="3:18" x14ac:dyDescent="0.2">
      <c r="C28872"/>
      <c r="D28872"/>
      <c r="E28872"/>
      <c r="F28872"/>
      <c r="G28872"/>
      <c r="H28872"/>
      <c r="I28872"/>
      <c r="J28872"/>
      <c r="K28872"/>
      <c r="L28872"/>
      <c r="M28872"/>
      <c r="N28872"/>
      <c r="O28872"/>
      <c r="P28872"/>
      <c r="Q28872"/>
      <c r="R28872"/>
    </row>
    <row r="28873" spans="3:18" x14ac:dyDescent="0.2">
      <c r="C28873"/>
      <c r="D28873"/>
      <c r="E28873"/>
      <c r="F28873"/>
      <c r="G28873"/>
      <c r="H28873"/>
      <c r="I28873"/>
      <c r="J28873"/>
      <c r="K28873"/>
      <c r="L28873"/>
      <c r="M28873"/>
      <c r="N28873"/>
      <c r="O28873"/>
      <c r="P28873"/>
      <c r="Q28873"/>
      <c r="R28873"/>
    </row>
    <row r="28874" spans="3:18" x14ac:dyDescent="0.2">
      <c r="C28874"/>
      <c r="D28874"/>
      <c r="E28874"/>
      <c r="F28874"/>
      <c r="G28874"/>
      <c r="H28874"/>
      <c r="I28874"/>
      <c r="J28874"/>
      <c r="K28874"/>
      <c r="L28874"/>
      <c r="M28874"/>
      <c r="N28874"/>
      <c r="O28874"/>
      <c r="P28874"/>
      <c r="Q28874"/>
      <c r="R28874"/>
    </row>
    <row r="28875" spans="3:18" x14ac:dyDescent="0.2">
      <c r="C28875"/>
      <c r="D28875"/>
      <c r="E28875"/>
      <c r="F28875"/>
      <c r="G28875"/>
      <c r="H28875"/>
      <c r="I28875"/>
      <c r="J28875"/>
      <c r="K28875"/>
      <c r="L28875"/>
      <c r="M28875"/>
      <c r="N28875"/>
      <c r="O28875"/>
      <c r="P28875"/>
      <c r="Q28875"/>
      <c r="R28875"/>
    </row>
    <row r="28876" spans="3:18" x14ac:dyDescent="0.2">
      <c r="C28876"/>
      <c r="D28876"/>
      <c r="E28876"/>
      <c r="F28876"/>
      <c r="G28876"/>
      <c r="H28876"/>
      <c r="I28876"/>
      <c r="J28876"/>
      <c r="K28876"/>
      <c r="L28876"/>
      <c r="M28876"/>
      <c r="N28876"/>
      <c r="O28876"/>
      <c r="P28876"/>
      <c r="Q28876"/>
      <c r="R28876"/>
    </row>
    <row r="28877" spans="3:18" x14ac:dyDescent="0.2">
      <c r="C28877"/>
      <c r="D28877"/>
      <c r="E28877"/>
      <c r="F28877"/>
      <c r="G28877"/>
      <c r="H28877"/>
      <c r="I28877"/>
      <c r="J28877"/>
      <c r="K28877"/>
      <c r="L28877"/>
      <c r="M28877"/>
      <c r="N28877"/>
      <c r="O28877"/>
      <c r="P28877"/>
      <c r="Q28877"/>
      <c r="R28877"/>
    </row>
    <row r="28878" spans="3:18" x14ac:dyDescent="0.2">
      <c r="C28878"/>
      <c r="D28878"/>
      <c r="E28878"/>
      <c r="F28878"/>
      <c r="G28878"/>
      <c r="H28878"/>
      <c r="I28878"/>
      <c r="J28878"/>
      <c r="K28878"/>
      <c r="L28878"/>
      <c r="M28878"/>
      <c r="N28878"/>
      <c r="O28878"/>
      <c r="P28878"/>
      <c r="Q28878"/>
      <c r="R28878"/>
    </row>
    <row r="28879" spans="3:18" x14ac:dyDescent="0.2">
      <c r="C28879"/>
      <c r="D28879"/>
      <c r="E28879"/>
      <c r="F28879"/>
      <c r="G28879"/>
      <c r="H28879"/>
      <c r="I28879"/>
      <c r="J28879"/>
      <c r="K28879"/>
      <c r="L28879"/>
      <c r="M28879"/>
      <c r="N28879"/>
      <c r="O28879"/>
      <c r="P28879"/>
      <c r="Q28879"/>
      <c r="R28879"/>
    </row>
    <row r="28880" spans="3:18" x14ac:dyDescent="0.2">
      <c r="C28880"/>
      <c r="D28880"/>
      <c r="E28880"/>
      <c r="F28880"/>
      <c r="G28880"/>
      <c r="H28880"/>
      <c r="I28880"/>
      <c r="J28880"/>
      <c r="K28880"/>
      <c r="L28880"/>
      <c r="M28880"/>
      <c r="N28880"/>
      <c r="O28880"/>
      <c r="P28880"/>
      <c r="Q28880"/>
      <c r="R28880"/>
    </row>
    <row r="28881" spans="3:18" x14ac:dyDescent="0.2">
      <c r="C28881"/>
      <c r="D28881"/>
      <c r="E28881"/>
      <c r="F28881"/>
      <c r="G28881"/>
      <c r="H28881"/>
      <c r="I28881"/>
      <c r="J28881"/>
      <c r="K28881"/>
      <c r="L28881"/>
      <c r="M28881"/>
      <c r="N28881"/>
      <c r="O28881"/>
      <c r="P28881"/>
      <c r="Q28881"/>
      <c r="R28881"/>
    </row>
    <row r="28882" spans="3:18" x14ac:dyDescent="0.2">
      <c r="C28882"/>
      <c r="D28882"/>
      <c r="E28882"/>
      <c r="F28882"/>
      <c r="G28882"/>
      <c r="H28882"/>
      <c r="I28882"/>
      <c r="J28882"/>
      <c r="K28882"/>
      <c r="L28882"/>
      <c r="M28882"/>
      <c r="N28882"/>
      <c r="O28882"/>
      <c r="P28882"/>
      <c r="Q28882"/>
      <c r="R28882"/>
    </row>
    <row r="28883" spans="3:18" x14ac:dyDescent="0.2">
      <c r="C28883"/>
      <c r="D28883"/>
      <c r="E28883"/>
      <c r="F28883"/>
      <c r="G28883"/>
      <c r="H28883"/>
      <c r="I28883"/>
      <c r="J28883"/>
      <c r="K28883"/>
      <c r="L28883"/>
      <c r="M28883"/>
      <c r="N28883"/>
      <c r="O28883"/>
      <c r="P28883"/>
      <c r="Q28883"/>
      <c r="R28883"/>
    </row>
    <row r="28884" spans="3:18" x14ac:dyDescent="0.2">
      <c r="C28884"/>
      <c r="D28884"/>
      <c r="E28884"/>
      <c r="F28884"/>
      <c r="G28884"/>
      <c r="H28884"/>
      <c r="I28884"/>
      <c r="J28884"/>
      <c r="K28884"/>
      <c r="L28884"/>
      <c r="M28884"/>
      <c r="N28884"/>
      <c r="O28884"/>
      <c r="P28884"/>
      <c r="Q28884"/>
      <c r="R28884"/>
    </row>
    <row r="28885" spans="3:18" x14ac:dyDescent="0.2">
      <c r="C28885"/>
      <c r="D28885"/>
      <c r="E28885"/>
      <c r="F28885"/>
      <c r="G28885"/>
      <c r="H28885"/>
      <c r="I28885"/>
      <c r="J28885"/>
      <c r="K28885"/>
      <c r="L28885"/>
      <c r="M28885"/>
      <c r="N28885"/>
      <c r="O28885"/>
      <c r="P28885"/>
      <c r="Q28885"/>
      <c r="R28885"/>
    </row>
    <row r="28886" spans="3:18" x14ac:dyDescent="0.2">
      <c r="C28886"/>
      <c r="D28886"/>
      <c r="E28886"/>
      <c r="F28886"/>
      <c r="G28886"/>
      <c r="H28886"/>
      <c r="I28886"/>
      <c r="J28886"/>
      <c r="K28886"/>
      <c r="L28886"/>
      <c r="M28886"/>
      <c r="N28886"/>
      <c r="O28886"/>
      <c r="P28886"/>
      <c r="Q28886"/>
      <c r="R28886"/>
    </row>
    <row r="28887" spans="3:18" x14ac:dyDescent="0.2">
      <c r="C28887"/>
      <c r="D28887"/>
      <c r="E28887"/>
      <c r="F28887"/>
      <c r="G28887"/>
      <c r="H28887"/>
      <c r="I28887"/>
      <c r="J28887"/>
      <c r="K28887"/>
      <c r="L28887"/>
      <c r="M28887"/>
      <c r="N28887"/>
      <c r="O28887"/>
      <c r="P28887"/>
      <c r="Q28887"/>
      <c r="R28887"/>
    </row>
    <row r="28888" spans="3:18" x14ac:dyDescent="0.2">
      <c r="C28888"/>
      <c r="D28888"/>
      <c r="E28888"/>
      <c r="F28888"/>
      <c r="G28888"/>
      <c r="H28888"/>
      <c r="I28888"/>
      <c r="J28888"/>
      <c r="K28888"/>
      <c r="L28888"/>
      <c r="M28888"/>
      <c r="N28888"/>
      <c r="O28888"/>
      <c r="P28888"/>
      <c r="Q28888"/>
      <c r="R28888"/>
    </row>
    <row r="28889" spans="3:18" x14ac:dyDescent="0.2">
      <c r="C28889"/>
      <c r="D28889"/>
      <c r="E28889"/>
      <c r="F28889"/>
      <c r="G28889"/>
      <c r="H28889"/>
      <c r="I28889"/>
      <c r="J28889"/>
      <c r="K28889"/>
      <c r="L28889"/>
      <c r="M28889"/>
      <c r="N28889"/>
      <c r="O28889"/>
      <c r="P28889"/>
      <c r="Q28889"/>
      <c r="R28889"/>
    </row>
    <row r="28890" spans="3:18" x14ac:dyDescent="0.2">
      <c r="C28890"/>
      <c r="D28890"/>
      <c r="E28890"/>
      <c r="F28890"/>
      <c r="G28890"/>
      <c r="H28890"/>
      <c r="I28890"/>
      <c r="J28890"/>
      <c r="K28890"/>
      <c r="L28890"/>
      <c r="M28890"/>
      <c r="N28890"/>
      <c r="O28890"/>
      <c r="P28890"/>
      <c r="Q28890"/>
      <c r="R28890"/>
    </row>
    <row r="28891" spans="3:18" x14ac:dyDescent="0.2">
      <c r="C28891"/>
      <c r="D28891"/>
      <c r="E28891"/>
      <c r="F28891"/>
      <c r="G28891"/>
      <c r="H28891"/>
      <c r="I28891"/>
      <c r="J28891"/>
      <c r="K28891"/>
      <c r="L28891"/>
      <c r="M28891"/>
      <c r="N28891"/>
      <c r="O28891"/>
      <c r="P28891"/>
      <c r="Q28891"/>
      <c r="R28891"/>
    </row>
    <row r="28892" spans="3:18" x14ac:dyDescent="0.2">
      <c r="C28892"/>
      <c r="D28892"/>
      <c r="E28892"/>
      <c r="F28892"/>
      <c r="G28892"/>
      <c r="H28892"/>
      <c r="I28892"/>
      <c r="J28892"/>
      <c r="K28892"/>
      <c r="L28892"/>
      <c r="M28892"/>
      <c r="N28892"/>
      <c r="O28892"/>
      <c r="P28892"/>
      <c r="Q28892"/>
      <c r="R28892"/>
    </row>
    <row r="28893" spans="3:18" x14ac:dyDescent="0.2">
      <c r="C28893"/>
      <c r="D28893"/>
      <c r="E28893"/>
      <c r="F28893"/>
      <c r="G28893"/>
      <c r="H28893"/>
      <c r="I28893"/>
      <c r="J28893"/>
      <c r="K28893"/>
      <c r="L28893"/>
      <c r="M28893"/>
      <c r="N28893"/>
      <c r="O28893"/>
      <c r="P28893"/>
      <c r="Q28893"/>
      <c r="R28893"/>
    </row>
    <row r="28894" spans="3:18" x14ac:dyDescent="0.2">
      <c r="C28894"/>
      <c r="D28894"/>
      <c r="E28894"/>
      <c r="F28894"/>
      <c r="G28894"/>
      <c r="H28894"/>
      <c r="I28894"/>
      <c r="J28894"/>
      <c r="K28894"/>
      <c r="L28894"/>
      <c r="M28894"/>
      <c r="N28894"/>
      <c r="O28894"/>
      <c r="P28894"/>
      <c r="Q28894"/>
      <c r="R28894"/>
    </row>
    <row r="28895" spans="3:18" x14ac:dyDescent="0.2">
      <c r="C28895"/>
      <c r="D28895"/>
      <c r="E28895"/>
      <c r="F28895"/>
      <c r="G28895"/>
      <c r="H28895"/>
      <c r="I28895"/>
      <c r="J28895"/>
      <c r="K28895"/>
      <c r="L28895"/>
      <c r="M28895"/>
      <c r="N28895"/>
      <c r="O28895"/>
      <c r="P28895"/>
      <c r="Q28895"/>
      <c r="R28895"/>
    </row>
    <row r="28896" spans="3:18" x14ac:dyDescent="0.2">
      <c r="C28896"/>
      <c r="D28896"/>
      <c r="E28896"/>
      <c r="F28896"/>
      <c r="G28896"/>
      <c r="H28896"/>
      <c r="I28896"/>
      <c r="J28896"/>
      <c r="K28896"/>
      <c r="L28896"/>
      <c r="M28896"/>
      <c r="N28896"/>
      <c r="O28896"/>
      <c r="P28896"/>
      <c r="Q28896"/>
      <c r="R28896"/>
    </row>
    <row r="28897" spans="3:18" x14ac:dyDescent="0.2">
      <c r="C28897"/>
      <c r="D28897"/>
      <c r="E28897"/>
      <c r="F28897"/>
      <c r="G28897"/>
      <c r="H28897"/>
      <c r="I28897"/>
      <c r="J28897"/>
      <c r="K28897"/>
      <c r="L28897"/>
      <c r="M28897"/>
      <c r="N28897"/>
      <c r="O28897"/>
      <c r="P28897"/>
      <c r="Q28897"/>
      <c r="R28897"/>
    </row>
    <row r="28898" spans="3:18" x14ac:dyDescent="0.2">
      <c r="C28898"/>
      <c r="D28898"/>
      <c r="E28898"/>
      <c r="F28898"/>
      <c r="G28898"/>
      <c r="H28898"/>
      <c r="I28898"/>
      <c r="J28898"/>
      <c r="K28898"/>
      <c r="L28898"/>
      <c r="M28898"/>
      <c r="N28898"/>
      <c r="O28898"/>
      <c r="P28898"/>
      <c r="Q28898"/>
      <c r="R28898"/>
    </row>
    <row r="28899" spans="3:18" x14ac:dyDescent="0.2">
      <c r="C28899"/>
      <c r="D28899"/>
      <c r="E28899"/>
      <c r="F28899"/>
      <c r="G28899"/>
      <c r="H28899"/>
      <c r="I28899"/>
      <c r="J28899"/>
      <c r="K28899"/>
      <c r="L28899"/>
      <c r="M28899"/>
      <c r="N28899"/>
      <c r="O28899"/>
      <c r="P28899"/>
      <c r="Q28899"/>
      <c r="R28899"/>
    </row>
    <row r="28900" spans="3:18" x14ac:dyDescent="0.2">
      <c r="C28900"/>
      <c r="D28900"/>
      <c r="E28900"/>
      <c r="F28900"/>
      <c r="G28900"/>
      <c r="H28900"/>
      <c r="I28900"/>
      <c r="J28900"/>
      <c r="K28900"/>
      <c r="L28900"/>
      <c r="M28900"/>
      <c r="N28900"/>
      <c r="O28900"/>
      <c r="P28900"/>
      <c r="Q28900"/>
      <c r="R28900"/>
    </row>
    <row r="28901" spans="3:18" x14ac:dyDescent="0.2">
      <c r="C28901"/>
      <c r="D28901"/>
      <c r="E28901"/>
      <c r="F28901"/>
      <c r="G28901"/>
      <c r="H28901"/>
      <c r="I28901"/>
      <c r="J28901"/>
      <c r="K28901"/>
      <c r="L28901"/>
      <c r="M28901"/>
      <c r="N28901"/>
      <c r="O28901"/>
      <c r="P28901"/>
      <c r="Q28901"/>
      <c r="R28901"/>
    </row>
    <row r="28902" spans="3:18" x14ac:dyDescent="0.2">
      <c r="C28902"/>
      <c r="D28902"/>
      <c r="E28902"/>
      <c r="F28902"/>
      <c r="G28902"/>
      <c r="H28902"/>
      <c r="I28902"/>
      <c r="J28902"/>
      <c r="K28902"/>
      <c r="L28902"/>
      <c r="M28902"/>
      <c r="N28902"/>
      <c r="O28902"/>
      <c r="P28902"/>
      <c r="Q28902"/>
      <c r="R28902"/>
    </row>
    <row r="28903" spans="3:18" x14ac:dyDescent="0.2">
      <c r="C28903"/>
      <c r="D28903"/>
      <c r="E28903"/>
      <c r="F28903"/>
      <c r="G28903"/>
      <c r="H28903"/>
      <c r="I28903"/>
      <c r="J28903"/>
      <c r="K28903"/>
      <c r="L28903"/>
      <c r="M28903"/>
      <c r="N28903"/>
      <c r="O28903"/>
      <c r="P28903"/>
      <c r="Q28903"/>
      <c r="R28903"/>
    </row>
    <row r="28904" spans="3:18" x14ac:dyDescent="0.2">
      <c r="C28904"/>
      <c r="D28904"/>
      <c r="E28904"/>
      <c r="F28904"/>
      <c r="G28904"/>
      <c r="H28904"/>
      <c r="I28904"/>
      <c r="J28904"/>
      <c r="K28904"/>
      <c r="L28904"/>
      <c r="M28904"/>
      <c r="N28904"/>
      <c r="O28904"/>
      <c r="P28904"/>
      <c r="Q28904"/>
      <c r="R28904"/>
    </row>
    <row r="28905" spans="3:18" x14ac:dyDescent="0.2">
      <c r="C28905"/>
      <c r="D28905"/>
      <c r="E28905"/>
      <c r="F28905"/>
      <c r="G28905"/>
      <c r="H28905"/>
      <c r="I28905"/>
      <c r="J28905"/>
      <c r="K28905"/>
      <c r="L28905"/>
      <c r="M28905"/>
      <c r="N28905"/>
      <c r="O28905"/>
      <c r="P28905"/>
      <c r="Q28905"/>
      <c r="R28905"/>
    </row>
    <row r="28906" spans="3:18" x14ac:dyDescent="0.2">
      <c r="C28906"/>
      <c r="D28906"/>
      <c r="E28906"/>
      <c r="F28906"/>
      <c r="G28906"/>
      <c r="H28906"/>
      <c r="I28906"/>
      <c r="J28906"/>
      <c r="K28906"/>
      <c r="L28906"/>
      <c r="M28906"/>
      <c r="N28906"/>
      <c r="O28906"/>
      <c r="P28906"/>
      <c r="Q28906"/>
      <c r="R28906"/>
    </row>
    <row r="28907" spans="3:18" x14ac:dyDescent="0.2">
      <c r="C28907"/>
      <c r="D28907"/>
      <c r="E28907"/>
      <c r="F28907"/>
      <c r="G28907"/>
      <c r="H28907"/>
      <c r="I28907"/>
      <c r="J28907"/>
      <c r="K28907"/>
      <c r="L28907"/>
      <c r="M28907"/>
      <c r="N28907"/>
      <c r="O28907"/>
      <c r="P28907"/>
      <c r="Q28907"/>
      <c r="R28907"/>
    </row>
    <row r="28908" spans="3:18" x14ac:dyDescent="0.2">
      <c r="C28908"/>
      <c r="D28908"/>
      <c r="E28908"/>
      <c r="F28908"/>
      <c r="G28908"/>
      <c r="H28908"/>
      <c r="I28908"/>
      <c r="J28908"/>
      <c r="K28908"/>
      <c r="L28908"/>
      <c r="M28908"/>
      <c r="N28908"/>
      <c r="O28908"/>
      <c r="P28908"/>
      <c r="Q28908"/>
      <c r="R28908"/>
    </row>
    <row r="28909" spans="3:18" x14ac:dyDescent="0.2">
      <c r="C28909"/>
      <c r="D28909"/>
      <c r="E28909"/>
      <c r="F28909"/>
      <c r="G28909"/>
      <c r="H28909"/>
      <c r="I28909"/>
      <c r="J28909"/>
      <c r="K28909"/>
      <c r="L28909"/>
      <c r="M28909"/>
      <c r="N28909"/>
      <c r="O28909"/>
      <c r="P28909"/>
      <c r="Q28909"/>
      <c r="R28909"/>
    </row>
    <row r="28910" spans="3:18" x14ac:dyDescent="0.2">
      <c r="C28910"/>
      <c r="D28910"/>
      <c r="E28910"/>
      <c r="F28910"/>
      <c r="G28910"/>
      <c r="H28910"/>
      <c r="I28910"/>
      <c r="J28910"/>
      <c r="K28910"/>
      <c r="L28910"/>
      <c r="M28910"/>
      <c r="N28910"/>
      <c r="O28910"/>
      <c r="P28910"/>
      <c r="Q28910"/>
      <c r="R28910"/>
    </row>
    <row r="28911" spans="3:18" x14ac:dyDescent="0.2">
      <c r="C28911"/>
      <c r="D28911"/>
      <c r="E28911"/>
      <c r="F28911"/>
      <c r="G28911"/>
      <c r="H28911"/>
      <c r="I28911"/>
      <c r="J28911"/>
      <c r="K28911"/>
      <c r="L28911"/>
      <c r="M28911"/>
      <c r="N28911"/>
      <c r="O28911"/>
      <c r="P28911"/>
      <c r="Q28911"/>
      <c r="R28911"/>
    </row>
    <row r="28912" spans="3:18" x14ac:dyDescent="0.2">
      <c r="C28912"/>
      <c r="D28912"/>
      <c r="E28912"/>
      <c r="F28912"/>
      <c r="G28912"/>
      <c r="H28912"/>
      <c r="I28912"/>
      <c r="J28912"/>
      <c r="K28912"/>
      <c r="L28912"/>
      <c r="M28912"/>
      <c r="N28912"/>
      <c r="O28912"/>
      <c r="P28912"/>
      <c r="Q28912"/>
      <c r="R28912"/>
    </row>
    <row r="28913" spans="3:18" x14ac:dyDescent="0.2">
      <c r="C28913"/>
      <c r="D28913"/>
      <c r="E28913"/>
      <c r="F28913"/>
      <c r="G28913"/>
      <c r="H28913"/>
      <c r="I28913"/>
      <c r="J28913"/>
      <c r="K28913"/>
      <c r="L28913"/>
      <c r="M28913"/>
      <c r="N28913"/>
      <c r="O28913"/>
      <c r="P28913"/>
      <c r="Q28913"/>
      <c r="R28913"/>
    </row>
    <row r="28914" spans="3:18" x14ac:dyDescent="0.2">
      <c r="C28914"/>
      <c r="D28914"/>
      <c r="E28914"/>
      <c r="F28914"/>
      <c r="G28914"/>
      <c r="H28914"/>
      <c r="I28914"/>
      <c r="J28914"/>
      <c r="K28914"/>
      <c r="L28914"/>
      <c r="M28914"/>
      <c r="N28914"/>
      <c r="O28914"/>
      <c r="P28914"/>
      <c r="Q28914"/>
      <c r="R28914"/>
    </row>
    <row r="28915" spans="3:18" x14ac:dyDescent="0.2">
      <c r="C28915"/>
      <c r="D28915"/>
      <c r="E28915"/>
      <c r="F28915"/>
      <c r="G28915"/>
      <c r="H28915"/>
      <c r="I28915"/>
      <c r="J28915"/>
      <c r="K28915"/>
      <c r="L28915"/>
      <c r="M28915"/>
      <c r="N28915"/>
      <c r="O28915"/>
      <c r="P28915"/>
      <c r="Q28915"/>
      <c r="R28915"/>
    </row>
    <row r="28916" spans="3:18" x14ac:dyDescent="0.2">
      <c r="C28916"/>
      <c r="D28916"/>
      <c r="E28916"/>
      <c r="F28916"/>
      <c r="G28916"/>
      <c r="H28916"/>
      <c r="I28916"/>
      <c r="J28916"/>
      <c r="K28916"/>
      <c r="L28916"/>
      <c r="M28916"/>
      <c r="N28916"/>
      <c r="O28916"/>
      <c r="P28916"/>
      <c r="Q28916"/>
      <c r="R28916"/>
    </row>
    <row r="28917" spans="3:18" x14ac:dyDescent="0.2">
      <c r="C28917"/>
      <c r="D28917"/>
      <c r="E28917"/>
      <c r="F28917"/>
      <c r="G28917"/>
      <c r="H28917"/>
      <c r="I28917"/>
      <c r="J28917"/>
      <c r="K28917"/>
      <c r="L28917"/>
      <c r="M28917"/>
      <c r="N28917"/>
      <c r="O28917"/>
      <c r="P28917"/>
      <c r="Q28917"/>
      <c r="R28917"/>
    </row>
    <row r="28918" spans="3:18" x14ac:dyDescent="0.2">
      <c r="C28918"/>
      <c r="D28918"/>
      <c r="E28918"/>
      <c r="F28918"/>
      <c r="G28918"/>
      <c r="H28918"/>
      <c r="I28918"/>
      <c r="J28918"/>
      <c r="K28918"/>
      <c r="L28918"/>
      <c r="M28918"/>
      <c r="N28918"/>
      <c r="O28918"/>
      <c r="P28918"/>
      <c r="Q28918"/>
      <c r="R28918"/>
    </row>
    <row r="28919" spans="3:18" x14ac:dyDescent="0.2">
      <c r="C28919"/>
      <c r="D28919"/>
      <c r="E28919"/>
      <c r="F28919"/>
      <c r="G28919"/>
      <c r="H28919"/>
      <c r="I28919"/>
      <c r="J28919"/>
      <c r="K28919"/>
      <c r="L28919"/>
      <c r="M28919"/>
      <c r="N28919"/>
      <c r="O28919"/>
      <c r="P28919"/>
      <c r="Q28919"/>
      <c r="R28919"/>
    </row>
    <row r="28920" spans="3:18" x14ac:dyDescent="0.2">
      <c r="C28920"/>
      <c r="D28920"/>
      <c r="E28920"/>
      <c r="F28920"/>
      <c r="G28920"/>
      <c r="H28920"/>
      <c r="I28920"/>
      <c r="J28920"/>
      <c r="K28920"/>
      <c r="L28920"/>
      <c r="M28920"/>
      <c r="N28920"/>
      <c r="O28920"/>
      <c r="P28920"/>
      <c r="Q28920"/>
      <c r="R28920"/>
    </row>
    <row r="28921" spans="3:18" x14ac:dyDescent="0.2">
      <c r="C28921"/>
      <c r="D28921"/>
      <c r="E28921"/>
      <c r="F28921"/>
      <c r="G28921"/>
      <c r="H28921"/>
      <c r="I28921"/>
      <c r="J28921"/>
      <c r="K28921"/>
      <c r="L28921"/>
      <c r="M28921"/>
      <c r="N28921"/>
      <c r="O28921"/>
      <c r="P28921"/>
      <c r="Q28921"/>
      <c r="R28921"/>
    </row>
    <row r="28922" spans="3:18" x14ac:dyDescent="0.2">
      <c r="C28922"/>
      <c r="D28922"/>
      <c r="E28922"/>
      <c r="F28922"/>
      <c r="G28922"/>
      <c r="H28922"/>
      <c r="I28922"/>
      <c r="J28922"/>
      <c r="K28922"/>
      <c r="L28922"/>
      <c r="M28922"/>
      <c r="N28922"/>
      <c r="O28922"/>
      <c r="P28922"/>
      <c r="Q28922"/>
      <c r="R28922"/>
    </row>
    <row r="28923" spans="3:18" x14ac:dyDescent="0.2">
      <c r="C28923"/>
      <c r="D28923"/>
      <c r="E28923"/>
      <c r="F28923"/>
      <c r="G28923"/>
      <c r="H28923"/>
      <c r="I28923"/>
      <c r="J28923"/>
      <c r="K28923"/>
      <c r="L28923"/>
      <c r="M28923"/>
      <c r="N28923"/>
      <c r="O28923"/>
      <c r="P28923"/>
      <c r="Q28923"/>
      <c r="R28923"/>
    </row>
    <row r="28924" spans="3:18" x14ac:dyDescent="0.2">
      <c r="C28924"/>
      <c r="D28924"/>
      <c r="E28924"/>
      <c r="F28924"/>
      <c r="G28924"/>
      <c r="H28924"/>
      <c r="I28924"/>
      <c r="J28924"/>
      <c r="K28924"/>
      <c r="L28924"/>
      <c r="M28924"/>
      <c r="N28924"/>
      <c r="O28924"/>
      <c r="P28924"/>
      <c r="Q28924"/>
      <c r="R28924"/>
    </row>
    <row r="28925" spans="3:18" x14ac:dyDescent="0.2">
      <c r="C28925"/>
      <c r="D28925"/>
      <c r="E28925"/>
      <c r="F28925"/>
      <c r="G28925"/>
      <c r="H28925"/>
      <c r="I28925"/>
      <c r="J28925"/>
      <c r="K28925"/>
      <c r="L28925"/>
      <c r="M28925"/>
      <c r="N28925"/>
      <c r="O28925"/>
      <c r="P28925"/>
      <c r="Q28925"/>
      <c r="R28925"/>
    </row>
    <row r="28926" spans="3:18" x14ac:dyDescent="0.2">
      <c r="C28926"/>
      <c r="D28926"/>
      <c r="E28926"/>
      <c r="F28926"/>
      <c r="G28926"/>
      <c r="H28926"/>
      <c r="I28926"/>
      <c r="J28926"/>
      <c r="K28926"/>
      <c r="L28926"/>
      <c r="M28926"/>
      <c r="N28926"/>
      <c r="O28926"/>
      <c r="P28926"/>
      <c r="Q28926"/>
      <c r="R28926"/>
    </row>
    <row r="28927" spans="3:18" x14ac:dyDescent="0.2">
      <c r="C28927"/>
      <c r="D28927"/>
      <c r="E28927"/>
      <c r="F28927"/>
      <c r="G28927"/>
      <c r="H28927"/>
      <c r="I28927"/>
      <c r="J28927"/>
      <c r="K28927"/>
      <c r="L28927"/>
      <c r="M28927"/>
      <c r="N28927"/>
      <c r="O28927"/>
      <c r="P28927"/>
      <c r="Q28927"/>
      <c r="R28927"/>
    </row>
    <row r="28928" spans="3:18" x14ac:dyDescent="0.2">
      <c r="C28928"/>
      <c r="D28928"/>
      <c r="E28928"/>
      <c r="F28928"/>
      <c r="G28928"/>
      <c r="H28928"/>
      <c r="I28928"/>
      <c r="J28928"/>
      <c r="K28928"/>
      <c r="L28928"/>
      <c r="M28928"/>
      <c r="N28928"/>
      <c r="O28928"/>
      <c r="P28928"/>
      <c r="Q28928"/>
      <c r="R28928"/>
    </row>
    <row r="28929" spans="3:18" x14ac:dyDescent="0.2">
      <c r="C28929"/>
      <c r="D28929"/>
      <c r="E28929"/>
      <c r="F28929"/>
      <c r="G28929"/>
      <c r="H28929"/>
      <c r="I28929"/>
      <c r="J28929"/>
      <c r="K28929"/>
      <c r="L28929"/>
      <c r="M28929"/>
      <c r="N28929"/>
      <c r="O28929"/>
      <c r="P28929"/>
      <c r="Q28929"/>
      <c r="R28929"/>
    </row>
    <row r="28930" spans="3:18" x14ac:dyDescent="0.2">
      <c r="C28930"/>
      <c r="D28930"/>
      <c r="E28930"/>
      <c r="F28930"/>
      <c r="G28930"/>
      <c r="H28930"/>
      <c r="I28930"/>
      <c r="J28930"/>
      <c r="K28930"/>
      <c r="L28930"/>
      <c r="M28930"/>
      <c r="N28930"/>
      <c r="O28930"/>
      <c r="P28930"/>
      <c r="Q28930"/>
      <c r="R28930"/>
    </row>
    <row r="28931" spans="3:18" x14ac:dyDescent="0.2">
      <c r="C28931"/>
      <c r="D28931"/>
      <c r="E28931"/>
      <c r="F28931"/>
      <c r="G28931"/>
      <c r="H28931"/>
      <c r="I28931"/>
      <c r="J28931"/>
      <c r="K28931"/>
      <c r="L28931"/>
      <c r="M28931"/>
      <c r="N28931"/>
      <c r="O28931"/>
      <c r="P28931"/>
      <c r="Q28931"/>
      <c r="R28931"/>
    </row>
    <row r="28932" spans="3:18" x14ac:dyDescent="0.2">
      <c r="C28932"/>
      <c r="D28932"/>
      <c r="E28932"/>
      <c r="F28932"/>
      <c r="G28932"/>
      <c r="H28932"/>
      <c r="I28932"/>
      <c r="J28932"/>
      <c r="K28932"/>
      <c r="L28932"/>
      <c r="M28932"/>
      <c r="N28932"/>
      <c r="O28932"/>
      <c r="P28932"/>
      <c r="Q28932"/>
      <c r="R28932"/>
    </row>
    <row r="28933" spans="3:18" x14ac:dyDescent="0.2">
      <c r="C28933"/>
      <c r="D28933"/>
      <c r="E28933"/>
      <c r="F28933"/>
      <c r="G28933"/>
      <c r="H28933"/>
      <c r="I28933"/>
      <c r="J28933"/>
      <c r="K28933"/>
      <c r="L28933"/>
      <c r="M28933"/>
      <c r="N28933"/>
      <c r="O28933"/>
      <c r="P28933"/>
      <c r="Q28933"/>
      <c r="R28933"/>
    </row>
    <row r="28934" spans="3:18" x14ac:dyDescent="0.2">
      <c r="C28934"/>
      <c r="D28934"/>
      <c r="E28934"/>
      <c r="F28934"/>
      <c r="G28934"/>
      <c r="H28934"/>
      <c r="I28934"/>
      <c r="J28934"/>
      <c r="K28934"/>
      <c r="L28934"/>
      <c r="M28934"/>
      <c r="N28934"/>
      <c r="O28934"/>
      <c r="P28934"/>
      <c r="Q28934"/>
      <c r="R28934"/>
    </row>
    <row r="28935" spans="3:18" x14ac:dyDescent="0.2">
      <c r="C28935"/>
      <c r="D28935"/>
      <c r="E28935"/>
      <c r="F28935"/>
      <c r="G28935"/>
      <c r="H28935"/>
      <c r="I28935"/>
      <c r="J28935"/>
      <c r="K28935"/>
      <c r="L28935"/>
      <c r="M28935"/>
      <c r="N28935"/>
      <c r="O28935"/>
      <c r="P28935"/>
      <c r="Q28935"/>
      <c r="R28935"/>
    </row>
    <row r="28936" spans="3:18" x14ac:dyDescent="0.2">
      <c r="C28936"/>
      <c r="D28936"/>
      <c r="E28936"/>
      <c r="F28936"/>
      <c r="G28936"/>
      <c r="H28936"/>
      <c r="I28936"/>
      <c r="J28936"/>
      <c r="K28936"/>
      <c r="L28936"/>
      <c r="M28936"/>
      <c r="N28936"/>
      <c r="O28936"/>
      <c r="P28936"/>
      <c r="Q28936"/>
      <c r="R28936"/>
    </row>
    <row r="28937" spans="3:18" x14ac:dyDescent="0.2">
      <c r="C28937"/>
      <c r="D28937"/>
      <c r="E28937"/>
      <c r="F28937"/>
      <c r="G28937"/>
      <c r="H28937"/>
      <c r="I28937"/>
      <c r="J28937"/>
      <c r="K28937"/>
      <c r="L28937"/>
      <c r="M28937"/>
      <c r="N28937"/>
      <c r="O28937"/>
      <c r="P28937"/>
      <c r="Q28937"/>
      <c r="R28937"/>
    </row>
    <row r="28938" spans="3:18" x14ac:dyDescent="0.2">
      <c r="C28938"/>
      <c r="D28938"/>
      <c r="E28938"/>
      <c r="F28938"/>
      <c r="G28938"/>
      <c r="H28938"/>
      <c r="I28938"/>
      <c r="J28938"/>
      <c r="K28938"/>
      <c r="L28938"/>
      <c r="M28938"/>
      <c r="N28938"/>
      <c r="O28938"/>
      <c r="P28938"/>
      <c r="Q28938"/>
      <c r="R28938"/>
    </row>
    <row r="28939" spans="3:18" x14ac:dyDescent="0.2">
      <c r="C28939"/>
      <c r="D28939"/>
      <c r="E28939"/>
      <c r="F28939"/>
      <c r="G28939"/>
      <c r="H28939"/>
      <c r="I28939"/>
      <c r="J28939"/>
      <c r="K28939"/>
      <c r="L28939"/>
      <c r="M28939"/>
      <c r="N28939"/>
      <c r="O28939"/>
      <c r="P28939"/>
      <c r="Q28939"/>
      <c r="R28939"/>
    </row>
    <row r="28940" spans="3:18" x14ac:dyDescent="0.2">
      <c r="C28940"/>
      <c r="D28940"/>
      <c r="E28940"/>
      <c r="F28940"/>
      <c r="G28940"/>
      <c r="H28940"/>
      <c r="I28940"/>
      <c r="J28940"/>
      <c r="K28940"/>
      <c r="L28940"/>
      <c r="M28940"/>
      <c r="N28940"/>
      <c r="O28940"/>
      <c r="P28940"/>
      <c r="Q28940"/>
      <c r="R28940"/>
    </row>
    <row r="28941" spans="3:18" x14ac:dyDescent="0.2">
      <c r="C28941"/>
      <c r="D28941"/>
      <c r="E28941"/>
      <c r="F28941"/>
      <c r="G28941"/>
      <c r="H28941"/>
      <c r="I28941"/>
      <c r="J28941"/>
      <c r="K28941"/>
      <c r="L28941"/>
      <c r="M28941"/>
      <c r="N28941"/>
      <c r="O28941"/>
      <c r="P28941"/>
      <c r="Q28941"/>
      <c r="R28941"/>
    </row>
    <row r="28942" spans="3:18" x14ac:dyDescent="0.2">
      <c r="C28942"/>
      <c r="D28942"/>
      <c r="E28942"/>
      <c r="F28942"/>
      <c r="G28942"/>
      <c r="H28942"/>
      <c r="I28942"/>
      <c r="J28942"/>
      <c r="K28942"/>
      <c r="L28942"/>
      <c r="M28942"/>
      <c r="N28942"/>
      <c r="O28942"/>
      <c r="P28942"/>
      <c r="Q28942"/>
      <c r="R28942"/>
    </row>
    <row r="28943" spans="3:18" x14ac:dyDescent="0.2">
      <c r="C28943"/>
      <c r="D28943"/>
      <c r="E28943"/>
      <c r="F28943"/>
      <c r="G28943"/>
      <c r="H28943"/>
      <c r="I28943"/>
      <c r="J28943"/>
      <c r="K28943"/>
      <c r="L28943"/>
      <c r="M28943"/>
      <c r="N28943"/>
      <c r="O28943"/>
      <c r="P28943"/>
      <c r="Q28943"/>
      <c r="R28943"/>
    </row>
    <row r="28944" spans="3:18" x14ac:dyDescent="0.2">
      <c r="C28944"/>
      <c r="D28944"/>
      <c r="E28944"/>
      <c r="F28944"/>
      <c r="G28944"/>
      <c r="H28944"/>
      <c r="I28944"/>
      <c r="J28944"/>
      <c r="K28944"/>
      <c r="L28944"/>
      <c r="M28944"/>
      <c r="N28944"/>
      <c r="O28944"/>
      <c r="P28944"/>
      <c r="Q28944"/>
      <c r="R28944"/>
    </row>
    <row r="28945" spans="3:18" x14ac:dyDescent="0.2">
      <c r="C28945"/>
      <c r="D28945"/>
      <c r="E28945"/>
      <c r="F28945"/>
      <c r="G28945"/>
      <c r="H28945"/>
      <c r="I28945"/>
      <c r="J28945"/>
      <c r="K28945"/>
      <c r="L28945"/>
      <c r="M28945"/>
      <c r="N28945"/>
      <c r="O28945"/>
      <c r="P28945"/>
      <c r="Q28945"/>
      <c r="R28945"/>
    </row>
    <row r="28946" spans="3:18" x14ac:dyDescent="0.2">
      <c r="C28946"/>
      <c r="D28946"/>
      <c r="E28946"/>
      <c r="F28946"/>
      <c r="G28946"/>
      <c r="H28946"/>
      <c r="I28946"/>
      <c r="J28946"/>
      <c r="K28946"/>
      <c r="L28946"/>
      <c r="M28946"/>
      <c r="N28946"/>
      <c r="O28946"/>
      <c r="P28946"/>
      <c r="Q28946"/>
      <c r="R28946"/>
    </row>
    <row r="28947" spans="3:18" x14ac:dyDescent="0.2">
      <c r="C28947"/>
      <c r="D28947"/>
      <c r="E28947"/>
      <c r="F28947"/>
      <c r="G28947"/>
      <c r="H28947"/>
      <c r="I28947"/>
      <c r="J28947"/>
      <c r="K28947"/>
      <c r="L28947"/>
      <c r="M28947"/>
      <c r="N28947"/>
      <c r="O28947"/>
      <c r="P28947"/>
      <c r="Q28947"/>
      <c r="R28947"/>
    </row>
    <row r="28948" spans="3:18" x14ac:dyDescent="0.2">
      <c r="C28948"/>
      <c r="D28948"/>
      <c r="E28948"/>
      <c r="F28948"/>
      <c r="G28948"/>
      <c r="H28948"/>
      <c r="I28948"/>
      <c r="J28948"/>
      <c r="K28948"/>
      <c r="L28948"/>
      <c r="M28948"/>
      <c r="N28948"/>
      <c r="O28948"/>
      <c r="P28948"/>
      <c r="Q28948"/>
      <c r="R28948"/>
    </row>
    <row r="28949" spans="3:18" x14ac:dyDescent="0.2">
      <c r="C28949"/>
      <c r="D28949"/>
      <c r="E28949"/>
      <c r="F28949"/>
      <c r="G28949"/>
      <c r="H28949"/>
      <c r="I28949"/>
      <c r="J28949"/>
      <c r="K28949"/>
      <c r="L28949"/>
      <c r="M28949"/>
      <c r="N28949"/>
      <c r="O28949"/>
      <c r="P28949"/>
      <c r="Q28949"/>
      <c r="R28949"/>
    </row>
    <row r="28950" spans="3:18" x14ac:dyDescent="0.2">
      <c r="C28950"/>
      <c r="D28950"/>
      <c r="E28950"/>
      <c r="F28950"/>
      <c r="G28950"/>
      <c r="H28950"/>
      <c r="I28950"/>
      <c r="J28950"/>
      <c r="K28950"/>
      <c r="L28950"/>
      <c r="M28950"/>
      <c r="N28950"/>
      <c r="O28950"/>
      <c r="P28950"/>
      <c r="Q28950"/>
      <c r="R28950"/>
    </row>
    <row r="28951" spans="3:18" x14ac:dyDescent="0.2">
      <c r="C28951"/>
      <c r="D28951"/>
      <c r="E28951"/>
      <c r="F28951"/>
      <c r="G28951"/>
      <c r="H28951"/>
      <c r="I28951"/>
      <c r="J28951"/>
      <c r="K28951"/>
      <c r="L28951"/>
      <c r="M28951"/>
      <c r="N28951"/>
      <c r="O28951"/>
      <c r="P28951"/>
      <c r="Q28951"/>
      <c r="R28951"/>
    </row>
    <row r="28952" spans="3:18" x14ac:dyDescent="0.2">
      <c r="C28952"/>
      <c r="D28952"/>
      <c r="E28952"/>
      <c r="F28952"/>
      <c r="G28952"/>
      <c r="H28952"/>
      <c r="I28952"/>
      <c r="J28952"/>
      <c r="K28952"/>
      <c r="L28952"/>
      <c r="M28952"/>
      <c r="N28952"/>
      <c r="O28952"/>
      <c r="P28952"/>
      <c r="Q28952"/>
      <c r="R28952"/>
    </row>
    <row r="28953" spans="3:18" x14ac:dyDescent="0.2">
      <c r="C28953"/>
      <c r="D28953"/>
      <c r="E28953"/>
      <c r="F28953"/>
      <c r="G28953"/>
      <c r="H28953"/>
      <c r="I28953"/>
      <c r="J28953"/>
      <c r="K28953"/>
      <c r="L28953"/>
      <c r="M28953"/>
      <c r="N28953"/>
      <c r="O28953"/>
      <c r="P28953"/>
      <c r="Q28953"/>
      <c r="R28953"/>
    </row>
    <row r="28954" spans="3:18" x14ac:dyDescent="0.2">
      <c r="C28954"/>
      <c r="D28954"/>
      <c r="E28954"/>
      <c r="F28954"/>
      <c r="G28954"/>
      <c r="H28954"/>
      <c r="I28954"/>
      <c r="J28954"/>
      <c r="K28954"/>
      <c r="L28954"/>
      <c r="M28954"/>
      <c r="N28954"/>
      <c r="O28954"/>
      <c r="P28954"/>
      <c r="Q28954"/>
      <c r="R28954"/>
    </row>
    <row r="28955" spans="3:18" x14ac:dyDescent="0.2">
      <c r="C28955"/>
      <c r="D28955"/>
      <c r="E28955"/>
      <c r="F28955"/>
      <c r="G28955"/>
      <c r="H28955"/>
      <c r="I28955"/>
      <c r="J28955"/>
      <c r="K28955"/>
      <c r="L28955"/>
      <c r="M28955"/>
      <c r="N28955"/>
      <c r="O28955"/>
      <c r="P28955"/>
      <c r="Q28955"/>
      <c r="R28955"/>
    </row>
    <row r="28956" spans="3:18" x14ac:dyDescent="0.2">
      <c r="C28956"/>
      <c r="D28956"/>
      <c r="E28956"/>
      <c r="F28956"/>
      <c r="G28956"/>
      <c r="H28956"/>
      <c r="I28956"/>
      <c r="J28956"/>
      <c r="K28956"/>
      <c r="L28956"/>
      <c r="M28956"/>
      <c r="N28956"/>
      <c r="O28956"/>
      <c r="P28956"/>
      <c r="Q28956"/>
      <c r="R28956"/>
    </row>
    <row r="28957" spans="3:18" x14ac:dyDescent="0.2">
      <c r="C28957"/>
      <c r="D28957"/>
      <c r="E28957"/>
      <c r="F28957"/>
      <c r="G28957"/>
      <c r="H28957"/>
      <c r="I28957"/>
      <c r="J28957"/>
      <c r="K28957"/>
      <c r="L28957"/>
      <c r="M28957"/>
      <c r="N28957"/>
      <c r="O28957"/>
      <c r="P28957"/>
      <c r="Q28957"/>
      <c r="R28957"/>
    </row>
    <row r="28958" spans="3:18" x14ac:dyDescent="0.2">
      <c r="C28958"/>
      <c r="D28958"/>
      <c r="E28958"/>
      <c r="F28958"/>
      <c r="G28958"/>
      <c r="H28958"/>
      <c r="I28958"/>
      <c r="J28958"/>
      <c r="K28958"/>
      <c r="L28958"/>
      <c r="M28958"/>
      <c r="N28958"/>
      <c r="O28958"/>
      <c r="P28958"/>
      <c r="Q28958"/>
      <c r="R28958"/>
    </row>
    <row r="28959" spans="3:18" x14ac:dyDescent="0.2">
      <c r="C28959"/>
      <c r="D28959"/>
      <c r="E28959"/>
      <c r="F28959"/>
      <c r="G28959"/>
      <c r="H28959"/>
      <c r="I28959"/>
      <c r="J28959"/>
      <c r="K28959"/>
      <c r="L28959"/>
      <c r="M28959"/>
      <c r="N28959"/>
      <c r="O28959"/>
      <c r="P28959"/>
      <c r="Q28959"/>
      <c r="R28959"/>
    </row>
    <row r="28960" spans="3:18" x14ac:dyDescent="0.2">
      <c r="C28960"/>
      <c r="D28960"/>
      <c r="E28960"/>
      <c r="F28960"/>
      <c r="G28960"/>
      <c r="H28960"/>
      <c r="I28960"/>
      <c r="J28960"/>
      <c r="K28960"/>
      <c r="L28960"/>
      <c r="M28960"/>
      <c r="N28960"/>
      <c r="O28960"/>
      <c r="P28960"/>
      <c r="Q28960"/>
      <c r="R28960"/>
    </row>
    <row r="28961" spans="3:18" x14ac:dyDescent="0.2">
      <c r="C28961"/>
      <c r="D28961"/>
      <c r="E28961"/>
      <c r="F28961"/>
      <c r="G28961"/>
      <c r="H28961"/>
      <c r="I28961"/>
      <c r="J28961"/>
      <c r="K28961"/>
      <c r="L28961"/>
      <c r="M28961"/>
      <c r="N28961"/>
      <c r="O28961"/>
      <c r="P28961"/>
      <c r="Q28961"/>
      <c r="R28961"/>
    </row>
    <row r="28962" spans="3:18" x14ac:dyDescent="0.2">
      <c r="C28962"/>
      <c r="D28962"/>
      <c r="E28962"/>
      <c r="F28962"/>
      <c r="G28962"/>
      <c r="H28962"/>
      <c r="I28962"/>
      <c r="J28962"/>
      <c r="K28962"/>
      <c r="L28962"/>
      <c r="M28962"/>
      <c r="N28962"/>
      <c r="O28962"/>
      <c r="P28962"/>
      <c r="Q28962"/>
      <c r="R28962"/>
    </row>
    <row r="28963" spans="3:18" x14ac:dyDescent="0.2">
      <c r="C28963"/>
      <c r="D28963"/>
      <c r="E28963"/>
      <c r="F28963"/>
      <c r="G28963"/>
      <c r="H28963"/>
      <c r="I28963"/>
      <c r="J28963"/>
      <c r="K28963"/>
      <c r="L28963"/>
      <c r="M28963"/>
      <c r="N28963"/>
      <c r="O28963"/>
      <c r="P28963"/>
      <c r="Q28963"/>
      <c r="R28963"/>
    </row>
    <row r="28964" spans="3:18" x14ac:dyDescent="0.2">
      <c r="C28964"/>
      <c r="D28964"/>
      <c r="E28964"/>
      <c r="F28964"/>
      <c r="G28964"/>
      <c r="H28964"/>
      <c r="I28964"/>
      <c r="J28964"/>
      <c r="K28964"/>
      <c r="L28964"/>
      <c r="M28964"/>
      <c r="N28964"/>
      <c r="O28964"/>
      <c r="P28964"/>
      <c r="Q28964"/>
      <c r="R28964"/>
    </row>
    <row r="28965" spans="3:18" x14ac:dyDescent="0.2">
      <c r="C28965"/>
      <c r="D28965"/>
      <c r="E28965"/>
      <c r="F28965"/>
      <c r="G28965"/>
      <c r="H28965"/>
      <c r="I28965"/>
      <c r="J28965"/>
      <c r="K28965"/>
      <c r="L28965"/>
      <c r="M28965"/>
      <c r="N28965"/>
      <c r="O28965"/>
      <c r="P28965"/>
      <c r="Q28965"/>
      <c r="R28965"/>
    </row>
    <row r="28966" spans="3:18" x14ac:dyDescent="0.2">
      <c r="C28966"/>
      <c r="D28966"/>
      <c r="E28966"/>
      <c r="F28966"/>
      <c r="G28966"/>
      <c r="H28966"/>
      <c r="I28966"/>
      <c r="J28966"/>
      <c r="K28966"/>
      <c r="L28966"/>
      <c r="M28966"/>
      <c r="N28966"/>
      <c r="O28966"/>
      <c r="P28966"/>
      <c r="Q28966"/>
      <c r="R28966"/>
    </row>
    <row r="28967" spans="3:18" x14ac:dyDescent="0.2">
      <c r="C28967"/>
      <c r="D28967"/>
      <c r="E28967"/>
      <c r="F28967"/>
      <c r="G28967"/>
      <c r="H28967"/>
      <c r="I28967"/>
      <c r="J28967"/>
      <c r="K28967"/>
      <c r="L28967"/>
      <c r="M28967"/>
      <c r="N28967"/>
      <c r="O28967"/>
      <c r="P28967"/>
      <c r="Q28967"/>
      <c r="R28967"/>
    </row>
    <row r="28968" spans="3:18" x14ac:dyDescent="0.2">
      <c r="C28968"/>
      <c r="D28968"/>
      <c r="E28968"/>
      <c r="F28968"/>
      <c r="G28968"/>
      <c r="H28968"/>
      <c r="I28968"/>
      <c r="J28968"/>
      <c r="K28968"/>
      <c r="L28968"/>
      <c r="M28968"/>
      <c r="N28968"/>
      <c r="O28968"/>
      <c r="P28968"/>
      <c r="Q28968"/>
      <c r="R28968"/>
    </row>
    <row r="28969" spans="3:18" x14ac:dyDescent="0.2">
      <c r="C28969"/>
      <c r="D28969"/>
      <c r="E28969"/>
      <c r="F28969"/>
      <c r="G28969"/>
      <c r="H28969"/>
      <c r="I28969"/>
      <c r="J28969"/>
      <c r="K28969"/>
      <c r="L28969"/>
      <c r="M28969"/>
      <c r="N28969"/>
      <c r="O28969"/>
      <c r="P28969"/>
      <c r="Q28969"/>
      <c r="R28969"/>
    </row>
    <row r="28970" spans="3:18" x14ac:dyDescent="0.2">
      <c r="C28970"/>
      <c r="D28970"/>
      <c r="E28970"/>
      <c r="F28970"/>
      <c r="G28970"/>
      <c r="H28970"/>
      <c r="I28970"/>
      <c r="J28970"/>
      <c r="K28970"/>
      <c r="L28970"/>
      <c r="M28970"/>
      <c r="N28970"/>
      <c r="O28970"/>
      <c r="P28970"/>
      <c r="Q28970"/>
      <c r="R28970"/>
    </row>
    <row r="28971" spans="3:18" x14ac:dyDescent="0.2">
      <c r="C28971"/>
      <c r="D28971"/>
      <c r="E28971"/>
      <c r="F28971"/>
      <c r="G28971"/>
      <c r="H28971"/>
      <c r="I28971"/>
      <c r="J28971"/>
      <c r="K28971"/>
      <c r="L28971"/>
      <c r="M28971"/>
      <c r="N28971"/>
      <c r="O28971"/>
      <c r="P28971"/>
      <c r="Q28971"/>
      <c r="R28971"/>
    </row>
    <row r="28972" spans="3:18" x14ac:dyDescent="0.2">
      <c r="C28972"/>
      <c r="D28972"/>
      <c r="E28972"/>
      <c r="F28972"/>
      <c r="G28972"/>
      <c r="H28972"/>
      <c r="I28972"/>
      <c r="J28972"/>
      <c r="K28972"/>
      <c r="L28972"/>
      <c r="M28972"/>
      <c r="N28972"/>
      <c r="O28972"/>
      <c r="P28972"/>
      <c r="Q28972"/>
      <c r="R28972"/>
    </row>
    <row r="28973" spans="3:18" x14ac:dyDescent="0.2">
      <c r="C28973"/>
      <c r="D28973"/>
      <c r="E28973"/>
      <c r="F28973"/>
      <c r="G28973"/>
      <c r="H28973"/>
      <c r="I28973"/>
      <c r="J28973"/>
      <c r="K28973"/>
      <c r="L28973"/>
      <c r="M28973"/>
      <c r="N28973"/>
      <c r="O28973"/>
      <c r="P28973"/>
      <c r="Q28973"/>
      <c r="R28973"/>
    </row>
    <row r="28974" spans="3:18" x14ac:dyDescent="0.2">
      <c r="C28974"/>
      <c r="D28974"/>
      <c r="E28974"/>
      <c r="F28974"/>
      <c r="G28974"/>
      <c r="H28974"/>
      <c r="I28974"/>
      <c r="J28974"/>
      <c r="K28974"/>
      <c r="L28974"/>
      <c r="M28974"/>
      <c r="N28974"/>
      <c r="O28974"/>
      <c r="P28974"/>
      <c r="Q28974"/>
      <c r="R28974"/>
    </row>
    <row r="28975" spans="3:18" x14ac:dyDescent="0.2">
      <c r="C28975"/>
      <c r="D28975"/>
      <c r="E28975"/>
      <c r="F28975"/>
      <c r="G28975"/>
      <c r="H28975"/>
      <c r="I28975"/>
      <c r="J28975"/>
      <c r="K28975"/>
      <c r="L28975"/>
      <c r="M28975"/>
      <c r="N28975"/>
      <c r="O28975"/>
      <c r="P28975"/>
      <c r="Q28975"/>
      <c r="R28975"/>
    </row>
    <row r="28976" spans="3:18" x14ac:dyDescent="0.2">
      <c r="C28976"/>
      <c r="D28976"/>
      <c r="E28976"/>
      <c r="F28976"/>
      <c r="G28976"/>
      <c r="H28976"/>
      <c r="I28976"/>
      <c r="J28976"/>
      <c r="K28976"/>
      <c r="L28976"/>
      <c r="M28976"/>
      <c r="N28976"/>
      <c r="O28976"/>
      <c r="P28976"/>
      <c r="Q28976"/>
      <c r="R28976"/>
    </row>
    <row r="28977" spans="3:18" x14ac:dyDescent="0.2">
      <c r="C28977"/>
      <c r="D28977"/>
      <c r="E28977"/>
      <c r="F28977"/>
      <c r="G28977"/>
      <c r="H28977"/>
      <c r="I28977"/>
      <c r="J28977"/>
      <c r="K28977"/>
      <c r="L28977"/>
      <c r="M28977"/>
      <c r="N28977"/>
      <c r="O28977"/>
      <c r="P28977"/>
      <c r="Q28977"/>
      <c r="R28977"/>
    </row>
    <row r="28978" spans="3:18" x14ac:dyDescent="0.2">
      <c r="C28978"/>
      <c r="D28978"/>
      <c r="E28978"/>
      <c r="F28978"/>
      <c r="G28978"/>
      <c r="H28978"/>
      <c r="I28978"/>
      <c r="J28978"/>
      <c r="K28978"/>
      <c r="L28978"/>
      <c r="M28978"/>
      <c r="N28978"/>
      <c r="O28978"/>
      <c r="P28978"/>
      <c r="Q28978"/>
      <c r="R28978"/>
    </row>
    <row r="28979" spans="3:18" x14ac:dyDescent="0.2">
      <c r="C28979"/>
      <c r="D28979"/>
      <c r="E28979"/>
      <c r="F28979"/>
      <c r="G28979"/>
      <c r="H28979"/>
      <c r="I28979"/>
      <c r="J28979"/>
      <c r="K28979"/>
      <c r="L28979"/>
      <c r="M28979"/>
      <c r="N28979"/>
      <c r="O28979"/>
      <c r="P28979"/>
      <c r="Q28979"/>
      <c r="R28979"/>
    </row>
    <row r="28980" spans="3:18" x14ac:dyDescent="0.2">
      <c r="C28980"/>
      <c r="D28980"/>
      <c r="E28980"/>
      <c r="F28980"/>
      <c r="G28980"/>
      <c r="H28980"/>
      <c r="I28980"/>
      <c r="J28980"/>
      <c r="K28980"/>
      <c r="L28980"/>
      <c r="M28980"/>
      <c r="N28980"/>
      <c r="O28980"/>
      <c r="P28980"/>
      <c r="Q28980"/>
      <c r="R28980"/>
    </row>
    <row r="28981" spans="3:18" x14ac:dyDescent="0.2">
      <c r="C28981"/>
      <c r="D28981"/>
      <c r="E28981"/>
      <c r="F28981"/>
      <c r="G28981"/>
      <c r="H28981"/>
      <c r="I28981"/>
      <c r="J28981"/>
      <c r="K28981"/>
      <c r="L28981"/>
      <c r="M28981"/>
      <c r="N28981"/>
      <c r="O28981"/>
      <c r="P28981"/>
      <c r="Q28981"/>
      <c r="R28981"/>
    </row>
    <row r="28982" spans="3:18" x14ac:dyDescent="0.2">
      <c r="C28982"/>
      <c r="D28982"/>
      <c r="E28982"/>
      <c r="F28982"/>
      <c r="G28982"/>
      <c r="H28982"/>
      <c r="I28982"/>
      <c r="J28982"/>
      <c r="K28982"/>
      <c r="L28982"/>
      <c r="M28982"/>
      <c r="N28982"/>
      <c r="O28982"/>
      <c r="P28982"/>
      <c r="Q28982"/>
      <c r="R28982"/>
    </row>
    <row r="28983" spans="3:18" x14ac:dyDescent="0.2">
      <c r="C28983"/>
      <c r="D28983"/>
      <c r="E28983"/>
      <c r="F28983"/>
      <c r="G28983"/>
      <c r="H28983"/>
      <c r="I28983"/>
      <c r="J28983"/>
      <c r="K28983"/>
      <c r="L28983"/>
      <c r="M28983"/>
      <c r="N28983"/>
      <c r="O28983"/>
      <c r="P28983"/>
      <c r="Q28983"/>
      <c r="R28983"/>
    </row>
    <row r="28984" spans="3:18" x14ac:dyDescent="0.2">
      <c r="C28984"/>
      <c r="D28984"/>
      <c r="E28984"/>
      <c r="F28984"/>
      <c r="G28984"/>
      <c r="H28984"/>
      <c r="I28984"/>
      <c r="J28984"/>
      <c r="K28984"/>
      <c r="L28984"/>
      <c r="M28984"/>
      <c r="N28984"/>
      <c r="O28984"/>
      <c r="P28984"/>
      <c r="Q28984"/>
      <c r="R28984"/>
    </row>
    <row r="28985" spans="3:18" x14ac:dyDescent="0.2">
      <c r="C28985"/>
      <c r="D28985"/>
      <c r="E28985"/>
      <c r="F28985"/>
      <c r="G28985"/>
      <c r="H28985"/>
      <c r="I28985"/>
      <c r="J28985"/>
      <c r="K28985"/>
      <c r="L28985"/>
      <c r="M28985"/>
      <c r="N28985"/>
      <c r="O28985"/>
      <c r="P28985"/>
      <c r="Q28985"/>
      <c r="R28985"/>
    </row>
    <row r="28986" spans="3:18" x14ac:dyDescent="0.2">
      <c r="C28986"/>
      <c r="D28986"/>
      <c r="E28986"/>
      <c r="F28986"/>
      <c r="G28986"/>
      <c r="H28986"/>
      <c r="I28986"/>
      <c r="J28986"/>
      <c r="K28986"/>
      <c r="L28986"/>
      <c r="M28986"/>
      <c r="N28986"/>
      <c r="O28986"/>
      <c r="P28986"/>
      <c r="Q28986"/>
      <c r="R28986"/>
    </row>
    <row r="28987" spans="3:18" x14ac:dyDescent="0.2">
      <c r="C28987"/>
      <c r="D28987"/>
      <c r="E28987"/>
      <c r="F28987"/>
      <c r="G28987"/>
      <c r="H28987"/>
      <c r="I28987"/>
      <c r="J28987"/>
      <c r="K28987"/>
      <c r="L28987"/>
      <c r="M28987"/>
      <c r="N28987"/>
      <c r="O28987"/>
      <c r="P28987"/>
      <c r="Q28987"/>
      <c r="R28987"/>
    </row>
    <row r="28988" spans="3:18" x14ac:dyDescent="0.2">
      <c r="C28988"/>
      <c r="D28988"/>
      <c r="E28988"/>
      <c r="F28988"/>
      <c r="G28988"/>
      <c r="H28988"/>
      <c r="I28988"/>
      <c r="J28988"/>
      <c r="K28988"/>
      <c r="L28988"/>
      <c r="M28988"/>
      <c r="N28988"/>
      <c r="O28988"/>
      <c r="P28988"/>
      <c r="Q28988"/>
      <c r="R28988"/>
    </row>
    <row r="28989" spans="3:18" x14ac:dyDescent="0.2">
      <c r="C28989"/>
      <c r="D28989"/>
      <c r="E28989"/>
      <c r="F28989"/>
      <c r="G28989"/>
      <c r="H28989"/>
      <c r="I28989"/>
      <c r="J28989"/>
      <c r="K28989"/>
      <c r="L28989"/>
      <c r="M28989"/>
      <c r="N28989"/>
      <c r="O28989"/>
      <c r="P28989"/>
      <c r="Q28989"/>
      <c r="R28989"/>
    </row>
    <row r="28990" spans="3:18" x14ac:dyDescent="0.2">
      <c r="C28990"/>
      <c r="D28990"/>
      <c r="E28990"/>
      <c r="F28990"/>
      <c r="G28990"/>
      <c r="H28990"/>
      <c r="I28990"/>
      <c r="J28990"/>
      <c r="K28990"/>
      <c r="L28990"/>
      <c r="M28990"/>
      <c r="N28990"/>
      <c r="O28990"/>
      <c r="P28990"/>
      <c r="Q28990"/>
      <c r="R28990"/>
    </row>
    <row r="28991" spans="3:18" x14ac:dyDescent="0.2">
      <c r="C28991"/>
      <c r="D28991"/>
      <c r="E28991"/>
      <c r="F28991"/>
      <c r="G28991"/>
      <c r="H28991"/>
      <c r="I28991"/>
      <c r="J28991"/>
      <c r="K28991"/>
      <c r="L28991"/>
      <c r="M28991"/>
      <c r="N28991"/>
      <c r="O28991"/>
      <c r="P28991"/>
      <c r="Q28991"/>
      <c r="R28991"/>
    </row>
    <row r="28992" spans="3:18" x14ac:dyDescent="0.2">
      <c r="C28992"/>
      <c r="D28992"/>
      <c r="E28992"/>
      <c r="F28992"/>
      <c r="G28992"/>
      <c r="H28992"/>
      <c r="I28992"/>
      <c r="J28992"/>
      <c r="K28992"/>
      <c r="L28992"/>
      <c r="M28992"/>
      <c r="N28992"/>
      <c r="O28992"/>
      <c r="P28992"/>
      <c r="Q28992"/>
      <c r="R28992"/>
    </row>
    <row r="28993" spans="3:18" x14ac:dyDescent="0.2">
      <c r="C28993"/>
      <c r="D28993"/>
      <c r="E28993"/>
      <c r="F28993"/>
      <c r="G28993"/>
      <c r="H28993"/>
      <c r="I28993"/>
      <c r="J28993"/>
      <c r="K28993"/>
      <c r="L28993"/>
      <c r="M28993"/>
      <c r="N28993"/>
      <c r="O28993"/>
      <c r="P28993"/>
      <c r="Q28993"/>
      <c r="R28993"/>
    </row>
    <row r="28994" spans="3:18" x14ac:dyDescent="0.2">
      <c r="C28994"/>
      <c r="D28994"/>
      <c r="E28994"/>
      <c r="F28994"/>
      <c r="G28994"/>
      <c r="H28994"/>
      <c r="I28994"/>
      <c r="J28994"/>
      <c r="K28994"/>
      <c r="L28994"/>
      <c r="M28994"/>
      <c r="N28994"/>
      <c r="O28994"/>
      <c r="P28994"/>
      <c r="Q28994"/>
      <c r="R28994"/>
    </row>
    <row r="28995" spans="3:18" x14ac:dyDescent="0.2">
      <c r="C28995"/>
      <c r="D28995"/>
      <c r="E28995"/>
      <c r="F28995"/>
      <c r="G28995"/>
      <c r="H28995"/>
      <c r="I28995"/>
      <c r="J28995"/>
      <c r="K28995"/>
      <c r="L28995"/>
      <c r="M28995"/>
      <c r="N28995"/>
      <c r="O28995"/>
      <c r="P28995"/>
      <c r="Q28995"/>
      <c r="R28995"/>
    </row>
    <row r="28996" spans="3:18" x14ac:dyDescent="0.2">
      <c r="C28996"/>
      <c r="D28996"/>
      <c r="E28996"/>
      <c r="F28996"/>
      <c r="G28996"/>
      <c r="H28996"/>
      <c r="I28996"/>
      <c r="J28996"/>
      <c r="K28996"/>
      <c r="L28996"/>
      <c r="M28996"/>
      <c r="N28996"/>
      <c r="O28996"/>
      <c r="P28996"/>
      <c r="Q28996"/>
      <c r="R28996"/>
    </row>
    <row r="28997" spans="3:18" x14ac:dyDescent="0.2">
      <c r="C28997"/>
      <c r="D28997"/>
      <c r="E28997"/>
      <c r="F28997"/>
      <c r="G28997"/>
      <c r="H28997"/>
      <c r="I28997"/>
      <c r="J28997"/>
      <c r="K28997"/>
      <c r="L28997"/>
      <c r="M28997"/>
      <c r="N28997"/>
      <c r="O28997"/>
      <c r="P28997"/>
      <c r="Q28997"/>
      <c r="R28997"/>
    </row>
    <row r="28998" spans="3:18" x14ac:dyDescent="0.2">
      <c r="C28998"/>
      <c r="D28998"/>
      <c r="E28998"/>
      <c r="F28998"/>
      <c r="G28998"/>
      <c r="H28998"/>
      <c r="I28998"/>
      <c r="J28998"/>
      <c r="K28998"/>
      <c r="L28998"/>
      <c r="M28998"/>
      <c r="N28998"/>
      <c r="O28998"/>
      <c r="P28998"/>
      <c r="Q28998"/>
      <c r="R28998"/>
    </row>
    <row r="28999" spans="3:18" x14ac:dyDescent="0.2">
      <c r="C28999"/>
      <c r="D28999"/>
      <c r="E28999"/>
      <c r="F28999"/>
      <c r="G28999"/>
      <c r="H28999"/>
      <c r="I28999"/>
      <c r="J28999"/>
      <c r="K28999"/>
      <c r="L28999"/>
      <c r="M28999"/>
      <c r="N28999"/>
      <c r="O28999"/>
      <c r="P28999"/>
      <c r="Q28999"/>
      <c r="R28999"/>
    </row>
    <row r="29000" spans="3:18" x14ac:dyDescent="0.2">
      <c r="C29000"/>
      <c r="D29000"/>
      <c r="E29000"/>
      <c r="F29000"/>
      <c r="G29000"/>
      <c r="H29000"/>
      <c r="I29000"/>
      <c r="J29000"/>
      <c r="K29000"/>
      <c r="L29000"/>
      <c r="M29000"/>
      <c r="N29000"/>
      <c r="O29000"/>
      <c r="P29000"/>
      <c r="Q29000"/>
      <c r="R29000"/>
    </row>
    <row r="29001" spans="3:18" x14ac:dyDescent="0.2">
      <c r="C29001"/>
      <c r="D29001"/>
      <c r="E29001"/>
      <c r="F29001"/>
      <c r="G29001"/>
      <c r="H29001"/>
      <c r="I29001"/>
      <c r="J29001"/>
      <c r="K29001"/>
      <c r="L29001"/>
      <c r="M29001"/>
      <c r="N29001"/>
      <c r="O29001"/>
      <c r="P29001"/>
      <c r="Q29001"/>
      <c r="R29001"/>
    </row>
    <row r="29002" spans="3:18" x14ac:dyDescent="0.2">
      <c r="C29002"/>
      <c r="D29002"/>
      <c r="E29002"/>
      <c r="F29002"/>
      <c r="G29002"/>
      <c r="H29002"/>
      <c r="I29002"/>
      <c r="J29002"/>
      <c r="K29002"/>
      <c r="L29002"/>
      <c r="M29002"/>
      <c r="N29002"/>
      <c r="O29002"/>
      <c r="P29002"/>
      <c r="Q29002"/>
      <c r="R29002"/>
    </row>
    <row r="29003" spans="3:18" x14ac:dyDescent="0.2">
      <c r="C29003"/>
      <c r="D29003"/>
      <c r="E29003"/>
      <c r="F29003"/>
      <c r="G29003"/>
      <c r="H29003"/>
      <c r="I29003"/>
      <c r="J29003"/>
      <c r="K29003"/>
      <c r="L29003"/>
      <c r="M29003"/>
      <c r="N29003"/>
      <c r="O29003"/>
      <c r="P29003"/>
      <c r="Q29003"/>
      <c r="R29003"/>
    </row>
    <row r="29004" spans="3:18" x14ac:dyDescent="0.2">
      <c r="C29004"/>
      <c r="D29004"/>
      <c r="E29004"/>
      <c r="F29004"/>
      <c r="G29004"/>
      <c r="H29004"/>
      <c r="I29004"/>
      <c r="J29004"/>
      <c r="K29004"/>
      <c r="L29004"/>
      <c r="M29004"/>
      <c r="N29004"/>
      <c r="O29004"/>
      <c r="P29004"/>
      <c r="Q29004"/>
      <c r="R29004"/>
    </row>
    <row r="29005" spans="3:18" x14ac:dyDescent="0.2">
      <c r="C29005"/>
      <c r="D29005"/>
      <c r="E29005"/>
      <c r="F29005"/>
      <c r="G29005"/>
      <c r="H29005"/>
      <c r="I29005"/>
      <c r="J29005"/>
      <c r="K29005"/>
      <c r="L29005"/>
      <c r="M29005"/>
      <c r="N29005"/>
      <c r="O29005"/>
      <c r="P29005"/>
      <c r="Q29005"/>
      <c r="R29005"/>
    </row>
    <row r="29006" spans="3:18" x14ac:dyDescent="0.2">
      <c r="C29006"/>
      <c r="D29006"/>
      <c r="E29006"/>
      <c r="F29006"/>
      <c r="G29006"/>
      <c r="H29006"/>
      <c r="I29006"/>
      <c r="J29006"/>
      <c r="K29006"/>
      <c r="L29006"/>
      <c r="M29006"/>
      <c r="N29006"/>
      <c r="O29006"/>
      <c r="P29006"/>
      <c r="Q29006"/>
      <c r="R29006"/>
    </row>
    <row r="29007" spans="3:18" x14ac:dyDescent="0.2">
      <c r="C29007"/>
      <c r="D29007"/>
      <c r="E29007"/>
      <c r="F29007"/>
      <c r="G29007"/>
      <c r="H29007"/>
      <c r="I29007"/>
      <c r="J29007"/>
      <c r="K29007"/>
      <c r="L29007"/>
      <c r="M29007"/>
      <c r="N29007"/>
      <c r="O29007"/>
      <c r="P29007"/>
      <c r="Q29007"/>
      <c r="R29007"/>
    </row>
    <row r="29008" spans="3:18" x14ac:dyDescent="0.2">
      <c r="C29008"/>
      <c r="D29008"/>
      <c r="E29008"/>
      <c r="F29008"/>
      <c r="G29008"/>
      <c r="H29008"/>
      <c r="I29008"/>
      <c r="J29008"/>
      <c r="K29008"/>
      <c r="L29008"/>
      <c r="M29008"/>
      <c r="N29008"/>
      <c r="O29008"/>
      <c r="P29008"/>
      <c r="Q29008"/>
      <c r="R29008"/>
    </row>
    <row r="29009" spans="3:18" x14ac:dyDescent="0.2">
      <c r="C29009"/>
      <c r="D29009"/>
      <c r="E29009"/>
      <c r="F29009"/>
      <c r="G29009"/>
      <c r="H29009"/>
      <c r="I29009"/>
      <c r="J29009"/>
      <c r="K29009"/>
      <c r="L29009"/>
      <c r="M29009"/>
      <c r="N29009"/>
      <c r="O29009"/>
      <c r="P29009"/>
      <c r="Q29009"/>
      <c r="R29009"/>
    </row>
    <row r="29010" spans="3:18" x14ac:dyDescent="0.2">
      <c r="C29010"/>
      <c r="D29010"/>
      <c r="E29010"/>
      <c r="F29010"/>
      <c r="G29010"/>
      <c r="H29010"/>
      <c r="I29010"/>
      <c r="J29010"/>
      <c r="K29010"/>
      <c r="L29010"/>
      <c r="M29010"/>
      <c r="N29010"/>
      <c r="O29010"/>
      <c r="P29010"/>
      <c r="Q29010"/>
      <c r="R29010"/>
    </row>
    <row r="29011" spans="3:18" x14ac:dyDescent="0.2">
      <c r="C29011"/>
      <c r="D29011"/>
      <c r="E29011"/>
      <c r="F29011"/>
      <c r="G29011"/>
      <c r="H29011"/>
      <c r="I29011"/>
      <c r="J29011"/>
      <c r="K29011"/>
      <c r="L29011"/>
      <c r="M29011"/>
      <c r="N29011"/>
      <c r="O29011"/>
      <c r="P29011"/>
      <c r="Q29011"/>
      <c r="R29011"/>
    </row>
    <row r="29012" spans="3:18" x14ac:dyDescent="0.2">
      <c r="C29012"/>
      <c r="D29012"/>
      <c r="E29012"/>
      <c r="F29012"/>
      <c r="G29012"/>
      <c r="H29012"/>
      <c r="I29012"/>
      <c r="J29012"/>
      <c r="K29012"/>
      <c r="L29012"/>
      <c r="M29012"/>
      <c r="N29012"/>
      <c r="O29012"/>
      <c r="P29012"/>
      <c r="Q29012"/>
      <c r="R29012"/>
    </row>
    <row r="29013" spans="3:18" x14ac:dyDescent="0.2">
      <c r="C29013"/>
      <c r="D29013"/>
      <c r="E29013"/>
      <c r="F29013"/>
      <c r="G29013"/>
      <c r="H29013"/>
      <c r="I29013"/>
      <c r="J29013"/>
      <c r="K29013"/>
      <c r="L29013"/>
      <c r="M29013"/>
      <c r="N29013"/>
      <c r="O29013"/>
      <c r="P29013"/>
      <c r="Q29013"/>
      <c r="R29013"/>
    </row>
    <row r="29014" spans="3:18" x14ac:dyDescent="0.2">
      <c r="C29014"/>
      <c r="D29014"/>
      <c r="E29014"/>
      <c r="F29014"/>
      <c r="G29014"/>
      <c r="H29014"/>
      <c r="I29014"/>
      <c r="J29014"/>
      <c r="K29014"/>
      <c r="L29014"/>
      <c r="M29014"/>
      <c r="N29014"/>
      <c r="O29014"/>
      <c r="P29014"/>
      <c r="Q29014"/>
      <c r="R29014"/>
    </row>
    <row r="29015" spans="3:18" x14ac:dyDescent="0.2">
      <c r="C29015"/>
      <c r="D29015"/>
      <c r="E29015"/>
      <c r="F29015"/>
      <c r="G29015"/>
      <c r="H29015"/>
      <c r="I29015"/>
      <c r="J29015"/>
      <c r="K29015"/>
      <c r="L29015"/>
      <c r="M29015"/>
      <c r="N29015"/>
      <c r="O29015"/>
      <c r="P29015"/>
      <c r="Q29015"/>
      <c r="R29015"/>
    </row>
    <row r="29016" spans="3:18" x14ac:dyDescent="0.2">
      <c r="C29016"/>
      <c r="D29016"/>
      <c r="E29016"/>
      <c r="F29016"/>
      <c r="G29016"/>
      <c r="H29016"/>
      <c r="I29016"/>
      <c r="J29016"/>
      <c r="K29016"/>
      <c r="L29016"/>
      <c r="M29016"/>
      <c r="N29016"/>
      <c r="O29016"/>
      <c r="P29016"/>
      <c r="Q29016"/>
      <c r="R29016"/>
    </row>
    <row r="29017" spans="3:18" x14ac:dyDescent="0.2">
      <c r="C29017"/>
      <c r="D29017"/>
      <c r="E29017"/>
      <c r="F29017"/>
      <c r="G29017"/>
      <c r="H29017"/>
      <c r="I29017"/>
      <c r="J29017"/>
      <c r="K29017"/>
      <c r="L29017"/>
      <c r="M29017"/>
      <c r="N29017"/>
      <c r="O29017"/>
      <c r="P29017"/>
      <c r="Q29017"/>
      <c r="R29017"/>
    </row>
    <row r="29018" spans="3:18" x14ac:dyDescent="0.2">
      <c r="C29018"/>
      <c r="D29018"/>
      <c r="E29018"/>
      <c r="F29018"/>
      <c r="G29018"/>
      <c r="H29018"/>
      <c r="I29018"/>
      <c r="J29018"/>
      <c r="K29018"/>
      <c r="L29018"/>
      <c r="M29018"/>
      <c r="N29018"/>
      <c r="O29018"/>
      <c r="P29018"/>
      <c r="Q29018"/>
      <c r="R29018"/>
    </row>
    <row r="29019" spans="3:18" x14ac:dyDescent="0.2">
      <c r="C29019"/>
      <c r="D29019"/>
      <c r="E29019"/>
      <c r="F29019"/>
      <c r="G29019"/>
      <c r="H29019"/>
      <c r="I29019"/>
      <c r="J29019"/>
      <c r="K29019"/>
      <c r="L29019"/>
      <c r="M29019"/>
      <c r="N29019"/>
      <c r="O29019"/>
      <c r="P29019"/>
      <c r="Q29019"/>
      <c r="R29019"/>
    </row>
    <row r="29020" spans="3:18" x14ac:dyDescent="0.2">
      <c r="C29020"/>
      <c r="D29020"/>
      <c r="E29020"/>
      <c r="F29020"/>
      <c r="G29020"/>
      <c r="H29020"/>
      <c r="I29020"/>
      <c r="J29020"/>
      <c r="K29020"/>
      <c r="L29020"/>
      <c r="M29020"/>
      <c r="N29020"/>
      <c r="O29020"/>
      <c r="P29020"/>
      <c r="Q29020"/>
      <c r="R29020"/>
    </row>
    <row r="29021" spans="3:18" x14ac:dyDescent="0.2">
      <c r="C29021"/>
      <c r="D29021"/>
      <c r="E29021"/>
      <c r="F29021"/>
      <c r="G29021"/>
      <c r="H29021"/>
      <c r="I29021"/>
      <c r="J29021"/>
      <c r="K29021"/>
      <c r="L29021"/>
      <c r="M29021"/>
      <c r="N29021"/>
      <c r="O29021"/>
      <c r="P29021"/>
      <c r="Q29021"/>
      <c r="R29021"/>
    </row>
    <row r="29022" spans="3:18" x14ac:dyDescent="0.2">
      <c r="C29022"/>
      <c r="D29022"/>
      <c r="E29022"/>
      <c r="F29022"/>
      <c r="G29022"/>
      <c r="H29022"/>
      <c r="I29022"/>
      <c r="J29022"/>
      <c r="K29022"/>
      <c r="L29022"/>
      <c r="M29022"/>
      <c r="N29022"/>
      <c r="O29022"/>
      <c r="P29022"/>
      <c r="Q29022"/>
      <c r="R29022"/>
    </row>
    <row r="29023" spans="3:18" x14ac:dyDescent="0.2">
      <c r="C29023"/>
      <c r="D29023"/>
      <c r="E29023"/>
      <c r="F29023"/>
      <c r="G29023"/>
      <c r="H29023"/>
      <c r="I29023"/>
      <c r="J29023"/>
      <c r="K29023"/>
      <c r="L29023"/>
      <c r="M29023"/>
      <c r="N29023"/>
      <c r="O29023"/>
      <c r="P29023"/>
      <c r="Q29023"/>
      <c r="R29023"/>
    </row>
    <row r="29024" spans="3:18" x14ac:dyDescent="0.2">
      <c r="C29024"/>
      <c r="D29024"/>
      <c r="E29024"/>
      <c r="F29024"/>
      <c r="G29024"/>
      <c r="H29024"/>
      <c r="I29024"/>
      <c r="J29024"/>
      <c r="K29024"/>
      <c r="L29024"/>
      <c r="M29024"/>
      <c r="N29024"/>
      <c r="O29024"/>
      <c r="P29024"/>
      <c r="Q29024"/>
      <c r="R29024"/>
    </row>
    <row r="29025" spans="3:18" x14ac:dyDescent="0.2">
      <c r="C29025"/>
      <c r="D29025"/>
      <c r="E29025"/>
      <c r="F29025"/>
      <c r="G29025"/>
      <c r="H29025"/>
      <c r="I29025"/>
      <c r="J29025"/>
      <c r="K29025"/>
      <c r="L29025"/>
      <c r="M29025"/>
      <c r="N29025"/>
      <c r="O29025"/>
      <c r="P29025"/>
      <c r="Q29025"/>
      <c r="R29025"/>
    </row>
    <row r="29026" spans="3:18" x14ac:dyDescent="0.2">
      <c r="C29026"/>
      <c r="D29026"/>
      <c r="E29026"/>
      <c r="F29026"/>
      <c r="G29026"/>
      <c r="H29026"/>
      <c r="I29026"/>
      <c r="J29026"/>
      <c r="K29026"/>
      <c r="L29026"/>
      <c r="M29026"/>
      <c r="N29026"/>
      <c r="O29026"/>
      <c r="P29026"/>
      <c r="Q29026"/>
      <c r="R29026"/>
    </row>
    <row r="29027" spans="3:18" x14ac:dyDescent="0.2">
      <c r="C29027"/>
      <c r="D29027"/>
      <c r="E29027"/>
      <c r="F29027"/>
      <c r="G29027"/>
      <c r="H29027"/>
      <c r="I29027"/>
      <c r="J29027"/>
      <c r="K29027"/>
      <c r="L29027"/>
      <c r="M29027"/>
      <c r="N29027"/>
      <c r="O29027"/>
      <c r="P29027"/>
      <c r="Q29027"/>
      <c r="R29027"/>
    </row>
    <row r="29028" spans="3:18" x14ac:dyDescent="0.2">
      <c r="C29028"/>
      <c r="D29028"/>
      <c r="E29028"/>
      <c r="F29028"/>
      <c r="G29028"/>
      <c r="H29028"/>
      <c r="I29028"/>
      <c r="J29028"/>
      <c r="K29028"/>
      <c r="L29028"/>
      <c r="M29028"/>
      <c r="N29028"/>
      <c r="O29028"/>
      <c r="P29028"/>
      <c r="Q29028"/>
      <c r="R29028"/>
    </row>
    <row r="29029" spans="3:18" x14ac:dyDescent="0.2">
      <c r="C29029"/>
      <c r="D29029"/>
      <c r="E29029"/>
      <c r="F29029"/>
      <c r="G29029"/>
      <c r="H29029"/>
      <c r="I29029"/>
      <c r="J29029"/>
      <c r="K29029"/>
      <c r="L29029"/>
      <c r="M29029"/>
      <c r="N29029"/>
      <c r="O29029"/>
      <c r="P29029"/>
      <c r="Q29029"/>
      <c r="R29029"/>
    </row>
    <row r="29030" spans="3:18" x14ac:dyDescent="0.2">
      <c r="C29030"/>
      <c r="D29030"/>
      <c r="E29030"/>
      <c r="F29030"/>
      <c r="G29030"/>
      <c r="H29030"/>
      <c r="I29030"/>
      <c r="J29030"/>
      <c r="K29030"/>
      <c r="L29030"/>
      <c r="M29030"/>
      <c r="N29030"/>
      <c r="O29030"/>
      <c r="P29030"/>
      <c r="Q29030"/>
      <c r="R29030"/>
    </row>
    <row r="29031" spans="3:18" x14ac:dyDescent="0.2">
      <c r="C29031"/>
      <c r="D29031"/>
      <c r="E29031"/>
      <c r="F29031"/>
      <c r="G29031"/>
      <c r="H29031"/>
      <c r="I29031"/>
      <c r="J29031"/>
      <c r="K29031"/>
      <c r="L29031"/>
      <c r="M29031"/>
      <c r="N29031"/>
      <c r="O29031"/>
      <c r="P29031"/>
      <c r="Q29031"/>
      <c r="R29031"/>
    </row>
    <row r="29032" spans="3:18" x14ac:dyDescent="0.2">
      <c r="C29032"/>
      <c r="D29032"/>
      <c r="E29032"/>
      <c r="F29032"/>
      <c r="G29032"/>
      <c r="H29032"/>
      <c r="I29032"/>
      <c r="J29032"/>
      <c r="K29032"/>
      <c r="L29032"/>
      <c r="M29032"/>
      <c r="N29032"/>
      <c r="O29032"/>
      <c r="P29032"/>
      <c r="Q29032"/>
      <c r="R29032"/>
    </row>
    <row r="29033" spans="3:18" x14ac:dyDescent="0.2">
      <c r="C29033"/>
      <c r="D29033"/>
      <c r="E29033"/>
      <c r="F29033"/>
      <c r="G29033"/>
      <c r="H29033"/>
      <c r="I29033"/>
      <c r="J29033"/>
      <c r="K29033"/>
      <c r="L29033"/>
      <c r="M29033"/>
      <c r="N29033"/>
      <c r="O29033"/>
      <c r="P29033"/>
      <c r="Q29033"/>
      <c r="R29033"/>
    </row>
    <row r="29034" spans="3:18" x14ac:dyDescent="0.2">
      <c r="C29034"/>
      <c r="D29034"/>
      <c r="E29034"/>
      <c r="F29034"/>
      <c r="G29034"/>
      <c r="H29034"/>
      <c r="I29034"/>
      <c r="J29034"/>
      <c r="K29034"/>
      <c r="L29034"/>
      <c r="M29034"/>
      <c r="N29034"/>
      <c r="O29034"/>
      <c r="P29034"/>
      <c r="Q29034"/>
      <c r="R29034"/>
    </row>
    <row r="29035" spans="3:18" x14ac:dyDescent="0.2">
      <c r="C29035"/>
      <c r="D29035"/>
      <c r="E29035"/>
      <c r="F29035"/>
      <c r="G29035"/>
      <c r="H29035"/>
      <c r="I29035"/>
      <c r="J29035"/>
      <c r="K29035"/>
      <c r="L29035"/>
      <c r="M29035"/>
      <c r="N29035"/>
      <c r="O29035"/>
      <c r="P29035"/>
      <c r="Q29035"/>
      <c r="R29035"/>
    </row>
    <row r="29036" spans="3:18" x14ac:dyDescent="0.2">
      <c r="C29036"/>
      <c r="D29036"/>
      <c r="E29036"/>
      <c r="F29036"/>
      <c r="G29036"/>
      <c r="H29036"/>
      <c r="I29036"/>
      <c r="J29036"/>
      <c r="K29036"/>
      <c r="L29036"/>
      <c r="M29036"/>
      <c r="N29036"/>
      <c r="O29036"/>
      <c r="P29036"/>
      <c r="Q29036"/>
      <c r="R29036"/>
    </row>
    <row r="29037" spans="3:18" x14ac:dyDescent="0.2">
      <c r="C29037"/>
      <c r="D29037"/>
      <c r="E29037"/>
      <c r="F29037"/>
      <c r="G29037"/>
      <c r="H29037"/>
      <c r="I29037"/>
      <c r="J29037"/>
      <c r="K29037"/>
      <c r="L29037"/>
      <c r="M29037"/>
      <c r="N29037"/>
      <c r="O29037"/>
      <c r="P29037"/>
      <c r="Q29037"/>
      <c r="R29037"/>
    </row>
    <row r="29038" spans="3:18" x14ac:dyDescent="0.2">
      <c r="C29038"/>
      <c r="D29038"/>
      <c r="E29038"/>
      <c r="F29038"/>
      <c r="G29038"/>
      <c r="H29038"/>
      <c r="I29038"/>
      <c r="J29038"/>
      <c r="K29038"/>
      <c r="L29038"/>
      <c r="M29038"/>
      <c r="N29038"/>
      <c r="O29038"/>
      <c r="P29038"/>
      <c r="Q29038"/>
      <c r="R29038"/>
    </row>
    <row r="29039" spans="3:18" x14ac:dyDescent="0.2">
      <c r="C29039"/>
      <c r="D29039"/>
      <c r="E29039"/>
      <c r="F29039"/>
      <c r="G29039"/>
      <c r="H29039"/>
      <c r="I29039"/>
      <c r="J29039"/>
      <c r="K29039"/>
      <c r="L29039"/>
      <c r="M29039"/>
      <c r="N29039"/>
      <c r="O29039"/>
      <c r="P29039"/>
      <c r="Q29039"/>
      <c r="R29039"/>
    </row>
    <row r="29040" spans="3:18" x14ac:dyDescent="0.2">
      <c r="C29040"/>
      <c r="D29040"/>
      <c r="E29040"/>
      <c r="F29040"/>
      <c r="G29040"/>
      <c r="H29040"/>
      <c r="I29040"/>
      <c r="J29040"/>
      <c r="K29040"/>
      <c r="L29040"/>
      <c r="M29040"/>
      <c r="N29040"/>
      <c r="O29040"/>
      <c r="P29040"/>
      <c r="Q29040"/>
      <c r="R29040"/>
    </row>
    <row r="29041" spans="3:18" x14ac:dyDescent="0.2">
      <c r="C29041"/>
      <c r="D29041"/>
      <c r="E29041"/>
      <c r="F29041"/>
      <c r="G29041"/>
      <c r="H29041"/>
      <c r="I29041"/>
      <c r="J29041"/>
      <c r="K29041"/>
      <c r="L29041"/>
      <c r="M29041"/>
      <c r="N29041"/>
      <c r="O29041"/>
      <c r="P29041"/>
      <c r="Q29041"/>
      <c r="R29041"/>
    </row>
    <row r="29042" spans="3:18" x14ac:dyDescent="0.2">
      <c r="C29042"/>
      <c r="D29042"/>
      <c r="E29042"/>
      <c r="F29042"/>
      <c r="G29042"/>
      <c r="H29042"/>
      <c r="I29042"/>
      <c r="J29042"/>
      <c r="K29042"/>
      <c r="L29042"/>
      <c r="M29042"/>
      <c r="N29042"/>
      <c r="O29042"/>
      <c r="P29042"/>
      <c r="Q29042"/>
      <c r="R29042"/>
    </row>
    <row r="29043" spans="3:18" x14ac:dyDescent="0.2">
      <c r="C29043"/>
      <c r="D29043"/>
      <c r="E29043"/>
      <c r="F29043"/>
      <c r="G29043"/>
      <c r="H29043"/>
      <c r="I29043"/>
      <c r="J29043"/>
      <c r="K29043"/>
      <c r="L29043"/>
      <c r="M29043"/>
      <c r="N29043"/>
      <c r="O29043"/>
      <c r="P29043"/>
      <c r="Q29043"/>
      <c r="R29043"/>
    </row>
    <row r="29044" spans="3:18" x14ac:dyDescent="0.2">
      <c r="C29044"/>
      <c r="D29044"/>
      <c r="E29044"/>
      <c r="F29044"/>
      <c r="G29044"/>
      <c r="H29044"/>
      <c r="I29044"/>
      <c r="J29044"/>
      <c r="K29044"/>
      <c r="L29044"/>
      <c r="M29044"/>
      <c r="N29044"/>
      <c r="O29044"/>
      <c r="P29044"/>
      <c r="Q29044"/>
      <c r="R29044"/>
    </row>
    <row r="29045" spans="3:18" x14ac:dyDescent="0.2">
      <c r="C29045"/>
      <c r="D29045"/>
      <c r="E29045"/>
      <c r="F29045"/>
      <c r="G29045"/>
      <c r="H29045"/>
      <c r="I29045"/>
      <c r="J29045"/>
      <c r="K29045"/>
      <c r="L29045"/>
      <c r="M29045"/>
      <c r="N29045"/>
      <c r="O29045"/>
      <c r="P29045"/>
      <c r="Q29045"/>
      <c r="R29045"/>
    </row>
    <row r="29046" spans="3:18" x14ac:dyDescent="0.2">
      <c r="C29046"/>
      <c r="D29046"/>
      <c r="E29046"/>
      <c r="F29046"/>
      <c r="G29046"/>
      <c r="H29046"/>
      <c r="I29046"/>
      <c r="J29046"/>
      <c r="K29046"/>
      <c r="L29046"/>
      <c r="M29046"/>
      <c r="N29046"/>
      <c r="O29046"/>
      <c r="P29046"/>
      <c r="Q29046"/>
      <c r="R29046"/>
    </row>
    <row r="29047" spans="3:18" x14ac:dyDescent="0.2">
      <c r="C29047"/>
      <c r="D29047"/>
      <c r="E29047"/>
      <c r="F29047"/>
      <c r="G29047"/>
      <c r="H29047"/>
      <c r="I29047"/>
      <c r="J29047"/>
      <c r="K29047"/>
      <c r="L29047"/>
      <c r="M29047"/>
      <c r="N29047"/>
      <c r="O29047"/>
      <c r="P29047"/>
      <c r="Q29047"/>
      <c r="R29047"/>
    </row>
    <row r="29048" spans="3:18" x14ac:dyDescent="0.2">
      <c r="C29048"/>
      <c r="D29048"/>
      <c r="E29048"/>
      <c r="F29048"/>
      <c r="G29048"/>
      <c r="H29048"/>
      <c r="I29048"/>
      <c r="J29048"/>
      <c r="K29048"/>
      <c r="L29048"/>
      <c r="M29048"/>
      <c r="N29048"/>
      <c r="O29048"/>
      <c r="P29048"/>
      <c r="Q29048"/>
      <c r="R29048"/>
    </row>
    <row r="29049" spans="3:18" x14ac:dyDescent="0.2">
      <c r="C29049"/>
      <c r="D29049"/>
      <c r="E29049"/>
      <c r="F29049"/>
      <c r="G29049"/>
      <c r="H29049"/>
      <c r="I29049"/>
      <c r="J29049"/>
      <c r="K29049"/>
      <c r="L29049"/>
      <c r="M29049"/>
      <c r="N29049"/>
      <c r="O29049"/>
      <c r="P29049"/>
      <c r="Q29049"/>
      <c r="R29049"/>
    </row>
    <row r="29050" spans="3:18" x14ac:dyDescent="0.2">
      <c r="C29050"/>
      <c r="D29050"/>
      <c r="E29050"/>
      <c r="F29050"/>
      <c r="G29050"/>
      <c r="H29050"/>
      <c r="I29050"/>
      <c r="J29050"/>
      <c r="K29050"/>
      <c r="L29050"/>
      <c r="M29050"/>
      <c r="N29050"/>
      <c r="O29050"/>
      <c r="P29050"/>
      <c r="Q29050"/>
      <c r="R29050"/>
    </row>
    <row r="29051" spans="3:18" x14ac:dyDescent="0.2">
      <c r="C29051"/>
      <c r="D29051"/>
      <c r="E29051"/>
      <c r="F29051"/>
      <c r="G29051"/>
      <c r="H29051"/>
      <c r="I29051"/>
      <c r="J29051"/>
      <c r="K29051"/>
      <c r="L29051"/>
      <c r="M29051"/>
      <c r="N29051"/>
      <c r="O29051"/>
      <c r="P29051"/>
      <c r="Q29051"/>
      <c r="R29051"/>
    </row>
    <row r="29052" spans="3:18" x14ac:dyDescent="0.2">
      <c r="C29052"/>
      <c r="D29052"/>
      <c r="E29052"/>
      <c r="F29052"/>
      <c r="G29052"/>
      <c r="H29052"/>
      <c r="I29052"/>
      <c r="J29052"/>
      <c r="K29052"/>
      <c r="L29052"/>
      <c r="M29052"/>
      <c r="N29052"/>
      <c r="O29052"/>
      <c r="P29052"/>
      <c r="Q29052"/>
      <c r="R29052"/>
    </row>
    <row r="29053" spans="3:18" x14ac:dyDescent="0.2">
      <c r="C29053"/>
      <c r="D29053"/>
      <c r="E29053"/>
      <c r="F29053"/>
      <c r="G29053"/>
      <c r="H29053"/>
      <c r="I29053"/>
      <c r="J29053"/>
      <c r="K29053"/>
      <c r="L29053"/>
      <c r="M29053"/>
      <c r="N29053"/>
      <c r="O29053"/>
      <c r="P29053"/>
      <c r="Q29053"/>
      <c r="R29053"/>
    </row>
    <row r="29054" spans="3:18" x14ac:dyDescent="0.2">
      <c r="C29054"/>
      <c r="D29054"/>
      <c r="E29054"/>
      <c r="F29054"/>
      <c r="G29054"/>
      <c r="H29054"/>
      <c r="I29054"/>
      <c r="J29054"/>
      <c r="K29054"/>
      <c r="L29054"/>
      <c r="M29054"/>
      <c r="N29054"/>
      <c r="O29054"/>
      <c r="P29054"/>
      <c r="Q29054"/>
      <c r="R29054"/>
    </row>
    <row r="29055" spans="3:18" x14ac:dyDescent="0.2">
      <c r="C29055"/>
      <c r="D29055"/>
      <c r="E29055"/>
      <c r="F29055"/>
      <c r="G29055"/>
      <c r="H29055"/>
      <c r="I29055"/>
      <c r="J29055"/>
      <c r="K29055"/>
      <c r="L29055"/>
      <c r="M29055"/>
      <c r="N29055"/>
      <c r="O29055"/>
      <c r="P29055"/>
      <c r="Q29055"/>
      <c r="R29055"/>
    </row>
    <row r="29056" spans="3:18" x14ac:dyDescent="0.2">
      <c r="C29056"/>
      <c r="D29056"/>
      <c r="E29056"/>
      <c r="F29056"/>
      <c r="G29056"/>
      <c r="H29056"/>
      <c r="I29056"/>
      <c r="J29056"/>
      <c r="K29056"/>
      <c r="L29056"/>
      <c r="M29056"/>
      <c r="N29056"/>
      <c r="O29056"/>
      <c r="P29056"/>
      <c r="Q29056"/>
      <c r="R29056"/>
    </row>
    <row r="29057" spans="3:18" x14ac:dyDescent="0.2">
      <c r="C29057"/>
      <c r="D29057"/>
      <c r="E29057"/>
      <c r="F29057"/>
      <c r="G29057"/>
      <c r="H29057"/>
      <c r="I29057"/>
      <c r="J29057"/>
      <c r="K29057"/>
      <c r="L29057"/>
      <c r="M29057"/>
      <c r="N29057"/>
      <c r="O29057"/>
      <c r="P29057"/>
      <c r="Q29057"/>
      <c r="R29057"/>
    </row>
    <row r="29058" spans="3:18" x14ac:dyDescent="0.2">
      <c r="C29058"/>
      <c r="D29058"/>
      <c r="E29058"/>
      <c r="F29058"/>
      <c r="G29058"/>
      <c r="H29058"/>
      <c r="I29058"/>
      <c r="J29058"/>
      <c r="K29058"/>
      <c r="L29058"/>
      <c r="M29058"/>
      <c r="N29058"/>
      <c r="O29058"/>
      <c r="P29058"/>
      <c r="Q29058"/>
      <c r="R29058"/>
    </row>
    <row r="29059" spans="3:18" x14ac:dyDescent="0.2">
      <c r="C29059"/>
      <c r="D29059"/>
      <c r="E29059"/>
      <c r="F29059"/>
      <c r="G29059"/>
      <c r="H29059"/>
      <c r="I29059"/>
      <c r="J29059"/>
      <c r="K29059"/>
      <c r="L29059"/>
      <c r="M29059"/>
      <c r="N29059"/>
      <c r="O29059"/>
      <c r="P29059"/>
      <c r="Q29059"/>
      <c r="R29059"/>
    </row>
    <row r="29060" spans="3:18" x14ac:dyDescent="0.2">
      <c r="C29060"/>
      <c r="D29060"/>
      <c r="E29060"/>
      <c r="F29060"/>
      <c r="G29060"/>
      <c r="H29060"/>
      <c r="I29060"/>
      <c r="J29060"/>
      <c r="K29060"/>
      <c r="L29060"/>
      <c r="M29060"/>
      <c r="N29060"/>
      <c r="O29060"/>
      <c r="P29060"/>
      <c r="Q29060"/>
      <c r="R29060"/>
    </row>
    <row r="29061" spans="3:18" x14ac:dyDescent="0.2">
      <c r="C29061"/>
      <c r="D29061"/>
      <c r="E29061"/>
      <c r="F29061"/>
      <c r="G29061"/>
      <c r="H29061"/>
      <c r="I29061"/>
      <c r="J29061"/>
      <c r="K29061"/>
      <c r="L29061"/>
      <c r="M29061"/>
      <c r="N29061"/>
      <c r="O29061"/>
      <c r="P29061"/>
      <c r="Q29061"/>
      <c r="R29061"/>
    </row>
    <row r="29062" spans="3:18" x14ac:dyDescent="0.2">
      <c r="C29062"/>
      <c r="D29062"/>
      <c r="E29062"/>
      <c r="F29062"/>
      <c r="G29062"/>
      <c r="H29062"/>
      <c r="I29062"/>
      <c r="J29062"/>
      <c r="K29062"/>
      <c r="L29062"/>
      <c r="M29062"/>
      <c r="N29062"/>
      <c r="O29062"/>
      <c r="P29062"/>
      <c r="Q29062"/>
      <c r="R29062"/>
    </row>
    <row r="29063" spans="3:18" x14ac:dyDescent="0.2">
      <c r="C29063"/>
      <c r="D29063"/>
      <c r="E29063"/>
      <c r="F29063"/>
      <c r="G29063"/>
      <c r="H29063"/>
      <c r="I29063"/>
      <c r="J29063"/>
      <c r="K29063"/>
      <c r="L29063"/>
      <c r="M29063"/>
      <c r="N29063"/>
      <c r="O29063"/>
      <c r="P29063"/>
      <c r="Q29063"/>
      <c r="R29063"/>
    </row>
    <row r="29064" spans="3:18" x14ac:dyDescent="0.2">
      <c r="C29064"/>
      <c r="D29064"/>
      <c r="E29064"/>
      <c r="F29064"/>
      <c r="G29064"/>
      <c r="H29064"/>
      <c r="I29064"/>
      <c r="J29064"/>
      <c r="K29064"/>
      <c r="L29064"/>
      <c r="M29064"/>
      <c r="N29064"/>
      <c r="O29064"/>
      <c r="P29064"/>
      <c r="Q29064"/>
      <c r="R29064"/>
    </row>
    <row r="29065" spans="3:18" x14ac:dyDescent="0.2">
      <c r="C29065"/>
      <c r="D29065"/>
      <c r="E29065"/>
      <c r="F29065"/>
      <c r="G29065"/>
      <c r="H29065"/>
      <c r="I29065"/>
      <c r="J29065"/>
      <c r="K29065"/>
      <c r="L29065"/>
      <c r="M29065"/>
      <c r="N29065"/>
      <c r="O29065"/>
      <c r="P29065"/>
      <c r="Q29065"/>
      <c r="R29065"/>
    </row>
    <row r="29066" spans="3:18" x14ac:dyDescent="0.2">
      <c r="C29066"/>
      <c r="D29066"/>
      <c r="E29066"/>
      <c r="F29066"/>
      <c r="G29066"/>
      <c r="H29066"/>
      <c r="I29066"/>
      <c r="J29066"/>
      <c r="K29066"/>
      <c r="L29066"/>
      <c r="M29066"/>
      <c r="N29066"/>
      <c r="O29066"/>
      <c r="P29066"/>
      <c r="Q29066"/>
      <c r="R29066"/>
    </row>
    <row r="29067" spans="3:18" x14ac:dyDescent="0.2">
      <c r="C29067"/>
      <c r="D29067"/>
      <c r="E29067"/>
      <c r="F29067"/>
      <c r="G29067"/>
      <c r="H29067"/>
      <c r="I29067"/>
      <c r="J29067"/>
      <c r="K29067"/>
      <c r="L29067"/>
      <c r="M29067"/>
      <c r="N29067"/>
      <c r="O29067"/>
      <c r="P29067"/>
      <c r="Q29067"/>
      <c r="R29067"/>
    </row>
    <row r="29068" spans="3:18" x14ac:dyDescent="0.2">
      <c r="C29068"/>
      <c r="D29068"/>
      <c r="E29068"/>
      <c r="F29068"/>
      <c r="G29068"/>
      <c r="H29068"/>
      <c r="I29068"/>
      <c r="J29068"/>
      <c r="K29068"/>
      <c r="L29068"/>
      <c r="M29068"/>
      <c r="N29068"/>
      <c r="O29068"/>
      <c r="P29068"/>
      <c r="Q29068"/>
      <c r="R29068"/>
    </row>
    <row r="29069" spans="3:18" x14ac:dyDescent="0.2">
      <c r="C29069"/>
      <c r="D29069"/>
      <c r="E29069"/>
      <c r="F29069"/>
      <c r="G29069"/>
      <c r="H29069"/>
      <c r="I29069"/>
      <c r="J29069"/>
      <c r="K29069"/>
      <c r="L29069"/>
      <c r="M29069"/>
      <c r="N29069"/>
      <c r="O29069"/>
      <c r="P29069"/>
      <c r="Q29069"/>
      <c r="R29069"/>
    </row>
    <row r="29070" spans="3:18" x14ac:dyDescent="0.2">
      <c r="C29070"/>
      <c r="D29070"/>
      <c r="E29070"/>
      <c r="F29070"/>
      <c r="G29070"/>
      <c r="H29070"/>
      <c r="I29070"/>
      <c r="J29070"/>
      <c r="K29070"/>
      <c r="L29070"/>
      <c r="M29070"/>
      <c r="N29070"/>
      <c r="O29070"/>
      <c r="P29070"/>
      <c r="Q29070"/>
      <c r="R29070"/>
    </row>
    <row r="29071" spans="3:18" x14ac:dyDescent="0.2">
      <c r="C29071"/>
      <c r="D29071"/>
      <c r="E29071"/>
      <c r="F29071"/>
      <c r="G29071"/>
      <c r="H29071"/>
      <c r="I29071"/>
      <c r="J29071"/>
      <c r="K29071"/>
      <c r="L29071"/>
      <c r="M29071"/>
      <c r="N29071"/>
      <c r="O29071"/>
      <c r="P29071"/>
      <c r="Q29071"/>
      <c r="R29071"/>
    </row>
    <row r="29072" spans="3:18" x14ac:dyDescent="0.2">
      <c r="C29072"/>
      <c r="D29072"/>
      <c r="E29072"/>
      <c r="F29072"/>
      <c r="G29072"/>
      <c r="H29072"/>
      <c r="I29072"/>
      <c r="J29072"/>
      <c r="K29072"/>
      <c r="L29072"/>
      <c r="M29072"/>
      <c r="N29072"/>
      <c r="O29072"/>
      <c r="P29072"/>
      <c r="Q29072"/>
      <c r="R29072"/>
    </row>
    <row r="29073" spans="3:18" x14ac:dyDescent="0.2">
      <c r="C29073"/>
      <c r="D29073"/>
      <c r="E29073"/>
      <c r="F29073"/>
      <c r="G29073"/>
      <c r="H29073"/>
      <c r="I29073"/>
      <c r="J29073"/>
      <c r="K29073"/>
      <c r="L29073"/>
      <c r="M29073"/>
      <c r="N29073"/>
      <c r="O29073"/>
      <c r="P29073"/>
      <c r="Q29073"/>
      <c r="R29073"/>
    </row>
    <row r="29074" spans="3:18" x14ac:dyDescent="0.2">
      <c r="C29074"/>
      <c r="D29074"/>
      <c r="E29074"/>
      <c r="F29074"/>
      <c r="G29074"/>
      <c r="H29074"/>
      <c r="I29074"/>
      <c r="J29074"/>
      <c r="K29074"/>
      <c r="L29074"/>
      <c r="M29074"/>
      <c r="N29074"/>
      <c r="O29074"/>
      <c r="P29074"/>
      <c r="Q29074"/>
      <c r="R29074"/>
    </row>
    <row r="29075" spans="3:18" x14ac:dyDescent="0.2">
      <c r="C29075"/>
      <c r="D29075"/>
      <c r="E29075"/>
      <c r="F29075"/>
      <c r="G29075"/>
      <c r="H29075"/>
      <c r="I29075"/>
      <c r="J29075"/>
      <c r="K29075"/>
      <c r="L29075"/>
      <c r="M29075"/>
      <c r="N29075"/>
      <c r="O29075"/>
      <c r="P29075"/>
      <c r="Q29075"/>
      <c r="R29075"/>
    </row>
    <row r="29076" spans="3:18" x14ac:dyDescent="0.2">
      <c r="C29076"/>
      <c r="D29076"/>
      <c r="E29076"/>
      <c r="F29076"/>
      <c r="G29076"/>
      <c r="H29076"/>
      <c r="I29076"/>
      <c r="J29076"/>
      <c r="K29076"/>
      <c r="L29076"/>
      <c r="M29076"/>
      <c r="N29076"/>
      <c r="O29076"/>
      <c r="P29076"/>
      <c r="Q29076"/>
      <c r="R29076"/>
    </row>
    <row r="29077" spans="3:18" x14ac:dyDescent="0.2">
      <c r="C29077"/>
      <c r="D29077"/>
      <c r="E29077"/>
      <c r="F29077"/>
      <c r="G29077"/>
      <c r="H29077"/>
      <c r="I29077"/>
      <c r="J29077"/>
      <c r="K29077"/>
      <c r="L29077"/>
      <c r="M29077"/>
      <c r="N29077"/>
      <c r="O29077"/>
      <c r="P29077"/>
      <c r="Q29077"/>
      <c r="R29077"/>
    </row>
    <row r="29078" spans="3:18" x14ac:dyDescent="0.2">
      <c r="C29078"/>
      <c r="D29078"/>
      <c r="E29078"/>
      <c r="F29078"/>
      <c r="G29078"/>
      <c r="H29078"/>
      <c r="I29078"/>
      <c r="J29078"/>
      <c r="K29078"/>
      <c r="L29078"/>
      <c r="M29078"/>
      <c r="N29078"/>
      <c r="O29078"/>
      <c r="P29078"/>
      <c r="Q29078"/>
      <c r="R29078"/>
    </row>
    <row r="29079" spans="3:18" x14ac:dyDescent="0.2">
      <c r="C29079"/>
      <c r="D29079"/>
      <c r="E29079"/>
      <c r="F29079"/>
      <c r="G29079"/>
      <c r="H29079"/>
      <c r="I29079"/>
      <c r="J29079"/>
      <c r="K29079"/>
      <c r="L29079"/>
      <c r="M29079"/>
      <c r="N29079"/>
      <c r="O29079"/>
      <c r="P29079"/>
      <c r="Q29079"/>
      <c r="R29079"/>
    </row>
    <row r="29080" spans="3:18" x14ac:dyDescent="0.2">
      <c r="C29080"/>
      <c r="D29080"/>
      <c r="E29080"/>
      <c r="F29080"/>
      <c r="G29080"/>
      <c r="H29080"/>
      <c r="I29080"/>
      <c r="J29080"/>
      <c r="K29080"/>
      <c r="L29080"/>
      <c r="M29080"/>
      <c r="N29080"/>
      <c r="O29080"/>
      <c r="P29080"/>
      <c r="Q29080"/>
      <c r="R29080"/>
    </row>
    <row r="29081" spans="3:18" x14ac:dyDescent="0.2">
      <c r="C29081"/>
      <c r="D29081"/>
      <c r="E29081"/>
      <c r="F29081"/>
      <c r="G29081"/>
      <c r="H29081"/>
      <c r="I29081"/>
      <c r="J29081"/>
      <c r="K29081"/>
      <c r="L29081"/>
      <c r="M29081"/>
      <c r="N29081"/>
      <c r="O29081"/>
      <c r="P29081"/>
      <c r="Q29081"/>
      <c r="R29081"/>
    </row>
    <row r="29082" spans="3:18" x14ac:dyDescent="0.2">
      <c r="C29082"/>
      <c r="D29082"/>
      <c r="E29082"/>
      <c r="F29082"/>
      <c r="G29082"/>
      <c r="H29082"/>
      <c r="I29082"/>
      <c r="J29082"/>
      <c r="K29082"/>
      <c r="L29082"/>
      <c r="M29082"/>
      <c r="N29082"/>
      <c r="O29082"/>
      <c r="P29082"/>
      <c r="Q29082"/>
      <c r="R29082"/>
    </row>
    <row r="29083" spans="3:18" x14ac:dyDescent="0.2">
      <c r="C29083"/>
      <c r="D29083"/>
      <c r="E29083"/>
      <c r="F29083"/>
      <c r="G29083"/>
      <c r="H29083"/>
      <c r="I29083"/>
      <c r="J29083"/>
      <c r="K29083"/>
      <c r="L29083"/>
      <c r="M29083"/>
      <c r="N29083"/>
      <c r="O29083"/>
      <c r="P29083"/>
      <c r="Q29083"/>
      <c r="R29083"/>
    </row>
    <row r="29084" spans="3:18" x14ac:dyDescent="0.2">
      <c r="C29084"/>
      <c r="D29084"/>
      <c r="E29084"/>
      <c r="F29084"/>
      <c r="G29084"/>
      <c r="H29084"/>
      <c r="I29084"/>
      <c r="J29084"/>
      <c r="K29084"/>
      <c r="L29084"/>
      <c r="M29084"/>
      <c r="N29084"/>
      <c r="O29084"/>
      <c r="P29084"/>
      <c r="Q29084"/>
      <c r="R29084"/>
    </row>
    <row r="29085" spans="3:18" x14ac:dyDescent="0.2">
      <c r="C29085"/>
      <c r="D29085"/>
      <c r="E29085"/>
      <c r="F29085"/>
      <c r="G29085"/>
      <c r="H29085"/>
      <c r="I29085"/>
      <c r="J29085"/>
      <c r="K29085"/>
      <c r="L29085"/>
      <c r="M29085"/>
      <c r="N29085"/>
      <c r="O29085"/>
      <c r="P29085"/>
      <c r="Q29085"/>
      <c r="R29085"/>
    </row>
    <row r="29086" spans="3:18" x14ac:dyDescent="0.2">
      <c r="C29086"/>
      <c r="D29086"/>
      <c r="E29086"/>
      <c r="F29086"/>
      <c r="G29086"/>
      <c r="H29086"/>
      <c r="I29086"/>
      <c r="J29086"/>
      <c r="K29086"/>
      <c r="L29086"/>
      <c r="M29086"/>
      <c r="N29086"/>
      <c r="O29086"/>
      <c r="P29086"/>
      <c r="Q29086"/>
      <c r="R29086"/>
    </row>
    <row r="29087" spans="3:18" x14ac:dyDescent="0.2">
      <c r="C29087"/>
      <c r="D29087"/>
      <c r="E29087"/>
      <c r="F29087"/>
      <c r="G29087"/>
      <c r="H29087"/>
      <c r="I29087"/>
      <c r="J29087"/>
      <c r="K29087"/>
      <c r="L29087"/>
      <c r="M29087"/>
      <c r="N29087"/>
      <c r="O29087"/>
      <c r="P29087"/>
      <c r="Q29087"/>
      <c r="R29087"/>
    </row>
    <row r="29088" spans="3:18" x14ac:dyDescent="0.2">
      <c r="C29088"/>
      <c r="D29088"/>
      <c r="E29088"/>
      <c r="F29088"/>
      <c r="G29088"/>
      <c r="H29088"/>
      <c r="I29088"/>
      <c r="J29088"/>
      <c r="K29088"/>
      <c r="L29088"/>
      <c r="M29088"/>
      <c r="N29088"/>
      <c r="O29088"/>
      <c r="P29088"/>
      <c r="Q29088"/>
      <c r="R29088"/>
    </row>
    <row r="29089" spans="3:18" x14ac:dyDescent="0.2">
      <c r="C29089"/>
      <c r="D29089"/>
      <c r="E29089"/>
      <c r="F29089"/>
      <c r="G29089"/>
      <c r="H29089"/>
      <c r="I29089"/>
      <c r="J29089"/>
      <c r="K29089"/>
      <c r="L29089"/>
      <c r="M29089"/>
      <c r="N29089"/>
      <c r="O29089"/>
      <c r="P29089"/>
      <c r="Q29089"/>
      <c r="R29089"/>
    </row>
    <row r="29090" spans="3:18" x14ac:dyDescent="0.2">
      <c r="C29090"/>
      <c r="D29090"/>
      <c r="E29090"/>
      <c r="F29090"/>
      <c r="G29090"/>
      <c r="H29090"/>
      <c r="I29090"/>
      <c r="J29090"/>
      <c r="K29090"/>
      <c r="L29090"/>
      <c r="M29090"/>
      <c r="N29090"/>
      <c r="O29090"/>
      <c r="P29090"/>
      <c r="Q29090"/>
      <c r="R29090"/>
    </row>
    <row r="29091" spans="3:18" x14ac:dyDescent="0.2">
      <c r="C29091"/>
      <c r="D29091"/>
      <c r="E29091"/>
      <c r="F29091"/>
      <c r="G29091"/>
      <c r="H29091"/>
      <c r="I29091"/>
      <c r="J29091"/>
      <c r="K29091"/>
      <c r="L29091"/>
      <c r="M29091"/>
      <c r="N29091"/>
      <c r="O29091"/>
      <c r="P29091"/>
      <c r="Q29091"/>
      <c r="R29091"/>
    </row>
    <row r="29092" spans="3:18" x14ac:dyDescent="0.2">
      <c r="C29092"/>
      <c r="D29092"/>
      <c r="E29092"/>
      <c r="F29092"/>
      <c r="G29092"/>
      <c r="H29092"/>
      <c r="I29092"/>
      <c r="J29092"/>
      <c r="K29092"/>
      <c r="L29092"/>
      <c r="M29092"/>
      <c r="N29092"/>
      <c r="O29092"/>
      <c r="P29092"/>
      <c r="Q29092"/>
      <c r="R29092"/>
    </row>
    <row r="29093" spans="3:18" x14ac:dyDescent="0.2">
      <c r="C29093"/>
      <c r="D29093"/>
      <c r="E29093"/>
      <c r="F29093"/>
      <c r="G29093"/>
      <c r="H29093"/>
      <c r="I29093"/>
      <c r="J29093"/>
      <c r="K29093"/>
      <c r="L29093"/>
      <c r="M29093"/>
      <c r="N29093"/>
      <c r="O29093"/>
      <c r="P29093"/>
      <c r="Q29093"/>
      <c r="R29093"/>
    </row>
    <row r="29094" spans="3:18" x14ac:dyDescent="0.2">
      <c r="C29094"/>
      <c r="D29094"/>
      <c r="E29094"/>
      <c r="F29094"/>
      <c r="G29094"/>
      <c r="H29094"/>
      <c r="I29094"/>
      <c r="J29094"/>
      <c r="K29094"/>
      <c r="L29094"/>
      <c r="M29094"/>
      <c r="N29094"/>
      <c r="O29094"/>
      <c r="P29094"/>
      <c r="Q29094"/>
      <c r="R29094"/>
    </row>
    <row r="29095" spans="3:18" x14ac:dyDescent="0.2">
      <c r="C29095"/>
      <c r="D29095"/>
      <c r="E29095"/>
      <c r="F29095"/>
      <c r="G29095"/>
      <c r="H29095"/>
      <c r="I29095"/>
      <c r="J29095"/>
      <c r="K29095"/>
      <c r="L29095"/>
      <c r="M29095"/>
      <c r="N29095"/>
      <c r="O29095"/>
      <c r="P29095"/>
      <c r="Q29095"/>
      <c r="R29095"/>
    </row>
    <row r="29096" spans="3:18" x14ac:dyDescent="0.2">
      <c r="C29096"/>
      <c r="D29096"/>
      <c r="E29096"/>
      <c r="F29096"/>
      <c r="G29096"/>
      <c r="H29096"/>
      <c r="I29096"/>
      <c r="J29096"/>
      <c r="K29096"/>
      <c r="L29096"/>
      <c r="M29096"/>
      <c r="N29096"/>
      <c r="O29096"/>
      <c r="P29096"/>
      <c r="Q29096"/>
      <c r="R29096"/>
    </row>
    <row r="29097" spans="3:18" x14ac:dyDescent="0.2">
      <c r="C29097"/>
      <c r="D29097"/>
      <c r="E29097"/>
      <c r="F29097"/>
      <c r="G29097"/>
      <c r="H29097"/>
      <c r="I29097"/>
      <c r="J29097"/>
      <c r="K29097"/>
      <c r="L29097"/>
      <c r="M29097"/>
      <c r="N29097"/>
      <c r="O29097"/>
      <c r="P29097"/>
      <c r="Q29097"/>
      <c r="R29097"/>
    </row>
    <row r="29098" spans="3:18" x14ac:dyDescent="0.2">
      <c r="C29098"/>
      <c r="D29098"/>
      <c r="E29098"/>
      <c r="F29098"/>
      <c r="G29098"/>
      <c r="H29098"/>
      <c r="I29098"/>
      <c r="J29098"/>
      <c r="K29098"/>
      <c r="L29098"/>
      <c r="M29098"/>
      <c r="N29098"/>
      <c r="O29098"/>
      <c r="P29098"/>
      <c r="Q29098"/>
      <c r="R29098"/>
    </row>
    <row r="29099" spans="3:18" x14ac:dyDescent="0.2">
      <c r="C29099"/>
      <c r="D29099"/>
      <c r="E29099"/>
      <c r="F29099"/>
      <c r="G29099"/>
      <c r="H29099"/>
      <c r="I29099"/>
      <c r="J29099"/>
      <c r="K29099"/>
      <c r="L29099"/>
      <c r="M29099"/>
      <c r="N29099"/>
      <c r="O29099"/>
      <c r="P29099"/>
      <c r="Q29099"/>
      <c r="R29099"/>
    </row>
    <row r="29100" spans="3:18" x14ac:dyDescent="0.2">
      <c r="C29100"/>
      <c r="D29100"/>
      <c r="E29100"/>
      <c r="F29100"/>
      <c r="G29100"/>
      <c r="H29100"/>
      <c r="I29100"/>
      <c r="J29100"/>
      <c r="K29100"/>
      <c r="L29100"/>
      <c r="M29100"/>
      <c r="N29100"/>
      <c r="O29100"/>
      <c r="P29100"/>
      <c r="Q29100"/>
      <c r="R29100"/>
    </row>
    <row r="29101" spans="3:18" x14ac:dyDescent="0.2">
      <c r="C29101"/>
      <c r="D29101"/>
      <c r="E29101"/>
      <c r="F29101"/>
      <c r="G29101"/>
      <c r="H29101"/>
      <c r="I29101"/>
      <c r="J29101"/>
      <c r="K29101"/>
      <c r="L29101"/>
      <c r="M29101"/>
      <c r="N29101"/>
      <c r="O29101"/>
      <c r="P29101"/>
      <c r="Q29101"/>
      <c r="R29101"/>
    </row>
    <row r="29102" spans="3:18" x14ac:dyDescent="0.2">
      <c r="C29102"/>
      <c r="D29102"/>
      <c r="E29102"/>
      <c r="F29102"/>
      <c r="G29102"/>
      <c r="H29102"/>
      <c r="I29102"/>
      <c r="J29102"/>
      <c r="K29102"/>
      <c r="L29102"/>
      <c r="M29102"/>
      <c r="N29102"/>
      <c r="O29102"/>
      <c r="P29102"/>
      <c r="Q29102"/>
      <c r="R29102"/>
    </row>
    <row r="29103" spans="3:18" x14ac:dyDescent="0.2">
      <c r="C29103"/>
      <c r="D29103"/>
      <c r="E29103"/>
      <c r="F29103"/>
      <c r="G29103"/>
      <c r="H29103"/>
      <c r="I29103"/>
      <c r="J29103"/>
      <c r="K29103"/>
      <c r="L29103"/>
      <c r="M29103"/>
      <c r="N29103"/>
      <c r="O29103"/>
      <c r="P29103"/>
      <c r="Q29103"/>
      <c r="R29103"/>
    </row>
    <row r="29104" spans="3:18" x14ac:dyDescent="0.2">
      <c r="C29104"/>
      <c r="D29104"/>
      <c r="E29104"/>
      <c r="F29104"/>
      <c r="G29104"/>
      <c r="H29104"/>
      <c r="I29104"/>
      <c r="J29104"/>
      <c r="K29104"/>
      <c r="L29104"/>
      <c r="M29104"/>
      <c r="N29104"/>
      <c r="O29104"/>
      <c r="P29104"/>
      <c r="Q29104"/>
      <c r="R29104"/>
    </row>
    <row r="29105" spans="3:18" x14ac:dyDescent="0.2">
      <c r="C29105"/>
      <c r="D29105"/>
      <c r="E29105"/>
      <c r="F29105"/>
      <c r="G29105"/>
      <c r="H29105"/>
      <c r="I29105"/>
      <c r="J29105"/>
      <c r="K29105"/>
      <c r="L29105"/>
      <c r="M29105"/>
      <c r="N29105"/>
      <c r="O29105"/>
      <c r="P29105"/>
      <c r="Q29105"/>
      <c r="R29105"/>
    </row>
    <row r="29106" spans="3:18" x14ac:dyDescent="0.2">
      <c r="C29106"/>
      <c r="D29106"/>
      <c r="E29106"/>
      <c r="F29106"/>
      <c r="G29106"/>
      <c r="H29106"/>
      <c r="I29106"/>
      <c r="J29106"/>
      <c r="K29106"/>
      <c r="L29106"/>
      <c r="M29106"/>
      <c r="N29106"/>
      <c r="O29106"/>
      <c r="P29106"/>
      <c r="Q29106"/>
      <c r="R29106"/>
    </row>
    <row r="29107" spans="3:18" x14ac:dyDescent="0.2">
      <c r="C29107"/>
      <c r="D29107"/>
      <c r="E29107"/>
      <c r="F29107"/>
      <c r="G29107"/>
      <c r="H29107"/>
      <c r="I29107"/>
      <c r="J29107"/>
      <c r="K29107"/>
      <c r="L29107"/>
      <c r="M29107"/>
      <c r="N29107"/>
      <c r="O29107"/>
      <c r="P29107"/>
      <c r="Q29107"/>
      <c r="R29107"/>
    </row>
    <row r="29108" spans="3:18" x14ac:dyDescent="0.2">
      <c r="C29108"/>
      <c r="D29108"/>
      <c r="E29108"/>
      <c r="F29108"/>
      <c r="G29108"/>
      <c r="H29108"/>
      <c r="I29108"/>
      <c r="J29108"/>
      <c r="K29108"/>
      <c r="L29108"/>
      <c r="M29108"/>
      <c r="N29108"/>
      <c r="O29108"/>
      <c r="P29108"/>
      <c r="Q29108"/>
      <c r="R29108"/>
    </row>
    <row r="29109" spans="3:18" x14ac:dyDescent="0.2">
      <c r="C29109"/>
      <c r="D29109"/>
      <c r="E29109"/>
      <c r="F29109"/>
      <c r="G29109"/>
      <c r="H29109"/>
      <c r="I29109"/>
      <c r="J29109"/>
      <c r="K29109"/>
      <c r="L29109"/>
      <c r="M29109"/>
      <c r="N29109"/>
      <c r="O29109"/>
      <c r="P29109"/>
      <c r="Q29109"/>
      <c r="R29109"/>
    </row>
    <row r="29110" spans="3:18" x14ac:dyDescent="0.2">
      <c r="C29110"/>
      <c r="D29110"/>
      <c r="E29110"/>
      <c r="F29110"/>
      <c r="G29110"/>
      <c r="H29110"/>
      <c r="I29110"/>
      <c r="J29110"/>
      <c r="K29110"/>
      <c r="L29110"/>
      <c r="M29110"/>
      <c r="N29110"/>
      <c r="O29110"/>
      <c r="P29110"/>
      <c r="Q29110"/>
      <c r="R29110"/>
    </row>
    <row r="29111" spans="3:18" x14ac:dyDescent="0.2">
      <c r="C29111"/>
      <c r="D29111"/>
      <c r="E29111"/>
      <c r="F29111"/>
      <c r="G29111"/>
      <c r="H29111"/>
      <c r="I29111"/>
      <c r="J29111"/>
      <c r="K29111"/>
      <c r="L29111"/>
      <c r="M29111"/>
      <c r="N29111"/>
      <c r="O29111"/>
      <c r="P29111"/>
      <c r="Q29111"/>
      <c r="R29111"/>
    </row>
    <row r="29112" spans="3:18" x14ac:dyDescent="0.2">
      <c r="C29112"/>
      <c r="D29112"/>
      <c r="E29112"/>
      <c r="F29112"/>
      <c r="G29112"/>
      <c r="H29112"/>
      <c r="I29112"/>
      <c r="J29112"/>
      <c r="K29112"/>
      <c r="L29112"/>
      <c r="M29112"/>
      <c r="N29112"/>
      <c r="O29112"/>
      <c r="P29112"/>
      <c r="Q29112"/>
      <c r="R29112"/>
    </row>
    <row r="29113" spans="3:18" x14ac:dyDescent="0.2">
      <c r="C29113"/>
      <c r="D29113"/>
      <c r="E29113"/>
      <c r="F29113"/>
      <c r="G29113"/>
      <c r="H29113"/>
      <c r="I29113"/>
      <c r="J29113"/>
      <c r="K29113"/>
      <c r="L29113"/>
      <c r="M29113"/>
      <c r="N29113"/>
      <c r="O29113"/>
      <c r="P29113"/>
      <c r="Q29113"/>
      <c r="R29113"/>
    </row>
    <row r="29114" spans="3:18" x14ac:dyDescent="0.2">
      <c r="C29114"/>
      <c r="D29114"/>
      <c r="E29114"/>
      <c r="F29114"/>
      <c r="G29114"/>
      <c r="H29114"/>
      <c r="I29114"/>
      <c r="J29114"/>
      <c r="K29114"/>
      <c r="L29114"/>
      <c r="M29114"/>
      <c r="N29114"/>
      <c r="O29114"/>
      <c r="P29114"/>
      <c r="Q29114"/>
      <c r="R29114"/>
    </row>
    <row r="29115" spans="3:18" x14ac:dyDescent="0.2">
      <c r="C29115"/>
      <c r="D29115"/>
      <c r="E29115"/>
      <c r="F29115"/>
      <c r="G29115"/>
      <c r="H29115"/>
      <c r="I29115"/>
      <c r="J29115"/>
      <c r="K29115"/>
      <c r="L29115"/>
      <c r="M29115"/>
      <c r="N29115"/>
      <c r="O29115"/>
      <c r="P29115"/>
      <c r="Q29115"/>
      <c r="R29115"/>
    </row>
    <row r="29116" spans="3:18" x14ac:dyDescent="0.2">
      <c r="C29116"/>
      <c r="D29116"/>
      <c r="E29116"/>
      <c r="F29116"/>
      <c r="G29116"/>
      <c r="H29116"/>
      <c r="I29116"/>
      <c r="J29116"/>
      <c r="K29116"/>
      <c r="L29116"/>
      <c r="M29116"/>
      <c r="N29116"/>
      <c r="O29116"/>
      <c r="P29116"/>
      <c r="Q29116"/>
      <c r="R29116"/>
    </row>
    <row r="29117" spans="3:18" x14ac:dyDescent="0.2">
      <c r="C29117"/>
      <c r="D29117"/>
      <c r="E29117"/>
      <c r="F29117"/>
      <c r="G29117"/>
      <c r="H29117"/>
      <c r="I29117"/>
      <c r="J29117"/>
      <c r="K29117"/>
      <c r="L29117"/>
      <c r="M29117"/>
      <c r="N29117"/>
      <c r="O29117"/>
      <c r="P29117"/>
      <c r="Q29117"/>
      <c r="R29117"/>
    </row>
    <row r="29118" spans="3:18" x14ac:dyDescent="0.2">
      <c r="C29118"/>
      <c r="D29118"/>
      <c r="E29118"/>
      <c r="F29118"/>
      <c r="G29118"/>
      <c r="H29118"/>
      <c r="I29118"/>
      <c r="J29118"/>
      <c r="K29118"/>
      <c r="L29118"/>
      <c r="M29118"/>
      <c r="N29118"/>
      <c r="O29118"/>
      <c r="P29118"/>
      <c r="Q29118"/>
      <c r="R29118"/>
    </row>
    <row r="29119" spans="3:18" x14ac:dyDescent="0.2">
      <c r="C29119"/>
      <c r="D29119"/>
      <c r="E29119"/>
      <c r="F29119"/>
      <c r="G29119"/>
      <c r="H29119"/>
      <c r="I29119"/>
      <c r="J29119"/>
      <c r="K29119"/>
      <c r="L29119"/>
      <c r="M29119"/>
      <c r="N29119"/>
      <c r="O29119"/>
      <c r="P29119"/>
      <c r="Q29119"/>
      <c r="R29119"/>
    </row>
    <row r="29120" spans="3:18" x14ac:dyDescent="0.2">
      <c r="C29120"/>
      <c r="D29120"/>
      <c r="E29120"/>
      <c r="F29120"/>
      <c r="G29120"/>
      <c r="H29120"/>
      <c r="I29120"/>
      <c r="J29120"/>
      <c r="K29120"/>
      <c r="L29120"/>
      <c r="M29120"/>
      <c r="N29120"/>
      <c r="O29120"/>
      <c r="P29120"/>
      <c r="Q29120"/>
      <c r="R29120"/>
    </row>
    <row r="29121" spans="3:18" x14ac:dyDescent="0.2">
      <c r="C29121"/>
      <c r="D29121"/>
      <c r="E29121"/>
      <c r="F29121"/>
      <c r="G29121"/>
      <c r="H29121"/>
      <c r="I29121"/>
      <c r="J29121"/>
      <c r="K29121"/>
      <c r="L29121"/>
      <c r="M29121"/>
      <c r="N29121"/>
      <c r="O29121"/>
      <c r="P29121"/>
      <c r="Q29121"/>
      <c r="R29121"/>
    </row>
    <row r="29122" spans="3:18" x14ac:dyDescent="0.2">
      <c r="C29122"/>
      <c r="D29122"/>
      <c r="E29122"/>
      <c r="F29122"/>
      <c r="G29122"/>
      <c r="H29122"/>
      <c r="I29122"/>
      <c r="J29122"/>
      <c r="K29122"/>
      <c r="L29122"/>
      <c r="M29122"/>
      <c r="N29122"/>
      <c r="O29122"/>
      <c r="P29122"/>
      <c r="Q29122"/>
      <c r="R29122"/>
    </row>
    <row r="29123" spans="3:18" x14ac:dyDescent="0.2">
      <c r="C29123"/>
      <c r="D29123"/>
      <c r="E29123"/>
      <c r="F29123"/>
      <c r="G29123"/>
      <c r="H29123"/>
      <c r="I29123"/>
      <c r="J29123"/>
      <c r="K29123"/>
      <c r="L29123"/>
      <c r="M29123"/>
      <c r="N29123"/>
      <c r="O29123"/>
      <c r="P29123"/>
      <c r="Q29123"/>
      <c r="R29123"/>
    </row>
    <row r="29124" spans="3:18" x14ac:dyDescent="0.2">
      <c r="C29124"/>
      <c r="D29124"/>
      <c r="E29124"/>
      <c r="F29124"/>
      <c r="G29124"/>
      <c r="H29124"/>
      <c r="I29124"/>
      <c r="J29124"/>
      <c r="K29124"/>
      <c r="L29124"/>
      <c r="M29124"/>
      <c r="N29124"/>
      <c r="O29124"/>
      <c r="P29124"/>
      <c r="Q29124"/>
      <c r="R29124"/>
    </row>
    <row r="29125" spans="3:18" x14ac:dyDescent="0.2">
      <c r="C29125"/>
      <c r="D29125"/>
      <c r="E29125"/>
      <c r="F29125"/>
      <c r="G29125"/>
      <c r="H29125"/>
      <c r="I29125"/>
      <c r="J29125"/>
      <c r="K29125"/>
      <c r="L29125"/>
      <c r="M29125"/>
      <c r="N29125"/>
      <c r="O29125"/>
      <c r="P29125"/>
      <c r="Q29125"/>
      <c r="R29125"/>
    </row>
    <row r="29126" spans="3:18" x14ac:dyDescent="0.2">
      <c r="C29126"/>
      <c r="D29126"/>
      <c r="E29126"/>
      <c r="F29126"/>
      <c r="G29126"/>
      <c r="H29126"/>
      <c r="I29126"/>
      <c r="J29126"/>
      <c r="K29126"/>
      <c r="L29126"/>
      <c r="M29126"/>
      <c r="N29126"/>
      <c r="O29126"/>
      <c r="P29126"/>
      <c r="Q29126"/>
      <c r="R29126"/>
    </row>
    <row r="29127" spans="3:18" x14ac:dyDescent="0.2">
      <c r="C29127"/>
      <c r="D29127"/>
      <c r="E29127"/>
      <c r="F29127"/>
      <c r="G29127"/>
      <c r="H29127"/>
      <c r="I29127"/>
      <c r="J29127"/>
      <c r="K29127"/>
      <c r="L29127"/>
      <c r="M29127"/>
      <c r="N29127"/>
      <c r="O29127"/>
      <c r="P29127"/>
      <c r="Q29127"/>
      <c r="R29127"/>
    </row>
    <row r="29128" spans="3:18" x14ac:dyDescent="0.2">
      <c r="C29128"/>
      <c r="D29128"/>
      <c r="E29128"/>
      <c r="F29128"/>
      <c r="G29128"/>
      <c r="H29128"/>
      <c r="I29128"/>
      <c r="J29128"/>
      <c r="K29128"/>
      <c r="L29128"/>
      <c r="M29128"/>
      <c r="N29128"/>
      <c r="O29128"/>
      <c r="P29128"/>
      <c r="Q29128"/>
      <c r="R29128"/>
    </row>
    <row r="29129" spans="3:18" x14ac:dyDescent="0.2">
      <c r="C29129"/>
      <c r="D29129"/>
      <c r="E29129"/>
      <c r="F29129"/>
      <c r="G29129"/>
      <c r="H29129"/>
      <c r="I29129"/>
      <c r="J29129"/>
      <c r="K29129"/>
      <c r="L29129"/>
      <c r="M29129"/>
      <c r="N29129"/>
      <c r="O29129"/>
      <c r="P29129"/>
      <c r="Q29129"/>
      <c r="R29129"/>
    </row>
    <row r="29130" spans="3:18" x14ac:dyDescent="0.2">
      <c r="C29130"/>
      <c r="D29130"/>
      <c r="E29130"/>
      <c r="F29130"/>
      <c r="G29130"/>
      <c r="H29130"/>
      <c r="I29130"/>
      <c r="J29130"/>
      <c r="K29130"/>
      <c r="L29130"/>
      <c r="M29130"/>
      <c r="N29130"/>
      <c r="O29130"/>
      <c r="P29130"/>
      <c r="Q29130"/>
      <c r="R29130"/>
    </row>
    <row r="29131" spans="3:18" x14ac:dyDescent="0.2">
      <c r="C29131"/>
      <c r="D29131"/>
      <c r="E29131"/>
      <c r="F29131"/>
      <c r="G29131"/>
      <c r="H29131"/>
      <c r="I29131"/>
      <c r="J29131"/>
      <c r="K29131"/>
      <c r="L29131"/>
      <c r="M29131"/>
      <c r="N29131"/>
      <c r="O29131"/>
      <c r="P29131"/>
      <c r="Q29131"/>
      <c r="R29131"/>
    </row>
    <row r="29132" spans="3:18" x14ac:dyDescent="0.2">
      <c r="C29132"/>
      <c r="D29132"/>
      <c r="E29132"/>
      <c r="F29132"/>
      <c r="G29132"/>
      <c r="H29132"/>
      <c r="I29132"/>
      <c r="J29132"/>
      <c r="K29132"/>
      <c r="L29132"/>
      <c r="M29132"/>
      <c r="N29132"/>
      <c r="O29132"/>
      <c r="P29132"/>
      <c r="Q29132"/>
      <c r="R29132"/>
    </row>
    <row r="29133" spans="3:18" x14ac:dyDescent="0.2">
      <c r="C29133"/>
      <c r="D29133"/>
      <c r="E29133"/>
      <c r="F29133"/>
      <c r="G29133"/>
      <c r="H29133"/>
      <c r="I29133"/>
      <c r="J29133"/>
      <c r="K29133"/>
      <c r="L29133"/>
      <c r="M29133"/>
      <c r="N29133"/>
      <c r="O29133"/>
      <c r="P29133"/>
      <c r="Q29133"/>
      <c r="R29133"/>
    </row>
    <row r="29134" spans="3:18" x14ac:dyDescent="0.2">
      <c r="C29134"/>
      <c r="D29134"/>
      <c r="E29134"/>
      <c r="F29134"/>
      <c r="G29134"/>
      <c r="H29134"/>
      <c r="I29134"/>
      <c r="J29134"/>
      <c r="K29134"/>
      <c r="L29134"/>
      <c r="M29134"/>
      <c r="N29134"/>
      <c r="O29134"/>
      <c r="P29134"/>
      <c r="Q29134"/>
      <c r="R29134"/>
    </row>
    <row r="29135" spans="3:18" x14ac:dyDescent="0.2">
      <c r="C29135"/>
      <c r="D29135"/>
      <c r="E29135"/>
      <c r="F29135"/>
      <c r="G29135"/>
      <c r="H29135"/>
      <c r="I29135"/>
      <c r="J29135"/>
      <c r="K29135"/>
      <c r="L29135"/>
      <c r="M29135"/>
      <c r="N29135"/>
      <c r="O29135"/>
      <c r="P29135"/>
      <c r="Q29135"/>
      <c r="R29135"/>
    </row>
    <row r="29136" spans="3:18" x14ac:dyDescent="0.2">
      <c r="C29136"/>
      <c r="D29136"/>
      <c r="E29136"/>
      <c r="F29136"/>
      <c r="G29136"/>
      <c r="H29136"/>
      <c r="I29136"/>
      <c r="J29136"/>
      <c r="K29136"/>
      <c r="L29136"/>
      <c r="M29136"/>
      <c r="N29136"/>
      <c r="O29136"/>
      <c r="P29136"/>
      <c r="Q29136"/>
      <c r="R29136"/>
    </row>
    <row r="29137" spans="3:18" x14ac:dyDescent="0.2">
      <c r="C29137"/>
      <c r="D29137"/>
      <c r="E29137"/>
      <c r="F29137"/>
      <c r="G29137"/>
      <c r="H29137"/>
      <c r="I29137"/>
      <c r="J29137"/>
      <c r="K29137"/>
      <c r="L29137"/>
      <c r="M29137"/>
      <c r="N29137"/>
      <c r="O29137"/>
      <c r="P29137"/>
      <c r="Q29137"/>
      <c r="R29137"/>
    </row>
    <row r="29138" spans="3:18" x14ac:dyDescent="0.2">
      <c r="C29138"/>
      <c r="D29138"/>
      <c r="E29138"/>
      <c r="F29138"/>
      <c r="G29138"/>
      <c r="H29138"/>
      <c r="I29138"/>
      <c r="J29138"/>
      <c r="K29138"/>
      <c r="L29138"/>
      <c r="M29138"/>
      <c r="N29138"/>
      <c r="O29138"/>
      <c r="P29138"/>
      <c r="Q29138"/>
      <c r="R29138"/>
    </row>
    <row r="29139" spans="3:18" x14ac:dyDescent="0.2">
      <c r="C29139"/>
      <c r="D29139"/>
      <c r="E29139"/>
      <c r="F29139"/>
      <c r="G29139"/>
      <c r="H29139"/>
      <c r="I29139"/>
      <c r="J29139"/>
      <c r="K29139"/>
      <c r="L29139"/>
      <c r="M29139"/>
      <c r="N29139"/>
      <c r="O29139"/>
      <c r="P29139"/>
      <c r="Q29139"/>
      <c r="R29139"/>
    </row>
    <row r="29140" spans="3:18" x14ac:dyDescent="0.2">
      <c r="C29140"/>
      <c r="D29140"/>
      <c r="E29140"/>
      <c r="F29140"/>
      <c r="G29140"/>
      <c r="H29140"/>
      <c r="I29140"/>
      <c r="J29140"/>
      <c r="K29140"/>
      <c r="L29140"/>
      <c r="M29140"/>
      <c r="N29140"/>
      <c r="O29140"/>
      <c r="P29140"/>
      <c r="Q29140"/>
      <c r="R29140"/>
    </row>
    <row r="29141" spans="3:18" x14ac:dyDescent="0.2">
      <c r="C29141"/>
      <c r="D29141"/>
      <c r="E29141"/>
      <c r="F29141"/>
      <c r="G29141"/>
      <c r="H29141"/>
      <c r="I29141"/>
      <c r="J29141"/>
      <c r="K29141"/>
      <c r="L29141"/>
      <c r="M29141"/>
      <c r="N29141"/>
      <c r="O29141"/>
      <c r="P29141"/>
      <c r="Q29141"/>
      <c r="R29141"/>
    </row>
    <row r="29142" spans="3:18" x14ac:dyDescent="0.2">
      <c r="C29142"/>
      <c r="D29142"/>
      <c r="E29142"/>
      <c r="F29142"/>
      <c r="G29142"/>
      <c r="H29142"/>
      <c r="I29142"/>
      <c r="J29142"/>
      <c r="K29142"/>
      <c r="L29142"/>
      <c r="M29142"/>
      <c r="N29142"/>
      <c r="O29142"/>
      <c r="P29142"/>
      <c r="Q29142"/>
      <c r="R29142"/>
    </row>
    <row r="29143" spans="3:18" x14ac:dyDescent="0.2">
      <c r="C29143"/>
      <c r="D29143"/>
      <c r="E29143"/>
      <c r="F29143"/>
      <c r="G29143"/>
      <c r="H29143"/>
      <c r="I29143"/>
      <c r="J29143"/>
      <c r="K29143"/>
      <c r="L29143"/>
      <c r="M29143"/>
      <c r="N29143"/>
      <c r="O29143"/>
      <c r="P29143"/>
      <c r="Q29143"/>
      <c r="R29143"/>
    </row>
    <row r="29144" spans="3:18" x14ac:dyDescent="0.2">
      <c r="C29144"/>
      <c r="D29144"/>
      <c r="E29144"/>
      <c r="F29144"/>
      <c r="G29144"/>
      <c r="H29144"/>
      <c r="I29144"/>
      <c r="J29144"/>
      <c r="K29144"/>
      <c r="L29144"/>
      <c r="M29144"/>
      <c r="N29144"/>
      <c r="O29144"/>
      <c r="P29144"/>
      <c r="Q29144"/>
      <c r="R29144"/>
    </row>
    <row r="29145" spans="3:18" x14ac:dyDescent="0.2">
      <c r="C29145"/>
      <c r="D29145"/>
      <c r="E29145"/>
      <c r="F29145"/>
      <c r="G29145"/>
      <c r="H29145"/>
      <c r="I29145"/>
      <c r="J29145"/>
      <c r="K29145"/>
      <c r="L29145"/>
      <c r="M29145"/>
      <c r="N29145"/>
      <c r="O29145"/>
      <c r="P29145"/>
      <c r="Q29145"/>
      <c r="R29145"/>
    </row>
    <row r="29146" spans="3:18" x14ac:dyDescent="0.2">
      <c r="C29146"/>
      <c r="D29146"/>
      <c r="E29146"/>
      <c r="F29146"/>
      <c r="G29146"/>
      <c r="H29146"/>
      <c r="I29146"/>
      <c r="J29146"/>
      <c r="K29146"/>
      <c r="L29146"/>
      <c r="M29146"/>
      <c r="N29146"/>
      <c r="O29146"/>
      <c r="P29146"/>
      <c r="Q29146"/>
      <c r="R29146"/>
    </row>
    <row r="29147" spans="3:18" x14ac:dyDescent="0.2">
      <c r="C29147"/>
      <c r="D29147"/>
      <c r="E29147"/>
      <c r="F29147"/>
      <c r="G29147"/>
      <c r="H29147"/>
      <c r="I29147"/>
      <c r="J29147"/>
      <c r="K29147"/>
      <c r="L29147"/>
      <c r="M29147"/>
      <c r="N29147"/>
      <c r="O29147"/>
      <c r="P29147"/>
      <c r="Q29147"/>
      <c r="R29147"/>
    </row>
    <row r="29148" spans="3:18" x14ac:dyDescent="0.2">
      <c r="C29148"/>
      <c r="D29148"/>
      <c r="E29148"/>
      <c r="F29148"/>
      <c r="G29148"/>
      <c r="H29148"/>
      <c r="I29148"/>
      <c r="J29148"/>
      <c r="K29148"/>
      <c r="L29148"/>
      <c r="M29148"/>
      <c r="N29148"/>
      <c r="O29148"/>
      <c r="P29148"/>
      <c r="Q29148"/>
      <c r="R29148"/>
    </row>
    <row r="29149" spans="3:18" x14ac:dyDescent="0.2">
      <c r="C29149"/>
      <c r="D29149"/>
      <c r="E29149"/>
      <c r="F29149"/>
      <c r="G29149"/>
      <c r="H29149"/>
      <c r="I29149"/>
      <c r="J29149"/>
      <c r="K29149"/>
      <c r="L29149"/>
      <c r="M29149"/>
      <c r="N29149"/>
      <c r="O29149"/>
      <c r="P29149"/>
      <c r="Q29149"/>
      <c r="R29149"/>
    </row>
    <row r="29150" spans="3:18" x14ac:dyDescent="0.2">
      <c r="C29150"/>
      <c r="D29150"/>
      <c r="E29150"/>
      <c r="F29150"/>
      <c r="G29150"/>
      <c r="H29150"/>
      <c r="I29150"/>
      <c r="J29150"/>
      <c r="K29150"/>
      <c r="L29150"/>
      <c r="M29150"/>
      <c r="N29150"/>
      <c r="O29150"/>
      <c r="P29150"/>
      <c r="Q29150"/>
      <c r="R29150"/>
    </row>
    <row r="29151" spans="3:18" x14ac:dyDescent="0.2">
      <c r="C29151"/>
      <c r="D29151"/>
      <c r="E29151"/>
      <c r="F29151"/>
      <c r="G29151"/>
      <c r="H29151"/>
      <c r="I29151"/>
      <c r="J29151"/>
      <c r="K29151"/>
      <c r="L29151"/>
      <c r="M29151"/>
      <c r="N29151"/>
      <c r="O29151"/>
      <c r="P29151"/>
      <c r="Q29151"/>
      <c r="R29151"/>
    </row>
    <row r="29152" spans="3:18" x14ac:dyDescent="0.2">
      <c r="C29152"/>
      <c r="D29152"/>
      <c r="E29152"/>
      <c r="F29152"/>
      <c r="G29152"/>
      <c r="H29152"/>
      <c r="I29152"/>
      <c r="J29152"/>
      <c r="K29152"/>
      <c r="L29152"/>
      <c r="M29152"/>
      <c r="N29152"/>
      <c r="O29152"/>
      <c r="P29152"/>
      <c r="Q29152"/>
      <c r="R29152"/>
    </row>
    <row r="29153" spans="3:18" x14ac:dyDescent="0.2">
      <c r="C29153"/>
      <c r="D29153"/>
      <c r="E29153"/>
      <c r="F29153"/>
      <c r="G29153"/>
      <c r="H29153"/>
      <c r="I29153"/>
      <c r="J29153"/>
      <c r="K29153"/>
      <c r="L29153"/>
      <c r="M29153"/>
      <c r="N29153"/>
      <c r="O29153"/>
      <c r="P29153"/>
      <c r="Q29153"/>
      <c r="R29153"/>
    </row>
    <row r="29154" spans="3:18" x14ac:dyDescent="0.2">
      <c r="C29154"/>
      <c r="D29154"/>
      <c r="E29154"/>
      <c r="F29154"/>
      <c r="G29154"/>
      <c r="H29154"/>
      <c r="I29154"/>
      <c r="J29154"/>
      <c r="K29154"/>
      <c r="L29154"/>
      <c r="M29154"/>
      <c r="N29154"/>
      <c r="O29154"/>
      <c r="P29154"/>
      <c r="Q29154"/>
      <c r="R29154"/>
    </row>
    <row r="29155" spans="3:18" x14ac:dyDescent="0.2">
      <c r="C29155"/>
      <c r="D29155"/>
      <c r="E29155"/>
      <c r="F29155"/>
      <c r="G29155"/>
      <c r="H29155"/>
      <c r="I29155"/>
      <c r="J29155"/>
      <c r="K29155"/>
      <c r="L29155"/>
      <c r="M29155"/>
      <c r="N29155"/>
      <c r="O29155"/>
      <c r="P29155"/>
      <c r="Q29155"/>
      <c r="R29155"/>
    </row>
    <row r="29156" spans="3:18" x14ac:dyDescent="0.2">
      <c r="C29156"/>
      <c r="D29156"/>
      <c r="E29156"/>
      <c r="F29156"/>
      <c r="G29156"/>
      <c r="H29156"/>
      <c r="I29156"/>
      <c r="J29156"/>
      <c r="K29156"/>
      <c r="L29156"/>
      <c r="M29156"/>
      <c r="N29156"/>
      <c r="O29156"/>
      <c r="P29156"/>
      <c r="Q29156"/>
      <c r="R29156"/>
    </row>
    <row r="29157" spans="3:18" x14ac:dyDescent="0.2">
      <c r="C29157"/>
      <c r="D29157"/>
      <c r="E29157"/>
      <c r="F29157"/>
      <c r="G29157"/>
      <c r="H29157"/>
      <c r="I29157"/>
      <c r="J29157"/>
      <c r="K29157"/>
      <c r="L29157"/>
      <c r="M29157"/>
      <c r="N29157"/>
      <c r="O29157"/>
      <c r="P29157"/>
      <c r="Q29157"/>
      <c r="R29157"/>
    </row>
    <row r="29158" spans="3:18" x14ac:dyDescent="0.2">
      <c r="C29158"/>
      <c r="D29158"/>
      <c r="E29158"/>
      <c r="F29158"/>
      <c r="G29158"/>
      <c r="H29158"/>
      <c r="I29158"/>
      <c r="J29158"/>
      <c r="K29158"/>
      <c r="L29158"/>
      <c r="M29158"/>
      <c r="N29158"/>
      <c r="O29158"/>
      <c r="P29158"/>
      <c r="Q29158"/>
      <c r="R29158"/>
    </row>
    <row r="29159" spans="3:18" x14ac:dyDescent="0.2">
      <c r="C29159"/>
      <c r="D29159"/>
      <c r="E29159"/>
      <c r="F29159"/>
      <c r="G29159"/>
      <c r="H29159"/>
      <c r="I29159"/>
      <c r="J29159"/>
      <c r="K29159"/>
      <c r="L29159"/>
      <c r="M29159"/>
      <c r="N29159"/>
      <c r="O29159"/>
      <c r="P29159"/>
      <c r="Q29159"/>
      <c r="R29159"/>
    </row>
    <row r="29160" spans="3:18" x14ac:dyDescent="0.2">
      <c r="C29160"/>
      <c r="D29160"/>
      <c r="E29160"/>
      <c r="F29160"/>
      <c r="G29160"/>
      <c r="H29160"/>
      <c r="I29160"/>
      <c r="J29160"/>
      <c r="K29160"/>
      <c r="L29160"/>
      <c r="M29160"/>
      <c r="N29160"/>
      <c r="O29160"/>
      <c r="P29160"/>
      <c r="Q29160"/>
      <c r="R29160"/>
    </row>
    <row r="29161" spans="3:18" x14ac:dyDescent="0.2">
      <c r="C29161"/>
      <c r="D29161"/>
      <c r="E29161"/>
      <c r="F29161"/>
      <c r="G29161"/>
      <c r="H29161"/>
      <c r="I29161"/>
      <c r="J29161"/>
      <c r="K29161"/>
      <c r="L29161"/>
      <c r="M29161"/>
      <c r="N29161"/>
      <c r="O29161"/>
      <c r="P29161"/>
      <c r="Q29161"/>
      <c r="R29161"/>
    </row>
    <row r="29162" spans="3:18" x14ac:dyDescent="0.2">
      <c r="C29162"/>
      <c r="D29162"/>
      <c r="E29162"/>
      <c r="F29162"/>
      <c r="G29162"/>
      <c r="H29162"/>
      <c r="I29162"/>
      <c r="J29162"/>
      <c r="K29162"/>
      <c r="L29162"/>
      <c r="M29162"/>
      <c r="N29162"/>
      <c r="O29162"/>
      <c r="P29162"/>
      <c r="Q29162"/>
      <c r="R29162"/>
    </row>
    <row r="29163" spans="3:18" x14ac:dyDescent="0.2">
      <c r="C29163"/>
      <c r="D29163"/>
      <c r="E29163"/>
      <c r="F29163"/>
      <c r="G29163"/>
      <c r="H29163"/>
      <c r="I29163"/>
      <c r="J29163"/>
      <c r="K29163"/>
      <c r="L29163"/>
      <c r="M29163"/>
      <c r="N29163"/>
      <c r="O29163"/>
      <c r="P29163"/>
      <c r="Q29163"/>
      <c r="R29163"/>
    </row>
    <row r="29164" spans="3:18" x14ac:dyDescent="0.2">
      <c r="C29164"/>
      <c r="D29164"/>
      <c r="E29164"/>
      <c r="F29164"/>
      <c r="G29164"/>
      <c r="H29164"/>
      <c r="I29164"/>
      <c r="J29164"/>
      <c r="K29164"/>
      <c r="L29164"/>
      <c r="M29164"/>
      <c r="N29164"/>
      <c r="O29164"/>
      <c r="P29164"/>
      <c r="Q29164"/>
      <c r="R29164"/>
    </row>
    <row r="29165" spans="3:18" x14ac:dyDescent="0.2">
      <c r="C29165"/>
      <c r="D29165"/>
      <c r="E29165"/>
      <c r="F29165"/>
      <c r="G29165"/>
      <c r="H29165"/>
      <c r="I29165"/>
      <c r="J29165"/>
      <c r="K29165"/>
      <c r="L29165"/>
      <c r="M29165"/>
      <c r="N29165"/>
      <c r="O29165"/>
      <c r="P29165"/>
      <c r="Q29165"/>
      <c r="R29165"/>
    </row>
    <row r="29166" spans="3:18" x14ac:dyDescent="0.2">
      <c r="C29166"/>
      <c r="D29166"/>
      <c r="E29166"/>
      <c r="F29166"/>
      <c r="G29166"/>
      <c r="H29166"/>
      <c r="I29166"/>
      <c r="J29166"/>
      <c r="K29166"/>
      <c r="L29166"/>
      <c r="M29166"/>
      <c r="N29166"/>
      <c r="O29166"/>
      <c r="P29166"/>
      <c r="Q29166"/>
      <c r="R29166"/>
    </row>
    <row r="29167" spans="3:18" x14ac:dyDescent="0.2">
      <c r="C29167"/>
      <c r="D29167"/>
      <c r="E29167"/>
      <c r="F29167"/>
      <c r="G29167"/>
      <c r="H29167"/>
      <c r="I29167"/>
      <c r="J29167"/>
      <c r="K29167"/>
      <c r="L29167"/>
      <c r="M29167"/>
      <c r="N29167"/>
      <c r="O29167"/>
      <c r="P29167"/>
      <c r="Q29167"/>
      <c r="R29167"/>
    </row>
    <row r="29168" spans="3:18" x14ac:dyDescent="0.2">
      <c r="C29168"/>
      <c r="D29168"/>
      <c r="E29168"/>
      <c r="F29168"/>
      <c r="G29168"/>
      <c r="H29168"/>
      <c r="I29168"/>
      <c r="J29168"/>
      <c r="K29168"/>
      <c r="L29168"/>
      <c r="M29168"/>
      <c r="N29168"/>
      <c r="O29168"/>
      <c r="P29168"/>
      <c r="Q29168"/>
      <c r="R29168"/>
    </row>
    <row r="29169" spans="3:18" x14ac:dyDescent="0.2">
      <c r="C29169"/>
      <c r="D29169"/>
      <c r="E29169"/>
      <c r="F29169"/>
      <c r="G29169"/>
      <c r="H29169"/>
      <c r="I29169"/>
      <c r="J29169"/>
      <c r="K29169"/>
      <c r="L29169"/>
      <c r="M29169"/>
      <c r="N29169"/>
      <c r="O29169"/>
      <c r="P29169"/>
      <c r="Q29169"/>
      <c r="R29169"/>
    </row>
    <row r="29170" spans="3:18" x14ac:dyDescent="0.2">
      <c r="C29170"/>
      <c r="D29170"/>
      <c r="E29170"/>
      <c r="F29170"/>
      <c r="G29170"/>
      <c r="H29170"/>
      <c r="I29170"/>
      <c r="J29170"/>
      <c r="K29170"/>
      <c r="L29170"/>
      <c r="M29170"/>
      <c r="N29170"/>
      <c r="O29170"/>
      <c r="P29170"/>
      <c r="Q29170"/>
      <c r="R29170"/>
    </row>
    <row r="29171" spans="3:18" x14ac:dyDescent="0.2">
      <c r="C29171"/>
      <c r="D29171"/>
      <c r="E29171"/>
      <c r="F29171"/>
      <c r="G29171"/>
      <c r="H29171"/>
      <c r="I29171"/>
      <c r="J29171"/>
      <c r="K29171"/>
      <c r="L29171"/>
      <c r="M29171"/>
      <c r="N29171"/>
      <c r="O29171"/>
      <c r="P29171"/>
      <c r="Q29171"/>
      <c r="R29171"/>
    </row>
    <row r="29172" spans="3:18" x14ac:dyDescent="0.2">
      <c r="C29172"/>
      <c r="D29172"/>
      <c r="E29172"/>
      <c r="F29172"/>
      <c r="G29172"/>
      <c r="H29172"/>
      <c r="I29172"/>
      <c r="J29172"/>
      <c r="K29172"/>
      <c r="L29172"/>
      <c r="M29172"/>
      <c r="N29172"/>
      <c r="O29172"/>
      <c r="P29172"/>
      <c r="Q29172"/>
      <c r="R29172"/>
    </row>
    <row r="29173" spans="3:18" x14ac:dyDescent="0.2">
      <c r="C29173"/>
      <c r="D29173"/>
      <c r="E29173"/>
      <c r="F29173"/>
      <c r="G29173"/>
      <c r="H29173"/>
      <c r="I29173"/>
      <c r="J29173"/>
      <c r="K29173"/>
      <c r="L29173"/>
      <c r="M29173"/>
      <c r="N29173"/>
      <c r="O29173"/>
      <c r="P29173"/>
      <c r="Q29173"/>
      <c r="R29173"/>
    </row>
    <row r="29174" spans="3:18" x14ac:dyDescent="0.2">
      <c r="C29174"/>
      <c r="D29174"/>
      <c r="E29174"/>
      <c r="F29174"/>
      <c r="G29174"/>
      <c r="H29174"/>
      <c r="I29174"/>
      <c r="J29174"/>
      <c r="K29174"/>
      <c r="L29174"/>
      <c r="M29174"/>
      <c r="N29174"/>
      <c r="O29174"/>
      <c r="P29174"/>
      <c r="Q29174"/>
      <c r="R29174"/>
    </row>
    <row r="29175" spans="3:18" x14ac:dyDescent="0.2">
      <c r="C29175"/>
      <c r="D29175"/>
      <c r="E29175"/>
      <c r="F29175"/>
      <c r="G29175"/>
      <c r="H29175"/>
      <c r="I29175"/>
      <c r="J29175"/>
      <c r="K29175"/>
      <c r="L29175"/>
      <c r="M29175"/>
      <c r="N29175"/>
      <c r="O29175"/>
      <c r="P29175"/>
      <c r="Q29175"/>
      <c r="R29175"/>
    </row>
    <row r="29176" spans="3:18" x14ac:dyDescent="0.2">
      <c r="C29176"/>
      <c r="D29176"/>
      <c r="E29176"/>
      <c r="F29176"/>
      <c r="G29176"/>
      <c r="H29176"/>
      <c r="I29176"/>
      <c r="J29176"/>
      <c r="K29176"/>
      <c r="L29176"/>
      <c r="M29176"/>
      <c r="N29176"/>
      <c r="O29176"/>
      <c r="P29176"/>
      <c r="Q29176"/>
      <c r="R29176"/>
    </row>
    <row r="29177" spans="3:18" x14ac:dyDescent="0.2">
      <c r="C29177"/>
      <c r="D29177"/>
      <c r="E29177"/>
      <c r="F29177"/>
      <c r="G29177"/>
      <c r="H29177"/>
      <c r="I29177"/>
      <c r="J29177"/>
      <c r="K29177"/>
      <c r="L29177"/>
      <c r="M29177"/>
      <c r="N29177"/>
      <c r="O29177"/>
      <c r="P29177"/>
      <c r="Q29177"/>
      <c r="R29177"/>
    </row>
    <row r="29178" spans="3:18" x14ac:dyDescent="0.2">
      <c r="C29178"/>
      <c r="D29178"/>
      <c r="E29178"/>
      <c r="F29178"/>
      <c r="G29178"/>
      <c r="H29178"/>
      <c r="I29178"/>
      <c r="J29178"/>
      <c r="K29178"/>
      <c r="L29178"/>
      <c r="M29178"/>
      <c r="N29178"/>
      <c r="O29178"/>
      <c r="P29178"/>
      <c r="Q29178"/>
      <c r="R29178"/>
    </row>
    <row r="29179" spans="3:18" x14ac:dyDescent="0.2">
      <c r="C29179"/>
      <c r="D29179"/>
      <c r="E29179"/>
      <c r="F29179"/>
      <c r="G29179"/>
      <c r="H29179"/>
      <c r="I29179"/>
      <c r="J29179"/>
      <c r="K29179"/>
      <c r="L29179"/>
      <c r="M29179"/>
      <c r="N29179"/>
      <c r="O29179"/>
      <c r="P29179"/>
      <c r="Q29179"/>
      <c r="R29179"/>
    </row>
    <row r="29180" spans="3:18" x14ac:dyDescent="0.2">
      <c r="C29180"/>
      <c r="D29180"/>
      <c r="E29180"/>
      <c r="F29180"/>
      <c r="G29180"/>
      <c r="H29180"/>
      <c r="I29180"/>
      <c r="J29180"/>
      <c r="K29180"/>
      <c r="L29180"/>
      <c r="M29180"/>
      <c r="N29180"/>
      <c r="O29180"/>
      <c r="P29180"/>
      <c r="Q29180"/>
      <c r="R29180"/>
    </row>
    <row r="29181" spans="3:18" x14ac:dyDescent="0.2">
      <c r="C29181"/>
      <c r="D29181"/>
      <c r="E29181"/>
      <c r="F29181"/>
      <c r="G29181"/>
      <c r="H29181"/>
      <c r="I29181"/>
      <c r="J29181"/>
      <c r="K29181"/>
      <c r="L29181"/>
      <c r="M29181"/>
      <c r="N29181"/>
      <c r="O29181"/>
      <c r="P29181"/>
      <c r="Q29181"/>
      <c r="R29181"/>
    </row>
    <row r="29182" spans="3:18" x14ac:dyDescent="0.2">
      <c r="C29182"/>
      <c r="D29182"/>
      <c r="E29182"/>
      <c r="F29182"/>
      <c r="G29182"/>
      <c r="H29182"/>
      <c r="I29182"/>
      <c r="J29182"/>
      <c r="K29182"/>
      <c r="L29182"/>
      <c r="M29182"/>
      <c r="N29182"/>
      <c r="O29182"/>
      <c r="P29182"/>
      <c r="Q29182"/>
      <c r="R29182"/>
    </row>
    <row r="29183" spans="3:18" x14ac:dyDescent="0.2">
      <c r="C29183"/>
      <c r="D29183"/>
      <c r="E29183"/>
      <c r="F29183"/>
      <c r="G29183"/>
      <c r="H29183"/>
      <c r="I29183"/>
      <c r="J29183"/>
      <c r="K29183"/>
      <c r="L29183"/>
      <c r="M29183"/>
      <c r="N29183"/>
      <c r="O29183"/>
      <c r="P29183"/>
      <c r="Q29183"/>
      <c r="R29183"/>
    </row>
    <row r="29184" spans="3:18" x14ac:dyDescent="0.2">
      <c r="C29184"/>
      <c r="D29184"/>
      <c r="E29184"/>
      <c r="F29184"/>
      <c r="G29184"/>
      <c r="H29184"/>
      <c r="I29184"/>
      <c r="J29184"/>
      <c r="K29184"/>
      <c r="L29184"/>
      <c r="M29184"/>
      <c r="N29184"/>
      <c r="O29184"/>
      <c r="P29184"/>
      <c r="Q29184"/>
      <c r="R29184"/>
    </row>
    <row r="29185" spans="3:18" x14ac:dyDescent="0.2">
      <c r="C29185"/>
      <c r="D29185"/>
      <c r="E29185"/>
      <c r="F29185"/>
      <c r="G29185"/>
      <c r="H29185"/>
      <c r="I29185"/>
      <c r="J29185"/>
      <c r="K29185"/>
      <c r="L29185"/>
      <c r="M29185"/>
      <c r="N29185"/>
      <c r="O29185"/>
      <c r="P29185"/>
      <c r="Q29185"/>
      <c r="R29185"/>
    </row>
    <row r="29186" spans="3:18" x14ac:dyDescent="0.2">
      <c r="C29186"/>
      <c r="D29186"/>
      <c r="E29186"/>
      <c r="F29186"/>
      <c r="G29186"/>
      <c r="H29186"/>
      <c r="I29186"/>
      <c r="J29186"/>
      <c r="K29186"/>
      <c r="L29186"/>
      <c r="M29186"/>
      <c r="N29186"/>
      <c r="O29186"/>
      <c r="P29186"/>
      <c r="Q29186"/>
      <c r="R29186"/>
    </row>
    <row r="29187" spans="3:18" x14ac:dyDescent="0.2">
      <c r="C29187"/>
      <c r="D29187"/>
      <c r="E29187"/>
      <c r="F29187"/>
      <c r="G29187"/>
      <c r="H29187"/>
      <c r="I29187"/>
      <c r="J29187"/>
      <c r="K29187"/>
      <c r="L29187"/>
      <c r="M29187"/>
      <c r="N29187"/>
      <c r="O29187"/>
      <c r="P29187"/>
      <c r="Q29187"/>
      <c r="R29187"/>
    </row>
    <row r="29188" spans="3:18" x14ac:dyDescent="0.2">
      <c r="C29188"/>
      <c r="D29188"/>
      <c r="E29188"/>
      <c r="F29188"/>
      <c r="G29188"/>
      <c r="H29188"/>
      <c r="I29188"/>
      <c r="J29188"/>
      <c r="K29188"/>
      <c r="L29188"/>
      <c r="M29188"/>
      <c r="N29188"/>
      <c r="O29188"/>
      <c r="P29188"/>
      <c r="Q29188"/>
      <c r="R29188"/>
    </row>
    <row r="29189" spans="3:18" x14ac:dyDescent="0.2">
      <c r="C29189"/>
      <c r="D29189"/>
      <c r="E29189"/>
      <c r="F29189"/>
      <c r="G29189"/>
      <c r="H29189"/>
      <c r="I29189"/>
      <c r="J29189"/>
      <c r="K29189"/>
      <c r="L29189"/>
      <c r="M29189"/>
      <c r="N29189"/>
      <c r="O29189"/>
      <c r="P29189"/>
      <c r="Q29189"/>
      <c r="R29189"/>
    </row>
    <row r="29190" spans="3:18" x14ac:dyDescent="0.2">
      <c r="C29190"/>
      <c r="D29190"/>
      <c r="E29190"/>
      <c r="F29190"/>
      <c r="G29190"/>
      <c r="H29190"/>
      <c r="I29190"/>
      <c r="J29190"/>
      <c r="K29190"/>
      <c r="L29190"/>
      <c r="M29190"/>
      <c r="N29190"/>
      <c r="O29190"/>
      <c r="P29190"/>
      <c r="Q29190"/>
      <c r="R29190"/>
    </row>
    <row r="29191" spans="3:18" x14ac:dyDescent="0.2">
      <c r="C29191"/>
      <c r="D29191"/>
      <c r="E29191"/>
      <c r="F29191"/>
      <c r="G29191"/>
      <c r="H29191"/>
      <c r="I29191"/>
      <c r="J29191"/>
      <c r="K29191"/>
      <c r="L29191"/>
      <c r="M29191"/>
      <c r="N29191"/>
      <c r="O29191"/>
      <c r="P29191"/>
      <c r="Q29191"/>
      <c r="R29191"/>
    </row>
    <row r="29192" spans="3:18" x14ac:dyDescent="0.2">
      <c r="C29192"/>
      <c r="D29192"/>
      <c r="E29192"/>
      <c r="F29192"/>
      <c r="G29192"/>
      <c r="H29192"/>
      <c r="I29192"/>
      <c r="J29192"/>
      <c r="K29192"/>
      <c r="L29192"/>
      <c r="M29192"/>
      <c r="N29192"/>
      <c r="O29192"/>
      <c r="P29192"/>
      <c r="Q29192"/>
      <c r="R29192"/>
    </row>
    <row r="29193" spans="3:18" x14ac:dyDescent="0.2">
      <c r="C29193"/>
      <c r="D29193"/>
      <c r="E29193"/>
      <c r="F29193"/>
      <c r="G29193"/>
      <c r="H29193"/>
      <c r="I29193"/>
      <c r="J29193"/>
      <c r="K29193"/>
      <c r="L29193"/>
      <c r="M29193"/>
      <c r="N29193"/>
      <c r="O29193"/>
      <c r="P29193"/>
      <c r="Q29193"/>
      <c r="R29193"/>
    </row>
    <row r="29194" spans="3:18" x14ac:dyDescent="0.2">
      <c r="C29194"/>
      <c r="D29194"/>
      <c r="E29194"/>
      <c r="F29194"/>
      <c r="G29194"/>
      <c r="H29194"/>
      <c r="I29194"/>
      <c r="J29194"/>
      <c r="K29194"/>
      <c r="L29194"/>
      <c r="M29194"/>
      <c r="N29194"/>
      <c r="O29194"/>
      <c r="P29194"/>
      <c r="Q29194"/>
      <c r="R29194"/>
    </row>
    <row r="29195" spans="3:18" x14ac:dyDescent="0.2">
      <c r="C29195"/>
      <c r="D29195"/>
      <c r="E29195"/>
      <c r="F29195"/>
      <c r="G29195"/>
      <c r="H29195"/>
      <c r="I29195"/>
      <c r="J29195"/>
      <c r="K29195"/>
      <c r="L29195"/>
      <c r="M29195"/>
      <c r="N29195"/>
      <c r="O29195"/>
      <c r="P29195"/>
      <c r="Q29195"/>
      <c r="R29195"/>
    </row>
    <row r="29196" spans="3:18" x14ac:dyDescent="0.2">
      <c r="C29196"/>
      <c r="D29196"/>
      <c r="E29196"/>
      <c r="F29196"/>
      <c r="G29196"/>
      <c r="H29196"/>
      <c r="I29196"/>
      <c r="J29196"/>
      <c r="K29196"/>
      <c r="L29196"/>
      <c r="M29196"/>
      <c r="N29196"/>
      <c r="O29196"/>
      <c r="P29196"/>
      <c r="Q29196"/>
      <c r="R29196"/>
    </row>
    <row r="29197" spans="3:18" x14ac:dyDescent="0.2">
      <c r="C29197"/>
      <c r="D29197"/>
      <c r="E29197"/>
      <c r="F29197"/>
      <c r="G29197"/>
      <c r="H29197"/>
      <c r="I29197"/>
      <c r="J29197"/>
      <c r="K29197"/>
      <c r="L29197"/>
      <c r="M29197"/>
      <c r="N29197"/>
      <c r="O29197"/>
      <c r="P29197"/>
      <c r="Q29197"/>
      <c r="R29197"/>
    </row>
    <row r="29198" spans="3:18" x14ac:dyDescent="0.2">
      <c r="C29198"/>
      <c r="D29198"/>
      <c r="E29198"/>
      <c r="F29198"/>
      <c r="G29198"/>
      <c r="H29198"/>
      <c r="I29198"/>
      <c r="J29198"/>
      <c r="K29198"/>
      <c r="L29198"/>
      <c r="M29198"/>
      <c r="N29198"/>
      <c r="O29198"/>
      <c r="P29198"/>
      <c r="Q29198"/>
      <c r="R29198"/>
    </row>
    <row r="29199" spans="3:18" x14ac:dyDescent="0.2">
      <c r="C29199"/>
      <c r="D29199"/>
      <c r="E29199"/>
      <c r="F29199"/>
      <c r="G29199"/>
      <c r="H29199"/>
      <c r="I29199"/>
      <c r="J29199"/>
      <c r="K29199"/>
      <c r="L29199"/>
      <c r="M29199"/>
      <c r="N29199"/>
      <c r="O29199"/>
      <c r="P29199"/>
      <c r="Q29199"/>
      <c r="R29199"/>
    </row>
    <row r="29200" spans="3:18" x14ac:dyDescent="0.2">
      <c r="C29200"/>
      <c r="D29200"/>
      <c r="E29200"/>
      <c r="F29200"/>
      <c r="G29200"/>
      <c r="H29200"/>
      <c r="I29200"/>
      <c r="J29200"/>
      <c r="K29200"/>
      <c r="L29200"/>
      <c r="M29200"/>
      <c r="N29200"/>
      <c r="O29200"/>
      <c r="P29200"/>
      <c r="Q29200"/>
      <c r="R29200"/>
    </row>
    <row r="29201" spans="3:18" x14ac:dyDescent="0.2">
      <c r="C29201"/>
      <c r="D29201"/>
      <c r="E29201"/>
      <c r="F29201"/>
      <c r="G29201"/>
      <c r="H29201"/>
      <c r="I29201"/>
      <c r="J29201"/>
      <c r="K29201"/>
      <c r="L29201"/>
      <c r="M29201"/>
      <c r="N29201"/>
      <c r="O29201"/>
      <c r="P29201"/>
      <c r="Q29201"/>
      <c r="R29201"/>
    </row>
    <row r="29202" spans="3:18" x14ac:dyDescent="0.2">
      <c r="C29202"/>
      <c r="D29202"/>
      <c r="E29202"/>
      <c r="F29202"/>
      <c r="G29202"/>
      <c r="H29202"/>
      <c r="I29202"/>
      <c r="J29202"/>
      <c r="K29202"/>
      <c r="L29202"/>
      <c r="M29202"/>
      <c r="N29202"/>
      <c r="O29202"/>
      <c r="P29202"/>
      <c r="Q29202"/>
      <c r="R29202"/>
    </row>
    <row r="29203" spans="3:18" x14ac:dyDescent="0.2">
      <c r="C29203"/>
      <c r="D29203"/>
      <c r="E29203"/>
      <c r="F29203"/>
      <c r="G29203"/>
      <c r="H29203"/>
      <c r="I29203"/>
      <c r="J29203"/>
      <c r="K29203"/>
      <c r="L29203"/>
      <c r="M29203"/>
      <c r="N29203"/>
      <c r="O29203"/>
      <c r="P29203"/>
      <c r="Q29203"/>
      <c r="R29203"/>
    </row>
    <row r="29204" spans="3:18" x14ac:dyDescent="0.2">
      <c r="C29204"/>
      <c r="D29204"/>
      <c r="E29204"/>
      <c r="F29204"/>
      <c r="G29204"/>
      <c r="H29204"/>
      <c r="I29204"/>
      <c r="J29204"/>
      <c r="K29204"/>
      <c r="L29204"/>
      <c r="M29204"/>
      <c r="N29204"/>
      <c r="O29204"/>
      <c r="P29204"/>
      <c r="Q29204"/>
      <c r="R29204"/>
    </row>
    <row r="29205" spans="3:18" x14ac:dyDescent="0.2">
      <c r="C29205"/>
      <c r="D29205"/>
      <c r="E29205"/>
      <c r="F29205"/>
      <c r="G29205"/>
      <c r="H29205"/>
      <c r="I29205"/>
      <c r="J29205"/>
      <c r="K29205"/>
      <c r="L29205"/>
      <c r="M29205"/>
      <c r="N29205"/>
      <c r="O29205"/>
      <c r="P29205"/>
      <c r="Q29205"/>
      <c r="R29205"/>
    </row>
    <row r="29206" spans="3:18" x14ac:dyDescent="0.2">
      <c r="C29206"/>
      <c r="D29206"/>
      <c r="E29206"/>
      <c r="F29206"/>
      <c r="G29206"/>
      <c r="H29206"/>
      <c r="I29206"/>
      <c r="J29206"/>
      <c r="K29206"/>
      <c r="L29206"/>
      <c r="M29206"/>
      <c r="N29206"/>
      <c r="O29206"/>
      <c r="P29206"/>
      <c r="Q29206"/>
      <c r="R29206"/>
    </row>
    <row r="29207" spans="3:18" x14ac:dyDescent="0.2">
      <c r="C29207"/>
      <c r="D29207"/>
      <c r="E29207"/>
      <c r="F29207"/>
      <c r="G29207"/>
      <c r="H29207"/>
      <c r="I29207"/>
      <c r="J29207"/>
      <c r="K29207"/>
      <c r="L29207"/>
      <c r="M29207"/>
      <c r="N29207"/>
      <c r="O29207"/>
      <c r="P29207"/>
      <c r="Q29207"/>
      <c r="R29207"/>
    </row>
    <row r="29208" spans="3:18" x14ac:dyDescent="0.2">
      <c r="C29208"/>
      <c r="D29208"/>
      <c r="E29208"/>
      <c r="F29208"/>
      <c r="G29208"/>
      <c r="H29208"/>
      <c r="I29208"/>
      <c r="J29208"/>
      <c r="K29208"/>
      <c r="L29208"/>
      <c r="M29208"/>
      <c r="N29208"/>
      <c r="O29208"/>
      <c r="P29208"/>
      <c r="Q29208"/>
      <c r="R29208"/>
    </row>
    <row r="29209" spans="3:18" x14ac:dyDescent="0.2">
      <c r="C29209"/>
      <c r="D29209"/>
      <c r="E29209"/>
      <c r="F29209"/>
      <c r="G29209"/>
      <c r="H29209"/>
      <c r="I29209"/>
      <c r="J29209"/>
      <c r="K29209"/>
      <c r="L29209"/>
      <c r="M29209"/>
      <c r="N29209"/>
      <c r="O29209"/>
      <c r="P29209"/>
      <c r="Q29209"/>
      <c r="R29209"/>
    </row>
    <row r="29210" spans="3:18" x14ac:dyDescent="0.2">
      <c r="C29210"/>
      <c r="D29210"/>
      <c r="E29210"/>
      <c r="F29210"/>
      <c r="G29210"/>
      <c r="H29210"/>
      <c r="I29210"/>
      <c r="J29210"/>
      <c r="K29210"/>
      <c r="L29210"/>
      <c r="M29210"/>
      <c r="N29210"/>
      <c r="O29210"/>
      <c r="P29210"/>
      <c r="Q29210"/>
      <c r="R29210"/>
    </row>
    <row r="29211" spans="3:18" x14ac:dyDescent="0.2">
      <c r="C29211"/>
      <c r="D29211"/>
      <c r="E29211"/>
      <c r="F29211"/>
      <c r="G29211"/>
      <c r="H29211"/>
      <c r="I29211"/>
      <c r="J29211"/>
      <c r="K29211"/>
      <c r="L29211"/>
      <c r="M29211"/>
      <c r="N29211"/>
      <c r="O29211"/>
      <c r="P29211"/>
      <c r="Q29211"/>
      <c r="R29211"/>
    </row>
    <row r="29212" spans="3:18" x14ac:dyDescent="0.2">
      <c r="C29212"/>
      <c r="D29212"/>
      <c r="E29212"/>
      <c r="F29212"/>
      <c r="G29212"/>
      <c r="H29212"/>
      <c r="I29212"/>
      <c r="J29212"/>
      <c r="K29212"/>
      <c r="L29212"/>
      <c r="M29212"/>
      <c r="N29212"/>
      <c r="O29212"/>
      <c r="P29212"/>
      <c r="Q29212"/>
      <c r="R29212"/>
    </row>
    <row r="29213" spans="3:18" x14ac:dyDescent="0.2">
      <c r="C29213"/>
      <c r="D29213"/>
      <c r="E29213"/>
      <c r="F29213"/>
      <c r="G29213"/>
      <c r="H29213"/>
      <c r="I29213"/>
      <c r="J29213"/>
      <c r="K29213"/>
      <c r="L29213"/>
      <c r="M29213"/>
      <c r="N29213"/>
      <c r="O29213"/>
      <c r="P29213"/>
      <c r="Q29213"/>
      <c r="R29213"/>
    </row>
    <row r="29214" spans="3:18" x14ac:dyDescent="0.2">
      <c r="C29214"/>
      <c r="D29214"/>
      <c r="E29214"/>
      <c r="F29214"/>
      <c r="G29214"/>
      <c r="H29214"/>
      <c r="I29214"/>
      <c r="J29214"/>
      <c r="K29214"/>
      <c r="L29214"/>
      <c r="M29214"/>
      <c r="N29214"/>
      <c r="O29214"/>
      <c r="P29214"/>
      <c r="Q29214"/>
      <c r="R29214"/>
    </row>
    <row r="29215" spans="3:18" x14ac:dyDescent="0.2">
      <c r="C29215"/>
      <c r="D29215"/>
      <c r="E29215"/>
      <c r="F29215"/>
      <c r="G29215"/>
      <c r="H29215"/>
      <c r="I29215"/>
      <c r="J29215"/>
      <c r="K29215"/>
      <c r="L29215"/>
      <c r="M29215"/>
      <c r="N29215"/>
      <c r="O29215"/>
      <c r="P29215"/>
      <c r="Q29215"/>
      <c r="R29215"/>
    </row>
    <row r="29216" spans="3:18" x14ac:dyDescent="0.2">
      <c r="C29216"/>
      <c r="D29216"/>
      <c r="E29216"/>
      <c r="F29216"/>
      <c r="G29216"/>
      <c r="H29216"/>
      <c r="I29216"/>
      <c r="J29216"/>
      <c r="K29216"/>
      <c r="L29216"/>
      <c r="M29216"/>
      <c r="N29216"/>
      <c r="O29216"/>
      <c r="P29216"/>
      <c r="Q29216"/>
      <c r="R29216"/>
    </row>
    <row r="29217" spans="3:18" x14ac:dyDescent="0.2">
      <c r="C29217"/>
      <c r="D29217"/>
      <c r="E29217"/>
      <c r="F29217"/>
      <c r="G29217"/>
      <c r="H29217"/>
      <c r="I29217"/>
      <c r="J29217"/>
      <c r="K29217"/>
      <c r="L29217"/>
      <c r="M29217"/>
      <c r="N29217"/>
      <c r="O29217"/>
      <c r="P29217"/>
      <c r="Q29217"/>
      <c r="R29217"/>
    </row>
    <row r="29218" spans="3:18" x14ac:dyDescent="0.2">
      <c r="C29218"/>
      <c r="D29218"/>
      <c r="E29218"/>
      <c r="F29218"/>
      <c r="G29218"/>
      <c r="H29218"/>
      <c r="I29218"/>
      <c r="J29218"/>
      <c r="K29218"/>
      <c r="L29218"/>
      <c r="M29218"/>
      <c r="N29218"/>
      <c r="O29218"/>
      <c r="P29218"/>
      <c r="Q29218"/>
      <c r="R29218"/>
    </row>
    <row r="29219" spans="3:18" x14ac:dyDescent="0.2">
      <c r="C29219"/>
      <c r="D29219"/>
      <c r="E29219"/>
      <c r="F29219"/>
      <c r="G29219"/>
      <c r="H29219"/>
      <c r="I29219"/>
      <c r="J29219"/>
      <c r="K29219"/>
      <c r="L29219"/>
      <c r="M29219"/>
      <c r="N29219"/>
      <c r="O29219"/>
      <c r="P29219"/>
      <c r="Q29219"/>
      <c r="R29219"/>
    </row>
    <row r="29220" spans="3:18" x14ac:dyDescent="0.2">
      <c r="C29220"/>
      <c r="D29220"/>
      <c r="E29220"/>
      <c r="F29220"/>
      <c r="G29220"/>
      <c r="H29220"/>
      <c r="I29220"/>
      <c r="J29220"/>
      <c r="K29220"/>
      <c r="L29220"/>
      <c r="M29220"/>
      <c r="N29220"/>
      <c r="O29220"/>
      <c r="P29220"/>
      <c r="Q29220"/>
      <c r="R29220"/>
    </row>
    <row r="29221" spans="3:18" x14ac:dyDescent="0.2">
      <c r="C29221"/>
      <c r="D29221"/>
      <c r="E29221"/>
      <c r="F29221"/>
      <c r="G29221"/>
      <c r="H29221"/>
      <c r="I29221"/>
      <c r="J29221"/>
      <c r="K29221"/>
      <c r="L29221"/>
      <c r="M29221"/>
      <c r="N29221"/>
      <c r="O29221"/>
      <c r="P29221"/>
      <c r="Q29221"/>
      <c r="R29221"/>
    </row>
    <row r="29222" spans="3:18" x14ac:dyDescent="0.2">
      <c r="C29222"/>
      <c r="D29222"/>
      <c r="E29222"/>
      <c r="F29222"/>
      <c r="G29222"/>
      <c r="H29222"/>
      <c r="I29222"/>
      <c r="J29222"/>
      <c r="K29222"/>
      <c r="L29222"/>
      <c r="M29222"/>
      <c r="N29222"/>
      <c r="O29222"/>
      <c r="P29222"/>
      <c r="Q29222"/>
      <c r="R29222"/>
    </row>
    <row r="29223" spans="3:18" x14ac:dyDescent="0.2">
      <c r="C29223"/>
      <c r="D29223"/>
      <c r="E29223"/>
      <c r="F29223"/>
      <c r="G29223"/>
      <c r="H29223"/>
      <c r="I29223"/>
      <c r="J29223"/>
      <c r="K29223"/>
      <c r="L29223"/>
      <c r="M29223"/>
      <c r="N29223"/>
      <c r="O29223"/>
      <c r="P29223"/>
      <c r="Q29223"/>
      <c r="R29223"/>
    </row>
    <row r="29224" spans="3:18" x14ac:dyDescent="0.2">
      <c r="C29224"/>
      <c r="D29224"/>
      <c r="E29224"/>
      <c r="F29224"/>
      <c r="G29224"/>
      <c r="H29224"/>
      <c r="I29224"/>
      <c r="J29224"/>
      <c r="K29224"/>
      <c r="L29224"/>
      <c r="M29224"/>
      <c r="N29224"/>
      <c r="O29224"/>
      <c r="P29224"/>
      <c r="Q29224"/>
      <c r="R29224"/>
    </row>
    <row r="29225" spans="3:18" x14ac:dyDescent="0.2">
      <c r="C29225"/>
      <c r="D29225"/>
      <c r="E29225"/>
      <c r="F29225"/>
      <c r="G29225"/>
      <c r="H29225"/>
      <c r="I29225"/>
      <c r="J29225"/>
      <c r="K29225"/>
      <c r="L29225"/>
      <c r="M29225"/>
      <c r="N29225"/>
      <c r="O29225"/>
      <c r="P29225"/>
      <c r="Q29225"/>
      <c r="R29225"/>
    </row>
    <row r="29226" spans="3:18" x14ac:dyDescent="0.2">
      <c r="C29226"/>
      <c r="D29226"/>
      <c r="E29226"/>
      <c r="F29226"/>
      <c r="G29226"/>
      <c r="H29226"/>
      <c r="I29226"/>
      <c r="J29226"/>
      <c r="K29226"/>
      <c r="L29226"/>
      <c r="M29226"/>
      <c r="N29226"/>
      <c r="O29226"/>
      <c r="P29226"/>
      <c r="Q29226"/>
      <c r="R29226"/>
    </row>
    <row r="29227" spans="3:18" x14ac:dyDescent="0.2">
      <c r="C29227"/>
      <c r="D29227"/>
      <c r="E29227"/>
      <c r="F29227"/>
      <c r="G29227"/>
      <c r="H29227"/>
      <c r="I29227"/>
      <c r="J29227"/>
      <c r="K29227"/>
      <c r="L29227"/>
      <c r="M29227"/>
      <c r="N29227"/>
      <c r="O29227"/>
      <c r="P29227"/>
      <c r="Q29227"/>
      <c r="R29227"/>
    </row>
    <row r="29228" spans="3:18" x14ac:dyDescent="0.2">
      <c r="C29228"/>
      <c r="D29228"/>
      <c r="E29228"/>
      <c r="F29228"/>
      <c r="G29228"/>
      <c r="H29228"/>
      <c r="I29228"/>
      <c r="J29228"/>
      <c r="K29228"/>
      <c r="L29228"/>
      <c r="M29228"/>
      <c r="N29228"/>
      <c r="O29228"/>
      <c r="P29228"/>
      <c r="Q29228"/>
      <c r="R29228"/>
    </row>
    <row r="29229" spans="3:18" x14ac:dyDescent="0.2">
      <c r="C29229"/>
      <c r="D29229"/>
      <c r="E29229"/>
      <c r="F29229"/>
      <c r="G29229"/>
      <c r="H29229"/>
      <c r="I29229"/>
      <c r="J29229"/>
      <c r="K29229"/>
      <c r="L29229"/>
      <c r="M29229"/>
      <c r="N29229"/>
      <c r="O29229"/>
      <c r="P29229"/>
      <c r="Q29229"/>
      <c r="R29229"/>
    </row>
    <row r="29230" spans="3:18" x14ac:dyDescent="0.2">
      <c r="C29230"/>
      <c r="D29230"/>
      <c r="E29230"/>
      <c r="F29230"/>
      <c r="G29230"/>
      <c r="H29230"/>
      <c r="I29230"/>
      <c r="J29230"/>
      <c r="K29230"/>
      <c r="L29230"/>
      <c r="M29230"/>
      <c r="N29230"/>
      <c r="O29230"/>
      <c r="P29230"/>
      <c r="Q29230"/>
      <c r="R29230"/>
    </row>
    <row r="29231" spans="3:18" x14ac:dyDescent="0.2">
      <c r="C29231"/>
      <c r="D29231"/>
      <c r="E29231"/>
      <c r="F29231"/>
      <c r="G29231"/>
      <c r="H29231"/>
      <c r="I29231"/>
      <c r="J29231"/>
      <c r="K29231"/>
      <c r="L29231"/>
      <c r="M29231"/>
      <c r="N29231"/>
      <c r="O29231"/>
      <c r="P29231"/>
      <c r="Q29231"/>
      <c r="R29231"/>
    </row>
    <row r="29232" spans="3:18" x14ac:dyDescent="0.2">
      <c r="C29232"/>
      <c r="D29232"/>
      <c r="E29232"/>
      <c r="F29232"/>
      <c r="G29232"/>
      <c r="H29232"/>
      <c r="I29232"/>
      <c r="J29232"/>
      <c r="K29232"/>
      <c r="L29232"/>
      <c r="M29232"/>
      <c r="N29232"/>
      <c r="O29232"/>
      <c r="P29232"/>
      <c r="Q29232"/>
      <c r="R29232"/>
    </row>
    <row r="29233" spans="3:18" x14ac:dyDescent="0.2">
      <c r="C29233"/>
      <c r="D29233"/>
      <c r="E29233"/>
      <c r="F29233"/>
      <c r="G29233"/>
      <c r="H29233"/>
      <c r="I29233"/>
      <c r="J29233"/>
      <c r="K29233"/>
      <c r="L29233"/>
      <c r="M29233"/>
      <c r="N29233"/>
      <c r="O29233"/>
      <c r="P29233"/>
      <c r="Q29233"/>
      <c r="R29233"/>
    </row>
    <row r="29234" spans="3:18" x14ac:dyDescent="0.2">
      <c r="C29234"/>
      <c r="D29234"/>
      <c r="E29234"/>
      <c r="F29234"/>
      <c r="G29234"/>
      <c r="H29234"/>
      <c r="I29234"/>
      <c r="J29234"/>
      <c r="K29234"/>
      <c r="L29234"/>
      <c r="M29234"/>
      <c r="N29234"/>
      <c r="O29234"/>
      <c r="P29234"/>
      <c r="Q29234"/>
      <c r="R29234"/>
    </row>
    <row r="29235" spans="3:18" x14ac:dyDescent="0.2">
      <c r="C29235"/>
      <c r="D29235"/>
      <c r="E29235"/>
      <c r="F29235"/>
      <c r="G29235"/>
      <c r="H29235"/>
      <c r="I29235"/>
      <c r="J29235"/>
      <c r="K29235"/>
      <c r="L29235"/>
      <c r="M29235"/>
      <c r="N29235"/>
      <c r="O29235"/>
      <c r="P29235"/>
      <c r="Q29235"/>
      <c r="R29235"/>
    </row>
    <row r="29236" spans="3:18" x14ac:dyDescent="0.2">
      <c r="C29236"/>
      <c r="D29236"/>
      <c r="E29236"/>
      <c r="F29236"/>
      <c r="G29236"/>
      <c r="H29236"/>
      <c r="I29236"/>
      <c r="J29236"/>
      <c r="K29236"/>
      <c r="L29236"/>
      <c r="M29236"/>
      <c r="N29236"/>
      <c r="O29236"/>
      <c r="P29236"/>
      <c r="Q29236"/>
      <c r="R29236"/>
    </row>
    <row r="29237" spans="3:18" x14ac:dyDescent="0.2">
      <c r="C29237"/>
      <c r="D29237"/>
      <c r="E29237"/>
      <c r="F29237"/>
      <c r="G29237"/>
      <c r="H29237"/>
      <c r="I29237"/>
      <c r="J29237"/>
      <c r="K29237"/>
      <c r="L29237"/>
      <c r="M29237"/>
      <c r="N29237"/>
      <c r="O29237"/>
      <c r="P29237"/>
      <c r="Q29237"/>
      <c r="R29237"/>
    </row>
    <row r="29238" spans="3:18" x14ac:dyDescent="0.2">
      <c r="C29238"/>
      <c r="D29238"/>
      <c r="E29238"/>
      <c r="F29238"/>
      <c r="G29238"/>
      <c r="H29238"/>
      <c r="I29238"/>
      <c r="J29238"/>
      <c r="K29238"/>
      <c r="L29238"/>
      <c r="M29238"/>
      <c r="N29238"/>
      <c r="O29238"/>
      <c r="P29238"/>
      <c r="Q29238"/>
      <c r="R29238"/>
    </row>
    <row r="29239" spans="3:18" x14ac:dyDescent="0.2">
      <c r="C29239"/>
      <c r="D29239"/>
      <c r="E29239"/>
      <c r="F29239"/>
      <c r="G29239"/>
      <c r="H29239"/>
      <c r="I29239"/>
      <c r="J29239"/>
      <c r="K29239"/>
      <c r="L29239"/>
      <c r="M29239"/>
      <c r="N29239"/>
      <c r="O29239"/>
      <c r="P29239"/>
      <c r="Q29239"/>
      <c r="R29239"/>
    </row>
    <row r="29240" spans="3:18" x14ac:dyDescent="0.2">
      <c r="C29240"/>
      <c r="D29240"/>
      <c r="E29240"/>
      <c r="F29240"/>
      <c r="G29240"/>
      <c r="H29240"/>
      <c r="I29240"/>
      <c r="J29240"/>
      <c r="K29240"/>
      <c r="L29240"/>
      <c r="M29240"/>
      <c r="N29240"/>
      <c r="O29240"/>
      <c r="P29240"/>
      <c r="Q29240"/>
      <c r="R29240"/>
    </row>
    <row r="29241" spans="3:18" x14ac:dyDescent="0.2">
      <c r="C29241"/>
      <c r="D29241"/>
      <c r="E29241"/>
      <c r="F29241"/>
      <c r="G29241"/>
      <c r="H29241"/>
      <c r="I29241"/>
      <c r="J29241"/>
      <c r="K29241"/>
      <c r="L29241"/>
      <c r="M29241"/>
      <c r="N29241"/>
      <c r="O29241"/>
      <c r="P29241"/>
      <c r="Q29241"/>
      <c r="R29241"/>
    </row>
    <row r="29242" spans="3:18" x14ac:dyDescent="0.2">
      <c r="C29242"/>
      <c r="D29242"/>
      <c r="E29242"/>
      <c r="F29242"/>
      <c r="G29242"/>
      <c r="H29242"/>
      <c r="I29242"/>
      <c r="J29242"/>
      <c r="K29242"/>
      <c r="L29242"/>
      <c r="M29242"/>
      <c r="N29242"/>
      <c r="O29242"/>
      <c r="P29242"/>
      <c r="Q29242"/>
      <c r="R29242"/>
    </row>
    <row r="29243" spans="3:18" x14ac:dyDescent="0.2">
      <c r="C29243"/>
      <c r="D29243"/>
      <c r="E29243"/>
      <c r="F29243"/>
      <c r="G29243"/>
      <c r="H29243"/>
      <c r="I29243"/>
      <c r="J29243"/>
      <c r="K29243"/>
      <c r="L29243"/>
      <c r="M29243"/>
      <c r="N29243"/>
      <c r="O29243"/>
      <c r="P29243"/>
      <c r="Q29243"/>
      <c r="R29243"/>
    </row>
    <row r="29244" spans="3:18" x14ac:dyDescent="0.2">
      <c r="C29244"/>
      <c r="D29244"/>
      <c r="E29244"/>
      <c r="F29244"/>
      <c r="G29244"/>
      <c r="H29244"/>
      <c r="I29244"/>
      <c r="J29244"/>
      <c r="K29244"/>
      <c r="L29244"/>
      <c r="M29244"/>
      <c r="N29244"/>
      <c r="O29244"/>
      <c r="P29244"/>
      <c r="Q29244"/>
      <c r="R29244"/>
    </row>
    <row r="29245" spans="3:18" x14ac:dyDescent="0.2">
      <c r="C29245"/>
      <c r="D29245"/>
      <c r="E29245"/>
      <c r="F29245"/>
      <c r="G29245"/>
      <c r="H29245"/>
      <c r="I29245"/>
      <c r="J29245"/>
      <c r="K29245"/>
      <c r="L29245"/>
      <c r="M29245"/>
      <c r="N29245"/>
      <c r="O29245"/>
      <c r="P29245"/>
      <c r="Q29245"/>
      <c r="R29245"/>
    </row>
    <row r="29246" spans="3:18" x14ac:dyDescent="0.2">
      <c r="C29246"/>
      <c r="D29246"/>
      <c r="E29246"/>
      <c r="F29246"/>
      <c r="G29246"/>
      <c r="H29246"/>
      <c r="I29246"/>
      <c r="J29246"/>
      <c r="K29246"/>
      <c r="L29246"/>
      <c r="M29246"/>
      <c r="N29246"/>
      <c r="O29246"/>
      <c r="P29246"/>
      <c r="Q29246"/>
      <c r="R29246"/>
    </row>
    <row r="29247" spans="3:18" x14ac:dyDescent="0.2">
      <c r="C29247"/>
      <c r="D29247"/>
      <c r="E29247"/>
      <c r="F29247"/>
      <c r="G29247"/>
      <c r="H29247"/>
      <c r="I29247"/>
      <c r="J29247"/>
      <c r="K29247"/>
      <c r="L29247"/>
      <c r="M29247"/>
      <c r="N29247"/>
      <c r="O29247"/>
      <c r="P29247"/>
      <c r="Q29247"/>
      <c r="R29247"/>
    </row>
    <row r="29248" spans="3:18" x14ac:dyDescent="0.2">
      <c r="C29248"/>
      <c r="D29248"/>
      <c r="E29248"/>
      <c r="F29248"/>
      <c r="G29248"/>
      <c r="H29248"/>
      <c r="I29248"/>
      <c r="J29248"/>
      <c r="K29248"/>
      <c r="L29248"/>
      <c r="M29248"/>
      <c r="N29248"/>
      <c r="O29248"/>
      <c r="P29248"/>
      <c r="Q29248"/>
      <c r="R29248"/>
    </row>
    <row r="29249" spans="3:18" x14ac:dyDescent="0.2">
      <c r="C29249"/>
      <c r="D29249"/>
      <c r="E29249"/>
      <c r="F29249"/>
      <c r="G29249"/>
      <c r="H29249"/>
      <c r="I29249"/>
      <c r="J29249"/>
      <c r="K29249"/>
      <c r="L29249"/>
      <c r="M29249"/>
      <c r="N29249"/>
      <c r="O29249"/>
      <c r="P29249"/>
      <c r="Q29249"/>
      <c r="R29249"/>
    </row>
    <row r="29250" spans="3:18" x14ac:dyDescent="0.2">
      <c r="C29250"/>
      <c r="D29250"/>
      <c r="E29250"/>
      <c r="F29250"/>
      <c r="G29250"/>
      <c r="H29250"/>
      <c r="I29250"/>
      <c r="J29250"/>
      <c r="K29250"/>
      <c r="L29250"/>
      <c r="M29250"/>
      <c r="N29250"/>
      <c r="O29250"/>
      <c r="P29250"/>
      <c r="Q29250"/>
      <c r="R29250"/>
    </row>
    <row r="29251" spans="3:18" x14ac:dyDescent="0.2">
      <c r="C29251"/>
      <c r="D29251"/>
      <c r="E29251"/>
      <c r="F29251"/>
      <c r="G29251"/>
      <c r="H29251"/>
      <c r="I29251"/>
      <c r="J29251"/>
      <c r="K29251"/>
      <c r="L29251"/>
      <c r="M29251"/>
      <c r="N29251"/>
      <c r="O29251"/>
      <c r="P29251"/>
      <c r="Q29251"/>
      <c r="R29251"/>
    </row>
    <row r="29252" spans="3:18" x14ac:dyDescent="0.2">
      <c r="C29252"/>
      <c r="D29252"/>
      <c r="E29252"/>
      <c r="F29252"/>
      <c r="G29252"/>
      <c r="H29252"/>
      <c r="I29252"/>
      <c r="J29252"/>
      <c r="K29252"/>
      <c r="L29252"/>
      <c r="M29252"/>
      <c r="N29252"/>
      <c r="O29252"/>
      <c r="P29252"/>
      <c r="Q29252"/>
      <c r="R29252"/>
    </row>
    <row r="29253" spans="3:18" x14ac:dyDescent="0.2">
      <c r="C29253"/>
      <c r="D29253"/>
      <c r="E29253"/>
      <c r="F29253"/>
      <c r="G29253"/>
      <c r="H29253"/>
      <c r="I29253"/>
      <c r="J29253"/>
      <c r="K29253"/>
      <c r="L29253"/>
      <c r="M29253"/>
      <c r="N29253"/>
      <c r="O29253"/>
      <c r="P29253"/>
      <c r="Q29253"/>
      <c r="R29253"/>
    </row>
    <row r="29254" spans="3:18" x14ac:dyDescent="0.2">
      <c r="C29254"/>
      <c r="D29254"/>
      <c r="E29254"/>
      <c r="F29254"/>
      <c r="G29254"/>
      <c r="H29254"/>
      <c r="I29254"/>
      <c r="J29254"/>
      <c r="K29254"/>
      <c r="L29254"/>
      <c r="M29254"/>
      <c r="N29254"/>
      <c r="O29254"/>
      <c r="P29254"/>
      <c r="Q29254"/>
      <c r="R29254"/>
    </row>
    <row r="29255" spans="3:18" x14ac:dyDescent="0.2">
      <c r="C29255"/>
      <c r="D29255"/>
      <c r="E29255"/>
      <c r="F29255"/>
      <c r="G29255"/>
      <c r="H29255"/>
      <c r="I29255"/>
      <c r="J29255"/>
      <c r="K29255"/>
      <c r="L29255"/>
      <c r="M29255"/>
      <c r="N29255"/>
      <c r="O29255"/>
      <c r="P29255"/>
      <c r="Q29255"/>
      <c r="R29255"/>
    </row>
    <row r="29256" spans="3:18" x14ac:dyDescent="0.2">
      <c r="C29256"/>
      <c r="D29256"/>
      <c r="E29256"/>
      <c r="F29256"/>
      <c r="G29256"/>
      <c r="H29256"/>
      <c r="I29256"/>
      <c r="J29256"/>
      <c r="K29256"/>
      <c r="L29256"/>
      <c r="M29256"/>
      <c r="N29256"/>
      <c r="O29256"/>
      <c r="P29256"/>
      <c r="Q29256"/>
      <c r="R29256"/>
    </row>
    <row r="29257" spans="3:18" x14ac:dyDescent="0.2">
      <c r="C29257"/>
      <c r="D29257"/>
      <c r="E29257"/>
      <c r="F29257"/>
      <c r="G29257"/>
      <c r="H29257"/>
      <c r="I29257"/>
      <c r="J29257"/>
      <c r="K29257"/>
      <c r="L29257"/>
      <c r="M29257"/>
      <c r="N29257"/>
      <c r="O29257"/>
      <c r="P29257"/>
      <c r="Q29257"/>
      <c r="R29257"/>
    </row>
    <row r="29258" spans="3:18" x14ac:dyDescent="0.2">
      <c r="C29258"/>
      <c r="D29258"/>
      <c r="E29258"/>
      <c r="F29258"/>
      <c r="G29258"/>
      <c r="H29258"/>
      <c r="I29258"/>
      <c r="J29258"/>
      <c r="K29258"/>
      <c r="L29258"/>
      <c r="M29258"/>
      <c r="N29258"/>
      <c r="O29258"/>
      <c r="P29258"/>
      <c r="Q29258"/>
      <c r="R29258"/>
    </row>
    <row r="29259" spans="3:18" x14ac:dyDescent="0.2">
      <c r="C29259"/>
      <c r="D29259"/>
      <c r="E29259"/>
      <c r="F29259"/>
      <c r="G29259"/>
      <c r="H29259"/>
      <c r="I29259"/>
      <c r="J29259"/>
      <c r="K29259"/>
      <c r="L29259"/>
      <c r="M29259"/>
      <c r="N29259"/>
      <c r="O29259"/>
      <c r="P29259"/>
      <c r="Q29259"/>
      <c r="R29259"/>
    </row>
    <row r="29260" spans="3:18" x14ac:dyDescent="0.2">
      <c r="C29260"/>
      <c r="D29260"/>
      <c r="E29260"/>
      <c r="F29260"/>
      <c r="G29260"/>
      <c r="H29260"/>
      <c r="I29260"/>
      <c r="J29260"/>
      <c r="K29260"/>
      <c r="L29260"/>
      <c r="M29260"/>
      <c r="N29260"/>
      <c r="O29260"/>
      <c r="P29260"/>
      <c r="Q29260"/>
      <c r="R29260"/>
    </row>
    <row r="29261" spans="3:18" x14ac:dyDescent="0.2">
      <c r="C29261"/>
      <c r="D29261"/>
      <c r="E29261"/>
      <c r="F29261"/>
      <c r="G29261"/>
      <c r="H29261"/>
      <c r="I29261"/>
      <c r="J29261"/>
      <c r="K29261"/>
      <c r="L29261"/>
      <c r="M29261"/>
      <c r="N29261"/>
      <c r="O29261"/>
      <c r="P29261"/>
      <c r="Q29261"/>
      <c r="R29261"/>
    </row>
    <row r="29262" spans="3:18" x14ac:dyDescent="0.2">
      <c r="C29262"/>
      <c r="D29262"/>
      <c r="E29262"/>
      <c r="F29262"/>
      <c r="G29262"/>
      <c r="H29262"/>
      <c r="I29262"/>
      <c r="J29262"/>
      <c r="K29262"/>
      <c r="L29262"/>
      <c r="M29262"/>
      <c r="N29262"/>
      <c r="O29262"/>
      <c r="P29262"/>
      <c r="Q29262"/>
      <c r="R29262"/>
    </row>
    <row r="29263" spans="3:18" x14ac:dyDescent="0.2">
      <c r="C29263"/>
      <c r="D29263"/>
      <c r="E29263"/>
      <c r="F29263"/>
      <c r="G29263"/>
      <c r="H29263"/>
      <c r="I29263"/>
      <c r="J29263"/>
      <c r="K29263"/>
      <c r="L29263"/>
      <c r="M29263"/>
      <c r="N29263"/>
      <c r="O29263"/>
      <c r="P29263"/>
      <c r="Q29263"/>
      <c r="R29263"/>
    </row>
    <row r="29264" spans="3:18" x14ac:dyDescent="0.2">
      <c r="C29264"/>
      <c r="D29264"/>
      <c r="E29264"/>
      <c r="F29264"/>
      <c r="G29264"/>
      <c r="H29264"/>
      <c r="I29264"/>
      <c r="J29264"/>
      <c r="K29264"/>
      <c r="L29264"/>
      <c r="M29264"/>
      <c r="N29264"/>
      <c r="O29264"/>
      <c r="P29264"/>
      <c r="Q29264"/>
      <c r="R29264"/>
    </row>
    <row r="29265" spans="3:18" x14ac:dyDescent="0.2">
      <c r="C29265"/>
      <c r="D29265"/>
      <c r="E29265"/>
      <c r="F29265"/>
      <c r="G29265"/>
      <c r="H29265"/>
      <c r="I29265"/>
      <c r="J29265"/>
      <c r="K29265"/>
      <c r="L29265"/>
      <c r="M29265"/>
      <c r="N29265"/>
      <c r="O29265"/>
      <c r="P29265"/>
      <c r="Q29265"/>
      <c r="R29265"/>
    </row>
    <row r="29266" spans="3:18" x14ac:dyDescent="0.2">
      <c r="C29266"/>
      <c r="D29266"/>
      <c r="E29266"/>
      <c r="F29266"/>
      <c r="G29266"/>
      <c r="H29266"/>
      <c r="I29266"/>
      <c r="J29266"/>
      <c r="K29266"/>
      <c r="L29266"/>
      <c r="M29266"/>
      <c r="N29266"/>
      <c r="O29266"/>
      <c r="P29266"/>
      <c r="Q29266"/>
      <c r="R29266"/>
    </row>
    <row r="29267" spans="3:18" x14ac:dyDescent="0.2">
      <c r="C29267"/>
      <c r="D29267"/>
      <c r="E29267"/>
      <c r="F29267"/>
      <c r="G29267"/>
      <c r="H29267"/>
      <c r="I29267"/>
      <c r="J29267"/>
      <c r="K29267"/>
      <c r="L29267"/>
      <c r="M29267"/>
      <c r="N29267"/>
      <c r="O29267"/>
      <c r="P29267"/>
      <c r="Q29267"/>
      <c r="R29267"/>
    </row>
    <row r="29268" spans="3:18" x14ac:dyDescent="0.2">
      <c r="C29268"/>
      <c r="D29268"/>
      <c r="E29268"/>
      <c r="F29268"/>
      <c r="G29268"/>
      <c r="H29268"/>
      <c r="I29268"/>
      <c r="J29268"/>
      <c r="K29268"/>
      <c r="L29268"/>
      <c r="M29268"/>
      <c r="N29268"/>
      <c r="O29268"/>
      <c r="P29268"/>
      <c r="Q29268"/>
      <c r="R29268"/>
    </row>
    <row r="29269" spans="3:18" x14ac:dyDescent="0.2">
      <c r="C29269"/>
      <c r="D29269"/>
      <c r="E29269"/>
      <c r="F29269"/>
      <c r="G29269"/>
      <c r="H29269"/>
      <c r="I29269"/>
      <c r="J29269"/>
      <c r="K29269"/>
      <c r="L29269"/>
      <c r="M29269"/>
      <c r="N29269"/>
      <c r="O29269"/>
      <c r="P29269"/>
      <c r="Q29269"/>
      <c r="R29269"/>
    </row>
    <row r="29270" spans="3:18" x14ac:dyDescent="0.2">
      <c r="C29270"/>
      <c r="D29270"/>
      <c r="E29270"/>
      <c r="F29270"/>
      <c r="G29270"/>
      <c r="H29270"/>
      <c r="I29270"/>
      <c r="J29270"/>
      <c r="K29270"/>
      <c r="L29270"/>
      <c r="M29270"/>
      <c r="N29270"/>
      <c r="O29270"/>
      <c r="P29270"/>
      <c r="Q29270"/>
      <c r="R29270"/>
    </row>
    <row r="29271" spans="3:18" x14ac:dyDescent="0.2">
      <c r="C29271"/>
      <c r="D29271"/>
      <c r="E29271"/>
      <c r="F29271"/>
      <c r="G29271"/>
      <c r="H29271"/>
      <c r="I29271"/>
      <c r="J29271"/>
      <c r="K29271"/>
      <c r="L29271"/>
      <c r="M29271"/>
      <c r="N29271"/>
      <c r="O29271"/>
      <c r="P29271"/>
      <c r="Q29271"/>
      <c r="R29271"/>
    </row>
    <row r="29272" spans="3:18" x14ac:dyDescent="0.2">
      <c r="C29272"/>
      <c r="D29272"/>
      <c r="E29272"/>
      <c r="F29272"/>
      <c r="G29272"/>
      <c r="H29272"/>
      <c r="I29272"/>
      <c r="J29272"/>
      <c r="K29272"/>
      <c r="L29272"/>
      <c r="M29272"/>
      <c r="N29272"/>
      <c r="O29272"/>
      <c r="P29272"/>
      <c r="Q29272"/>
      <c r="R29272"/>
    </row>
    <row r="29273" spans="3:18" x14ac:dyDescent="0.2">
      <c r="C29273"/>
      <c r="D29273"/>
      <c r="E29273"/>
      <c r="F29273"/>
      <c r="G29273"/>
      <c r="H29273"/>
      <c r="I29273"/>
      <c r="J29273"/>
      <c r="K29273"/>
      <c r="L29273"/>
      <c r="M29273"/>
      <c r="N29273"/>
      <c r="O29273"/>
      <c r="P29273"/>
      <c r="Q29273"/>
      <c r="R29273"/>
    </row>
    <row r="29274" spans="3:18" x14ac:dyDescent="0.2">
      <c r="C29274"/>
      <c r="D29274"/>
      <c r="E29274"/>
      <c r="F29274"/>
      <c r="G29274"/>
      <c r="H29274"/>
      <c r="I29274"/>
      <c r="J29274"/>
      <c r="K29274"/>
      <c r="L29274"/>
      <c r="M29274"/>
      <c r="N29274"/>
      <c r="O29274"/>
      <c r="P29274"/>
      <c r="Q29274"/>
      <c r="R29274"/>
    </row>
    <row r="29275" spans="3:18" x14ac:dyDescent="0.2">
      <c r="C29275"/>
      <c r="D29275"/>
      <c r="E29275"/>
      <c r="F29275"/>
      <c r="G29275"/>
      <c r="H29275"/>
      <c r="I29275"/>
      <c r="J29275"/>
      <c r="K29275"/>
      <c r="L29275"/>
      <c r="M29275"/>
      <c r="N29275"/>
      <c r="O29275"/>
      <c r="P29275"/>
      <c r="Q29275"/>
      <c r="R29275"/>
    </row>
    <row r="29276" spans="3:18" x14ac:dyDescent="0.2">
      <c r="C29276"/>
      <c r="D29276"/>
      <c r="E29276"/>
      <c r="F29276"/>
      <c r="G29276"/>
      <c r="H29276"/>
      <c r="I29276"/>
      <c r="J29276"/>
      <c r="K29276"/>
      <c r="L29276"/>
      <c r="M29276"/>
      <c r="N29276"/>
      <c r="O29276"/>
      <c r="P29276"/>
      <c r="Q29276"/>
      <c r="R29276"/>
    </row>
    <row r="29277" spans="3:18" x14ac:dyDescent="0.2">
      <c r="C29277"/>
      <c r="D29277"/>
      <c r="E29277"/>
      <c r="F29277"/>
      <c r="G29277"/>
      <c r="H29277"/>
      <c r="I29277"/>
      <c r="J29277"/>
      <c r="K29277"/>
      <c r="L29277"/>
      <c r="M29277"/>
      <c r="N29277"/>
      <c r="O29277"/>
      <c r="P29277"/>
      <c r="Q29277"/>
      <c r="R29277"/>
    </row>
    <row r="29278" spans="3:18" x14ac:dyDescent="0.2">
      <c r="C29278"/>
      <c r="D29278"/>
      <c r="E29278"/>
      <c r="F29278"/>
      <c r="G29278"/>
      <c r="H29278"/>
      <c r="I29278"/>
      <c r="J29278"/>
      <c r="K29278"/>
      <c r="L29278"/>
      <c r="M29278"/>
      <c r="N29278"/>
      <c r="O29278"/>
      <c r="P29278"/>
      <c r="Q29278"/>
      <c r="R29278"/>
    </row>
    <row r="29279" spans="3:18" x14ac:dyDescent="0.2">
      <c r="C29279"/>
      <c r="D29279"/>
      <c r="E29279"/>
      <c r="F29279"/>
      <c r="G29279"/>
      <c r="H29279"/>
      <c r="I29279"/>
      <c r="J29279"/>
      <c r="K29279"/>
      <c r="L29279"/>
      <c r="M29279"/>
      <c r="N29279"/>
      <c r="O29279"/>
      <c r="P29279"/>
      <c r="Q29279"/>
      <c r="R29279"/>
    </row>
    <row r="29280" spans="3:18" x14ac:dyDescent="0.2">
      <c r="C29280"/>
      <c r="D29280"/>
      <c r="E29280"/>
      <c r="F29280"/>
      <c r="G29280"/>
      <c r="H29280"/>
      <c r="I29280"/>
      <c r="J29280"/>
      <c r="K29280"/>
      <c r="L29280"/>
      <c r="M29280"/>
      <c r="N29280"/>
      <c r="O29280"/>
      <c r="P29280"/>
      <c r="Q29280"/>
      <c r="R29280"/>
    </row>
    <row r="29281" spans="3:18" x14ac:dyDescent="0.2">
      <c r="C29281"/>
      <c r="D29281"/>
      <c r="E29281"/>
      <c r="F29281"/>
      <c r="G29281"/>
      <c r="H29281"/>
      <c r="I29281"/>
      <c r="J29281"/>
      <c r="K29281"/>
      <c r="L29281"/>
      <c r="M29281"/>
      <c r="N29281"/>
      <c r="O29281"/>
      <c r="P29281"/>
      <c r="Q29281"/>
      <c r="R29281"/>
    </row>
    <row r="29282" spans="3:18" x14ac:dyDescent="0.2">
      <c r="C29282"/>
      <c r="D29282"/>
      <c r="E29282"/>
      <c r="F29282"/>
      <c r="G29282"/>
      <c r="H29282"/>
      <c r="I29282"/>
      <c r="J29282"/>
      <c r="K29282"/>
      <c r="L29282"/>
      <c r="M29282"/>
      <c r="N29282"/>
      <c r="O29282"/>
      <c r="P29282"/>
      <c r="Q29282"/>
      <c r="R29282"/>
    </row>
    <row r="29283" spans="3:18" x14ac:dyDescent="0.2">
      <c r="C29283"/>
      <c r="D29283"/>
      <c r="E29283"/>
      <c r="F29283"/>
      <c r="G29283"/>
      <c r="H29283"/>
      <c r="I29283"/>
      <c r="J29283"/>
      <c r="K29283"/>
      <c r="L29283"/>
      <c r="M29283"/>
      <c r="N29283"/>
      <c r="O29283"/>
      <c r="P29283"/>
      <c r="Q29283"/>
      <c r="R29283"/>
    </row>
    <row r="29284" spans="3:18" x14ac:dyDescent="0.2">
      <c r="C29284"/>
      <c r="D29284"/>
      <c r="E29284"/>
      <c r="F29284"/>
      <c r="G29284"/>
      <c r="H29284"/>
      <c r="I29284"/>
      <c r="J29284"/>
      <c r="K29284"/>
      <c r="L29284"/>
      <c r="M29284"/>
      <c r="N29284"/>
      <c r="O29284"/>
      <c r="P29284"/>
      <c r="Q29284"/>
      <c r="R29284"/>
    </row>
    <row r="29285" spans="3:18" x14ac:dyDescent="0.2">
      <c r="C29285"/>
      <c r="D29285"/>
      <c r="E29285"/>
      <c r="F29285"/>
      <c r="G29285"/>
      <c r="H29285"/>
      <c r="I29285"/>
      <c r="J29285"/>
      <c r="K29285"/>
      <c r="L29285"/>
      <c r="M29285"/>
      <c r="N29285"/>
      <c r="O29285"/>
      <c r="P29285"/>
      <c r="Q29285"/>
      <c r="R29285"/>
    </row>
    <row r="29286" spans="3:18" x14ac:dyDescent="0.2">
      <c r="C29286"/>
      <c r="D29286"/>
      <c r="E29286"/>
      <c r="F29286"/>
      <c r="G29286"/>
      <c r="H29286"/>
      <c r="I29286"/>
      <c r="J29286"/>
      <c r="K29286"/>
      <c r="L29286"/>
      <c r="M29286"/>
      <c r="N29286"/>
      <c r="O29286"/>
      <c r="P29286"/>
      <c r="Q29286"/>
      <c r="R29286"/>
    </row>
    <row r="29287" spans="3:18" x14ac:dyDescent="0.2">
      <c r="C29287"/>
      <c r="D29287"/>
      <c r="E29287"/>
      <c r="F29287"/>
      <c r="G29287"/>
      <c r="H29287"/>
      <c r="I29287"/>
      <c r="J29287"/>
      <c r="K29287"/>
      <c r="L29287"/>
      <c r="M29287"/>
      <c r="N29287"/>
      <c r="O29287"/>
      <c r="P29287"/>
      <c r="Q29287"/>
      <c r="R29287"/>
    </row>
    <row r="29288" spans="3:18" x14ac:dyDescent="0.2">
      <c r="C29288"/>
      <c r="D29288"/>
      <c r="E29288"/>
      <c r="F29288"/>
      <c r="G29288"/>
      <c r="H29288"/>
      <c r="I29288"/>
      <c r="J29288"/>
      <c r="K29288"/>
      <c r="L29288"/>
      <c r="M29288"/>
      <c r="N29288"/>
      <c r="O29288"/>
      <c r="P29288"/>
      <c r="Q29288"/>
      <c r="R29288"/>
    </row>
    <row r="29289" spans="3:18" x14ac:dyDescent="0.2">
      <c r="C29289"/>
      <c r="D29289"/>
      <c r="E29289"/>
      <c r="F29289"/>
      <c r="G29289"/>
      <c r="H29289"/>
      <c r="I29289"/>
      <c r="J29289"/>
      <c r="K29289"/>
      <c r="L29289"/>
      <c r="M29289"/>
      <c r="N29289"/>
      <c r="O29289"/>
      <c r="P29289"/>
      <c r="Q29289"/>
      <c r="R29289"/>
    </row>
    <row r="29290" spans="3:18" x14ac:dyDescent="0.2">
      <c r="C29290"/>
      <c r="D29290"/>
      <c r="E29290"/>
      <c r="F29290"/>
      <c r="G29290"/>
      <c r="H29290"/>
      <c r="I29290"/>
      <c r="J29290"/>
      <c r="K29290"/>
      <c r="L29290"/>
      <c r="M29290"/>
      <c r="N29290"/>
      <c r="O29290"/>
      <c r="P29290"/>
      <c r="Q29290"/>
      <c r="R29290"/>
    </row>
    <row r="29291" spans="3:18" x14ac:dyDescent="0.2">
      <c r="C29291"/>
      <c r="D29291"/>
      <c r="E29291"/>
      <c r="F29291"/>
      <c r="G29291"/>
      <c r="H29291"/>
      <c r="I29291"/>
      <c r="J29291"/>
      <c r="K29291"/>
      <c r="L29291"/>
      <c r="M29291"/>
      <c r="N29291"/>
      <c r="O29291"/>
      <c r="P29291"/>
      <c r="Q29291"/>
      <c r="R29291"/>
    </row>
    <row r="29292" spans="3:18" x14ac:dyDescent="0.2">
      <c r="C29292"/>
      <c r="D29292"/>
      <c r="E29292"/>
      <c r="F29292"/>
      <c r="G29292"/>
      <c r="H29292"/>
      <c r="I29292"/>
      <c r="J29292"/>
      <c r="K29292"/>
      <c r="L29292"/>
      <c r="M29292"/>
      <c r="N29292"/>
      <c r="O29292"/>
      <c r="P29292"/>
      <c r="Q29292"/>
      <c r="R29292"/>
    </row>
    <row r="29293" spans="3:18" x14ac:dyDescent="0.2">
      <c r="C29293"/>
      <c r="D29293"/>
      <c r="E29293"/>
      <c r="F29293"/>
      <c r="G29293"/>
      <c r="H29293"/>
      <c r="I29293"/>
      <c r="J29293"/>
      <c r="K29293"/>
      <c r="L29293"/>
      <c r="M29293"/>
      <c r="N29293"/>
      <c r="O29293"/>
      <c r="P29293"/>
      <c r="Q29293"/>
      <c r="R29293"/>
    </row>
    <row r="29294" spans="3:18" x14ac:dyDescent="0.2">
      <c r="C29294"/>
      <c r="D29294"/>
      <c r="E29294"/>
      <c r="F29294"/>
      <c r="G29294"/>
      <c r="H29294"/>
      <c r="I29294"/>
      <c r="J29294"/>
      <c r="K29294"/>
      <c r="L29294"/>
      <c r="M29294"/>
      <c r="N29294"/>
      <c r="O29294"/>
      <c r="P29294"/>
      <c r="Q29294"/>
      <c r="R29294"/>
    </row>
    <row r="29295" spans="3:18" x14ac:dyDescent="0.2">
      <c r="C29295"/>
      <c r="D29295"/>
      <c r="E29295"/>
      <c r="F29295"/>
      <c r="G29295"/>
      <c r="H29295"/>
      <c r="I29295"/>
      <c r="J29295"/>
      <c r="K29295"/>
      <c r="L29295"/>
      <c r="M29295"/>
      <c r="N29295"/>
      <c r="O29295"/>
      <c r="P29295"/>
      <c r="Q29295"/>
      <c r="R29295"/>
    </row>
    <row r="29296" spans="3:18" x14ac:dyDescent="0.2">
      <c r="C29296"/>
      <c r="D29296"/>
      <c r="E29296"/>
      <c r="F29296"/>
      <c r="G29296"/>
      <c r="H29296"/>
      <c r="I29296"/>
      <c r="J29296"/>
      <c r="K29296"/>
      <c r="L29296"/>
      <c r="M29296"/>
      <c r="N29296"/>
      <c r="O29296"/>
      <c r="P29296"/>
      <c r="Q29296"/>
      <c r="R29296"/>
    </row>
    <row r="29297" spans="3:18" x14ac:dyDescent="0.2">
      <c r="C29297"/>
      <c r="D29297"/>
      <c r="E29297"/>
      <c r="F29297"/>
      <c r="G29297"/>
      <c r="H29297"/>
      <c r="I29297"/>
      <c r="J29297"/>
      <c r="K29297"/>
      <c r="L29297"/>
      <c r="M29297"/>
      <c r="N29297"/>
      <c r="O29297"/>
      <c r="P29297"/>
      <c r="Q29297"/>
      <c r="R29297"/>
    </row>
    <row r="29298" spans="3:18" x14ac:dyDescent="0.2">
      <c r="C29298"/>
      <c r="D29298"/>
      <c r="E29298"/>
      <c r="F29298"/>
      <c r="G29298"/>
      <c r="H29298"/>
      <c r="I29298"/>
      <c r="J29298"/>
      <c r="K29298"/>
      <c r="L29298"/>
      <c r="M29298"/>
      <c r="N29298"/>
      <c r="O29298"/>
      <c r="P29298"/>
      <c r="Q29298"/>
      <c r="R29298"/>
    </row>
    <row r="29299" spans="3:18" x14ac:dyDescent="0.2">
      <c r="C29299"/>
      <c r="D29299"/>
      <c r="E29299"/>
      <c r="F29299"/>
      <c r="G29299"/>
      <c r="H29299"/>
      <c r="I29299"/>
      <c r="J29299"/>
      <c r="K29299"/>
      <c r="L29299"/>
      <c r="M29299"/>
      <c r="N29299"/>
      <c r="O29299"/>
      <c r="P29299"/>
      <c r="Q29299"/>
      <c r="R29299"/>
    </row>
    <row r="29300" spans="3:18" x14ac:dyDescent="0.2">
      <c r="C29300"/>
      <c r="D29300"/>
      <c r="E29300"/>
      <c r="F29300"/>
      <c r="G29300"/>
      <c r="H29300"/>
      <c r="I29300"/>
      <c r="J29300"/>
      <c r="K29300"/>
      <c r="L29300"/>
      <c r="M29300"/>
      <c r="N29300"/>
      <c r="O29300"/>
      <c r="P29300"/>
      <c r="Q29300"/>
      <c r="R29300"/>
    </row>
    <row r="29301" spans="3:18" x14ac:dyDescent="0.2">
      <c r="C29301"/>
      <c r="D29301"/>
      <c r="E29301"/>
      <c r="F29301"/>
      <c r="G29301"/>
      <c r="H29301"/>
      <c r="I29301"/>
      <c r="J29301"/>
      <c r="K29301"/>
      <c r="L29301"/>
      <c r="M29301"/>
      <c r="N29301"/>
      <c r="O29301"/>
      <c r="P29301"/>
      <c r="Q29301"/>
      <c r="R29301"/>
    </row>
    <row r="29302" spans="3:18" x14ac:dyDescent="0.2">
      <c r="C29302"/>
      <c r="D29302"/>
      <c r="E29302"/>
      <c r="F29302"/>
      <c r="G29302"/>
      <c r="H29302"/>
      <c r="I29302"/>
      <c r="J29302"/>
      <c r="K29302"/>
      <c r="L29302"/>
      <c r="M29302"/>
      <c r="N29302"/>
      <c r="O29302"/>
      <c r="P29302"/>
      <c r="Q29302"/>
      <c r="R29302"/>
    </row>
    <row r="29303" spans="3:18" x14ac:dyDescent="0.2">
      <c r="C29303"/>
      <c r="D29303"/>
      <c r="E29303"/>
      <c r="F29303"/>
      <c r="G29303"/>
      <c r="H29303"/>
      <c r="I29303"/>
      <c r="J29303"/>
      <c r="K29303"/>
      <c r="L29303"/>
      <c r="M29303"/>
      <c r="N29303"/>
      <c r="O29303"/>
      <c r="P29303"/>
      <c r="Q29303"/>
      <c r="R29303"/>
    </row>
    <row r="29304" spans="3:18" x14ac:dyDescent="0.2">
      <c r="C29304"/>
      <c r="D29304"/>
      <c r="E29304"/>
      <c r="F29304"/>
      <c r="G29304"/>
      <c r="H29304"/>
      <c r="I29304"/>
      <c r="J29304"/>
      <c r="K29304"/>
      <c r="L29304"/>
      <c r="M29304"/>
      <c r="N29304"/>
      <c r="O29304"/>
      <c r="P29304"/>
      <c r="Q29304"/>
      <c r="R29304"/>
    </row>
    <row r="29305" spans="3:18" x14ac:dyDescent="0.2">
      <c r="C29305"/>
      <c r="D29305"/>
      <c r="E29305"/>
      <c r="F29305"/>
      <c r="G29305"/>
      <c r="H29305"/>
      <c r="I29305"/>
      <c r="J29305"/>
      <c r="K29305"/>
      <c r="L29305"/>
      <c r="M29305"/>
      <c r="N29305"/>
      <c r="O29305"/>
      <c r="P29305"/>
      <c r="Q29305"/>
      <c r="R29305"/>
    </row>
    <row r="29306" spans="3:18" x14ac:dyDescent="0.2">
      <c r="C29306"/>
      <c r="D29306"/>
      <c r="E29306"/>
      <c r="F29306"/>
      <c r="G29306"/>
      <c r="H29306"/>
      <c r="I29306"/>
      <c r="J29306"/>
      <c r="K29306"/>
      <c r="L29306"/>
      <c r="M29306"/>
      <c r="N29306"/>
      <c r="O29306"/>
      <c r="P29306"/>
      <c r="Q29306"/>
      <c r="R29306"/>
    </row>
    <row r="29307" spans="3:18" x14ac:dyDescent="0.2">
      <c r="C29307"/>
      <c r="D29307"/>
      <c r="E29307"/>
      <c r="F29307"/>
      <c r="G29307"/>
      <c r="H29307"/>
      <c r="I29307"/>
      <c r="J29307"/>
      <c r="K29307"/>
      <c r="L29307"/>
      <c r="M29307"/>
      <c r="N29307"/>
      <c r="O29307"/>
      <c r="P29307"/>
      <c r="Q29307"/>
      <c r="R29307"/>
    </row>
    <row r="29308" spans="3:18" x14ac:dyDescent="0.2">
      <c r="C29308"/>
      <c r="D29308"/>
      <c r="E29308"/>
      <c r="F29308"/>
      <c r="G29308"/>
      <c r="H29308"/>
      <c r="I29308"/>
      <c r="J29308"/>
      <c r="K29308"/>
      <c r="L29308"/>
      <c r="M29308"/>
      <c r="N29308"/>
      <c r="O29308"/>
      <c r="P29308"/>
      <c r="Q29308"/>
      <c r="R29308"/>
    </row>
    <row r="29309" spans="3:18" x14ac:dyDescent="0.2">
      <c r="C29309"/>
      <c r="D29309"/>
      <c r="E29309"/>
      <c r="F29309"/>
      <c r="G29309"/>
      <c r="H29309"/>
      <c r="I29309"/>
      <c r="J29309"/>
      <c r="K29309"/>
      <c r="L29309"/>
      <c r="M29309"/>
      <c r="N29309"/>
      <c r="O29309"/>
      <c r="P29309"/>
      <c r="Q29309"/>
      <c r="R29309"/>
    </row>
    <row r="29310" spans="3:18" x14ac:dyDescent="0.2">
      <c r="C29310"/>
      <c r="D29310"/>
      <c r="E29310"/>
      <c r="F29310"/>
      <c r="G29310"/>
      <c r="H29310"/>
      <c r="I29310"/>
      <c r="J29310"/>
      <c r="K29310"/>
      <c r="L29310"/>
      <c r="M29310"/>
      <c r="N29310"/>
      <c r="O29310"/>
      <c r="P29310"/>
      <c r="Q29310"/>
      <c r="R29310"/>
    </row>
    <row r="29311" spans="3:18" x14ac:dyDescent="0.2">
      <c r="C29311"/>
      <c r="D29311"/>
      <c r="E29311"/>
      <c r="F29311"/>
      <c r="G29311"/>
      <c r="H29311"/>
      <c r="I29311"/>
      <c r="J29311"/>
      <c r="K29311"/>
      <c r="L29311"/>
      <c r="M29311"/>
      <c r="N29311"/>
      <c r="O29311"/>
      <c r="P29311"/>
      <c r="Q29311"/>
      <c r="R29311"/>
    </row>
    <row r="29312" spans="3:18" x14ac:dyDescent="0.2">
      <c r="C29312"/>
      <c r="D29312"/>
      <c r="E29312"/>
      <c r="F29312"/>
      <c r="G29312"/>
      <c r="H29312"/>
      <c r="I29312"/>
      <c r="J29312"/>
      <c r="K29312"/>
      <c r="L29312"/>
      <c r="M29312"/>
      <c r="N29312"/>
      <c r="O29312"/>
      <c r="P29312"/>
      <c r="Q29312"/>
      <c r="R29312"/>
    </row>
    <row r="29313" spans="3:18" x14ac:dyDescent="0.2">
      <c r="C29313"/>
      <c r="D29313"/>
      <c r="E29313"/>
      <c r="F29313"/>
      <c r="G29313"/>
      <c r="H29313"/>
      <c r="I29313"/>
      <c r="J29313"/>
      <c r="K29313"/>
      <c r="L29313"/>
      <c r="M29313"/>
      <c r="N29313"/>
      <c r="O29313"/>
      <c r="P29313"/>
      <c r="Q29313"/>
      <c r="R29313"/>
    </row>
    <row r="29314" spans="3:18" x14ac:dyDescent="0.2">
      <c r="C29314"/>
      <c r="D29314"/>
      <c r="E29314"/>
      <c r="F29314"/>
      <c r="G29314"/>
      <c r="H29314"/>
      <c r="I29314"/>
      <c r="J29314"/>
      <c r="K29314"/>
      <c r="L29314"/>
      <c r="M29314"/>
      <c r="N29314"/>
      <c r="O29314"/>
      <c r="P29314"/>
      <c r="Q29314"/>
      <c r="R29314"/>
    </row>
    <row r="29315" spans="3:18" x14ac:dyDescent="0.2">
      <c r="C29315"/>
      <c r="D29315"/>
      <c r="E29315"/>
      <c r="F29315"/>
      <c r="G29315"/>
      <c r="H29315"/>
      <c r="I29315"/>
      <c r="J29315"/>
      <c r="K29315"/>
      <c r="L29315"/>
      <c r="M29315"/>
      <c r="N29315"/>
      <c r="O29315"/>
      <c r="P29315"/>
      <c r="Q29315"/>
      <c r="R29315"/>
    </row>
    <row r="29316" spans="3:18" x14ac:dyDescent="0.2">
      <c r="C29316"/>
      <c r="D29316"/>
      <c r="E29316"/>
      <c r="F29316"/>
      <c r="G29316"/>
      <c r="H29316"/>
      <c r="I29316"/>
      <c r="J29316"/>
      <c r="K29316"/>
      <c r="L29316"/>
      <c r="M29316"/>
      <c r="N29316"/>
      <c r="O29316"/>
      <c r="P29316"/>
      <c r="Q29316"/>
      <c r="R29316"/>
    </row>
    <row r="29317" spans="3:18" x14ac:dyDescent="0.2">
      <c r="C29317"/>
      <c r="D29317"/>
      <c r="E29317"/>
      <c r="F29317"/>
      <c r="G29317"/>
      <c r="H29317"/>
      <c r="I29317"/>
      <c r="J29317"/>
      <c r="K29317"/>
      <c r="L29317"/>
      <c r="M29317"/>
      <c r="N29317"/>
      <c r="O29317"/>
      <c r="P29317"/>
      <c r="Q29317"/>
      <c r="R29317"/>
    </row>
    <row r="29318" spans="3:18" x14ac:dyDescent="0.2">
      <c r="C29318"/>
      <c r="D29318"/>
      <c r="E29318"/>
      <c r="F29318"/>
      <c r="G29318"/>
      <c r="H29318"/>
      <c r="I29318"/>
      <c r="J29318"/>
      <c r="K29318"/>
      <c r="L29318"/>
      <c r="M29318"/>
      <c r="N29318"/>
      <c r="O29318"/>
      <c r="P29318"/>
      <c r="Q29318"/>
      <c r="R29318"/>
    </row>
    <row r="29319" spans="3:18" x14ac:dyDescent="0.2">
      <c r="C29319"/>
      <c r="D29319"/>
      <c r="E29319"/>
      <c r="F29319"/>
      <c r="G29319"/>
      <c r="H29319"/>
      <c r="I29319"/>
      <c r="J29319"/>
      <c r="K29319"/>
      <c r="L29319"/>
      <c r="M29319"/>
      <c r="N29319"/>
      <c r="O29319"/>
      <c r="P29319"/>
      <c r="Q29319"/>
      <c r="R29319"/>
    </row>
    <row r="29320" spans="3:18" x14ac:dyDescent="0.2">
      <c r="C29320"/>
      <c r="D29320"/>
      <c r="E29320"/>
      <c r="F29320"/>
      <c r="G29320"/>
      <c r="H29320"/>
      <c r="I29320"/>
      <c r="J29320"/>
      <c r="K29320"/>
      <c r="L29320"/>
      <c r="M29320"/>
      <c r="N29320"/>
      <c r="O29320"/>
      <c r="P29320"/>
      <c r="Q29320"/>
      <c r="R29320"/>
    </row>
    <row r="29321" spans="3:18" x14ac:dyDescent="0.2">
      <c r="C29321"/>
      <c r="D29321"/>
      <c r="E29321"/>
      <c r="F29321"/>
      <c r="G29321"/>
      <c r="H29321"/>
      <c r="I29321"/>
      <c r="J29321"/>
      <c r="K29321"/>
      <c r="L29321"/>
      <c r="M29321"/>
      <c r="N29321"/>
      <c r="O29321"/>
      <c r="P29321"/>
      <c r="Q29321"/>
      <c r="R29321"/>
    </row>
    <row r="29322" spans="3:18" x14ac:dyDescent="0.2">
      <c r="C29322"/>
      <c r="D29322"/>
      <c r="E29322"/>
      <c r="F29322"/>
      <c r="G29322"/>
      <c r="H29322"/>
      <c r="I29322"/>
      <c r="J29322"/>
      <c r="K29322"/>
      <c r="L29322"/>
      <c r="M29322"/>
      <c r="N29322"/>
      <c r="O29322"/>
      <c r="P29322"/>
      <c r="Q29322"/>
      <c r="R29322"/>
    </row>
    <row r="29323" spans="3:18" x14ac:dyDescent="0.2">
      <c r="C29323"/>
      <c r="D29323"/>
      <c r="E29323"/>
      <c r="F29323"/>
      <c r="G29323"/>
      <c r="H29323"/>
      <c r="I29323"/>
      <c r="J29323"/>
      <c r="K29323"/>
      <c r="L29323"/>
      <c r="M29323"/>
      <c r="N29323"/>
      <c r="O29323"/>
      <c r="P29323"/>
      <c r="Q29323"/>
      <c r="R29323"/>
    </row>
    <row r="29324" spans="3:18" x14ac:dyDescent="0.2">
      <c r="C29324"/>
      <c r="D29324"/>
      <c r="E29324"/>
      <c r="F29324"/>
      <c r="G29324"/>
      <c r="H29324"/>
      <c r="I29324"/>
      <c r="J29324"/>
      <c r="K29324"/>
      <c r="L29324"/>
      <c r="M29324"/>
      <c r="N29324"/>
      <c r="O29324"/>
      <c r="P29324"/>
      <c r="Q29324"/>
      <c r="R29324"/>
    </row>
    <row r="29325" spans="3:18" x14ac:dyDescent="0.2">
      <c r="C29325"/>
      <c r="D29325"/>
      <c r="E29325"/>
      <c r="F29325"/>
      <c r="G29325"/>
      <c r="H29325"/>
      <c r="I29325"/>
      <c r="J29325"/>
      <c r="K29325"/>
      <c r="L29325"/>
      <c r="M29325"/>
      <c r="N29325"/>
      <c r="O29325"/>
      <c r="P29325"/>
      <c r="Q29325"/>
      <c r="R29325"/>
    </row>
    <row r="29326" spans="3:18" x14ac:dyDescent="0.2">
      <c r="C29326"/>
      <c r="D29326"/>
      <c r="E29326"/>
      <c r="F29326"/>
      <c r="G29326"/>
      <c r="H29326"/>
      <c r="I29326"/>
      <c r="J29326"/>
      <c r="K29326"/>
      <c r="L29326"/>
      <c r="M29326"/>
      <c r="N29326"/>
      <c r="O29326"/>
      <c r="P29326"/>
      <c r="Q29326"/>
      <c r="R29326"/>
    </row>
    <row r="29327" spans="3:18" x14ac:dyDescent="0.2">
      <c r="C29327"/>
      <c r="D29327"/>
      <c r="E29327"/>
      <c r="F29327"/>
      <c r="G29327"/>
      <c r="H29327"/>
      <c r="I29327"/>
      <c r="J29327"/>
      <c r="K29327"/>
      <c r="L29327"/>
      <c r="M29327"/>
      <c r="N29327"/>
      <c r="O29327"/>
      <c r="P29327"/>
      <c r="Q29327"/>
      <c r="R29327"/>
    </row>
    <row r="29328" spans="3:18" x14ac:dyDescent="0.2">
      <c r="C29328"/>
      <c r="D29328"/>
      <c r="E29328"/>
      <c r="F29328"/>
      <c r="G29328"/>
      <c r="H29328"/>
      <c r="I29328"/>
      <c r="J29328"/>
      <c r="K29328"/>
      <c r="L29328"/>
      <c r="M29328"/>
      <c r="N29328"/>
      <c r="O29328"/>
      <c r="P29328"/>
      <c r="Q29328"/>
      <c r="R29328"/>
    </row>
    <row r="29329" spans="3:18" x14ac:dyDescent="0.2">
      <c r="C29329"/>
      <c r="D29329"/>
      <c r="E29329"/>
      <c r="F29329"/>
      <c r="G29329"/>
      <c r="H29329"/>
      <c r="I29329"/>
      <c r="J29329"/>
      <c r="K29329"/>
      <c r="L29329"/>
      <c r="M29329"/>
      <c r="N29329"/>
      <c r="O29329"/>
      <c r="P29329"/>
      <c r="Q29329"/>
      <c r="R29329"/>
    </row>
    <row r="29330" spans="3:18" x14ac:dyDescent="0.2">
      <c r="C29330"/>
      <c r="D29330"/>
      <c r="E29330"/>
      <c r="F29330"/>
      <c r="G29330"/>
      <c r="H29330"/>
      <c r="I29330"/>
      <c r="J29330"/>
      <c r="K29330"/>
      <c r="L29330"/>
      <c r="M29330"/>
      <c r="N29330"/>
      <c r="O29330"/>
      <c r="P29330"/>
      <c r="Q29330"/>
      <c r="R29330"/>
    </row>
    <row r="29331" spans="3:18" x14ac:dyDescent="0.2">
      <c r="C29331"/>
      <c r="D29331"/>
      <c r="E29331"/>
      <c r="F29331"/>
      <c r="G29331"/>
      <c r="H29331"/>
      <c r="I29331"/>
      <c r="J29331"/>
      <c r="K29331"/>
      <c r="L29331"/>
      <c r="M29331"/>
      <c r="N29331"/>
      <c r="O29331"/>
      <c r="P29331"/>
      <c r="Q29331"/>
      <c r="R29331"/>
    </row>
    <row r="29332" spans="3:18" x14ac:dyDescent="0.2">
      <c r="C29332"/>
      <c r="D29332"/>
      <c r="E29332"/>
      <c r="F29332"/>
      <c r="G29332"/>
      <c r="H29332"/>
      <c r="I29332"/>
      <c r="J29332"/>
      <c r="K29332"/>
      <c r="L29332"/>
      <c r="M29332"/>
      <c r="N29332"/>
      <c r="O29332"/>
      <c r="P29332"/>
      <c r="Q29332"/>
      <c r="R29332"/>
    </row>
    <row r="29333" spans="3:18" x14ac:dyDescent="0.2">
      <c r="C29333"/>
      <c r="D29333"/>
      <c r="E29333"/>
      <c r="F29333"/>
      <c r="G29333"/>
      <c r="H29333"/>
      <c r="I29333"/>
      <c r="J29333"/>
      <c r="K29333"/>
      <c r="L29333"/>
      <c r="M29333"/>
      <c r="N29333"/>
      <c r="O29333"/>
      <c r="P29333"/>
      <c r="Q29333"/>
      <c r="R29333"/>
    </row>
    <row r="29334" spans="3:18" x14ac:dyDescent="0.2">
      <c r="C29334"/>
      <c r="D29334"/>
      <c r="E29334"/>
      <c r="F29334"/>
      <c r="G29334"/>
      <c r="H29334"/>
      <c r="I29334"/>
      <c r="J29334"/>
      <c r="K29334"/>
      <c r="L29334"/>
      <c r="M29334"/>
      <c r="N29334"/>
      <c r="O29334"/>
      <c r="P29334"/>
      <c r="Q29334"/>
      <c r="R29334"/>
    </row>
    <row r="29335" spans="3:18" x14ac:dyDescent="0.2">
      <c r="C29335"/>
      <c r="D29335"/>
      <c r="E29335"/>
      <c r="F29335"/>
      <c r="G29335"/>
      <c r="H29335"/>
      <c r="I29335"/>
      <c r="J29335"/>
      <c r="K29335"/>
      <c r="L29335"/>
      <c r="M29335"/>
      <c r="N29335"/>
      <c r="O29335"/>
      <c r="P29335"/>
      <c r="Q29335"/>
      <c r="R29335"/>
    </row>
    <row r="29336" spans="3:18" x14ac:dyDescent="0.2">
      <c r="C29336"/>
      <c r="D29336"/>
      <c r="E29336"/>
      <c r="F29336"/>
      <c r="G29336"/>
      <c r="H29336"/>
      <c r="I29336"/>
      <c r="J29336"/>
      <c r="K29336"/>
      <c r="L29336"/>
      <c r="M29336"/>
      <c r="N29336"/>
      <c r="O29336"/>
      <c r="P29336"/>
      <c r="Q29336"/>
      <c r="R29336"/>
    </row>
    <row r="29337" spans="3:18" x14ac:dyDescent="0.2">
      <c r="C29337"/>
      <c r="D29337"/>
      <c r="E29337"/>
      <c r="F29337"/>
      <c r="G29337"/>
      <c r="H29337"/>
      <c r="I29337"/>
      <c r="J29337"/>
      <c r="K29337"/>
      <c r="L29337"/>
      <c r="M29337"/>
      <c r="N29337"/>
      <c r="O29337"/>
      <c r="P29337"/>
      <c r="Q29337"/>
      <c r="R29337"/>
    </row>
    <row r="29338" spans="3:18" x14ac:dyDescent="0.2">
      <c r="C29338"/>
      <c r="D29338"/>
      <c r="E29338"/>
      <c r="F29338"/>
      <c r="G29338"/>
      <c r="H29338"/>
      <c r="I29338"/>
      <c r="J29338"/>
      <c r="K29338"/>
      <c r="L29338"/>
      <c r="M29338"/>
      <c r="N29338"/>
      <c r="O29338"/>
      <c r="P29338"/>
      <c r="Q29338"/>
      <c r="R29338"/>
    </row>
    <row r="29339" spans="3:18" x14ac:dyDescent="0.2">
      <c r="C29339"/>
      <c r="D29339"/>
      <c r="E29339"/>
      <c r="F29339"/>
      <c r="G29339"/>
      <c r="H29339"/>
      <c r="I29339"/>
      <c r="J29339"/>
      <c r="K29339"/>
      <c r="L29339"/>
      <c r="M29339"/>
      <c r="N29339"/>
      <c r="O29339"/>
      <c r="P29339"/>
      <c r="Q29339"/>
      <c r="R29339"/>
    </row>
    <row r="29340" spans="3:18" x14ac:dyDescent="0.2">
      <c r="C29340"/>
      <c r="D29340"/>
      <c r="E29340"/>
      <c r="F29340"/>
      <c r="G29340"/>
      <c r="H29340"/>
      <c r="I29340"/>
      <c r="J29340"/>
      <c r="K29340"/>
      <c r="L29340"/>
      <c r="M29340"/>
      <c r="N29340"/>
      <c r="O29340"/>
      <c r="P29340"/>
      <c r="Q29340"/>
      <c r="R29340"/>
    </row>
    <row r="29341" spans="3:18" x14ac:dyDescent="0.2">
      <c r="C29341"/>
      <c r="D29341"/>
      <c r="E29341"/>
      <c r="F29341"/>
      <c r="G29341"/>
      <c r="H29341"/>
      <c r="I29341"/>
      <c r="J29341"/>
      <c r="K29341"/>
      <c r="L29341"/>
      <c r="M29341"/>
      <c r="N29341"/>
      <c r="O29341"/>
      <c r="P29341"/>
      <c r="Q29341"/>
      <c r="R29341"/>
    </row>
    <row r="29342" spans="3:18" x14ac:dyDescent="0.2">
      <c r="C29342"/>
      <c r="D29342"/>
      <c r="E29342"/>
      <c r="F29342"/>
      <c r="G29342"/>
      <c r="H29342"/>
      <c r="I29342"/>
      <c r="J29342"/>
      <c r="K29342"/>
      <c r="L29342"/>
      <c r="M29342"/>
      <c r="N29342"/>
      <c r="O29342"/>
      <c r="P29342"/>
      <c r="Q29342"/>
      <c r="R29342"/>
    </row>
    <row r="29343" spans="3:18" x14ac:dyDescent="0.2">
      <c r="C29343"/>
      <c r="D29343"/>
      <c r="E29343"/>
      <c r="F29343"/>
      <c r="G29343"/>
      <c r="H29343"/>
      <c r="I29343"/>
      <c r="J29343"/>
      <c r="K29343"/>
      <c r="L29343"/>
      <c r="M29343"/>
      <c r="N29343"/>
      <c r="O29343"/>
      <c r="P29343"/>
      <c r="Q29343"/>
      <c r="R29343"/>
    </row>
    <row r="29344" spans="3:18" x14ac:dyDescent="0.2">
      <c r="C29344"/>
      <c r="D29344"/>
      <c r="E29344"/>
      <c r="F29344"/>
      <c r="G29344"/>
      <c r="H29344"/>
      <c r="I29344"/>
      <c r="J29344"/>
      <c r="K29344"/>
      <c r="L29344"/>
      <c r="M29344"/>
      <c r="N29344"/>
      <c r="O29344"/>
      <c r="P29344"/>
      <c r="Q29344"/>
      <c r="R29344"/>
    </row>
    <row r="29345" spans="3:18" x14ac:dyDescent="0.2">
      <c r="C29345"/>
      <c r="D29345"/>
      <c r="E29345"/>
      <c r="F29345"/>
      <c r="G29345"/>
      <c r="H29345"/>
      <c r="I29345"/>
      <c r="J29345"/>
      <c r="K29345"/>
      <c r="L29345"/>
      <c r="M29345"/>
      <c r="N29345"/>
      <c r="O29345"/>
      <c r="P29345"/>
      <c r="Q29345"/>
      <c r="R29345"/>
    </row>
    <row r="29346" spans="3:18" x14ac:dyDescent="0.2">
      <c r="C29346"/>
      <c r="D29346"/>
      <c r="E29346"/>
      <c r="F29346"/>
      <c r="G29346"/>
      <c r="H29346"/>
      <c r="I29346"/>
      <c r="J29346"/>
      <c r="K29346"/>
      <c r="L29346"/>
      <c r="M29346"/>
      <c r="N29346"/>
      <c r="O29346"/>
      <c r="P29346"/>
      <c r="Q29346"/>
      <c r="R29346"/>
    </row>
    <row r="29347" spans="3:18" x14ac:dyDescent="0.2">
      <c r="C29347"/>
      <c r="D29347"/>
      <c r="E29347"/>
      <c r="F29347"/>
      <c r="G29347"/>
      <c r="H29347"/>
      <c r="I29347"/>
      <c r="J29347"/>
      <c r="K29347"/>
      <c r="L29347"/>
      <c r="M29347"/>
      <c r="N29347"/>
      <c r="O29347"/>
      <c r="P29347"/>
      <c r="Q29347"/>
      <c r="R29347"/>
    </row>
    <row r="29348" spans="3:18" x14ac:dyDescent="0.2">
      <c r="C29348"/>
      <c r="D29348"/>
      <c r="E29348"/>
      <c r="F29348"/>
      <c r="G29348"/>
      <c r="H29348"/>
      <c r="I29348"/>
      <c r="J29348"/>
      <c r="K29348"/>
      <c r="L29348"/>
      <c r="M29348"/>
      <c r="N29348"/>
      <c r="O29348"/>
      <c r="P29348"/>
      <c r="Q29348"/>
      <c r="R29348"/>
    </row>
    <row r="29349" spans="3:18" x14ac:dyDescent="0.2">
      <c r="C29349"/>
      <c r="D29349"/>
      <c r="E29349"/>
      <c r="F29349"/>
      <c r="G29349"/>
      <c r="H29349"/>
      <c r="I29349"/>
      <c r="J29349"/>
      <c r="K29349"/>
      <c r="L29349"/>
      <c r="M29349"/>
      <c r="N29349"/>
      <c r="O29349"/>
      <c r="P29349"/>
      <c r="Q29349"/>
      <c r="R29349"/>
    </row>
    <row r="29350" spans="3:18" x14ac:dyDescent="0.2">
      <c r="C29350"/>
      <c r="D29350"/>
      <c r="E29350"/>
      <c r="F29350"/>
      <c r="G29350"/>
      <c r="H29350"/>
      <c r="I29350"/>
      <c r="J29350"/>
      <c r="K29350"/>
      <c r="L29350"/>
      <c r="M29350"/>
      <c r="N29350"/>
      <c r="O29350"/>
      <c r="P29350"/>
      <c r="Q29350"/>
      <c r="R29350"/>
    </row>
    <row r="29351" spans="3:18" x14ac:dyDescent="0.2">
      <c r="C29351"/>
      <c r="D29351"/>
      <c r="E29351"/>
      <c r="F29351"/>
      <c r="G29351"/>
      <c r="H29351"/>
      <c r="I29351"/>
      <c r="J29351"/>
      <c r="K29351"/>
      <c r="L29351"/>
      <c r="M29351"/>
      <c r="N29351"/>
      <c r="O29351"/>
      <c r="P29351"/>
      <c r="Q29351"/>
      <c r="R29351"/>
    </row>
    <row r="29352" spans="3:18" x14ac:dyDescent="0.2">
      <c r="C29352"/>
      <c r="D29352"/>
      <c r="E29352"/>
      <c r="F29352"/>
      <c r="G29352"/>
      <c r="H29352"/>
      <c r="I29352"/>
      <c r="J29352"/>
      <c r="K29352"/>
      <c r="L29352"/>
      <c r="M29352"/>
      <c r="N29352"/>
      <c r="O29352"/>
      <c r="P29352"/>
      <c r="Q29352"/>
      <c r="R29352"/>
    </row>
    <row r="29353" spans="3:18" x14ac:dyDescent="0.2">
      <c r="C29353"/>
      <c r="D29353"/>
      <c r="E29353"/>
      <c r="F29353"/>
      <c r="G29353"/>
      <c r="H29353"/>
      <c r="I29353"/>
      <c r="J29353"/>
      <c r="K29353"/>
      <c r="L29353"/>
      <c r="M29353"/>
      <c r="N29353"/>
      <c r="O29353"/>
      <c r="P29353"/>
      <c r="Q29353"/>
      <c r="R29353"/>
    </row>
    <row r="29354" spans="3:18" x14ac:dyDescent="0.2">
      <c r="C29354"/>
      <c r="D29354"/>
      <c r="E29354"/>
      <c r="F29354"/>
      <c r="G29354"/>
      <c r="H29354"/>
      <c r="I29354"/>
      <c r="J29354"/>
      <c r="K29354"/>
      <c r="L29354"/>
      <c r="M29354"/>
      <c r="N29354"/>
      <c r="O29354"/>
      <c r="P29354"/>
      <c r="Q29354"/>
      <c r="R29354"/>
    </row>
    <row r="29355" spans="3:18" x14ac:dyDescent="0.2">
      <c r="C29355"/>
      <c r="D29355"/>
      <c r="E29355"/>
      <c r="F29355"/>
      <c r="G29355"/>
      <c r="H29355"/>
      <c r="I29355"/>
      <c r="J29355"/>
      <c r="K29355"/>
      <c r="L29355"/>
      <c r="M29355"/>
      <c r="N29355"/>
      <c r="O29355"/>
      <c r="P29355"/>
      <c r="Q29355"/>
      <c r="R29355"/>
    </row>
    <row r="29356" spans="3:18" x14ac:dyDescent="0.2">
      <c r="C29356"/>
      <c r="D29356"/>
      <c r="E29356"/>
      <c r="F29356"/>
      <c r="G29356"/>
      <c r="H29356"/>
      <c r="I29356"/>
      <c r="J29356"/>
      <c r="K29356"/>
      <c r="L29356"/>
      <c r="M29356"/>
      <c r="N29356"/>
      <c r="O29356"/>
      <c r="P29356"/>
      <c r="Q29356"/>
      <c r="R29356"/>
    </row>
    <row r="29357" spans="3:18" x14ac:dyDescent="0.2">
      <c r="C29357"/>
      <c r="D29357"/>
      <c r="E29357"/>
      <c r="F29357"/>
      <c r="G29357"/>
      <c r="H29357"/>
      <c r="I29357"/>
      <c r="J29357"/>
      <c r="K29357"/>
      <c r="L29357"/>
      <c r="M29357"/>
      <c r="N29357"/>
      <c r="O29357"/>
      <c r="P29357"/>
      <c r="Q29357"/>
      <c r="R29357"/>
    </row>
    <row r="29358" spans="3:18" x14ac:dyDescent="0.2">
      <c r="C29358"/>
      <c r="D29358"/>
      <c r="E29358"/>
      <c r="F29358"/>
      <c r="G29358"/>
      <c r="H29358"/>
      <c r="I29358"/>
      <c r="J29358"/>
      <c r="K29358"/>
      <c r="L29358"/>
      <c r="M29358"/>
      <c r="N29358"/>
      <c r="O29358"/>
      <c r="P29358"/>
      <c r="Q29358"/>
      <c r="R29358"/>
    </row>
    <row r="29359" spans="3:18" x14ac:dyDescent="0.2">
      <c r="C29359"/>
      <c r="D29359"/>
      <c r="E29359"/>
      <c r="F29359"/>
      <c r="G29359"/>
      <c r="H29359"/>
      <c r="I29359"/>
      <c r="J29359"/>
      <c r="K29359"/>
      <c r="L29359"/>
      <c r="M29359"/>
      <c r="N29359"/>
      <c r="O29359"/>
      <c r="P29359"/>
      <c r="Q29359"/>
      <c r="R29359"/>
    </row>
    <row r="29360" spans="3:18" x14ac:dyDescent="0.2">
      <c r="C29360"/>
      <c r="D29360"/>
      <c r="E29360"/>
      <c r="F29360"/>
      <c r="G29360"/>
      <c r="H29360"/>
      <c r="I29360"/>
      <c r="J29360"/>
      <c r="K29360"/>
      <c r="L29360"/>
      <c r="M29360"/>
      <c r="N29360"/>
      <c r="O29360"/>
      <c r="P29360"/>
      <c r="Q29360"/>
      <c r="R29360"/>
    </row>
    <row r="29361" spans="3:18" x14ac:dyDescent="0.2">
      <c r="C29361"/>
      <c r="D29361"/>
      <c r="E29361"/>
      <c r="F29361"/>
      <c r="G29361"/>
      <c r="H29361"/>
      <c r="I29361"/>
      <c r="J29361"/>
      <c r="K29361"/>
      <c r="L29361"/>
      <c r="M29361"/>
      <c r="N29361"/>
      <c r="O29361"/>
      <c r="P29361"/>
      <c r="Q29361"/>
      <c r="R29361"/>
    </row>
    <row r="29362" spans="3:18" x14ac:dyDescent="0.2">
      <c r="C29362"/>
      <c r="D29362"/>
      <c r="E29362"/>
      <c r="F29362"/>
      <c r="G29362"/>
      <c r="H29362"/>
      <c r="I29362"/>
      <c r="J29362"/>
      <c r="K29362"/>
      <c r="L29362"/>
      <c r="M29362"/>
      <c r="N29362"/>
      <c r="O29362"/>
      <c r="P29362"/>
      <c r="Q29362"/>
      <c r="R29362"/>
    </row>
    <row r="29363" spans="3:18" x14ac:dyDescent="0.2">
      <c r="C29363"/>
      <c r="D29363"/>
      <c r="E29363"/>
      <c r="F29363"/>
      <c r="G29363"/>
      <c r="H29363"/>
      <c r="I29363"/>
      <c r="J29363"/>
      <c r="K29363"/>
      <c r="L29363"/>
      <c r="M29363"/>
      <c r="N29363"/>
      <c r="O29363"/>
      <c r="P29363"/>
      <c r="Q29363"/>
      <c r="R29363"/>
    </row>
    <row r="29364" spans="3:18" x14ac:dyDescent="0.2">
      <c r="C29364"/>
      <c r="D29364"/>
      <c r="E29364"/>
      <c r="F29364"/>
      <c r="G29364"/>
      <c r="H29364"/>
      <c r="I29364"/>
      <c r="J29364"/>
      <c r="K29364"/>
      <c r="L29364"/>
      <c r="M29364"/>
      <c r="N29364"/>
      <c r="O29364"/>
      <c r="P29364"/>
      <c r="Q29364"/>
      <c r="R29364"/>
    </row>
    <row r="29365" spans="3:18" x14ac:dyDescent="0.2">
      <c r="C29365"/>
      <c r="D29365"/>
      <c r="E29365"/>
      <c r="F29365"/>
      <c r="G29365"/>
      <c r="H29365"/>
      <c r="I29365"/>
      <c r="J29365"/>
      <c r="K29365"/>
      <c r="L29365"/>
      <c r="M29365"/>
      <c r="N29365"/>
      <c r="O29365"/>
      <c r="P29365"/>
      <c r="Q29365"/>
      <c r="R29365"/>
    </row>
    <row r="29366" spans="3:18" x14ac:dyDescent="0.2">
      <c r="C29366"/>
      <c r="D29366"/>
      <c r="E29366"/>
      <c r="F29366"/>
      <c r="G29366"/>
      <c r="H29366"/>
      <c r="I29366"/>
      <c r="J29366"/>
      <c r="K29366"/>
      <c r="L29366"/>
      <c r="M29366"/>
      <c r="N29366"/>
      <c r="O29366"/>
      <c r="P29366"/>
      <c r="Q29366"/>
      <c r="R29366"/>
    </row>
    <row r="29367" spans="3:18" x14ac:dyDescent="0.2">
      <c r="C29367"/>
      <c r="D29367"/>
      <c r="E29367"/>
      <c r="F29367"/>
      <c r="G29367"/>
      <c r="H29367"/>
      <c r="I29367"/>
      <c r="J29367"/>
      <c r="K29367"/>
      <c r="L29367"/>
      <c r="M29367"/>
      <c r="N29367"/>
      <c r="O29367"/>
      <c r="P29367"/>
      <c r="Q29367"/>
      <c r="R29367"/>
    </row>
    <row r="29368" spans="3:18" x14ac:dyDescent="0.2">
      <c r="C29368"/>
      <c r="D29368"/>
      <c r="E29368"/>
      <c r="F29368"/>
      <c r="G29368"/>
      <c r="H29368"/>
      <c r="I29368"/>
      <c r="J29368"/>
      <c r="K29368"/>
      <c r="L29368"/>
      <c r="M29368"/>
      <c r="N29368"/>
      <c r="O29368"/>
      <c r="P29368"/>
      <c r="Q29368"/>
      <c r="R29368"/>
    </row>
    <row r="29369" spans="3:18" x14ac:dyDescent="0.2">
      <c r="C29369"/>
      <c r="D29369"/>
      <c r="E29369"/>
      <c r="F29369"/>
      <c r="G29369"/>
      <c r="H29369"/>
      <c r="I29369"/>
      <c r="J29369"/>
      <c r="K29369"/>
      <c r="L29369"/>
      <c r="M29369"/>
      <c r="N29369"/>
      <c r="O29369"/>
      <c r="P29369"/>
      <c r="Q29369"/>
      <c r="R29369"/>
    </row>
    <row r="29370" spans="3:18" x14ac:dyDescent="0.2">
      <c r="C29370"/>
      <c r="D29370"/>
      <c r="E29370"/>
      <c r="F29370"/>
      <c r="G29370"/>
      <c r="H29370"/>
      <c r="I29370"/>
      <c r="J29370"/>
      <c r="K29370"/>
      <c r="L29370"/>
      <c r="M29370"/>
      <c r="N29370"/>
      <c r="O29370"/>
      <c r="P29370"/>
      <c r="Q29370"/>
      <c r="R29370"/>
    </row>
    <row r="29371" spans="3:18" x14ac:dyDescent="0.2">
      <c r="C29371"/>
      <c r="D29371"/>
      <c r="E29371"/>
      <c r="F29371"/>
      <c r="G29371"/>
      <c r="H29371"/>
      <c r="I29371"/>
      <c r="J29371"/>
      <c r="K29371"/>
      <c r="L29371"/>
      <c r="M29371"/>
      <c r="N29371"/>
      <c r="O29371"/>
      <c r="P29371"/>
      <c r="Q29371"/>
      <c r="R29371"/>
    </row>
    <row r="29372" spans="3:18" x14ac:dyDescent="0.2">
      <c r="C29372"/>
      <c r="D29372"/>
      <c r="E29372"/>
      <c r="F29372"/>
      <c r="G29372"/>
      <c r="H29372"/>
      <c r="I29372"/>
      <c r="J29372"/>
      <c r="K29372"/>
      <c r="L29372"/>
      <c r="M29372"/>
      <c r="N29372"/>
      <c r="O29372"/>
      <c r="P29372"/>
      <c r="Q29372"/>
      <c r="R29372"/>
    </row>
    <row r="29373" spans="3:18" x14ac:dyDescent="0.2">
      <c r="C29373"/>
      <c r="D29373"/>
      <c r="E29373"/>
      <c r="F29373"/>
      <c r="G29373"/>
      <c r="H29373"/>
      <c r="I29373"/>
      <c r="J29373"/>
      <c r="K29373"/>
      <c r="L29373"/>
      <c r="M29373"/>
      <c r="N29373"/>
      <c r="O29373"/>
      <c r="P29373"/>
      <c r="Q29373"/>
      <c r="R29373"/>
    </row>
    <row r="29374" spans="3:18" x14ac:dyDescent="0.2">
      <c r="C29374"/>
      <c r="D29374"/>
      <c r="E29374"/>
      <c r="F29374"/>
      <c r="G29374"/>
      <c r="H29374"/>
      <c r="I29374"/>
      <c r="J29374"/>
      <c r="K29374"/>
      <c r="L29374"/>
      <c r="M29374"/>
      <c r="N29374"/>
      <c r="O29374"/>
      <c r="P29374"/>
      <c r="Q29374"/>
      <c r="R29374"/>
    </row>
    <row r="29375" spans="3:18" x14ac:dyDescent="0.2">
      <c r="C29375"/>
      <c r="D29375"/>
      <c r="E29375"/>
      <c r="F29375"/>
      <c r="G29375"/>
      <c r="H29375"/>
      <c r="I29375"/>
      <c r="J29375"/>
      <c r="K29375"/>
      <c r="L29375"/>
      <c r="M29375"/>
      <c r="N29375"/>
      <c r="O29375"/>
      <c r="P29375"/>
      <c r="Q29375"/>
      <c r="R29375"/>
    </row>
    <row r="29376" spans="3:18" x14ac:dyDescent="0.2">
      <c r="C29376"/>
      <c r="D29376"/>
      <c r="E29376"/>
      <c r="F29376"/>
      <c r="G29376"/>
      <c r="H29376"/>
      <c r="I29376"/>
      <c r="J29376"/>
      <c r="K29376"/>
      <c r="L29376"/>
      <c r="M29376"/>
      <c r="N29376"/>
      <c r="O29376"/>
      <c r="P29376"/>
      <c r="Q29376"/>
      <c r="R29376"/>
    </row>
    <row r="29377" spans="3:18" x14ac:dyDescent="0.2">
      <c r="C29377"/>
      <c r="D29377"/>
      <c r="E29377"/>
      <c r="F29377"/>
      <c r="G29377"/>
      <c r="H29377"/>
      <c r="I29377"/>
      <c r="J29377"/>
      <c r="K29377"/>
      <c r="L29377"/>
      <c r="M29377"/>
      <c r="N29377"/>
      <c r="O29377"/>
      <c r="P29377"/>
      <c r="Q29377"/>
      <c r="R29377"/>
    </row>
    <row r="29378" spans="3:18" x14ac:dyDescent="0.2">
      <c r="C29378"/>
      <c r="D29378"/>
      <c r="E29378"/>
      <c r="F29378"/>
      <c r="G29378"/>
      <c r="H29378"/>
      <c r="I29378"/>
      <c r="J29378"/>
      <c r="K29378"/>
      <c r="L29378"/>
      <c r="M29378"/>
      <c r="N29378"/>
      <c r="O29378"/>
      <c r="P29378"/>
      <c r="Q29378"/>
      <c r="R29378"/>
    </row>
    <row r="29379" spans="3:18" x14ac:dyDescent="0.2">
      <c r="C29379"/>
      <c r="D29379"/>
      <c r="E29379"/>
      <c r="F29379"/>
      <c r="G29379"/>
      <c r="H29379"/>
      <c r="I29379"/>
      <c r="J29379"/>
      <c r="K29379"/>
      <c r="L29379"/>
      <c r="M29379"/>
      <c r="N29379"/>
      <c r="O29379"/>
      <c r="P29379"/>
      <c r="Q29379"/>
      <c r="R29379"/>
    </row>
    <row r="29380" spans="3:18" x14ac:dyDescent="0.2">
      <c r="C29380"/>
      <c r="D29380"/>
      <c r="E29380"/>
      <c r="F29380"/>
      <c r="G29380"/>
      <c r="H29380"/>
      <c r="I29380"/>
      <c r="J29380"/>
      <c r="K29380"/>
      <c r="L29380"/>
      <c r="M29380"/>
      <c r="N29380"/>
      <c r="O29380"/>
      <c r="P29380"/>
      <c r="Q29380"/>
      <c r="R29380"/>
    </row>
    <row r="29381" spans="3:18" x14ac:dyDescent="0.2">
      <c r="C29381"/>
      <c r="D29381"/>
      <c r="E29381"/>
      <c r="F29381"/>
      <c r="G29381"/>
      <c r="H29381"/>
      <c r="I29381"/>
      <c r="J29381"/>
      <c r="K29381"/>
      <c r="L29381"/>
      <c r="M29381"/>
      <c r="N29381"/>
      <c r="O29381"/>
      <c r="P29381"/>
      <c r="Q29381"/>
      <c r="R29381"/>
    </row>
    <row r="29382" spans="3:18" x14ac:dyDescent="0.2">
      <c r="C29382"/>
      <c r="D29382"/>
      <c r="E29382"/>
      <c r="F29382"/>
      <c r="G29382"/>
      <c r="H29382"/>
      <c r="I29382"/>
      <c r="J29382"/>
      <c r="K29382"/>
      <c r="L29382"/>
      <c r="M29382"/>
      <c r="N29382"/>
      <c r="O29382"/>
      <c r="P29382"/>
      <c r="Q29382"/>
      <c r="R29382"/>
    </row>
    <row r="29383" spans="3:18" x14ac:dyDescent="0.2">
      <c r="C29383"/>
      <c r="D29383"/>
      <c r="E29383"/>
      <c r="F29383"/>
      <c r="G29383"/>
      <c r="H29383"/>
      <c r="I29383"/>
      <c r="J29383"/>
      <c r="K29383"/>
      <c r="L29383"/>
      <c r="M29383"/>
      <c r="N29383"/>
      <c r="O29383"/>
      <c r="P29383"/>
      <c r="Q29383"/>
      <c r="R29383"/>
    </row>
    <row r="29384" spans="3:18" x14ac:dyDescent="0.2">
      <c r="C29384"/>
      <c r="D29384"/>
      <c r="E29384"/>
      <c r="F29384"/>
      <c r="G29384"/>
      <c r="H29384"/>
      <c r="I29384"/>
      <c r="J29384"/>
      <c r="K29384"/>
      <c r="L29384"/>
      <c r="M29384"/>
      <c r="N29384"/>
      <c r="O29384"/>
      <c r="P29384"/>
      <c r="Q29384"/>
      <c r="R29384"/>
    </row>
    <row r="29385" spans="3:18" x14ac:dyDescent="0.2">
      <c r="C29385"/>
      <c r="D29385"/>
      <c r="E29385"/>
      <c r="F29385"/>
      <c r="G29385"/>
      <c r="H29385"/>
      <c r="I29385"/>
      <c r="J29385"/>
      <c r="K29385"/>
      <c r="L29385"/>
      <c r="M29385"/>
      <c r="N29385"/>
      <c r="O29385"/>
      <c r="P29385"/>
      <c r="Q29385"/>
      <c r="R29385"/>
    </row>
    <row r="29386" spans="3:18" x14ac:dyDescent="0.2">
      <c r="C29386"/>
      <c r="D29386"/>
      <c r="E29386"/>
      <c r="F29386"/>
      <c r="G29386"/>
      <c r="H29386"/>
      <c r="I29386"/>
      <c r="J29386"/>
      <c r="K29386"/>
      <c r="L29386"/>
      <c r="M29386"/>
      <c r="N29386"/>
      <c r="O29386"/>
      <c r="P29386"/>
      <c r="Q29386"/>
      <c r="R29386"/>
    </row>
    <row r="29387" spans="3:18" x14ac:dyDescent="0.2">
      <c r="C29387"/>
      <c r="D29387"/>
      <c r="E29387"/>
      <c r="F29387"/>
      <c r="G29387"/>
      <c r="H29387"/>
      <c r="I29387"/>
      <c r="J29387"/>
      <c r="K29387"/>
      <c r="L29387"/>
      <c r="M29387"/>
      <c r="N29387"/>
      <c r="O29387"/>
      <c r="P29387"/>
      <c r="Q29387"/>
      <c r="R29387"/>
    </row>
    <row r="29388" spans="3:18" x14ac:dyDescent="0.2">
      <c r="C29388"/>
      <c r="D29388"/>
      <c r="E29388"/>
      <c r="F29388"/>
      <c r="G29388"/>
      <c r="H29388"/>
      <c r="I29388"/>
      <c r="J29388"/>
      <c r="K29388"/>
      <c r="L29388"/>
      <c r="M29388"/>
      <c r="N29388"/>
      <c r="O29388"/>
      <c r="P29388"/>
      <c r="Q29388"/>
      <c r="R29388"/>
    </row>
    <row r="29389" spans="3:18" x14ac:dyDescent="0.2">
      <c r="C29389"/>
      <c r="D29389"/>
      <c r="E29389"/>
      <c r="F29389"/>
      <c r="G29389"/>
      <c r="H29389"/>
      <c r="I29389"/>
      <c r="J29389"/>
      <c r="K29389"/>
      <c r="L29389"/>
      <c r="M29389"/>
      <c r="N29389"/>
      <c r="O29389"/>
      <c r="P29389"/>
      <c r="Q29389"/>
      <c r="R29389"/>
    </row>
    <row r="29390" spans="3:18" x14ac:dyDescent="0.2">
      <c r="C29390"/>
      <c r="D29390"/>
      <c r="E29390"/>
      <c r="F29390"/>
      <c r="G29390"/>
      <c r="H29390"/>
      <c r="I29390"/>
      <c r="J29390"/>
      <c r="K29390"/>
      <c r="L29390"/>
      <c r="M29390"/>
      <c r="N29390"/>
      <c r="O29390"/>
      <c r="P29390"/>
      <c r="Q29390"/>
      <c r="R29390"/>
    </row>
    <row r="29391" spans="3:18" x14ac:dyDescent="0.2">
      <c r="C29391"/>
      <c r="D29391"/>
      <c r="E29391"/>
      <c r="F29391"/>
      <c r="G29391"/>
      <c r="H29391"/>
      <c r="I29391"/>
      <c r="J29391"/>
      <c r="K29391"/>
      <c r="L29391"/>
      <c r="M29391"/>
      <c r="N29391"/>
      <c r="O29391"/>
      <c r="P29391"/>
      <c r="Q29391"/>
      <c r="R29391"/>
    </row>
    <row r="29392" spans="3:18" x14ac:dyDescent="0.2">
      <c r="C29392"/>
      <c r="D29392"/>
      <c r="E29392"/>
      <c r="F29392"/>
      <c r="G29392"/>
      <c r="H29392"/>
      <c r="I29392"/>
      <c r="J29392"/>
      <c r="K29392"/>
      <c r="L29392"/>
      <c r="M29392"/>
      <c r="N29392"/>
      <c r="O29392"/>
      <c r="P29392"/>
      <c r="Q29392"/>
      <c r="R29392"/>
    </row>
    <row r="29393" spans="3:18" x14ac:dyDescent="0.2">
      <c r="C29393"/>
      <c r="D29393"/>
      <c r="E29393"/>
      <c r="F29393"/>
      <c r="G29393"/>
      <c r="H29393"/>
      <c r="I29393"/>
      <c r="J29393"/>
      <c r="K29393"/>
      <c r="L29393"/>
      <c r="M29393"/>
      <c r="N29393"/>
      <c r="O29393"/>
      <c r="P29393"/>
      <c r="Q29393"/>
      <c r="R29393"/>
    </row>
    <row r="29394" spans="3:18" x14ac:dyDescent="0.2">
      <c r="C29394"/>
      <c r="D29394"/>
      <c r="E29394"/>
      <c r="F29394"/>
      <c r="G29394"/>
      <c r="H29394"/>
      <c r="I29394"/>
      <c r="J29394"/>
      <c r="K29394"/>
      <c r="L29394"/>
      <c r="M29394"/>
      <c r="N29394"/>
      <c r="O29394"/>
      <c r="P29394"/>
      <c r="Q29394"/>
      <c r="R29394"/>
    </row>
    <row r="29395" spans="3:18" x14ac:dyDescent="0.2">
      <c r="C29395"/>
      <c r="D29395"/>
      <c r="E29395"/>
      <c r="F29395"/>
      <c r="G29395"/>
      <c r="H29395"/>
      <c r="I29395"/>
      <c r="J29395"/>
      <c r="K29395"/>
      <c r="L29395"/>
      <c r="M29395"/>
      <c r="N29395"/>
      <c r="O29395"/>
      <c r="P29395"/>
      <c r="Q29395"/>
      <c r="R29395"/>
    </row>
    <row r="29396" spans="3:18" x14ac:dyDescent="0.2">
      <c r="C29396"/>
      <c r="D29396"/>
      <c r="E29396"/>
      <c r="F29396"/>
      <c r="G29396"/>
      <c r="H29396"/>
      <c r="I29396"/>
      <c r="J29396"/>
      <c r="K29396"/>
      <c r="L29396"/>
      <c r="M29396"/>
      <c r="N29396"/>
      <c r="O29396"/>
      <c r="P29396"/>
      <c r="Q29396"/>
      <c r="R29396"/>
    </row>
    <row r="29397" spans="3:18" x14ac:dyDescent="0.2">
      <c r="C29397"/>
      <c r="D29397"/>
      <c r="E29397"/>
      <c r="F29397"/>
      <c r="G29397"/>
      <c r="H29397"/>
      <c r="I29397"/>
      <c r="J29397"/>
      <c r="K29397"/>
      <c r="L29397"/>
      <c r="M29397"/>
      <c r="N29397"/>
      <c r="O29397"/>
      <c r="P29397"/>
      <c r="Q29397"/>
      <c r="R29397"/>
    </row>
    <row r="29398" spans="3:18" x14ac:dyDescent="0.2">
      <c r="C29398"/>
      <c r="D29398"/>
      <c r="E29398"/>
      <c r="F29398"/>
      <c r="G29398"/>
      <c r="H29398"/>
      <c r="I29398"/>
      <c r="J29398"/>
      <c r="K29398"/>
      <c r="L29398"/>
      <c r="M29398"/>
      <c r="N29398"/>
      <c r="O29398"/>
      <c r="P29398"/>
      <c r="Q29398"/>
      <c r="R29398"/>
    </row>
    <row r="29399" spans="3:18" x14ac:dyDescent="0.2">
      <c r="C29399"/>
      <c r="D29399"/>
      <c r="E29399"/>
      <c r="F29399"/>
      <c r="G29399"/>
      <c r="H29399"/>
      <c r="I29399"/>
      <c r="J29399"/>
      <c r="K29399"/>
      <c r="L29399"/>
      <c r="M29399"/>
      <c r="N29399"/>
      <c r="O29399"/>
      <c r="P29399"/>
      <c r="Q29399"/>
      <c r="R29399"/>
    </row>
    <row r="29400" spans="3:18" x14ac:dyDescent="0.2">
      <c r="C29400"/>
      <c r="D29400"/>
      <c r="E29400"/>
      <c r="F29400"/>
      <c r="G29400"/>
      <c r="H29400"/>
      <c r="I29400"/>
      <c r="J29400"/>
      <c r="K29400"/>
      <c r="L29400"/>
      <c r="M29400"/>
      <c r="N29400"/>
      <c r="O29400"/>
      <c r="P29400"/>
      <c r="Q29400"/>
      <c r="R29400"/>
    </row>
    <row r="29401" spans="3:18" x14ac:dyDescent="0.2">
      <c r="C29401"/>
      <c r="D29401"/>
      <c r="E29401"/>
      <c r="F29401"/>
      <c r="G29401"/>
      <c r="H29401"/>
      <c r="I29401"/>
      <c r="J29401"/>
      <c r="K29401"/>
      <c r="L29401"/>
      <c r="M29401"/>
      <c r="N29401"/>
      <c r="O29401"/>
      <c r="P29401"/>
      <c r="Q29401"/>
      <c r="R29401"/>
    </row>
    <row r="29402" spans="3:18" x14ac:dyDescent="0.2">
      <c r="C29402"/>
      <c r="D29402"/>
      <c r="E29402"/>
      <c r="F29402"/>
      <c r="G29402"/>
      <c r="H29402"/>
      <c r="I29402"/>
      <c r="J29402"/>
      <c r="K29402"/>
      <c r="L29402"/>
      <c r="M29402"/>
      <c r="N29402"/>
      <c r="O29402"/>
      <c r="P29402"/>
      <c r="Q29402"/>
      <c r="R29402"/>
    </row>
    <row r="29403" spans="3:18" x14ac:dyDescent="0.2">
      <c r="C29403"/>
      <c r="D29403"/>
      <c r="E29403"/>
      <c r="F29403"/>
      <c r="G29403"/>
      <c r="H29403"/>
      <c r="I29403"/>
      <c r="J29403"/>
      <c r="K29403"/>
      <c r="L29403"/>
      <c r="M29403"/>
      <c r="N29403"/>
      <c r="O29403"/>
      <c r="P29403"/>
      <c r="Q29403"/>
      <c r="R29403"/>
    </row>
    <row r="29404" spans="3:18" x14ac:dyDescent="0.2">
      <c r="C29404"/>
      <c r="D29404"/>
      <c r="E29404"/>
      <c r="F29404"/>
      <c r="G29404"/>
      <c r="H29404"/>
      <c r="I29404"/>
      <c r="J29404"/>
      <c r="K29404"/>
      <c r="L29404"/>
      <c r="M29404"/>
      <c r="N29404"/>
      <c r="O29404"/>
      <c r="P29404"/>
      <c r="Q29404"/>
      <c r="R29404"/>
    </row>
    <row r="29405" spans="3:18" x14ac:dyDescent="0.2">
      <c r="C29405"/>
      <c r="D29405"/>
      <c r="E29405"/>
      <c r="F29405"/>
      <c r="G29405"/>
      <c r="H29405"/>
      <c r="I29405"/>
      <c r="J29405"/>
      <c r="K29405"/>
      <c r="L29405"/>
      <c r="M29405"/>
      <c r="N29405"/>
      <c r="O29405"/>
      <c r="P29405"/>
      <c r="Q29405"/>
      <c r="R29405"/>
    </row>
    <row r="29406" spans="3:18" x14ac:dyDescent="0.2">
      <c r="C29406"/>
      <c r="D29406"/>
      <c r="E29406"/>
      <c r="F29406"/>
      <c r="G29406"/>
      <c r="H29406"/>
      <c r="I29406"/>
      <c r="J29406"/>
      <c r="K29406"/>
      <c r="L29406"/>
      <c r="M29406"/>
      <c r="N29406"/>
      <c r="O29406"/>
      <c r="P29406"/>
      <c r="Q29406"/>
      <c r="R29406"/>
    </row>
    <row r="29407" spans="3:18" x14ac:dyDescent="0.2">
      <c r="C29407"/>
      <c r="D29407"/>
      <c r="E29407"/>
      <c r="F29407"/>
      <c r="G29407"/>
      <c r="H29407"/>
      <c r="I29407"/>
      <c r="J29407"/>
      <c r="K29407"/>
      <c r="L29407"/>
      <c r="M29407"/>
      <c r="N29407"/>
      <c r="O29407"/>
      <c r="P29407"/>
      <c r="Q29407"/>
      <c r="R29407"/>
    </row>
    <row r="29408" spans="3:18" x14ac:dyDescent="0.2">
      <c r="C29408"/>
      <c r="D29408"/>
      <c r="E29408"/>
      <c r="F29408"/>
      <c r="G29408"/>
      <c r="H29408"/>
      <c r="I29408"/>
      <c r="J29408"/>
      <c r="K29408"/>
      <c r="L29408"/>
      <c r="M29408"/>
      <c r="N29408"/>
      <c r="O29408"/>
      <c r="P29408"/>
      <c r="Q29408"/>
      <c r="R29408"/>
    </row>
    <row r="29409" spans="3:18" x14ac:dyDescent="0.2">
      <c r="C29409"/>
      <c r="D29409"/>
      <c r="E29409"/>
      <c r="F29409"/>
      <c r="G29409"/>
      <c r="H29409"/>
      <c r="I29409"/>
      <c r="J29409"/>
      <c r="K29409"/>
      <c r="L29409"/>
      <c r="M29409"/>
      <c r="N29409"/>
      <c r="O29409"/>
      <c r="P29409"/>
      <c r="Q29409"/>
      <c r="R29409"/>
    </row>
    <row r="29410" spans="3:18" x14ac:dyDescent="0.2">
      <c r="C29410"/>
      <c r="D29410"/>
      <c r="E29410"/>
      <c r="F29410"/>
      <c r="G29410"/>
      <c r="H29410"/>
      <c r="I29410"/>
      <c r="J29410"/>
      <c r="K29410"/>
      <c r="L29410"/>
      <c r="M29410"/>
      <c r="N29410"/>
      <c r="O29410"/>
      <c r="P29410"/>
      <c r="Q29410"/>
      <c r="R29410"/>
    </row>
    <row r="29411" spans="3:18" x14ac:dyDescent="0.2">
      <c r="C29411"/>
      <c r="D29411"/>
      <c r="E29411"/>
      <c r="F29411"/>
      <c r="G29411"/>
      <c r="H29411"/>
      <c r="I29411"/>
      <c r="J29411"/>
      <c r="K29411"/>
      <c r="L29411"/>
      <c r="M29411"/>
      <c r="N29411"/>
      <c r="O29411"/>
      <c r="P29411"/>
      <c r="Q29411"/>
      <c r="R29411"/>
    </row>
    <row r="29412" spans="3:18" x14ac:dyDescent="0.2">
      <c r="C29412"/>
      <c r="D29412"/>
      <c r="E29412"/>
      <c r="F29412"/>
      <c r="G29412"/>
      <c r="H29412"/>
      <c r="I29412"/>
      <c r="J29412"/>
      <c r="K29412"/>
      <c r="L29412"/>
      <c r="M29412"/>
      <c r="N29412"/>
      <c r="O29412"/>
      <c r="P29412"/>
      <c r="Q29412"/>
      <c r="R29412"/>
    </row>
    <row r="29413" spans="3:18" x14ac:dyDescent="0.2">
      <c r="C29413"/>
      <c r="D29413"/>
      <c r="E29413"/>
      <c r="F29413"/>
      <c r="G29413"/>
      <c r="H29413"/>
      <c r="I29413"/>
      <c r="J29413"/>
      <c r="K29413"/>
      <c r="L29413"/>
      <c r="M29413"/>
      <c r="N29413"/>
      <c r="O29413"/>
      <c r="P29413"/>
      <c r="Q29413"/>
      <c r="R29413"/>
    </row>
    <row r="29414" spans="3:18" x14ac:dyDescent="0.2">
      <c r="C29414"/>
      <c r="D29414"/>
      <c r="E29414"/>
      <c r="F29414"/>
      <c r="G29414"/>
      <c r="H29414"/>
      <c r="I29414"/>
      <c r="J29414"/>
      <c r="K29414"/>
      <c r="L29414"/>
      <c r="M29414"/>
      <c r="N29414"/>
      <c r="O29414"/>
      <c r="P29414"/>
      <c r="Q29414"/>
      <c r="R29414"/>
    </row>
    <row r="29415" spans="3:18" x14ac:dyDescent="0.2">
      <c r="C29415"/>
      <c r="D29415"/>
      <c r="E29415"/>
      <c r="F29415"/>
      <c r="G29415"/>
      <c r="H29415"/>
      <c r="I29415"/>
      <c r="J29415"/>
      <c r="K29415"/>
      <c r="L29415"/>
      <c r="M29415"/>
      <c r="N29415"/>
      <c r="O29415"/>
      <c r="P29415"/>
      <c r="Q29415"/>
      <c r="R29415"/>
    </row>
    <row r="29416" spans="3:18" x14ac:dyDescent="0.2">
      <c r="C29416"/>
      <c r="D29416"/>
      <c r="E29416"/>
      <c r="F29416"/>
      <c r="G29416"/>
      <c r="H29416"/>
      <c r="I29416"/>
      <c r="J29416"/>
      <c r="K29416"/>
      <c r="L29416"/>
      <c r="M29416"/>
      <c r="N29416"/>
      <c r="O29416"/>
      <c r="P29416"/>
      <c r="Q29416"/>
      <c r="R29416"/>
    </row>
    <row r="29417" spans="3:18" x14ac:dyDescent="0.2">
      <c r="C29417"/>
      <c r="D29417"/>
      <c r="E29417"/>
      <c r="F29417"/>
      <c r="G29417"/>
      <c r="H29417"/>
      <c r="I29417"/>
      <c r="J29417"/>
      <c r="K29417"/>
      <c r="L29417"/>
      <c r="M29417"/>
      <c r="N29417"/>
      <c r="O29417"/>
      <c r="P29417"/>
      <c r="Q29417"/>
      <c r="R29417"/>
    </row>
    <row r="29418" spans="3:18" x14ac:dyDescent="0.2">
      <c r="C29418"/>
      <c r="D29418"/>
      <c r="E29418"/>
      <c r="F29418"/>
      <c r="G29418"/>
      <c r="H29418"/>
      <c r="I29418"/>
      <c r="J29418"/>
      <c r="K29418"/>
      <c r="L29418"/>
      <c r="M29418"/>
      <c r="N29418"/>
      <c r="O29418"/>
      <c r="P29418"/>
      <c r="Q29418"/>
      <c r="R29418"/>
    </row>
    <row r="29419" spans="3:18" x14ac:dyDescent="0.2">
      <c r="C29419"/>
      <c r="D29419"/>
      <c r="E29419"/>
      <c r="F29419"/>
      <c r="G29419"/>
      <c r="H29419"/>
      <c r="I29419"/>
      <c r="J29419"/>
      <c r="K29419"/>
      <c r="L29419"/>
      <c r="M29419"/>
      <c r="N29419"/>
      <c r="O29419"/>
      <c r="P29419"/>
      <c r="Q29419"/>
      <c r="R29419"/>
    </row>
    <row r="29420" spans="3:18" x14ac:dyDescent="0.2">
      <c r="C29420"/>
      <c r="D29420"/>
      <c r="E29420"/>
      <c r="F29420"/>
      <c r="G29420"/>
      <c r="H29420"/>
      <c r="I29420"/>
      <c r="J29420"/>
      <c r="K29420"/>
      <c r="L29420"/>
      <c r="M29420"/>
      <c r="N29420"/>
      <c r="O29420"/>
      <c r="P29420"/>
      <c r="Q29420"/>
      <c r="R29420"/>
    </row>
    <row r="29421" spans="3:18" x14ac:dyDescent="0.2">
      <c r="C29421"/>
      <c r="D29421"/>
      <c r="E29421"/>
      <c r="F29421"/>
      <c r="G29421"/>
      <c r="H29421"/>
      <c r="I29421"/>
      <c r="J29421"/>
      <c r="K29421"/>
      <c r="L29421"/>
      <c r="M29421"/>
      <c r="N29421"/>
      <c r="O29421"/>
      <c r="P29421"/>
      <c r="Q29421"/>
      <c r="R29421"/>
    </row>
    <row r="29422" spans="3:18" x14ac:dyDescent="0.2">
      <c r="C29422"/>
      <c r="D29422"/>
      <c r="E29422"/>
      <c r="F29422"/>
      <c r="G29422"/>
      <c r="H29422"/>
      <c r="I29422"/>
      <c r="J29422"/>
      <c r="K29422"/>
      <c r="L29422"/>
      <c r="M29422"/>
      <c r="N29422"/>
      <c r="O29422"/>
      <c r="P29422"/>
      <c r="Q29422"/>
      <c r="R29422"/>
    </row>
    <row r="29423" spans="3:18" x14ac:dyDescent="0.2">
      <c r="C29423"/>
      <c r="D29423"/>
      <c r="E29423"/>
      <c r="F29423"/>
      <c r="G29423"/>
      <c r="H29423"/>
      <c r="I29423"/>
      <c r="J29423"/>
      <c r="K29423"/>
      <c r="L29423"/>
      <c r="M29423"/>
      <c r="N29423"/>
      <c r="O29423"/>
      <c r="P29423"/>
      <c r="Q29423"/>
      <c r="R29423"/>
    </row>
    <row r="29424" spans="3:18" x14ac:dyDescent="0.2">
      <c r="C29424"/>
      <c r="D29424"/>
      <c r="E29424"/>
      <c r="F29424"/>
      <c r="G29424"/>
      <c r="H29424"/>
      <c r="I29424"/>
      <c r="J29424"/>
      <c r="K29424"/>
      <c r="L29424"/>
      <c r="M29424"/>
      <c r="N29424"/>
      <c r="O29424"/>
      <c r="P29424"/>
      <c r="Q29424"/>
      <c r="R29424"/>
    </row>
    <row r="29425" spans="3:18" x14ac:dyDescent="0.2">
      <c r="C29425"/>
      <c r="D29425"/>
      <c r="E29425"/>
      <c r="F29425"/>
      <c r="G29425"/>
      <c r="H29425"/>
      <c r="I29425"/>
      <c r="J29425"/>
      <c r="K29425"/>
      <c r="L29425"/>
      <c r="M29425"/>
      <c r="N29425"/>
      <c r="O29425"/>
      <c r="P29425"/>
      <c r="Q29425"/>
      <c r="R29425"/>
    </row>
    <row r="29426" spans="3:18" x14ac:dyDescent="0.2">
      <c r="C29426"/>
      <c r="D29426"/>
      <c r="E29426"/>
      <c r="F29426"/>
      <c r="G29426"/>
      <c r="H29426"/>
      <c r="I29426"/>
      <c r="J29426"/>
      <c r="K29426"/>
      <c r="L29426"/>
      <c r="M29426"/>
      <c r="N29426"/>
      <c r="O29426"/>
      <c r="P29426"/>
      <c r="Q29426"/>
      <c r="R29426"/>
    </row>
    <row r="29427" spans="3:18" x14ac:dyDescent="0.2">
      <c r="C29427"/>
      <c r="D29427"/>
      <c r="E29427"/>
      <c r="F29427"/>
      <c r="G29427"/>
      <c r="H29427"/>
      <c r="I29427"/>
      <c r="J29427"/>
      <c r="K29427"/>
      <c r="L29427"/>
      <c r="M29427"/>
      <c r="N29427"/>
      <c r="O29427"/>
      <c r="P29427"/>
      <c r="Q29427"/>
      <c r="R29427"/>
    </row>
    <row r="29428" spans="3:18" x14ac:dyDescent="0.2">
      <c r="C29428"/>
      <c r="D29428"/>
      <c r="E29428"/>
      <c r="F29428"/>
      <c r="G29428"/>
      <c r="H29428"/>
      <c r="I29428"/>
      <c r="J29428"/>
      <c r="K29428"/>
      <c r="L29428"/>
      <c r="M29428"/>
      <c r="N29428"/>
      <c r="O29428"/>
      <c r="P29428"/>
      <c r="Q29428"/>
      <c r="R29428"/>
    </row>
    <row r="29429" spans="3:18" x14ac:dyDescent="0.2">
      <c r="C29429"/>
      <c r="D29429"/>
      <c r="E29429"/>
      <c r="F29429"/>
      <c r="G29429"/>
      <c r="H29429"/>
      <c r="I29429"/>
      <c r="J29429"/>
      <c r="K29429"/>
      <c r="L29429"/>
      <c r="M29429"/>
      <c r="N29429"/>
      <c r="O29429"/>
      <c r="P29429"/>
      <c r="Q29429"/>
      <c r="R29429"/>
    </row>
    <row r="29430" spans="3:18" x14ac:dyDescent="0.2">
      <c r="C29430"/>
      <c r="D29430"/>
      <c r="E29430"/>
      <c r="F29430"/>
      <c r="G29430"/>
      <c r="H29430"/>
      <c r="I29430"/>
      <c r="J29430"/>
      <c r="K29430"/>
      <c r="L29430"/>
      <c r="M29430"/>
      <c r="N29430"/>
      <c r="O29430"/>
      <c r="P29430"/>
      <c r="Q29430"/>
      <c r="R29430"/>
    </row>
    <row r="29431" spans="3:18" x14ac:dyDescent="0.2">
      <c r="C29431"/>
      <c r="D29431"/>
      <c r="E29431"/>
      <c r="F29431"/>
      <c r="G29431"/>
      <c r="H29431"/>
      <c r="I29431"/>
      <c r="J29431"/>
      <c r="K29431"/>
      <c r="L29431"/>
      <c r="M29431"/>
      <c r="N29431"/>
      <c r="O29431"/>
      <c r="P29431"/>
      <c r="Q29431"/>
      <c r="R29431"/>
    </row>
    <row r="29432" spans="3:18" x14ac:dyDescent="0.2">
      <c r="C29432"/>
      <c r="D29432"/>
      <c r="E29432"/>
      <c r="F29432"/>
      <c r="G29432"/>
      <c r="H29432"/>
      <c r="I29432"/>
      <c r="J29432"/>
      <c r="K29432"/>
      <c r="L29432"/>
      <c r="M29432"/>
      <c r="N29432"/>
      <c r="O29432"/>
      <c r="P29432"/>
      <c r="Q29432"/>
      <c r="R29432"/>
    </row>
    <row r="29433" spans="3:18" x14ac:dyDescent="0.2">
      <c r="C29433"/>
      <c r="D29433"/>
      <c r="E29433"/>
      <c r="F29433"/>
      <c r="G29433"/>
      <c r="H29433"/>
      <c r="I29433"/>
      <c r="J29433"/>
      <c r="K29433"/>
      <c r="L29433"/>
      <c r="M29433"/>
      <c r="N29433"/>
      <c r="O29433"/>
      <c r="P29433"/>
      <c r="Q29433"/>
      <c r="R29433"/>
    </row>
    <row r="29434" spans="3:18" x14ac:dyDescent="0.2">
      <c r="C29434"/>
      <c r="D29434"/>
      <c r="E29434"/>
      <c r="F29434"/>
      <c r="G29434"/>
      <c r="H29434"/>
      <c r="I29434"/>
      <c r="J29434"/>
      <c r="K29434"/>
      <c r="L29434"/>
      <c r="M29434"/>
      <c r="N29434"/>
      <c r="O29434"/>
      <c r="P29434"/>
      <c r="Q29434"/>
      <c r="R29434"/>
    </row>
    <row r="29435" spans="3:18" x14ac:dyDescent="0.2">
      <c r="C29435"/>
      <c r="D29435"/>
      <c r="E29435"/>
      <c r="F29435"/>
      <c r="G29435"/>
      <c r="H29435"/>
      <c r="I29435"/>
      <c r="J29435"/>
      <c r="K29435"/>
      <c r="L29435"/>
      <c r="M29435"/>
      <c r="N29435"/>
      <c r="O29435"/>
      <c r="P29435"/>
      <c r="Q29435"/>
      <c r="R29435"/>
    </row>
    <row r="29436" spans="3:18" x14ac:dyDescent="0.2">
      <c r="C29436"/>
      <c r="D29436"/>
      <c r="E29436"/>
      <c r="F29436"/>
      <c r="G29436"/>
      <c r="H29436"/>
      <c r="I29436"/>
      <c r="J29436"/>
      <c r="K29436"/>
      <c r="L29436"/>
      <c r="M29436"/>
      <c r="N29436"/>
      <c r="O29436"/>
      <c r="P29436"/>
      <c r="Q29436"/>
      <c r="R29436"/>
    </row>
    <row r="29437" spans="3:18" x14ac:dyDescent="0.2">
      <c r="C29437"/>
      <c r="D29437"/>
      <c r="E29437"/>
      <c r="F29437"/>
      <c r="G29437"/>
      <c r="H29437"/>
      <c r="I29437"/>
      <c r="J29437"/>
      <c r="K29437"/>
      <c r="L29437"/>
      <c r="M29437"/>
      <c r="N29437"/>
      <c r="O29437"/>
      <c r="P29437"/>
      <c r="Q29437"/>
      <c r="R29437"/>
    </row>
    <row r="29438" spans="3:18" x14ac:dyDescent="0.2">
      <c r="C29438"/>
      <c r="D29438"/>
      <c r="E29438"/>
      <c r="F29438"/>
      <c r="G29438"/>
      <c r="H29438"/>
      <c r="I29438"/>
      <c r="J29438"/>
      <c r="K29438"/>
      <c r="L29438"/>
      <c r="M29438"/>
      <c r="N29438"/>
      <c r="O29438"/>
      <c r="P29438"/>
      <c r="Q29438"/>
      <c r="R29438"/>
    </row>
    <row r="29439" spans="3:18" x14ac:dyDescent="0.2">
      <c r="C29439"/>
      <c r="D29439"/>
      <c r="E29439"/>
      <c r="F29439"/>
      <c r="G29439"/>
      <c r="H29439"/>
      <c r="I29439"/>
      <c r="J29439"/>
      <c r="K29439"/>
      <c r="L29439"/>
      <c r="M29439"/>
      <c r="N29439"/>
      <c r="O29439"/>
      <c r="P29439"/>
      <c r="Q29439"/>
      <c r="R29439"/>
    </row>
    <row r="29440" spans="3:18" x14ac:dyDescent="0.2">
      <c r="C29440"/>
      <c r="D29440"/>
      <c r="E29440"/>
      <c r="F29440"/>
      <c r="G29440"/>
      <c r="H29440"/>
      <c r="I29440"/>
      <c r="J29440"/>
      <c r="K29440"/>
      <c r="L29440"/>
      <c r="M29440"/>
      <c r="N29440"/>
      <c r="O29440"/>
      <c r="P29440"/>
      <c r="Q29440"/>
      <c r="R29440"/>
    </row>
    <row r="29441" spans="3:18" x14ac:dyDescent="0.2">
      <c r="C29441"/>
      <c r="D29441"/>
      <c r="E29441"/>
      <c r="F29441"/>
      <c r="G29441"/>
      <c r="H29441"/>
      <c r="I29441"/>
      <c r="J29441"/>
      <c r="K29441"/>
      <c r="L29441"/>
      <c r="M29441"/>
      <c r="N29441"/>
      <c r="O29441"/>
      <c r="P29441"/>
      <c r="Q29441"/>
      <c r="R29441"/>
    </row>
    <row r="29442" spans="3:18" x14ac:dyDescent="0.2">
      <c r="C29442"/>
      <c r="D29442"/>
      <c r="E29442"/>
      <c r="F29442"/>
      <c r="G29442"/>
      <c r="H29442"/>
      <c r="I29442"/>
      <c r="J29442"/>
      <c r="K29442"/>
      <c r="L29442"/>
      <c r="M29442"/>
      <c r="N29442"/>
      <c r="O29442"/>
      <c r="P29442"/>
      <c r="Q29442"/>
      <c r="R29442"/>
    </row>
    <row r="29443" spans="3:18" x14ac:dyDescent="0.2">
      <c r="C29443"/>
      <c r="D29443"/>
      <c r="E29443"/>
      <c r="F29443"/>
      <c r="G29443"/>
      <c r="H29443"/>
      <c r="I29443"/>
      <c r="J29443"/>
      <c r="K29443"/>
      <c r="L29443"/>
      <c r="M29443"/>
      <c r="N29443"/>
      <c r="O29443"/>
      <c r="P29443"/>
      <c r="Q29443"/>
      <c r="R29443"/>
    </row>
    <row r="29444" spans="3:18" x14ac:dyDescent="0.2">
      <c r="C29444"/>
      <c r="D29444"/>
      <c r="E29444"/>
      <c r="F29444"/>
      <c r="G29444"/>
      <c r="H29444"/>
      <c r="I29444"/>
      <c r="J29444"/>
      <c r="K29444"/>
      <c r="L29444"/>
      <c r="M29444"/>
      <c r="N29444"/>
      <c r="O29444"/>
      <c r="P29444"/>
      <c r="Q29444"/>
      <c r="R29444"/>
    </row>
    <row r="29445" spans="3:18" x14ac:dyDescent="0.2">
      <c r="C29445"/>
      <c r="D29445"/>
      <c r="E29445"/>
      <c r="F29445"/>
      <c r="G29445"/>
      <c r="H29445"/>
      <c r="I29445"/>
      <c r="J29445"/>
      <c r="K29445"/>
      <c r="L29445"/>
      <c r="M29445"/>
      <c r="N29445"/>
      <c r="O29445"/>
      <c r="P29445"/>
      <c r="Q29445"/>
      <c r="R29445"/>
    </row>
    <row r="29446" spans="3:18" x14ac:dyDescent="0.2">
      <c r="C29446"/>
      <c r="D29446"/>
      <c r="E29446"/>
      <c r="F29446"/>
      <c r="G29446"/>
      <c r="H29446"/>
      <c r="I29446"/>
      <c r="J29446"/>
      <c r="K29446"/>
      <c r="L29446"/>
      <c r="M29446"/>
      <c r="N29446"/>
      <c r="O29446"/>
      <c r="P29446"/>
      <c r="Q29446"/>
      <c r="R29446"/>
    </row>
    <row r="29447" spans="3:18" x14ac:dyDescent="0.2">
      <c r="C29447"/>
      <c r="D29447"/>
      <c r="E29447"/>
      <c r="F29447"/>
      <c r="G29447"/>
      <c r="H29447"/>
      <c r="I29447"/>
      <c r="J29447"/>
      <c r="K29447"/>
      <c r="L29447"/>
      <c r="M29447"/>
      <c r="N29447"/>
      <c r="O29447"/>
      <c r="P29447"/>
      <c r="Q29447"/>
      <c r="R29447"/>
    </row>
    <row r="29448" spans="3:18" x14ac:dyDescent="0.2">
      <c r="C29448"/>
      <c r="D29448"/>
      <c r="E29448"/>
      <c r="F29448"/>
      <c r="G29448"/>
      <c r="H29448"/>
      <c r="I29448"/>
      <c r="J29448"/>
      <c r="K29448"/>
      <c r="L29448"/>
      <c r="M29448"/>
      <c r="N29448"/>
      <c r="O29448"/>
      <c r="P29448"/>
      <c r="Q29448"/>
      <c r="R29448"/>
    </row>
    <row r="29449" spans="3:18" x14ac:dyDescent="0.2">
      <c r="C29449"/>
      <c r="D29449"/>
      <c r="E29449"/>
      <c r="F29449"/>
      <c r="G29449"/>
      <c r="H29449"/>
      <c r="I29449"/>
      <c r="J29449"/>
      <c r="K29449"/>
      <c r="L29449"/>
      <c r="M29449"/>
      <c r="N29449"/>
      <c r="O29449"/>
      <c r="P29449"/>
      <c r="Q29449"/>
      <c r="R29449"/>
    </row>
    <row r="29450" spans="3:18" x14ac:dyDescent="0.2">
      <c r="C29450"/>
      <c r="D29450"/>
      <c r="E29450"/>
      <c r="F29450"/>
      <c r="G29450"/>
      <c r="H29450"/>
      <c r="I29450"/>
      <c r="J29450"/>
      <c r="K29450"/>
      <c r="L29450"/>
      <c r="M29450"/>
      <c r="N29450"/>
      <c r="O29450"/>
      <c r="P29450"/>
      <c r="Q29450"/>
      <c r="R29450"/>
    </row>
    <row r="29451" spans="3:18" x14ac:dyDescent="0.2">
      <c r="C29451"/>
      <c r="D29451"/>
      <c r="E29451"/>
      <c r="F29451"/>
      <c r="G29451"/>
      <c r="H29451"/>
      <c r="I29451"/>
      <c r="J29451"/>
      <c r="K29451"/>
      <c r="L29451"/>
      <c r="M29451"/>
      <c r="N29451"/>
      <c r="O29451"/>
      <c r="P29451"/>
      <c r="Q29451"/>
      <c r="R29451"/>
    </row>
    <row r="29452" spans="3:18" x14ac:dyDescent="0.2">
      <c r="C29452"/>
      <c r="D29452"/>
      <c r="E29452"/>
      <c r="F29452"/>
      <c r="G29452"/>
      <c r="H29452"/>
      <c r="I29452"/>
      <c r="J29452"/>
      <c r="K29452"/>
      <c r="L29452"/>
      <c r="M29452"/>
      <c r="N29452"/>
      <c r="O29452"/>
      <c r="P29452"/>
      <c r="Q29452"/>
      <c r="R29452"/>
    </row>
    <row r="29453" spans="3:18" x14ac:dyDescent="0.2">
      <c r="C29453"/>
      <c r="D29453"/>
      <c r="E29453"/>
      <c r="F29453"/>
      <c r="G29453"/>
      <c r="H29453"/>
      <c r="I29453"/>
      <c r="J29453"/>
      <c r="K29453"/>
      <c r="L29453"/>
      <c r="M29453"/>
      <c r="N29453"/>
      <c r="O29453"/>
      <c r="P29453"/>
      <c r="Q29453"/>
      <c r="R29453"/>
    </row>
    <row r="29454" spans="3:18" x14ac:dyDescent="0.2">
      <c r="C29454"/>
      <c r="D29454"/>
      <c r="E29454"/>
      <c r="F29454"/>
      <c r="G29454"/>
      <c r="H29454"/>
      <c r="I29454"/>
      <c r="J29454"/>
      <c r="K29454"/>
      <c r="L29454"/>
      <c r="M29454"/>
      <c r="N29454"/>
      <c r="O29454"/>
      <c r="P29454"/>
      <c r="Q29454"/>
      <c r="R29454"/>
    </row>
    <row r="29455" spans="3:18" x14ac:dyDescent="0.2">
      <c r="C29455"/>
      <c r="D29455"/>
      <c r="E29455"/>
      <c r="F29455"/>
      <c r="G29455"/>
      <c r="H29455"/>
      <c r="I29455"/>
      <c r="J29455"/>
      <c r="K29455"/>
      <c r="L29455"/>
      <c r="M29455"/>
      <c r="N29455"/>
      <c r="O29455"/>
      <c r="P29455"/>
      <c r="Q29455"/>
      <c r="R29455"/>
    </row>
    <row r="29456" spans="3:18" x14ac:dyDescent="0.2">
      <c r="C29456"/>
      <c r="D29456"/>
      <c r="E29456"/>
      <c r="F29456"/>
      <c r="G29456"/>
      <c r="H29456"/>
      <c r="I29456"/>
      <c r="J29456"/>
      <c r="K29456"/>
      <c r="L29456"/>
      <c r="M29456"/>
      <c r="N29456"/>
      <c r="O29456"/>
      <c r="P29456"/>
      <c r="Q29456"/>
      <c r="R29456"/>
    </row>
    <row r="29457" spans="3:18" x14ac:dyDescent="0.2">
      <c r="C29457"/>
      <c r="D29457"/>
      <c r="E29457"/>
      <c r="F29457"/>
      <c r="G29457"/>
      <c r="H29457"/>
      <c r="I29457"/>
      <c r="J29457"/>
      <c r="K29457"/>
      <c r="L29457"/>
      <c r="M29457"/>
      <c r="N29457"/>
      <c r="O29457"/>
      <c r="P29457"/>
      <c r="Q29457"/>
      <c r="R29457"/>
    </row>
    <row r="29458" spans="3:18" x14ac:dyDescent="0.2">
      <c r="C29458"/>
      <c r="D29458"/>
      <c r="E29458"/>
      <c r="F29458"/>
      <c r="G29458"/>
      <c r="H29458"/>
      <c r="I29458"/>
      <c r="J29458"/>
      <c r="K29458"/>
      <c r="L29458"/>
      <c r="M29458"/>
      <c r="N29458"/>
      <c r="O29458"/>
      <c r="P29458"/>
      <c r="Q29458"/>
      <c r="R29458"/>
    </row>
    <row r="29459" spans="3:18" x14ac:dyDescent="0.2">
      <c r="C29459"/>
      <c r="D29459"/>
      <c r="E29459"/>
      <c r="F29459"/>
      <c r="G29459"/>
      <c r="H29459"/>
      <c r="I29459"/>
      <c r="J29459"/>
      <c r="K29459"/>
      <c r="L29459"/>
      <c r="M29459"/>
      <c r="N29459"/>
      <c r="O29459"/>
      <c r="P29459"/>
      <c r="Q29459"/>
      <c r="R29459"/>
    </row>
    <row r="29460" spans="3:18" x14ac:dyDescent="0.2">
      <c r="C29460"/>
      <c r="D29460"/>
      <c r="E29460"/>
      <c r="F29460"/>
      <c r="G29460"/>
      <c r="H29460"/>
      <c r="I29460"/>
      <c r="J29460"/>
      <c r="K29460"/>
      <c r="L29460"/>
      <c r="M29460"/>
      <c r="N29460"/>
      <c r="O29460"/>
      <c r="P29460"/>
      <c r="Q29460"/>
      <c r="R29460"/>
    </row>
    <row r="29461" spans="3:18" x14ac:dyDescent="0.2">
      <c r="C29461"/>
      <c r="D29461"/>
      <c r="E29461"/>
      <c r="F29461"/>
      <c r="G29461"/>
      <c r="H29461"/>
      <c r="I29461"/>
      <c r="J29461"/>
      <c r="K29461"/>
      <c r="L29461"/>
      <c r="M29461"/>
      <c r="N29461"/>
      <c r="O29461"/>
      <c r="P29461"/>
      <c r="Q29461"/>
      <c r="R29461"/>
    </row>
    <row r="29462" spans="3:18" x14ac:dyDescent="0.2">
      <c r="C29462"/>
      <c r="D29462"/>
      <c r="E29462"/>
      <c r="F29462"/>
      <c r="G29462"/>
      <c r="H29462"/>
      <c r="I29462"/>
      <c r="J29462"/>
      <c r="K29462"/>
      <c r="L29462"/>
      <c r="M29462"/>
      <c r="N29462"/>
      <c r="O29462"/>
      <c r="P29462"/>
      <c r="Q29462"/>
      <c r="R29462"/>
    </row>
    <row r="29463" spans="3:18" x14ac:dyDescent="0.2">
      <c r="C29463"/>
      <c r="D29463"/>
      <c r="E29463"/>
      <c r="F29463"/>
      <c r="G29463"/>
      <c r="H29463"/>
      <c r="I29463"/>
      <c r="J29463"/>
      <c r="K29463"/>
      <c r="L29463"/>
      <c r="M29463"/>
      <c r="N29463"/>
      <c r="O29463"/>
      <c r="P29463"/>
      <c r="Q29463"/>
      <c r="R29463"/>
    </row>
    <row r="29464" spans="3:18" x14ac:dyDescent="0.2">
      <c r="C29464"/>
      <c r="D29464"/>
      <c r="E29464"/>
      <c r="F29464"/>
      <c r="G29464"/>
      <c r="H29464"/>
      <c r="I29464"/>
      <c r="J29464"/>
      <c r="K29464"/>
      <c r="L29464"/>
      <c r="M29464"/>
      <c r="N29464"/>
      <c r="O29464"/>
      <c r="P29464"/>
      <c r="Q29464"/>
      <c r="R29464"/>
    </row>
    <row r="29465" spans="3:18" x14ac:dyDescent="0.2">
      <c r="C29465"/>
      <c r="D29465"/>
      <c r="E29465"/>
      <c r="F29465"/>
      <c r="G29465"/>
      <c r="H29465"/>
      <c r="I29465"/>
      <c r="J29465"/>
      <c r="K29465"/>
      <c r="L29465"/>
      <c r="M29465"/>
      <c r="N29465"/>
      <c r="O29465"/>
      <c r="P29465"/>
      <c r="Q29465"/>
      <c r="R29465"/>
    </row>
    <row r="29466" spans="3:18" x14ac:dyDescent="0.2">
      <c r="C29466"/>
      <c r="D29466"/>
      <c r="E29466"/>
      <c r="F29466"/>
      <c r="G29466"/>
      <c r="H29466"/>
      <c r="I29466"/>
      <c r="J29466"/>
      <c r="K29466"/>
      <c r="L29466"/>
      <c r="M29466"/>
      <c r="N29466"/>
      <c r="O29466"/>
      <c r="P29466"/>
      <c r="Q29466"/>
      <c r="R29466"/>
    </row>
    <row r="29467" spans="3:18" x14ac:dyDescent="0.2">
      <c r="C29467"/>
      <c r="D29467"/>
      <c r="E29467"/>
      <c r="F29467"/>
      <c r="G29467"/>
      <c r="H29467"/>
      <c r="I29467"/>
      <c r="J29467"/>
      <c r="K29467"/>
      <c r="L29467"/>
      <c r="M29467"/>
      <c r="N29467"/>
      <c r="O29467"/>
      <c r="P29467"/>
      <c r="Q29467"/>
      <c r="R29467"/>
    </row>
    <row r="29468" spans="3:18" x14ac:dyDescent="0.2">
      <c r="C29468"/>
      <c r="D29468"/>
      <c r="E29468"/>
      <c r="F29468"/>
      <c r="G29468"/>
      <c r="H29468"/>
      <c r="I29468"/>
      <c r="J29468"/>
      <c r="K29468"/>
      <c r="L29468"/>
      <c r="M29468"/>
      <c r="N29468"/>
      <c r="O29468"/>
      <c r="P29468"/>
      <c r="Q29468"/>
      <c r="R29468"/>
    </row>
    <row r="29469" spans="3:18" x14ac:dyDescent="0.2">
      <c r="C29469"/>
      <c r="D29469"/>
      <c r="E29469"/>
      <c r="F29469"/>
      <c r="G29469"/>
      <c r="H29469"/>
      <c r="I29469"/>
      <c r="J29469"/>
      <c r="K29469"/>
      <c r="L29469"/>
      <c r="M29469"/>
      <c r="N29469"/>
      <c r="O29469"/>
      <c r="P29469"/>
      <c r="Q29469"/>
      <c r="R29469"/>
    </row>
    <row r="29470" spans="3:18" x14ac:dyDescent="0.2">
      <c r="C29470"/>
      <c r="D29470"/>
      <c r="E29470"/>
      <c r="F29470"/>
      <c r="G29470"/>
      <c r="H29470"/>
      <c r="I29470"/>
      <c r="J29470"/>
      <c r="K29470"/>
      <c r="L29470"/>
      <c r="M29470"/>
      <c r="N29470"/>
      <c r="O29470"/>
      <c r="P29470"/>
      <c r="Q29470"/>
      <c r="R29470"/>
    </row>
    <row r="29471" spans="3:18" x14ac:dyDescent="0.2">
      <c r="C29471"/>
      <c r="D29471"/>
      <c r="E29471"/>
      <c r="F29471"/>
      <c r="G29471"/>
      <c r="H29471"/>
      <c r="I29471"/>
      <c r="J29471"/>
      <c r="K29471"/>
      <c r="L29471"/>
      <c r="M29471"/>
      <c r="N29471"/>
      <c r="O29471"/>
      <c r="P29471"/>
      <c r="Q29471"/>
      <c r="R29471"/>
    </row>
    <row r="29472" spans="3:18" x14ac:dyDescent="0.2">
      <c r="C29472"/>
      <c r="D29472"/>
      <c r="E29472"/>
      <c r="F29472"/>
      <c r="G29472"/>
      <c r="H29472"/>
      <c r="I29472"/>
      <c r="J29472"/>
      <c r="K29472"/>
      <c r="L29472"/>
      <c r="M29472"/>
      <c r="N29472"/>
      <c r="O29472"/>
      <c r="P29472"/>
      <c r="Q29472"/>
      <c r="R29472"/>
    </row>
    <row r="29473" spans="3:18" x14ac:dyDescent="0.2">
      <c r="C29473"/>
      <c r="D29473"/>
      <c r="E29473"/>
      <c r="F29473"/>
      <c r="G29473"/>
      <c r="H29473"/>
      <c r="I29473"/>
      <c r="J29473"/>
      <c r="K29473"/>
      <c r="L29473"/>
      <c r="M29473"/>
      <c r="N29473"/>
      <c r="O29473"/>
      <c r="P29473"/>
      <c r="Q29473"/>
      <c r="R29473"/>
    </row>
    <row r="29474" spans="3:18" x14ac:dyDescent="0.2">
      <c r="C29474"/>
      <c r="D29474"/>
      <c r="E29474"/>
      <c r="F29474"/>
      <c r="G29474"/>
      <c r="H29474"/>
      <c r="I29474"/>
      <c r="J29474"/>
      <c r="K29474"/>
      <c r="L29474"/>
      <c r="M29474"/>
      <c r="N29474"/>
      <c r="O29474"/>
      <c r="P29474"/>
      <c r="Q29474"/>
      <c r="R29474"/>
    </row>
    <row r="29475" spans="3:18" x14ac:dyDescent="0.2">
      <c r="C29475"/>
      <c r="D29475"/>
      <c r="E29475"/>
      <c r="F29475"/>
      <c r="G29475"/>
      <c r="H29475"/>
      <c r="I29475"/>
      <c r="J29475"/>
      <c r="K29475"/>
      <c r="L29475"/>
      <c r="M29475"/>
      <c r="N29475"/>
      <c r="O29475"/>
      <c r="P29475"/>
      <c r="Q29475"/>
      <c r="R29475"/>
    </row>
    <row r="29476" spans="3:18" x14ac:dyDescent="0.2">
      <c r="C29476"/>
      <c r="D29476"/>
      <c r="E29476"/>
      <c r="F29476"/>
      <c r="G29476"/>
      <c r="H29476"/>
      <c r="I29476"/>
      <c r="J29476"/>
      <c r="K29476"/>
      <c r="L29476"/>
      <c r="M29476"/>
      <c r="N29476"/>
      <c r="O29476"/>
      <c r="P29476"/>
      <c r="Q29476"/>
      <c r="R29476"/>
    </row>
    <row r="29477" spans="3:18" x14ac:dyDescent="0.2">
      <c r="C29477"/>
      <c r="D29477"/>
      <c r="E29477"/>
      <c r="F29477"/>
      <c r="G29477"/>
      <c r="H29477"/>
      <c r="I29477"/>
      <c r="J29477"/>
      <c r="K29477"/>
      <c r="L29477"/>
      <c r="M29477"/>
      <c r="N29477"/>
      <c r="O29477"/>
      <c r="P29477"/>
      <c r="Q29477"/>
      <c r="R29477"/>
    </row>
    <row r="29478" spans="3:18" x14ac:dyDescent="0.2">
      <c r="C29478"/>
      <c r="D29478"/>
      <c r="E29478"/>
      <c r="F29478"/>
      <c r="G29478"/>
      <c r="H29478"/>
      <c r="I29478"/>
      <c r="J29478"/>
      <c r="K29478"/>
      <c r="L29478"/>
      <c r="M29478"/>
      <c r="N29478"/>
      <c r="O29478"/>
      <c r="P29478"/>
      <c r="Q29478"/>
      <c r="R29478"/>
    </row>
    <row r="29479" spans="3:18" x14ac:dyDescent="0.2">
      <c r="C29479"/>
      <c r="D29479"/>
      <c r="E29479"/>
      <c r="F29479"/>
      <c r="G29479"/>
      <c r="H29479"/>
      <c r="I29479"/>
      <c r="J29479"/>
      <c r="K29479"/>
      <c r="L29479"/>
      <c r="M29479"/>
      <c r="N29479"/>
      <c r="O29479"/>
      <c r="P29479"/>
      <c r="Q29479"/>
      <c r="R29479"/>
    </row>
    <row r="29480" spans="3:18" x14ac:dyDescent="0.2">
      <c r="C29480"/>
      <c r="D29480"/>
      <c r="E29480"/>
      <c r="F29480"/>
      <c r="G29480"/>
      <c r="H29480"/>
      <c r="I29480"/>
      <c r="J29480"/>
      <c r="K29480"/>
      <c r="L29480"/>
      <c r="M29480"/>
      <c r="N29480"/>
      <c r="O29480"/>
      <c r="P29480"/>
      <c r="Q29480"/>
      <c r="R29480"/>
    </row>
    <row r="29481" spans="3:18" x14ac:dyDescent="0.2">
      <c r="C29481"/>
      <c r="D29481"/>
      <c r="E29481"/>
      <c r="F29481"/>
      <c r="G29481"/>
      <c r="H29481"/>
      <c r="I29481"/>
      <c r="J29481"/>
      <c r="K29481"/>
      <c r="L29481"/>
      <c r="M29481"/>
      <c r="N29481"/>
      <c r="O29481"/>
      <c r="P29481"/>
      <c r="Q29481"/>
      <c r="R29481"/>
    </row>
    <row r="29482" spans="3:18" x14ac:dyDescent="0.2">
      <c r="C29482"/>
      <c r="D29482"/>
      <c r="E29482"/>
      <c r="F29482"/>
      <c r="G29482"/>
      <c r="H29482"/>
      <c r="I29482"/>
      <c r="J29482"/>
      <c r="K29482"/>
      <c r="L29482"/>
      <c r="M29482"/>
      <c r="N29482"/>
      <c r="O29482"/>
      <c r="P29482"/>
      <c r="Q29482"/>
      <c r="R29482"/>
    </row>
    <row r="29483" spans="3:18" x14ac:dyDescent="0.2">
      <c r="C29483"/>
      <c r="D29483"/>
      <c r="E29483"/>
      <c r="F29483"/>
      <c r="G29483"/>
      <c r="H29483"/>
      <c r="I29483"/>
      <c r="J29483"/>
      <c r="K29483"/>
      <c r="L29483"/>
      <c r="M29483"/>
      <c r="N29483"/>
      <c r="O29483"/>
      <c r="P29483"/>
      <c r="Q29483"/>
      <c r="R29483"/>
    </row>
    <row r="29484" spans="3:18" x14ac:dyDescent="0.2">
      <c r="C29484"/>
      <c r="D29484"/>
      <c r="E29484"/>
      <c r="F29484"/>
      <c r="G29484"/>
      <c r="H29484"/>
      <c r="I29484"/>
      <c r="J29484"/>
      <c r="K29484"/>
      <c r="L29484"/>
      <c r="M29484"/>
      <c r="N29484"/>
      <c r="O29484"/>
      <c r="P29484"/>
      <c r="Q29484"/>
      <c r="R29484"/>
    </row>
    <row r="29485" spans="3:18" x14ac:dyDescent="0.2">
      <c r="C29485"/>
      <c r="D29485"/>
      <c r="E29485"/>
      <c r="F29485"/>
      <c r="G29485"/>
      <c r="H29485"/>
      <c r="I29485"/>
      <c r="J29485"/>
      <c r="K29485"/>
      <c r="L29485"/>
      <c r="M29485"/>
      <c r="N29485"/>
      <c r="O29485"/>
      <c r="P29485"/>
      <c r="Q29485"/>
      <c r="R29485"/>
    </row>
    <row r="29486" spans="3:18" x14ac:dyDescent="0.2">
      <c r="C29486"/>
      <c r="D29486"/>
      <c r="E29486"/>
      <c r="F29486"/>
      <c r="G29486"/>
      <c r="H29486"/>
      <c r="I29486"/>
      <c r="J29486"/>
      <c r="K29486"/>
      <c r="L29486"/>
      <c r="M29486"/>
      <c r="N29486"/>
      <c r="O29486"/>
      <c r="P29486"/>
      <c r="Q29486"/>
      <c r="R29486"/>
    </row>
    <row r="29487" spans="3:18" x14ac:dyDescent="0.2">
      <c r="C29487"/>
      <c r="D29487"/>
      <c r="E29487"/>
      <c r="F29487"/>
      <c r="G29487"/>
      <c r="H29487"/>
      <c r="I29487"/>
      <c r="J29487"/>
      <c r="K29487"/>
      <c r="L29487"/>
      <c r="M29487"/>
      <c r="N29487"/>
      <c r="O29487"/>
      <c r="P29487"/>
      <c r="Q29487"/>
      <c r="R29487"/>
    </row>
    <row r="29488" spans="3:18" x14ac:dyDescent="0.2">
      <c r="C29488"/>
      <c r="D29488"/>
      <c r="E29488"/>
      <c r="F29488"/>
      <c r="G29488"/>
      <c r="H29488"/>
      <c r="I29488"/>
      <c r="J29488"/>
      <c r="K29488"/>
      <c r="L29488"/>
      <c r="M29488"/>
      <c r="N29488"/>
      <c r="O29488"/>
      <c r="P29488"/>
      <c r="Q29488"/>
      <c r="R29488"/>
    </row>
    <row r="29489" spans="3:18" x14ac:dyDescent="0.2">
      <c r="C29489"/>
      <c r="D29489"/>
      <c r="E29489"/>
      <c r="F29489"/>
      <c r="G29489"/>
      <c r="H29489"/>
      <c r="I29489"/>
      <c r="J29489"/>
      <c r="K29489"/>
      <c r="L29489"/>
      <c r="M29489"/>
      <c r="N29489"/>
      <c r="O29489"/>
      <c r="P29489"/>
      <c r="Q29489"/>
      <c r="R29489"/>
    </row>
    <row r="29490" spans="3:18" x14ac:dyDescent="0.2">
      <c r="C29490"/>
      <c r="D29490"/>
      <c r="E29490"/>
      <c r="F29490"/>
      <c r="G29490"/>
      <c r="H29490"/>
      <c r="I29490"/>
      <c r="J29490"/>
      <c r="K29490"/>
      <c r="L29490"/>
      <c r="M29490"/>
      <c r="N29490"/>
      <c r="O29490"/>
      <c r="P29490"/>
      <c r="Q29490"/>
      <c r="R29490"/>
    </row>
    <row r="29491" spans="3:18" x14ac:dyDescent="0.2">
      <c r="C29491"/>
      <c r="D29491"/>
      <c r="E29491"/>
      <c r="F29491"/>
      <c r="G29491"/>
      <c r="H29491"/>
      <c r="I29491"/>
      <c r="J29491"/>
      <c r="K29491"/>
      <c r="L29491"/>
      <c r="M29491"/>
      <c r="N29491"/>
      <c r="O29491"/>
      <c r="P29491"/>
      <c r="Q29491"/>
      <c r="R29491"/>
    </row>
    <row r="29492" spans="3:18" x14ac:dyDescent="0.2">
      <c r="C29492"/>
      <c r="D29492"/>
      <c r="E29492"/>
      <c r="F29492"/>
      <c r="G29492"/>
      <c r="H29492"/>
      <c r="I29492"/>
      <c r="J29492"/>
      <c r="K29492"/>
      <c r="L29492"/>
      <c r="M29492"/>
      <c r="N29492"/>
      <c r="O29492"/>
      <c r="P29492"/>
      <c r="Q29492"/>
      <c r="R29492"/>
    </row>
    <row r="29493" spans="3:18" x14ac:dyDescent="0.2">
      <c r="C29493"/>
      <c r="D29493"/>
      <c r="E29493"/>
      <c r="F29493"/>
      <c r="G29493"/>
      <c r="H29493"/>
      <c r="I29493"/>
      <c r="J29493"/>
      <c r="K29493"/>
      <c r="L29493"/>
      <c r="M29493"/>
      <c r="N29493"/>
      <c r="O29493"/>
      <c r="P29493"/>
      <c r="Q29493"/>
      <c r="R29493"/>
    </row>
    <row r="29494" spans="3:18" x14ac:dyDescent="0.2">
      <c r="C29494"/>
      <c r="D29494"/>
      <c r="E29494"/>
      <c r="F29494"/>
      <c r="G29494"/>
      <c r="H29494"/>
      <c r="I29494"/>
      <c r="J29494"/>
      <c r="K29494"/>
      <c r="L29494"/>
      <c r="M29494"/>
      <c r="N29494"/>
      <c r="O29494"/>
      <c r="P29494"/>
      <c r="Q29494"/>
      <c r="R29494"/>
    </row>
    <row r="29495" spans="3:18" x14ac:dyDescent="0.2">
      <c r="C29495"/>
      <c r="D29495"/>
      <c r="E29495"/>
      <c r="F29495"/>
      <c r="G29495"/>
      <c r="H29495"/>
      <c r="I29495"/>
      <c r="J29495"/>
      <c r="K29495"/>
      <c r="L29495"/>
      <c r="M29495"/>
      <c r="N29495"/>
      <c r="O29495"/>
      <c r="P29495"/>
      <c r="Q29495"/>
      <c r="R29495"/>
    </row>
    <row r="29496" spans="3:18" x14ac:dyDescent="0.2">
      <c r="C29496"/>
      <c r="D29496"/>
      <c r="E29496"/>
      <c r="F29496"/>
      <c r="G29496"/>
      <c r="H29496"/>
      <c r="I29496"/>
      <c r="J29496"/>
      <c r="K29496"/>
      <c r="L29496"/>
      <c r="M29496"/>
      <c r="N29496"/>
      <c r="O29496"/>
      <c r="P29496"/>
      <c r="Q29496"/>
      <c r="R29496"/>
    </row>
    <row r="29497" spans="3:18" x14ac:dyDescent="0.2">
      <c r="C29497"/>
      <c r="D29497"/>
      <c r="E29497"/>
      <c r="F29497"/>
      <c r="G29497"/>
      <c r="H29497"/>
      <c r="I29497"/>
      <c r="J29497"/>
      <c r="K29497"/>
      <c r="L29497"/>
      <c r="M29497"/>
      <c r="N29497"/>
      <c r="O29497"/>
      <c r="P29497"/>
      <c r="Q29497"/>
      <c r="R29497"/>
    </row>
    <row r="29498" spans="3:18" x14ac:dyDescent="0.2">
      <c r="C29498"/>
      <c r="D29498"/>
      <c r="E29498"/>
      <c r="F29498"/>
      <c r="G29498"/>
      <c r="H29498"/>
      <c r="I29498"/>
      <c r="J29498"/>
      <c r="K29498"/>
      <c r="L29498"/>
      <c r="M29498"/>
      <c r="N29498"/>
      <c r="O29498"/>
      <c r="P29498"/>
      <c r="Q29498"/>
      <c r="R29498"/>
    </row>
    <row r="29499" spans="3:18" x14ac:dyDescent="0.2">
      <c r="C29499"/>
      <c r="D29499"/>
      <c r="E29499"/>
      <c r="F29499"/>
      <c r="G29499"/>
      <c r="H29499"/>
      <c r="I29499"/>
      <c r="J29499"/>
      <c r="K29499"/>
      <c r="L29499"/>
      <c r="M29499"/>
      <c r="N29499"/>
      <c r="O29499"/>
      <c r="P29499"/>
      <c r="Q29499"/>
      <c r="R29499"/>
    </row>
    <row r="29500" spans="3:18" x14ac:dyDescent="0.2">
      <c r="C29500"/>
      <c r="D29500"/>
      <c r="E29500"/>
      <c r="F29500"/>
      <c r="G29500"/>
      <c r="H29500"/>
      <c r="I29500"/>
      <c r="J29500"/>
      <c r="K29500"/>
      <c r="L29500"/>
      <c r="M29500"/>
      <c r="N29500"/>
      <c r="O29500"/>
      <c r="P29500"/>
      <c r="Q29500"/>
      <c r="R29500"/>
    </row>
    <row r="29501" spans="3:18" x14ac:dyDescent="0.2">
      <c r="C29501"/>
      <c r="D29501"/>
      <c r="E29501"/>
      <c r="F29501"/>
      <c r="G29501"/>
      <c r="H29501"/>
      <c r="I29501"/>
      <c r="J29501"/>
      <c r="K29501"/>
      <c r="L29501"/>
      <c r="M29501"/>
      <c r="N29501"/>
      <c r="O29501"/>
      <c r="P29501"/>
      <c r="Q29501"/>
      <c r="R29501"/>
    </row>
    <row r="29502" spans="3:18" x14ac:dyDescent="0.2">
      <c r="C29502"/>
      <c r="D29502"/>
      <c r="E29502"/>
      <c r="F29502"/>
      <c r="G29502"/>
      <c r="H29502"/>
      <c r="I29502"/>
      <c r="J29502"/>
      <c r="K29502"/>
      <c r="L29502"/>
      <c r="M29502"/>
      <c r="N29502"/>
      <c r="O29502"/>
      <c r="P29502"/>
      <c r="Q29502"/>
      <c r="R29502"/>
    </row>
    <row r="29503" spans="3:18" x14ac:dyDescent="0.2">
      <c r="C29503"/>
      <c r="D29503"/>
      <c r="E29503"/>
      <c r="F29503"/>
      <c r="G29503"/>
      <c r="H29503"/>
      <c r="I29503"/>
      <c r="J29503"/>
      <c r="K29503"/>
      <c r="L29503"/>
      <c r="M29503"/>
      <c r="N29503"/>
      <c r="O29503"/>
      <c r="P29503"/>
      <c r="Q29503"/>
      <c r="R29503"/>
    </row>
    <row r="29504" spans="3:18" x14ac:dyDescent="0.2">
      <c r="C29504"/>
      <c r="D29504"/>
      <c r="E29504"/>
      <c r="F29504"/>
      <c r="G29504"/>
      <c r="H29504"/>
      <c r="I29504"/>
      <c r="J29504"/>
      <c r="K29504"/>
      <c r="L29504"/>
      <c r="M29504"/>
      <c r="N29504"/>
      <c r="O29504"/>
      <c r="P29504"/>
      <c r="Q29504"/>
      <c r="R29504"/>
    </row>
    <row r="29505" spans="3:18" x14ac:dyDescent="0.2">
      <c r="C29505"/>
      <c r="D29505"/>
      <c r="E29505"/>
      <c r="F29505"/>
      <c r="G29505"/>
      <c r="H29505"/>
      <c r="I29505"/>
      <c r="J29505"/>
      <c r="K29505"/>
      <c r="L29505"/>
      <c r="M29505"/>
      <c r="N29505"/>
      <c r="O29505"/>
      <c r="P29505"/>
      <c r="Q29505"/>
      <c r="R29505"/>
    </row>
    <row r="29506" spans="3:18" x14ac:dyDescent="0.2">
      <c r="C29506"/>
      <c r="D29506"/>
      <c r="E29506"/>
      <c r="F29506"/>
      <c r="G29506"/>
      <c r="H29506"/>
      <c r="I29506"/>
      <c r="J29506"/>
      <c r="K29506"/>
      <c r="L29506"/>
      <c r="M29506"/>
      <c r="N29506"/>
      <c r="O29506"/>
      <c r="P29506"/>
      <c r="Q29506"/>
      <c r="R29506"/>
    </row>
    <row r="29507" spans="3:18" x14ac:dyDescent="0.2">
      <c r="C29507"/>
      <c r="D29507"/>
      <c r="E29507"/>
      <c r="F29507"/>
      <c r="G29507"/>
      <c r="H29507"/>
      <c r="I29507"/>
      <c r="J29507"/>
      <c r="K29507"/>
      <c r="L29507"/>
      <c r="M29507"/>
      <c r="N29507"/>
      <c r="O29507"/>
      <c r="P29507"/>
      <c r="Q29507"/>
      <c r="R29507"/>
    </row>
    <row r="29508" spans="3:18" x14ac:dyDescent="0.2">
      <c r="C29508"/>
      <c r="D29508"/>
      <c r="E29508"/>
      <c r="F29508"/>
      <c r="G29508"/>
      <c r="H29508"/>
      <c r="I29508"/>
      <c r="J29508"/>
      <c r="K29508"/>
      <c r="L29508"/>
      <c r="M29508"/>
      <c r="N29508"/>
      <c r="O29508"/>
      <c r="P29508"/>
      <c r="Q29508"/>
      <c r="R29508"/>
    </row>
    <row r="29509" spans="3:18" x14ac:dyDescent="0.2">
      <c r="C29509"/>
      <c r="D29509"/>
      <c r="E29509"/>
      <c r="F29509"/>
      <c r="G29509"/>
      <c r="H29509"/>
      <c r="I29509"/>
      <c r="J29509"/>
      <c r="K29509"/>
      <c r="L29509"/>
      <c r="M29509"/>
      <c r="N29509"/>
      <c r="O29509"/>
      <c r="P29509"/>
      <c r="Q29509"/>
      <c r="R29509"/>
    </row>
    <row r="29510" spans="3:18" x14ac:dyDescent="0.2">
      <c r="C29510"/>
      <c r="D29510"/>
      <c r="E29510"/>
      <c r="F29510"/>
      <c r="G29510"/>
      <c r="H29510"/>
      <c r="I29510"/>
      <c r="J29510"/>
      <c r="K29510"/>
      <c r="L29510"/>
      <c r="M29510"/>
      <c r="N29510"/>
      <c r="O29510"/>
      <c r="P29510"/>
      <c r="Q29510"/>
      <c r="R29510"/>
    </row>
    <row r="29511" spans="3:18" x14ac:dyDescent="0.2">
      <c r="C29511"/>
      <c r="D29511"/>
      <c r="E29511"/>
      <c r="F29511"/>
      <c r="G29511"/>
      <c r="H29511"/>
      <c r="I29511"/>
      <c r="J29511"/>
      <c r="K29511"/>
      <c r="L29511"/>
      <c r="M29511"/>
      <c r="N29511"/>
      <c r="O29511"/>
      <c r="P29511"/>
      <c r="Q29511"/>
      <c r="R29511"/>
    </row>
    <row r="29512" spans="3:18" x14ac:dyDescent="0.2">
      <c r="C29512"/>
      <c r="D29512"/>
      <c r="E29512"/>
      <c r="F29512"/>
      <c r="G29512"/>
      <c r="H29512"/>
      <c r="I29512"/>
      <c r="J29512"/>
      <c r="K29512"/>
      <c r="L29512"/>
      <c r="M29512"/>
      <c r="N29512"/>
      <c r="O29512"/>
      <c r="P29512"/>
      <c r="Q29512"/>
      <c r="R29512"/>
    </row>
    <row r="29513" spans="3:18" x14ac:dyDescent="0.2">
      <c r="C29513"/>
      <c r="D29513"/>
      <c r="E29513"/>
      <c r="F29513"/>
      <c r="G29513"/>
      <c r="H29513"/>
      <c r="I29513"/>
      <c r="J29513"/>
      <c r="K29513"/>
      <c r="L29513"/>
      <c r="M29513"/>
      <c r="N29513"/>
      <c r="O29513"/>
      <c r="P29513"/>
      <c r="Q29513"/>
      <c r="R29513"/>
    </row>
    <row r="29514" spans="3:18" x14ac:dyDescent="0.2">
      <c r="C29514"/>
      <c r="D29514"/>
      <c r="E29514"/>
      <c r="F29514"/>
      <c r="G29514"/>
      <c r="H29514"/>
      <c r="I29514"/>
      <c r="J29514"/>
      <c r="K29514"/>
      <c r="L29514"/>
      <c r="M29514"/>
      <c r="N29514"/>
      <c r="O29514"/>
      <c r="P29514"/>
      <c r="Q29514"/>
      <c r="R29514"/>
    </row>
    <row r="29515" spans="3:18" x14ac:dyDescent="0.2">
      <c r="C29515"/>
      <c r="D29515"/>
      <c r="E29515"/>
      <c r="F29515"/>
      <c r="G29515"/>
      <c r="H29515"/>
      <c r="I29515"/>
      <c r="J29515"/>
      <c r="K29515"/>
      <c r="L29515"/>
      <c r="M29515"/>
      <c r="N29515"/>
      <c r="O29515"/>
      <c r="P29515"/>
      <c r="Q29515"/>
      <c r="R29515"/>
    </row>
    <row r="29516" spans="3:18" x14ac:dyDescent="0.2">
      <c r="C29516"/>
      <c r="D29516"/>
      <c r="E29516"/>
      <c r="F29516"/>
      <c r="G29516"/>
      <c r="H29516"/>
      <c r="I29516"/>
      <c r="J29516"/>
      <c r="K29516"/>
      <c r="L29516"/>
      <c r="M29516"/>
      <c r="N29516"/>
      <c r="O29516"/>
      <c r="P29516"/>
      <c r="Q29516"/>
      <c r="R29516"/>
    </row>
    <row r="29517" spans="3:18" x14ac:dyDescent="0.2">
      <c r="C29517"/>
      <c r="D29517"/>
      <c r="E29517"/>
      <c r="F29517"/>
      <c r="G29517"/>
      <c r="H29517"/>
      <c r="I29517"/>
      <c r="J29517"/>
      <c r="K29517"/>
      <c r="L29517"/>
      <c r="M29517"/>
      <c r="N29517"/>
      <c r="O29517"/>
      <c r="P29517"/>
      <c r="Q29517"/>
      <c r="R29517"/>
    </row>
    <row r="29518" spans="3:18" x14ac:dyDescent="0.2">
      <c r="C29518"/>
      <c r="D29518"/>
      <c r="E29518"/>
      <c r="F29518"/>
      <c r="G29518"/>
      <c r="H29518"/>
      <c r="I29518"/>
      <c r="J29518"/>
      <c r="K29518"/>
      <c r="L29518"/>
      <c r="M29518"/>
      <c r="N29518"/>
      <c r="O29518"/>
      <c r="P29518"/>
      <c r="Q29518"/>
      <c r="R29518"/>
    </row>
    <row r="29519" spans="3:18" x14ac:dyDescent="0.2">
      <c r="C29519"/>
      <c r="D29519"/>
      <c r="E29519"/>
      <c r="F29519"/>
      <c r="G29519"/>
      <c r="H29519"/>
      <c r="I29519"/>
      <c r="J29519"/>
      <c r="K29519"/>
      <c r="L29519"/>
      <c r="M29519"/>
      <c r="N29519"/>
      <c r="O29519"/>
      <c r="P29519"/>
      <c r="Q29519"/>
      <c r="R29519"/>
    </row>
    <row r="29520" spans="3:18" x14ac:dyDescent="0.2">
      <c r="C29520"/>
      <c r="D29520"/>
      <c r="E29520"/>
      <c r="F29520"/>
      <c r="G29520"/>
      <c r="H29520"/>
      <c r="I29520"/>
      <c r="J29520"/>
      <c r="K29520"/>
      <c r="L29520"/>
      <c r="M29520"/>
      <c r="N29520"/>
      <c r="O29520"/>
      <c r="P29520"/>
      <c r="Q29520"/>
      <c r="R29520"/>
    </row>
    <row r="29521" spans="3:18" x14ac:dyDescent="0.2">
      <c r="C29521"/>
      <c r="D29521"/>
      <c r="E29521"/>
      <c r="F29521"/>
      <c r="G29521"/>
      <c r="H29521"/>
      <c r="I29521"/>
      <c r="J29521"/>
      <c r="K29521"/>
      <c r="L29521"/>
      <c r="M29521"/>
      <c r="N29521"/>
      <c r="O29521"/>
      <c r="P29521"/>
      <c r="Q29521"/>
      <c r="R29521"/>
    </row>
    <row r="29522" spans="3:18" x14ac:dyDescent="0.2">
      <c r="C29522"/>
      <c r="D29522"/>
      <c r="E29522"/>
      <c r="F29522"/>
      <c r="G29522"/>
      <c r="H29522"/>
      <c r="I29522"/>
      <c r="J29522"/>
      <c r="K29522"/>
      <c r="L29522"/>
      <c r="M29522"/>
      <c r="N29522"/>
      <c r="O29522"/>
      <c r="P29522"/>
      <c r="Q29522"/>
      <c r="R29522"/>
    </row>
    <row r="29523" spans="3:18" x14ac:dyDescent="0.2">
      <c r="C29523"/>
      <c r="D29523"/>
      <c r="E29523"/>
      <c r="F29523"/>
      <c r="G29523"/>
      <c r="H29523"/>
      <c r="I29523"/>
      <c r="J29523"/>
      <c r="K29523"/>
      <c r="L29523"/>
      <c r="M29523"/>
      <c r="N29523"/>
      <c r="O29523"/>
      <c r="P29523"/>
      <c r="Q29523"/>
      <c r="R29523"/>
    </row>
    <row r="29524" spans="3:18" x14ac:dyDescent="0.2">
      <c r="C29524"/>
      <c r="D29524"/>
      <c r="E29524"/>
      <c r="F29524"/>
      <c r="G29524"/>
      <c r="H29524"/>
      <c r="I29524"/>
      <c r="J29524"/>
      <c r="K29524"/>
      <c r="L29524"/>
      <c r="M29524"/>
      <c r="N29524"/>
      <c r="O29524"/>
      <c r="P29524"/>
      <c r="Q29524"/>
      <c r="R29524"/>
    </row>
    <row r="29525" spans="3:18" x14ac:dyDescent="0.2">
      <c r="C29525"/>
      <c r="D29525"/>
      <c r="E29525"/>
      <c r="F29525"/>
      <c r="G29525"/>
      <c r="H29525"/>
      <c r="I29525"/>
      <c r="J29525"/>
      <c r="K29525"/>
      <c r="L29525"/>
      <c r="M29525"/>
      <c r="N29525"/>
      <c r="O29525"/>
      <c r="P29525"/>
      <c r="Q29525"/>
      <c r="R29525"/>
    </row>
    <row r="29526" spans="3:18" x14ac:dyDescent="0.2">
      <c r="C29526"/>
      <c r="D29526"/>
      <c r="E29526"/>
      <c r="F29526"/>
      <c r="G29526"/>
      <c r="H29526"/>
      <c r="I29526"/>
      <c r="J29526"/>
      <c r="K29526"/>
      <c r="L29526"/>
      <c r="M29526"/>
      <c r="N29526"/>
      <c r="O29526"/>
      <c r="P29526"/>
      <c r="Q29526"/>
      <c r="R29526"/>
    </row>
    <row r="29527" spans="3:18" x14ac:dyDescent="0.2">
      <c r="C29527"/>
      <c r="D29527"/>
      <c r="E29527"/>
      <c r="F29527"/>
      <c r="G29527"/>
      <c r="H29527"/>
      <c r="I29527"/>
      <c r="J29527"/>
      <c r="K29527"/>
      <c r="L29527"/>
      <c r="M29527"/>
      <c r="N29527"/>
      <c r="O29527"/>
      <c r="P29527"/>
      <c r="Q29527"/>
      <c r="R29527"/>
    </row>
    <row r="29528" spans="3:18" x14ac:dyDescent="0.2">
      <c r="C29528"/>
      <c r="D29528"/>
      <c r="E29528"/>
      <c r="F29528"/>
      <c r="G29528"/>
      <c r="H29528"/>
      <c r="I29528"/>
      <c r="J29528"/>
      <c r="K29528"/>
      <c r="L29528"/>
      <c r="M29528"/>
      <c r="N29528"/>
      <c r="O29528"/>
      <c r="P29528"/>
      <c r="Q29528"/>
      <c r="R29528"/>
    </row>
    <row r="29529" spans="3:18" x14ac:dyDescent="0.2">
      <c r="C29529"/>
      <c r="D29529"/>
      <c r="E29529"/>
      <c r="F29529"/>
      <c r="G29529"/>
      <c r="H29529"/>
      <c r="I29529"/>
      <c r="J29529"/>
      <c r="K29529"/>
      <c r="L29529"/>
      <c r="M29529"/>
      <c r="N29529"/>
      <c r="O29529"/>
      <c r="P29529"/>
      <c r="Q29529"/>
      <c r="R29529"/>
    </row>
    <row r="29530" spans="3:18" x14ac:dyDescent="0.2">
      <c r="C29530"/>
      <c r="D29530"/>
      <c r="E29530"/>
      <c r="F29530"/>
      <c r="G29530"/>
      <c r="H29530"/>
      <c r="I29530"/>
      <c r="J29530"/>
      <c r="K29530"/>
      <c r="L29530"/>
      <c r="M29530"/>
      <c r="N29530"/>
      <c r="O29530"/>
      <c r="P29530"/>
      <c r="Q29530"/>
      <c r="R29530"/>
    </row>
    <row r="29531" spans="3:18" x14ac:dyDescent="0.2">
      <c r="C29531"/>
      <c r="D29531"/>
      <c r="E29531"/>
      <c r="F29531"/>
      <c r="G29531"/>
      <c r="H29531"/>
      <c r="I29531"/>
      <c r="J29531"/>
      <c r="K29531"/>
      <c r="L29531"/>
      <c r="M29531"/>
      <c r="N29531"/>
      <c r="O29531"/>
      <c r="P29531"/>
      <c r="Q29531"/>
      <c r="R29531"/>
    </row>
    <row r="29532" spans="3:18" x14ac:dyDescent="0.2">
      <c r="C29532"/>
      <c r="D29532"/>
      <c r="E29532"/>
      <c r="F29532"/>
      <c r="G29532"/>
      <c r="H29532"/>
      <c r="I29532"/>
      <c r="J29532"/>
      <c r="K29532"/>
      <c r="L29532"/>
      <c r="M29532"/>
      <c r="N29532"/>
      <c r="O29532"/>
      <c r="P29532"/>
      <c r="Q29532"/>
      <c r="R29532"/>
    </row>
    <row r="29533" spans="3:18" x14ac:dyDescent="0.2">
      <c r="C29533"/>
      <c r="D29533"/>
      <c r="E29533"/>
      <c r="F29533"/>
      <c r="G29533"/>
      <c r="H29533"/>
      <c r="I29533"/>
      <c r="J29533"/>
      <c r="K29533"/>
      <c r="L29533"/>
      <c r="M29533"/>
      <c r="N29533"/>
      <c r="O29533"/>
      <c r="P29533"/>
      <c r="Q29533"/>
      <c r="R29533"/>
    </row>
    <row r="29534" spans="3:18" x14ac:dyDescent="0.2">
      <c r="C29534"/>
      <c r="D29534"/>
      <c r="E29534"/>
      <c r="F29534"/>
      <c r="G29534"/>
      <c r="H29534"/>
      <c r="I29534"/>
      <c r="J29534"/>
      <c r="K29534"/>
      <c r="L29534"/>
      <c r="M29534"/>
      <c r="N29534"/>
      <c r="O29534"/>
      <c r="P29534"/>
      <c r="Q29534"/>
      <c r="R29534"/>
    </row>
    <row r="29535" spans="3:18" x14ac:dyDescent="0.2">
      <c r="C29535"/>
      <c r="D29535"/>
      <c r="E29535"/>
      <c r="F29535"/>
      <c r="G29535"/>
      <c r="H29535"/>
      <c r="I29535"/>
      <c r="J29535"/>
      <c r="K29535"/>
      <c r="L29535"/>
      <c r="M29535"/>
      <c r="N29535"/>
      <c r="O29535"/>
      <c r="P29535"/>
      <c r="Q29535"/>
      <c r="R29535"/>
    </row>
    <row r="29536" spans="3:18" x14ac:dyDescent="0.2">
      <c r="C29536"/>
      <c r="D29536"/>
      <c r="E29536"/>
      <c r="F29536"/>
      <c r="G29536"/>
      <c r="H29536"/>
      <c r="I29536"/>
      <c r="J29536"/>
      <c r="K29536"/>
      <c r="L29536"/>
      <c r="M29536"/>
      <c r="N29536"/>
      <c r="O29536"/>
      <c r="P29536"/>
      <c r="Q29536"/>
      <c r="R29536"/>
    </row>
    <row r="29537" spans="3:18" x14ac:dyDescent="0.2">
      <c r="C29537"/>
      <c r="D29537"/>
      <c r="E29537"/>
      <c r="F29537"/>
      <c r="G29537"/>
      <c r="H29537"/>
      <c r="I29537"/>
      <c r="J29537"/>
      <c r="K29537"/>
      <c r="L29537"/>
      <c r="M29537"/>
      <c r="N29537"/>
      <c r="O29537"/>
      <c r="P29537"/>
      <c r="Q29537"/>
      <c r="R29537"/>
    </row>
    <row r="29538" spans="3:18" x14ac:dyDescent="0.2">
      <c r="C29538"/>
      <c r="D29538"/>
      <c r="E29538"/>
      <c r="F29538"/>
      <c r="G29538"/>
      <c r="H29538"/>
      <c r="I29538"/>
      <c r="J29538"/>
      <c r="K29538"/>
      <c r="L29538"/>
      <c r="M29538"/>
      <c r="N29538"/>
      <c r="O29538"/>
      <c r="P29538"/>
      <c r="Q29538"/>
      <c r="R29538"/>
    </row>
    <row r="29539" spans="3:18" x14ac:dyDescent="0.2">
      <c r="C29539"/>
      <c r="D29539"/>
      <c r="E29539"/>
      <c r="F29539"/>
      <c r="G29539"/>
      <c r="H29539"/>
      <c r="I29539"/>
      <c r="J29539"/>
      <c r="K29539"/>
      <c r="L29539"/>
      <c r="M29539"/>
      <c r="N29539"/>
      <c r="O29539"/>
      <c r="P29539"/>
      <c r="Q29539"/>
      <c r="R29539"/>
    </row>
    <row r="29540" spans="3:18" x14ac:dyDescent="0.2">
      <c r="C29540"/>
      <c r="D29540"/>
      <c r="E29540"/>
      <c r="F29540"/>
      <c r="G29540"/>
      <c r="H29540"/>
      <c r="I29540"/>
      <c r="J29540"/>
      <c r="K29540"/>
      <c r="L29540"/>
      <c r="M29540"/>
      <c r="N29540"/>
      <c r="O29540"/>
      <c r="P29540"/>
      <c r="Q29540"/>
      <c r="R29540"/>
    </row>
    <row r="29541" spans="3:18" x14ac:dyDescent="0.2">
      <c r="C29541"/>
      <c r="D29541"/>
      <c r="E29541"/>
      <c r="F29541"/>
      <c r="G29541"/>
      <c r="H29541"/>
      <c r="I29541"/>
      <c r="J29541"/>
      <c r="K29541"/>
      <c r="L29541"/>
      <c r="M29541"/>
      <c r="N29541"/>
      <c r="O29541"/>
      <c r="P29541"/>
      <c r="Q29541"/>
      <c r="R29541"/>
    </row>
    <row r="29542" spans="3:18" x14ac:dyDescent="0.2">
      <c r="C29542"/>
      <c r="D29542"/>
      <c r="E29542"/>
      <c r="F29542"/>
      <c r="G29542"/>
      <c r="H29542"/>
      <c r="I29542"/>
      <c r="J29542"/>
      <c r="K29542"/>
      <c r="L29542"/>
      <c r="M29542"/>
      <c r="N29542"/>
      <c r="O29542"/>
      <c r="P29542"/>
      <c r="Q29542"/>
      <c r="R29542"/>
    </row>
    <row r="29543" spans="3:18" x14ac:dyDescent="0.2">
      <c r="C29543"/>
      <c r="D29543"/>
      <c r="E29543"/>
      <c r="F29543"/>
      <c r="G29543"/>
      <c r="H29543"/>
      <c r="I29543"/>
      <c r="J29543"/>
      <c r="K29543"/>
      <c r="L29543"/>
      <c r="M29543"/>
      <c r="N29543"/>
      <c r="O29543"/>
      <c r="P29543"/>
      <c r="Q29543"/>
      <c r="R29543"/>
    </row>
    <row r="29544" spans="3:18" x14ac:dyDescent="0.2">
      <c r="C29544"/>
      <c r="D29544"/>
      <c r="E29544"/>
      <c r="F29544"/>
      <c r="G29544"/>
      <c r="H29544"/>
      <c r="I29544"/>
      <c r="J29544"/>
      <c r="K29544"/>
      <c r="L29544"/>
      <c r="M29544"/>
      <c r="N29544"/>
      <c r="O29544"/>
      <c r="P29544"/>
      <c r="Q29544"/>
      <c r="R29544"/>
    </row>
    <row r="29545" spans="3:18" x14ac:dyDescent="0.2">
      <c r="C29545"/>
      <c r="D29545"/>
      <c r="E29545"/>
      <c r="F29545"/>
      <c r="G29545"/>
      <c r="H29545"/>
      <c r="I29545"/>
      <c r="J29545"/>
      <c r="K29545"/>
      <c r="L29545"/>
      <c r="M29545"/>
      <c r="N29545"/>
      <c r="O29545"/>
      <c r="P29545"/>
      <c r="Q29545"/>
      <c r="R29545"/>
    </row>
    <row r="29546" spans="3:18" x14ac:dyDescent="0.2">
      <c r="C29546"/>
      <c r="D29546"/>
      <c r="E29546"/>
      <c r="F29546"/>
      <c r="G29546"/>
      <c r="H29546"/>
      <c r="I29546"/>
      <c r="J29546"/>
      <c r="K29546"/>
      <c r="L29546"/>
      <c r="M29546"/>
      <c r="N29546"/>
      <c r="O29546"/>
      <c r="P29546"/>
      <c r="Q29546"/>
      <c r="R29546"/>
    </row>
    <row r="29547" spans="3:18" x14ac:dyDescent="0.2">
      <c r="C29547"/>
      <c r="D29547"/>
      <c r="E29547"/>
      <c r="F29547"/>
      <c r="G29547"/>
      <c r="H29547"/>
      <c r="I29547"/>
      <c r="J29547"/>
      <c r="K29547"/>
      <c r="L29547"/>
      <c r="M29547"/>
      <c r="N29547"/>
      <c r="O29547"/>
      <c r="P29547"/>
      <c r="Q29547"/>
      <c r="R29547"/>
    </row>
    <row r="29548" spans="3:18" x14ac:dyDescent="0.2">
      <c r="C29548"/>
      <c r="D29548"/>
      <c r="E29548"/>
      <c r="F29548"/>
      <c r="G29548"/>
      <c r="H29548"/>
      <c r="I29548"/>
      <c r="J29548"/>
      <c r="K29548"/>
      <c r="L29548"/>
      <c r="M29548"/>
      <c r="N29548"/>
      <c r="O29548"/>
      <c r="P29548"/>
      <c r="Q29548"/>
      <c r="R29548"/>
    </row>
    <row r="29549" spans="3:18" x14ac:dyDescent="0.2">
      <c r="C29549"/>
      <c r="D29549"/>
      <c r="E29549"/>
      <c r="F29549"/>
      <c r="G29549"/>
      <c r="H29549"/>
      <c r="I29549"/>
      <c r="J29549"/>
      <c r="K29549"/>
      <c r="L29549"/>
      <c r="M29549"/>
      <c r="N29549"/>
      <c r="O29549"/>
      <c r="P29549"/>
      <c r="Q29549"/>
      <c r="R29549"/>
    </row>
    <row r="29550" spans="3:18" x14ac:dyDescent="0.2">
      <c r="C29550"/>
      <c r="D29550"/>
      <c r="E29550"/>
      <c r="F29550"/>
      <c r="G29550"/>
      <c r="H29550"/>
      <c r="I29550"/>
      <c r="J29550"/>
      <c r="K29550"/>
      <c r="L29550"/>
      <c r="M29550"/>
      <c r="N29550"/>
      <c r="O29550"/>
      <c r="P29550"/>
      <c r="Q29550"/>
      <c r="R29550"/>
    </row>
    <row r="29551" spans="3:18" x14ac:dyDescent="0.2">
      <c r="C29551"/>
      <c r="D29551"/>
      <c r="E29551"/>
      <c r="F29551"/>
      <c r="G29551"/>
      <c r="H29551"/>
      <c r="I29551"/>
      <c r="J29551"/>
      <c r="K29551"/>
      <c r="L29551"/>
      <c r="M29551"/>
      <c r="N29551"/>
      <c r="O29551"/>
      <c r="P29551"/>
      <c r="Q29551"/>
      <c r="R29551"/>
    </row>
    <row r="29552" spans="3:18" x14ac:dyDescent="0.2">
      <c r="C29552"/>
      <c r="D29552"/>
      <c r="E29552"/>
      <c r="F29552"/>
      <c r="G29552"/>
      <c r="H29552"/>
      <c r="I29552"/>
      <c r="J29552"/>
      <c r="K29552"/>
      <c r="L29552"/>
      <c r="M29552"/>
      <c r="N29552"/>
      <c r="O29552"/>
      <c r="P29552"/>
      <c r="Q29552"/>
      <c r="R29552"/>
    </row>
    <row r="29553" spans="3:18" x14ac:dyDescent="0.2">
      <c r="C29553"/>
      <c r="D29553"/>
      <c r="E29553"/>
      <c r="F29553"/>
      <c r="G29553"/>
      <c r="H29553"/>
      <c r="I29553"/>
      <c r="J29553"/>
      <c r="K29553"/>
      <c r="L29553"/>
      <c r="M29553"/>
      <c r="N29553"/>
      <c r="O29553"/>
      <c r="P29553"/>
      <c r="Q29553"/>
      <c r="R29553"/>
    </row>
    <row r="29554" spans="3:18" x14ac:dyDescent="0.2">
      <c r="C29554"/>
      <c r="D29554"/>
      <c r="E29554"/>
      <c r="F29554"/>
      <c r="G29554"/>
      <c r="H29554"/>
      <c r="I29554"/>
      <c r="J29554"/>
      <c r="K29554"/>
      <c r="L29554"/>
      <c r="M29554"/>
      <c r="N29554"/>
      <c r="O29554"/>
      <c r="P29554"/>
      <c r="Q29554"/>
      <c r="R29554"/>
    </row>
    <row r="29555" spans="3:18" x14ac:dyDescent="0.2">
      <c r="C29555"/>
      <c r="D29555"/>
      <c r="E29555"/>
      <c r="F29555"/>
      <c r="G29555"/>
      <c r="H29555"/>
      <c r="I29555"/>
      <c r="J29555"/>
      <c r="K29555"/>
      <c r="L29555"/>
      <c r="M29555"/>
      <c r="N29555"/>
      <c r="O29555"/>
      <c r="P29555"/>
      <c r="Q29555"/>
      <c r="R29555"/>
    </row>
    <row r="29556" spans="3:18" x14ac:dyDescent="0.2">
      <c r="C29556"/>
      <c r="D29556"/>
      <c r="E29556"/>
      <c r="F29556"/>
      <c r="G29556"/>
      <c r="H29556"/>
      <c r="I29556"/>
      <c r="J29556"/>
      <c r="K29556"/>
      <c r="L29556"/>
      <c r="M29556"/>
      <c r="N29556"/>
      <c r="O29556"/>
      <c r="P29556"/>
      <c r="Q29556"/>
      <c r="R29556"/>
    </row>
    <row r="29557" spans="3:18" x14ac:dyDescent="0.2">
      <c r="C29557"/>
      <c r="D29557"/>
      <c r="E29557"/>
      <c r="F29557"/>
      <c r="G29557"/>
      <c r="H29557"/>
      <c r="I29557"/>
      <c r="J29557"/>
      <c r="K29557"/>
      <c r="L29557"/>
      <c r="M29557"/>
      <c r="N29557"/>
      <c r="O29557"/>
      <c r="P29557"/>
      <c r="Q29557"/>
      <c r="R29557"/>
    </row>
    <row r="29558" spans="3:18" x14ac:dyDescent="0.2">
      <c r="C29558"/>
      <c r="D29558"/>
      <c r="E29558"/>
      <c r="F29558"/>
      <c r="G29558"/>
      <c r="H29558"/>
      <c r="I29558"/>
      <c r="J29558"/>
      <c r="K29558"/>
      <c r="L29558"/>
      <c r="M29558"/>
      <c r="N29558"/>
      <c r="O29558"/>
      <c r="P29558"/>
      <c r="Q29558"/>
      <c r="R29558"/>
    </row>
    <row r="29559" spans="3:18" x14ac:dyDescent="0.2">
      <c r="C29559"/>
      <c r="D29559"/>
      <c r="E29559"/>
      <c r="F29559"/>
      <c r="G29559"/>
      <c r="H29559"/>
      <c r="I29559"/>
      <c r="J29559"/>
      <c r="K29559"/>
      <c r="L29559"/>
      <c r="M29559"/>
      <c r="N29559"/>
      <c r="O29559"/>
      <c r="P29559"/>
      <c r="Q29559"/>
      <c r="R29559"/>
    </row>
    <row r="29560" spans="3:18" x14ac:dyDescent="0.2">
      <c r="C29560"/>
      <c r="D29560"/>
      <c r="E29560"/>
      <c r="F29560"/>
      <c r="G29560"/>
      <c r="H29560"/>
      <c r="I29560"/>
      <c r="J29560"/>
      <c r="K29560"/>
      <c r="L29560"/>
      <c r="M29560"/>
      <c r="N29560"/>
      <c r="O29560"/>
      <c r="P29560"/>
      <c r="Q29560"/>
      <c r="R29560"/>
    </row>
    <row r="29561" spans="3:18" x14ac:dyDescent="0.2">
      <c r="C29561"/>
      <c r="D29561"/>
      <c r="E29561"/>
      <c r="F29561"/>
      <c r="G29561"/>
      <c r="H29561"/>
      <c r="I29561"/>
      <c r="J29561"/>
      <c r="K29561"/>
      <c r="L29561"/>
      <c r="M29561"/>
      <c r="N29561"/>
      <c r="O29561"/>
      <c r="P29561"/>
      <c r="Q29561"/>
      <c r="R29561"/>
    </row>
    <row r="29562" spans="3:18" x14ac:dyDescent="0.2">
      <c r="C29562"/>
      <c r="D29562"/>
      <c r="E29562"/>
      <c r="F29562"/>
      <c r="G29562"/>
      <c r="H29562"/>
      <c r="I29562"/>
      <c r="J29562"/>
      <c r="K29562"/>
      <c r="L29562"/>
      <c r="M29562"/>
      <c r="N29562"/>
      <c r="O29562"/>
      <c r="P29562"/>
      <c r="Q29562"/>
      <c r="R29562"/>
    </row>
    <row r="29563" spans="3:18" x14ac:dyDescent="0.2">
      <c r="C29563"/>
      <c r="D29563"/>
      <c r="E29563"/>
      <c r="F29563"/>
      <c r="G29563"/>
      <c r="H29563"/>
      <c r="I29563"/>
      <c r="J29563"/>
      <c r="K29563"/>
      <c r="L29563"/>
      <c r="M29563"/>
      <c r="N29563"/>
      <c r="O29563"/>
      <c r="P29563"/>
      <c r="Q29563"/>
      <c r="R29563"/>
    </row>
    <row r="29564" spans="3:18" x14ac:dyDescent="0.2">
      <c r="C29564"/>
      <c r="D29564"/>
      <c r="E29564"/>
      <c r="F29564"/>
      <c r="G29564"/>
      <c r="H29564"/>
      <c r="I29564"/>
      <c r="J29564"/>
      <c r="K29564"/>
      <c r="L29564"/>
      <c r="M29564"/>
      <c r="N29564"/>
      <c r="O29564"/>
      <c r="P29564"/>
      <c r="Q29564"/>
      <c r="R29564"/>
    </row>
    <row r="29565" spans="3:18" x14ac:dyDescent="0.2">
      <c r="C29565"/>
      <c r="D29565"/>
      <c r="E29565"/>
      <c r="F29565"/>
      <c r="G29565"/>
      <c r="H29565"/>
      <c r="I29565"/>
      <c r="J29565"/>
      <c r="K29565"/>
      <c r="L29565"/>
      <c r="M29565"/>
      <c r="N29565"/>
      <c r="O29565"/>
      <c r="P29565"/>
      <c r="Q29565"/>
      <c r="R29565"/>
    </row>
    <row r="29566" spans="3:18" x14ac:dyDescent="0.2">
      <c r="C29566"/>
      <c r="D29566"/>
      <c r="E29566"/>
      <c r="F29566"/>
      <c r="G29566"/>
      <c r="H29566"/>
      <c r="I29566"/>
      <c r="J29566"/>
      <c r="K29566"/>
      <c r="L29566"/>
      <c r="M29566"/>
      <c r="N29566"/>
      <c r="O29566"/>
      <c r="P29566"/>
      <c r="Q29566"/>
      <c r="R29566"/>
    </row>
    <row r="29567" spans="3:18" x14ac:dyDescent="0.2">
      <c r="C29567"/>
      <c r="D29567"/>
      <c r="E29567"/>
      <c r="F29567"/>
      <c r="G29567"/>
      <c r="H29567"/>
      <c r="I29567"/>
      <c r="J29567"/>
      <c r="K29567"/>
      <c r="L29567"/>
      <c r="M29567"/>
      <c r="N29567"/>
      <c r="O29567"/>
      <c r="P29567"/>
      <c r="Q29567"/>
      <c r="R29567"/>
    </row>
    <row r="29568" spans="3:18" x14ac:dyDescent="0.2">
      <c r="C29568"/>
      <c r="D29568"/>
      <c r="E29568"/>
      <c r="F29568"/>
      <c r="G29568"/>
      <c r="H29568"/>
      <c r="I29568"/>
      <c r="J29568"/>
      <c r="K29568"/>
      <c r="L29568"/>
      <c r="M29568"/>
      <c r="N29568"/>
      <c r="O29568"/>
      <c r="P29568"/>
      <c r="Q29568"/>
      <c r="R29568"/>
    </row>
    <row r="29569" spans="3:18" x14ac:dyDescent="0.2">
      <c r="C29569"/>
      <c r="D29569"/>
      <c r="E29569"/>
      <c r="F29569"/>
      <c r="G29569"/>
      <c r="H29569"/>
      <c r="I29569"/>
      <c r="J29569"/>
      <c r="K29569"/>
      <c r="L29569"/>
      <c r="M29569"/>
      <c r="N29569"/>
      <c r="O29569"/>
      <c r="P29569"/>
      <c r="Q29569"/>
      <c r="R29569"/>
    </row>
    <row r="29570" spans="3:18" x14ac:dyDescent="0.2">
      <c r="C29570"/>
      <c r="D29570"/>
      <c r="E29570"/>
      <c r="F29570"/>
      <c r="G29570"/>
      <c r="H29570"/>
      <c r="I29570"/>
      <c r="J29570"/>
      <c r="K29570"/>
      <c r="L29570"/>
      <c r="M29570"/>
      <c r="N29570"/>
      <c r="O29570"/>
      <c r="P29570"/>
      <c r="Q29570"/>
      <c r="R29570"/>
    </row>
    <row r="29571" spans="3:18" x14ac:dyDescent="0.2">
      <c r="C29571"/>
      <c r="D29571"/>
      <c r="E29571"/>
      <c r="F29571"/>
      <c r="G29571"/>
      <c r="H29571"/>
      <c r="I29571"/>
      <c r="J29571"/>
      <c r="K29571"/>
      <c r="L29571"/>
      <c r="M29571"/>
      <c r="N29571"/>
      <c r="O29571"/>
      <c r="P29571"/>
      <c r="Q29571"/>
      <c r="R29571"/>
    </row>
    <row r="29572" spans="3:18" x14ac:dyDescent="0.2">
      <c r="C29572"/>
      <c r="D29572"/>
      <c r="E29572"/>
      <c r="F29572"/>
      <c r="G29572"/>
      <c r="H29572"/>
      <c r="I29572"/>
      <c r="J29572"/>
      <c r="K29572"/>
      <c r="L29572"/>
      <c r="M29572"/>
      <c r="N29572"/>
      <c r="O29572"/>
      <c r="P29572"/>
      <c r="Q29572"/>
      <c r="R29572"/>
    </row>
    <row r="29573" spans="3:18" x14ac:dyDescent="0.2">
      <c r="C29573"/>
      <c r="D29573"/>
      <c r="E29573"/>
      <c r="F29573"/>
      <c r="G29573"/>
      <c r="H29573"/>
      <c r="I29573"/>
      <c r="J29573"/>
      <c r="K29573"/>
      <c r="L29573"/>
      <c r="M29573"/>
      <c r="N29573"/>
      <c r="O29573"/>
      <c r="P29573"/>
      <c r="Q29573"/>
      <c r="R29573"/>
    </row>
    <row r="29574" spans="3:18" x14ac:dyDescent="0.2">
      <c r="C29574"/>
      <c r="D29574"/>
      <c r="E29574"/>
      <c r="F29574"/>
      <c r="G29574"/>
      <c r="H29574"/>
      <c r="I29574"/>
      <c r="J29574"/>
      <c r="K29574"/>
      <c r="L29574"/>
      <c r="M29574"/>
      <c r="N29574"/>
      <c r="O29574"/>
      <c r="P29574"/>
      <c r="Q29574"/>
      <c r="R29574"/>
    </row>
    <row r="29575" spans="3:18" x14ac:dyDescent="0.2">
      <c r="C29575"/>
      <c r="D29575"/>
      <c r="E29575"/>
      <c r="F29575"/>
      <c r="G29575"/>
      <c r="H29575"/>
      <c r="I29575"/>
      <c r="J29575"/>
      <c r="K29575"/>
      <c r="L29575"/>
      <c r="M29575"/>
      <c r="N29575"/>
      <c r="O29575"/>
      <c r="P29575"/>
      <c r="Q29575"/>
      <c r="R29575"/>
    </row>
    <row r="29576" spans="3:18" x14ac:dyDescent="0.2">
      <c r="C29576"/>
      <c r="D29576"/>
      <c r="E29576"/>
      <c r="F29576"/>
      <c r="G29576"/>
      <c r="H29576"/>
      <c r="I29576"/>
      <c r="J29576"/>
      <c r="K29576"/>
      <c r="L29576"/>
      <c r="M29576"/>
      <c r="N29576"/>
      <c r="O29576"/>
      <c r="P29576"/>
      <c r="Q29576"/>
      <c r="R29576"/>
    </row>
    <row r="29577" spans="3:18" x14ac:dyDescent="0.2">
      <c r="C29577"/>
      <c r="D29577"/>
      <c r="E29577"/>
      <c r="F29577"/>
      <c r="G29577"/>
      <c r="H29577"/>
      <c r="I29577"/>
      <c r="J29577"/>
      <c r="K29577"/>
      <c r="L29577"/>
      <c r="M29577"/>
      <c r="N29577"/>
      <c r="O29577"/>
      <c r="P29577"/>
      <c r="Q29577"/>
      <c r="R29577"/>
    </row>
    <row r="29578" spans="3:18" x14ac:dyDescent="0.2">
      <c r="C29578"/>
      <c r="D29578"/>
      <c r="E29578"/>
      <c r="F29578"/>
      <c r="G29578"/>
      <c r="H29578"/>
      <c r="I29578"/>
      <c r="J29578"/>
      <c r="K29578"/>
      <c r="L29578"/>
      <c r="M29578"/>
      <c r="N29578"/>
      <c r="O29578"/>
      <c r="P29578"/>
      <c r="Q29578"/>
      <c r="R29578"/>
    </row>
    <row r="29579" spans="3:18" x14ac:dyDescent="0.2">
      <c r="C29579"/>
      <c r="D29579"/>
      <c r="E29579"/>
      <c r="F29579"/>
      <c r="G29579"/>
      <c r="H29579"/>
      <c r="I29579"/>
      <c r="J29579"/>
      <c r="K29579"/>
      <c r="L29579"/>
      <c r="M29579"/>
      <c r="N29579"/>
      <c r="O29579"/>
      <c r="P29579"/>
      <c r="Q29579"/>
      <c r="R29579"/>
    </row>
    <row r="29580" spans="3:18" x14ac:dyDescent="0.2">
      <c r="C29580"/>
      <c r="D29580"/>
      <c r="E29580"/>
      <c r="F29580"/>
      <c r="G29580"/>
      <c r="H29580"/>
      <c r="I29580"/>
      <c r="J29580"/>
      <c r="K29580"/>
      <c r="L29580"/>
      <c r="M29580"/>
      <c r="N29580"/>
      <c r="O29580"/>
      <c r="P29580"/>
      <c r="Q29580"/>
      <c r="R29580"/>
    </row>
    <row r="29581" spans="3:18" x14ac:dyDescent="0.2">
      <c r="C29581"/>
      <c r="D29581"/>
      <c r="E29581"/>
      <c r="F29581"/>
      <c r="G29581"/>
      <c r="H29581"/>
      <c r="I29581"/>
      <c r="J29581"/>
      <c r="K29581"/>
      <c r="L29581"/>
      <c r="M29581"/>
      <c r="N29581"/>
      <c r="O29581"/>
      <c r="P29581"/>
      <c r="Q29581"/>
      <c r="R29581"/>
    </row>
    <row r="29582" spans="3:18" x14ac:dyDescent="0.2">
      <c r="C29582"/>
      <c r="D29582"/>
      <c r="E29582"/>
      <c r="F29582"/>
      <c r="G29582"/>
      <c r="H29582"/>
      <c r="I29582"/>
      <c r="J29582"/>
      <c r="K29582"/>
      <c r="L29582"/>
      <c r="M29582"/>
      <c r="N29582"/>
      <c r="O29582"/>
      <c r="P29582"/>
      <c r="Q29582"/>
      <c r="R29582"/>
    </row>
    <row r="29583" spans="3:18" x14ac:dyDescent="0.2">
      <c r="C29583"/>
      <c r="D29583"/>
      <c r="E29583"/>
      <c r="F29583"/>
      <c r="G29583"/>
      <c r="H29583"/>
      <c r="I29583"/>
      <c r="J29583"/>
      <c r="K29583"/>
      <c r="L29583"/>
      <c r="M29583"/>
      <c r="N29583"/>
      <c r="O29583"/>
      <c r="P29583"/>
      <c r="Q29583"/>
      <c r="R29583"/>
    </row>
    <row r="29584" spans="3:18" x14ac:dyDescent="0.2">
      <c r="C29584"/>
      <c r="D29584"/>
      <c r="E29584"/>
      <c r="F29584"/>
      <c r="G29584"/>
      <c r="H29584"/>
      <c r="I29584"/>
      <c r="J29584"/>
      <c r="K29584"/>
      <c r="L29584"/>
      <c r="M29584"/>
      <c r="N29584"/>
      <c r="O29584"/>
      <c r="P29584"/>
      <c r="Q29584"/>
      <c r="R29584"/>
    </row>
    <row r="29585" spans="3:18" x14ac:dyDescent="0.2">
      <c r="C29585"/>
      <c r="D29585"/>
      <c r="E29585"/>
      <c r="F29585"/>
      <c r="G29585"/>
      <c r="H29585"/>
      <c r="I29585"/>
      <c r="J29585"/>
      <c r="K29585"/>
      <c r="L29585"/>
      <c r="M29585"/>
      <c r="N29585"/>
      <c r="O29585"/>
      <c r="P29585"/>
      <c r="Q29585"/>
      <c r="R29585"/>
    </row>
    <row r="29586" spans="3:18" x14ac:dyDescent="0.2">
      <c r="C29586"/>
      <c r="D29586"/>
      <c r="E29586"/>
      <c r="F29586"/>
      <c r="G29586"/>
      <c r="H29586"/>
      <c r="I29586"/>
      <c r="J29586"/>
      <c r="K29586"/>
      <c r="L29586"/>
      <c r="M29586"/>
      <c r="N29586"/>
      <c r="O29586"/>
      <c r="P29586"/>
      <c r="Q29586"/>
      <c r="R29586"/>
    </row>
    <row r="29587" spans="3:18" x14ac:dyDescent="0.2">
      <c r="C29587"/>
      <c r="D29587"/>
      <c r="E29587"/>
      <c r="F29587"/>
      <c r="G29587"/>
      <c r="H29587"/>
      <c r="I29587"/>
      <c r="J29587"/>
      <c r="K29587"/>
      <c r="L29587"/>
      <c r="M29587"/>
      <c r="N29587"/>
      <c r="O29587"/>
      <c r="P29587"/>
      <c r="Q29587"/>
      <c r="R29587"/>
    </row>
    <row r="29588" spans="3:18" x14ac:dyDescent="0.2">
      <c r="C29588"/>
      <c r="D29588"/>
      <c r="E29588"/>
      <c r="F29588"/>
      <c r="G29588"/>
      <c r="H29588"/>
      <c r="I29588"/>
      <c r="J29588"/>
      <c r="K29588"/>
      <c r="L29588"/>
      <c r="M29588"/>
      <c r="N29588"/>
      <c r="O29588"/>
      <c r="P29588"/>
      <c r="Q29588"/>
      <c r="R29588"/>
    </row>
    <row r="29589" spans="3:18" x14ac:dyDescent="0.2">
      <c r="C29589"/>
      <c r="D29589"/>
      <c r="E29589"/>
      <c r="F29589"/>
      <c r="G29589"/>
      <c r="H29589"/>
      <c r="I29589"/>
      <c r="J29589"/>
      <c r="K29589"/>
      <c r="L29589"/>
      <c r="M29589"/>
      <c r="N29589"/>
      <c r="O29589"/>
      <c r="P29589"/>
      <c r="Q29589"/>
      <c r="R29589"/>
    </row>
    <row r="29590" spans="3:18" x14ac:dyDescent="0.2">
      <c r="C29590"/>
      <c r="D29590"/>
      <c r="E29590"/>
      <c r="F29590"/>
      <c r="G29590"/>
      <c r="H29590"/>
      <c r="I29590"/>
      <c r="J29590"/>
      <c r="K29590"/>
      <c r="L29590"/>
      <c r="M29590"/>
      <c r="N29590"/>
      <c r="O29590"/>
      <c r="P29590"/>
      <c r="Q29590"/>
      <c r="R29590"/>
    </row>
    <row r="29591" spans="3:18" x14ac:dyDescent="0.2">
      <c r="C29591"/>
      <c r="D29591"/>
      <c r="E29591"/>
      <c r="F29591"/>
      <c r="G29591"/>
      <c r="H29591"/>
      <c r="I29591"/>
      <c r="J29591"/>
      <c r="K29591"/>
      <c r="L29591"/>
      <c r="M29591"/>
      <c r="N29591"/>
      <c r="O29591"/>
      <c r="P29591"/>
      <c r="Q29591"/>
      <c r="R29591"/>
    </row>
    <row r="29592" spans="3:18" x14ac:dyDescent="0.2">
      <c r="C29592"/>
      <c r="D29592"/>
      <c r="E29592"/>
      <c r="F29592"/>
      <c r="G29592"/>
      <c r="H29592"/>
      <c r="I29592"/>
      <c r="J29592"/>
      <c r="K29592"/>
      <c r="L29592"/>
      <c r="M29592"/>
      <c r="N29592"/>
      <c r="O29592"/>
      <c r="P29592"/>
      <c r="Q29592"/>
      <c r="R29592"/>
    </row>
    <row r="29593" spans="3:18" x14ac:dyDescent="0.2">
      <c r="C29593"/>
      <c r="D29593"/>
      <c r="E29593"/>
      <c r="F29593"/>
      <c r="G29593"/>
      <c r="H29593"/>
      <c r="I29593"/>
      <c r="J29593"/>
      <c r="K29593"/>
      <c r="L29593"/>
      <c r="M29593"/>
      <c r="N29593"/>
      <c r="O29593"/>
      <c r="P29593"/>
      <c r="Q29593"/>
      <c r="R29593"/>
    </row>
    <row r="29594" spans="3:18" x14ac:dyDescent="0.2">
      <c r="C29594"/>
      <c r="D29594"/>
      <c r="E29594"/>
      <c r="F29594"/>
      <c r="G29594"/>
      <c r="H29594"/>
      <c r="I29594"/>
      <c r="J29594"/>
      <c r="K29594"/>
      <c r="L29594"/>
      <c r="M29594"/>
      <c r="N29594"/>
      <c r="O29594"/>
      <c r="P29594"/>
      <c r="Q29594"/>
      <c r="R29594"/>
    </row>
    <row r="29595" spans="3:18" x14ac:dyDescent="0.2">
      <c r="C29595"/>
      <c r="D29595"/>
      <c r="E29595"/>
      <c r="F29595"/>
      <c r="G29595"/>
      <c r="H29595"/>
      <c r="I29595"/>
      <c r="J29595"/>
      <c r="K29595"/>
      <c r="L29595"/>
      <c r="M29595"/>
      <c r="N29595"/>
      <c r="O29595"/>
      <c r="P29595"/>
      <c r="Q29595"/>
      <c r="R29595"/>
    </row>
    <row r="29596" spans="3:18" x14ac:dyDescent="0.2">
      <c r="C29596"/>
      <c r="D29596"/>
      <c r="E29596"/>
      <c r="F29596"/>
      <c r="G29596"/>
      <c r="H29596"/>
      <c r="I29596"/>
      <c r="J29596"/>
      <c r="K29596"/>
      <c r="L29596"/>
      <c r="M29596"/>
      <c r="N29596"/>
      <c r="O29596"/>
      <c r="P29596"/>
      <c r="Q29596"/>
      <c r="R29596"/>
    </row>
    <row r="29597" spans="3:18" x14ac:dyDescent="0.2">
      <c r="C29597"/>
      <c r="D29597"/>
      <c r="E29597"/>
      <c r="F29597"/>
      <c r="G29597"/>
      <c r="H29597"/>
      <c r="I29597"/>
      <c r="J29597"/>
      <c r="K29597"/>
      <c r="L29597"/>
      <c r="M29597"/>
      <c r="N29597"/>
      <c r="O29597"/>
      <c r="P29597"/>
      <c r="Q29597"/>
      <c r="R29597"/>
    </row>
    <row r="29598" spans="3:18" x14ac:dyDescent="0.2">
      <c r="C29598"/>
      <c r="D29598"/>
      <c r="E29598"/>
      <c r="F29598"/>
      <c r="G29598"/>
      <c r="H29598"/>
      <c r="I29598"/>
      <c r="J29598"/>
      <c r="K29598"/>
      <c r="L29598"/>
      <c r="M29598"/>
      <c r="N29598"/>
      <c r="O29598"/>
      <c r="P29598"/>
      <c r="Q29598"/>
      <c r="R29598"/>
    </row>
    <row r="29599" spans="3:18" x14ac:dyDescent="0.2">
      <c r="C29599"/>
      <c r="D29599"/>
      <c r="E29599"/>
      <c r="F29599"/>
      <c r="G29599"/>
      <c r="H29599"/>
      <c r="I29599"/>
      <c r="J29599"/>
      <c r="K29599"/>
      <c r="L29599"/>
      <c r="M29599"/>
      <c r="N29599"/>
      <c r="O29599"/>
      <c r="P29599"/>
      <c r="Q29599"/>
      <c r="R29599"/>
    </row>
    <row r="29600" spans="3:18" x14ac:dyDescent="0.2">
      <c r="C29600"/>
      <c r="D29600"/>
      <c r="E29600"/>
      <c r="F29600"/>
      <c r="G29600"/>
      <c r="H29600"/>
      <c r="I29600"/>
      <c r="J29600"/>
      <c r="K29600"/>
      <c r="L29600"/>
      <c r="M29600"/>
      <c r="N29600"/>
      <c r="O29600"/>
      <c r="P29600"/>
      <c r="Q29600"/>
      <c r="R29600"/>
    </row>
    <row r="29601" spans="3:18" x14ac:dyDescent="0.2">
      <c r="C29601"/>
      <c r="D29601"/>
      <c r="E29601"/>
      <c r="F29601"/>
      <c r="G29601"/>
      <c r="H29601"/>
      <c r="I29601"/>
      <c r="J29601"/>
      <c r="K29601"/>
      <c r="L29601"/>
      <c r="M29601"/>
      <c r="N29601"/>
      <c r="O29601"/>
      <c r="P29601"/>
      <c r="Q29601"/>
      <c r="R29601"/>
    </row>
    <row r="29602" spans="3:18" x14ac:dyDescent="0.2">
      <c r="C29602"/>
      <c r="D29602"/>
      <c r="E29602"/>
      <c r="F29602"/>
      <c r="G29602"/>
      <c r="H29602"/>
      <c r="I29602"/>
      <c r="J29602"/>
      <c r="K29602"/>
      <c r="L29602"/>
      <c r="M29602"/>
      <c r="N29602"/>
      <c r="O29602"/>
      <c r="P29602"/>
      <c r="Q29602"/>
      <c r="R29602"/>
    </row>
    <row r="29603" spans="3:18" x14ac:dyDescent="0.2">
      <c r="C29603"/>
      <c r="D29603"/>
      <c r="E29603"/>
      <c r="F29603"/>
      <c r="G29603"/>
      <c r="H29603"/>
      <c r="I29603"/>
      <c r="J29603"/>
      <c r="K29603"/>
      <c r="L29603"/>
      <c r="M29603"/>
      <c r="N29603"/>
      <c r="O29603"/>
      <c r="P29603"/>
      <c r="Q29603"/>
      <c r="R29603"/>
    </row>
    <row r="29604" spans="3:18" x14ac:dyDescent="0.2">
      <c r="C29604"/>
      <c r="D29604"/>
      <c r="E29604"/>
      <c r="F29604"/>
      <c r="G29604"/>
      <c r="H29604"/>
      <c r="I29604"/>
      <c r="J29604"/>
      <c r="K29604"/>
      <c r="L29604"/>
      <c r="M29604"/>
      <c r="N29604"/>
      <c r="O29604"/>
      <c r="P29604"/>
      <c r="Q29604"/>
      <c r="R29604"/>
    </row>
    <row r="29605" spans="3:18" x14ac:dyDescent="0.2">
      <c r="C29605"/>
      <c r="D29605"/>
      <c r="E29605"/>
      <c r="F29605"/>
      <c r="G29605"/>
      <c r="H29605"/>
      <c r="I29605"/>
      <c r="J29605"/>
      <c r="K29605"/>
      <c r="L29605"/>
      <c r="M29605"/>
      <c r="N29605"/>
      <c r="O29605"/>
      <c r="P29605"/>
      <c r="Q29605"/>
      <c r="R29605"/>
    </row>
    <row r="29606" spans="3:18" x14ac:dyDescent="0.2">
      <c r="C29606"/>
      <c r="D29606"/>
      <c r="E29606"/>
      <c r="F29606"/>
      <c r="G29606"/>
      <c r="H29606"/>
      <c r="I29606"/>
      <c r="J29606"/>
      <c r="K29606"/>
      <c r="L29606"/>
      <c r="M29606"/>
      <c r="N29606"/>
      <c r="O29606"/>
      <c r="P29606"/>
      <c r="Q29606"/>
      <c r="R29606"/>
    </row>
    <row r="29607" spans="3:18" x14ac:dyDescent="0.2">
      <c r="C29607"/>
      <c r="D29607"/>
      <c r="E29607"/>
      <c r="F29607"/>
      <c r="G29607"/>
      <c r="H29607"/>
      <c r="I29607"/>
      <c r="J29607"/>
      <c r="K29607"/>
      <c r="L29607"/>
      <c r="M29607"/>
      <c r="N29607"/>
      <c r="O29607"/>
      <c r="P29607"/>
      <c r="Q29607"/>
      <c r="R29607"/>
    </row>
    <row r="29608" spans="3:18" x14ac:dyDescent="0.2">
      <c r="C29608"/>
      <c r="D29608"/>
      <c r="E29608"/>
      <c r="F29608"/>
      <c r="G29608"/>
      <c r="H29608"/>
      <c r="I29608"/>
      <c r="J29608"/>
      <c r="K29608"/>
      <c r="L29608"/>
      <c r="M29608"/>
      <c r="N29608"/>
      <c r="O29608"/>
      <c r="P29608"/>
      <c r="Q29608"/>
      <c r="R29608"/>
    </row>
    <row r="29609" spans="3:18" x14ac:dyDescent="0.2">
      <c r="C29609"/>
      <c r="D29609"/>
      <c r="E29609"/>
      <c r="F29609"/>
      <c r="G29609"/>
      <c r="H29609"/>
      <c r="I29609"/>
      <c r="J29609"/>
      <c r="K29609"/>
      <c r="L29609"/>
      <c r="M29609"/>
      <c r="N29609"/>
      <c r="O29609"/>
      <c r="P29609"/>
      <c r="Q29609"/>
      <c r="R29609"/>
    </row>
    <row r="29610" spans="3:18" x14ac:dyDescent="0.2">
      <c r="C29610"/>
      <c r="D29610"/>
      <c r="E29610"/>
      <c r="F29610"/>
      <c r="G29610"/>
      <c r="H29610"/>
      <c r="I29610"/>
      <c r="J29610"/>
      <c r="K29610"/>
      <c r="L29610"/>
      <c r="M29610"/>
      <c r="N29610"/>
      <c r="O29610"/>
      <c r="P29610"/>
      <c r="Q29610"/>
      <c r="R29610"/>
    </row>
    <row r="29611" spans="3:18" x14ac:dyDescent="0.2">
      <c r="C29611"/>
      <c r="D29611"/>
      <c r="E29611"/>
      <c r="F29611"/>
      <c r="G29611"/>
      <c r="H29611"/>
      <c r="I29611"/>
      <c r="J29611"/>
      <c r="K29611"/>
      <c r="L29611"/>
      <c r="M29611"/>
      <c r="N29611"/>
      <c r="O29611"/>
      <c r="P29611"/>
      <c r="Q29611"/>
      <c r="R29611"/>
    </row>
    <row r="29612" spans="3:18" x14ac:dyDescent="0.2">
      <c r="C29612"/>
      <c r="D29612"/>
      <c r="E29612"/>
      <c r="F29612"/>
      <c r="G29612"/>
      <c r="H29612"/>
      <c r="I29612"/>
      <c r="J29612"/>
      <c r="K29612"/>
      <c r="L29612"/>
      <c r="M29612"/>
      <c r="N29612"/>
      <c r="O29612"/>
      <c r="P29612"/>
      <c r="Q29612"/>
      <c r="R29612"/>
    </row>
    <row r="29613" spans="3:18" x14ac:dyDescent="0.2">
      <c r="C29613"/>
      <c r="D29613"/>
      <c r="E29613"/>
      <c r="F29613"/>
      <c r="G29613"/>
      <c r="H29613"/>
      <c r="I29613"/>
      <c r="J29613"/>
      <c r="K29613"/>
      <c r="L29613"/>
      <c r="M29613"/>
      <c r="N29613"/>
      <c r="O29613"/>
      <c r="P29613"/>
      <c r="Q29613"/>
      <c r="R29613"/>
    </row>
    <row r="29614" spans="3:18" x14ac:dyDescent="0.2">
      <c r="C29614"/>
      <c r="D29614"/>
      <c r="E29614"/>
      <c r="F29614"/>
      <c r="G29614"/>
      <c r="H29614"/>
      <c r="I29614"/>
      <c r="J29614"/>
      <c r="K29614"/>
      <c r="L29614"/>
      <c r="M29614"/>
      <c r="N29614"/>
      <c r="O29614"/>
      <c r="P29614"/>
      <c r="Q29614"/>
      <c r="R29614"/>
    </row>
    <row r="29615" spans="3:18" x14ac:dyDescent="0.2">
      <c r="C29615"/>
      <c r="D29615"/>
      <c r="E29615"/>
      <c r="F29615"/>
      <c r="G29615"/>
      <c r="H29615"/>
      <c r="I29615"/>
      <c r="J29615"/>
      <c r="K29615"/>
      <c r="L29615"/>
      <c r="M29615"/>
      <c r="N29615"/>
      <c r="O29615"/>
      <c r="P29615"/>
      <c r="Q29615"/>
      <c r="R29615"/>
    </row>
    <row r="29616" spans="3:18" x14ac:dyDescent="0.2">
      <c r="C29616"/>
      <c r="D29616"/>
      <c r="E29616"/>
      <c r="F29616"/>
      <c r="G29616"/>
      <c r="H29616"/>
      <c r="I29616"/>
      <c r="J29616"/>
      <c r="K29616"/>
      <c r="L29616"/>
      <c r="M29616"/>
      <c r="N29616"/>
      <c r="O29616"/>
      <c r="P29616"/>
      <c r="Q29616"/>
      <c r="R29616"/>
    </row>
    <row r="29617" spans="3:18" x14ac:dyDescent="0.2">
      <c r="C29617"/>
      <c r="D29617"/>
      <c r="E29617"/>
      <c r="F29617"/>
      <c r="G29617"/>
      <c r="H29617"/>
      <c r="I29617"/>
      <c r="J29617"/>
      <c r="K29617"/>
      <c r="L29617"/>
      <c r="M29617"/>
      <c r="N29617"/>
      <c r="O29617"/>
      <c r="P29617"/>
      <c r="Q29617"/>
      <c r="R29617"/>
    </row>
    <row r="29618" spans="3:18" x14ac:dyDescent="0.2">
      <c r="C29618"/>
      <c r="D29618"/>
      <c r="E29618"/>
      <c r="F29618"/>
      <c r="G29618"/>
      <c r="H29618"/>
      <c r="I29618"/>
      <c r="J29618"/>
      <c r="K29618"/>
      <c r="L29618"/>
      <c r="M29618"/>
      <c r="N29618"/>
      <c r="O29618"/>
      <c r="P29618"/>
      <c r="Q29618"/>
      <c r="R29618"/>
    </row>
    <row r="29619" spans="3:18" x14ac:dyDescent="0.2">
      <c r="C29619"/>
      <c r="D29619"/>
      <c r="E29619"/>
      <c r="F29619"/>
      <c r="G29619"/>
      <c r="H29619"/>
      <c r="I29619"/>
      <c r="J29619"/>
      <c r="K29619"/>
      <c r="L29619"/>
      <c r="M29619"/>
      <c r="N29619"/>
      <c r="O29619"/>
      <c r="P29619"/>
      <c r="Q29619"/>
      <c r="R29619"/>
    </row>
    <row r="29620" spans="3:18" x14ac:dyDescent="0.2">
      <c r="C29620"/>
      <c r="D29620"/>
      <c r="E29620"/>
      <c r="F29620"/>
      <c r="G29620"/>
      <c r="H29620"/>
      <c r="I29620"/>
      <c r="J29620"/>
      <c r="K29620"/>
      <c r="L29620"/>
      <c r="M29620"/>
      <c r="N29620"/>
      <c r="O29620"/>
      <c r="P29620"/>
      <c r="Q29620"/>
      <c r="R29620"/>
    </row>
    <row r="29621" spans="3:18" x14ac:dyDescent="0.2">
      <c r="C29621"/>
      <c r="D29621"/>
      <c r="E29621"/>
      <c r="F29621"/>
      <c r="G29621"/>
      <c r="H29621"/>
      <c r="I29621"/>
      <c r="J29621"/>
      <c r="K29621"/>
      <c r="L29621"/>
      <c r="M29621"/>
      <c r="N29621"/>
      <c r="O29621"/>
      <c r="P29621"/>
      <c r="Q29621"/>
      <c r="R29621"/>
    </row>
    <row r="29622" spans="3:18" x14ac:dyDescent="0.2">
      <c r="C29622"/>
      <c r="D29622"/>
      <c r="E29622"/>
      <c r="F29622"/>
      <c r="G29622"/>
      <c r="H29622"/>
      <c r="I29622"/>
      <c r="J29622"/>
      <c r="K29622"/>
      <c r="L29622"/>
      <c r="M29622"/>
      <c r="N29622"/>
      <c r="O29622"/>
      <c r="P29622"/>
      <c r="Q29622"/>
      <c r="R29622"/>
    </row>
    <row r="29623" spans="3:18" x14ac:dyDescent="0.2">
      <c r="C29623"/>
      <c r="D29623"/>
      <c r="E29623"/>
      <c r="F29623"/>
      <c r="G29623"/>
      <c r="H29623"/>
      <c r="I29623"/>
      <c r="J29623"/>
      <c r="K29623"/>
      <c r="L29623"/>
      <c r="M29623"/>
      <c r="N29623"/>
      <c r="O29623"/>
      <c r="P29623"/>
      <c r="Q29623"/>
      <c r="R29623"/>
    </row>
    <row r="29624" spans="3:18" x14ac:dyDescent="0.2">
      <c r="C29624"/>
      <c r="D29624"/>
      <c r="E29624"/>
      <c r="F29624"/>
      <c r="G29624"/>
      <c r="H29624"/>
      <c r="I29624"/>
      <c r="J29624"/>
      <c r="K29624"/>
      <c r="L29624"/>
      <c r="M29624"/>
      <c r="N29624"/>
      <c r="O29624"/>
      <c r="P29624"/>
      <c r="Q29624"/>
      <c r="R29624"/>
    </row>
    <row r="29625" spans="3:18" x14ac:dyDescent="0.2">
      <c r="C29625"/>
      <c r="D29625"/>
      <c r="E29625"/>
      <c r="F29625"/>
      <c r="G29625"/>
      <c r="H29625"/>
      <c r="I29625"/>
      <c r="J29625"/>
      <c r="K29625"/>
      <c r="L29625"/>
      <c r="M29625"/>
      <c r="N29625"/>
      <c r="O29625"/>
      <c r="P29625"/>
      <c r="Q29625"/>
      <c r="R29625"/>
    </row>
    <row r="29626" spans="3:18" x14ac:dyDescent="0.2">
      <c r="C29626"/>
      <c r="D29626"/>
      <c r="E29626"/>
      <c r="F29626"/>
      <c r="G29626"/>
      <c r="H29626"/>
      <c r="I29626"/>
      <c r="J29626"/>
      <c r="K29626"/>
      <c r="L29626"/>
      <c r="M29626"/>
      <c r="N29626"/>
      <c r="O29626"/>
      <c r="P29626"/>
      <c r="Q29626"/>
      <c r="R29626"/>
    </row>
    <row r="29627" spans="3:18" x14ac:dyDescent="0.2">
      <c r="C29627"/>
      <c r="D29627"/>
      <c r="E29627"/>
      <c r="F29627"/>
      <c r="G29627"/>
      <c r="H29627"/>
      <c r="I29627"/>
      <c r="J29627"/>
      <c r="K29627"/>
      <c r="L29627"/>
      <c r="M29627"/>
      <c r="N29627"/>
      <c r="O29627"/>
      <c r="P29627"/>
      <c r="Q29627"/>
      <c r="R29627"/>
    </row>
    <row r="29628" spans="3:18" x14ac:dyDescent="0.2">
      <c r="C29628"/>
      <c r="D29628"/>
      <c r="E29628"/>
      <c r="F29628"/>
      <c r="G29628"/>
      <c r="H29628"/>
      <c r="I29628"/>
      <c r="J29628"/>
      <c r="K29628"/>
      <c r="L29628"/>
      <c r="M29628"/>
      <c r="N29628"/>
      <c r="O29628"/>
      <c r="P29628"/>
      <c r="Q29628"/>
      <c r="R29628"/>
    </row>
    <row r="29629" spans="3:18" x14ac:dyDescent="0.2">
      <c r="C29629"/>
      <c r="D29629"/>
      <c r="E29629"/>
      <c r="F29629"/>
      <c r="G29629"/>
      <c r="H29629"/>
      <c r="I29629"/>
      <c r="J29629"/>
      <c r="K29629"/>
      <c r="L29629"/>
      <c r="M29629"/>
      <c r="N29629"/>
      <c r="O29629"/>
      <c r="P29629"/>
      <c r="Q29629"/>
      <c r="R29629"/>
    </row>
    <row r="29630" spans="3:18" x14ac:dyDescent="0.2">
      <c r="C29630"/>
      <c r="D29630"/>
      <c r="E29630"/>
      <c r="F29630"/>
      <c r="G29630"/>
      <c r="H29630"/>
      <c r="I29630"/>
      <c r="J29630"/>
      <c r="K29630"/>
      <c r="L29630"/>
      <c r="M29630"/>
      <c r="N29630"/>
      <c r="O29630"/>
      <c r="P29630"/>
      <c r="Q29630"/>
      <c r="R29630"/>
    </row>
    <row r="29631" spans="3:18" x14ac:dyDescent="0.2">
      <c r="C29631"/>
      <c r="D29631"/>
      <c r="E29631"/>
      <c r="F29631"/>
      <c r="G29631"/>
      <c r="H29631"/>
      <c r="I29631"/>
      <c r="J29631"/>
      <c r="K29631"/>
      <c r="L29631"/>
      <c r="M29631"/>
      <c r="N29631"/>
      <c r="O29631"/>
      <c r="P29631"/>
      <c r="Q29631"/>
      <c r="R29631"/>
    </row>
    <row r="29632" spans="3:18" x14ac:dyDescent="0.2">
      <c r="C29632"/>
      <c r="D29632"/>
      <c r="E29632"/>
      <c r="F29632"/>
      <c r="G29632"/>
      <c r="H29632"/>
      <c r="I29632"/>
      <c r="J29632"/>
      <c r="K29632"/>
      <c r="L29632"/>
      <c r="M29632"/>
      <c r="N29632"/>
      <c r="O29632"/>
      <c r="P29632"/>
      <c r="Q29632"/>
      <c r="R29632"/>
    </row>
    <row r="29633" spans="3:18" x14ac:dyDescent="0.2">
      <c r="C29633"/>
      <c r="D29633"/>
      <c r="E29633"/>
      <c r="F29633"/>
      <c r="G29633"/>
      <c r="H29633"/>
      <c r="I29633"/>
      <c r="J29633"/>
      <c r="K29633"/>
      <c r="L29633"/>
      <c r="M29633"/>
      <c r="N29633"/>
      <c r="O29633"/>
      <c r="P29633"/>
      <c r="Q29633"/>
      <c r="R29633"/>
    </row>
    <row r="29634" spans="3:18" x14ac:dyDescent="0.2">
      <c r="C29634"/>
      <c r="D29634"/>
      <c r="E29634"/>
      <c r="F29634"/>
      <c r="G29634"/>
      <c r="H29634"/>
      <c r="I29634"/>
      <c r="J29634"/>
      <c r="K29634"/>
      <c r="L29634"/>
      <c r="M29634"/>
      <c r="N29634"/>
      <c r="O29634"/>
      <c r="P29634"/>
      <c r="Q29634"/>
      <c r="R29634"/>
    </row>
    <row r="29635" spans="3:18" x14ac:dyDescent="0.2">
      <c r="C29635"/>
      <c r="D29635"/>
      <c r="E29635"/>
      <c r="F29635"/>
      <c r="G29635"/>
      <c r="H29635"/>
      <c r="I29635"/>
      <c r="J29635"/>
      <c r="K29635"/>
      <c r="L29635"/>
      <c r="M29635"/>
      <c r="N29635"/>
      <c r="O29635"/>
      <c r="P29635"/>
      <c r="Q29635"/>
      <c r="R29635"/>
    </row>
    <row r="29636" spans="3:18" x14ac:dyDescent="0.2">
      <c r="C29636"/>
      <c r="D29636"/>
      <c r="E29636"/>
      <c r="F29636"/>
      <c r="G29636"/>
      <c r="H29636"/>
      <c r="I29636"/>
      <c r="J29636"/>
      <c r="K29636"/>
      <c r="L29636"/>
      <c r="M29636"/>
      <c r="N29636"/>
      <c r="O29636"/>
      <c r="P29636"/>
      <c r="Q29636"/>
      <c r="R29636"/>
    </row>
    <row r="29637" spans="3:18" x14ac:dyDescent="0.2">
      <c r="C29637"/>
      <c r="D29637"/>
      <c r="E29637"/>
      <c r="F29637"/>
      <c r="G29637"/>
      <c r="H29637"/>
      <c r="I29637"/>
      <c r="J29637"/>
      <c r="K29637"/>
      <c r="L29637"/>
      <c r="M29637"/>
      <c r="N29637"/>
      <c r="O29637"/>
      <c r="P29637"/>
      <c r="Q29637"/>
      <c r="R29637"/>
    </row>
    <row r="29638" spans="3:18" x14ac:dyDescent="0.2">
      <c r="C29638"/>
      <c r="D29638"/>
      <c r="E29638"/>
      <c r="F29638"/>
      <c r="G29638"/>
      <c r="H29638"/>
      <c r="I29638"/>
      <c r="J29638"/>
      <c r="K29638"/>
      <c r="L29638"/>
      <c r="M29638"/>
      <c r="N29638"/>
      <c r="O29638"/>
      <c r="P29638"/>
      <c r="Q29638"/>
      <c r="R29638"/>
    </row>
    <row r="29639" spans="3:18" x14ac:dyDescent="0.2">
      <c r="C29639"/>
      <c r="D29639"/>
      <c r="E29639"/>
      <c r="F29639"/>
      <c r="G29639"/>
      <c r="H29639"/>
      <c r="I29639"/>
      <c r="J29639"/>
      <c r="K29639"/>
      <c r="L29639"/>
      <c r="M29639"/>
      <c r="N29639"/>
      <c r="O29639"/>
      <c r="P29639"/>
      <c r="Q29639"/>
      <c r="R29639"/>
    </row>
    <row r="29640" spans="3:18" x14ac:dyDescent="0.2">
      <c r="C29640"/>
      <c r="D29640"/>
      <c r="E29640"/>
      <c r="F29640"/>
      <c r="G29640"/>
      <c r="H29640"/>
      <c r="I29640"/>
      <c r="J29640"/>
      <c r="K29640"/>
      <c r="L29640"/>
      <c r="M29640"/>
      <c r="N29640"/>
      <c r="O29640"/>
      <c r="P29640"/>
      <c r="Q29640"/>
      <c r="R29640"/>
    </row>
    <row r="29641" spans="3:18" x14ac:dyDescent="0.2">
      <c r="C29641"/>
      <c r="D29641"/>
      <c r="E29641"/>
      <c r="F29641"/>
      <c r="G29641"/>
      <c r="H29641"/>
      <c r="I29641"/>
      <c r="J29641"/>
      <c r="K29641"/>
      <c r="L29641"/>
      <c r="M29641"/>
      <c r="N29641"/>
      <c r="O29641"/>
      <c r="P29641"/>
      <c r="Q29641"/>
      <c r="R29641"/>
    </row>
    <row r="29642" spans="3:18" x14ac:dyDescent="0.2">
      <c r="C29642"/>
      <c r="D29642"/>
      <c r="E29642"/>
      <c r="F29642"/>
      <c r="G29642"/>
      <c r="H29642"/>
      <c r="I29642"/>
      <c r="J29642"/>
      <c r="K29642"/>
      <c r="L29642"/>
      <c r="M29642"/>
      <c r="N29642"/>
      <c r="O29642"/>
      <c r="P29642"/>
      <c r="Q29642"/>
      <c r="R29642"/>
    </row>
    <row r="29643" spans="3:18" x14ac:dyDescent="0.2">
      <c r="C29643"/>
      <c r="D29643"/>
      <c r="E29643"/>
      <c r="F29643"/>
      <c r="G29643"/>
      <c r="H29643"/>
      <c r="I29643"/>
      <c r="J29643"/>
      <c r="K29643"/>
      <c r="L29643"/>
      <c r="M29643"/>
      <c r="N29643"/>
      <c r="O29643"/>
      <c r="P29643"/>
      <c r="Q29643"/>
      <c r="R29643"/>
    </row>
    <row r="29644" spans="3:18" x14ac:dyDescent="0.2">
      <c r="C29644"/>
      <c r="D29644"/>
      <c r="E29644"/>
      <c r="F29644"/>
      <c r="G29644"/>
      <c r="H29644"/>
      <c r="I29644"/>
      <c r="J29644"/>
      <c r="K29644"/>
      <c r="L29644"/>
      <c r="M29644"/>
      <c r="N29644"/>
      <c r="O29644"/>
      <c r="P29644"/>
      <c r="Q29644"/>
      <c r="R29644"/>
    </row>
    <row r="29645" spans="3:18" x14ac:dyDescent="0.2">
      <c r="C29645"/>
      <c r="D29645"/>
      <c r="E29645"/>
      <c r="F29645"/>
      <c r="G29645"/>
      <c r="H29645"/>
      <c r="I29645"/>
      <c r="J29645"/>
      <c r="K29645"/>
      <c r="L29645"/>
      <c r="M29645"/>
      <c r="N29645"/>
      <c r="O29645"/>
      <c r="P29645"/>
      <c r="Q29645"/>
      <c r="R29645"/>
    </row>
    <row r="29646" spans="3:18" x14ac:dyDescent="0.2">
      <c r="C29646"/>
      <c r="D29646"/>
      <c r="E29646"/>
      <c r="F29646"/>
      <c r="G29646"/>
      <c r="H29646"/>
      <c r="I29646"/>
      <c r="J29646"/>
      <c r="K29646"/>
      <c r="L29646"/>
      <c r="M29646"/>
      <c r="N29646"/>
      <c r="O29646"/>
      <c r="P29646"/>
      <c r="Q29646"/>
      <c r="R29646"/>
    </row>
    <row r="29647" spans="3:18" x14ac:dyDescent="0.2">
      <c r="C29647"/>
      <c r="D29647"/>
      <c r="E29647"/>
      <c r="F29647"/>
      <c r="G29647"/>
      <c r="H29647"/>
      <c r="I29647"/>
      <c r="J29647"/>
      <c r="K29647"/>
      <c r="L29647"/>
      <c r="M29647"/>
      <c r="N29647"/>
      <c r="O29647"/>
      <c r="P29647"/>
      <c r="Q29647"/>
      <c r="R29647"/>
    </row>
    <row r="29648" spans="3:18" x14ac:dyDescent="0.2">
      <c r="C29648"/>
      <c r="D29648"/>
      <c r="E29648"/>
      <c r="F29648"/>
      <c r="G29648"/>
      <c r="H29648"/>
      <c r="I29648"/>
      <c r="J29648"/>
      <c r="K29648"/>
      <c r="L29648"/>
      <c r="M29648"/>
      <c r="N29648"/>
      <c r="O29648"/>
      <c r="P29648"/>
      <c r="Q29648"/>
      <c r="R29648"/>
    </row>
    <row r="29649" spans="3:18" x14ac:dyDescent="0.2">
      <c r="C29649"/>
      <c r="D29649"/>
      <c r="E29649"/>
      <c r="F29649"/>
      <c r="G29649"/>
      <c r="H29649"/>
      <c r="I29649"/>
      <c r="J29649"/>
      <c r="K29649"/>
      <c r="L29649"/>
      <c r="M29649"/>
      <c r="N29649"/>
      <c r="O29649"/>
      <c r="P29649"/>
      <c r="Q29649"/>
      <c r="R29649"/>
    </row>
    <row r="29650" spans="3:18" x14ac:dyDescent="0.2">
      <c r="C29650"/>
      <c r="D29650"/>
      <c r="E29650"/>
      <c r="F29650"/>
      <c r="G29650"/>
      <c r="H29650"/>
      <c r="I29650"/>
      <c r="J29650"/>
      <c r="K29650"/>
      <c r="L29650"/>
      <c r="M29650"/>
      <c r="N29650"/>
      <c r="O29650"/>
      <c r="P29650"/>
      <c r="Q29650"/>
      <c r="R29650"/>
    </row>
    <row r="29651" spans="3:18" x14ac:dyDescent="0.2">
      <c r="C29651"/>
      <c r="D29651"/>
      <c r="E29651"/>
      <c r="F29651"/>
      <c r="G29651"/>
      <c r="H29651"/>
      <c r="I29651"/>
      <c r="J29651"/>
      <c r="K29651"/>
      <c r="L29651"/>
      <c r="M29651"/>
      <c r="N29651"/>
      <c r="O29651"/>
      <c r="P29651"/>
      <c r="Q29651"/>
      <c r="R29651"/>
    </row>
    <row r="29652" spans="3:18" x14ac:dyDescent="0.2">
      <c r="C29652"/>
      <c r="D29652"/>
      <c r="E29652"/>
      <c r="F29652"/>
      <c r="G29652"/>
      <c r="H29652"/>
      <c r="I29652"/>
      <c r="J29652"/>
      <c r="K29652"/>
      <c r="L29652"/>
      <c r="M29652"/>
      <c r="N29652"/>
      <c r="O29652"/>
      <c r="P29652"/>
      <c r="Q29652"/>
      <c r="R29652"/>
    </row>
    <row r="29653" spans="3:18" x14ac:dyDescent="0.2">
      <c r="C29653"/>
      <c r="D29653"/>
      <c r="E29653"/>
      <c r="F29653"/>
      <c r="G29653"/>
      <c r="H29653"/>
      <c r="I29653"/>
      <c r="J29653"/>
      <c r="K29653"/>
      <c r="L29653"/>
      <c r="M29653"/>
      <c r="N29653"/>
      <c r="O29653"/>
      <c r="P29653"/>
      <c r="Q29653"/>
      <c r="R29653"/>
    </row>
    <row r="29654" spans="3:18" x14ac:dyDescent="0.2">
      <c r="C29654"/>
      <c r="D29654"/>
      <c r="E29654"/>
      <c r="F29654"/>
      <c r="G29654"/>
      <c r="H29654"/>
      <c r="I29654"/>
      <c r="J29654"/>
      <c r="K29654"/>
      <c r="L29654"/>
      <c r="M29654"/>
      <c r="N29654"/>
      <c r="O29654"/>
      <c r="P29654"/>
      <c r="Q29654"/>
      <c r="R29654"/>
    </row>
    <row r="29655" spans="3:18" x14ac:dyDescent="0.2">
      <c r="C29655"/>
      <c r="D29655"/>
      <c r="E29655"/>
      <c r="F29655"/>
      <c r="G29655"/>
      <c r="H29655"/>
      <c r="I29655"/>
      <c r="J29655"/>
      <c r="K29655"/>
      <c r="L29655"/>
      <c r="M29655"/>
      <c r="N29655"/>
      <c r="O29655"/>
      <c r="P29655"/>
      <c r="Q29655"/>
      <c r="R29655"/>
    </row>
    <row r="29656" spans="3:18" x14ac:dyDescent="0.2">
      <c r="C29656"/>
      <c r="D29656"/>
      <c r="E29656"/>
      <c r="F29656"/>
      <c r="G29656"/>
      <c r="H29656"/>
      <c r="I29656"/>
      <c r="J29656"/>
      <c r="K29656"/>
      <c r="L29656"/>
      <c r="M29656"/>
      <c r="N29656"/>
      <c r="O29656"/>
      <c r="P29656"/>
      <c r="Q29656"/>
      <c r="R29656"/>
    </row>
    <row r="29657" spans="3:18" x14ac:dyDescent="0.2">
      <c r="C29657"/>
      <c r="D29657"/>
      <c r="E29657"/>
      <c r="F29657"/>
      <c r="G29657"/>
      <c r="H29657"/>
      <c r="I29657"/>
      <c r="J29657"/>
      <c r="K29657"/>
      <c r="L29657"/>
      <c r="M29657"/>
      <c r="N29657"/>
      <c r="O29657"/>
      <c r="P29657"/>
      <c r="Q29657"/>
      <c r="R29657"/>
    </row>
    <row r="29658" spans="3:18" x14ac:dyDescent="0.2">
      <c r="C29658"/>
      <c r="D29658"/>
      <c r="E29658"/>
      <c r="F29658"/>
      <c r="G29658"/>
      <c r="H29658"/>
      <c r="I29658"/>
      <c r="J29658"/>
      <c r="K29658"/>
      <c r="L29658"/>
      <c r="M29658"/>
      <c r="N29658"/>
      <c r="O29658"/>
      <c r="P29658"/>
      <c r="Q29658"/>
      <c r="R29658"/>
    </row>
    <row r="29659" spans="3:18" x14ac:dyDescent="0.2">
      <c r="C29659"/>
      <c r="D29659"/>
      <c r="E29659"/>
      <c r="F29659"/>
      <c r="G29659"/>
      <c r="H29659"/>
      <c r="I29659"/>
      <c r="J29659"/>
      <c r="K29659"/>
      <c r="L29659"/>
      <c r="M29659"/>
      <c r="N29659"/>
      <c r="O29659"/>
      <c r="P29659"/>
      <c r="Q29659"/>
      <c r="R29659"/>
    </row>
    <row r="29660" spans="3:18" x14ac:dyDescent="0.2">
      <c r="C29660"/>
      <c r="D29660"/>
      <c r="E29660"/>
      <c r="F29660"/>
      <c r="G29660"/>
      <c r="H29660"/>
      <c r="I29660"/>
      <c r="J29660"/>
      <c r="K29660"/>
      <c r="L29660"/>
      <c r="M29660"/>
      <c r="N29660"/>
      <c r="O29660"/>
      <c r="P29660"/>
      <c r="Q29660"/>
      <c r="R29660"/>
    </row>
    <row r="29661" spans="3:18" x14ac:dyDescent="0.2">
      <c r="C29661"/>
      <c r="D29661"/>
      <c r="E29661"/>
      <c r="F29661"/>
      <c r="G29661"/>
      <c r="H29661"/>
      <c r="I29661"/>
      <c r="J29661"/>
      <c r="K29661"/>
      <c r="L29661"/>
      <c r="M29661"/>
      <c r="N29661"/>
      <c r="O29661"/>
      <c r="P29661"/>
      <c r="Q29661"/>
      <c r="R29661"/>
    </row>
    <row r="29662" spans="3:18" x14ac:dyDescent="0.2">
      <c r="C29662"/>
      <c r="D29662"/>
      <c r="E29662"/>
      <c r="F29662"/>
      <c r="G29662"/>
      <c r="H29662"/>
      <c r="I29662"/>
      <c r="J29662"/>
      <c r="K29662"/>
      <c r="L29662"/>
      <c r="M29662"/>
      <c r="N29662"/>
      <c r="O29662"/>
      <c r="P29662"/>
      <c r="Q29662"/>
      <c r="R29662"/>
    </row>
    <row r="29663" spans="3:18" x14ac:dyDescent="0.2">
      <c r="C29663"/>
      <c r="D29663"/>
      <c r="E29663"/>
      <c r="F29663"/>
      <c r="G29663"/>
      <c r="H29663"/>
      <c r="I29663"/>
      <c r="J29663"/>
      <c r="K29663"/>
      <c r="L29663"/>
      <c r="M29663"/>
      <c r="N29663"/>
      <c r="O29663"/>
      <c r="P29663"/>
      <c r="Q29663"/>
      <c r="R29663"/>
    </row>
    <row r="29664" spans="3:18" x14ac:dyDescent="0.2">
      <c r="C29664"/>
      <c r="D29664"/>
      <c r="E29664"/>
      <c r="F29664"/>
      <c r="G29664"/>
      <c r="H29664"/>
      <c r="I29664"/>
      <c r="J29664"/>
      <c r="K29664"/>
      <c r="L29664"/>
      <c r="M29664"/>
      <c r="N29664"/>
      <c r="O29664"/>
      <c r="P29664"/>
      <c r="Q29664"/>
      <c r="R29664"/>
    </row>
    <row r="29665" spans="3:18" x14ac:dyDescent="0.2">
      <c r="C29665"/>
      <c r="D29665"/>
      <c r="E29665"/>
      <c r="F29665"/>
      <c r="G29665"/>
      <c r="H29665"/>
      <c r="I29665"/>
      <c r="J29665"/>
      <c r="K29665"/>
      <c r="L29665"/>
      <c r="M29665"/>
      <c r="N29665"/>
      <c r="O29665"/>
      <c r="P29665"/>
      <c r="Q29665"/>
      <c r="R29665"/>
    </row>
    <row r="29666" spans="3:18" x14ac:dyDescent="0.2">
      <c r="C29666"/>
      <c r="D29666"/>
      <c r="E29666"/>
      <c r="F29666"/>
      <c r="G29666"/>
      <c r="H29666"/>
      <c r="I29666"/>
      <c r="J29666"/>
      <c r="K29666"/>
      <c r="L29666"/>
      <c r="M29666"/>
      <c r="N29666"/>
      <c r="O29666"/>
      <c r="P29666"/>
      <c r="Q29666"/>
      <c r="R29666"/>
    </row>
    <row r="29667" spans="3:18" x14ac:dyDescent="0.2">
      <c r="C29667"/>
      <c r="D29667"/>
      <c r="E29667"/>
      <c r="F29667"/>
      <c r="G29667"/>
      <c r="H29667"/>
      <c r="I29667"/>
      <c r="J29667"/>
      <c r="K29667"/>
      <c r="L29667"/>
      <c r="M29667"/>
      <c r="N29667"/>
      <c r="O29667"/>
      <c r="P29667"/>
      <c r="Q29667"/>
      <c r="R29667"/>
    </row>
    <row r="29668" spans="3:18" x14ac:dyDescent="0.2">
      <c r="C29668"/>
      <c r="D29668"/>
      <c r="E29668"/>
      <c r="F29668"/>
      <c r="G29668"/>
      <c r="H29668"/>
      <c r="I29668"/>
      <c r="J29668"/>
      <c r="K29668"/>
      <c r="L29668"/>
      <c r="M29668"/>
      <c r="N29668"/>
      <c r="O29668"/>
      <c r="P29668"/>
      <c r="Q29668"/>
      <c r="R29668"/>
    </row>
    <row r="29669" spans="3:18" x14ac:dyDescent="0.2">
      <c r="C29669"/>
      <c r="D29669"/>
      <c r="E29669"/>
      <c r="F29669"/>
      <c r="G29669"/>
      <c r="H29669"/>
      <c r="I29669"/>
      <c r="J29669"/>
      <c r="K29669"/>
      <c r="L29669"/>
      <c r="M29669"/>
      <c r="N29669"/>
      <c r="O29669"/>
      <c r="P29669"/>
      <c r="Q29669"/>
      <c r="R29669"/>
    </row>
    <row r="29670" spans="3:18" x14ac:dyDescent="0.2">
      <c r="C29670"/>
      <c r="D29670"/>
      <c r="E29670"/>
      <c r="F29670"/>
      <c r="G29670"/>
      <c r="H29670"/>
      <c r="I29670"/>
      <c r="J29670"/>
      <c r="K29670"/>
      <c r="L29670"/>
      <c r="M29670"/>
      <c r="N29670"/>
      <c r="O29670"/>
      <c r="P29670"/>
      <c r="Q29670"/>
      <c r="R29670"/>
    </row>
    <row r="29671" spans="3:18" x14ac:dyDescent="0.2">
      <c r="C29671"/>
      <c r="D29671"/>
      <c r="E29671"/>
      <c r="F29671"/>
      <c r="G29671"/>
      <c r="H29671"/>
      <c r="I29671"/>
      <c r="J29671"/>
      <c r="K29671"/>
      <c r="L29671"/>
      <c r="M29671"/>
      <c r="N29671"/>
      <c r="O29671"/>
      <c r="P29671"/>
      <c r="Q29671"/>
      <c r="R29671"/>
    </row>
    <row r="29672" spans="3:18" x14ac:dyDescent="0.2">
      <c r="C29672"/>
      <c r="D29672"/>
      <c r="E29672"/>
      <c r="F29672"/>
      <c r="G29672"/>
      <c r="H29672"/>
      <c r="I29672"/>
      <c r="J29672"/>
      <c r="K29672"/>
      <c r="L29672"/>
      <c r="M29672"/>
      <c r="N29672"/>
      <c r="O29672"/>
      <c r="P29672"/>
      <c r="Q29672"/>
      <c r="R29672"/>
    </row>
    <row r="29673" spans="3:18" x14ac:dyDescent="0.2">
      <c r="C29673"/>
      <c r="D29673"/>
      <c r="E29673"/>
      <c r="F29673"/>
      <c r="G29673"/>
      <c r="H29673"/>
      <c r="I29673"/>
      <c r="J29673"/>
      <c r="K29673"/>
      <c r="L29673"/>
      <c r="M29673"/>
      <c r="N29673"/>
      <c r="O29673"/>
      <c r="P29673"/>
      <c r="Q29673"/>
      <c r="R29673"/>
    </row>
    <row r="29674" spans="3:18" x14ac:dyDescent="0.2">
      <c r="C29674"/>
      <c r="D29674"/>
      <c r="E29674"/>
      <c r="F29674"/>
      <c r="G29674"/>
      <c r="H29674"/>
      <c r="I29674"/>
      <c r="J29674"/>
      <c r="K29674"/>
      <c r="L29674"/>
      <c r="M29674"/>
      <c r="N29674"/>
      <c r="O29674"/>
      <c r="P29674"/>
      <c r="Q29674"/>
      <c r="R29674"/>
    </row>
    <row r="29675" spans="3:18" x14ac:dyDescent="0.2">
      <c r="C29675"/>
      <c r="D29675"/>
      <c r="E29675"/>
      <c r="F29675"/>
      <c r="G29675"/>
      <c r="H29675"/>
      <c r="I29675"/>
      <c r="J29675"/>
      <c r="K29675"/>
      <c r="L29675"/>
      <c r="M29675"/>
      <c r="N29675"/>
      <c r="O29675"/>
      <c r="P29675"/>
      <c r="Q29675"/>
      <c r="R29675"/>
    </row>
    <row r="29676" spans="3:18" x14ac:dyDescent="0.2">
      <c r="C29676"/>
      <c r="D29676"/>
      <c r="E29676"/>
      <c r="F29676"/>
      <c r="G29676"/>
      <c r="H29676"/>
      <c r="I29676"/>
      <c r="J29676"/>
      <c r="K29676"/>
      <c r="L29676"/>
      <c r="M29676"/>
      <c r="N29676"/>
      <c r="O29676"/>
      <c r="P29676"/>
      <c r="Q29676"/>
      <c r="R29676"/>
    </row>
    <row r="29677" spans="3:18" x14ac:dyDescent="0.2">
      <c r="C29677"/>
      <c r="D29677"/>
      <c r="E29677"/>
      <c r="F29677"/>
      <c r="G29677"/>
      <c r="H29677"/>
      <c r="I29677"/>
      <c r="J29677"/>
      <c r="K29677"/>
      <c r="L29677"/>
      <c r="M29677"/>
      <c r="N29677"/>
      <c r="O29677"/>
      <c r="P29677"/>
      <c r="Q29677"/>
      <c r="R29677"/>
    </row>
    <row r="29678" spans="3:18" x14ac:dyDescent="0.2">
      <c r="C29678"/>
      <c r="D29678"/>
      <c r="E29678"/>
      <c r="F29678"/>
      <c r="G29678"/>
      <c r="H29678"/>
      <c r="I29678"/>
      <c r="J29678"/>
      <c r="K29678"/>
      <c r="L29678"/>
      <c r="M29678"/>
      <c r="N29678"/>
      <c r="O29678"/>
      <c r="P29678"/>
      <c r="Q29678"/>
      <c r="R29678"/>
    </row>
    <row r="29679" spans="3:18" x14ac:dyDescent="0.2">
      <c r="C29679"/>
      <c r="D29679"/>
      <c r="E29679"/>
      <c r="F29679"/>
      <c r="G29679"/>
      <c r="H29679"/>
      <c r="I29679"/>
      <c r="J29679"/>
      <c r="K29679"/>
      <c r="L29679"/>
      <c r="M29679"/>
      <c r="N29679"/>
      <c r="O29679"/>
      <c r="P29679"/>
      <c r="Q29679"/>
      <c r="R29679"/>
    </row>
    <row r="29680" spans="3:18" x14ac:dyDescent="0.2">
      <c r="C29680"/>
      <c r="D29680"/>
      <c r="E29680"/>
      <c r="F29680"/>
      <c r="G29680"/>
      <c r="H29680"/>
      <c r="I29680"/>
      <c r="J29680"/>
      <c r="K29680"/>
      <c r="L29680"/>
      <c r="M29680"/>
      <c r="N29680"/>
      <c r="O29680"/>
      <c r="P29680"/>
      <c r="Q29680"/>
      <c r="R29680"/>
    </row>
    <row r="29681" spans="3:18" x14ac:dyDescent="0.2">
      <c r="C29681"/>
      <c r="D29681"/>
      <c r="E29681"/>
      <c r="F29681"/>
      <c r="G29681"/>
      <c r="H29681"/>
      <c r="I29681"/>
      <c r="J29681"/>
      <c r="K29681"/>
      <c r="L29681"/>
      <c r="M29681"/>
      <c r="N29681"/>
      <c r="O29681"/>
      <c r="P29681"/>
      <c r="Q29681"/>
      <c r="R29681"/>
    </row>
    <row r="29682" spans="3:18" x14ac:dyDescent="0.2">
      <c r="C29682"/>
      <c r="D29682"/>
      <c r="E29682"/>
      <c r="F29682"/>
      <c r="G29682"/>
      <c r="H29682"/>
      <c r="I29682"/>
      <c r="J29682"/>
      <c r="K29682"/>
      <c r="L29682"/>
      <c r="M29682"/>
      <c r="N29682"/>
      <c r="O29682"/>
      <c r="P29682"/>
      <c r="Q29682"/>
      <c r="R29682"/>
    </row>
    <row r="29683" spans="3:18" x14ac:dyDescent="0.2">
      <c r="C29683"/>
      <c r="D29683"/>
      <c r="E29683"/>
      <c r="F29683"/>
      <c r="G29683"/>
      <c r="H29683"/>
      <c r="I29683"/>
      <c r="J29683"/>
      <c r="K29683"/>
      <c r="L29683"/>
      <c r="M29683"/>
      <c r="N29683"/>
      <c r="O29683"/>
      <c r="P29683"/>
      <c r="Q29683"/>
      <c r="R29683"/>
    </row>
    <row r="29684" spans="3:18" x14ac:dyDescent="0.2">
      <c r="C29684"/>
      <c r="D29684"/>
      <c r="E29684"/>
      <c r="F29684"/>
      <c r="G29684"/>
      <c r="H29684"/>
      <c r="I29684"/>
      <c r="J29684"/>
      <c r="K29684"/>
      <c r="L29684"/>
      <c r="M29684"/>
      <c r="N29684"/>
      <c r="O29684"/>
      <c r="P29684"/>
      <c r="Q29684"/>
      <c r="R29684"/>
    </row>
    <row r="29685" spans="3:18" x14ac:dyDescent="0.2">
      <c r="C29685"/>
      <c r="D29685"/>
      <c r="E29685"/>
      <c r="F29685"/>
      <c r="G29685"/>
      <c r="H29685"/>
      <c r="I29685"/>
      <c r="J29685"/>
      <c r="K29685"/>
      <c r="L29685"/>
      <c r="M29685"/>
      <c r="N29685"/>
      <c r="O29685"/>
      <c r="P29685"/>
      <c r="Q29685"/>
      <c r="R29685"/>
    </row>
    <row r="29686" spans="3:18" x14ac:dyDescent="0.2">
      <c r="C29686"/>
      <c r="D29686"/>
      <c r="E29686"/>
      <c r="F29686"/>
      <c r="G29686"/>
      <c r="H29686"/>
      <c r="I29686"/>
      <c r="J29686"/>
      <c r="K29686"/>
      <c r="L29686"/>
      <c r="M29686"/>
      <c r="N29686"/>
      <c r="O29686"/>
      <c r="P29686"/>
      <c r="Q29686"/>
      <c r="R29686"/>
    </row>
    <row r="29687" spans="3:18" x14ac:dyDescent="0.2">
      <c r="C29687"/>
      <c r="D29687"/>
      <c r="E29687"/>
      <c r="F29687"/>
      <c r="G29687"/>
      <c r="H29687"/>
      <c r="I29687"/>
      <c r="J29687"/>
      <c r="K29687"/>
      <c r="L29687"/>
      <c r="M29687"/>
      <c r="N29687"/>
      <c r="O29687"/>
      <c r="P29687"/>
      <c r="Q29687"/>
      <c r="R29687"/>
    </row>
    <row r="29688" spans="3:18" x14ac:dyDescent="0.2">
      <c r="C29688"/>
      <c r="D29688"/>
      <c r="E29688"/>
      <c r="F29688"/>
      <c r="G29688"/>
      <c r="H29688"/>
      <c r="I29688"/>
      <c r="J29688"/>
      <c r="K29688"/>
      <c r="L29688"/>
      <c r="M29688"/>
      <c r="N29688"/>
      <c r="O29688"/>
      <c r="P29688"/>
      <c r="Q29688"/>
      <c r="R29688"/>
    </row>
    <row r="29689" spans="3:18" x14ac:dyDescent="0.2">
      <c r="C29689"/>
      <c r="D29689"/>
      <c r="E29689"/>
      <c r="F29689"/>
      <c r="G29689"/>
      <c r="H29689"/>
      <c r="I29689"/>
      <c r="J29689"/>
      <c r="K29689"/>
      <c r="L29689"/>
      <c r="M29689"/>
      <c r="N29689"/>
      <c r="O29689"/>
      <c r="P29689"/>
      <c r="Q29689"/>
      <c r="R29689"/>
    </row>
    <row r="29690" spans="3:18" x14ac:dyDescent="0.2">
      <c r="C29690"/>
      <c r="D29690"/>
      <c r="E29690"/>
      <c r="F29690"/>
      <c r="G29690"/>
      <c r="H29690"/>
      <c r="I29690"/>
      <c r="J29690"/>
      <c r="K29690"/>
      <c r="L29690"/>
      <c r="M29690"/>
      <c r="N29690"/>
      <c r="O29690"/>
      <c r="P29690"/>
      <c r="Q29690"/>
      <c r="R29690"/>
    </row>
    <row r="29691" spans="3:18" x14ac:dyDescent="0.2">
      <c r="C29691"/>
      <c r="D29691"/>
      <c r="E29691"/>
      <c r="F29691"/>
      <c r="G29691"/>
      <c r="H29691"/>
      <c r="I29691"/>
      <c r="J29691"/>
      <c r="K29691"/>
      <c r="L29691"/>
      <c r="M29691"/>
      <c r="N29691"/>
      <c r="O29691"/>
      <c r="P29691"/>
      <c r="Q29691"/>
      <c r="R29691"/>
    </row>
    <row r="29692" spans="3:18" x14ac:dyDescent="0.2">
      <c r="C29692"/>
      <c r="D29692"/>
      <c r="E29692"/>
      <c r="F29692"/>
      <c r="G29692"/>
      <c r="H29692"/>
      <c r="I29692"/>
      <c r="J29692"/>
      <c r="K29692"/>
      <c r="L29692"/>
      <c r="M29692"/>
      <c r="N29692"/>
      <c r="O29692"/>
      <c r="P29692"/>
      <c r="Q29692"/>
      <c r="R29692"/>
    </row>
    <row r="29693" spans="3:18" x14ac:dyDescent="0.2">
      <c r="C29693"/>
      <c r="D29693"/>
      <c r="E29693"/>
      <c r="F29693"/>
      <c r="G29693"/>
      <c r="H29693"/>
      <c r="I29693"/>
      <c r="J29693"/>
      <c r="K29693"/>
      <c r="L29693"/>
      <c r="M29693"/>
      <c r="N29693"/>
      <c r="O29693"/>
      <c r="P29693"/>
      <c r="Q29693"/>
      <c r="R29693"/>
    </row>
    <row r="29694" spans="3:18" x14ac:dyDescent="0.2">
      <c r="C29694"/>
      <c r="D29694"/>
      <c r="E29694"/>
      <c r="F29694"/>
      <c r="G29694"/>
      <c r="H29694"/>
      <c r="I29694"/>
      <c r="J29694"/>
      <c r="K29694"/>
      <c r="L29694"/>
      <c r="M29694"/>
      <c r="N29694"/>
      <c r="O29694"/>
      <c r="P29694"/>
      <c r="Q29694"/>
      <c r="R29694"/>
    </row>
    <row r="29695" spans="3:18" x14ac:dyDescent="0.2">
      <c r="C29695"/>
      <c r="D29695"/>
      <c r="E29695"/>
      <c r="F29695"/>
      <c r="G29695"/>
      <c r="H29695"/>
      <c r="I29695"/>
      <c r="J29695"/>
      <c r="K29695"/>
      <c r="L29695"/>
      <c r="M29695"/>
      <c r="N29695"/>
      <c r="O29695"/>
      <c r="P29695"/>
      <c r="Q29695"/>
      <c r="R29695"/>
    </row>
    <row r="29696" spans="3:18" x14ac:dyDescent="0.2">
      <c r="C29696"/>
      <c r="D29696"/>
      <c r="E29696"/>
      <c r="F29696"/>
      <c r="G29696"/>
      <c r="H29696"/>
      <c r="I29696"/>
      <c r="J29696"/>
      <c r="K29696"/>
      <c r="L29696"/>
      <c r="M29696"/>
      <c r="N29696"/>
      <c r="O29696"/>
      <c r="P29696"/>
      <c r="Q29696"/>
      <c r="R29696"/>
    </row>
    <row r="29697" spans="3:18" x14ac:dyDescent="0.2">
      <c r="C29697"/>
      <c r="D29697"/>
      <c r="E29697"/>
      <c r="F29697"/>
      <c r="G29697"/>
      <c r="H29697"/>
      <c r="I29697"/>
      <c r="J29697"/>
      <c r="K29697"/>
      <c r="L29697"/>
      <c r="M29697"/>
      <c r="N29697"/>
      <c r="O29697"/>
      <c r="P29697"/>
      <c r="Q29697"/>
      <c r="R29697"/>
    </row>
    <row r="29698" spans="3:18" x14ac:dyDescent="0.2">
      <c r="C29698"/>
      <c r="D29698"/>
      <c r="E29698"/>
      <c r="F29698"/>
      <c r="G29698"/>
      <c r="H29698"/>
      <c r="I29698"/>
      <c r="J29698"/>
      <c r="K29698"/>
      <c r="L29698"/>
      <c r="M29698"/>
      <c r="N29698"/>
      <c r="O29698"/>
      <c r="P29698"/>
      <c r="Q29698"/>
      <c r="R29698"/>
    </row>
    <row r="29699" spans="3:18" x14ac:dyDescent="0.2">
      <c r="C29699"/>
      <c r="D29699"/>
      <c r="E29699"/>
      <c r="F29699"/>
      <c r="G29699"/>
      <c r="H29699"/>
      <c r="I29699"/>
      <c r="J29699"/>
      <c r="K29699"/>
      <c r="L29699"/>
      <c r="M29699"/>
      <c r="N29699"/>
      <c r="O29699"/>
      <c r="P29699"/>
      <c r="Q29699"/>
      <c r="R29699"/>
    </row>
    <row r="29700" spans="3:18" x14ac:dyDescent="0.2">
      <c r="C29700"/>
      <c r="D29700"/>
      <c r="E29700"/>
      <c r="F29700"/>
      <c r="G29700"/>
      <c r="H29700"/>
      <c r="I29700"/>
      <c r="J29700"/>
      <c r="K29700"/>
      <c r="L29700"/>
      <c r="M29700"/>
      <c r="N29700"/>
      <c r="O29700"/>
      <c r="P29700"/>
      <c r="Q29700"/>
      <c r="R29700"/>
    </row>
    <row r="29701" spans="3:18" x14ac:dyDescent="0.2">
      <c r="C29701"/>
      <c r="D29701"/>
      <c r="E29701"/>
      <c r="F29701"/>
      <c r="G29701"/>
      <c r="H29701"/>
      <c r="I29701"/>
      <c r="J29701"/>
      <c r="K29701"/>
      <c r="L29701"/>
      <c r="M29701"/>
      <c r="N29701"/>
      <c r="O29701"/>
      <c r="P29701"/>
      <c r="Q29701"/>
      <c r="R29701"/>
    </row>
    <row r="29702" spans="3:18" x14ac:dyDescent="0.2">
      <c r="C29702"/>
      <c r="D29702"/>
      <c r="E29702"/>
      <c r="F29702"/>
      <c r="G29702"/>
      <c r="H29702"/>
      <c r="I29702"/>
      <c r="J29702"/>
      <c r="K29702"/>
      <c r="L29702"/>
      <c r="M29702"/>
      <c r="N29702"/>
      <c r="O29702"/>
      <c r="P29702"/>
      <c r="Q29702"/>
      <c r="R29702"/>
    </row>
    <row r="29703" spans="3:18" x14ac:dyDescent="0.2">
      <c r="C29703"/>
      <c r="D29703"/>
      <c r="E29703"/>
      <c r="F29703"/>
      <c r="G29703"/>
      <c r="H29703"/>
      <c r="I29703"/>
      <c r="J29703"/>
      <c r="K29703"/>
      <c r="L29703"/>
      <c r="M29703"/>
      <c r="N29703"/>
      <c r="O29703"/>
      <c r="P29703"/>
      <c r="Q29703"/>
      <c r="R29703"/>
    </row>
    <row r="29704" spans="3:18" x14ac:dyDescent="0.2">
      <c r="C29704"/>
      <c r="D29704"/>
      <c r="E29704"/>
      <c r="F29704"/>
      <c r="G29704"/>
      <c r="H29704"/>
      <c r="I29704"/>
      <c r="J29704"/>
      <c r="K29704"/>
      <c r="L29704"/>
      <c r="M29704"/>
      <c r="N29704"/>
      <c r="O29704"/>
      <c r="P29704"/>
      <c r="Q29704"/>
      <c r="R29704"/>
    </row>
    <row r="29705" spans="3:18" x14ac:dyDescent="0.2">
      <c r="C29705"/>
      <c r="D29705"/>
      <c r="E29705"/>
      <c r="F29705"/>
      <c r="G29705"/>
      <c r="H29705"/>
      <c r="I29705"/>
      <c r="J29705"/>
      <c r="K29705"/>
      <c r="L29705"/>
      <c r="M29705"/>
      <c r="N29705"/>
      <c r="O29705"/>
      <c r="P29705"/>
      <c r="Q29705"/>
      <c r="R29705"/>
    </row>
    <row r="29706" spans="3:18" x14ac:dyDescent="0.2">
      <c r="C29706"/>
      <c r="D29706"/>
      <c r="E29706"/>
      <c r="F29706"/>
      <c r="G29706"/>
      <c r="H29706"/>
      <c r="I29706"/>
      <c r="J29706"/>
      <c r="K29706"/>
      <c r="L29706"/>
      <c r="M29706"/>
      <c r="N29706"/>
      <c r="O29706"/>
      <c r="P29706"/>
      <c r="Q29706"/>
      <c r="R29706"/>
    </row>
    <row r="29707" spans="3:18" x14ac:dyDescent="0.2">
      <c r="C29707"/>
      <c r="D29707"/>
      <c r="E29707"/>
      <c r="F29707"/>
      <c r="G29707"/>
      <c r="H29707"/>
      <c r="I29707"/>
      <c r="J29707"/>
      <c r="K29707"/>
      <c r="L29707"/>
      <c r="M29707"/>
      <c r="N29707"/>
      <c r="O29707"/>
      <c r="P29707"/>
      <c r="Q29707"/>
      <c r="R29707"/>
    </row>
    <row r="29708" spans="3:18" x14ac:dyDescent="0.2">
      <c r="C29708"/>
      <c r="D29708"/>
      <c r="E29708"/>
      <c r="F29708"/>
      <c r="G29708"/>
      <c r="H29708"/>
      <c r="I29708"/>
      <c r="J29708"/>
      <c r="K29708"/>
      <c r="L29708"/>
      <c r="M29708"/>
      <c r="N29708"/>
      <c r="O29708"/>
      <c r="P29708"/>
      <c r="Q29708"/>
      <c r="R29708"/>
    </row>
    <row r="29709" spans="3:18" x14ac:dyDescent="0.2">
      <c r="C29709"/>
      <c r="D29709"/>
      <c r="E29709"/>
      <c r="F29709"/>
      <c r="G29709"/>
      <c r="H29709"/>
      <c r="I29709"/>
      <c r="J29709"/>
      <c r="K29709"/>
      <c r="L29709"/>
      <c r="M29709"/>
      <c r="N29709"/>
      <c r="O29709"/>
      <c r="P29709"/>
      <c r="Q29709"/>
      <c r="R29709"/>
    </row>
    <row r="29710" spans="3:18" x14ac:dyDescent="0.2">
      <c r="C29710"/>
      <c r="D29710"/>
      <c r="E29710"/>
      <c r="F29710"/>
      <c r="G29710"/>
      <c r="H29710"/>
      <c r="I29710"/>
      <c r="J29710"/>
      <c r="K29710"/>
      <c r="L29710"/>
      <c r="M29710"/>
      <c r="N29710"/>
      <c r="O29710"/>
      <c r="P29710"/>
      <c r="Q29710"/>
      <c r="R29710"/>
    </row>
    <row r="29711" spans="3:18" x14ac:dyDescent="0.2">
      <c r="C29711"/>
      <c r="D29711"/>
      <c r="E29711"/>
      <c r="F29711"/>
      <c r="G29711"/>
      <c r="H29711"/>
      <c r="I29711"/>
      <c r="J29711"/>
      <c r="K29711"/>
      <c r="L29711"/>
      <c r="M29711"/>
      <c r="N29711"/>
      <c r="O29711"/>
      <c r="P29711"/>
      <c r="Q29711"/>
      <c r="R29711"/>
    </row>
    <row r="29712" spans="3:18" x14ac:dyDescent="0.2">
      <c r="C29712"/>
      <c r="D29712"/>
      <c r="E29712"/>
      <c r="F29712"/>
      <c r="G29712"/>
      <c r="H29712"/>
      <c r="I29712"/>
      <c r="J29712"/>
      <c r="K29712"/>
      <c r="L29712"/>
      <c r="M29712"/>
      <c r="N29712"/>
      <c r="O29712"/>
      <c r="P29712"/>
      <c r="Q29712"/>
      <c r="R29712"/>
    </row>
    <row r="29713" spans="3:18" x14ac:dyDescent="0.2">
      <c r="C29713"/>
      <c r="D29713"/>
      <c r="E29713"/>
      <c r="F29713"/>
      <c r="G29713"/>
      <c r="H29713"/>
      <c r="I29713"/>
      <c r="J29713"/>
      <c r="K29713"/>
      <c r="L29713"/>
      <c r="M29713"/>
      <c r="N29713"/>
      <c r="O29713"/>
      <c r="P29713"/>
      <c r="Q29713"/>
      <c r="R29713"/>
    </row>
    <row r="29714" spans="3:18" x14ac:dyDescent="0.2">
      <c r="C29714"/>
      <c r="D29714"/>
      <c r="E29714"/>
      <c r="F29714"/>
      <c r="G29714"/>
      <c r="H29714"/>
      <c r="I29714"/>
      <c r="J29714"/>
      <c r="K29714"/>
      <c r="L29714"/>
      <c r="M29714"/>
      <c r="N29714"/>
      <c r="O29714"/>
      <c r="P29714"/>
      <c r="Q29714"/>
      <c r="R29714"/>
    </row>
    <row r="29715" spans="3:18" x14ac:dyDescent="0.2">
      <c r="C29715"/>
      <c r="D29715"/>
      <c r="E29715"/>
      <c r="F29715"/>
      <c r="G29715"/>
      <c r="H29715"/>
      <c r="I29715"/>
      <c r="J29715"/>
      <c r="K29715"/>
      <c r="L29715"/>
      <c r="M29715"/>
      <c r="N29715"/>
      <c r="O29715"/>
      <c r="P29715"/>
      <c r="Q29715"/>
      <c r="R29715"/>
    </row>
    <row r="29716" spans="3:18" x14ac:dyDescent="0.2">
      <c r="C29716"/>
      <c r="D29716"/>
      <c r="E29716"/>
      <c r="F29716"/>
      <c r="G29716"/>
      <c r="H29716"/>
      <c r="I29716"/>
      <c r="J29716"/>
      <c r="K29716"/>
      <c r="L29716"/>
      <c r="M29716"/>
      <c r="N29716"/>
      <c r="O29716"/>
      <c r="P29716"/>
      <c r="Q29716"/>
      <c r="R29716"/>
    </row>
    <row r="29717" spans="3:18" x14ac:dyDescent="0.2">
      <c r="C29717"/>
      <c r="D29717"/>
      <c r="E29717"/>
      <c r="F29717"/>
      <c r="G29717"/>
      <c r="H29717"/>
      <c r="I29717"/>
      <c r="J29717"/>
      <c r="K29717"/>
      <c r="L29717"/>
      <c r="M29717"/>
      <c r="N29717"/>
      <c r="O29717"/>
      <c r="P29717"/>
      <c r="Q29717"/>
      <c r="R29717"/>
    </row>
    <row r="29718" spans="3:18" x14ac:dyDescent="0.2">
      <c r="C29718"/>
      <c r="D29718"/>
      <c r="E29718"/>
      <c r="F29718"/>
      <c r="G29718"/>
      <c r="H29718"/>
      <c r="I29718"/>
      <c r="J29718"/>
      <c r="K29718"/>
      <c r="L29718"/>
      <c r="M29718"/>
      <c r="N29718"/>
      <c r="O29718"/>
      <c r="P29718"/>
      <c r="Q29718"/>
      <c r="R29718"/>
    </row>
    <row r="29719" spans="3:18" x14ac:dyDescent="0.2">
      <c r="C29719"/>
      <c r="D29719"/>
      <c r="E29719"/>
      <c r="F29719"/>
      <c r="G29719"/>
      <c r="H29719"/>
      <c r="I29719"/>
      <c r="J29719"/>
      <c r="K29719"/>
      <c r="L29719"/>
      <c r="M29719"/>
      <c r="N29719"/>
      <c r="O29719"/>
      <c r="P29719"/>
      <c r="Q29719"/>
      <c r="R29719"/>
    </row>
    <row r="29720" spans="3:18" x14ac:dyDescent="0.2">
      <c r="C29720"/>
      <c r="D29720"/>
      <c r="E29720"/>
      <c r="F29720"/>
      <c r="G29720"/>
      <c r="H29720"/>
      <c r="I29720"/>
      <c r="J29720"/>
      <c r="K29720"/>
      <c r="L29720"/>
      <c r="M29720"/>
      <c r="N29720"/>
      <c r="O29720"/>
      <c r="P29720"/>
      <c r="Q29720"/>
      <c r="R29720"/>
    </row>
    <row r="29721" spans="3:18" x14ac:dyDescent="0.2">
      <c r="C29721"/>
      <c r="D29721"/>
      <c r="E29721"/>
      <c r="F29721"/>
      <c r="G29721"/>
      <c r="H29721"/>
      <c r="I29721"/>
      <c r="J29721"/>
      <c r="K29721"/>
      <c r="L29721"/>
      <c r="M29721"/>
      <c r="N29721"/>
      <c r="O29721"/>
      <c r="P29721"/>
      <c r="Q29721"/>
      <c r="R29721"/>
    </row>
    <row r="29722" spans="3:18" x14ac:dyDescent="0.2">
      <c r="C29722"/>
      <c r="D29722"/>
      <c r="E29722"/>
      <c r="F29722"/>
      <c r="G29722"/>
      <c r="H29722"/>
      <c r="I29722"/>
      <c r="J29722"/>
      <c r="K29722"/>
      <c r="L29722"/>
      <c r="M29722"/>
      <c r="N29722"/>
      <c r="O29722"/>
      <c r="P29722"/>
      <c r="Q29722"/>
      <c r="R29722"/>
    </row>
    <row r="29723" spans="3:18" x14ac:dyDescent="0.2">
      <c r="C29723"/>
      <c r="D29723"/>
      <c r="E29723"/>
      <c r="F29723"/>
      <c r="G29723"/>
      <c r="H29723"/>
      <c r="I29723"/>
      <c r="J29723"/>
      <c r="K29723"/>
      <c r="L29723"/>
      <c r="M29723"/>
      <c r="N29723"/>
      <c r="O29723"/>
      <c r="P29723"/>
      <c r="Q29723"/>
      <c r="R29723"/>
    </row>
    <row r="29724" spans="3:18" x14ac:dyDescent="0.2">
      <c r="C29724"/>
      <c r="D29724"/>
      <c r="E29724"/>
      <c r="F29724"/>
      <c r="G29724"/>
      <c r="H29724"/>
      <c r="I29724"/>
      <c r="J29724"/>
      <c r="K29724"/>
      <c r="L29724"/>
      <c r="M29724"/>
      <c r="N29724"/>
      <c r="O29724"/>
      <c r="P29724"/>
      <c r="Q29724"/>
      <c r="R29724"/>
    </row>
    <row r="29725" spans="3:18" x14ac:dyDescent="0.2">
      <c r="C29725"/>
      <c r="D29725"/>
      <c r="E29725"/>
      <c r="F29725"/>
      <c r="G29725"/>
      <c r="H29725"/>
      <c r="I29725"/>
      <c r="J29725"/>
      <c r="K29725"/>
      <c r="L29725"/>
      <c r="M29725"/>
      <c r="N29725"/>
      <c r="O29725"/>
      <c r="P29725"/>
      <c r="Q29725"/>
      <c r="R29725"/>
    </row>
    <row r="29726" spans="3:18" x14ac:dyDescent="0.2">
      <c r="C29726"/>
      <c r="D29726"/>
      <c r="E29726"/>
      <c r="F29726"/>
      <c r="G29726"/>
      <c r="H29726"/>
      <c r="I29726"/>
      <c r="J29726"/>
      <c r="K29726"/>
      <c r="L29726"/>
      <c r="M29726"/>
      <c r="N29726"/>
      <c r="O29726"/>
      <c r="P29726"/>
      <c r="Q29726"/>
      <c r="R29726"/>
    </row>
    <row r="29727" spans="3:18" x14ac:dyDescent="0.2">
      <c r="C29727"/>
      <c r="D29727"/>
      <c r="E29727"/>
      <c r="F29727"/>
      <c r="G29727"/>
      <c r="H29727"/>
      <c r="I29727"/>
      <c r="J29727"/>
      <c r="K29727"/>
      <c r="L29727"/>
      <c r="M29727"/>
      <c r="N29727"/>
      <c r="O29727"/>
      <c r="P29727"/>
      <c r="Q29727"/>
      <c r="R29727"/>
    </row>
    <row r="29728" spans="3:18" x14ac:dyDescent="0.2">
      <c r="C29728"/>
      <c r="D29728"/>
      <c r="E29728"/>
      <c r="F29728"/>
      <c r="G29728"/>
      <c r="H29728"/>
      <c r="I29728"/>
      <c r="J29728"/>
      <c r="K29728"/>
      <c r="L29728"/>
      <c r="M29728"/>
      <c r="N29728"/>
      <c r="O29728"/>
      <c r="P29728"/>
      <c r="Q29728"/>
      <c r="R29728"/>
    </row>
    <row r="29729" spans="3:18" x14ac:dyDescent="0.2">
      <c r="C29729"/>
      <c r="D29729"/>
      <c r="E29729"/>
      <c r="F29729"/>
      <c r="G29729"/>
      <c r="H29729"/>
      <c r="I29729"/>
      <c r="J29729"/>
      <c r="K29729"/>
      <c r="L29729"/>
      <c r="M29729"/>
      <c r="N29729"/>
      <c r="O29729"/>
      <c r="P29729"/>
      <c r="Q29729"/>
      <c r="R29729"/>
    </row>
    <row r="29730" spans="3:18" x14ac:dyDescent="0.2">
      <c r="C29730"/>
      <c r="D29730"/>
      <c r="E29730"/>
      <c r="F29730"/>
      <c r="G29730"/>
      <c r="H29730"/>
      <c r="I29730"/>
      <c r="J29730"/>
      <c r="K29730"/>
      <c r="L29730"/>
      <c r="M29730"/>
      <c r="N29730"/>
      <c r="O29730"/>
      <c r="P29730"/>
      <c r="Q29730"/>
      <c r="R29730"/>
    </row>
    <row r="29731" spans="3:18" x14ac:dyDescent="0.2">
      <c r="C29731"/>
      <c r="D29731"/>
      <c r="E29731"/>
      <c r="F29731"/>
      <c r="G29731"/>
      <c r="H29731"/>
      <c r="I29731"/>
      <c r="J29731"/>
      <c r="K29731"/>
      <c r="L29731"/>
      <c r="M29731"/>
      <c r="N29731"/>
      <c r="O29731"/>
      <c r="P29731"/>
      <c r="Q29731"/>
      <c r="R29731"/>
    </row>
    <row r="29732" spans="3:18" x14ac:dyDescent="0.2">
      <c r="C29732"/>
      <c r="D29732"/>
      <c r="E29732"/>
      <c r="F29732"/>
      <c r="G29732"/>
      <c r="H29732"/>
      <c r="I29732"/>
      <c r="J29732"/>
      <c r="K29732"/>
      <c r="L29732"/>
      <c r="M29732"/>
      <c r="N29732"/>
      <c r="O29732"/>
      <c r="P29732"/>
      <c r="Q29732"/>
      <c r="R29732"/>
    </row>
    <row r="29733" spans="3:18" x14ac:dyDescent="0.2">
      <c r="C29733"/>
      <c r="D29733"/>
      <c r="E29733"/>
      <c r="F29733"/>
      <c r="G29733"/>
      <c r="H29733"/>
      <c r="I29733"/>
      <c r="J29733"/>
      <c r="K29733"/>
      <c r="L29733"/>
      <c r="M29733"/>
      <c r="N29733"/>
      <c r="O29733"/>
      <c r="P29733"/>
      <c r="Q29733"/>
      <c r="R29733"/>
    </row>
    <row r="29734" spans="3:18" x14ac:dyDescent="0.2">
      <c r="C29734"/>
      <c r="D29734"/>
      <c r="E29734"/>
      <c r="F29734"/>
      <c r="G29734"/>
      <c r="H29734"/>
      <c r="I29734"/>
      <c r="J29734"/>
      <c r="K29734"/>
      <c r="L29734"/>
      <c r="M29734"/>
      <c r="N29734"/>
      <c r="O29734"/>
      <c r="P29734"/>
      <c r="Q29734"/>
      <c r="R29734"/>
    </row>
    <row r="29735" spans="3:18" x14ac:dyDescent="0.2">
      <c r="C29735"/>
      <c r="D29735"/>
      <c r="E29735"/>
      <c r="F29735"/>
      <c r="G29735"/>
      <c r="H29735"/>
      <c r="I29735"/>
      <c r="J29735"/>
      <c r="K29735"/>
      <c r="L29735"/>
      <c r="M29735"/>
      <c r="N29735"/>
      <c r="O29735"/>
      <c r="P29735"/>
      <c r="Q29735"/>
      <c r="R29735"/>
    </row>
    <row r="29736" spans="3:18" x14ac:dyDescent="0.2">
      <c r="C29736"/>
      <c r="D29736"/>
      <c r="E29736"/>
      <c r="F29736"/>
      <c r="G29736"/>
      <c r="H29736"/>
      <c r="I29736"/>
      <c r="J29736"/>
      <c r="K29736"/>
      <c r="L29736"/>
      <c r="M29736"/>
      <c r="N29736"/>
      <c r="O29736"/>
      <c r="P29736"/>
      <c r="Q29736"/>
      <c r="R29736"/>
    </row>
    <row r="29737" spans="3:18" x14ac:dyDescent="0.2">
      <c r="C29737"/>
      <c r="D29737"/>
      <c r="E29737"/>
      <c r="F29737"/>
      <c r="G29737"/>
      <c r="H29737"/>
      <c r="I29737"/>
      <c r="J29737"/>
      <c r="K29737"/>
      <c r="L29737"/>
      <c r="M29737"/>
      <c r="N29737"/>
      <c r="O29737"/>
      <c r="P29737"/>
      <c r="Q29737"/>
      <c r="R29737"/>
    </row>
    <row r="29738" spans="3:18" x14ac:dyDescent="0.2">
      <c r="C29738"/>
      <c r="D29738"/>
      <c r="E29738"/>
      <c r="F29738"/>
      <c r="G29738"/>
      <c r="H29738"/>
      <c r="I29738"/>
      <c r="J29738"/>
      <c r="K29738"/>
      <c r="L29738"/>
      <c r="M29738"/>
      <c r="N29738"/>
      <c r="O29738"/>
      <c r="P29738"/>
      <c r="Q29738"/>
      <c r="R29738"/>
    </row>
    <row r="29739" spans="3:18" x14ac:dyDescent="0.2">
      <c r="C29739"/>
      <c r="D29739"/>
      <c r="E29739"/>
      <c r="F29739"/>
      <c r="G29739"/>
      <c r="H29739"/>
      <c r="I29739"/>
      <c r="J29739"/>
      <c r="K29739"/>
      <c r="L29739"/>
      <c r="M29739"/>
      <c r="N29739"/>
      <c r="O29739"/>
      <c r="P29739"/>
      <c r="Q29739"/>
      <c r="R29739"/>
    </row>
    <row r="29740" spans="3:18" x14ac:dyDescent="0.2">
      <c r="C29740"/>
      <c r="D29740"/>
      <c r="E29740"/>
      <c r="F29740"/>
      <c r="G29740"/>
      <c r="H29740"/>
      <c r="I29740"/>
      <c r="J29740"/>
      <c r="K29740"/>
      <c r="L29740"/>
      <c r="M29740"/>
      <c r="N29740"/>
      <c r="O29740"/>
      <c r="P29740"/>
      <c r="Q29740"/>
      <c r="R29740"/>
    </row>
    <row r="29741" spans="3:18" x14ac:dyDescent="0.2">
      <c r="C29741"/>
      <c r="D29741"/>
      <c r="E29741"/>
      <c r="F29741"/>
      <c r="G29741"/>
      <c r="H29741"/>
      <c r="I29741"/>
      <c r="J29741"/>
      <c r="K29741"/>
      <c r="L29741"/>
      <c r="M29741"/>
      <c r="N29741"/>
      <c r="O29741"/>
      <c r="P29741"/>
      <c r="Q29741"/>
      <c r="R29741"/>
    </row>
    <row r="29742" spans="3:18" x14ac:dyDescent="0.2">
      <c r="C29742"/>
      <c r="D29742"/>
      <c r="E29742"/>
      <c r="F29742"/>
      <c r="G29742"/>
      <c r="H29742"/>
      <c r="I29742"/>
      <c r="J29742"/>
      <c r="K29742"/>
      <c r="L29742"/>
      <c r="M29742"/>
      <c r="N29742"/>
      <c r="O29742"/>
      <c r="P29742"/>
      <c r="Q29742"/>
      <c r="R29742"/>
    </row>
    <row r="29743" spans="3:18" x14ac:dyDescent="0.2">
      <c r="C29743"/>
      <c r="D29743"/>
      <c r="E29743"/>
      <c r="F29743"/>
      <c r="G29743"/>
      <c r="H29743"/>
      <c r="I29743"/>
      <c r="J29743"/>
      <c r="K29743"/>
      <c r="L29743"/>
      <c r="M29743"/>
      <c r="N29743"/>
      <c r="O29743"/>
      <c r="P29743"/>
      <c r="Q29743"/>
      <c r="R29743"/>
    </row>
    <row r="29744" spans="3:18" x14ac:dyDescent="0.2">
      <c r="C29744"/>
      <c r="D29744"/>
      <c r="E29744"/>
      <c r="F29744"/>
      <c r="G29744"/>
      <c r="H29744"/>
      <c r="I29744"/>
      <c r="J29744"/>
      <c r="K29744"/>
      <c r="L29744"/>
      <c r="M29744"/>
      <c r="N29744"/>
      <c r="O29744"/>
      <c r="P29744"/>
      <c r="Q29744"/>
      <c r="R29744"/>
    </row>
    <row r="29745" spans="3:18" x14ac:dyDescent="0.2">
      <c r="C29745"/>
      <c r="D29745"/>
      <c r="E29745"/>
      <c r="F29745"/>
      <c r="G29745"/>
      <c r="H29745"/>
      <c r="I29745"/>
      <c r="J29745"/>
      <c r="K29745"/>
      <c r="L29745"/>
      <c r="M29745"/>
      <c r="N29745"/>
      <c r="O29745"/>
      <c r="P29745"/>
      <c r="Q29745"/>
      <c r="R29745"/>
    </row>
    <row r="29746" spans="3:18" x14ac:dyDescent="0.2">
      <c r="C29746"/>
      <c r="D29746"/>
      <c r="E29746"/>
      <c r="F29746"/>
      <c r="G29746"/>
      <c r="H29746"/>
      <c r="I29746"/>
      <c r="J29746"/>
      <c r="K29746"/>
      <c r="L29746"/>
      <c r="M29746"/>
      <c r="N29746"/>
      <c r="O29746"/>
      <c r="P29746"/>
      <c r="Q29746"/>
      <c r="R29746"/>
    </row>
    <row r="29747" spans="3:18" x14ac:dyDescent="0.2">
      <c r="C29747"/>
      <c r="D29747"/>
      <c r="E29747"/>
      <c r="F29747"/>
      <c r="G29747"/>
      <c r="H29747"/>
      <c r="I29747"/>
      <c r="J29747"/>
      <c r="K29747"/>
      <c r="L29747"/>
      <c r="M29747"/>
      <c r="N29747"/>
      <c r="O29747"/>
      <c r="P29747"/>
      <c r="Q29747"/>
      <c r="R29747"/>
    </row>
    <row r="29748" spans="3:18" x14ac:dyDescent="0.2">
      <c r="C29748"/>
      <c r="D29748"/>
      <c r="E29748"/>
      <c r="F29748"/>
      <c r="G29748"/>
      <c r="H29748"/>
      <c r="I29748"/>
      <c r="J29748"/>
      <c r="K29748"/>
      <c r="L29748"/>
      <c r="M29748"/>
      <c r="N29748"/>
      <c r="O29748"/>
      <c r="P29748"/>
      <c r="Q29748"/>
      <c r="R29748"/>
    </row>
    <row r="29749" spans="3:18" x14ac:dyDescent="0.2">
      <c r="C29749"/>
      <c r="D29749"/>
      <c r="E29749"/>
      <c r="F29749"/>
      <c r="G29749"/>
      <c r="H29749"/>
      <c r="I29749"/>
      <c r="J29749"/>
      <c r="K29749"/>
      <c r="L29749"/>
      <c r="M29749"/>
      <c r="N29749"/>
      <c r="O29749"/>
      <c r="P29749"/>
      <c r="Q29749"/>
      <c r="R29749"/>
    </row>
    <row r="29750" spans="3:18" x14ac:dyDescent="0.2">
      <c r="C29750"/>
      <c r="D29750"/>
      <c r="E29750"/>
      <c r="F29750"/>
      <c r="G29750"/>
      <c r="H29750"/>
      <c r="I29750"/>
      <c r="J29750"/>
      <c r="K29750"/>
      <c r="L29750"/>
      <c r="M29750"/>
      <c r="N29750"/>
      <c r="O29750"/>
      <c r="P29750"/>
      <c r="Q29750"/>
      <c r="R29750"/>
    </row>
    <row r="29751" spans="3:18" x14ac:dyDescent="0.2">
      <c r="C29751"/>
      <c r="D29751"/>
      <c r="E29751"/>
      <c r="F29751"/>
      <c r="G29751"/>
      <c r="H29751"/>
      <c r="I29751"/>
      <c r="J29751"/>
      <c r="K29751"/>
      <c r="L29751"/>
      <c r="M29751"/>
      <c r="N29751"/>
      <c r="O29751"/>
      <c r="P29751"/>
      <c r="Q29751"/>
      <c r="R29751"/>
    </row>
    <row r="29752" spans="3:18" x14ac:dyDescent="0.2">
      <c r="C29752"/>
      <c r="D29752"/>
      <c r="E29752"/>
      <c r="F29752"/>
      <c r="G29752"/>
      <c r="H29752"/>
      <c r="I29752"/>
      <c r="J29752"/>
      <c r="K29752"/>
      <c r="L29752"/>
      <c r="M29752"/>
      <c r="N29752"/>
      <c r="O29752"/>
      <c r="P29752"/>
      <c r="Q29752"/>
      <c r="R29752"/>
    </row>
    <row r="29753" spans="3:18" x14ac:dyDescent="0.2">
      <c r="C29753"/>
      <c r="D29753"/>
      <c r="E29753"/>
      <c r="F29753"/>
      <c r="G29753"/>
      <c r="H29753"/>
      <c r="I29753"/>
      <c r="J29753"/>
      <c r="K29753"/>
      <c r="L29753"/>
      <c r="M29753"/>
      <c r="N29753"/>
      <c r="O29753"/>
      <c r="P29753"/>
      <c r="Q29753"/>
      <c r="R29753"/>
    </row>
    <row r="29754" spans="3:18" x14ac:dyDescent="0.2">
      <c r="C29754"/>
      <c r="D29754"/>
      <c r="E29754"/>
      <c r="F29754"/>
      <c r="G29754"/>
      <c r="H29754"/>
      <c r="I29754"/>
      <c r="J29754"/>
      <c r="K29754"/>
      <c r="L29754"/>
      <c r="M29754"/>
      <c r="N29754"/>
      <c r="O29754"/>
      <c r="P29754"/>
      <c r="Q29754"/>
      <c r="R29754"/>
    </row>
    <row r="29755" spans="3:18" x14ac:dyDescent="0.2">
      <c r="C29755"/>
      <c r="D29755"/>
      <c r="E29755"/>
      <c r="F29755"/>
      <c r="G29755"/>
      <c r="H29755"/>
      <c r="I29755"/>
      <c r="J29755"/>
      <c r="K29755"/>
      <c r="L29755"/>
      <c r="M29755"/>
      <c r="N29755"/>
      <c r="O29755"/>
      <c r="P29755"/>
      <c r="Q29755"/>
      <c r="R29755"/>
    </row>
    <row r="29756" spans="3:18" x14ac:dyDescent="0.2">
      <c r="C29756"/>
      <c r="D29756"/>
      <c r="E29756"/>
      <c r="F29756"/>
      <c r="G29756"/>
      <c r="H29756"/>
      <c r="I29756"/>
      <c r="J29756"/>
      <c r="K29756"/>
      <c r="L29756"/>
      <c r="M29756"/>
      <c r="N29756"/>
      <c r="O29756"/>
      <c r="P29756"/>
      <c r="Q29756"/>
      <c r="R29756"/>
    </row>
    <row r="29757" spans="3:18" x14ac:dyDescent="0.2">
      <c r="C29757"/>
      <c r="D29757"/>
      <c r="E29757"/>
      <c r="F29757"/>
      <c r="G29757"/>
      <c r="H29757"/>
      <c r="I29757"/>
      <c r="J29757"/>
      <c r="K29757"/>
      <c r="L29757"/>
      <c r="M29757"/>
      <c r="N29757"/>
      <c r="O29757"/>
      <c r="P29757"/>
      <c r="Q29757"/>
      <c r="R29757"/>
    </row>
    <row r="29758" spans="3:18" x14ac:dyDescent="0.2">
      <c r="C29758"/>
      <c r="D29758"/>
      <c r="E29758"/>
      <c r="F29758"/>
      <c r="G29758"/>
      <c r="H29758"/>
      <c r="I29758"/>
      <c r="J29758"/>
      <c r="K29758"/>
      <c r="L29758"/>
      <c r="M29758"/>
      <c r="N29758"/>
      <c r="O29758"/>
      <c r="P29758"/>
      <c r="Q29758"/>
      <c r="R29758"/>
    </row>
    <row r="29759" spans="3:18" x14ac:dyDescent="0.2">
      <c r="C29759"/>
      <c r="D29759"/>
      <c r="E29759"/>
      <c r="F29759"/>
      <c r="G29759"/>
      <c r="H29759"/>
      <c r="I29759"/>
      <c r="J29759"/>
      <c r="K29759"/>
      <c r="L29759"/>
      <c r="M29759"/>
      <c r="N29759"/>
      <c r="O29759"/>
      <c r="P29759"/>
      <c r="Q29759"/>
      <c r="R29759"/>
    </row>
    <row r="29760" spans="3:18" x14ac:dyDescent="0.2">
      <c r="C29760"/>
      <c r="D29760"/>
      <c r="E29760"/>
      <c r="F29760"/>
      <c r="G29760"/>
      <c r="H29760"/>
      <c r="I29760"/>
      <c r="J29760"/>
      <c r="K29760"/>
      <c r="L29760"/>
      <c r="M29760"/>
      <c r="N29760"/>
      <c r="O29760"/>
      <c r="P29760"/>
      <c r="Q29760"/>
      <c r="R29760"/>
    </row>
    <row r="29761" spans="3:18" x14ac:dyDescent="0.2">
      <c r="C29761"/>
      <c r="D29761"/>
      <c r="E29761"/>
      <c r="F29761"/>
      <c r="G29761"/>
      <c r="H29761"/>
      <c r="I29761"/>
      <c r="J29761"/>
      <c r="K29761"/>
      <c r="L29761"/>
      <c r="M29761"/>
      <c r="N29761"/>
      <c r="O29761"/>
      <c r="P29761"/>
      <c r="Q29761"/>
      <c r="R29761"/>
    </row>
    <row r="29762" spans="3:18" x14ac:dyDescent="0.2">
      <c r="C29762"/>
      <c r="D29762"/>
      <c r="E29762"/>
      <c r="F29762"/>
      <c r="G29762"/>
      <c r="H29762"/>
      <c r="I29762"/>
      <c r="J29762"/>
      <c r="K29762"/>
      <c r="L29762"/>
      <c r="M29762"/>
      <c r="N29762"/>
      <c r="O29762"/>
      <c r="P29762"/>
      <c r="Q29762"/>
      <c r="R29762"/>
    </row>
    <row r="29763" spans="3:18" x14ac:dyDescent="0.2">
      <c r="C29763"/>
      <c r="D29763"/>
      <c r="E29763"/>
      <c r="F29763"/>
      <c r="G29763"/>
      <c r="H29763"/>
      <c r="I29763"/>
      <c r="J29763"/>
      <c r="K29763"/>
      <c r="L29763"/>
      <c r="M29763"/>
      <c r="N29763"/>
      <c r="O29763"/>
      <c r="P29763"/>
      <c r="Q29763"/>
      <c r="R29763"/>
    </row>
    <row r="29764" spans="3:18" x14ac:dyDescent="0.2">
      <c r="C29764"/>
      <c r="D29764"/>
      <c r="E29764"/>
      <c r="F29764"/>
      <c r="G29764"/>
      <c r="H29764"/>
      <c r="I29764"/>
      <c r="J29764"/>
      <c r="K29764"/>
      <c r="L29764"/>
      <c r="M29764"/>
      <c r="N29764"/>
      <c r="O29764"/>
      <c r="P29764"/>
      <c r="Q29764"/>
      <c r="R29764"/>
    </row>
    <row r="29765" spans="3:18" x14ac:dyDescent="0.2">
      <c r="C29765"/>
      <c r="D29765"/>
      <c r="E29765"/>
      <c r="F29765"/>
      <c r="G29765"/>
      <c r="H29765"/>
      <c r="I29765"/>
      <c r="J29765"/>
      <c r="K29765"/>
      <c r="L29765"/>
      <c r="M29765"/>
      <c r="N29765"/>
      <c r="O29765"/>
      <c r="P29765"/>
      <c r="Q29765"/>
      <c r="R29765"/>
    </row>
    <row r="29766" spans="3:18" x14ac:dyDescent="0.2">
      <c r="C29766"/>
      <c r="D29766"/>
      <c r="E29766"/>
      <c r="F29766"/>
      <c r="G29766"/>
      <c r="H29766"/>
      <c r="I29766"/>
      <c r="J29766"/>
      <c r="K29766"/>
      <c r="L29766"/>
      <c r="M29766"/>
      <c r="N29766"/>
      <c r="O29766"/>
      <c r="P29766"/>
      <c r="Q29766"/>
      <c r="R29766"/>
    </row>
    <row r="29767" spans="3:18" x14ac:dyDescent="0.2">
      <c r="C29767"/>
      <c r="D29767"/>
      <c r="E29767"/>
      <c r="F29767"/>
      <c r="G29767"/>
      <c r="H29767"/>
      <c r="I29767"/>
      <c r="J29767"/>
      <c r="K29767"/>
      <c r="L29767"/>
      <c r="M29767"/>
      <c r="N29767"/>
      <c r="O29767"/>
      <c r="P29767"/>
      <c r="Q29767"/>
      <c r="R29767"/>
    </row>
    <row r="29768" spans="3:18" x14ac:dyDescent="0.2">
      <c r="C29768"/>
      <c r="D29768"/>
      <c r="E29768"/>
      <c r="F29768"/>
      <c r="G29768"/>
      <c r="H29768"/>
      <c r="I29768"/>
      <c r="J29768"/>
      <c r="K29768"/>
      <c r="L29768"/>
      <c r="M29768"/>
      <c r="N29768"/>
      <c r="O29768"/>
      <c r="P29768"/>
      <c r="Q29768"/>
      <c r="R29768"/>
    </row>
    <row r="29769" spans="3:18" x14ac:dyDescent="0.2">
      <c r="C29769"/>
      <c r="D29769"/>
      <c r="E29769"/>
      <c r="F29769"/>
      <c r="G29769"/>
      <c r="H29769"/>
      <c r="I29769"/>
      <c r="J29769"/>
      <c r="K29769"/>
      <c r="L29769"/>
      <c r="M29769"/>
      <c r="N29769"/>
      <c r="O29769"/>
      <c r="P29769"/>
      <c r="Q29769"/>
      <c r="R29769"/>
    </row>
    <row r="29770" spans="3:18" x14ac:dyDescent="0.2">
      <c r="C29770"/>
      <c r="D29770"/>
      <c r="E29770"/>
      <c r="F29770"/>
      <c r="G29770"/>
      <c r="H29770"/>
      <c r="I29770"/>
      <c r="J29770"/>
      <c r="K29770"/>
      <c r="L29770"/>
      <c r="M29770"/>
      <c r="N29770"/>
      <c r="O29770"/>
      <c r="P29770"/>
      <c r="Q29770"/>
      <c r="R29770"/>
    </row>
    <row r="29771" spans="3:18" x14ac:dyDescent="0.2">
      <c r="C29771"/>
      <c r="D29771"/>
      <c r="E29771"/>
      <c r="F29771"/>
      <c r="G29771"/>
      <c r="H29771"/>
      <c r="I29771"/>
      <c r="J29771"/>
      <c r="K29771"/>
      <c r="L29771"/>
      <c r="M29771"/>
      <c r="N29771"/>
      <c r="O29771"/>
      <c r="P29771"/>
      <c r="Q29771"/>
      <c r="R29771"/>
    </row>
    <row r="29772" spans="3:18" x14ac:dyDescent="0.2">
      <c r="C29772"/>
      <c r="D29772"/>
      <c r="E29772"/>
      <c r="F29772"/>
      <c r="G29772"/>
      <c r="H29772"/>
      <c r="I29772"/>
      <c r="J29772"/>
      <c r="K29772"/>
      <c r="L29772"/>
      <c r="M29772"/>
      <c r="N29772"/>
      <c r="O29772"/>
      <c r="P29772"/>
      <c r="Q29772"/>
      <c r="R29772"/>
    </row>
    <row r="29773" spans="3:18" x14ac:dyDescent="0.2">
      <c r="C29773"/>
      <c r="D29773"/>
      <c r="E29773"/>
      <c r="F29773"/>
      <c r="G29773"/>
      <c r="H29773"/>
      <c r="I29773"/>
      <c r="J29773"/>
      <c r="K29773"/>
      <c r="L29773"/>
      <c r="M29773"/>
      <c r="N29773"/>
      <c r="O29773"/>
      <c r="P29773"/>
      <c r="Q29773"/>
      <c r="R29773"/>
    </row>
    <row r="29774" spans="3:18" x14ac:dyDescent="0.2">
      <c r="C29774"/>
      <c r="D29774"/>
      <c r="E29774"/>
      <c r="F29774"/>
      <c r="G29774"/>
      <c r="H29774"/>
      <c r="I29774"/>
      <c r="J29774"/>
      <c r="K29774"/>
      <c r="L29774"/>
      <c r="M29774"/>
      <c r="N29774"/>
      <c r="O29774"/>
      <c r="P29774"/>
      <c r="Q29774"/>
      <c r="R29774"/>
    </row>
    <row r="29775" spans="3:18" x14ac:dyDescent="0.2">
      <c r="C29775"/>
      <c r="D29775"/>
      <c r="E29775"/>
      <c r="F29775"/>
      <c r="G29775"/>
      <c r="H29775"/>
      <c r="I29775"/>
      <c r="J29775"/>
      <c r="K29775"/>
      <c r="L29775"/>
      <c r="M29775"/>
      <c r="N29775"/>
      <c r="O29775"/>
      <c r="P29775"/>
      <c r="Q29775"/>
      <c r="R29775"/>
    </row>
    <row r="29776" spans="3:18" x14ac:dyDescent="0.2">
      <c r="C29776"/>
      <c r="D29776"/>
      <c r="E29776"/>
      <c r="F29776"/>
      <c r="G29776"/>
      <c r="H29776"/>
      <c r="I29776"/>
      <c r="J29776"/>
      <c r="K29776"/>
      <c r="L29776"/>
      <c r="M29776"/>
      <c r="N29776"/>
      <c r="O29776"/>
      <c r="P29776"/>
      <c r="Q29776"/>
      <c r="R29776"/>
    </row>
    <row r="29777" spans="3:18" x14ac:dyDescent="0.2">
      <c r="C29777"/>
      <c r="D29777"/>
      <c r="E29777"/>
      <c r="F29777"/>
      <c r="G29777"/>
      <c r="H29777"/>
      <c r="I29777"/>
      <c r="J29777"/>
      <c r="K29777"/>
      <c r="L29777"/>
      <c r="M29777"/>
      <c r="N29777"/>
      <c r="O29777"/>
      <c r="P29777"/>
      <c r="Q29777"/>
      <c r="R29777"/>
    </row>
    <row r="29778" spans="3:18" x14ac:dyDescent="0.2">
      <c r="C29778"/>
      <c r="D29778"/>
      <c r="E29778"/>
      <c r="F29778"/>
      <c r="G29778"/>
      <c r="H29778"/>
      <c r="I29778"/>
      <c r="J29778"/>
      <c r="K29778"/>
      <c r="L29778"/>
      <c r="M29778"/>
      <c r="N29778"/>
      <c r="O29778"/>
      <c r="P29778"/>
      <c r="Q29778"/>
      <c r="R29778"/>
    </row>
    <row r="29779" spans="3:18" x14ac:dyDescent="0.2">
      <c r="C29779"/>
      <c r="D29779"/>
      <c r="E29779"/>
      <c r="F29779"/>
      <c r="G29779"/>
      <c r="H29779"/>
      <c r="I29779"/>
      <c r="J29779"/>
      <c r="K29779"/>
      <c r="L29779"/>
      <c r="M29779"/>
      <c r="N29779"/>
      <c r="O29779"/>
      <c r="P29779"/>
      <c r="Q29779"/>
      <c r="R29779"/>
    </row>
    <row r="29780" spans="3:18" x14ac:dyDescent="0.2">
      <c r="C29780"/>
      <c r="D29780"/>
      <c r="E29780"/>
      <c r="F29780"/>
      <c r="G29780"/>
      <c r="H29780"/>
      <c r="I29780"/>
      <c r="J29780"/>
      <c r="K29780"/>
      <c r="L29780"/>
      <c r="M29780"/>
      <c r="N29780"/>
      <c r="O29780"/>
      <c r="P29780"/>
      <c r="Q29780"/>
      <c r="R29780"/>
    </row>
    <row r="29781" spans="3:18" x14ac:dyDescent="0.2">
      <c r="C29781"/>
      <c r="D29781"/>
      <c r="E29781"/>
      <c r="F29781"/>
      <c r="G29781"/>
      <c r="H29781"/>
      <c r="I29781"/>
      <c r="J29781"/>
      <c r="K29781"/>
      <c r="L29781"/>
      <c r="M29781"/>
      <c r="N29781"/>
      <c r="O29781"/>
      <c r="P29781"/>
      <c r="Q29781"/>
      <c r="R29781"/>
    </row>
    <row r="29782" spans="3:18" x14ac:dyDescent="0.2">
      <c r="C29782"/>
      <c r="D29782"/>
      <c r="E29782"/>
      <c r="F29782"/>
      <c r="G29782"/>
      <c r="H29782"/>
      <c r="I29782"/>
      <c r="J29782"/>
      <c r="K29782"/>
      <c r="L29782"/>
      <c r="M29782"/>
      <c r="N29782"/>
      <c r="O29782"/>
      <c r="P29782"/>
      <c r="Q29782"/>
      <c r="R29782"/>
    </row>
    <row r="29783" spans="3:18" x14ac:dyDescent="0.2">
      <c r="C29783"/>
      <c r="D29783"/>
      <c r="E29783"/>
      <c r="F29783"/>
      <c r="G29783"/>
      <c r="H29783"/>
      <c r="I29783"/>
      <c r="J29783"/>
      <c r="K29783"/>
      <c r="L29783"/>
      <c r="M29783"/>
      <c r="N29783"/>
      <c r="O29783"/>
      <c r="P29783"/>
      <c r="Q29783"/>
      <c r="R29783"/>
    </row>
    <row r="29784" spans="3:18" x14ac:dyDescent="0.2">
      <c r="C29784"/>
      <c r="D29784"/>
      <c r="E29784"/>
      <c r="F29784"/>
      <c r="G29784"/>
      <c r="H29784"/>
      <c r="I29784"/>
      <c r="J29784"/>
      <c r="K29784"/>
      <c r="L29784"/>
      <c r="M29784"/>
      <c r="N29784"/>
      <c r="O29784"/>
      <c r="P29784"/>
      <c r="Q29784"/>
      <c r="R29784"/>
    </row>
    <row r="29785" spans="3:18" x14ac:dyDescent="0.2">
      <c r="C29785"/>
      <c r="D29785"/>
      <c r="E29785"/>
      <c r="F29785"/>
      <c r="G29785"/>
      <c r="H29785"/>
      <c r="I29785"/>
      <c r="J29785"/>
      <c r="K29785"/>
      <c r="L29785"/>
      <c r="M29785"/>
      <c r="N29785"/>
      <c r="O29785"/>
      <c r="P29785"/>
      <c r="Q29785"/>
      <c r="R29785"/>
    </row>
    <row r="29786" spans="3:18" x14ac:dyDescent="0.2">
      <c r="C29786"/>
      <c r="D29786"/>
      <c r="E29786"/>
      <c r="F29786"/>
      <c r="G29786"/>
      <c r="H29786"/>
      <c r="I29786"/>
      <c r="J29786"/>
      <c r="K29786"/>
      <c r="L29786"/>
      <c r="M29786"/>
      <c r="N29786"/>
      <c r="O29786"/>
      <c r="P29786"/>
      <c r="Q29786"/>
      <c r="R29786"/>
    </row>
    <row r="29787" spans="3:18" x14ac:dyDescent="0.2">
      <c r="C29787"/>
      <c r="D29787"/>
      <c r="E29787"/>
      <c r="F29787"/>
      <c r="G29787"/>
      <c r="H29787"/>
      <c r="I29787"/>
      <c r="J29787"/>
      <c r="K29787"/>
      <c r="L29787"/>
      <c r="M29787"/>
      <c r="N29787"/>
      <c r="O29787"/>
      <c r="P29787"/>
      <c r="Q29787"/>
      <c r="R29787"/>
    </row>
    <row r="29788" spans="3:18" x14ac:dyDescent="0.2">
      <c r="C29788"/>
      <c r="D29788"/>
      <c r="E29788"/>
      <c r="F29788"/>
      <c r="G29788"/>
      <c r="H29788"/>
      <c r="I29788"/>
      <c r="J29788"/>
      <c r="K29788"/>
      <c r="L29788"/>
      <c r="M29788"/>
      <c r="N29788"/>
      <c r="O29788"/>
      <c r="P29788"/>
      <c r="Q29788"/>
      <c r="R29788"/>
    </row>
    <row r="29789" spans="3:18" x14ac:dyDescent="0.2">
      <c r="C29789"/>
      <c r="D29789"/>
      <c r="E29789"/>
      <c r="F29789"/>
      <c r="G29789"/>
      <c r="H29789"/>
      <c r="I29789"/>
      <c r="J29789"/>
      <c r="K29789"/>
      <c r="L29789"/>
      <c r="M29789"/>
      <c r="N29789"/>
      <c r="O29789"/>
      <c r="P29789"/>
      <c r="Q29789"/>
      <c r="R29789"/>
    </row>
    <row r="29790" spans="3:18" x14ac:dyDescent="0.2">
      <c r="C29790"/>
      <c r="D29790"/>
      <c r="E29790"/>
      <c r="F29790"/>
      <c r="G29790"/>
      <c r="H29790"/>
      <c r="I29790"/>
      <c r="J29790"/>
      <c r="K29790"/>
      <c r="L29790"/>
      <c r="M29790"/>
      <c r="N29790"/>
      <c r="O29790"/>
      <c r="P29790"/>
      <c r="Q29790"/>
      <c r="R29790"/>
    </row>
    <row r="29791" spans="3:18" x14ac:dyDescent="0.2">
      <c r="C29791"/>
      <c r="D29791"/>
      <c r="E29791"/>
      <c r="F29791"/>
      <c r="G29791"/>
      <c r="H29791"/>
      <c r="I29791"/>
      <c r="J29791"/>
      <c r="K29791"/>
      <c r="L29791"/>
      <c r="M29791"/>
      <c r="N29791"/>
      <c r="O29791"/>
      <c r="P29791"/>
      <c r="Q29791"/>
      <c r="R29791"/>
    </row>
    <row r="29792" spans="3:18" x14ac:dyDescent="0.2">
      <c r="C29792"/>
      <c r="D29792"/>
      <c r="E29792"/>
      <c r="F29792"/>
      <c r="G29792"/>
      <c r="H29792"/>
      <c r="I29792"/>
      <c r="J29792"/>
      <c r="K29792"/>
      <c r="L29792"/>
      <c r="M29792"/>
      <c r="N29792"/>
      <c r="O29792"/>
      <c r="P29792"/>
      <c r="Q29792"/>
      <c r="R29792"/>
    </row>
    <row r="29793" spans="3:18" x14ac:dyDescent="0.2">
      <c r="C29793"/>
      <c r="D29793"/>
      <c r="E29793"/>
      <c r="F29793"/>
      <c r="G29793"/>
      <c r="H29793"/>
      <c r="I29793"/>
      <c r="J29793"/>
      <c r="K29793"/>
      <c r="L29793"/>
      <c r="M29793"/>
      <c r="N29793"/>
      <c r="O29793"/>
      <c r="P29793"/>
      <c r="Q29793"/>
      <c r="R29793"/>
    </row>
    <row r="29794" spans="3:18" x14ac:dyDescent="0.2">
      <c r="C29794"/>
      <c r="D29794"/>
      <c r="E29794"/>
      <c r="F29794"/>
      <c r="G29794"/>
      <c r="H29794"/>
      <c r="I29794"/>
      <c r="J29794"/>
      <c r="K29794"/>
      <c r="L29794"/>
      <c r="M29794"/>
      <c r="N29794"/>
      <c r="O29794"/>
      <c r="P29794"/>
      <c r="Q29794"/>
      <c r="R29794"/>
    </row>
    <row r="29795" spans="3:18" x14ac:dyDescent="0.2">
      <c r="C29795"/>
      <c r="D29795"/>
      <c r="E29795"/>
      <c r="F29795"/>
      <c r="G29795"/>
      <c r="H29795"/>
      <c r="I29795"/>
      <c r="J29795"/>
      <c r="K29795"/>
      <c r="L29795"/>
      <c r="M29795"/>
      <c r="N29795"/>
      <c r="O29795"/>
      <c r="P29795"/>
      <c r="Q29795"/>
      <c r="R29795"/>
    </row>
    <row r="29796" spans="3:18" x14ac:dyDescent="0.2">
      <c r="C29796"/>
      <c r="D29796"/>
      <c r="E29796"/>
      <c r="F29796"/>
      <c r="G29796"/>
      <c r="H29796"/>
      <c r="I29796"/>
      <c r="J29796"/>
      <c r="K29796"/>
      <c r="L29796"/>
      <c r="M29796"/>
      <c r="N29796"/>
      <c r="O29796"/>
      <c r="P29796"/>
      <c r="Q29796"/>
      <c r="R29796"/>
    </row>
    <row r="29797" spans="3:18" x14ac:dyDescent="0.2">
      <c r="C29797"/>
      <c r="D29797"/>
      <c r="E29797"/>
      <c r="F29797"/>
      <c r="G29797"/>
      <c r="H29797"/>
      <c r="I29797"/>
      <c r="J29797"/>
      <c r="K29797"/>
      <c r="L29797"/>
      <c r="M29797"/>
      <c r="N29797"/>
      <c r="O29797"/>
      <c r="P29797"/>
      <c r="Q29797"/>
      <c r="R29797"/>
    </row>
    <row r="29798" spans="3:18" x14ac:dyDescent="0.2">
      <c r="C29798"/>
      <c r="D29798"/>
      <c r="E29798"/>
      <c r="F29798"/>
      <c r="G29798"/>
      <c r="H29798"/>
      <c r="I29798"/>
      <c r="J29798"/>
      <c r="K29798"/>
      <c r="L29798"/>
      <c r="M29798"/>
      <c r="N29798"/>
      <c r="O29798"/>
      <c r="P29798"/>
      <c r="Q29798"/>
      <c r="R29798"/>
    </row>
    <row r="29799" spans="3:18" x14ac:dyDescent="0.2">
      <c r="C29799"/>
      <c r="D29799"/>
      <c r="E29799"/>
      <c r="F29799"/>
      <c r="G29799"/>
      <c r="H29799"/>
      <c r="I29799"/>
      <c r="J29799"/>
      <c r="K29799"/>
      <c r="L29799"/>
      <c r="M29799"/>
      <c r="N29799"/>
      <c r="O29799"/>
      <c r="P29799"/>
      <c r="Q29799"/>
      <c r="R29799"/>
    </row>
    <row r="29800" spans="3:18" x14ac:dyDescent="0.2">
      <c r="C29800"/>
      <c r="D29800"/>
      <c r="E29800"/>
      <c r="F29800"/>
      <c r="G29800"/>
      <c r="H29800"/>
      <c r="I29800"/>
      <c r="J29800"/>
      <c r="K29800"/>
      <c r="L29800"/>
      <c r="M29800"/>
      <c r="N29800"/>
      <c r="O29800"/>
      <c r="P29800"/>
      <c r="Q29800"/>
      <c r="R29800"/>
    </row>
    <row r="29801" spans="3:18" x14ac:dyDescent="0.2">
      <c r="C29801"/>
      <c r="D29801"/>
      <c r="E29801"/>
      <c r="F29801"/>
      <c r="G29801"/>
      <c r="H29801"/>
      <c r="I29801"/>
      <c r="J29801"/>
      <c r="K29801"/>
      <c r="L29801"/>
      <c r="M29801"/>
      <c r="N29801"/>
      <c r="O29801"/>
      <c r="P29801"/>
      <c r="Q29801"/>
      <c r="R29801"/>
    </row>
    <row r="29802" spans="3:18" x14ac:dyDescent="0.2">
      <c r="C29802"/>
      <c r="D29802"/>
      <c r="E29802"/>
      <c r="F29802"/>
      <c r="G29802"/>
      <c r="H29802"/>
      <c r="I29802"/>
      <c r="J29802"/>
      <c r="K29802"/>
      <c r="L29802"/>
      <c r="M29802"/>
      <c r="N29802"/>
      <c r="O29802"/>
      <c r="P29802"/>
      <c r="Q29802"/>
      <c r="R29802"/>
    </row>
    <row r="29803" spans="3:18" x14ac:dyDescent="0.2">
      <c r="C29803"/>
      <c r="D29803"/>
      <c r="E29803"/>
      <c r="F29803"/>
      <c r="G29803"/>
      <c r="H29803"/>
      <c r="I29803"/>
      <c r="J29803"/>
      <c r="K29803"/>
      <c r="L29803"/>
      <c r="M29803"/>
      <c r="N29803"/>
      <c r="O29803"/>
      <c r="P29803"/>
      <c r="Q29803"/>
      <c r="R29803"/>
    </row>
    <row r="29804" spans="3:18" x14ac:dyDescent="0.2">
      <c r="C29804"/>
      <c r="D29804"/>
      <c r="E29804"/>
      <c r="F29804"/>
      <c r="G29804"/>
      <c r="H29804"/>
      <c r="I29804"/>
      <c r="J29804"/>
      <c r="K29804"/>
      <c r="L29804"/>
      <c r="M29804"/>
      <c r="N29804"/>
      <c r="O29804"/>
      <c r="P29804"/>
      <c r="Q29804"/>
      <c r="R29804"/>
    </row>
    <row r="29805" spans="3:18" x14ac:dyDescent="0.2">
      <c r="C29805"/>
      <c r="D29805"/>
      <c r="E29805"/>
      <c r="F29805"/>
      <c r="G29805"/>
      <c r="H29805"/>
      <c r="I29805"/>
      <c r="J29805"/>
      <c r="K29805"/>
      <c r="L29805"/>
      <c r="M29805"/>
      <c r="N29805"/>
      <c r="O29805"/>
      <c r="P29805"/>
      <c r="Q29805"/>
      <c r="R29805"/>
    </row>
    <row r="29806" spans="3:18" x14ac:dyDescent="0.2">
      <c r="C29806"/>
      <c r="D29806"/>
      <c r="E29806"/>
      <c r="F29806"/>
      <c r="G29806"/>
      <c r="H29806"/>
      <c r="I29806"/>
      <c r="J29806"/>
      <c r="K29806"/>
      <c r="L29806"/>
      <c r="M29806"/>
      <c r="N29806"/>
      <c r="O29806"/>
      <c r="P29806"/>
      <c r="Q29806"/>
      <c r="R29806"/>
    </row>
    <row r="29807" spans="3:18" x14ac:dyDescent="0.2">
      <c r="C29807"/>
      <c r="D29807"/>
      <c r="E29807"/>
      <c r="F29807"/>
      <c r="G29807"/>
      <c r="H29807"/>
      <c r="I29807"/>
      <c r="J29807"/>
      <c r="K29807"/>
      <c r="L29807"/>
      <c r="M29807"/>
      <c r="N29807"/>
      <c r="O29807"/>
      <c r="P29807"/>
      <c r="Q29807"/>
      <c r="R29807"/>
    </row>
    <row r="29808" spans="3:18" x14ac:dyDescent="0.2">
      <c r="C29808"/>
      <c r="D29808"/>
      <c r="E29808"/>
      <c r="F29808"/>
      <c r="G29808"/>
      <c r="H29808"/>
      <c r="I29808"/>
      <c r="J29808"/>
      <c r="K29808"/>
      <c r="L29808"/>
      <c r="M29808"/>
      <c r="N29808"/>
      <c r="O29808"/>
      <c r="P29808"/>
      <c r="Q29808"/>
      <c r="R29808"/>
    </row>
    <row r="29809" spans="3:18" x14ac:dyDescent="0.2">
      <c r="C29809"/>
      <c r="D29809"/>
      <c r="E29809"/>
      <c r="F29809"/>
      <c r="G29809"/>
      <c r="H29809"/>
      <c r="I29809"/>
      <c r="J29809"/>
      <c r="K29809"/>
      <c r="L29809"/>
      <c r="M29809"/>
      <c r="N29809"/>
      <c r="O29809"/>
      <c r="P29809"/>
      <c r="Q29809"/>
      <c r="R29809"/>
    </row>
    <row r="29810" spans="3:18" x14ac:dyDescent="0.2">
      <c r="C29810"/>
      <c r="D29810"/>
      <c r="E29810"/>
      <c r="F29810"/>
      <c r="G29810"/>
      <c r="H29810"/>
      <c r="I29810"/>
      <c r="J29810"/>
      <c r="K29810"/>
      <c r="L29810"/>
      <c r="M29810"/>
      <c r="N29810"/>
      <c r="O29810"/>
      <c r="P29810"/>
      <c r="Q29810"/>
      <c r="R29810"/>
    </row>
    <row r="29811" spans="3:18" x14ac:dyDescent="0.2">
      <c r="C29811"/>
      <c r="D29811"/>
      <c r="E29811"/>
      <c r="F29811"/>
      <c r="G29811"/>
      <c r="H29811"/>
      <c r="I29811"/>
      <c r="J29811"/>
      <c r="K29811"/>
      <c r="L29811"/>
      <c r="M29811"/>
      <c r="N29811"/>
      <c r="O29811"/>
      <c r="P29811"/>
      <c r="Q29811"/>
      <c r="R29811"/>
    </row>
    <row r="29812" spans="3:18" x14ac:dyDescent="0.2">
      <c r="C29812"/>
      <c r="D29812"/>
      <c r="E29812"/>
      <c r="F29812"/>
      <c r="G29812"/>
      <c r="H29812"/>
      <c r="I29812"/>
      <c r="J29812"/>
      <c r="K29812"/>
      <c r="L29812"/>
      <c r="M29812"/>
      <c r="N29812"/>
      <c r="O29812"/>
      <c r="P29812"/>
      <c r="Q29812"/>
      <c r="R29812"/>
    </row>
    <row r="29813" spans="3:18" x14ac:dyDescent="0.2">
      <c r="C29813"/>
      <c r="D29813"/>
      <c r="E29813"/>
      <c r="F29813"/>
      <c r="G29813"/>
      <c r="H29813"/>
      <c r="I29813"/>
      <c r="J29813"/>
      <c r="K29813"/>
      <c r="L29813"/>
      <c r="M29813"/>
      <c r="N29813"/>
      <c r="O29813"/>
      <c r="P29813"/>
      <c r="Q29813"/>
      <c r="R29813"/>
    </row>
    <row r="29814" spans="3:18" x14ac:dyDescent="0.2">
      <c r="C29814"/>
      <c r="D29814"/>
      <c r="E29814"/>
      <c r="F29814"/>
      <c r="G29814"/>
      <c r="H29814"/>
      <c r="I29814"/>
      <c r="J29814"/>
      <c r="K29814"/>
      <c r="L29814"/>
      <c r="M29814"/>
      <c r="N29814"/>
      <c r="O29814"/>
      <c r="P29814"/>
      <c r="Q29814"/>
      <c r="R29814"/>
    </row>
    <row r="29815" spans="3:18" x14ac:dyDescent="0.2">
      <c r="C29815"/>
      <c r="D29815"/>
      <c r="E29815"/>
      <c r="F29815"/>
      <c r="G29815"/>
      <c r="H29815"/>
      <c r="I29815"/>
      <c r="J29815"/>
      <c r="K29815"/>
      <c r="L29815"/>
      <c r="M29815"/>
      <c r="N29815"/>
      <c r="O29815"/>
      <c r="P29815"/>
      <c r="Q29815"/>
      <c r="R29815"/>
    </row>
    <row r="29816" spans="3:18" x14ac:dyDescent="0.2">
      <c r="C29816"/>
      <c r="D29816"/>
      <c r="E29816"/>
      <c r="F29816"/>
      <c r="G29816"/>
      <c r="H29816"/>
      <c r="I29816"/>
      <c r="J29816"/>
      <c r="K29816"/>
      <c r="L29816"/>
      <c r="M29816"/>
      <c r="N29816"/>
      <c r="O29816"/>
      <c r="P29816"/>
      <c r="Q29816"/>
      <c r="R29816"/>
    </row>
    <row r="29817" spans="3:18" x14ac:dyDescent="0.2">
      <c r="C29817"/>
      <c r="D29817"/>
      <c r="E29817"/>
      <c r="F29817"/>
      <c r="G29817"/>
      <c r="H29817"/>
      <c r="I29817"/>
      <c r="J29817"/>
      <c r="K29817"/>
      <c r="L29817"/>
      <c r="M29817"/>
      <c r="N29817"/>
      <c r="O29817"/>
      <c r="P29817"/>
      <c r="Q29817"/>
      <c r="R29817"/>
    </row>
    <row r="29818" spans="3:18" x14ac:dyDescent="0.2">
      <c r="C29818"/>
      <c r="D29818"/>
      <c r="E29818"/>
      <c r="F29818"/>
      <c r="G29818"/>
      <c r="H29818"/>
      <c r="I29818"/>
      <c r="J29818"/>
      <c r="K29818"/>
      <c r="L29818"/>
      <c r="M29818"/>
      <c r="N29818"/>
      <c r="O29818"/>
      <c r="P29818"/>
      <c r="Q29818"/>
      <c r="R29818"/>
    </row>
    <row r="29819" spans="3:18" x14ac:dyDescent="0.2">
      <c r="C29819"/>
      <c r="D29819"/>
      <c r="E29819"/>
      <c r="F29819"/>
      <c r="G29819"/>
      <c r="H29819"/>
      <c r="I29819"/>
      <c r="J29819"/>
      <c r="K29819"/>
      <c r="L29819"/>
      <c r="M29819"/>
      <c r="N29819"/>
      <c r="O29819"/>
      <c r="P29819"/>
      <c r="Q29819"/>
      <c r="R29819"/>
    </row>
    <row r="29820" spans="3:18" x14ac:dyDescent="0.2">
      <c r="C29820"/>
      <c r="D29820"/>
      <c r="E29820"/>
      <c r="F29820"/>
      <c r="G29820"/>
      <c r="H29820"/>
      <c r="I29820"/>
      <c r="J29820"/>
      <c r="K29820"/>
      <c r="L29820"/>
      <c r="M29820"/>
      <c r="N29820"/>
      <c r="O29820"/>
      <c r="P29820"/>
      <c r="Q29820"/>
      <c r="R29820"/>
    </row>
    <row r="29821" spans="3:18" x14ac:dyDescent="0.2">
      <c r="C29821"/>
      <c r="D29821"/>
      <c r="E29821"/>
      <c r="F29821"/>
      <c r="G29821"/>
      <c r="H29821"/>
      <c r="I29821"/>
      <c r="J29821"/>
      <c r="K29821"/>
      <c r="L29821"/>
      <c r="M29821"/>
      <c r="N29821"/>
      <c r="O29821"/>
      <c r="P29821"/>
      <c r="Q29821"/>
      <c r="R29821"/>
    </row>
    <row r="29822" spans="3:18" x14ac:dyDescent="0.2">
      <c r="C29822"/>
      <c r="D29822"/>
      <c r="E29822"/>
      <c r="F29822"/>
      <c r="G29822"/>
      <c r="H29822"/>
      <c r="I29822"/>
      <c r="J29822"/>
      <c r="K29822"/>
      <c r="L29822"/>
      <c r="M29822"/>
      <c r="N29822"/>
      <c r="O29822"/>
      <c r="P29822"/>
      <c r="Q29822"/>
      <c r="R29822"/>
    </row>
    <row r="29823" spans="3:18" x14ac:dyDescent="0.2">
      <c r="C29823"/>
      <c r="D29823"/>
      <c r="E29823"/>
      <c r="F29823"/>
      <c r="G29823"/>
      <c r="H29823"/>
      <c r="I29823"/>
      <c r="J29823"/>
      <c r="K29823"/>
      <c r="L29823"/>
      <c r="M29823"/>
      <c r="N29823"/>
      <c r="O29823"/>
      <c r="P29823"/>
      <c r="Q29823"/>
      <c r="R29823"/>
    </row>
    <row r="29824" spans="3:18" x14ac:dyDescent="0.2">
      <c r="C29824"/>
      <c r="D29824"/>
      <c r="E29824"/>
      <c r="F29824"/>
      <c r="G29824"/>
      <c r="H29824"/>
      <c r="I29824"/>
      <c r="J29824"/>
      <c r="K29824"/>
      <c r="L29824"/>
      <c r="M29824"/>
      <c r="N29824"/>
      <c r="O29824"/>
      <c r="P29824"/>
      <c r="Q29824"/>
      <c r="R29824"/>
    </row>
    <row r="29825" spans="3:18" x14ac:dyDescent="0.2">
      <c r="C29825"/>
      <c r="D29825"/>
      <c r="E29825"/>
      <c r="F29825"/>
      <c r="G29825"/>
      <c r="H29825"/>
      <c r="I29825"/>
      <c r="J29825"/>
      <c r="K29825"/>
      <c r="L29825"/>
      <c r="M29825"/>
      <c r="N29825"/>
      <c r="O29825"/>
      <c r="P29825"/>
      <c r="Q29825"/>
      <c r="R29825"/>
    </row>
    <row r="29826" spans="3:18" x14ac:dyDescent="0.2">
      <c r="C29826"/>
      <c r="D29826"/>
      <c r="E29826"/>
      <c r="F29826"/>
      <c r="G29826"/>
      <c r="H29826"/>
      <c r="I29826"/>
      <c r="J29826"/>
      <c r="K29826"/>
      <c r="L29826"/>
      <c r="M29826"/>
      <c r="N29826"/>
      <c r="O29826"/>
      <c r="P29826"/>
      <c r="Q29826"/>
      <c r="R29826"/>
    </row>
    <row r="29827" spans="3:18" x14ac:dyDescent="0.2">
      <c r="C29827"/>
      <c r="D29827"/>
      <c r="E29827"/>
      <c r="F29827"/>
      <c r="G29827"/>
      <c r="H29827"/>
      <c r="I29827"/>
      <c r="J29827"/>
      <c r="K29827"/>
      <c r="L29827"/>
      <c r="M29827"/>
      <c r="N29827"/>
      <c r="O29827"/>
      <c r="P29827"/>
      <c r="Q29827"/>
      <c r="R29827"/>
    </row>
    <row r="29828" spans="3:18" x14ac:dyDescent="0.2">
      <c r="C29828"/>
      <c r="D29828"/>
      <c r="E29828"/>
      <c r="F29828"/>
      <c r="G29828"/>
      <c r="H29828"/>
      <c r="I29828"/>
      <c r="J29828"/>
      <c r="K29828"/>
      <c r="L29828"/>
      <c r="M29828"/>
      <c r="N29828"/>
      <c r="O29828"/>
      <c r="P29828"/>
      <c r="Q29828"/>
      <c r="R29828"/>
    </row>
    <row r="29829" spans="3:18" x14ac:dyDescent="0.2">
      <c r="C29829"/>
      <c r="D29829"/>
      <c r="E29829"/>
      <c r="F29829"/>
      <c r="G29829"/>
      <c r="H29829"/>
      <c r="I29829"/>
      <c r="J29829"/>
      <c r="K29829"/>
      <c r="L29829"/>
      <c r="M29829"/>
      <c r="N29829"/>
      <c r="O29829"/>
      <c r="P29829"/>
      <c r="Q29829"/>
      <c r="R29829"/>
    </row>
    <row r="29830" spans="3:18" x14ac:dyDescent="0.2">
      <c r="C29830"/>
      <c r="D29830"/>
      <c r="E29830"/>
      <c r="F29830"/>
      <c r="G29830"/>
      <c r="H29830"/>
      <c r="I29830"/>
      <c r="J29830"/>
      <c r="K29830"/>
      <c r="L29830"/>
      <c r="M29830"/>
      <c r="N29830"/>
      <c r="O29830"/>
      <c r="P29830"/>
      <c r="Q29830"/>
      <c r="R29830"/>
    </row>
    <row r="29831" spans="3:18" x14ac:dyDescent="0.2">
      <c r="C29831"/>
      <c r="D29831"/>
      <c r="E29831"/>
      <c r="F29831"/>
      <c r="G29831"/>
      <c r="H29831"/>
      <c r="I29831"/>
      <c r="J29831"/>
      <c r="K29831"/>
      <c r="L29831"/>
      <c r="M29831"/>
      <c r="N29831"/>
      <c r="O29831"/>
      <c r="P29831"/>
      <c r="Q29831"/>
      <c r="R29831"/>
    </row>
    <row r="29832" spans="3:18" x14ac:dyDescent="0.2">
      <c r="C29832"/>
      <c r="D29832"/>
      <c r="E29832"/>
      <c r="F29832"/>
      <c r="G29832"/>
      <c r="H29832"/>
      <c r="I29832"/>
      <c r="J29832"/>
      <c r="K29832"/>
      <c r="L29832"/>
      <c r="M29832"/>
      <c r="N29832"/>
      <c r="O29832"/>
      <c r="P29832"/>
      <c r="Q29832"/>
      <c r="R29832"/>
    </row>
    <row r="29833" spans="3:18" x14ac:dyDescent="0.2">
      <c r="C29833"/>
      <c r="D29833"/>
      <c r="E29833"/>
      <c r="F29833"/>
      <c r="G29833"/>
      <c r="H29833"/>
      <c r="I29833"/>
      <c r="J29833"/>
      <c r="K29833"/>
      <c r="L29833"/>
      <c r="M29833"/>
      <c r="N29833"/>
      <c r="O29833"/>
      <c r="P29833"/>
      <c r="Q29833"/>
      <c r="R29833"/>
    </row>
    <row r="29834" spans="3:18" x14ac:dyDescent="0.2">
      <c r="C29834"/>
      <c r="D29834"/>
      <c r="E29834"/>
      <c r="F29834"/>
      <c r="G29834"/>
      <c r="H29834"/>
      <c r="I29834"/>
      <c r="J29834"/>
      <c r="K29834"/>
      <c r="L29834"/>
      <c r="M29834"/>
      <c r="N29834"/>
      <c r="O29834"/>
      <c r="P29834"/>
      <c r="Q29834"/>
      <c r="R29834"/>
    </row>
    <row r="29835" spans="3:18" x14ac:dyDescent="0.2">
      <c r="C29835"/>
      <c r="D29835"/>
      <c r="E29835"/>
      <c r="F29835"/>
      <c r="G29835"/>
      <c r="H29835"/>
      <c r="I29835"/>
      <c r="J29835"/>
      <c r="K29835"/>
      <c r="L29835"/>
      <c r="M29835"/>
      <c r="N29835"/>
      <c r="O29835"/>
      <c r="P29835"/>
      <c r="Q29835"/>
      <c r="R29835"/>
    </row>
    <row r="29836" spans="3:18" x14ac:dyDescent="0.2">
      <c r="C29836"/>
      <c r="D29836"/>
      <c r="E29836"/>
      <c r="F29836"/>
      <c r="G29836"/>
      <c r="H29836"/>
      <c r="I29836"/>
      <c r="J29836"/>
      <c r="K29836"/>
      <c r="L29836"/>
      <c r="M29836"/>
      <c r="N29836"/>
      <c r="O29836"/>
      <c r="P29836"/>
      <c r="Q29836"/>
      <c r="R29836"/>
    </row>
    <row r="29837" spans="3:18" x14ac:dyDescent="0.2">
      <c r="C29837"/>
      <c r="D29837"/>
      <c r="E29837"/>
      <c r="F29837"/>
      <c r="G29837"/>
      <c r="H29837"/>
      <c r="I29837"/>
      <c r="J29837"/>
      <c r="K29837"/>
      <c r="L29837"/>
      <c r="M29837"/>
      <c r="N29837"/>
      <c r="O29837"/>
      <c r="P29837"/>
      <c r="Q29837"/>
      <c r="R29837"/>
    </row>
    <row r="29838" spans="3:18" x14ac:dyDescent="0.2">
      <c r="C29838"/>
      <c r="D29838"/>
      <c r="E29838"/>
      <c r="F29838"/>
      <c r="G29838"/>
      <c r="H29838"/>
      <c r="I29838"/>
      <c r="J29838"/>
      <c r="K29838"/>
      <c r="L29838"/>
      <c r="M29838"/>
      <c r="N29838"/>
      <c r="O29838"/>
      <c r="P29838"/>
      <c r="Q29838"/>
      <c r="R29838"/>
    </row>
    <row r="29839" spans="3:18" x14ac:dyDescent="0.2">
      <c r="C29839"/>
      <c r="D29839"/>
      <c r="E29839"/>
      <c r="F29839"/>
      <c r="G29839"/>
      <c r="H29839"/>
      <c r="I29839"/>
      <c r="J29839"/>
      <c r="K29839"/>
      <c r="L29839"/>
      <c r="M29839"/>
      <c r="N29839"/>
      <c r="O29839"/>
      <c r="P29839"/>
      <c r="Q29839"/>
      <c r="R29839"/>
    </row>
    <row r="29840" spans="3:18" x14ac:dyDescent="0.2">
      <c r="C29840"/>
      <c r="D29840"/>
      <c r="E29840"/>
      <c r="F29840"/>
      <c r="G29840"/>
      <c r="H29840"/>
      <c r="I29840"/>
      <c r="J29840"/>
      <c r="K29840"/>
      <c r="L29840"/>
      <c r="M29840"/>
      <c r="N29840"/>
      <c r="O29840"/>
      <c r="P29840"/>
      <c r="Q29840"/>
      <c r="R29840"/>
    </row>
    <row r="29841" spans="3:18" x14ac:dyDescent="0.2">
      <c r="C29841"/>
      <c r="D29841"/>
      <c r="E29841"/>
      <c r="F29841"/>
      <c r="G29841"/>
      <c r="H29841"/>
      <c r="I29841"/>
      <c r="J29841"/>
      <c r="K29841"/>
      <c r="L29841"/>
      <c r="M29841"/>
      <c r="N29841"/>
      <c r="O29841"/>
      <c r="P29841"/>
      <c r="Q29841"/>
      <c r="R29841"/>
    </row>
    <row r="29842" spans="3:18" x14ac:dyDescent="0.2">
      <c r="C29842"/>
      <c r="D29842"/>
      <c r="E29842"/>
      <c r="F29842"/>
      <c r="G29842"/>
      <c r="H29842"/>
      <c r="I29842"/>
      <c r="J29842"/>
      <c r="K29842"/>
      <c r="L29842"/>
      <c r="M29842"/>
      <c r="N29842"/>
      <c r="O29842"/>
      <c r="P29842"/>
      <c r="Q29842"/>
      <c r="R29842"/>
    </row>
    <row r="29843" spans="3:18" x14ac:dyDescent="0.2">
      <c r="C29843"/>
      <c r="D29843"/>
      <c r="E29843"/>
      <c r="F29843"/>
      <c r="G29843"/>
      <c r="H29843"/>
      <c r="I29843"/>
      <c r="J29843"/>
      <c r="K29843"/>
      <c r="L29843"/>
      <c r="M29843"/>
      <c r="N29843"/>
      <c r="O29843"/>
      <c r="P29843"/>
      <c r="Q29843"/>
      <c r="R29843"/>
    </row>
    <row r="29844" spans="3:18" x14ac:dyDescent="0.2">
      <c r="C29844"/>
      <c r="D29844"/>
      <c r="E29844"/>
      <c r="F29844"/>
      <c r="G29844"/>
      <c r="H29844"/>
      <c r="I29844"/>
      <c r="J29844"/>
      <c r="K29844"/>
      <c r="L29844"/>
      <c r="M29844"/>
      <c r="N29844"/>
      <c r="O29844"/>
      <c r="P29844"/>
      <c r="Q29844"/>
      <c r="R29844"/>
    </row>
    <row r="29845" spans="3:18" x14ac:dyDescent="0.2">
      <c r="C29845"/>
      <c r="D29845"/>
      <c r="E29845"/>
      <c r="F29845"/>
      <c r="G29845"/>
      <c r="H29845"/>
      <c r="I29845"/>
      <c r="J29845"/>
      <c r="K29845"/>
      <c r="L29845"/>
      <c r="M29845"/>
      <c r="N29845"/>
      <c r="O29845"/>
      <c r="P29845"/>
      <c r="Q29845"/>
      <c r="R29845"/>
    </row>
    <row r="29846" spans="3:18" x14ac:dyDescent="0.2">
      <c r="C29846"/>
      <c r="D29846"/>
      <c r="E29846"/>
      <c r="F29846"/>
      <c r="G29846"/>
      <c r="H29846"/>
      <c r="I29846"/>
      <c r="J29846"/>
      <c r="K29846"/>
      <c r="L29846"/>
      <c r="M29846"/>
      <c r="N29846"/>
      <c r="O29846"/>
      <c r="P29846"/>
      <c r="Q29846"/>
      <c r="R29846"/>
    </row>
    <row r="29847" spans="3:18" x14ac:dyDescent="0.2">
      <c r="C29847"/>
      <c r="D29847"/>
      <c r="E29847"/>
      <c r="F29847"/>
      <c r="G29847"/>
      <c r="H29847"/>
      <c r="I29847"/>
      <c r="J29847"/>
      <c r="K29847"/>
      <c r="L29847"/>
      <c r="M29847"/>
      <c r="N29847"/>
      <c r="O29847"/>
      <c r="P29847"/>
      <c r="Q29847"/>
      <c r="R29847"/>
    </row>
    <row r="29848" spans="3:18" x14ac:dyDescent="0.2">
      <c r="C29848"/>
      <c r="D29848"/>
      <c r="E29848"/>
      <c r="F29848"/>
      <c r="G29848"/>
      <c r="H29848"/>
      <c r="I29848"/>
      <c r="J29848"/>
      <c r="K29848"/>
      <c r="L29848"/>
      <c r="M29848"/>
      <c r="N29848"/>
      <c r="O29848"/>
      <c r="P29848"/>
      <c r="Q29848"/>
      <c r="R29848"/>
    </row>
    <row r="29849" spans="3:18" x14ac:dyDescent="0.2">
      <c r="C29849"/>
      <c r="D29849"/>
      <c r="E29849"/>
      <c r="F29849"/>
      <c r="G29849"/>
      <c r="H29849"/>
      <c r="I29849"/>
      <c r="J29849"/>
      <c r="K29849"/>
      <c r="L29849"/>
      <c r="M29849"/>
      <c r="N29849"/>
      <c r="O29849"/>
      <c r="P29849"/>
      <c r="Q29849"/>
      <c r="R29849"/>
    </row>
    <row r="29850" spans="3:18" x14ac:dyDescent="0.2">
      <c r="C29850"/>
      <c r="D29850"/>
      <c r="E29850"/>
      <c r="F29850"/>
      <c r="G29850"/>
      <c r="H29850"/>
      <c r="I29850"/>
      <c r="J29850"/>
      <c r="K29850"/>
      <c r="L29850"/>
      <c r="M29850"/>
      <c r="N29850"/>
      <c r="O29850"/>
      <c r="P29850"/>
      <c r="Q29850"/>
      <c r="R29850"/>
    </row>
    <row r="29851" spans="3:18" x14ac:dyDescent="0.2">
      <c r="C29851"/>
      <c r="D29851"/>
      <c r="E29851"/>
      <c r="F29851"/>
      <c r="G29851"/>
      <c r="H29851"/>
      <c r="I29851"/>
      <c r="J29851"/>
      <c r="K29851"/>
      <c r="L29851"/>
      <c r="M29851"/>
      <c r="N29851"/>
      <c r="O29851"/>
      <c r="P29851"/>
      <c r="Q29851"/>
      <c r="R29851"/>
    </row>
    <row r="29852" spans="3:18" x14ac:dyDescent="0.2">
      <c r="C29852"/>
      <c r="D29852"/>
      <c r="E29852"/>
      <c r="F29852"/>
      <c r="G29852"/>
      <c r="H29852"/>
      <c r="I29852"/>
      <c r="J29852"/>
      <c r="K29852"/>
      <c r="L29852"/>
      <c r="M29852"/>
      <c r="N29852"/>
      <c r="O29852"/>
      <c r="P29852"/>
      <c r="Q29852"/>
      <c r="R29852"/>
    </row>
    <row r="29853" spans="3:18" x14ac:dyDescent="0.2">
      <c r="C29853"/>
      <c r="D29853"/>
      <c r="E29853"/>
      <c r="F29853"/>
      <c r="G29853"/>
      <c r="H29853"/>
      <c r="I29853"/>
      <c r="J29853"/>
      <c r="K29853"/>
      <c r="L29853"/>
      <c r="M29853"/>
      <c r="N29853"/>
      <c r="O29853"/>
      <c r="P29853"/>
      <c r="Q29853"/>
      <c r="R29853"/>
    </row>
    <row r="29854" spans="3:18" x14ac:dyDescent="0.2">
      <c r="C29854"/>
      <c r="D29854"/>
      <c r="E29854"/>
      <c r="F29854"/>
      <c r="G29854"/>
      <c r="H29854"/>
      <c r="I29854"/>
      <c r="J29854"/>
      <c r="K29854"/>
      <c r="L29854"/>
      <c r="M29854"/>
      <c r="N29854"/>
      <c r="O29854"/>
      <c r="P29854"/>
      <c r="Q29854"/>
      <c r="R29854"/>
    </row>
    <row r="29855" spans="3:18" x14ac:dyDescent="0.2">
      <c r="C29855"/>
      <c r="D29855"/>
      <c r="E29855"/>
      <c r="F29855"/>
      <c r="G29855"/>
      <c r="H29855"/>
      <c r="I29855"/>
      <c r="J29855"/>
      <c r="K29855"/>
      <c r="L29855"/>
      <c r="M29855"/>
      <c r="N29855"/>
      <c r="O29855"/>
      <c r="P29855"/>
      <c r="Q29855"/>
      <c r="R29855"/>
    </row>
    <row r="29856" spans="3:18" x14ac:dyDescent="0.2">
      <c r="C29856"/>
      <c r="D29856"/>
      <c r="E29856"/>
      <c r="F29856"/>
      <c r="G29856"/>
      <c r="H29856"/>
      <c r="I29856"/>
      <c r="J29856"/>
      <c r="K29856"/>
      <c r="L29856"/>
      <c r="M29856"/>
      <c r="N29856"/>
      <c r="O29856"/>
      <c r="P29856"/>
      <c r="Q29856"/>
      <c r="R29856"/>
    </row>
    <row r="29857" spans="3:18" x14ac:dyDescent="0.2">
      <c r="C29857"/>
      <c r="D29857"/>
      <c r="E29857"/>
      <c r="F29857"/>
      <c r="G29857"/>
      <c r="H29857"/>
      <c r="I29857"/>
      <c r="J29857"/>
      <c r="K29857"/>
      <c r="L29857"/>
      <c r="M29857"/>
      <c r="N29857"/>
      <c r="O29857"/>
      <c r="P29857"/>
      <c r="Q29857"/>
      <c r="R29857"/>
    </row>
    <row r="29858" spans="3:18" x14ac:dyDescent="0.2">
      <c r="C29858"/>
      <c r="D29858"/>
      <c r="E29858"/>
      <c r="F29858"/>
      <c r="G29858"/>
      <c r="H29858"/>
      <c r="I29858"/>
      <c r="J29858"/>
      <c r="K29858"/>
      <c r="L29858"/>
      <c r="M29858"/>
      <c r="N29858"/>
      <c r="O29858"/>
      <c r="P29858"/>
      <c r="Q29858"/>
      <c r="R29858"/>
    </row>
    <row r="29859" spans="3:18" x14ac:dyDescent="0.2">
      <c r="C29859"/>
      <c r="D29859"/>
      <c r="E29859"/>
      <c r="F29859"/>
      <c r="G29859"/>
      <c r="H29859"/>
      <c r="I29859"/>
      <c r="J29859"/>
      <c r="K29859"/>
      <c r="L29859"/>
      <c r="M29859"/>
      <c r="N29859"/>
      <c r="O29859"/>
      <c r="P29859"/>
      <c r="Q29859"/>
      <c r="R29859"/>
    </row>
    <row r="29860" spans="3:18" x14ac:dyDescent="0.2">
      <c r="C29860"/>
      <c r="D29860"/>
      <c r="E29860"/>
      <c r="F29860"/>
      <c r="G29860"/>
      <c r="H29860"/>
      <c r="I29860"/>
      <c r="J29860"/>
      <c r="K29860"/>
      <c r="L29860"/>
      <c r="M29860"/>
      <c r="N29860"/>
      <c r="O29860"/>
      <c r="P29860"/>
      <c r="Q29860"/>
      <c r="R29860"/>
    </row>
    <row r="29861" spans="3:18" x14ac:dyDescent="0.2">
      <c r="C29861"/>
      <c r="D29861"/>
      <c r="E29861"/>
      <c r="F29861"/>
      <c r="G29861"/>
      <c r="H29861"/>
      <c r="I29861"/>
      <c r="J29861"/>
      <c r="K29861"/>
      <c r="L29861"/>
      <c r="M29861"/>
      <c r="N29861"/>
      <c r="O29861"/>
      <c r="P29861"/>
      <c r="Q29861"/>
      <c r="R29861"/>
    </row>
    <row r="29862" spans="3:18" x14ac:dyDescent="0.2">
      <c r="C29862"/>
      <c r="D29862"/>
      <c r="E29862"/>
      <c r="F29862"/>
      <c r="G29862"/>
      <c r="H29862"/>
      <c r="I29862"/>
      <c r="J29862"/>
      <c r="K29862"/>
      <c r="L29862"/>
      <c r="M29862"/>
      <c r="N29862"/>
      <c r="O29862"/>
      <c r="P29862"/>
      <c r="Q29862"/>
      <c r="R29862"/>
    </row>
    <row r="29863" spans="3:18" x14ac:dyDescent="0.2">
      <c r="C29863"/>
      <c r="D29863"/>
      <c r="E29863"/>
      <c r="F29863"/>
      <c r="G29863"/>
      <c r="H29863"/>
      <c r="I29863"/>
      <c r="J29863"/>
      <c r="K29863"/>
      <c r="L29863"/>
      <c r="M29863"/>
      <c r="N29863"/>
      <c r="O29863"/>
      <c r="P29863"/>
      <c r="Q29863"/>
      <c r="R29863"/>
    </row>
    <row r="29864" spans="3:18" x14ac:dyDescent="0.2">
      <c r="C29864"/>
      <c r="D29864"/>
      <c r="E29864"/>
      <c r="F29864"/>
      <c r="G29864"/>
      <c r="H29864"/>
      <c r="I29864"/>
      <c r="J29864"/>
      <c r="K29864"/>
      <c r="L29864"/>
      <c r="M29864"/>
      <c r="N29864"/>
      <c r="O29864"/>
      <c r="P29864"/>
      <c r="Q29864"/>
      <c r="R29864"/>
    </row>
    <row r="29865" spans="3:18" x14ac:dyDescent="0.2">
      <c r="C29865"/>
      <c r="D29865"/>
      <c r="E29865"/>
      <c r="F29865"/>
      <c r="G29865"/>
      <c r="H29865"/>
      <c r="I29865"/>
      <c r="J29865"/>
      <c r="K29865"/>
      <c r="L29865"/>
      <c r="M29865"/>
      <c r="N29865"/>
      <c r="O29865"/>
      <c r="P29865"/>
      <c r="Q29865"/>
      <c r="R29865"/>
    </row>
    <row r="29866" spans="3:18" x14ac:dyDescent="0.2">
      <c r="C29866"/>
      <c r="D29866"/>
      <c r="E29866"/>
      <c r="F29866"/>
      <c r="G29866"/>
      <c r="H29866"/>
      <c r="I29866"/>
      <c r="J29866"/>
      <c r="K29866"/>
      <c r="L29866"/>
      <c r="M29866"/>
      <c r="N29866"/>
      <c r="O29866"/>
      <c r="P29866"/>
      <c r="Q29866"/>
      <c r="R29866"/>
    </row>
    <row r="29867" spans="3:18" x14ac:dyDescent="0.2">
      <c r="C29867"/>
      <c r="D29867"/>
      <c r="E29867"/>
      <c r="F29867"/>
      <c r="G29867"/>
      <c r="H29867"/>
      <c r="I29867"/>
      <c r="J29867"/>
      <c r="K29867"/>
      <c r="L29867"/>
      <c r="M29867"/>
      <c r="N29867"/>
      <c r="O29867"/>
      <c r="P29867"/>
      <c r="Q29867"/>
      <c r="R29867"/>
    </row>
    <row r="29868" spans="3:18" x14ac:dyDescent="0.2">
      <c r="C29868"/>
      <c r="D29868"/>
      <c r="E29868"/>
      <c r="F29868"/>
      <c r="G29868"/>
      <c r="H29868"/>
      <c r="I29868"/>
      <c r="J29868"/>
      <c r="K29868"/>
      <c r="L29868"/>
      <c r="M29868"/>
      <c r="N29868"/>
      <c r="O29868"/>
      <c r="P29868"/>
      <c r="Q29868"/>
      <c r="R29868"/>
    </row>
    <row r="29869" spans="3:18" x14ac:dyDescent="0.2">
      <c r="C29869"/>
      <c r="D29869"/>
      <c r="E29869"/>
      <c r="F29869"/>
      <c r="G29869"/>
      <c r="H29869"/>
      <c r="I29869"/>
      <c r="J29869"/>
      <c r="K29869"/>
      <c r="L29869"/>
      <c r="M29869"/>
      <c r="N29869"/>
      <c r="O29869"/>
      <c r="P29869"/>
      <c r="Q29869"/>
      <c r="R29869"/>
    </row>
    <row r="29870" spans="3:18" x14ac:dyDescent="0.2">
      <c r="C29870"/>
      <c r="D29870"/>
      <c r="E29870"/>
      <c r="F29870"/>
      <c r="G29870"/>
      <c r="H29870"/>
      <c r="I29870"/>
      <c r="J29870"/>
      <c r="K29870"/>
      <c r="L29870"/>
      <c r="M29870"/>
      <c r="N29870"/>
      <c r="O29870"/>
      <c r="P29870"/>
      <c r="Q29870"/>
      <c r="R29870"/>
    </row>
    <row r="29871" spans="3:18" x14ac:dyDescent="0.2">
      <c r="C29871"/>
      <c r="D29871"/>
      <c r="E29871"/>
      <c r="F29871"/>
      <c r="G29871"/>
      <c r="H29871"/>
      <c r="I29871"/>
      <c r="J29871"/>
      <c r="K29871"/>
      <c r="L29871"/>
      <c r="M29871"/>
      <c r="N29871"/>
      <c r="O29871"/>
      <c r="P29871"/>
      <c r="Q29871"/>
      <c r="R29871"/>
    </row>
    <row r="29872" spans="3:18" x14ac:dyDescent="0.2">
      <c r="C29872"/>
      <c r="D29872"/>
      <c r="E29872"/>
      <c r="F29872"/>
      <c r="G29872"/>
      <c r="H29872"/>
      <c r="I29872"/>
      <c r="J29872"/>
      <c r="K29872"/>
      <c r="L29872"/>
      <c r="M29872"/>
      <c r="N29872"/>
      <c r="O29872"/>
      <c r="P29872"/>
      <c r="Q29872"/>
      <c r="R29872"/>
    </row>
    <row r="29873" spans="3:18" x14ac:dyDescent="0.2">
      <c r="C29873"/>
      <c r="D29873"/>
      <c r="E29873"/>
      <c r="F29873"/>
      <c r="G29873"/>
      <c r="H29873"/>
      <c r="I29873"/>
      <c r="J29873"/>
      <c r="K29873"/>
      <c r="L29873"/>
      <c r="M29873"/>
      <c r="N29873"/>
      <c r="O29873"/>
      <c r="P29873"/>
      <c r="Q29873"/>
      <c r="R29873"/>
    </row>
    <row r="29874" spans="3:18" x14ac:dyDescent="0.2">
      <c r="C29874"/>
      <c r="D29874"/>
      <c r="E29874"/>
      <c r="F29874"/>
      <c r="G29874"/>
      <c r="H29874"/>
      <c r="I29874"/>
      <c r="J29874"/>
      <c r="K29874"/>
      <c r="L29874"/>
      <c r="M29874"/>
      <c r="N29874"/>
      <c r="O29874"/>
      <c r="P29874"/>
      <c r="Q29874"/>
      <c r="R29874"/>
    </row>
    <row r="29875" spans="3:18" x14ac:dyDescent="0.2">
      <c r="C29875"/>
      <c r="D29875"/>
      <c r="E29875"/>
      <c r="F29875"/>
      <c r="G29875"/>
      <c r="H29875"/>
      <c r="I29875"/>
      <c r="J29875"/>
      <c r="K29875"/>
      <c r="L29875"/>
      <c r="M29875"/>
      <c r="N29875"/>
      <c r="O29875"/>
      <c r="P29875"/>
      <c r="Q29875"/>
      <c r="R29875"/>
    </row>
    <row r="29876" spans="3:18" x14ac:dyDescent="0.2">
      <c r="C29876"/>
      <c r="D29876"/>
      <c r="E29876"/>
      <c r="F29876"/>
      <c r="G29876"/>
      <c r="H29876"/>
      <c r="I29876"/>
      <c r="J29876"/>
      <c r="K29876"/>
      <c r="L29876"/>
      <c r="M29876"/>
      <c r="N29876"/>
      <c r="O29876"/>
      <c r="P29876"/>
      <c r="Q29876"/>
      <c r="R29876"/>
    </row>
    <row r="29877" spans="3:18" x14ac:dyDescent="0.2">
      <c r="C29877"/>
      <c r="D29877"/>
      <c r="E29877"/>
      <c r="F29877"/>
      <c r="G29877"/>
      <c r="H29877"/>
      <c r="I29877"/>
      <c r="J29877"/>
      <c r="K29877"/>
      <c r="L29877"/>
      <c r="M29877"/>
      <c r="N29877"/>
      <c r="O29877"/>
      <c r="P29877"/>
      <c r="Q29877"/>
      <c r="R29877"/>
    </row>
    <row r="29878" spans="3:18" x14ac:dyDescent="0.2">
      <c r="C29878"/>
      <c r="D29878"/>
      <c r="E29878"/>
      <c r="F29878"/>
      <c r="G29878"/>
      <c r="H29878"/>
      <c r="I29878"/>
      <c r="J29878"/>
      <c r="K29878"/>
      <c r="L29878"/>
      <c r="M29878"/>
      <c r="N29878"/>
      <c r="O29878"/>
      <c r="P29878"/>
      <c r="Q29878"/>
      <c r="R29878"/>
    </row>
    <row r="29879" spans="3:18" x14ac:dyDescent="0.2">
      <c r="C29879"/>
      <c r="D29879"/>
      <c r="E29879"/>
      <c r="F29879"/>
      <c r="G29879"/>
      <c r="H29879"/>
      <c r="I29879"/>
      <c r="J29879"/>
      <c r="K29879"/>
      <c r="L29879"/>
      <c r="M29879"/>
      <c r="N29879"/>
      <c r="O29879"/>
      <c r="P29879"/>
      <c r="Q29879"/>
      <c r="R29879"/>
    </row>
    <row r="29880" spans="3:18" x14ac:dyDescent="0.2">
      <c r="C29880"/>
      <c r="D29880"/>
      <c r="E29880"/>
      <c r="F29880"/>
      <c r="G29880"/>
      <c r="H29880"/>
      <c r="I29880"/>
      <c r="J29880"/>
      <c r="K29880"/>
      <c r="L29880"/>
      <c r="M29880"/>
      <c r="N29880"/>
      <c r="O29880"/>
      <c r="P29880"/>
      <c r="Q29880"/>
      <c r="R29880"/>
    </row>
    <row r="29881" spans="3:18" x14ac:dyDescent="0.2">
      <c r="C29881"/>
      <c r="D29881"/>
      <c r="E29881"/>
      <c r="F29881"/>
      <c r="G29881"/>
      <c r="H29881"/>
      <c r="I29881"/>
      <c r="J29881"/>
      <c r="K29881"/>
      <c r="L29881"/>
      <c r="M29881"/>
      <c r="N29881"/>
      <c r="O29881"/>
      <c r="P29881"/>
      <c r="Q29881"/>
      <c r="R29881"/>
    </row>
    <row r="29882" spans="3:18" x14ac:dyDescent="0.2">
      <c r="C29882"/>
      <c r="D29882"/>
      <c r="E29882"/>
      <c r="F29882"/>
      <c r="G29882"/>
      <c r="H29882"/>
      <c r="I29882"/>
      <c r="J29882"/>
      <c r="K29882"/>
      <c r="L29882"/>
      <c r="M29882"/>
      <c r="N29882"/>
      <c r="O29882"/>
      <c r="P29882"/>
      <c r="Q29882"/>
      <c r="R29882"/>
    </row>
    <row r="29883" spans="3:18" x14ac:dyDescent="0.2">
      <c r="C29883"/>
      <c r="D29883"/>
      <c r="E29883"/>
      <c r="F29883"/>
      <c r="G29883"/>
      <c r="H29883"/>
      <c r="I29883"/>
      <c r="J29883"/>
      <c r="K29883"/>
      <c r="L29883"/>
      <c r="M29883"/>
      <c r="N29883"/>
      <c r="O29883"/>
      <c r="P29883"/>
      <c r="Q29883"/>
      <c r="R29883"/>
    </row>
    <row r="29884" spans="3:18" x14ac:dyDescent="0.2">
      <c r="C29884"/>
      <c r="D29884"/>
      <c r="E29884"/>
      <c r="F29884"/>
      <c r="G29884"/>
      <c r="H29884"/>
      <c r="I29884"/>
      <c r="J29884"/>
      <c r="K29884"/>
      <c r="L29884"/>
      <c r="M29884"/>
      <c r="N29884"/>
      <c r="O29884"/>
      <c r="P29884"/>
      <c r="Q29884"/>
      <c r="R29884"/>
    </row>
    <row r="29885" spans="3:18" x14ac:dyDescent="0.2">
      <c r="C29885"/>
      <c r="D29885"/>
      <c r="E29885"/>
      <c r="F29885"/>
      <c r="G29885"/>
      <c r="H29885"/>
      <c r="I29885"/>
      <c r="J29885"/>
      <c r="K29885"/>
      <c r="L29885"/>
      <c r="M29885"/>
      <c r="N29885"/>
      <c r="O29885"/>
      <c r="P29885"/>
      <c r="Q29885"/>
      <c r="R29885"/>
    </row>
    <row r="29886" spans="3:18" x14ac:dyDescent="0.2">
      <c r="C29886"/>
      <c r="D29886"/>
      <c r="E29886"/>
      <c r="F29886"/>
      <c r="G29886"/>
      <c r="H29886"/>
      <c r="I29886"/>
      <c r="J29886"/>
      <c r="K29886"/>
      <c r="L29886"/>
      <c r="M29886"/>
      <c r="N29886"/>
      <c r="O29886"/>
      <c r="P29886"/>
      <c r="Q29886"/>
      <c r="R29886"/>
    </row>
    <row r="29887" spans="3:18" x14ac:dyDescent="0.2">
      <c r="C29887"/>
      <c r="D29887"/>
      <c r="E29887"/>
      <c r="F29887"/>
      <c r="G29887"/>
      <c r="H29887"/>
      <c r="I29887"/>
      <c r="J29887"/>
      <c r="K29887"/>
      <c r="L29887"/>
      <c r="M29887"/>
      <c r="N29887"/>
      <c r="O29887"/>
      <c r="P29887"/>
      <c r="Q29887"/>
      <c r="R29887"/>
    </row>
    <row r="29888" spans="3:18" x14ac:dyDescent="0.2">
      <c r="C29888"/>
      <c r="D29888"/>
      <c r="E29888"/>
      <c r="F29888"/>
      <c r="G29888"/>
      <c r="H29888"/>
      <c r="I29888"/>
      <c r="J29888"/>
      <c r="K29888"/>
      <c r="L29888"/>
      <c r="M29888"/>
      <c r="N29888"/>
      <c r="O29888"/>
      <c r="P29888"/>
      <c r="Q29888"/>
      <c r="R29888"/>
    </row>
    <row r="29889" spans="3:18" x14ac:dyDescent="0.2">
      <c r="C29889"/>
      <c r="D29889"/>
      <c r="E29889"/>
      <c r="F29889"/>
      <c r="G29889"/>
      <c r="H29889"/>
      <c r="I29889"/>
      <c r="J29889"/>
      <c r="K29889"/>
      <c r="L29889"/>
      <c r="M29889"/>
      <c r="N29889"/>
      <c r="O29889"/>
      <c r="P29889"/>
      <c r="Q29889"/>
      <c r="R29889"/>
    </row>
    <row r="29890" spans="3:18" x14ac:dyDescent="0.2">
      <c r="C29890"/>
      <c r="D29890"/>
      <c r="E29890"/>
      <c r="F29890"/>
      <c r="G29890"/>
      <c r="H29890"/>
      <c r="I29890"/>
      <c r="J29890"/>
      <c r="K29890"/>
      <c r="L29890"/>
      <c r="M29890"/>
      <c r="N29890"/>
      <c r="O29890"/>
      <c r="P29890"/>
      <c r="Q29890"/>
      <c r="R29890"/>
    </row>
    <row r="29891" spans="3:18" x14ac:dyDescent="0.2">
      <c r="C29891"/>
      <c r="D29891"/>
      <c r="E29891"/>
      <c r="F29891"/>
      <c r="G29891"/>
      <c r="H29891"/>
      <c r="I29891"/>
      <c r="J29891"/>
      <c r="K29891"/>
      <c r="L29891"/>
      <c r="M29891"/>
      <c r="N29891"/>
      <c r="O29891"/>
      <c r="P29891"/>
      <c r="Q29891"/>
      <c r="R29891"/>
    </row>
    <row r="29892" spans="3:18" x14ac:dyDescent="0.2">
      <c r="C29892"/>
      <c r="D29892"/>
      <c r="E29892"/>
      <c r="F29892"/>
      <c r="G29892"/>
      <c r="H29892"/>
      <c r="I29892"/>
      <c r="J29892"/>
      <c r="K29892"/>
      <c r="L29892"/>
      <c r="M29892"/>
      <c r="N29892"/>
      <c r="O29892"/>
      <c r="P29892"/>
      <c r="Q29892"/>
      <c r="R29892"/>
    </row>
    <row r="29893" spans="3:18" x14ac:dyDescent="0.2">
      <c r="C29893"/>
      <c r="D29893"/>
      <c r="E29893"/>
      <c r="F29893"/>
      <c r="G29893"/>
      <c r="H29893"/>
      <c r="I29893"/>
      <c r="J29893"/>
      <c r="K29893"/>
      <c r="L29893"/>
      <c r="M29893"/>
      <c r="N29893"/>
      <c r="O29893"/>
      <c r="P29893"/>
      <c r="Q29893"/>
      <c r="R29893"/>
    </row>
    <row r="29894" spans="3:18" x14ac:dyDescent="0.2">
      <c r="C29894"/>
      <c r="D29894"/>
      <c r="E29894"/>
      <c r="F29894"/>
      <c r="G29894"/>
      <c r="H29894"/>
      <c r="I29894"/>
      <c r="J29894"/>
      <c r="K29894"/>
      <c r="L29894"/>
      <c r="M29894"/>
      <c r="N29894"/>
      <c r="O29894"/>
      <c r="P29894"/>
      <c r="Q29894"/>
      <c r="R29894"/>
    </row>
    <row r="29895" spans="3:18" x14ac:dyDescent="0.2">
      <c r="C29895"/>
      <c r="D29895"/>
      <c r="E29895"/>
      <c r="F29895"/>
      <c r="G29895"/>
      <c r="H29895"/>
      <c r="I29895"/>
      <c r="J29895"/>
      <c r="K29895"/>
      <c r="L29895"/>
      <c r="M29895"/>
      <c r="N29895"/>
      <c r="O29895"/>
      <c r="P29895"/>
      <c r="Q29895"/>
      <c r="R29895"/>
    </row>
    <row r="29896" spans="3:18" x14ac:dyDescent="0.2">
      <c r="C29896"/>
      <c r="D29896"/>
      <c r="E29896"/>
      <c r="F29896"/>
      <c r="G29896"/>
      <c r="H29896"/>
      <c r="I29896"/>
      <c r="J29896"/>
      <c r="K29896"/>
      <c r="L29896"/>
      <c r="M29896"/>
      <c r="N29896"/>
      <c r="O29896"/>
      <c r="P29896"/>
      <c r="Q29896"/>
      <c r="R29896"/>
    </row>
    <row r="29897" spans="3:18" x14ac:dyDescent="0.2">
      <c r="C29897"/>
      <c r="D29897"/>
      <c r="E29897"/>
      <c r="F29897"/>
      <c r="G29897"/>
      <c r="H29897"/>
      <c r="I29897"/>
      <c r="J29897"/>
      <c r="K29897"/>
      <c r="L29897"/>
      <c r="M29897"/>
      <c r="N29897"/>
      <c r="O29897"/>
      <c r="P29897"/>
      <c r="Q29897"/>
      <c r="R29897"/>
    </row>
    <row r="29898" spans="3:18" x14ac:dyDescent="0.2">
      <c r="C29898"/>
      <c r="D29898"/>
      <c r="E29898"/>
      <c r="F29898"/>
      <c r="G29898"/>
      <c r="H29898"/>
      <c r="I29898"/>
      <c r="J29898"/>
      <c r="K29898"/>
      <c r="L29898"/>
      <c r="M29898"/>
      <c r="N29898"/>
      <c r="O29898"/>
      <c r="P29898"/>
      <c r="Q29898"/>
      <c r="R29898"/>
    </row>
    <row r="29899" spans="3:18" x14ac:dyDescent="0.2">
      <c r="C29899"/>
      <c r="D29899"/>
      <c r="E29899"/>
      <c r="F29899"/>
      <c r="G29899"/>
      <c r="H29899"/>
      <c r="I29899"/>
      <c r="J29899"/>
      <c r="K29899"/>
      <c r="L29899"/>
      <c r="M29899"/>
      <c r="N29899"/>
      <c r="O29899"/>
      <c r="P29899"/>
      <c r="Q29899"/>
      <c r="R29899"/>
    </row>
    <row r="29900" spans="3:18" x14ac:dyDescent="0.2">
      <c r="C29900"/>
      <c r="D29900"/>
      <c r="E29900"/>
      <c r="F29900"/>
      <c r="G29900"/>
      <c r="H29900"/>
      <c r="I29900"/>
      <c r="J29900"/>
      <c r="K29900"/>
      <c r="L29900"/>
      <c r="M29900"/>
      <c r="N29900"/>
      <c r="O29900"/>
      <c r="P29900"/>
      <c r="Q29900"/>
      <c r="R29900"/>
    </row>
    <row r="29901" spans="3:18" x14ac:dyDescent="0.2">
      <c r="C29901"/>
      <c r="D29901"/>
      <c r="E29901"/>
      <c r="F29901"/>
      <c r="G29901"/>
      <c r="H29901"/>
      <c r="I29901"/>
      <c r="J29901"/>
      <c r="K29901"/>
      <c r="L29901"/>
      <c r="M29901"/>
      <c r="N29901"/>
      <c r="O29901"/>
      <c r="P29901"/>
      <c r="Q29901"/>
      <c r="R29901"/>
    </row>
    <row r="29902" spans="3:18" x14ac:dyDescent="0.2">
      <c r="C29902"/>
      <c r="D29902"/>
      <c r="E29902"/>
      <c r="F29902"/>
      <c r="G29902"/>
      <c r="H29902"/>
      <c r="I29902"/>
      <c r="J29902"/>
      <c r="K29902"/>
      <c r="L29902"/>
      <c r="M29902"/>
      <c r="N29902"/>
      <c r="O29902"/>
      <c r="P29902"/>
      <c r="Q29902"/>
      <c r="R29902"/>
    </row>
    <row r="29903" spans="3:18" x14ac:dyDescent="0.2">
      <c r="C29903"/>
      <c r="D29903"/>
      <c r="E29903"/>
      <c r="F29903"/>
      <c r="G29903"/>
      <c r="H29903"/>
      <c r="I29903"/>
      <c r="J29903"/>
      <c r="K29903"/>
      <c r="L29903"/>
      <c r="M29903"/>
      <c r="N29903"/>
      <c r="O29903"/>
      <c r="P29903"/>
      <c r="Q29903"/>
      <c r="R29903"/>
    </row>
    <row r="29904" spans="3:18" x14ac:dyDescent="0.2">
      <c r="C29904"/>
      <c r="D29904"/>
      <c r="E29904"/>
      <c r="F29904"/>
      <c r="G29904"/>
      <c r="H29904"/>
      <c r="I29904"/>
      <c r="J29904"/>
      <c r="K29904"/>
      <c r="L29904"/>
      <c r="M29904"/>
      <c r="N29904"/>
      <c r="O29904"/>
      <c r="P29904"/>
      <c r="Q29904"/>
      <c r="R29904"/>
    </row>
    <row r="29905" spans="3:18" x14ac:dyDescent="0.2">
      <c r="C29905"/>
      <c r="D29905"/>
      <c r="E29905"/>
      <c r="F29905"/>
      <c r="G29905"/>
      <c r="H29905"/>
      <c r="I29905"/>
      <c r="J29905"/>
      <c r="K29905"/>
      <c r="L29905"/>
      <c r="M29905"/>
      <c r="N29905"/>
      <c r="O29905"/>
      <c r="P29905"/>
      <c r="Q29905"/>
      <c r="R29905"/>
    </row>
    <row r="29906" spans="3:18" x14ac:dyDescent="0.2">
      <c r="C29906"/>
      <c r="D29906"/>
      <c r="E29906"/>
      <c r="F29906"/>
      <c r="G29906"/>
      <c r="H29906"/>
      <c r="I29906"/>
      <c r="J29906"/>
      <c r="K29906"/>
      <c r="L29906"/>
      <c r="M29906"/>
      <c r="N29906"/>
      <c r="O29906"/>
      <c r="P29906"/>
      <c r="Q29906"/>
      <c r="R29906"/>
    </row>
    <row r="29907" spans="3:18" x14ac:dyDescent="0.2">
      <c r="C29907"/>
      <c r="D29907"/>
      <c r="E29907"/>
      <c r="F29907"/>
      <c r="G29907"/>
      <c r="H29907"/>
      <c r="I29907"/>
      <c r="J29907"/>
      <c r="K29907"/>
      <c r="L29907"/>
      <c r="M29907"/>
      <c r="N29907"/>
      <c r="O29907"/>
      <c r="P29907"/>
      <c r="Q29907"/>
      <c r="R29907"/>
    </row>
    <row r="29908" spans="3:18" x14ac:dyDescent="0.2">
      <c r="C29908"/>
      <c r="D29908"/>
      <c r="E29908"/>
      <c r="F29908"/>
      <c r="G29908"/>
      <c r="H29908"/>
      <c r="I29908"/>
      <c r="J29908"/>
      <c r="K29908"/>
      <c r="L29908"/>
      <c r="M29908"/>
      <c r="N29908"/>
      <c r="O29908"/>
      <c r="P29908"/>
      <c r="Q29908"/>
      <c r="R29908"/>
    </row>
    <row r="29909" spans="3:18" x14ac:dyDescent="0.2">
      <c r="C29909"/>
      <c r="D29909"/>
      <c r="E29909"/>
      <c r="F29909"/>
      <c r="G29909"/>
      <c r="H29909"/>
      <c r="I29909"/>
      <c r="J29909"/>
      <c r="K29909"/>
      <c r="L29909"/>
      <c r="M29909"/>
      <c r="N29909"/>
      <c r="O29909"/>
      <c r="P29909"/>
      <c r="Q29909"/>
      <c r="R29909"/>
    </row>
    <row r="29910" spans="3:18" x14ac:dyDescent="0.2">
      <c r="C29910"/>
      <c r="D29910"/>
      <c r="E29910"/>
      <c r="F29910"/>
      <c r="G29910"/>
      <c r="H29910"/>
      <c r="I29910"/>
      <c r="J29910"/>
      <c r="K29910"/>
      <c r="L29910"/>
      <c r="M29910"/>
      <c r="N29910"/>
      <c r="O29910"/>
      <c r="P29910"/>
      <c r="Q29910"/>
      <c r="R29910"/>
    </row>
    <row r="29911" spans="3:18" x14ac:dyDescent="0.2">
      <c r="C29911"/>
      <c r="D29911"/>
      <c r="E29911"/>
      <c r="F29911"/>
      <c r="G29911"/>
      <c r="H29911"/>
      <c r="I29911"/>
      <c r="J29911"/>
      <c r="K29911"/>
      <c r="L29911"/>
      <c r="M29911"/>
      <c r="N29911"/>
      <c r="O29911"/>
      <c r="P29911"/>
      <c r="Q29911"/>
      <c r="R29911"/>
    </row>
    <row r="29912" spans="3:18" x14ac:dyDescent="0.2">
      <c r="C29912"/>
      <c r="D29912"/>
      <c r="E29912"/>
      <c r="F29912"/>
      <c r="G29912"/>
      <c r="H29912"/>
      <c r="I29912"/>
      <c r="J29912"/>
      <c r="K29912"/>
      <c r="L29912"/>
      <c r="M29912"/>
      <c r="N29912"/>
      <c r="O29912"/>
      <c r="P29912"/>
      <c r="Q29912"/>
      <c r="R29912"/>
    </row>
    <row r="29913" spans="3:18" x14ac:dyDescent="0.2">
      <c r="C29913"/>
      <c r="D29913"/>
      <c r="E29913"/>
      <c r="F29913"/>
      <c r="G29913"/>
      <c r="H29913"/>
      <c r="I29913"/>
      <c r="J29913"/>
      <c r="K29913"/>
      <c r="L29913"/>
      <c r="M29913"/>
      <c r="N29913"/>
      <c r="O29913"/>
      <c r="P29913"/>
      <c r="Q29913"/>
      <c r="R29913"/>
    </row>
    <row r="29914" spans="3:18" x14ac:dyDescent="0.2">
      <c r="C29914"/>
      <c r="D29914"/>
      <c r="E29914"/>
      <c r="F29914"/>
      <c r="G29914"/>
      <c r="H29914"/>
      <c r="I29914"/>
      <c r="J29914"/>
      <c r="K29914"/>
      <c r="L29914"/>
      <c r="M29914"/>
      <c r="N29914"/>
      <c r="O29914"/>
      <c r="P29914"/>
      <c r="Q29914"/>
      <c r="R29914"/>
    </row>
    <row r="29915" spans="3:18" x14ac:dyDescent="0.2">
      <c r="C29915"/>
      <c r="D29915"/>
      <c r="E29915"/>
      <c r="F29915"/>
      <c r="G29915"/>
      <c r="H29915"/>
      <c r="I29915"/>
      <c r="J29915"/>
      <c r="K29915"/>
      <c r="L29915"/>
      <c r="M29915"/>
      <c r="N29915"/>
      <c r="O29915"/>
      <c r="P29915"/>
      <c r="Q29915"/>
      <c r="R29915"/>
    </row>
    <row r="29916" spans="3:18" x14ac:dyDescent="0.2">
      <c r="C29916"/>
      <c r="D29916"/>
      <c r="E29916"/>
      <c r="F29916"/>
      <c r="G29916"/>
      <c r="H29916"/>
      <c r="I29916"/>
      <c r="J29916"/>
      <c r="K29916"/>
      <c r="L29916"/>
      <c r="M29916"/>
      <c r="N29916"/>
      <c r="O29916"/>
      <c r="P29916"/>
      <c r="Q29916"/>
      <c r="R29916"/>
    </row>
    <row r="29917" spans="3:18" x14ac:dyDescent="0.2">
      <c r="C29917"/>
      <c r="D29917"/>
      <c r="E29917"/>
      <c r="F29917"/>
      <c r="G29917"/>
      <c r="H29917"/>
      <c r="I29917"/>
      <c r="J29917"/>
      <c r="K29917"/>
      <c r="L29917"/>
      <c r="M29917"/>
      <c r="N29917"/>
      <c r="O29917"/>
      <c r="P29917"/>
      <c r="Q29917"/>
      <c r="R29917"/>
    </row>
    <row r="29918" spans="3:18" x14ac:dyDescent="0.2">
      <c r="C29918"/>
      <c r="D29918"/>
      <c r="E29918"/>
      <c r="F29918"/>
      <c r="G29918"/>
      <c r="H29918"/>
      <c r="I29918"/>
      <c r="J29918"/>
      <c r="K29918"/>
      <c r="L29918"/>
      <c r="M29918"/>
      <c r="N29918"/>
      <c r="O29918"/>
      <c r="P29918"/>
      <c r="Q29918"/>
      <c r="R29918"/>
    </row>
    <row r="29919" spans="3:18" x14ac:dyDescent="0.2">
      <c r="C29919"/>
      <c r="D29919"/>
      <c r="E29919"/>
      <c r="F29919"/>
      <c r="G29919"/>
      <c r="H29919"/>
      <c r="I29919"/>
      <c r="J29919"/>
      <c r="K29919"/>
      <c r="L29919"/>
      <c r="M29919"/>
      <c r="N29919"/>
      <c r="O29919"/>
      <c r="P29919"/>
      <c r="Q29919"/>
      <c r="R29919"/>
    </row>
    <row r="29920" spans="3:18" x14ac:dyDescent="0.2">
      <c r="C29920"/>
      <c r="D29920"/>
      <c r="E29920"/>
      <c r="F29920"/>
      <c r="G29920"/>
      <c r="H29920"/>
      <c r="I29920"/>
      <c r="J29920"/>
      <c r="K29920"/>
      <c r="L29920"/>
      <c r="M29920"/>
      <c r="N29920"/>
      <c r="O29920"/>
      <c r="P29920"/>
      <c r="Q29920"/>
      <c r="R29920"/>
    </row>
    <row r="29921" spans="3:18" x14ac:dyDescent="0.2">
      <c r="C29921"/>
      <c r="D29921"/>
      <c r="E29921"/>
      <c r="F29921"/>
      <c r="G29921"/>
      <c r="H29921"/>
      <c r="I29921"/>
      <c r="J29921"/>
      <c r="K29921"/>
      <c r="L29921"/>
      <c r="M29921"/>
      <c r="N29921"/>
      <c r="O29921"/>
      <c r="P29921"/>
      <c r="Q29921"/>
      <c r="R29921"/>
    </row>
    <row r="29922" spans="3:18" x14ac:dyDescent="0.2">
      <c r="C29922"/>
      <c r="D29922"/>
      <c r="E29922"/>
      <c r="F29922"/>
      <c r="G29922"/>
      <c r="H29922"/>
      <c r="I29922"/>
      <c r="J29922"/>
      <c r="K29922"/>
      <c r="L29922"/>
      <c r="M29922"/>
      <c r="N29922"/>
      <c r="O29922"/>
      <c r="P29922"/>
      <c r="Q29922"/>
      <c r="R29922"/>
    </row>
    <row r="29923" spans="3:18" x14ac:dyDescent="0.2">
      <c r="C29923"/>
      <c r="D29923"/>
      <c r="E29923"/>
      <c r="F29923"/>
      <c r="G29923"/>
      <c r="H29923"/>
      <c r="I29923"/>
      <c r="J29923"/>
      <c r="K29923"/>
      <c r="L29923"/>
      <c r="M29923"/>
      <c r="N29923"/>
      <c r="O29923"/>
      <c r="P29923"/>
      <c r="Q29923"/>
      <c r="R29923"/>
    </row>
    <row r="29924" spans="3:18" x14ac:dyDescent="0.2">
      <c r="C29924"/>
      <c r="D29924"/>
      <c r="E29924"/>
      <c r="F29924"/>
      <c r="G29924"/>
      <c r="H29924"/>
      <c r="I29924"/>
      <c r="J29924"/>
      <c r="K29924"/>
      <c r="L29924"/>
      <c r="M29924"/>
      <c r="N29924"/>
      <c r="O29924"/>
      <c r="P29924"/>
      <c r="Q29924"/>
      <c r="R29924"/>
    </row>
    <row r="29925" spans="3:18" x14ac:dyDescent="0.2">
      <c r="C29925"/>
      <c r="D29925"/>
      <c r="E29925"/>
      <c r="F29925"/>
      <c r="G29925"/>
      <c r="H29925"/>
      <c r="I29925"/>
      <c r="J29925"/>
      <c r="K29925"/>
      <c r="L29925"/>
      <c r="M29925"/>
      <c r="N29925"/>
      <c r="O29925"/>
      <c r="P29925"/>
      <c r="Q29925"/>
      <c r="R29925"/>
    </row>
    <row r="29926" spans="3:18" x14ac:dyDescent="0.2">
      <c r="C29926"/>
      <c r="D29926"/>
      <c r="E29926"/>
      <c r="F29926"/>
      <c r="G29926"/>
      <c r="H29926"/>
      <c r="I29926"/>
      <c r="J29926"/>
      <c r="K29926"/>
      <c r="L29926"/>
      <c r="M29926"/>
      <c r="N29926"/>
      <c r="O29926"/>
      <c r="P29926"/>
      <c r="Q29926"/>
      <c r="R29926"/>
    </row>
    <row r="29927" spans="3:18" x14ac:dyDescent="0.2">
      <c r="C29927"/>
      <c r="D29927"/>
      <c r="E29927"/>
      <c r="F29927"/>
      <c r="G29927"/>
      <c r="H29927"/>
      <c r="I29927"/>
      <c r="J29927"/>
      <c r="K29927"/>
      <c r="L29927"/>
      <c r="M29927"/>
      <c r="N29927"/>
      <c r="O29927"/>
      <c r="P29927"/>
      <c r="Q29927"/>
      <c r="R29927"/>
    </row>
    <row r="29928" spans="3:18" x14ac:dyDescent="0.2">
      <c r="C29928"/>
      <c r="D29928"/>
      <c r="E29928"/>
      <c r="F29928"/>
      <c r="G29928"/>
      <c r="H29928"/>
      <c r="I29928"/>
      <c r="J29928"/>
      <c r="K29928"/>
      <c r="L29928"/>
      <c r="M29928"/>
      <c r="N29928"/>
      <c r="O29928"/>
      <c r="P29928"/>
      <c r="Q29928"/>
      <c r="R29928"/>
    </row>
    <row r="29929" spans="3:18" x14ac:dyDescent="0.2">
      <c r="C29929"/>
      <c r="D29929"/>
      <c r="E29929"/>
      <c r="F29929"/>
      <c r="G29929"/>
      <c r="H29929"/>
      <c r="I29929"/>
      <c r="J29929"/>
      <c r="K29929"/>
      <c r="L29929"/>
      <c r="M29929"/>
      <c r="N29929"/>
      <c r="O29929"/>
      <c r="P29929"/>
      <c r="Q29929"/>
      <c r="R29929"/>
    </row>
    <row r="29930" spans="3:18" x14ac:dyDescent="0.2">
      <c r="C29930"/>
      <c r="D29930"/>
      <c r="E29930"/>
      <c r="F29930"/>
      <c r="G29930"/>
      <c r="H29930"/>
      <c r="I29930"/>
      <c r="J29930"/>
      <c r="K29930"/>
      <c r="L29930"/>
      <c r="M29930"/>
      <c r="N29930"/>
      <c r="O29930"/>
      <c r="P29930"/>
      <c r="Q29930"/>
      <c r="R29930"/>
    </row>
    <row r="29931" spans="3:18" x14ac:dyDescent="0.2">
      <c r="C29931"/>
      <c r="D29931"/>
      <c r="E29931"/>
      <c r="F29931"/>
      <c r="G29931"/>
      <c r="H29931"/>
      <c r="I29931"/>
      <c r="J29931"/>
      <c r="K29931"/>
      <c r="L29931"/>
      <c r="M29931"/>
      <c r="N29931"/>
      <c r="O29931"/>
      <c r="P29931"/>
      <c r="Q29931"/>
      <c r="R29931"/>
    </row>
    <row r="29932" spans="3:18" x14ac:dyDescent="0.2">
      <c r="C29932"/>
      <c r="D29932"/>
      <c r="E29932"/>
      <c r="F29932"/>
      <c r="G29932"/>
      <c r="H29932"/>
      <c r="I29932"/>
      <c r="J29932"/>
      <c r="K29932"/>
      <c r="L29932"/>
      <c r="M29932"/>
      <c r="N29932"/>
      <c r="O29932"/>
      <c r="P29932"/>
      <c r="Q29932"/>
      <c r="R29932"/>
    </row>
    <row r="29933" spans="3:18" x14ac:dyDescent="0.2">
      <c r="C29933"/>
      <c r="D29933"/>
      <c r="E29933"/>
      <c r="F29933"/>
      <c r="G29933"/>
      <c r="H29933"/>
      <c r="I29933"/>
      <c r="J29933"/>
      <c r="K29933"/>
      <c r="L29933"/>
      <c r="M29933"/>
      <c r="N29933"/>
      <c r="O29933"/>
      <c r="P29933"/>
      <c r="Q29933"/>
      <c r="R29933"/>
    </row>
    <row r="29934" spans="3:18" x14ac:dyDescent="0.2">
      <c r="C29934"/>
      <c r="D29934"/>
      <c r="E29934"/>
      <c r="F29934"/>
      <c r="G29934"/>
      <c r="H29934"/>
      <c r="I29934"/>
      <c r="J29934"/>
      <c r="K29934"/>
      <c r="L29934"/>
      <c r="M29934"/>
      <c r="N29934"/>
      <c r="O29934"/>
      <c r="P29934"/>
      <c r="Q29934"/>
      <c r="R29934"/>
    </row>
    <row r="29935" spans="3:18" x14ac:dyDescent="0.2">
      <c r="C29935"/>
      <c r="D29935"/>
      <c r="E29935"/>
      <c r="F29935"/>
      <c r="G29935"/>
      <c r="H29935"/>
      <c r="I29935"/>
      <c r="J29935"/>
      <c r="K29935"/>
      <c r="L29935"/>
      <c r="M29935"/>
      <c r="N29935"/>
      <c r="O29935"/>
      <c r="P29935"/>
      <c r="Q29935"/>
      <c r="R29935"/>
    </row>
    <row r="29936" spans="3:18" x14ac:dyDescent="0.2">
      <c r="C29936"/>
      <c r="D29936"/>
      <c r="E29936"/>
      <c r="F29936"/>
      <c r="G29936"/>
      <c r="H29936"/>
      <c r="I29936"/>
      <c r="J29936"/>
      <c r="K29936"/>
      <c r="L29936"/>
      <c r="M29936"/>
      <c r="N29936"/>
      <c r="O29936"/>
      <c r="P29936"/>
      <c r="Q29936"/>
      <c r="R29936"/>
    </row>
    <row r="29937" spans="3:18" x14ac:dyDescent="0.2">
      <c r="C29937"/>
      <c r="D29937"/>
      <c r="E29937"/>
      <c r="F29937"/>
      <c r="G29937"/>
      <c r="H29937"/>
      <c r="I29937"/>
      <c r="J29937"/>
      <c r="K29937"/>
      <c r="L29937"/>
      <c r="M29937"/>
      <c r="N29937"/>
      <c r="O29937"/>
      <c r="P29937"/>
      <c r="Q29937"/>
      <c r="R29937"/>
    </row>
    <row r="29938" spans="3:18" x14ac:dyDescent="0.2">
      <c r="C29938"/>
      <c r="D29938"/>
      <c r="E29938"/>
      <c r="F29938"/>
      <c r="G29938"/>
      <c r="H29938"/>
      <c r="I29938"/>
      <c r="J29938"/>
      <c r="K29938"/>
      <c r="L29938"/>
      <c r="M29938"/>
      <c r="N29938"/>
      <c r="O29938"/>
      <c r="P29938"/>
      <c r="Q29938"/>
      <c r="R29938"/>
    </row>
    <row r="29939" spans="3:18" x14ac:dyDescent="0.2">
      <c r="C29939"/>
      <c r="D29939"/>
      <c r="E29939"/>
      <c r="F29939"/>
      <c r="G29939"/>
      <c r="H29939"/>
      <c r="I29939"/>
      <c r="J29939"/>
      <c r="K29939"/>
      <c r="L29939"/>
      <c r="M29939"/>
      <c r="N29939"/>
      <c r="O29939"/>
      <c r="P29939"/>
      <c r="Q29939"/>
      <c r="R29939"/>
    </row>
    <row r="29940" spans="3:18" x14ac:dyDescent="0.2">
      <c r="C29940"/>
      <c r="D29940"/>
      <c r="E29940"/>
      <c r="F29940"/>
      <c r="G29940"/>
      <c r="H29940"/>
      <c r="I29940"/>
      <c r="J29940"/>
      <c r="K29940"/>
      <c r="L29940"/>
      <c r="M29940"/>
      <c r="N29940"/>
      <c r="O29940"/>
      <c r="P29940"/>
      <c r="Q29940"/>
      <c r="R29940"/>
    </row>
    <row r="29941" spans="3:18" x14ac:dyDescent="0.2">
      <c r="C29941"/>
      <c r="D29941"/>
      <c r="E29941"/>
      <c r="F29941"/>
      <c r="G29941"/>
      <c r="H29941"/>
      <c r="I29941"/>
      <c r="J29941"/>
      <c r="K29941"/>
      <c r="L29941"/>
      <c r="M29941"/>
      <c r="N29941"/>
      <c r="O29941"/>
      <c r="P29941"/>
      <c r="Q29941"/>
      <c r="R29941"/>
    </row>
    <row r="29942" spans="3:18" x14ac:dyDescent="0.2">
      <c r="C29942"/>
      <c r="D29942"/>
      <c r="E29942"/>
      <c r="F29942"/>
      <c r="G29942"/>
      <c r="H29942"/>
      <c r="I29942"/>
      <c r="J29942"/>
      <c r="K29942"/>
      <c r="L29942"/>
      <c r="M29942"/>
      <c r="N29942"/>
      <c r="O29942"/>
      <c r="P29942"/>
      <c r="Q29942"/>
      <c r="R29942"/>
    </row>
    <row r="29943" spans="3:18" x14ac:dyDescent="0.2">
      <c r="C29943"/>
      <c r="D29943"/>
      <c r="E29943"/>
      <c r="F29943"/>
      <c r="G29943"/>
      <c r="H29943"/>
      <c r="I29943"/>
      <c r="J29943"/>
      <c r="K29943"/>
      <c r="L29943"/>
      <c r="M29943"/>
      <c r="N29943"/>
      <c r="O29943"/>
      <c r="P29943"/>
      <c r="Q29943"/>
      <c r="R29943"/>
    </row>
    <row r="29944" spans="3:18" x14ac:dyDescent="0.2">
      <c r="C29944"/>
      <c r="D29944"/>
      <c r="E29944"/>
      <c r="F29944"/>
      <c r="G29944"/>
      <c r="H29944"/>
      <c r="I29944"/>
      <c r="J29944"/>
      <c r="K29944"/>
      <c r="L29944"/>
      <c r="M29944"/>
      <c r="N29944"/>
      <c r="O29944"/>
      <c r="P29944"/>
      <c r="Q29944"/>
      <c r="R29944"/>
    </row>
    <row r="29945" spans="3:18" x14ac:dyDescent="0.2">
      <c r="C29945"/>
      <c r="D29945"/>
      <c r="E29945"/>
      <c r="F29945"/>
      <c r="G29945"/>
      <c r="H29945"/>
      <c r="I29945"/>
      <c r="J29945"/>
      <c r="K29945"/>
      <c r="L29945"/>
      <c r="M29945"/>
      <c r="N29945"/>
      <c r="O29945"/>
      <c r="P29945"/>
      <c r="Q29945"/>
      <c r="R29945"/>
    </row>
    <row r="29946" spans="3:18" x14ac:dyDescent="0.2">
      <c r="C29946"/>
      <c r="D29946"/>
      <c r="E29946"/>
      <c r="F29946"/>
      <c r="G29946"/>
      <c r="H29946"/>
      <c r="I29946"/>
      <c r="J29946"/>
      <c r="K29946"/>
      <c r="L29946"/>
      <c r="M29946"/>
      <c r="N29946"/>
      <c r="O29946"/>
      <c r="P29946"/>
      <c r="Q29946"/>
      <c r="R29946"/>
    </row>
    <row r="29947" spans="3:18" x14ac:dyDescent="0.2">
      <c r="C29947"/>
      <c r="D29947"/>
      <c r="E29947"/>
      <c r="F29947"/>
      <c r="G29947"/>
      <c r="H29947"/>
      <c r="I29947"/>
      <c r="J29947"/>
      <c r="K29947"/>
      <c r="L29947"/>
      <c r="M29947"/>
      <c r="N29947"/>
      <c r="O29947"/>
      <c r="P29947"/>
      <c r="Q29947"/>
      <c r="R29947"/>
    </row>
    <row r="29948" spans="3:18" x14ac:dyDescent="0.2">
      <c r="C29948"/>
      <c r="D29948"/>
      <c r="E29948"/>
      <c r="F29948"/>
      <c r="G29948"/>
      <c r="H29948"/>
      <c r="I29948"/>
      <c r="J29948"/>
      <c r="K29948"/>
      <c r="L29948"/>
      <c r="M29948"/>
      <c r="N29948"/>
      <c r="O29948"/>
      <c r="P29948"/>
      <c r="Q29948"/>
      <c r="R29948"/>
    </row>
    <row r="29949" spans="3:18" x14ac:dyDescent="0.2">
      <c r="C29949"/>
      <c r="D29949"/>
      <c r="E29949"/>
      <c r="F29949"/>
      <c r="G29949"/>
      <c r="H29949"/>
      <c r="I29949"/>
      <c r="J29949"/>
      <c r="K29949"/>
      <c r="L29949"/>
      <c r="M29949"/>
      <c r="N29949"/>
      <c r="O29949"/>
      <c r="P29949"/>
      <c r="Q29949"/>
      <c r="R29949"/>
    </row>
    <row r="29950" spans="3:18" x14ac:dyDescent="0.2">
      <c r="C29950"/>
      <c r="D29950"/>
      <c r="E29950"/>
      <c r="F29950"/>
      <c r="G29950"/>
      <c r="H29950"/>
      <c r="I29950"/>
      <c r="J29950"/>
      <c r="K29950"/>
      <c r="L29950"/>
      <c r="M29950"/>
      <c r="N29950"/>
      <c r="O29950"/>
      <c r="P29950"/>
      <c r="Q29950"/>
      <c r="R29950"/>
    </row>
    <row r="29951" spans="3:18" x14ac:dyDescent="0.2">
      <c r="C29951"/>
      <c r="D29951"/>
      <c r="E29951"/>
      <c r="F29951"/>
      <c r="G29951"/>
      <c r="H29951"/>
      <c r="I29951"/>
      <c r="J29951"/>
      <c r="K29951"/>
      <c r="L29951"/>
      <c r="M29951"/>
      <c r="N29951"/>
      <c r="O29951"/>
      <c r="P29951"/>
      <c r="Q29951"/>
      <c r="R29951"/>
    </row>
    <row r="29952" spans="3:18" x14ac:dyDescent="0.2">
      <c r="C29952"/>
      <c r="D29952"/>
      <c r="E29952"/>
      <c r="F29952"/>
      <c r="G29952"/>
      <c r="H29952"/>
      <c r="I29952"/>
      <c r="J29952"/>
      <c r="K29952"/>
      <c r="L29952"/>
      <c r="M29952"/>
      <c r="N29952"/>
      <c r="O29952"/>
      <c r="P29952"/>
      <c r="Q29952"/>
      <c r="R29952"/>
    </row>
    <row r="29953" spans="3:18" x14ac:dyDescent="0.2">
      <c r="C29953"/>
      <c r="D29953"/>
      <c r="E29953"/>
      <c r="F29953"/>
      <c r="G29953"/>
      <c r="H29953"/>
      <c r="I29953"/>
      <c r="J29953"/>
      <c r="K29953"/>
      <c r="L29953"/>
      <c r="M29953"/>
      <c r="N29953"/>
      <c r="O29953"/>
      <c r="P29953"/>
      <c r="Q29953"/>
      <c r="R29953"/>
    </row>
    <row r="29954" spans="3:18" x14ac:dyDescent="0.2">
      <c r="C29954"/>
      <c r="D29954"/>
      <c r="E29954"/>
      <c r="F29954"/>
      <c r="G29954"/>
      <c r="H29954"/>
      <c r="I29954"/>
      <c r="J29954"/>
      <c r="K29954"/>
      <c r="L29954"/>
      <c r="M29954"/>
      <c r="N29954"/>
      <c r="O29954"/>
      <c r="P29954"/>
      <c r="Q29954"/>
      <c r="R29954"/>
    </row>
    <row r="29955" spans="3:18" x14ac:dyDescent="0.2">
      <c r="C29955"/>
      <c r="D29955"/>
      <c r="E29955"/>
      <c r="F29955"/>
      <c r="G29955"/>
      <c r="H29955"/>
      <c r="I29955"/>
      <c r="J29955"/>
      <c r="K29955"/>
      <c r="L29955"/>
      <c r="M29955"/>
      <c r="N29955"/>
      <c r="O29955"/>
      <c r="P29955"/>
      <c r="Q29955"/>
      <c r="R29955"/>
    </row>
    <row r="29956" spans="3:18" x14ac:dyDescent="0.2">
      <c r="C29956"/>
      <c r="D29956"/>
      <c r="E29956"/>
      <c r="F29956"/>
      <c r="G29956"/>
      <c r="H29956"/>
      <c r="I29956"/>
      <c r="J29956"/>
      <c r="K29956"/>
      <c r="L29956"/>
      <c r="M29956"/>
      <c r="N29956"/>
      <c r="O29956"/>
      <c r="P29956"/>
      <c r="Q29956"/>
      <c r="R29956"/>
    </row>
    <row r="29957" spans="3:18" x14ac:dyDescent="0.2">
      <c r="C29957"/>
      <c r="D29957"/>
      <c r="E29957"/>
      <c r="F29957"/>
      <c r="G29957"/>
      <c r="H29957"/>
      <c r="I29957"/>
      <c r="J29957"/>
      <c r="K29957"/>
      <c r="L29957"/>
      <c r="M29957"/>
      <c r="N29957"/>
      <c r="O29957"/>
      <c r="P29957"/>
      <c r="Q29957"/>
      <c r="R29957"/>
    </row>
    <row r="29958" spans="3:18" x14ac:dyDescent="0.2">
      <c r="C29958"/>
      <c r="D29958"/>
      <c r="E29958"/>
      <c r="F29958"/>
      <c r="G29958"/>
      <c r="H29958"/>
      <c r="I29958"/>
      <c r="J29958"/>
      <c r="K29958"/>
      <c r="L29958"/>
      <c r="M29958"/>
      <c r="N29958"/>
      <c r="O29958"/>
      <c r="P29958"/>
      <c r="Q29958"/>
      <c r="R29958"/>
    </row>
    <row r="29959" spans="3:18" x14ac:dyDescent="0.2">
      <c r="C29959"/>
      <c r="D29959"/>
      <c r="E29959"/>
      <c r="F29959"/>
      <c r="G29959"/>
      <c r="H29959"/>
      <c r="I29959"/>
      <c r="J29959"/>
      <c r="K29959"/>
      <c r="L29959"/>
      <c r="M29959"/>
      <c r="N29959"/>
      <c r="O29959"/>
      <c r="P29959"/>
      <c r="Q29959"/>
      <c r="R29959"/>
    </row>
    <row r="29960" spans="3:18" x14ac:dyDescent="0.2">
      <c r="C29960"/>
      <c r="D29960"/>
      <c r="E29960"/>
      <c r="F29960"/>
      <c r="G29960"/>
      <c r="H29960"/>
      <c r="I29960"/>
      <c r="J29960"/>
      <c r="K29960"/>
      <c r="L29960"/>
      <c r="M29960"/>
      <c r="N29960"/>
      <c r="O29960"/>
      <c r="P29960"/>
      <c r="Q29960"/>
      <c r="R29960"/>
    </row>
    <row r="29961" spans="3:18" x14ac:dyDescent="0.2">
      <c r="C29961"/>
      <c r="D29961"/>
      <c r="E29961"/>
      <c r="F29961"/>
      <c r="G29961"/>
      <c r="H29961"/>
      <c r="I29961"/>
      <c r="J29961"/>
      <c r="K29961"/>
      <c r="L29961"/>
      <c r="M29961"/>
      <c r="N29961"/>
      <c r="O29961"/>
      <c r="P29961"/>
      <c r="Q29961"/>
      <c r="R29961"/>
    </row>
    <row r="29962" spans="3:18" x14ac:dyDescent="0.2">
      <c r="C29962"/>
      <c r="D29962"/>
      <c r="E29962"/>
      <c r="F29962"/>
      <c r="G29962"/>
      <c r="H29962"/>
      <c r="I29962"/>
      <c r="J29962"/>
      <c r="K29962"/>
      <c r="L29962"/>
      <c r="M29962"/>
      <c r="N29962"/>
      <c r="O29962"/>
      <c r="P29962"/>
      <c r="Q29962"/>
      <c r="R29962"/>
    </row>
    <row r="29963" spans="3:18" x14ac:dyDescent="0.2">
      <c r="C29963"/>
      <c r="D29963"/>
      <c r="E29963"/>
      <c r="F29963"/>
      <c r="G29963"/>
      <c r="H29963"/>
      <c r="I29963"/>
      <c r="J29963"/>
      <c r="K29963"/>
      <c r="L29963"/>
      <c r="M29963"/>
      <c r="N29963"/>
      <c r="O29963"/>
      <c r="P29963"/>
      <c r="Q29963"/>
      <c r="R29963"/>
    </row>
    <row r="29964" spans="3:18" x14ac:dyDescent="0.2">
      <c r="C29964"/>
      <c r="D29964"/>
      <c r="E29964"/>
      <c r="F29964"/>
      <c r="G29964"/>
      <c r="H29964"/>
      <c r="I29964"/>
      <c r="J29964"/>
      <c r="K29964"/>
      <c r="L29964"/>
      <c r="M29964"/>
      <c r="N29964"/>
      <c r="O29964"/>
      <c r="P29964"/>
      <c r="Q29964"/>
      <c r="R29964"/>
    </row>
    <row r="29965" spans="3:18" x14ac:dyDescent="0.2">
      <c r="C29965"/>
      <c r="D29965"/>
      <c r="E29965"/>
      <c r="F29965"/>
      <c r="G29965"/>
      <c r="H29965"/>
      <c r="I29965"/>
      <c r="J29965"/>
      <c r="K29965"/>
      <c r="L29965"/>
      <c r="M29965"/>
      <c r="N29965"/>
      <c r="O29965"/>
      <c r="P29965"/>
      <c r="Q29965"/>
      <c r="R29965"/>
    </row>
    <row r="29966" spans="3:18" x14ac:dyDescent="0.2">
      <c r="C29966"/>
      <c r="D29966"/>
      <c r="E29966"/>
      <c r="F29966"/>
      <c r="G29966"/>
      <c r="H29966"/>
      <c r="I29966"/>
      <c r="J29966"/>
      <c r="K29966"/>
      <c r="L29966"/>
      <c r="M29966"/>
      <c r="N29966"/>
      <c r="O29966"/>
      <c r="P29966"/>
      <c r="Q29966"/>
      <c r="R29966"/>
    </row>
    <row r="29967" spans="3:18" x14ac:dyDescent="0.2">
      <c r="C29967"/>
      <c r="D29967"/>
      <c r="E29967"/>
      <c r="F29967"/>
      <c r="G29967"/>
      <c r="H29967"/>
      <c r="I29967"/>
      <c r="J29967"/>
      <c r="K29967"/>
      <c r="L29967"/>
      <c r="M29967"/>
      <c r="N29967"/>
      <c r="O29967"/>
      <c r="P29967"/>
      <c r="Q29967"/>
      <c r="R29967"/>
    </row>
    <row r="29968" spans="3:18" x14ac:dyDescent="0.2">
      <c r="C29968"/>
      <c r="D29968"/>
      <c r="E29968"/>
      <c r="F29968"/>
      <c r="G29968"/>
      <c r="H29968"/>
      <c r="I29968"/>
      <c r="J29968"/>
      <c r="K29968"/>
      <c r="L29968"/>
      <c r="M29968"/>
      <c r="N29968"/>
      <c r="O29968"/>
      <c r="P29968"/>
      <c r="Q29968"/>
      <c r="R29968"/>
    </row>
    <row r="29969" spans="3:18" x14ac:dyDescent="0.2">
      <c r="C29969"/>
      <c r="D29969"/>
      <c r="E29969"/>
      <c r="F29969"/>
      <c r="G29969"/>
      <c r="H29969"/>
      <c r="I29969"/>
      <c r="J29969"/>
      <c r="K29969"/>
      <c r="L29969"/>
      <c r="M29969"/>
      <c r="N29969"/>
      <c r="O29969"/>
      <c r="P29969"/>
      <c r="Q29969"/>
      <c r="R29969"/>
    </row>
    <row r="29970" spans="3:18" x14ac:dyDescent="0.2">
      <c r="C29970"/>
      <c r="D29970"/>
      <c r="E29970"/>
      <c r="F29970"/>
      <c r="G29970"/>
      <c r="H29970"/>
      <c r="I29970"/>
      <c r="J29970"/>
      <c r="K29970"/>
      <c r="L29970"/>
      <c r="M29970"/>
      <c r="N29970"/>
      <c r="O29970"/>
      <c r="P29970"/>
      <c r="Q29970"/>
      <c r="R29970"/>
    </row>
    <row r="29971" spans="3:18" x14ac:dyDescent="0.2">
      <c r="C29971"/>
      <c r="D29971"/>
      <c r="E29971"/>
      <c r="F29971"/>
      <c r="G29971"/>
      <c r="H29971"/>
      <c r="I29971"/>
      <c r="J29971"/>
      <c r="K29971"/>
      <c r="L29971"/>
      <c r="M29971"/>
      <c r="N29971"/>
      <c r="O29971"/>
      <c r="P29971"/>
      <c r="Q29971"/>
      <c r="R29971"/>
    </row>
    <row r="29972" spans="3:18" x14ac:dyDescent="0.2">
      <c r="C29972"/>
      <c r="D29972"/>
      <c r="E29972"/>
      <c r="F29972"/>
      <c r="G29972"/>
      <c r="H29972"/>
      <c r="I29972"/>
      <c r="J29972"/>
      <c r="K29972"/>
      <c r="L29972"/>
      <c r="M29972"/>
      <c r="N29972"/>
      <c r="O29972"/>
      <c r="P29972"/>
      <c r="Q29972"/>
      <c r="R29972"/>
    </row>
    <row r="29973" spans="3:18" x14ac:dyDescent="0.2">
      <c r="C29973"/>
      <c r="D29973"/>
      <c r="E29973"/>
      <c r="F29973"/>
      <c r="G29973"/>
      <c r="H29973"/>
      <c r="I29973"/>
      <c r="J29973"/>
      <c r="K29973"/>
      <c r="L29973"/>
      <c r="M29973"/>
      <c r="N29973"/>
      <c r="O29973"/>
      <c r="P29973"/>
      <c r="Q29973"/>
      <c r="R29973"/>
    </row>
    <row r="29974" spans="3:18" x14ac:dyDescent="0.2">
      <c r="C29974"/>
      <c r="D29974"/>
      <c r="E29974"/>
      <c r="F29974"/>
      <c r="G29974"/>
      <c r="H29974"/>
      <c r="I29974"/>
      <c r="J29974"/>
      <c r="K29974"/>
      <c r="L29974"/>
      <c r="M29974"/>
      <c r="N29974"/>
      <c r="O29974"/>
      <c r="P29974"/>
      <c r="Q29974"/>
      <c r="R29974"/>
    </row>
    <row r="29975" spans="3:18" x14ac:dyDescent="0.2">
      <c r="C29975"/>
      <c r="D29975"/>
      <c r="E29975"/>
      <c r="F29975"/>
      <c r="G29975"/>
      <c r="H29975"/>
      <c r="I29975"/>
      <c r="J29975"/>
      <c r="K29975"/>
      <c r="L29975"/>
      <c r="M29975"/>
      <c r="N29975"/>
      <c r="O29975"/>
      <c r="P29975"/>
      <c r="Q29975"/>
      <c r="R29975"/>
    </row>
    <row r="29976" spans="3:18" x14ac:dyDescent="0.2">
      <c r="C29976"/>
      <c r="D29976"/>
      <c r="E29976"/>
      <c r="F29976"/>
      <c r="G29976"/>
      <c r="H29976"/>
      <c r="I29976"/>
      <c r="J29976"/>
      <c r="K29976"/>
      <c r="L29976"/>
      <c r="M29976"/>
      <c r="N29976"/>
      <c r="O29976"/>
      <c r="P29976"/>
      <c r="Q29976"/>
      <c r="R29976"/>
    </row>
    <row r="29977" spans="3:18" x14ac:dyDescent="0.2">
      <c r="C29977"/>
      <c r="D29977"/>
      <c r="E29977"/>
      <c r="F29977"/>
      <c r="G29977"/>
      <c r="H29977"/>
      <c r="I29977"/>
      <c r="J29977"/>
      <c r="K29977"/>
      <c r="L29977"/>
      <c r="M29977"/>
      <c r="N29977"/>
      <c r="O29977"/>
      <c r="P29977"/>
      <c r="Q29977"/>
      <c r="R29977"/>
    </row>
    <row r="29978" spans="3:18" x14ac:dyDescent="0.2">
      <c r="C29978"/>
      <c r="D29978"/>
      <c r="E29978"/>
      <c r="F29978"/>
      <c r="G29978"/>
      <c r="H29978"/>
      <c r="I29978"/>
      <c r="J29978"/>
      <c r="K29978"/>
      <c r="L29978"/>
      <c r="M29978"/>
      <c r="N29978"/>
      <c r="O29978"/>
      <c r="P29978"/>
      <c r="Q29978"/>
      <c r="R29978"/>
    </row>
    <row r="29979" spans="3:18" x14ac:dyDescent="0.2">
      <c r="C29979"/>
      <c r="D29979"/>
      <c r="E29979"/>
      <c r="F29979"/>
      <c r="G29979"/>
      <c r="H29979"/>
      <c r="I29979"/>
      <c r="J29979"/>
      <c r="K29979"/>
      <c r="L29979"/>
      <c r="M29979"/>
      <c r="N29979"/>
      <c r="O29979"/>
      <c r="P29979"/>
      <c r="Q29979"/>
      <c r="R29979"/>
    </row>
    <row r="29980" spans="3:18" x14ac:dyDescent="0.2">
      <c r="C29980"/>
      <c r="D29980"/>
      <c r="E29980"/>
      <c r="F29980"/>
      <c r="G29980"/>
      <c r="H29980"/>
      <c r="I29980"/>
      <c r="J29980"/>
      <c r="K29980"/>
      <c r="L29980"/>
      <c r="M29980"/>
      <c r="N29980"/>
      <c r="O29980"/>
      <c r="P29980"/>
      <c r="Q29980"/>
      <c r="R29980"/>
    </row>
    <row r="29981" spans="3:18" x14ac:dyDescent="0.2">
      <c r="C29981"/>
      <c r="D29981"/>
      <c r="E29981"/>
      <c r="F29981"/>
      <c r="G29981"/>
      <c r="H29981"/>
      <c r="I29981"/>
      <c r="J29981"/>
      <c r="K29981"/>
      <c r="L29981"/>
      <c r="M29981"/>
      <c r="N29981"/>
      <c r="O29981"/>
      <c r="P29981"/>
      <c r="Q29981"/>
      <c r="R29981"/>
    </row>
    <row r="29982" spans="3:18" x14ac:dyDescent="0.2">
      <c r="C29982"/>
      <c r="D29982"/>
      <c r="E29982"/>
      <c r="F29982"/>
      <c r="G29982"/>
      <c r="H29982"/>
      <c r="I29982"/>
      <c r="J29982"/>
      <c r="K29982"/>
      <c r="L29982"/>
      <c r="M29982"/>
      <c r="N29982"/>
      <c r="O29982"/>
      <c r="P29982"/>
      <c r="Q29982"/>
      <c r="R29982"/>
    </row>
    <row r="29983" spans="3:18" x14ac:dyDescent="0.2">
      <c r="C29983"/>
      <c r="D29983"/>
      <c r="E29983"/>
      <c r="F29983"/>
      <c r="G29983"/>
      <c r="H29983"/>
      <c r="I29983"/>
      <c r="J29983"/>
      <c r="K29983"/>
      <c r="L29983"/>
      <c r="M29983"/>
      <c r="N29983"/>
      <c r="O29983"/>
      <c r="P29983"/>
      <c r="Q29983"/>
      <c r="R29983"/>
    </row>
    <row r="29984" spans="3:18" x14ac:dyDescent="0.2">
      <c r="C29984"/>
      <c r="D29984"/>
      <c r="E29984"/>
      <c r="F29984"/>
      <c r="G29984"/>
      <c r="H29984"/>
      <c r="I29984"/>
      <c r="J29984"/>
      <c r="K29984"/>
      <c r="L29984"/>
      <c r="M29984"/>
      <c r="N29984"/>
      <c r="O29984"/>
      <c r="P29984"/>
      <c r="Q29984"/>
      <c r="R29984"/>
    </row>
    <row r="29985" spans="3:18" x14ac:dyDescent="0.2">
      <c r="C29985"/>
      <c r="D29985"/>
      <c r="E29985"/>
      <c r="F29985"/>
      <c r="G29985"/>
      <c r="H29985"/>
      <c r="I29985"/>
      <c r="J29985"/>
      <c r="K29985"/>
      <c r="L29985"/>
      <c r="M29985"/>
      <c r="N29985"/>
      <c r="O29985"/>
      <c r="P29985"/>
      <c r="Q29985"/>
      <c r="R29985"/>
    </row>
    <row r="29986" spans="3:18" x14ac:dyDescent="0.2">
      <c r="C29986"/>
      <c r="D29986"/>
      <c r="E29986"/>
      <c r="F29986"/>
      <c r="G29986"/>
      <c r="H29986"/>
      <c r="I29986"/>
      <c r="J29986"/>
      <c r="K29986"/>
      <c r="L29986"/>
      <c r="M29986"/>
      <c r="N29986"/>
      <c r="O29986"/>
      <c r="P29986"/>
      <c r="Q29986"/>
      <c r="R29986"/>
    </row>
    <row r="29987" spans="3:18" x14ac:dyDescent="0.2">
      <c r="C29987"/>
      <c r="D29987"/>
      <c r="E29987"/>
      <c r="F29987"/>
      <c r="G29987"/>
      <c r="H29987"/>
      <c r="I29987"/>
      <c r="J29987"/>
      <c r="K29987"/>
      <c r="L29987"/>
      <c r="M29987"/>
      <c r="N29987"/>
      <c r="O29987"/>
      <c r="P29987"/>
      <c r="Q29987"/>
      <c r="R29987"/>
    </row>
    <row r="29988" spans="3:18" x14ac:dyDescent="0.2">
      <c r="C29988"/>
      <c r="D29988"/>
      <c r="E29988"/>
      <c r="F29988"/>
      <c r="G29988"/>
      <c r="H29988"/>
      <c r="I29988"/>
      <c r="J29988"/>
      <c r="K29988"/>
      <c r="L29988"/>
      <c r="M29988"/>
      <c r="N29988"/>
      <c r="O29988"/>
      <c r="P29988"/>
      <c r="Q29988"/>
      <c r="R29988"/>
    </row>
    <row r="29989" spans="3:18" x14ac:dyDescent="0.2">
      <c r="C29989"/>
      <c r="D29989"/>
      <c r="E29989"/>
      <c r="F29989"/>
      <c r="G29989"/>
      <c r="H29989"/>
      <c r="I29989"/>
      <c r="J29989"/>
      <c r="K29989"/>
      <c r="L29989"/>
      <c r="M29989"/>
      <c r="N29989"/>
      <c r="O29989"/>
      <c r="P29989"/>
      <c r="Q29989"/>
      <c r="R29989"/>
    </row>
    <row r="29990" spans="3:18" x14ac:dyDescent="0.2">
      <c r="C29990"/>
      <c r="D29990"/>
      <c r="E29990"/>
      <c r="F29990"/>
      <c r="G29990"/>
      <c r="H29990"/>
      <c r="I29990"/>
      <c r="J29990"/>
      <c r="K29990"/>
      <c r="L29990"/>
      <c r="M29990"/>
      <c r="N29990"/>
      <c r="O29990"/>
      <c r="P29990"/>
      <c r="Q29990"/>
      <c r="R29990"/>
    </row>
    <row r="29991" spans="3:18" x14ac:dyDescent="0.2">
      <c r="C29991"/>
      <c r="D29991"/>
      <c r="E29991"/>
      <c r="F29991"/>
      <c r="G29991"/>
      <c r="H29991"/>
      <c r="I29991"/>
      <c r="J29991"/>
      <c r="K29991"/>
      <c r="L29991"/>
      <c r="M29991"/>
      <c r="N29991"/>
      <c r="O29991"/>
      <c r="P29991"/>
      <c r="Q29991"/>
      <c r="R29991"/>
    </row>
    <row r="29992" spans="3:18" x14ac:dyDescent="0.2">
      <c r="C29992"/>
      <c r="D29992"/>
      <c r="E29992"/>
      <c r="F29992"/>
      <c r="G29992"/>
      <c r="H29992"/>
      <c r="I29992"/>
      <c r="J29992"/>
      <c r="K29992"/>
      <c r="L29992"/>
      <c r="M29992"/>
      <c r="N29992"/>
      <c r="O29992"/>
      <c r="P29992"/>
      <c r="Q29992"/>
      <c r="R29992"/>
    </row>
    <row r="29993" spans="3:18" x14ac:dyDescent="0.2">
      <c r="C29993"/>
      <c r="D29993"/>
      <c r="E29993"/>
      <c r="F29993"/>
      <c r="G29993"/>
      <c r="H29993"/>
      <c r="I29993"/>
      <c r="J29993"/>
      <c r="K29993"/>
      <c r="L29993"/>
      <c r="M29993"/>
      <c r="N29993"/>
      <c r="O29993"/>
      <c r="P29993"/>
      <c r="Q29993"/>
      <c r="R29993"/>
    </row>
    <row r="29994" spans="3:18" x14ac:dyDescent="0.2">
      <c r="C29994"/>
      <c r="D29994"/>
      <c r="E29994"/>
      <c r="F29994"/>
      <c r="G29994"/>
      <c r="H29994"/>
      <c r="I29994"/>
      <c r="J29994"/>
      <c r="K29994"/>
      <c r="L29994"/>
      <c r="M29994"/>
      <c r="N29994"/>
      <c r="O29994"/>
      <c r="P29994"/>
      <c r="Q29994"/>
      <c r="R29994"/>
    </row>
    <row r="29995" spans="3:18" x14ac:dyDescent="0.2">
      <c r="C29995"/>
      <c r="D29995"/>
      <c r="E29995"/>
      <c r="F29995"/>
      <c r="G29995"/>
      <c r="H29995"/>
      <c r="I29995"/>
      <c r="J29995"/>
      <c r="K29995"/>
      <c r="L29995"/>
      <c r="M29995"/>
      <c r="N29995"/>
      <c r="O29995"/>
      <c r="P29995"/>
      <c r="Q29995"/>
      <c r="R29995"/>
    </row>
    <row r="29996" spans="3:18" x14ac:dyDescent="0.2">
      <c r="C29996"/>
      <c r="D29996"/>
      <c r="E29996"/>
      <c r="F29996"/>
      <c r="G29996"/>
      <c r="H29996"/>
      <c r="I29996"/>
      <c r="J29996"/>
      <c r="K29996"/>
      <c r="L29996"/>
      <c r="M29996"/>
      <c r="N29996"/>
      <c r="O29996"/>
      <c r="P29996"/>
      <c r="Q29996"/>
      <c r="R29996"/>
    </row>
    <row r="29997" spans="3:18" x14ac:dyDescent="0.2">
      <c r="C29997"/>
      <c r="D29997"/>
      <c r="E29997"/>
      <c r="F29997"/>
      <c r="G29997"/>
      <c r="H29997"/>
      <c r="I29997"/>
      <c r="J29997"/>
      <c r="K29997"/>
      <c r="L29997"/>
      <c r="M29997"/>
      <c r="N29997"/>
      <c r="O29997"/>
      <c r="P29997"/>
      <c r="Q29997"/>
      <c r="R29997"/>
    </row>
    <row r="29998" spans="3:18" x14ac:dyDescent="0.2">
      <c r="C29998"/>
      <c r="D29998"/>
      <c r="E29998"/>
      <c r="F29998"/>
      <c r="G29998"/>
      <c r="H29998"/>
      <c r="I29998"/>
      <c r="J29998"/>
      <c r="K29998"/>
      <c r="L29998"/>
      <c r="M29998"/>
      <c r="N29998"/>
      <c r="O29998"/>
      <c r="P29998"/>
      <c r="Q29998"/>
      <c r="R29998"/>
    </row>
    <row r="29999" spans="3:18" x14ac:dyDescent="0.2">
      <c r="C29999"/>
      <c r="D29999"/>
      <c r="E29999"/>
      <c r="F29999"/>
      <c r="G29999"/>
      <c r="H29999"/>
      <c r="I29999"/>
      <c r="J29999"/>
      <c r="K29999"/>
      <c r="L29999"/>
      <c r="M29999"/>
      <c r="N29999"/>
      <c r="O29999"/>
      <c r="P29999"/>
      <c r="Q29999"/>
      <c r="R29999"/>
    </row>
    <row r="30000" spans="3:18" x14ac:dyDescent="0.2">
      <c r="C30000"/>
      <c r="D30000"/>
      <c r="E30000"/>
      <c r="F30000"/>
      <c r="G30000"/>
      <c r="H30000"/>
      <c r="I30000"/>
      <c r="J30000"/>
      <c r="K30000"/>
      <c r="L30000"/>
      <c r="M30000"/>
      <c r="N30000"/>
      <c r="O30000"/>
      <c r="P30000"/>
      <c r="Q30000"/>
      <c r="R30000"/>
    </row>
    <row r="30001" spans="3:18" x14ac:dyDescent="0.2">
      <c r="C30001"/>
      <c r="D30001"/>
      <c r="E30001"/>
      <c r="F30001"/>
      <c r="G30001"/>
      <c r="H30001"/>
      <c r="I30001"/>
      <c r="J30001"/>
      <c r="K30001"/>
      <c r="L30001"/>
      <c r="M30001"/>
      <c r="N30001"/>
      <c r="O30001"/>
      <c r="P30001"/>
      <c r="Q30001"/>
      <c r="R30001"/>
    </row>
    <row r="30002" spans="3:18" x14ac:dyDescent="0.2">
      <c r="C30002"/>
      <c r="D30002"/>
      <c r="E30002"/>
      <c r="F30002"/>
      <c r="G30002"/>
      <c r="H30002"/>
      <c r="I30002"/>
      <c r="J30002"/>
      <c r="K30002"/>
      <c r="L30002"/>
      <c r="M30002"/>
      <c r="N30002"/>
      <c r="O30002"/>
      <c r="P30002"/>
      <c r="Q30002"/>
      <c r="R30002"/>
    </row>
    <row r="30003" spans="3:18" x14ac:dyDescent="0.2">
      <c r="C30003"/>
      <c r="D30003"/>
      <c r="E30003"/>
      <c r="F30003"/>
      <c r="G30003"/>
      <c r="H30003"/>
      <c r="I30003"/>
      <c r="J30003"/>
      <c r="K30003"/>
      <c r="L30003"/>
      <c r="M30003"/>
      <c r="N30003"/>
      <c r="O30003"/>
      <c r="P30003"/>
      <c r="Q30003"/>
      <c r="R30003"/>
    </row>
    <row r="30004" spans="3:18" x14ac:dyDescent="0.2">
      <c r="C30004"/>
      <c r="D30004"/>
      <c r="E30004"/>
      <c r="F30004"/>
      <c r="G30004"/>
      <c r="H30004"/>
      <c r="I30004"/>
      <c r="J30004"/>
      <c r="K30004"/>
      <c r="L30004"/>
      <c r="M30004"/>
      <c r="N30004"/>
      <c r="O30004"/>
      <c r="P30004"/>
      <c r="Q30004"/>
      <c r="R30004"/>
    </row>
    <row r="30005" spans="3:18" x14ac:dyDescent="0.2">
      <c r="C30005"/>
      <c r="D30005"/>
      <c r="E30005"/>
      <c r="F30005"/>
      <c r="G30005"/>
      <c r="H30005"/>
      <c r="I30005"/>
      <c r="J30005"/>
      <c r="K30005"/>
      <c r="L30005"/>
      <c r="M30005"/>
      <c r="N30005"/>
      <c r="O30005"/>
      <c r="P30005"/>
      <c r="Q30005"/>
      <c r="R30005"/>
    </row>
    <row r="30006" spans="3:18" x14ac:dyDescent="0.2">
      <c r="C30006"/>
      <c r="D30006"/>
      <c r="E30006"/>
      <c r="F30006"/>
      <c r="G30006"/>
      <c r="H30006"/>
      <c r="I30006"/>
      <c r="J30006"/>
      <c r="K30006"/>
      <c r="L30006"/>
      <c r="M30006"/>
      <c r="N30006"/>
      <c r="O30006"/>
      <c r="P30006"/>
      <c r="Q30006"/>
      <c r="R30006"/>
    </row>
    <row r="30007" spans="3:18" x14ac:dyDescent="0.2">
      <c r="C30007"/>
      <c r="D30007"/>
      <c r="E30007"/>
      <c r="F30007"/>
      <c r="G30007"/>
      <c r="H30007"/>
      <c r="I30007"/>
      <c r="J30007"/>
      <c r="K30007"/>
      <c r="L30007"/>
      <c r="M30007"/>
      <c r="N30007"/>
      <c r="O30007"/>
      <c r="P30007"/>
      <c r="Q30007"/>
      <c r="R30007"/>
    </row>
    <row r="30008" spans="3:18" x14ac:dyDescent="0.2">
      <c r="C30008"/>
      <c r="D30008"/>
      <c r="E30008"/>
      <c r="F30008"/>
      <c r="G30008"/>
      <c r="H30008"/>
      <c r="I30008"/>
      <c r="J30008"/>
      <c r="K30008"/>
      <c r="L30008"/>
      <c r="M30008"/>
      <c r="N30008"/>
      <c r="O30008"/>
      <c r="P30008"/>
      <c r="Q30008"/>
      <c r="R30008"/>
    </row>
    <row r="30009" spans="3:18" x14ac:dyDescent="0.2">
      <c r="C30009"/>
      <c r="D30009"/>
      <c r="E30009"/>
      <c r="F30009"/>
      <c r="G30009"/>
      <c r="H30009"/>
      <c r="I30009"/>
      <c r="J30009"/>
      <c r="K30009"/>
      <c r="L30009"/>
      <c r="M30009"/>
      <c r="N30009"/>
      <c r="O30009"/>
      <c r="P30009"/>
      <c r="Q30009"/>
      <c r="R30009"/>
    </row>
    <row r="30010" spans="3:18" x14ac:dyDescent="0.2">
      <c r="C30010"/>
      <c r="D30010"/>
      <c r="E30010"/>
      <c r="F30010"/>
      <c r="G30010"/>
      <c r="H30010"/>
      <c r="I30010"/>
      <c r="J30010"/>
      <c r="K30010"/>
      <c r="L30010"/>
      <c r="M30010"/>
      <c r="N30010"/>
      <c r="O30010"/>
      <c r="P30010"/>
      <c r="Q30010"/>
      <c r="R30010"/>
    </row>
    <row r="30011" spans="3:18" x14ac:dyDescent="0.2">
      <c r="C30011"/>
      <c r="D30011"/>
      <c r="E30011"/>
      <c r="F30011"/>
      <c r="G30011"/>
      <c r="H30011"/>
      <c r="I30011"/>
      <c r="J30011"/>
      <c r="K30011"/>
      <c r="L30011"/>
      <c r="M30011"/>
      <c r="N30011"/>
      <c r="O30011"/>
      <c r="P30011"/>
      <c r="Q30011"/>
      <c r="R30011"/>
    </row>
    <row r="30012" spans="3:18" x14ac:dyDescent="0.2">
      <c r="C30012"/>
      <c r="D30012"/>
      <c r="E30012"/>
      <c r="F30012"/>
      <c r="G30012"/>
      <c r="H30012"/>
      <c r="I30012"/>
      <c r="J30012"/>
      <c r="K30012"/>
      <c r="L30012"/>
      <c r="M30012"/>
      <c r="N30012"/>
      <c r="O30012"/>
      <c r="P30012"/>
      <c r="Q30012"/>
      <c r="R30012"/>
    </row>
    <row r="30013" spans="3:18" x14ac:dyDescent="0.2">
      <c r="C30013"/>
      <c r="D30013"/>
      <c r="E30013"/>
      <c r="F30013"/>
      <c r="G30013"/>
      <c r="H30013"/>
      <c r="I30013"/>
      <c r="J30013"/>
      <c r="K30013"/>
      <c r="L30013"/>
      <c r="M30013"/>
      <c r="N30013"/>
      <c r="O30013"/>
      <c r="P30013"/>
      <c r="Q30013"/>
      <c r="R30013"/>
    </row>
    <row r="30014" spans="3:18" x14ac:dyDescent="0.2">
      <c r="C30014"/>
      <c r="D30014"/>
      <c r="E30014"/>
      <c r="F30014"/>
      <c r="G30014"/>
      <c r="H30014"/>
      <c r="I30014"/>
      <c r="J30014"/>
      <c r="K30014"/>
      <c r="L30014"/>
      <c r="M30014"/>
      <c r="N30014"/>
      <c r="O30014"/>
      <c r="P30014"/>
      <c r="Q30014"/>
      <c r="R30014"/>
    </row>
    <row r="30015" spans="3:18" x14ac:dyDescent="0.2">
      <c r="C30015"/>
      <c r="D30015"/>
      <c r="E30015"/>
      <c r="F30015"/>
      <c r="G30015"/>
      <c r="H30015"/>
      <c r="I30015"/>
      <c r="J30015"/>
      <c r="K30015"/>
      <c r="L30015"/>
      <c r="M30015"/>
      <c r="N30015"/>
      <c r="O30015"/>
      <c r="P30015"/>
      <c r="Q30015"/>
      <c r="R30015"/>
    </row>
    <row r="30016" spans="3:18" x14ac:dyDescent="0.2">
      <c r="C30016"/>
      <c r="D30016"/>
      <c r="E30016"/>
      <c r="F30016"/>
      <c r="G30016"/>
      <c r="H30016"/>
      <c r="I30016"/>
      <c r="J30016"/>
      <c r="K30016"/>
      <c r="L30016"/>
      <c r="M30016"/>
      <c r="N30016"/>
      <c r="O30016"/>
      <c r="P30016"/>
      <c r="Q30016"/>
      <c r="R30016"/>
    </row>
    <row r="30017" spans="3:18" x14ac:dyDescent="0.2">
      <c r="C30017"/>
      <c r="D30017"/>
      <c r="E30017"/>
      <c r="F30017"/>
      <c r="G30017"/>
      <c r="H30017"/>
      <c r="I30017"/>
      <c r="J30017"/>
      <c r="K30017"/>
      <c r="L30017"/>
      <c r="M30017"/>
      <c r="N30017"/>
      <c r="O30017"/>
      <c r="P30017"/>
      <c r="Q30017"/>
      <c r="R30017"/>
    </row>
    <row r="30018" spans="3:18" x14ac:dyDescent="0.2">
      <c r="C30018"/>
      <c r="D30018"/>
      <c r="E30018"/>
      <c r="F30018"/>
      <c r="G30018"/>
      <c r="H30018"/>
      <c r="I30018"/>
      <c r="J30018"/>
      <c r="K30018"/>
      <c r="L30018"/>
      <c r="M30018"/>
      <c r="N30018"/>
      <c r="O30018"/>
      <c r="P30018"/>
      <c r="Q30018"/>
      <c r="R30018"/>
    </row>
    <row r="30019" spans="3:18" x14ac:dyDescent="0.2">
      <c r="C30019"/>
      <c r="D30019"/>
      <c r="E30019"/>
      <c r="F30019"/>
      <c r="G30019"/>
      <c r="H30019"/>
      <c r="I30019"/>
      <c r="J30019"/>
      <c r="K30019"/>
      <c r="L30019"/>
      <c r="M30019"/>
      <c r="N30019"/>
      <c r="O30019"/>
      <c r="P30019"/>
      <c r="Q30019"/>
      <c r="R30019"/>
    </row>
    <row r="30020" spans="3:18" x14ac:dyDescent="0.2">
      <c r="C30020"/>
      <c r="D30020"/>
      <c r="E30020"/>
      <c r="F30020"/>
      <c r="G30020"/>
      <c r="H30020"/>
      <c r="I30020"/>
      <c r="J30020"/>
      <c r="K30020"/>
      <c r="L30020"/>
      <c r="M30020"/>
      <c r="N30020"/>
      <c r="O30020"/>
      <c r="P30020"/>
      <c r="Q30020"/>
      <c r="R30020"/>
    </row>
    <row r="30021" spans="3:18" x14ac:dyDescent="0.2">
      <c r="C30021"/>
      <c r="D30021"/>
      <c r="E30021"/>
      <c r="F30021"/>
      <c r="G30021"/>
      <c r="H30021"/>
      <c r="I30021"/>
      <c r="J30021"/>
      <c r="K30021"/>
      <c r="L30021"/>
      <c r="M30021"/>
      <c r="N30021"/>
      <c r="O30021"/>
      <c r="P30021"/>
      <c r="Q30021"/>
      <c r="R30021"/>
    </row>
    <row r="30022" spans="3:18" x14ac:dyDescent="0.2">
      <c r="C30022"/>
      <c r="D30022"/>
      <c r="E30022"/>
      <c r="F30022"/>
      <c r="G30022"/>
      <c r="H30022"/>
      <c r="I30022"/>
      <c r="J30022"/>
      <c r="K30022"/>
      <c r="L30022"/>
      <c r="M30022"/>
      <c r="N30022"/>
      <c r="O30022"/>
      <c r="P30022"/>
      <c r="Q30022"/>
      <c r="R30022"/>
    </row>
    <row r="30023" spans="3:18" x14ac:dyDescent="0.2">
      <c r="C30023"/>
      <c r="D30023"/>
      <c r="E30023"/>
      <c r="F30023"/>
      <c r="G30023"/>
      <c r="H30023"/>
      <c r="I30023"/>
      <c r="J30023"/>
      <c r="K30023"/>
      <c r="L30023"/>
      <c r="M30023"/>
      <c r="N30023"/>
      <c r="O30023"/>
      <c r="P30023"/>
      <c r="Q30023"/>
      <c r="R30023"/>
    </row>
    <row r="30024" spans="3:18" x14ac:dyDescent="0.2">
      <c r="C30024"/>
      <c r="D30024"/>
      <c r="E30024"/>
      <c r="F30024"/>
      <c r="G30024"/>
      <c r="H30024"/>
      <c r="I30024"/>
      <c r="J30024"/>
      <c r="K30024"/>
      <c r="L30024"/>
      <c r="M30024"/>
      <c r="N30024"/>
      <c r="O30024"/>
      <c r="P30024"/>
      <c r="Q30024"/>
      <c r="R30024"/>
    </row>
    <row r="30025" spans="3:18" x14ac:dyDescent="0.2">
      <c r="C30025"/>
      <c r="D30025"/>
      <c r="E30025"/>
      <c r="F30025"/>
      <c r="G30025"/>
      <c r="H30025"/>
      <c r="I30025"/>
      <c r="J30025"/>
      <c r="K30025"/>
      <c r="L30025"/>
      <c r="M30025"/>
      <c r="N30025"/>
      <c r="O30025"/>
      <c r="P30025"/>
      <c r="Q30025"/>
      <c r="R30025"/>
    </row>
    <row r="30026" spans="3:18" x14ac:dyDescent="0.2">
      <c r="C30026"/>
      <c r="D30026"/>
      <c r="E30026"/>
      <c r="F30026"/>
      <c r="G30026"/>
      <c r="H30026"/>
      <c r="I30026"/>
      <c r="J30026"/>
      <c r="K30026"/>
      <c r="L30026"/>
      <c r="M30026"/>
      <c r="N30026"/>
      <c r="O30026"/>
      <c r="P30026"/>
      <c r="Q30026"/>
      <c r="R30026"/>
    </row>
    <row r="30027" spans="3:18" x14ac:dyDescent="0.2">
      <c r="C30027"/>
      <c r="D30027"/>
      <c r="E30027"/>
      <c r="F30027"/>
      <c r="G30027"/>
      <c r="H30027"/>
      <c r="I30027"/>
      <c r="J30027"/>
      <c r="K30027"/>
      <c r="L30027"/>
      <c r="M30027"/>
      <c r="N30027"/>
      <c r="O30027"/>
      <c r="P30027"/>
      <c r="Q30027"/>
      <c r="R30027"/>
    </row>
    <row r="30028" spans="3:18" x14ac:dyDescent="0.2">
      <c r="C30028"/>
      <c r="D30028"/>
      <c r="E30028"/>
      <c r="F30028"/>
      <c r="G30028"/>
      <c r="H30028"/>
      <c r="I30028"/>
      <c r="J30028"/>
      <c r="K30028"/>
      <c r="L30028"/>
      <c r="M30028"/>
      <c r="N30028"/>
      <c r="O30028"/>
      <c r="P30028"/>
      <c r="Q30028"/>
      <c r="R30028"/>
    </row>
    <row r="30029" spans="3:18" x14ac:dyDescent="0.2">
      <c r="C30029"/>
      <c r="D30029"/>
      <c r="E30029"/>
      <c r="F30029"/>
      <c r="G30029"/>
      <c r="H30029"/>
      <c r="I30029"/>
      <c r="J30029"/>
      <c r="K30029"/>
      <c r="L30029"/>
      <c r="M30029"/>
      <c r="N30029"/>
      <c r="O30029"/>
      <c r="P30029"/>
      <c r="Q30029"/>
      <c r="R30029"/>
    </row>
    <row r="30030" spans="3:18" x14ac:dyDescent="0.2">
      <c r="C30030"/>
      <c r="D30030"/>
      <c r="E30030"/>
      <c r="F30030"/>
      <c r="G30030"/>
      <c r="H30030"/>
      <c r="I30030"/>
      <c r="J30030"/>
      <c r="K30030"/>
      <c r="L30030"/>
      <c r="M30030"/>
      <c r="N30030"/>
      <c r="O30030"/>
      <c r="P30030"/>
      <c r="Q30030"/>
      <c r="R30030"/>
    </row>
    <row r="30031" spans="3:18" x14ac:dyDescent="0.2">
      <c r="C30031"/>
      <c r="D30031"/>
      <c r="E30031"/>
      <c r="F30031"/>
      <c r="G30031"/>
      <c r="H30031"/>
      <c r="I30031"/>
      <c r="J30031"/>
      <c r="K30031"/>
      <c r="L30031"/>
      <c r="M30031"/>
      <c r="N30031"/>
      <c r="O30031"/>
      <c r="P30031"/>
      <c r="Q30031"/>
      <c r="R30031"/>
    </row>
    <row r="30032" spans="3:18" x14ac:dyDescent="0.2">
      <c r="C30032"/>
      <c r="D30032"/>
      <c r="E30032"/>
      <c r="F30032"/>
      <c r="G30032"/>
      <c r="H30032"/>
      <c r="I30032"/>
      <c r="J30032"/>
      <c r="K30032"/>
      <c r="L30032"/>
      <c r="M30032"/>
      <c r="N30032"/>
      <c r="O30032"/>
      <c r="P30032"/>
      <c r="Q30032"/>
      <c r="R30032"/>
    </row>
    <row r="30033" spans="3:18" x14ac:dyDescent="0.2">
      <c r="C30033"/>
      <c r="D30033"/>
      <c r="E30033"/>
      <c r="F30033"/>
      <c r="G30033"/>
      <c r="H30033"/>
      <c r="I30033"/>
      <c r="J30033"/>
      <c r="K30033"/>
      <c r="L30033"/>
      <c r="M30033"/>
      <c r="N30033"/>
      <c r="O30033"/>
      <c r="P30033"/>
      <c r="Q30033"/>
      <c r="R30033"/>
    </row>
    <row r="30034" spans="3:18" x14ac:dyDescent="0.2">
      <c r="C30034"/>
      <c r="D30034"/>
      <c r="E30034"/>
      <c r="F30034"/>
      <c r="G30034"/>
      <c r="H30034"/>
      <c r="I30034"/>
      <c r="J30034"/>
      <c r="K30034"/>
      <c r="L30034"/>
      <c r="M30034"/>
      <c r="N30034"/>
      <c r="O30034"/>
      <c r="P30034"/>
      <c r="Q30034"/>
      <c r="R30034"/>
    </row>
    <row r="30035" spans="3:18" x14ac:dyDescent="0.2">
      <c r="C30035"/>
      <c r="D30035"/>
      <c r="E30035"/>
      <c r="F30035"/>
      <c r="G30035"/>
      <c r="H30035"/>
      <c r="I30035"/>
      <c r="J30035"/>
      <c r="K30035"/>
      <c r="L30035"/>
      <c r="M30035"/>
      <c r="N30035"/>
      <c r="O30035"/>
      <c r="P30035"/>
      <c r="Q30035"/>
      <c r="R30035"/>
    </row>
    <row r="30036" spans="3:18" x14ac:dyDescent="0.2">
      <c r="C30036"/>
      <c r="D30036"/>
      <c r="E30036"/>
      <c r="F30036"/>
      <c r="G30036"/>
      <c r="H30036"/>
      <c r="I30036"/>
      <c r="J30036"/>
      <c r="K30036"/>
      <c r="L30036"/>
      <c r="M30036"/>
      <c r="N30036"/>
      <c r="O30036"/>
      <c r="P30036"/>
      <c r="Q30036"/>
      <c r="R30036"/>
    </row>
    <row r="30037" spans="3:18" x14ac:dyDescent="0.2">
      <c r="C30037"/>
      <c r="D30037"/>
      <c r="E30037"/>
      <c r="F30037"/>
      <c r="G30037"/>
      <c r="H30037"/>
      <c r="I30037"/>
      <c r="J30037"/>
      <c r="K30037"/>
      <c r="L30037"/>
      <c r="M30037"/>
      <c r="N30037"/>
      <c r="O30037"/>
      <c r="P30037"/>
      <c r="Q30037"/>
      <c r="R30037"/>
    </row>
    <row r="30038" spans="3:18" x14ac:dyDescent="0.2">
      <c r="C30038"/>
      <c r="D30038"/>
      <c r="E30038"/>
      <c r="F30038"/>
      <c r="G30038"/>
      <c r="H30038"/>
      <c r="I30038"/>
      <c r="J30038"/>
      <c r="K30038"/>
      <c r="L30038"/>
      <c r="M30038"/>
      <c r="N30038"/>
      <c r="O30038"/>
      <c r="P30038"/>
      <c r="Q30038"/>
      <c r="R30038"/>
    </row>
    <row r="30039" spans="3:18" x14ac:dyDescent="0.2">
      <c r="C30039"/>
      <c r="D30039"/>
      <c r="E30039"/>
      <c r="F30039"/>
      <c r="G30039"/>
      <c r="H30039"/>
      <c r="I30039"/>
      <c r="J30039"/>
      <c r="K30039"/>
      <c r="L30039"/>
      <c r="M30039"/>
      <c r="N30039"/>
      <c r="O30039"/>
      <c r="P30039"/>
      <c r="Q30039"/>
      <c r="R30039"/>
    </row>
    <row r="30040" spans="3:18" x14ac:dyDescent="0.2">
      <c r="C30040"/>
      <c r="D30040"/>
      <c r="E30040"/>
      <c r="F30040"/>
      <c r="G30040"/>
      <c r="H30040"/>
      <c r="I30040"/>
      <c r="J30040"/>
      <c r="K30040"/>
      <c r="L30040"/>
      <c r="M30040"/>
      <c r="N30040"/>
      <c r="O30040"/>
      <c r="P30040"/>
      <c r="Q30040"/>
      <c r="R30040"/>
    </row>
    <row r="30041" spans="3:18" x14ac:dyDescent="0.2">
      <c r="C30041"/>
      <c r="D30041"/>
      <c r="E30041"/>
      <c r="F30041"/>
      <c r="G30041"/>
      <c r="H30041"/>
      <c r="I30041"/>
      <c r="J30041"/>
      <c r="K30041"/>
      <c r="L30041"/>
      <c r="M30041"/>
      <c r="N30041"/>
      <c r="O30041"/>
      <c r="P30041"/>
      <c r="Q30041"/>
      <c r="R30041"/>
    </row>
    <row r="30042" spans="3:18" x14ac:dyDescent="0.2">
      <c r="C30042"/>
      <c r="D30042"/>
      <c r="E30042"/>
      <c r="F30042"/>
      <c r="G30042"/>
      <c r="H30042"/>
      <c r="I30042"/>
      <c r="J30042"/>
      <c r="K30042"/>
      <c r="L30042"/>
      <c r="M30042"/>
      <c r="N30042"/>
      <c r="O30042"/>
      <c r="P30042"/>
      <c r="Q30042"/>
      <c r="R30042"/>
    </row>
    <row r="30043" spans="3:18" x14ac:dyDescent="0.2">
      <c r="C30043"/>
      <c r="D30043"/>
      <c r="E30043"/>
      <c r="F30043"/>
      <c r="G30043"/>
      <c r="H30043"/>
      <c r="I30043"/>
      <c r="J30043"/>
      <c r="K30043"/>
      <c r="L30043"/>
      <c r="M30043"/>
      <c r="N30043"/>
      <c r="O30043"/>
      <c r="P30043"/>
      <c r="Q30043"/>
      <c r="R30043"/>
    </row>
    <row r="30044" spans="3:18" x14ac:dyDescent="0.2">
      <c r="C30044"/>
      <c r="D30044"/>
      <c r="E30044"/>
      <c r="F30044"/>
      <c r="G30044"/>
      <c r="H30044"/>
      <c r="I30044"/>
      <c r="J30044"/>
      <c r="K30044"/>
      <c r="L30044"/>
      <c r="M30044"/>
      <c r="N30044"/>
      <c r="O30044"/>
      <c r="P30044"/>
      <c r="Q30044"/>
      <c r="R30044"/>
    </row>
    <row r="30045" spans="3:18" x14ac:dyDescent="0.2">
      <c r="C30045"/>
      <c r="D30045"/>
      <c r="E30045"/>
      <c r="F30045"/>
      <c r="G30045"/>
      <c r="H30045"/>
      <c r="I30045"/>
      <c r="J30045"/>
      <c r="K30045"/>
      <c r="L30045"/>
      <c r="M30045"/>
      <c r="N30045"/>
      <c r="O30045"/>
      <c r="P30045"/>
      <c r="Q30045"/>
      <c r="R30045"/>
    </row>
    <row r="30046" spans="3:18" x14ac:dyDescent="0.2">
      <c r="C30046"/>
      <c r="D30046"/>
      <c r="E30046"/>
      <c r="F30046"/>
      <c r="G30046"/>
      <c r="H30046"/>
      <c r="I30046"/>
      <c r="J30046"/>
      <c r="K30046"/>
      <c r="L30046"/>
      <c r="M30046"/>
      <c r="N30046"/>
      <c r="O30046"/>
      <c r="P30046"/>
      <c r="Q30046"/>
      <c r="R30046"/>
    </row>
    <row r="30047" spans="3:18" x14ac:dyDescent="0.2">
      <c r="C30047"/>
      <c r="D30047"/>
      <c r="E30047"/>
      <c r="F30047"/>
      <c r="G30047"/>
      <c r="H30047"/>
      <c r="I30047"/>
      <c r="J30047"/>
      <c r="K30047"/>
      <c r="L30047"/>
      <c r="M30047"/>
      <c r="N30047"/>
      <c r="O30047"/>
      <c r="P30047"/>
      <c r="Q30047"/>
      <c r="R30047"/>
    </row>
    <row r="30048" spans="3:18" x14ac:dyDescent="0.2">
      <c r="C30048"/>
      <c r="D30048"/>
      <c r="E30048"/>
      <c r="F30048"/>
      <c r="G30048"/>
      <c r="H30048"/>
      <c r="I30048"/>
      <c r="J30048"/>
      <c r="K30048"/>
      <c r="L30048"/>
      <c r="M30048"/>
      <c r="N30048"/>
      <c r="O30048"/>
      <c r="P30048"/>
      <c r="Q30048"/>
      <c r="R30048"/>
    </row>
    <row r="30049" spans="3:18" x14ac:dyDescent="0.2">
      <c r="C30049"/>
      <c r="D30049"/>
      <c r="E30049"/>
      <c r="F30049"/>
      <c r="G30049"/>
      <c r="H30049"/>
      <c r="I30049"/>
      <c r="J30049"/>
      <c r="K30049"/>
      <c r="L30049"/>
      <c r="M30049"/>
      <c r="N30049"/>
      <c r="O30049"/>
      <c r="P30049"/>
      <c r="Q30049"/>
      <c r="R30049"/>
    </row>
    <row r="30050" spans="3:18" x14ac:dyDescent="0.2">
      <c r="C30050"/>
      <c r="D30050"/>
      <c r="E30050"/>
      <c r="F30050"/>
      <c r="G30050"/>
      <c r="H30050"/>
      <c r="I30050"/>
      <c r="J30050"/>
      <c r="K30050"/>
      <c r="L30050"/>
      <c r="M30050"/>
      <c r="N30050"/>
      <c r="O30050"/>
      <c r="P30050"/>
      <c r="Q30050"/>
      <c r="R30050"/>
    </row>
    <row r="30051" spans="3:18" x14ac:dyDescent="0.2">
      <c r="C30051"/>
      <c r="D30051"/>
      <c r="E30051"/>
      <c r="F30051"/>
      <c r="G30051"/>
      <c r="H30051"/>
      <c r="I30051"/>
      <c r="J30051"/>
      <c r="K30051"/>
      <c r="L30051"/>
      <c r="M30051"/>
      <c r="N30051"/>
      <c r="O30051"/>
      <c r="P30051"/>
      <c r="Q30051"/>
      <c r="R30051"/>
    </row>
    <row r="30052" spans="3:18" x14ac:dyDescent="0.2">
      <c r="C30052"/>
      <c r="D30052"/>
      <c r="E30052"/>
      <c r="F30052"/>
      <c r="G30052"/>
      <c r="H30052"/>
      <c r="I30052"/>
      <c r="J30052"/>
      <c r="K30052"/>
      <c r="L30052"/>
      <c r="M30052"/>
      <c r="N30052"/>
      <c r="O30052"/>
      <c r="P30052"/>
      <c r="Q30052"/>
      <c r="R30052"/>
    </row>
    <row r="30053" spans="3:18" x14ac:dyDescent="0.2">
      <c r="C30053"/>
      <c r="D30053"/>
      <c r="E30053"/>
      <c r="F30053"/>
      <c r="G30053"/>
      <c r="H30053"/>
      <c r="I30053"/>
      <c r="J30053"/>
      <c r="K30053"/>
      <c r="L30053"/>
      <c r="M30053"/>
      <c r="N30053"/>
      <c r="O30053"/>
      <c r="P30053"/>
      <c r="Q30053"/>
      <c r="R30053"/>
    </row>
    <row r="30054" spans="3:18" x14ac:dyDescent="0.2">
      <c r="C30054"/>
      <c r="D30054"/>
      <c r="E30054"/>
      <c r="F30054"/>
      <c r="G30054"/>
      <c r="H30054"/>
      <c r="I30054"/>
      <c r="J30054"/>
      <c r="K30054"/>
      <c r="L30054"/>
      <c r="M30054"/>
      <c r="N30054"/>
      <c r="O30054"/>
      <c r="P30054"/>
      <c r="Q30054"/>
      <c r="R30054"/>
    </row>
    <row r="30055" spans="3:18" x14ac:dyDescent="0.2">
      <c r="C30055"/>
      <c r="D30055"/>
      <c r="E30055"/>
      <c r="F30055"/>
      <c r="G30055"/>
      <c r="H30055"/>
      <c r="I30055"/>
      <c r="J30055"/>
      <c r="K30055"/>
      <c r="L30055"/>
      <c r="M30055"/>
      <c r="N30055"/>
      <c r="O30055"/>
      <c r="P30055"/>
      <c r="Q30055"/>
      <c r="R30055"/>
    </row>
    <row r="30056" spans="3:18" x14ac:dyDescent="0.2">
      <c r="C30056"/>
      <c r="D30056"/>
      <c r="E30056"/>
      <c r="F30056"/>
      <c r="G30056"/>
      <c r="H30056"/>
      <c r="I30056"/>
      <c r="J30056"/>
      <c r="K30056"/>
      <c r="L30056"/>
      <c r="M30056"/>
      <c r="N30056"/>
      <c r="O30056"/>
      <c r="P30056"/>
      <c r="Q30056"/>
      <c r="R30056"/>
    </row>
    <row r="30057" spans="3:18" x14ac:dyDescent="0.2">
      <c r="C30057"/>
      <c r="D30057"/>
      <c r="E30057"/>
      <c r="F30057"/>
      <c r="G30057"/>
      <c r="H30057"/>
      <c r="I30057"/>
      <c r="J30057"/>
      <c r="K30057"/>
      <c r="L30057"/>
      <c r="M30057"/>
      <c r="N30057"/>
      <c r="O30057"/>
      <c r="P30057"/>
      <c r="Q30057"/>
      <c r="R30057"/>
    </row>
    <row r="30058" spans="3:18" x14ac:dyDescent="0.2">
      <c r="C30058"/>
      <c r="D30058"/>
      <c r="E30058"/>
      <c r="F30058"/>
      <c r="G30058"/>
      <c r="H30058"/>
      <c r="I30058"/>
      <c r="J30058"/>
      <c r="K30058"/>
      <c r="L30058"/>
      <c r="M30058"/>
      <c r="N30058"/>
      <c r="O30058"/>
      <c r="P30058"/>
      <c r="Q30058"/>
      <c r="R30058"/>
    </row>
    <row r="30059" spans="3:18" x14ac:dyDescent="0.2">
      <c r="C30059"/>
      <c r="D30059"/>
      <c r="E30059"/>
      <c r="F30059"/>
      <c r="G30059"/>
      <c r="H30059"/>
      <c r="I30059"/>
      <c r="J30059"/>
      <c r="K30059"/>
      <c r="L30059"/>
      <c r="M30059"/>
      <c r="N30059"/>
      <c r="O30059"/>
      <c r="P30059"/>
      <c r="Q30059"/>
      <c r="R30059"/>
    </row>
    <row r="30060" spans="3:18" x14ac:dyDescent="0.2">
      <c r="C30060"/>
      <c r="D30060"/>
      <c r="E30060"/>
      <c r="F30060"/>
      <c r="G30060"/>
      <c r="H30060"/>
      <c r="I30060"/>
      <c r="J30060"/>
      <c r="K30060"/>
      <c r="L30060"/>
      <c r="M30060"/>
      <c r="N30060"/>
      <c r="O30060"/>
      <c r="P30060"/>
      <c r="Q30060"/>
      <c r="R30060"/>
    </row>
    <row r="30061" spans="3:18" x14ac:dyDescent="0.2">
      <c r="C30061"/>
      <c r="D30061"/>
      <c r="E30061"/>
      <c r="F30061"/>
      <c r="G30061"/>
      <c r="H30061"/>
      <c r="I30061"/>
      <c r="J30061"/>
      <c r="K30061"/>
      <c r="L30061"/>
      <c r="M30061"/>
      <c r="N30061"/>
      <c r="O30061"/>
      <c r="P30061"/>
      <c r="Q30061"/>
      <c r="R30061"/>
    </row>
    <row r="30062" spans="3:18" x14ac:dyDescent="0.2">
      <c r="C30062"/>
      <c r="D30062"/>
      <c r="E30062"/>
      <c r="F30062"/>
      <c r="G30062"/>
      <c r="H30062"/>
      <c r="I30062"/>
      <c r="J30062"/>
      <c r="K30062"/>
      <c r="L30062"/>
      <c r="M30062"/>
      <c r="N30062"/>
      <c r="O30062"/>
      <c r="P30062"/>
      <c r="Q30062"/>
      <c r="R30062"/>
    </row>
    <row r="30063" spans="3:18" x14ac:dyDescent="0.2">
      <c r="C30063"/>
      <c r="D30063"/>
      <c r="E30063"/>
      <c r="F30063"/>
      <c r="G30063"/>
      <c r="H30063"/>
      <c r="I30063"/>
      <c r="J30063"/>
      <c r="K30063"/>
      <c r="L30063"/>
      <c r="M30063"/>
      <c r="N30063"/>
      <c r="O30063"/>
      <c r="P30063"/>
      <c r="Q30063"/>
      <c r="R30063"/>
    </row>
    <row r="30064" spans="3:18" x14ac:dyDescent="0.2">
      <c r="C30064"/>
      <c r="D30064"/>
      <c r="E30064"/>
      <c r="F30064"/>
      <c r="G30064"/>
      <c r="H30064"/>
      <c r="I30064"/>
      <c r="J30064"/>
      <c r="K30064"/>
      <c r="L30064"/>
      <c r="M30064"/>
      <c r="N30064"/>
      <c r="O30064"/>
      <c r="P30064"/>
      <c r="Q30064"/>
      <c r="R30064"/>
    </row>
    <row r="30065" spans="3:18" x14ac:dyDescent="0.2">
      <c r="C30065"/>
      <c r="D30065"/>
      <c r="E30065"/>
      <c r="F30065"/>
      <c r="G30065"/>
      <c r="H30065"/>
      <c r="I30065"/>
      <c r="J30065"/>
      <c r="K30065"/>
      <c r="L30065"/>
      <c r="M30065"/>
      <c r="N30065"/>
      <c r="O30065"/>
      <c r="P30065"/>
      <c r="Q30065"/>
      <c r="R30065"/>
    </row>
    <row r="30066" spans="3:18" x14ac:dyDescent="0.2">
      <c r="C30066"/>
      <c r="D30066"/>
      <c r="E30066"/>
      <c r="F30066"/>
      <c r="G30066"/>
      <c r="H30066"/>
      <c r="I30066"/>
      <c r="J30066"/>
      <c r="K30066"/>
      <c r="L30066"/>
      <c r="M30066"/>
      <c r="N30066"/>
      <c r="O30066"/>
      <c r="P30066"/>
      <c r="Q30066"/>
      <c r="R30066"/>
    </row>
    <row r="30067" spans="3:18" x14ac:dyDescent="0.2">
      <c r="C30067"/>
      <c r="D30067"/>
      <c r="E30067"/>
      <c r="F30067"/>
      <c r="G30067"/>
      <c r="H30067"/>
      <c r="I30067"/>
      <c r="J30067"/>
      <c r="K30067"/>
      <c r="L30067"/>
      <c r="M30067"/>
      <c r="N30067"/>
      <c r="O30067"/>
      <c r="P30067"/>
      <c r="Q30067"/>
      <c r="R30067"/>
    </row>
    <row r="30068" spans="3:18" x14ac:dyDescent="0.2">
      <c r="C30068"/>
      <c r="D30068"/>
      <c r="E30068"/>
      <c r="F30068"/>
      <c r="G30068"/>
      <c r="H30068"/>
      <c r="I30068"/>
      <c r="J30068"/>
      <c r="K30068"/>
      <c r="L30068"/>
      <c r="M30068"/>
      <c r="N30068"/>
      <c r="O30068"/>
      <c r="P30068"/>
      <c r="Q30068"/>
      <c r="R30068"/>
    </row>
    <row r="30069" spans="3:18" x14ac:dyDescent="0.2">
      <c r="C30069"/>
      <c r="D30069"/>
      <c r="E30069"/>
      <c r="F30069"/>
      <c r="G30069"/>
      <c r="H30069"/>
      <c r="I30069"/>
      <c r="J30069"/>
      <c r="K30069"/>
      <c r="L30069"/>
      <c r="M30069"/>
      <c r="N30069"/>
      <c r="O30069"/>
      <c r="P30069"/>
      <c r="Q30069"/>
      <c r="R30069"/>
    </row>
    <row r="30070" spans="3:18" x14ac:dyDescent="0.2">
      <c r="C30070"/>
      <c r="D30070"/>
      <c r="E30070"/>
      <c r="F30070"/>
      <c r="G30070"/>
      <c r="H30070"/>
      <c r="I30070"/>
      <c r="J30070"/>
      <c r="K30070"/>
      <c r="L30070"/>
      <c r="M30070"/>
      <c r="N30070"/>
      <c r="O30070"/>
      <c r="P30070"/>
      <c r="Q30070"/>
      <c r="R30070"/>
    </row>
    <row r="30071" spans="3:18" x14ac:dyDescent="0.2">
      <c r="C30071"/>
      <c r="D30071"/>
      <c r="E30071"/>
      <c r="F30071"/>
      <c r="G30071"/>
      <c r="H30071"/>
      <c r="I30071"/>
      <c r="J30071"/>
      <c r="K30071"/>
      <c r="L30071"/>
      <c r="M30071"/>
      <c r="N30071"/>
      <c r="O30071"/>
      <c r="P30071"/>
      <c r="Q30071"/>
      <c r="R30071"/>
    </row>
    <row r="30072" spans="3:18" x14ac:dyDescent="0.2">
      <c r="C30072"/>
      <c r="D30072"/>
      <c r="E30072"/>
      <c r="F30072"/>
      <c r="G30072"/>
      <c r="H30072"/>
      <c r="I30072"/>
      <c r="J30072"/>
      <c r="K30072"/>
      <c r="L30072"/>
      <c r="M30072"/>
      <c r="N30072"/>
      <c r="O30072"/>
      <c r="P30072"/>
      <c r="Q30072"/>
      <c r="R30072"/>
    </row>
    <row r="30073" spans="3:18" x14ac:dyDescent="0.2">
      <c r="C30073"/>
      <c r="D30073"/>
      <c r="E30073"/>
      <c r="F30073"/>
      <c r="G30073"/>
      <c r="H30073"/>
      <c r="I30073"/>
      <c r="J30073"/>
      <c r="K30073"/>
      <c r="L30073"/>
      <c r="M30073"/>
      <c r="N30073"/>
      <c r="O30073"/>
      <c r="P30073"/>
      <c r="Q30073"/>
      <c r="R30073"/>
    </row>
    <row r="30074" spans="3:18" x14ac:dyDescent="0.2">
      <c r="C30074"/>
      <c r="D30074"/>
      <c r="E30074"/>
      <c r="F30074"/>
      <c r="G30074"/>
      <c r="H30074"/>
      <c r="I30074"/>
      <c r="J30074"/>
      <c r="K30074"/>
      <c r="L30074"/>
      <c r="M30074"/>
      <c r="N30074"/>
      <c r="O30074"/>
      <c r="P30074"/>
      <c r="Q30074"/>
      <c r="R30074"/>
    </row>
    <row r="30075" spans="3:18" x14ac:dyDescent="0.2">
      <c r="C30075"/>
      <c r="D30075"/>
      <c r="E30075"/>
      <c r="F30075"/>
      <c r="G30075"/>
      <c r="H30075"/>
      <c r="I30075"/>
      <c r="J30075"/>
      <c r="K30075"/>
      <c r="L30075"/>
      <c r="M30075"/>
      <c r="N30075"/>
      <c r="O30075"/>
      <c r="P30075"/>
      <c r="Q30075"/>
      <c r="R30075"/>
    </row>
    <row r="30076" spans="3:18" x14ac:dyDescent="0.2">
      <c r="C30076"/>
      <c r="D30076"/>
      <c r="E30076"/>
      <c r="F30076"/>
      <c r="G30076"/>
      <c r="H30076"/>
      <c r="I30076"/>
      <c r="J30076"/>
      <c r="K30076"/>
      <c r="L30076"/>
      <c r="M30076"/>
      <c r="N30076"/>
      <c r="O30076"/>
      <c r="P30076"/>
      <c r="Q30076"/>
      <c r="R30076"/>
    </row>
    <row r="30077" spans="3:18" x14ac:dyDescent="0.2">
      <c r="C30077"/>
      <c r="D30077"/>
      <c r="E30077"/>
      <c r="F30077"/>
      <c r="G30077"/>
      <c r="H30077"/>
      <c r="I30077"/>
      <c r="J30077"/>
      <c r="K30077"/>
      <c r="L30077"/>
      <c r="M30077"/>
      <c r="N30077"/>
      <c r="O30077"/>
      <c r="P30077"/>
      <c r="Q30077"/>
      <c r="R30077"/>
    </row>
    <row r="30078" spans="3:18" x14ac:dyDescent="0.2">
      <c r="C30078"/>
      <c r="D30078"/>
      <c r="E30078"/>
      <c r="F30078"/>
      <c r="G30078"/>
      <c r="H30078"/>
      <c r="I30078"/>
      <c r="J30078"/>
      <c r="K30078"/>
      <c r="L30078"/>
      <c r="M30078"/>
      <c r="N30078"/>
      <c r="O30078"/>
      <c r="P30078"/>
      <c r="Q30078"/>
      <c r="R30078"/>
    </row>
    <row r="30079" spans="3:18" x14ac:dyDescent="0.2">
      <c r="C30079"/>
      <c r="D30079"/>
      <c r="E30079"/>
      <c r="F30079"/>
      <c r="G30079"/>
      <c r="H30079"/>
      <c r="I30079"/>
      <c r="J30079"/>
      <c r="K30079"/>
      <c r="L30079"/>
      <c r="M30079"/>
      <c r="N30079"/>
      <c r="O30079"/>
      <c r="P30079"/>
      <c r="Q30079"/>
      <c r="R30079"/>
    </row>
    <row r="30080" spans="3:18" x14ac:dyDescent="0.2">
      <c r="C30080"/>
      <c r="D30080"/>
      <c r="E30080"/>
      <c r="F30080"/>
      <c r="G30080"/>
      <c r="H30080"/>
      <c r="I30080"/>
      <c r="J30080"/>
      <c r="K30080"/>
      <c r="L30080"/>
      <c r="M30080"/>
      <c r="N30080"/>
      <c r="O30080"/>
      <c r="P30080"/>
      <c r="Q30080"/>
      <c r="R30080"/>
    </row>
    <row r="30081" spans="3:18" x14ac:dyDescent="0.2">
      <c r="C30081"/>
      <c r="D30081"/>
      <c r="E30081"/>
      <c r="F30081"/>
      <c r="G30081"/>
      <c r="H30081"/>
      <c r="I30081"/>
      <c r="J30081"/>
      <c r="K30081"/>
      <c r="L30081"/>
      <c r="M30081"/>
      <c r="N30081"/>
      <c r="O30081"/>
      <c r="P30081"/>
      <c r="Q30081"/>
      <c r="R30081"/>
    </row>
    <row r="30082" spans="3:18" x14ac:dyDescent="0.2">
      <c r="C30082"/>
      <c r="D30082"/>
      <c r="E30082"/>
      <c r="F30082"/>
      <c r="G30082"/>
      <c r="H30082"/>
      <c r="I30082"/>
      <c r="J30082"/>
      <c r="K30082"/>
      <c r="L30082"/>
      <c r="M30082"/>
      <c r="N30082"/>
      <c r="O30082"/>
      <c r="P30082"/>
      <c r="Q30082"/>
      <c r="R30082"/>
    </row>
    <row r="30083" spans="3:18" x14ac:dyDescent="0.2">
      <c r="C30083"/>
      <c r="D30083"/>
      <c r="E30083"/>
      <c r="F30083"/>
      <c r="G30083"/>
      <c r="H30083"/>
      <c r="I30083"/>
      <c r="J30083"/>
      <c r="K30083"/>
      <c r="L30083"/>
      <c r="M30083"/>
      <c r="N30083"/>
      <c r="O30083"/>
      <c r="P30083"/>
      <c r="Q30083"/>
      <c r="R30083"/>
    </row>
    <row r="30084" spans="3:18" x14ac:dyDescent="0.2">
      <c r="C30084"/>
      <c r="D30084"/>
      <c r="E30084"/>
      <c r="F30084"/>
      <c r="G30084"/>
      <c r="H30084"/>
      <c r="I30084"/>
      <c r="J30084"/>
      <c r="K30084"/>
      <c r="L30084"/>
      <c r="M30084"/>
      <c r="N30084"/>
      <c r="O30084"/>
      <c r="P30084"/>
      <c r="Q30084"/>
      <c r="R30084"/>
    </row>
    <row r="30085" spans="3:18" x14ac:dyDescent="0.2">
      <c r="C30085"/>
      <c r="D30085"/>
      <c r="E30085"/>
      <c r="F30085"/>
      <c r="G30085"/>
      <c r="H30085"/>
      <c r="I30085"/>
      <c r="J30085"/>
      <c r="K30085"/>
      <c r="L30085"/>
      <c r="M30085"/>
      <c r="N30085"/>
      <c r="O30085"/>
      <c r="P30085"/>
      <c r="Q30085"/>
      <c r="R30085"/>
    </row>
    <row r="30086" spans="3:18" x14ac:dyDescent="0.2">
      <c r="C30086"/>
      <c r="D30086"/>
      <c r="E30086"/>
      <c r="F30086"/>
      <c r="G30086"/>
      <c r="H30086"/>
      <c r="I30086"/>
      <c r="J30086"/>
      <c r="K30086"/>
      <c r="L30086"/>
      <c r="M30086"/>
      <c r="N30086"/>
      <c r="O30086"/>
      <c r="P30086"/>
      <c r="Q30086"/>
      <c r="R30086"/>
    </row>
    <row r="30087" spans="3:18" x14ac:dyDescent="0.2">
      <c r="C30087"/>
      <c r="D30087"/>
      <c r="E30087"/>
      <c r="F30087"/>
      <c r="G30087"/>
      <c r="H30087"/>
      <c r="I30087"/>
      <c r="J30087"/>
      <c r="K30087"/>
      <c r="L30087"/>
      <c r="M30087"/>
      <c r="N30087"/>
      <c r="O30087"/>
      <c r="P30087"/>
      <c r="Q30087"/>
      <c r="R30087"/>
    </row>
    <row r="30088" spans="3:18" x14ac:dyDescent="0.2">
      <c r="C30088"/>
      <c r="D30088"/>
      <c r="E30088"/>
      <c r="F30088"/>
      <c r="G30088"/>
      <c r="H30088"/>
      <c r="I30088"/>
      <c r="J30088"/>
      <c r="K30088"/>
      <c r="L30088"/>
      <c r="M30088"/>
      <c r="N30088"/>
      <c r="O30088"/>
      <c r="P30088"/>
      <c r="Q30088"/>
      <c r="R30088"/>
    </row>
    <row r="30089" spans="3:18" x14ac:dyDescent="0.2">
      <c r="C30089"/>
      <c r="D30089"/>
      <c r="E30089"/>
      <c r="F30089"/>
      <c r="G30089"/>
      <c r="H30089"/>
      <c r="I30089"/>
      <c r="J30089"/>
      <c r="K30089"/>
      <c r="L30089"/>
      <c r="M30089"/>
      <c r="N30089"/>
      <c r="O30089"/>
      <c r="P30089"/>
      <c r="Q30089"/>
      <c r="R30089"/>
    </row>
    <row r="30090" spans="3:18" x14ac:dyDescent="0.2">
      <c r="C30090"/>
      <c r="D30090"/>
      <c r="E30090"/>
      <c r="F30090"/>
      <c r="G30090"/>
      <c r="H30090"/>
      <c r="I30090"/>
      <c r="J30090"/>
      <c r="K30090"/>
      <c r="L30090"/>
      <c r="M30090"/>
      <c r="N30090"/>
      <c r="O30090"/>
      <c r="P30090"/>
      <c r="Q30090"/>
      <c r="R30090"/>
    </row>
    <row r="30091" spans="3:18" x14ac:dyDescent="0.2">
      <c r="C30091"/>
      <c r="D30091"/>
      <c r="E30091"/>
      <c r="F30091"/>
      <c r="G30091"/>
      <c r="H30091"/>
      <c r="I30091"/>
      <c r="J30091"/>
      <c r="K30091"/>
      <c r="L30091"/>
      <c r="M30091"/>
      <c r="N30091"/>
      <c r="O30091"/>
      <c r="P30091"/>
      <c r="Q30091"/>
      <c r="R30091"/>
    </row>
    <row r="30092" spans="3:18" x14ac:dyDescent="0.2">
      <c r="C30092"/>
      <c r="D30092"/>
      <c r="E30092"/>
      <c r="F30092"/>
      <c r="G30092"/>
      <c r="H30092"/>
      <c r="I30092"/>
      <c r="J30092"/>
      <c r="K30092"/>
      <c r="L30092"/>
      <c r="M30092"/>
      <c r="N30092"/>
      <c r="O30092"/>
      <c r="P30092"/>
      <c r="Q30092"/>
      <c r="R30092"/>
    </row>
    <row r="30093" spans="3:18" x14ac:dyDescent="0.2">
      <c r="C30093"/>
      <c r="D30093"/>
      <c r="E30093"/>
      <c r="F30093"/>
      <c r="G30093"/>
      <c r="H30093"/>
      <c r="I30093"/>
      <c r="J30093"/>
      <c r="K30093"/>
      <c r="L30093"/>
      <c r="M30093"/>
      <c r="N30093"/>
      <c r="O30093"/>
      <c r="P30093"/>
      <c r="Q30093"/>
      <c r="R30093"/>
    </row>
    <row r="30094" spans="3:18" x14ac:dyDescent="0.2">
      <c r="C30094"/>
      <c r="D30094"/>
      <c r="E30094"/>
      <c r="F30094"/>
      <c r="G30094"/>
      <c r="H30094"/>
      <c r="I30094"/>
      <c r="J30094"/>
      <c r="K30094"/>
      <c r="L30094"/>
      <c r="M30094"/>
      <c r="N30094"/>
      <c r="O30094"/>
      <c r="P30094"/>
      <c r="Q30094"/>
      <c r="R30094"/>
    </row>
    <row r="30095" spans="3:18" x14ac:dyDescent="0.2">
      <c r="C30095"/>
      <c r="D30095"/>
      <c r="E30095"/>
      <c r="F30095"/>
      <c r="G30095"/>
      <c r="H30095"/>
      <c r="I30095"/>
      <c r="J30095"/>
      <c r="K30095"/>
      <c r="L30095"/>
      <c r="M30095"/>
      <c r="N30095"/>
      <c r="O30095"/>
      <c r="P30095"/>
      <c r="Q30095"/>
      <c r="R30095"/>
    </row>
    <row r="30096" spans="3:18" x14ac:dyDescent="0.2">
      <c r="C30096"/>
      <c r="D30096"/>
      <c r="E30096"/>
      <c r="F30096"/>
      <c r="G30096"/>
      <c r="H30096"/>
      <c r="I30096"/>
      <c r="J30096"/>
      <c r="K30096"/>
      <c r="L30096"/>
      <c r="M30096"/>
      <c r="N30096"/>
      <c r="O30096"/>
      <c r="P30096"/>
      <c r="Q30096"/>
      <c r="R30096"/>
    </row>
    <row r="30097" spans="3:18" x14ac:dyDescent="0.2">
      <c r="C30097"/>
      <c r="D30097"/>
      <c r="E30097"/>
      <c r="F30097"/>
      <c r="G30097"/>
      <c r="H30097"/>
      <c r="I30097"/>
      <c r="J30097"/>
      <c r="K30097"/>
      <c r="L30097"/>
      <c r="M30097"/>
      <c r="N30097"/>
      <c r="O30097"/>
      <c r="P30097"/>
      <c r="Q30097"/>
      <c r="R30097"/>
    </row>
    <row r="30098" spans="3:18" x14ac:dyDescent="0.2">
      <c r="C30098"/>
      <c r="D30098"/>
      <c r="E30098"/>
      <c r="F30098"/>
      <c r="G30098"/>
      <c r="H30098"/>
      <c r="I30098"/>
      <c r="J30098"/>
      <c r="K30098"/>
      <c r="L30098"/>
      <c r="M30098"/>
      <c r="N30098"/>
      <c r="O30098"/>
      <c r="P30098"/>
      <c r="Q30098"/>
      <c r="R30098"/>
    </row>
    <row r="30099" spans="3:18" x14ac:dyDescent="0.2">
      <c r="C30099"/>
      <c r="D30099"/>
      <c r="E30099"/>
      <c r="F30099"/>
      <c r="G30099"/>
      <c r="H30099"/>
      <c r="I30099"/>
      <c r="J30099"/>
      <c r="K30099"/>
      <c r="L30099"/>
      <c r="M30099"/>
      <c r="N30099"/>
      <c r="O30099"/>
      <c r="P30099"/>
      <c r="Q30099"/>
      <c r="R30099"/>
    </row>
    <row r="30100" spans="3:18" x14ac:dyDescent="0.2">
      <c r="C30100"/>
      <c r="D30100"/>
      <c r="E30100"/>
      <c r="F30100"/>
      <c r="G30100"/>
      <c r="H30100"/>
      <c r="I30100"/>
      <c r="J30100"/>
      <c r="K30100"/>
      <c r="L30100"/>
      <c r="M30100"/>
      <c r="N30100"/>
      <c r="O30100"/>
      <c r="P30100"/>
      <c r="Q30100"/>
      <c r="R30100"/>
    </row>
    <row r="30101" spans="3:18" x14ac:dyDescent="0.2">
      <c r="C30101"/>
      <c r="D30101"/>
      <c r="E30101"/>
      <c r="F30101"/>
      <c r="G30101"/>
      <c r="H30101"/>
      <c r="I30101"/>
      <c r="J30101"/>
      <c r="K30101"/>
      <c r="L30101"/>
      <c r="M30101"/>
      <c r="N30101"/>
      <c r="O30101"/>
      <c r="P30101"/>
      <c r="Q30101"/>
      <c r="R30101"/>
    </row>
    <row r="30102" spans="3:18" x14ac:dyDescent="0.2">
      <c r="C30102"/>
      <c r="D30102"/>
      <c r="E30102"/>
      <c r="F30102"/>
      <c r="G30102"/>
      <c r="H30102"/>
      <c r="I30102"/>
      <c r="J30102"/>
      <c r="K30102"/>
      <c r="L30102"/>
      <c r="M30102"/>
      <c r="N30102"/>
      <c r="O30102"/>
      <c r="P30102"/>
      <c r="Q30102"/>
      <c r="R30102"/>
    </row>
    <row r="30103" spans="3:18" x14ac:dyDescent="0.2">
      <c r="C30103"/>
      <c r="D30103"/>
      <c r="E30103"/>
      <c r="F30103"/>
      <c r="G30103"/>
      <c r="H30103"/>
      <c r="I30103"/>
      <c r="J30103"/>
      <c r="K30103"/>
      <c r="L30103"/>
      <c r="M30103"/>
      <c r="N30103"/>
      <c r="O30103"/>
      <c r="P30103"/>
      <c r="Q30103"/>
      <c r="R30103"/>
    </row>
    <row r="30104" spans="3:18" x14ac:dyDescent="0.2">
      <c r="C30104"/>
      <c r="D30104"/>
      <c r="E30104"/>
      <c r="F30104"/>
      <c r="G30104"/>
      <c r="H30104"/>
      <c r="I30104"/>
      <c r="J30104"/>
      <c r="K30104"/>
      <c r="L30104"/>
      <c r="M30104"/>
      <c r="N30104"/>
      <c r="O30104"/>
      <c r="P30104"/>
      <c r="Q30104"/>
      <c r="R30104"/>
    </row>
    <row r="30105" spans="3:18" x14ac:dyDescent="0.2">
      <c r="C30105"/>
      <c r="D30105"/>
      <c r="E30105"/>
      <c r="F30105"/>
      <c r="G30105"/>
      <c r="H30105"/>
      <c r="I30105"/>
      <c r="J30105"/>
      <c r="K30105"/>
      <c r="L30105"/>
      <c r="M30105"/>
      <c r="N30105"/>
      <c r="O30105"/>
      <c r="P30105"/>
      <c r="Q30105"/>
      <c r="R30105"/>
    </row>
    <row r="30106" spans="3:18" x14ac:dyDescent="0.2">
      <c r="C30106"/>
      <c r="D30106"/>
      <c r="E30106"/>
      <c r="F30106"/>
      <c r="G30106"/>
      <c r="H30106"/>
      <c r="I30106"/>
      <c r="J30106"/>
      <c r="K30106"/>
      <c r="L30106"/>
      <c r="M30106"/>
      <c r="N30106"/>
      <c r="O30106"/>
      <c r="P30106"/>
      <c r="Q30106"/>
      <c r="R30106"/>
    </row>
    <row r="30107" spans="3:18" x14ac:dyDescent="0.2">
      <c r="C30107"/>
      <c r="D30107"/>
      <c r="E30107"/>
      <c r="F30107"/>
      <c r="G30107"/>
      <c r="H30107"/>
      <c r="I30107"/>
      <c r="J30107"/>
      <c r="K30107"/>
      <c r="L30107"/>
      <c r="M30107"/>
      <c r="N30107"/>
      <c r="O30107"/>
      <c r="P30107"/>
      <c r="Q30107"/>
      <c r="R30107"/>
    </row>
    <row r="30108" spans="3:18" x14ac:dyDescent="0.2">
      <c r="C30108"/>
      <c r="D30108"/>
      <c r="E30108"/>
      <c r="F30108"/>
      <c r="G30108"/>
      <c r="H30108"/>
      <c r="I30108"/>
      <c r="J30108"/>
      <c r="K30108"/>
      <c r="L30108"/>
      <c r="M30108"/>
      <c r="N30108"/>
      <c r="O30108"/>
      <c r="P30108"/>
      <c r="Q30108"/>
      <c r="R30108"/>
    </row>
    <row r="30109" spans="3:18" x14ac:dyDescent="0.2">
      <c r="C30109"/>
      <c r="D30109"/>
      <c r="E30109"/>
      <c r="F30109"/>
      <c r="G30109"/>
      <c r="H30109"/>
      <c r="I30109"/>
      <c r="J30109"/>
      <c r="K30109"/>
      <c r="L30109"/>
      <c r="M30109"/>
      <c r="N30109"/>
      <c r="O30109"/>
      <c r="P30109"/>
      <c r="Q30109"/>
      <c r="R30109"/>
    </row>
    <row r="30110" spans="3:18" x14ac:dyDescent="0.2">
      <c r="C30110"/>
      <c r="D30110"/>
      <c r="E30110"/>
      <c r="F30110"/>
      <c r="G30110"/>
      <c r="H30110"/>
      <c r="I30110"/>
      <c r="J30110"/>
      <c r="K30110"/>
      <c r="L30110"/>
      <c r="M30110"/>
      <c r="N30110"/>
      <c r="O30110"/>
      <c r="P30110"/>
      <c r="Q30110"/>
      <c r="R30110"/>
    </row>
    <row r="30111" spans="3:18" x14ac:dyDescent="0.2">
      <c r="C30111"/>
      <c r="D30111"/>
      <c r="E30111"/>
      <c r="F30111"/>
      <c r="G30111"/>
      <c r="H30111"/>
      <c r="I30111"/>
      <c r="J30111"/>
      <c r="K30111"/>
      <c r="L30111"/>
      <c r="M30111"/>
      <c r="N30111"/>
      <c r="O30111"/>
      <c r="P30111"/>
      <c r="Q30111"/>
      <c r="R30111"/>
    </row>
    <row r="30112" spans="3:18" x14ac:dyDescent="0.2">
      <c r="C30112"/>
      <c r="D30112"/>
      <c r="E30112"/>
      <c r="F30112"/>
      <c r="G30112"/>
      <c r="H30112"/>
      <c r="I30112"/>
      <c r="J30112"/>
      <c r="K30112"/>
      <c r="L30112"/>
      <c r="M30112"/>
      <c r="N30112"/>
      <c r="O30112"/>
      <c r="P30112"/>
      <c r="Q30112"/>
      <c r="R30112"/>
    </row>
    <row r="30113" spans="3:18" x14ac:dyDescent="0.2">
      <c r="C30113"/>
      <c r="D30113"/>
      <c r="E30113"/>
      <c r="F30113"/>
      <c r="G30113"/>
      <c r="H30113"/>
      <c r="I30113"/>
      <c r="J30113"/>
      <c r="K30113"/>
      <c r="L30113"/>
      <c r="M30113"/>
      <c r="N30113"/>
      <c r="O30113"/>
      <c r="P30113"/>
      <c r="Q30113"/>
      <c r="R30113"/>
    </row>
    <row r="30114" spans="3:18" x14ac:dyDescent="0.2">
      <c r="C30114"/>
      <c r="D30114"/>
      <c r="E30114"/>
      <c r="F30114"/>
      <c r="G30114"/>
      <c r="H30114"/>
      <c r="I30114"/>
      <c r="J30114"/>
      <c r="K30114"/>
      <c r="L30114"/>
      <c r="M30114"/>
      <c r="N30114"/>
      <c r="O30114"/>
      <c r="P30114"/>
      <c r="Q30114"/>
      <c r="R30114"/>
    </row>
    <row r="30115" spans="3:18" x14ac:dyDescent="0.2">
      <c r="C30115"/>
      <c r="D30115"/>
      <c r="E30115"/>
      <c r="F30115"/>
      <c r="G30115"/>
      <c r="H30115"/>
      <c r="I30115"/>
      <c r="J30115"/>
      <c r="K30115"/>
      <c r="L30115"/>
      <c r="M30115"/>
      <c r="N30115"/>
      <c r="O30115"/>
      <c r="P30115"/>
      <c r="Q30115"/>
      <c r="R30115"/>
    </row>
    <row r="30116" spans="3:18" x14ac:dyDescent="0.2">
      <c r="C30116"/>
      <c r="D30116"/>
      <c r="E30116"/>
      <c r="F30116"/>
      <c r="G30116"/>
      <c r="H30116"/>
      <c r="I30116"/>
      <c r="J30116"/>
      <c r="K30116"/>
      <c r="L30116"/>
      <c r="M30116"/>
      <c r="N30116"/>
      <c r="O30116"/>
      <c r="P30116"/>
      <c r="Q30116"/>
      <c r="R30116"/>
    </row>
    <row r="30117" spans="3:18" x14ac:dyDescent="0.2">
      <c r="C30117"/>
      <c r="D30117"/>
      <c r="E30117"/>
      <c r="F30117"/>
      <c r="G30117"/>
      <c r="H30117"/>
      <c r="I30117"/>
      <c r="J30117"/>
      <c r="K30117"/>
      <c r="L30117"/>
      <c r="M30117"/>
      <c r="N30117"/>
      <c r="O30117"/>
      <c r="P30117"/>
      <c r="Q30117"/>
      <c r="R30117"/>
    </row>
    <row r="30118" spans="3:18" x14ac:dyDescent="0.2">
      <c r="C30118"/>
      <c r="D30118"/>
      <c r="E30118"/>
      <c r="F30118"/>
      <c r="G30118"/>
      <c r="H30118"/>
      <c r="I30118"/>
      <c r="J30118"/>
      <c r="K30118"/>
      <c r="L30118"/>
      <c r="M30118"/>
      <c r="N30118"/>
      <c r="O30118"/>
      <c r="P30118"/>
      <c r="Q30118"/>
      <c r="R30118"/>
    </row>
    <row r="30119" spans="3:18" x14ac:dyDescent="0.2">
      <c r="C30119"/>
      <c r="D30119"/>
      <c r="E30119"/>
      <c r="F30119"/>
      <c r="G30119"/>
      <c r="H30119"/>
      <c r="I30119"/>
      <c r="J30119"/>
      <c r="K30119"/>
      <c r="L30119"/>
      <c r="M30119"/>
      <c r="N30119"/>
      <c r="O30119"/>
      <c r="P30119"/>
      <c r="Q30119"/>
      <c r="R30119"/>
    </row>
    <row r="30120" spans="3:18" x14ac:dyDescent="0.2">
      <c r="C30120"/>
      <c r="D30120"/>
      <c r="E30120"/>
      <c r="F30120"/>
      <c r="G30120"/>
      <c r="H30120"/>
      <c r="I30120"/>
      <c r="J30120"/>
      <c r="K30120"/>
      <c r="L30120"/>
      <c r="M30120"/>
      <c r="N30120"/>
      <c r="O30120"/>
      <c r="P30120"/>
      <c r="Q30120"/>
      <c r="R30120"/>
    </row>
    <row r="30121" spans="3:18" x14ac:dyDescent="0.2">
      <c r="C30121"/>
      <c r="D30121"/>
      <c r="E30121"/>
      <c r="F30121"/>
      <c r="G30121"/>
      <c r="H30121"/>
      <c r="I30121"/>
      <c r="J30121"/>
      <c r="K30121"/>
      <c r="L30121"/>
      <c r="M30121"/>
      <c r="N30121"/>
      <c r="O30121"/>
      <c r="P30121"/>
      <c r="Q30121"/>
      <c r="R30121"/>
    </row>
    <row r="30122" spans="3:18" x14ac:dyDescent="0.2">
      <c r="C30122"/>
      <c r="D30122"/>
      <c r="E30122"/>
      <c r="F30122"/>
      <c r="G30122"/>
      <c r="H30122"/>
      <c r="I30122"/>
      <c r="J30122"/>
      <c r="K30122"/>
      <c r="L30122"/>
      <c r="M30122"/>
      <c r="N30122"/>
      <c r="O30122"/>
      <c r="P30122"/>
      <c r="Q30122"/>
      <c r="R30122"/>
    </row>
    <row r="30123" spans="3:18" x14ac:dyDescent="0.2">
      <c r="C30123"/>
      <c r="D30123"/>
      <c r="E30123"/>
      <c r="F30123"/>
      <c r="G30123"/>
      <c r="H30123"/>
      <c r="I30123"/>
      <c r="J30123"/>
      <c r="K30123"/>
      <c r="L30123"/>
      <c r="M30123"/>
      <c r="N30123"/>
      <c r="O30123"/>
      <c r="P30123"/>
      <c r="Q30123"/>
      <c r="R30123"/>
    </row>
    <row r="30124" spans="3:18" x14ac:dyDescent="0.2">
      <c r="C30124"/>
      <c r="D30124"/>
      <c r="E30124"/>
      <c r="F30124"/>
      <c r="G30124"/>
      <c r="H30124"/>
      <c r="I30124"/>
      <c r="J30124"/>
      <c r="K30124"/>
      <c r="L30124"/>
      <c r="M30124"/>
      <c r="N30124"/>
      <c r="O30124"/>
      <c r="P30124"/>
      <c r="Q30124"/>
      <c r="R30124"/>
    </row>
    <row r="30125" spans="3:18" x14ac:dyDescent="0.2">
      <c r="C30125"/>
      <c r="D30125"/>
      <c r="E30125"/>
      <c r="F30125"/>
      <c r="G30125"/>
      <c r="H30125"/>
      <c r="I30125"/>
      <c r="J30125"/>
      <c r="K30125"/>
      <c r="L30125"/>
      <c r="M30125"/>
      <c r="N30125"/>
      <c r="O30125"/>
      <c r="P30125"/>
      <c r="Q30125"/>
      <c r="R30125"/>
    </row>
    <row r="30126" spans="3:18" x14ac:dyDescent="0.2">
      <c r="C30126"/>
      <c r="D30126"/>
      <c r="E30126"/>
      <c r="F30126"/>
      <c r="G30126"/>
      <c r="H30126"/>
      <c r="I30126"/>
      <c r="J30126"/>
      <c r="K30126"/>
      <c r="L30126"/>
      <c r="M30126"/>
      <c r="N30126"/>
      <c r="O30126"/>
      <c r="P30126"/>
      <c r="Q30126"/>
      <c r="R30126"/>
    </row>
    <row r="30127" spans="3:18" x14ac:dyDescent="0.2">
      <c r="C30127"/>
      <c r="D30127"/>
      <c r="E30127"/>
      <c r="F30127"/>
      <c r="G30127"/>
      <c r="H30127"/>
      <c r="I30127"/>
      <c r="J30127"/>
      <c r="K30127"/>
      <c r="L30127"/>
      <c r="M30127"/>
      <c r="N30127"/>
      <c r="O30127"/>
      <c r="P30127"/>
      <c r="Q30127"/>
      <c r="R30127"/>
    </row>
    <row r="30128" spans="3:18" x14ac:dyDescent="0.2">
      <c r="C30128"/>
      <c r="D30128"/>
      <c r="E30128"/>
      <c r="F30128"/>
      <c r="G30128"/>
      <c r="H30128"/>
      <c r="I30128"/>
      <c r="J30128"/>
      <c r="K30128"/>
      <c r="L30128"/>
      <c r="M30128"/>
      <c r="N30128"/>
      <c r="O30128"/>
      <c r="P30128"/>
      <c r="Q30128"/>
      <c r="R30128"/>
    </row>
    <row r="30129" spans="3:18" x14ac:dyDescent="0.2">
      <c r="C30129"/>
      <c r="D30129"/>
      <c r="E30129"/>
      <c r="F30129"/>
      <c r="G30129"/>
      <c r="H30129"/>
      <c r="I30129"/>
      <c r="J30129"/>
      <c r="K30129"/>
      <c r="L30129"/>
      <c r="M30129"/>
      <c r="N30129"/>
      <c r="O30129"/>
      <c r="P30129"/>
      <c r="Q30129"/>
      <c r="R30129"/>
    </row>
    <row r="30130" spans="3:18" x14ac:dyDescent="0.2">
      <c r="C30130"/>
      <c r="D30130"/>
      <c r="E30130"/>
      <c r="F30130"/>
      <c r="G30130"/>
      <c r="H30130"/>
      <c r="I30130"/>
      <c r="J30130"/>
      <c r="K30130"/>
      <c r="L30130"/>
      <c r="M30130"/>
      <c r="N30130"/>
      <c r="O30130"/>
      <c r="P30130"/>
      <c r="Q30130"/>
      <c r="R30130"/>
    </row>
    <row r="30131" spans="3:18" x14ac:dyDescent="0.2">
      <c r="C30131"/>
      <c r="D30131"/>
      <c r="E30131"/>
      <c r="F30131"/>
      <c r="G30131"/>
      <c r="H30131"/>
      <c r="I30131"/>
      <c r="J30131"/>
      <c r="K30131"/>
      <c r="L30131"/>
      <c r="M30131"/>
      <c r="N30131"/>
      <c r="O30131"/>
      <c r="P30131"/>
      <c r="Q30131"/>
      <c r="R30131"/>
    </row>
    <row r="30132" spans="3:18" x14ac:dyDescent="0.2">
      <c r="C30132"/>
      <c r="D30132"/>
      <c r="E30132"/>
      <c r="F30132"/>
      <c r="G30132"/>
      <c r="H30132"/>
      <c r="I30132"/>
      <c r="J30132"/>
      <c r="K30132"/>
      <c r="L30132"/>
      <c r="M30132"/>
      <c r="N30132"/>
      <c r="O30132"/>
      <c r="P30132"/>
      <c r="Q30132"/>
      <c r="R30132"/>
    </row>
    <row r="30133" spans="3:18" x14ac:dyDescent="0.2">
      <c r="C30133"/>
      <c r="D30133"/>
      <c r="E30133"/>
      <c r="F30133"/>
      <c r="G30133"/>
      <c r="H30133"/>
      <c r="I30133"/>
      <c r="J30133"/>
      <c r="K30133"/>
      <c r="L30133"/>
      <c r="M30133"/>
      <c r="N30133"/>
      <c r="O30133"/>
      <c r="P30133"/>
      <c r="Q30133"/>
      <c r="R30133"/>
    </row>
    <row r="30134" spans="3:18" x14ac:dyDescent="0.2">
      <c r="C30134"/>
      <c r="D30134"/>
      <c r="E30134"/>
      <c r="F30134"/>
      <c r="G30134"/>
      <c r="H30134"/>
      <c r="I30134"/>
      <c r="J30134"/>
      <c r="K30134"/>
      <c r="L30134"/>
      <c r="M30134"/>
      <c r="N30134"/>
      <c r="O30134"/>
      <c r="P30134"/>
      <c r="Q30134"/>
      <c r="R30134"/>
    </row>
    <row r="30135" spans="3:18" x14ac:dyDescent="0.2">
      <c r="C30135"/>
      <c r="D30135"/>
      <c r="E30135"/>
      <c r="F30135"/>
      <c r="G30135"/>
      <c r="H30135"/>
      <c r="I30135"/>
      <c r="J30135"/>
      <c r="K30135"/>
      <c r="L30135"/>
      <c r="M30135"/>
      <c r="N30135"/>
      <c r="O30135"/>
      <c r="P30135"/>
      <c r="Q30135"/>
      <c r="R30135"/>
    </row>
    <row r="30136" spans="3:18" x14ac:dyDescent="0.2">
      <c r="C30136"/>
      <c r="D30136"/>
      <c r="E30136"/>
      <c r="F30136"/>
      <c r="G30136"/>
      <c r="H30136"/>
      <c r="I30136"/>
      <c r="J30136"/>
      <c r="K30136"/>
      <c r="L30136"/>
      <c r="M30136"/>
      <c r="N30136"/>
      <c r="O30136"/>
      <c r="P30136"/>
      <c r="Q30136"/>
      <c r="R30136"/>
    </row>
    <row r="30137" spans="3:18" x14ac:dyDescent="0.2">
      <c r="C30137"/>
      <c r="D30137"/>
      <c r="E30137"/>
      <c r="F30137"/>
      <c r="G30137"/>
      <c r="H30137"/>
      <c r="I30137"/>
      <c r="J30137"/>
      <c r="K30137"/>
      <c r="L30137"/>
      <c r="M30137"/>
      <c r="N30137"/>
      <c r="O30137"/>
      <c r="P30137"/>
      <c r="Q30137"/>
      <c r="R30137"/>
    </row>
    <row r="30138" spans="3:18" x14ac:dyDescent="0.2">
      <c r="C30138"/>
      <c r="D30138"/>
      <c r="E30138"/>
      <c r="F30138"/>
      <c r="G30138"/>
      <c r="H30138"/>
      <c r="I30138"/>
      <c r="J30138"/>
      <c r="K30138"/>
      <c r="L30138"/>
      <c r="M30138"/>
      <c r="N30138"/>
      <c r="O30138"/>
      <c r="P30138"/>
      <c r="Q30138"/>
      <c r="R30138"/>
    </row>
    <row r="30139" spans="3:18" x14ac:dyDescent="0.2">
      <c r="C30139"/>
      <c r="D30139"/>
      <c r="E30139"/>
      <c r="F30139"/>
      <c r="G30139"/>
      <c r="H30139"/>
      <c r="I30139"/>
      <c r="J30139"/>
      <c r="K30139"/>
      <c r="L30139"/>
      <c r="M30139"/>
      <c r="N30139"/>
      <c r="O30139"/>
      <c r="P30139"/>
      <c r="Q30139"/>
      <c r="R30139"/>
    </row>
    <row r="30140" spans="3:18" x14ac:dyDescent="0.2">
      <c r="C30140"/>
      <c r="D30140"/>
      <c r="E30140"/>
      <c r="F30140"/>
      <c r="G30140"/>
      <c r="H30140"/>
      <c r="I30140"/>
      <c r="J30140"/>
      <c r="K30140"/>
      <c r="L30140"/>
      <c r="M30140"/>
      <c r="N30140"/>
      <c r="O30140"/>
      <c r="P30140"/>
      <c r="Q30140"/>
      <c r="R30140"/>
    </row>
    <row r="30141" spans="3:18" x14ac:dyDescent="0.2">
      <c r="C30141"/>
      <c r="D30141"/>
      <c r="E30141"/>
      <c r="F30141"/>
      <c r="G30141"/>
      <c r="H30141"/>
      <c r="I30141"/>
      <c r="J30141"/>
      <c r="K30141"/>
      <c r="L30141"/>
      <c r="M30141"/>
      <c r="N30141"/>
      <c r="O30141"/>
      <c r="P30141"/>
      <c r="Q30141"/>
      <c r="R30141"/>
    </row>
    <row r="30142" spans="3:18" x14ac:dyDescent="0.2">
      <c r="C30142"/>
      <c r="D30142"/>
      <c r="E30142"/>
      <c r="F30142"/>
      <c r="G30142"/>
      <c r="H30142"/>
      <c r="I30142"/>
      <c r="J30142"/>
      <c r="K30142"/>
      <c r="L30142"/>
      <c r="M30142"/>
      <c r="N30142"/>
      <c r="O30142"/>
      <c r="P30142"/>
      <c r="Q30142"/>
      <c r="R30142"/>
    </row>
    <row r="30143" spans="3:18" x14ac:dyDescent="0.2">
      <c r="C30143"/>
      <c r="D30143"/>
      <c r="E30143"/>
      <c r="F30143"/>
      <c r="G30143"/>
      <c r="H30143"/>
      <c r="I30143"/>
      <c r="J30143"/>
      <c r="K30143"/>
      <c r="L30143"/>
      <c r="M30143"/>
      <c r="N30143"/>
      <c r="O30143"/>
      <c r="P30143"/>
      <c r="Q30143"/>
      <c r="R30143"/>
    </row>
    <row r="30144" spans="3:18" x14ac:dyDescent="0.2">
      <c r="C30144"/>
      <c r="D30144"/>
      <c r="E30144"/>
      <c r="F30144"/>
      <c r="G30144"/>
      <c r="H30144"/>
      <c r="I30144"/>
      <c r="J30144"/>
      <c r="K30144"/>
      <c r="L30144"/>
      <c r="M30144"/>
      <c r="N30144"/>
      <c r="O30144"/>
      <c r="P30144"/>
      <c r="Q30144"/>
      <c r="R30144"/>
    </row>
    <row r="30145" spans="3:18" x14ac:dyDescent="0.2">
      <c r="C30145"/>
      <c r="D30145"/>
      <c r="E30145"/>
      <c r="F30145"/>
      <c r="G30145"/>
      <c r="H30145"/>
      <c r="I30145"/>
      <c r="J30145"/>
      <c r="K30145"/>
      <c r="L30145"/>
      <c r="M30145"/>
      <c r="N30145"/>
      <c r="O30145"/>
      <c r="P30145"/>
      <c r="Q30145"/>
      <c r="R30145"/>
    </row>
    <row r="30146" spans="3:18" x14ac:dyDescent="0.2">
      <c r="C30146"/>
      <c r="D30146"/>
      <c r="E30146"/>
      <c r="F30146"/>
      <c r="G30146"/>
      <c r="H30146"/>
      <c r="I30146"/>
      <c r="J30146"/>
      <c r="K30146"/>
      <c r="L30146"/>
      <c r="M30146"/>
      <c r="N30146"/>
      <c r="O30146"/>
      <c r="P30146"/>
      <c r="Q30146"/>
      <c r="R30146"/>
    </row>
    <row r="30147" spans="3:18" x14ac:dyDescent="0.2">
      <c r="C30147"/>
      <c r="D30147"/>
      <c r="E30147"/>
      <c r="F30147"/>
      <c r="G30147"/>
      <c r="H30147"/>
      <c r="I30147"/>
      <c r="J30147"/>
      <c r="K30147"/>
      <c r="L30147"/>
      <c r="M30147"/>
      <c r="N30147"/>
      <c r="O30147"/>
      <c r="P30147"/>
      <c r="Q30147"/>
      <c r="R30147"/>
    </row>
    <row r="30148" spans="3:18" x14ac:dyDescent="0.2">
      <c r="C30148"/>
      <c r="D30148"/>
      <c r="E30148"/>
      <c r="F30148"/>
      <c r="G30148"/>
      <c r="H30148"/>
      <c r="I30148"/>
      <c r="J30148"/>
      <c r="K30148"/>
      <c r="L30148"/>
      <c r="M30148"/>
      <c r="N30148"/>
      <c r="O30148"/>
      <c r="P30148"/>
      <c r="Q30148"/>
      <c r="R30148"/>
    </row>
    <row r="30149" spans="3:18" x14ac:dyDescent="0.2">
      <c r="C30149"/>
      <c r="D30149"/>
      <c r="E30149"/>
      <c r="F30149"/>
      <c r="G30149"/>
      <c r="H30149"/>
      <c r="I30149"/>
      <c r="J30149"/>
      <c r="K30149"/>
      <c r="L30149"/>
      <c r="M30149"/>
      <c r="N30149"/>
      <c r="O30149"/>
      <c r="P30149"/>
      <c r="Q30149"/>
      <c r="R30149"/>
    </row>
    <row r="30150" spans="3:18" x14ac:dyDescent="0.2">
      <c r="C30150"/>
      <c r="D30150"/>
      <c r="E30150"/>
      <c r="F30150"/>
      <c r="G30150"/>
      <c r="H30150"/>
      <c r="I30150"/>
      <c r="J30150"/>
      <c r="K30150"/>
      <c r="L30150"/>
      <c r="M30150"/>
      <c r="N30150"/>
      <c r="O30150"/>
      <c r="P30150"/>
      <c r="Q30150"/>
      <c r="R30150"/>
    </row>
    <row r="30151" spans="3:18" x14ac:dyDescent="0.2">
      <c r="C30151"/>
      <c r="D30151"/>
      <c r="E30151"/>
      <c r="F30151"/>
      <c r="G30151"/>
      <c r="H30151"/>
      <c r="I30151"/>
      <c r="J30151"/>
      <c r="K30151"/>
      <c r="L30151"/>
      <c r="M30151"/>
      <c r="N30151"/>
      <c r="O30151"/>
      <c r="P30151"/>
      <c r="Q30151"/>
      <c r="R30151"/>
    </row>
    <row r="30152" spans="3:18" x14ac:dyDescent="0.2">
      <c r="C30152"/>
      <c r="D30152"/>
      <c r="E30152"/>
      <c r="F30152"/>
      <c r="G30152"/>
      <c r="H30152"/>
      <c r="I30152"/>
      <c r="J30152"/>
      <c r="K30152"/>
      <c r="L30152"/>
      <c r="M30152"/>
      <c r="N30152"/>
      <c r="O30152"/>
      <c r="P30152"/>
      <c r="Q30152"/>
      <c r="R30152"/>
    </row>
    <row r="30153" spans="3:18" x14ac:dyDescent="0.2">
      <c r="C30153"/>
      <c r="D30153"/>
      <c r="E30153"/>
      <c r="F30153"/>
      <c r="G30153"/>
      <c r="H30153"/>
      <c r="I30153"/>
      <c r="J30153"/>
      <c r="K30153"/>
      <c r="L30153"/>
      <c r="M30153"/>
      <c r="N30153"/>
      <c r="O30153"/>
      <c r="P30153"/>
      <c r="Q30153"/>
      <c r="R30153"/>
    </row>
    <row r="30154" spans="3:18" x14ac:dyDescent="0.2">
      <c r="C30154"/>
      <c r="D30154"/>
      <c r="E30154"/>
      <c r="F30154"/>
      <c r="G30154"/>
      <c r="H30154"/>
      <c r="I30154"/>
      <c r="J30154"/>
      <c r="K30154"/>
      <c r="L30154"/>
      <c r="M30154"/>
      <c r="N30154"/>
      <c r="O30154"/>
      <c r="P30154"/>
      <c r="Q30154"/>
      <c r="R30154"/>
    </row>
    <row r="30155" spans="3:18" x14ac:dyDescent="0.2">
      <c r="C30155"/>
      <c r="D30155"/>
      <c r="E30155"/>
      <c r="F30155"/>
      <c r="G30155"/>
      <c r="H30155"/>
      <c r="I30155"/>
      <c r="J30155"/>
      <c r="K30155"/>
      <c r="L30155"/>
      <c r="M30155"/>
      <c r="N30155"/>
      <c r="O30155"/>
      <c r="P30155"/>
      <c r="Q30155"/>
      <c r="R30155"/>
    </row>
    <row r="30156" spans="3:18" x14ac:dyDescent="0.2">
      <c r="C30156"/>
      <c r="D30156"/>
      <c r="E30156"/>
      <c r="F30156"/>
      <c r="G30156"/>
      <c r="H30156"/>
      <c r="I30156"/>
      <c r="J30156"/>
      <c r="K30156"/>
      <c r="L30156"/>
      <c r="M30156"/>
      <c r="N30156"/>
      <c r="O30156"/>
      <c r="P30156"/>
      <c r="Q30156"/>
      <c r="R30156"/>
    </row>
    <row r="30157" spans="3:18" x14ac:dyDescent="0.2">
      <c r="C30157"/>
      <c r="D30157"/>
      <c r="E30157"/>
      <c r="F30157"/>
      <c r="G30157"/>
      <c r="H30157"/>
      <c r="I30157"/>
      <c r="J30157"/>
      <c r="K30157"/>
      <c r="L30157"/>
      <c r="M30157"/>
      <c r="N30157"/>
      <c r="O30157"/>
      <c r="P30157"/>
      <c r="Q30157"/>
      <c r="R30157"/>
    </row>
    <row r="30158" spans="3:18" x14ac:dyDescent="0.2">
      <c r="C30158"/>
      <c r="D30158"/>
      <c r="E30158"/>
      <c r="F30158"/>
      <c r="G30158"/>
      <c r="H30158"/>
      <c r="I30158"/>
      <c r="J30158"/>
      <c r="K30158"/>
      <c r="L30158"/>
      <c r="M30158"/>
      <c r="N30158"/>
      <c r="O30158"/>
      <c r="P30158"/>
      <c r="Q30158"/>
      <c r="R30158"/>
    </row>
    <row r="30159" spans="3:18" x14ac:dyDescent="0.2">
      <c r="C30159"/>
      <c r="D30159"/>
      <c r="E30159"/>
      <c r="F30159"/>
      <c r="G30159"/>
      <c r="H30159"/>
      <c r="I30159"/>
      <c r="J30159"/>
      <c r="K30159"/>
      <c r="L30159"/>
      <c r="M30159"/>
      <c r="N30159"/>
      <c r="O30159"/>
      <c r="P30159"/>
      <c r="Q30159"/>
      <c r="R30159"/>
    </row>
    <row r="30160" spans="3:18" x14ac:dyDescent="0.2">
      <c r="C30160"/>
      <c r="D30160"/>
      <c r="E30160"/>
      <c r="F30160"/>
      <c r="G30160"/>
      <c r="H30160"/>
      <c r="I30160"/>
      <c r="J30160"/>
      <c r="K30160"/>
      <c r="L30160"/>
      <c r="M30160"/>
      <c r="N30160"/>
      <c r="O30160"/>
      <c r="P30160"/>
      <c r="Q30160"/>
      <c r="R30160"/>
    </row>
    <row r="30161" spans="3:18" x14ac:dyDescent="0.2">
      <c r="C30161"/>
      <c r="D30161"/>
      <c r="E30161"/>
      <c r="F30161"/>
      <c r="G30161"/>
      <c r="H30161"/>
      <c r="I30161"/>
      <c r="J30161"/>
      <c r="K30161"/>
      <c r="L30161"/>
      <c r="M30161"/>
      <c r="N30161"/>
      <c r="O30161"/>
      <c r="P30161"/>
      <c r="Q30161"/>
      <c r="R30161"/>
    </row>
    <row r="30162" spans="3:18" x14ac:dyDescent="0.2">
      <c r="C30162"/>
      <c r="D30162"/>
      <c r="E30162"/>
      <c r="F30162"/>
      <c r="G30162"/>
      <c r="H30162"/>
      <c r="I30162"/>
      <c r="J30162"/>
      <c r="K30162"/>
      <c r="L30162"/>
      <c r="M30162"/>
      <c r="N30162"/>
      <c r="O30162"/>
      <c r="P30162"/>
      <c r="Q30162"/>
      <c r="R30162"/>
    </row>
    <row r="30163" spans="3:18" x14ac:dyDescent="0.2">
      <c r="C30163"/>
      <c r="D30163"/>
      <c r="E30163"/>
      <c r="F30163"/>
      <c r="G30163"/>
      <c r="H30163"/>
      <c r="I30163"/>
      <c r="J30163"/>
      <c r="K30163"/>
      <c r="L30163"/>
      <c r="M30163"/>
      <c r="N30163"/>
      <c r="O30163"/>
      <c r="P30163"/>
      <c r="Q30163"/>
      <c r="R30163"/>
    </row>
    <row r="30164" spans="3:18" x14ac:dyDescent="0.2">
      <c r="C30164"/>
      <c r="D30164"/>
      <c r="E30164"/>
      <c r="F30164"/>
      <c r="G30164"/>
      <c r="H30164"/>
      <c r="I30164"/>
      <c r="J30164"/>
      <c r="K30164"/>
      <c r="L30164"/>
      <c r="M30164"/>
      <c r="N30164"/>
      <c r="O30164"/>
      <c r="P30164"/>
      <c r="Q30164"/>
      <c r="R30164"/>
    </row>
    <row r="30165" spans="3:18" x14ac:dyDescent="0.2">
      <c r="C30165"/>
      <c r="D30165"/>
      <c r="E30165"/>
      <c r="F30165"/>
      <c r="G30165"/>
      <c r="H30165"/>
      <c r="I30165"/>
      <c r="J30165"/>
      <c r="K30165"/>
      <c r="L30165"/>
      <c r="M30165"/>
      <c r="N30165"/>
      <c r="O30165"/>
      <c r="P30165"/>
      <c r="Q30165"/>
      <c r="R30165"/>
    </row>
    <row r="30166" spans="3:18" x14ac:dyDescent="0.2">
      <c r="C30166"/>
      <c r="D30166"/>
      <c r="E30166"/>
      <c r="F30166"/>
      <c r="G30166"/>
      <c r="H30166"/>
      <c r="I30166"/>
      <c r="J30166"/>
      <c r="K30166"/>
      <c r="L30166"/>
      <c r="M30166"/>
      <c r="N30166"/>
      <c r="O30166"/>
      <c r="P30166"/>
      <c r="Q30166"/>
      <c r="R30166"/>
    </row>
    <row r="30167" spans="3:18" x14ac:dyDescent="0.2">
      <c r="C30167"/>
      <c r="D30167"/>
      <c r="E30167"/>
      <c r="F30167"/>
      <c r="G30167"/>
      <c r="H30167"/>
      <c r="I30167"/>
      <c r="J30167"/>
      <c r="K30167"/>
      <c r="L30167"/>
      <c r="M30167"/>
      <c r="N30167"/>
      <c r="O30167"/>
      <c r="P30167"/>
      <c r="Q30167"/>
      <c r="R30167"/>
    </row>
    <row r="30168" spans="3:18" x14ac:dyDescent="0.2">
      <c r="C30168"/>
      <c r="D30168"/>
      <c r="E30168"/>
      <c r="F30168"/>
      <c r="G30168"/>
      <c r="H30168"/>
      <c r="I30168"/>
      <c r="J30168"/>
      <c r="K30168"/>
      <c r="L30168"/>
      <c r="M30168"/>
      <c r="N30168"/>
      <c r="O30168"/>
      <c r="P30168"/>
      <c r="Q30168"/>
      <c r="R30168"/>
    </row>
    <row r="30169" spans="3:18" x14ac:dyDescent="0.2">
      <c r="C30169"/>
      <c r="D30169"/>
      <c r="E30169"/>
      <c r="F30169"/>
      <c r="G30169"/>
      <c r="H30169"/>
      <c r="I30169"/>
      <c r="J30169"/>
      <c r="K30169"/>
      <c r="L30169"/>
      <c r="M30169"/>
      <c r="N30169"/>
      <c r="O30169"/>
      <c r="P30169"/>
      <c r="Q30169"/>
      <c r="R30169"/>
    </row>
    <row r="30170" spans="3:18" x14ac:dyDescent="0.2">
      <c r="C30170"/>
      <c r="D30170"/>
      <c r="E30170"/>
      <c r="F30170"/>
      <c r="G30170"/>
      <c r="H30170"/>
      <c r="I30170"/>
      <c r="J30170"/>
      <c r="K30170"/>
      <c r="L30170"/>
      <c r="M30170"/>
      <c r="N30170"/>
      <c r="O30170"/>
      <c r="P30170"/>
      <c r="Q30170"/>
      <c r="R30170"/>
    </row>
    <row r="30171" spans="3:18" x14ac:dyDescent="0.2">
      <c r="C30171"/>
      <c r="D30171"/>
      <c r="E30171"/>
      <c r="F30171"/>
      <c r="G30171"/>
      <c r="H30171"/>
      <c r="I30171"/>
      <c r="J30171"/>
      <c r="K30171"/>
      <c r="L30171"/>
      <c r="M30171"/>
      <c r="N30171"/>
      <c r="O30171"/>
      <c r="P30171"/>
      <c r="Q30171"/>
      <c r="R30171"/>
    </row>
    <row r="30172" spans="3:18" x14ac:dyDescent="0.2">
      <c r="C30172"/>
      <c r="D30172"/>
      <c r="E30172"/>
      <c r="F30172"/>
      <c r="G30172"/>
      <c r="H30172"/>
      <c r="I30172"/>
      <c r="J30172"/>
      <c r="K30172"/>
      <c r="L30172"/>
      <c r="M30172"/>
      <c r="N30172"/>
      <c r="O30172"/>
      <c r="P30172"/>
      <c r="Q30172"/>
      <c r="R30172"/>
    </row>
    <row r="30173" spans="3:18" x14ac:dyDescent="0.2">
      <c r="C30173"/>
      <c r="D30173"/>
      <c r="E30173"/>
      <c r="F30173"/>
      <c r="G30173"/>
      <c r="H30173"/>
      <c r="I30173"/>
      <c r="J30173"/>
      <c r="K30173"/>
      <c r="L30173"/>
      <c r="M30173"/>
      <c r="N30173"/>
      <c r="O30173"/>
      <c r="P30173"/>
      <c r="Q30173"/>
      <c r="R30173"/>
    </row>
    <row r="30174" spans="3:18" x14ac:dyDescent="0.2">
      <c r="C30174"/>
      <c r="D30174"/>
      <c r="E30174"/>
      <c r="F30174"/>
      <c r="G30174"/>
      <c r="H30174"/>
      <c r="I30174"/>
      <c r="J30174"/>
      <c r="K30174"/>
      <c r="L30174"/>
      <c r="M30174"/>
      <c r="N30174"/>
      <c r="O30174"/>
      <c r="P30174"/>
      <c r="Q30174"/>
      <c r="R30174"/>
    </row>
    <row r="30175" spans="3:18" x14ac:dyDescent="0.2">
      <c r="C30175"/>
      <c r="D30175"/>
      <c r="E30175"/>
      <c r="F30175"/>
      <c r="G30175"/>
      <c r="H30175"/>
      <c r="I30175"/>
      <c r="J30175"/>
      <c r="K30175"/>
      <c r="L30175"/>
      <c r="M30175"/>
      <c r="N30175"/>
      <c r="O30175"/>
      <c r="P30175"/>
      <c r="Q30175"/>
      <c r="R30175"/>
    </row>
    <row r="30176" spans="3:18" x14ac:dyDescent="0.2">
      <c r="C30176"/>
      <c r="D30176"/>
      <c r="E30176"/>
      <c r="F30176"/>
      <c r="G30176"/>
      <c r="H30176"/>
      <c r="I30176"/>
      <c r="J30176"/>
      <c r="K30176"/>
      <c r="L30176"/>
      <c r="M30176"/>
      <c r="N30176"/>
      <c r="O30176"/>
      <c r="P30176"/>
      <c r="Q30176"/>
      <c r="R30176"/>
    </row>
    <row r="30177" spans="3:18" x14ac:dyDescent="0.2">
      <c r="C30177"/>
      <c r="D30177"/>
      <c r="E30177"/>
      <c r="F30177"/>
      <c r="G30177"/>
      <c r="H30177"/>
      <c r="I30177"/>
      <c r="J30177"/>
      <c r="K30177"/>
      <c r="L30177"/>
      <c r="M30177"/>
      <c r="N30177"/>
      <c r="O30177"/>
      <c r="P30177"/>
      <c r="Q30177"/>
      <c r="R30177"/>
    </row>
    <row r="30178" spans="3:18" x14ac:dyDescent="0.2">
      <c r="C30178"/>
      <c r="D30178"/>
      <c r="E30178"/>
      <c r="F30178"/>
      <c r="G30178"/>
      <c r="H30178"/>
      <c r="I30178"/>
      <c r="J30178"/>
      <c r="K30178"/>
      <c r="L30178"/>
      <c r="M30178"/>
      <c r="N30178"/>
      <c r="O30178"/>
      <c r="P30178"/>
      <c r="Q30178"/>
      <c r="R30178"/>
    </row>
    <row r="30179" spans="3:18" x14ac:dyDescent="0.2">
      <c r="C30179"/>
      <c r="D30179"/>
      <c r="E30179"/>
      <c r="F30179"/>
      <c r="G30179"/>
      <c r="H30179"/>
      <c r="I30179"/>
      <c r="J30179"/>
      <c r="K30179"/>
      <c r="L30179"/>
      <c r="M30179"/>
      <c r="N30179"/>
      <c r="O30179"/>
      <c r="P30179"/>
      <c r="Q30179"/>
      <c r="R30179"/>
    </row>
    <row r="30180" spans="3:18" x14ac:dyDescent="0.2">
      <c r="C30180"/>
      <c r="D30180"/>
      <c r="E30180"/>
      <c r="F30180"/>
      <c r="G30180"/>
      <c r="H30180"/>
      <c r="I30180"/>
      <c r="J30180"/>
      <c r="K30180"/>
      <c r="L30180"/>
      <c r="M30180"/>
      <c r="N30180"/>
      <c r="O30180"/>
      <c r="P30180"/>
      <c r="Q30180"/>
      <c r="R30180"/>
    </row>
    <row r="30181" spans="3:18" x14ac:dyDescent="0.2">
      <c r="C30181"/>
      <c r="D30181"/>
      <c r="E30181"/>
      <c r="F30181"/>
      <c r="G30181"/>
      <c r="H30181"/>
      <c r="I30181"/>
      <c r="J30181"/>
      <c r="K30181"/>
      <c r="L30181"/>
      <c r="M30181"/>
      <c r="N30181"/>
      <c r="O30181"/>
      <c r="P30181"/>
      <c r="Q30181"/>
      <c r="R30181"/>
    </row>
    <row r="30182" spans="3:18" x14ac:dyDescent="0.2">
      <c r="C30182"/>
      <c r="D30182"/>
      <c r="E30182"/>
      <c r="F30182"/>
      <c r="G30182"/>
      <c r="H30182"/>
      <c r="I30182"/>
      <c r="J30182"/>
      <c r="K30182"/>
      <c r="L30182"/>
      <c r="M30182"/>
      <c r="N30182"/>
      <c r="O30182"/>
      <c r="P30182"/>
      <c r="Q30182"/>
      <c r="R30182"/>
    </row>
    <row r="30183" spans="3:18" x14ac:dyDescent="0.2">
      <c r="C30183"/>
      <c r="D30183"/>
      <c r="E30183"/>
      <c r="F30183"/>
      <c r="G30183"/>
      <c r="H30183"/>
      <c r="I30183"/>
      <c r="J30183"/>
      <c r="K30183"/>
      <c r="L30183"/>
      <c r="M30183"/>
      <c r="N30183"/>
      <c r="O30183"/>
      <c r="P30183"/>
      <c r="Q30183"/>
      <c r="R30183"/>
    </row>
    <row r="30184" spans="3:18" x14ac:dyDescent="0.2">
      <c r="C30184"/>
      <c r="D30184"/>
      <c r="E30184"/>
      <c r="F30184"/>
      <c r="G30184"/>
      <c r="H30184"/>
      <c r="I30184"/>
      <c r="J30184"/>
      <c r="K30184"/>
      <c r="L30184"/>
      <c r="M30184"/>
      <c r="N30184"/>
      <c r="O30184"/>
      <c r="P30184"/>
      <c r="Q30184"/>
      <c r="R30184"/>
    </row>
    <row r="30185" spans="3:18" x14ac:dyDescent="0.2">
      <c r="C30185"/>
      <c r="D30185"/>
      <c r="E30185"/>
      <c r="F30185"/>
      <c r="G30185"/>
      <c r="H30185"/>
      <c r="I30185"/>
      <c r="J30185"/>
      <c r="K30185"/>
      <c r="L30185"/>
      <c r="M30185"/>
      <c r="N30185"/>
      <c r="O30185"/>
      <c r="P30185"/>
      <c r="Q30185"/>
      <c r="R30185"/>
    </row>
    <row r="30186" spans="3:18" x14ac:dyDescent="0.2">
      <c r="C30186"/>
      <c r="D30186"/>
      <c r="E30186"/>
      <c r="F30186"/>
      <c r="G30186"/>
      <c r="H30186"/>
      <c r="I30186"/>
      <c r="J30186"/>
      <c r="K30186"/>
      <c r="L30186"/>
      <c r="M30186"/>
      <c r="N30186"/>
      <c r="O30186"/>
      <c r="P30186"/>
      <c r="Q30186"/>
      <c r="R30186"/>
    </row>
    <row r="30187" spans="3:18" x14ac:dyDescent="0.2">
      <c r="C30187"/>
      <c r="D30187"/>
      <c r="E30187"/>
      <c r="F30187"/>
      <c r="G30187"/>
      <c r="H30187"/>
      <c r="I30187"/>
      <c r="J30187"/>
      <c r="K30187"/>
      <c r="L30187"/>
      <c r="M30187"/>
      <c r="N30187"/>
      <c r="O30187"/>
      <c r="P30187"/>
      <c r="Q30187"/>
      <c r="R30187"/>
    </row>
    <row r="30188" spans="3:18" x14ac:dyDescent="0.2">
      <c r="C30188"/>
      <c r="D30188"/>
      <c r="E30188"/>
      <c r="F30188"/>
      <c r="G30188"/>
      <c r="H30188"/>
      <c r="I30188"/>
      <c r="J30188"/>
      <c r="K30188"/>
      <c r="L30188"/>
      <c r="M30188"/>
      <c r="N30188"/>
      <c r="O30188"/>
      <c r="P30188"/>
      <c r="Q30188"/>
      <c r="R30188"/>
    </row>
    <row r="30189" spans="3:18" x14ac:dyDescent="0.2">
      <c r="C30189"/>
      <c r="D30189"/>
      <c r="E30189"/>
      <c r="F30189"/>
      <c r="G30189"/>
      <c r="H30189"/>
      <c r="I30189"/>
      <c r="J30189"/>
      <c r="K30189"/>
      <c r="L30189"/>
      <c r="M30189"/>
      <c r="N30189"/>
      <c r="O30189"/>
      <c r="P30189"/>
      <c r="Q30189"/>
      <c r="R30189"/>
    </row>
    <row r="30190" spans="3:18" x14ac:dyDescent="0.2">
      <c r="C30190"/>
      <c r="D30190"/>
      <c r="E30190"/>
      <c r="F30190"/>
      <c r="G30190"/>
      <c r="H30190"/>
      <c r="I30190"/>
      <c r="J30190"/>
      <c r="K30190"/>
      <c r="L30190"/>
      <c r="M30190"/>
      <c r="N30190"/>
      <c r="O30190"/>
      <c r="P30190"/>
      <c r="Q30190"/>
      <c r="R30190"/>
    </row>
    <row r="30191" spans="3:18" x14ac:dyDescent="0.2">
      <c r="C30191"/>
      <c r="D30191"/>
      <c r="E30191"/>
      <c r="F30191"/>
      <c r="G30191"/>
      <c r="H30191"/>
      <c r="I30191"/>
      <c r="J30191"/>
      <c r="K30191"/>
      <c r="L30191"/>
      <c r="M30191"/>
      <c r="N30191"/>
      <c r="O30191"/>
      <c r="P30191"/>
      <c r="Q30191"/>
      <c r="R30191"/>
    </row>
    <row r="30192" spans="3:18" x14ac:dyDescent="0.2">
      <c r="C30192"/>
      <c r="D30192"/>
      <c r="E30192"/>
      <c r="F30192"/>
      <c r="G30192"/>
      <c r="H30192"/>
      <c r="I30192"/>
      <c r="J30192"/>
      <c r="K30192"/>
      <c r="L30192"/>
      <c r="M30192"/>
      <c r="N30192"/>
      <c r="O30192"/>
      <c r="P30192"/>
      <c r="Q30192"/>
      <c r="R30192"/>
    </row>
    <row r="30193" spans="3:18" x14ac:dyDescent="0.2">
      <c r="C30193"/>
      <c r="D30193"/>
      <c r="E30193"/>
      <c r="F30193"/>
      <c r="G30193"/>
      <c r="H30193"/>
      <c r="I30193"/>
      <c r="J30193"/>
      <c r="K30193"/>
      <c r="L30193"/>
      <c r="M30193"/>
      <c r="N30193"/>
      <c r="O30193"/>
      <c r="P30193"/>
      <c r="Q30193"/>
      <c r="R30193"/>
    </row>
    <row r="30194" spans="3:18" x14ac:dyDescent="0.2">
      <c r="C30194"/>
      <c r="D30194"/>
      <c r="E30194"/>
      <c r="F30194"/>
      <c r="G30194"/>
      <c r="H30194"/>
      <c r="I30194"/>
      <c r="J30194"/>
      <c r="K30194"/>
      <c r="L30194"/>
      <c r="M30194"/>
      <c r="N30194"/>
      <c r="O30194"/>
      <c r="P30194"/>
      <c r="Q30194"/>
      <c r="R30194"/>
    </row>
    <row r="30195" spans="3:18" x14ac:dyDescent="0.2">
      <c r="C30195"/>
      <c r="D30195"/>
      <c r="E30195"/>
      <c r="F30195"/>
      <c r="G30195"/>
      <c r="H30195"/>
      <c r="I30195"/>
      <c r="J30195"/>
      <c r="K30195"/>
      <c r="L30195"/>
      <c r="M30195"/>
      <c r="N30195"/>
      <c r="O30195"/>
      <c r="P30195"/>
      <c r="Q30195"/>
      <c r="R30195"/>
    </row>
    <row r="30196" spans="3:18" x14ac:dyDescent="0.2">
      <c r="C30196"/>
      <c r="D30196"/>
      <c r="E30196"/>
      <c r="F30196"/>
      <c r="G30196"/>
      <c r="H30196"/>
      <c r="I30196"/>
      <c r="J30196"/>
      <c r="K30196"/>
      <c r="L30196"/>
      <c r="M30196"/>
      <c r="N30196"/>
      <c r="O30196"/>
      <c r="P30196"/>
      <c r="Q30196"/>
      <c r="R30196"/>
    </row>
    <row r="30197" spans="3:18" x14ac:dyDescent="0.2">
      <c r="C30197"/>
      <c r="D30197"/>
      <c r="E30197"/>
      <c r="F30197"/>
      <c r="G30197"/>
      <c r="H30197"/>
      <c r="I30197"/>
      <c r="J30197"/>
      <c r="K30197"/>
      <c r="L30197"/>
      <c r="M30197"/>
      <c r="N30197"/>
      <c r="O30197"/>
      <c r="P30197"/>
      <c r="Q30197"/>
      <c r="R30197"/>
    </row>
    <row r="30198" spans="3:18" x14ac:dyDescent="0.2">
      <c r="C30198"/>
      <c r="D30198"/>
      <c r="E30198"/>
      <c r="F30198"/>
      <c r="G30198"/>
      <c r="H30198"/>
      <c r="I30198"/>
      <c r="J30198"/>
      <c r="K30198"/>
      <c r="L30198"/>
      <c r="M30198"/>
      <c r="N30198"/>
      <c r="O30198"/>
      <c r="P30198"/>
      <c r="Q30198"/>
      <c r="R30198"/>
    </row>
    <row r="30199" spans="3:18" x14ac:dyDescent="0.2">
      <c r="C30199"/>
      <c r="D30199"/>
      <c r="E30199"/>
      <c r="F30199"/>
      <c r="G30199"/>
      <c r="H30199"/>
      <c r="I30199"/>
      <c r="J30199"/>
      <c r="K30199"/>
      <c r="L30199"/>
      <c r="M30199"/>
      <c r="N30199"/>
      <c r="O30199"/>
      <c r="P30199"/>
      <c r="Q30199"/>
      <c r="R30199"/>
    </row>
    <row r="30200" spans="3:18" x14ac:dyDescent="0.2">
      <c r="C30200"/>
      <c r="D30200"/>
      <c r="E30200"/>
      <c r="F30200"/>
      <c r="G30200"/>
      <c r="H30200"/>
      <c r="I30200"/>
      <c r="J30200"/>
      <c r="K30200"/>
      <c r="L30200"/>
      <c r="M30200"/>
      <c r="N30200"/>
      <c r="O30200"/>
      <c r="P30200"/>
      <c r="Q30200"/>
      <c r="R30200"/>
    </row>
    <row r="30201" spans="3:18" x14ac:dyDescent="0.2">
      <c r="C30201"/>
      <c r="D30201"/>
      <c r="E30201"/>
      <c r="F30201"/>
      <c r="G30201"/>
      <c r="H30201"/>
      <c r="I30201"/>
      <c r="J30201"/>
      <c r="K30201"/>
      <c r="L30201"/>
      <c r="M30201"/>
      <c r="N30201"/>
      <c r="O30201"/>
      <c r="P30201"/>
      <c r="Q30201"/>
      <c r="R30201"/>
    </row>
    <row r="30202" spans="3:18" x14ac:dyDescent="0.2">
      <c r="C30202"/>
      <c r="D30202"/>
      <c r="E30202"/>
      <c r="F30202"/>
      <c r="G30202"/>
      <c r="H30202"/>
      <c r="I30202"/>
      <c r="J30202"/>
      <c r="K30202"/>
      <c r="L30202"/>
      <c r="M30202"/>
      <c r="N30202"/>
      <c r="O30202"/>
      <c r="P30202"/>
      <c r="Q30202"/>
      <c r="R30202"/>
    </row>
    <row r="30203" spans="3:18" x14ac:dyDescent="0.2">
      <c r="C30203"/>
      <c r="D30203"/>
      <c r="E30203"/>
      <c r="F30203"/>
      <c r="G30203"/>
      <c r="H30203"/>
      <c r="I30203"/>
      <c r="J30203"/>
      <c r="K30203"/>
      <c r="L30203"/>
      <c r="M30203"/>
      <c r="N30203"/>
      <c r="O30203"/>
      <c r="P30203"/>
      <c r="Q30203"/>
      <c r="R30203"/>
    </row>
    <row r="30204" spans="3:18" x14ac:dyDescent="0.2">
      <c r="C30204"/>
      <c r="D30204"/>
      <c r="E30204"/>
      <c r="F30204"/>
      <c r="G30204"/>
      <c r="H30204"/>
      <c r="I30204"/>
      <c r="J30204"/>
      <c r="K30204"/>
      <c r="L30204"/>
      <c r="M30204"/>
      <c r="N30204"/>
      <c r="O30204"/>
      <c r="P30204"/>
      <c r="Q30204"/>
      <c r="R30204"/>
    </row>
    <row r="30205" spans="3:18" x14ac:dyDescent="0.2">
      <c r="C30205"/>
      <c r="D30205"/>
      <c r="E30205"/>
      <c r="F30205"/>
      <c r="G30205"/>
      <c r="H30205"/>
      <c r="I30205"/>
      <c r="J30205"/>
      <c r="K30205"/>
      <c r="L30205"/>
      <c r="M30205"/>
      <c r="N30205"/>
      <c r="O30205"/>
      <c r="P30205"/>
      <c r="Q30205"/>
      <c r="R30205"/>
    </row>
    <row r="30206" spans="3:18" x14ac:dyDescent="0.2">
      <c r="C30206"/>
      <c r="D30206"/>
      <c r="E30206"/>
      <c r="F30206"/>
      <c r="G30206"/>
      <c r="H30206"/>
      <c r="I30206"/>
      <c r="J30206"/>
      <c r="K30206"/>
      <c r="L30206"/>
      <c r="M30206"/>
      <c r="N30206"/>
      <c r="O30206"/>
      <c r="P30206"/>
      <c r="Q30206"/>
      <c r="R30206"/>
    </row>
    <row r="30207" spans="3:18" x14ac:dyDescent="0.2">
      <c r="C30207"/>
      <c r="D30207"/>
      <c r="E30207"/>
      <c r="F30207"/>
      <c r="G30207"/>
      <c r="H30207"/>
      <c r="I30207"/>
      <c r="J30207"/>
      <c r="K30207"/>
      <c r="L30207"/>
      <c r="M30207"/>
      <c r="N30207"/>
      <c r="O30207"/>
      <c r="P30207"/>
      <c r="Q30207"/>
      <c r="R30207"/>
    </row>
    <row r="30208" spans="3:18" x14ac:dyDescent="0.2">
      <c r="C30208"/>
      <c r="D30208"/>
      <c r="E30208"/>
      <c r="F30208"/>
      <c r="G30208"/>
      <c r="H30208"/>
      <c r="I30208"/>
      <c r="J30208"/>
      <c r="K30208"/>
      <c r="L30208"/>
      <c r="M30208"/>
      <c r="N30208"/>
      <c r="O30208"/>
      <c r="P30208"/>
      <c r="Q30208"/>
      <c r="R30208"/>
    </row>
    <row r="30209" spans="3:18" x14ac:dyDescent="0.2">
      <c r="C30209"/>
      <c r="D30209"/>
      <c r="E30209"/>
      <c r="F30209"/>
      <c r="G30209"/>
      <c r="H30209"/>
      <c r="I30209"/>
      <c r="J30209"/>
      <c r="K30209"/>
      <c r="L30209"/>
      <c r="M30209"/>
      <c r="N30209"/>
      <c r="O30209"/>
      <c r="P30209"/>
      <c r="Q30209"/>
      <c r="R30209"/>
    </row>
    <row r="30210" spans="3:18" x14ac:dyDescent="0.2">
      <c r="C30210"/>
      <c r="D30210"/>
      <c r="E30210"/>
      <c r="F30210"/>
      <c r="G30210"/>
      <c r="H30210"/>
      <c r="I30210"/>
      <c r="J30210"/>
      <c r="K30210"/>
      <c r="L30210"/>
      <c r="M30210"/>
      <c r="N30210"/>
      <c r="O30210"/>
      <c r="P30210"/>
      <c r="Q30210"/>
      <c r="R30210"/>
    </row>
    <row r="30211" spans="3:18" x14ac:dyDescent="0.2">
      <c r="C30211"/>
      <c r="D30211"/>
      <c r="E30211"/>
      <c r="F30211"/>
      <c r="G30211"/>
      <c r="H30211"/>
      <c r="I30211"/>
      <c r="J30211"/>
      <c r="K30211"/>
      <c r="L30211"/>
      <c r="M30211"/>
      <c r="N30211"/>
      <c r="O30211"/>
      <c r="P30211"/>
      <c r="Q30211"/>
      <c r="R30211"/>
    </row>
    <row r="30212" spans="3:18" x14ac:dyDescent="0.2">
      <c r="C30212"/>
      <c r="D30212"/>
      <c r="E30212"/>
      <c r="F30212"/>
      <c r="G30212"/>
      <c r="H30212"/>
      <c r="I30212"/>
      <c r="J30212"/>
      <c r="K30212"/>
      <c r="L30212"/>
      <c r="M30212"/>
      <c r="N30212"/>
      <c r="O30212"/>
      <c r="P30212"/>
      <c r="Q30212"/>
      <c r="R30212"/>
    </row>
    <row r="30213" spans="3:18" x14ac:dyDescent="0.2">
      <c r="C30213"/>
      <c r="D30213"/>
      <c r="E30213"/>
      <c r="F30213"/>
      <c r="G30213"/>
      <c r="H30213"/>
      <c r="I30213"/>
      <c r="J30213"/>
      <c r="K30213"/>
      <c r="L30213"/>
      <c r="M30213"/>
      <c r="N30213"/>
      <c r="O30213"/>
      <c r="P30213"/>
      <c r="Q30213"/>
      <c r="R30213"/>
    </row>
    <row r="30214" spans="3:18" x14ac:dyDescent="0.2">
      <c r="C30214"/>
      <c r="D30214"/>
      <c r="E30214"/>
      <c r="F30214"/>
      <c r="G30214"/>
      <c r="H30214"/>
      <c r="I30214"/>
      <c r="J30214"/>
      <c r="K30214"/>
      <c r="L30214"/>
      <c r="M30214"/>
      <c r="N30214"/>
      <c r="O30214"/>
      <c r="P30214"/>
      <c r="Q30214"/>
      <c r="R30214"/>
    </row>
    <row r="30215" spans="3:18" x14ac:dyDescent="0.2">
      <c r="C30215"/>
      <c r="D30215"/>
      <c r="E30215"/>
      <c r="F30215"/>
      <c r="G30215"/>
      <c r="H30215"/>
      <c r="I30215"/>
      <c r="J30215"/>
      <c r="K30215"/>
      <c r="L30215"/>
      <c r="M30215"/>
      <c r="N30215"/>
      <c r="O30215"/>
      <c r="P30215"/>
      <c r="Q30215"/>
      <c r="R30215"/>
    </row>
    <row r="30216" spans="3:18" x14ac:dyDescent="0.2">
      <c r="C30216"/>
      <c r="D30216"/>
      <c r="E30216"/>
      <c r="F30216"/>
      <c r="G30216"/>
      <c r="H30216"/>
      <c r="I30216"/>
      <c r="J30216"/>
      <c r="K30216"/>
      <c r="L30216"/>
      <c r="M30216"/>
      <c r="N30216"/>
      <c r="O30216"/>
      <c r="P30216"/>
      <c r="Q30216"/>
      <c r="R30216"/>
    </row>
    <row r="30217" spans="3:18" x14ac:dyDescent="0.2">
      <c r="C30217"/>
      <c r="D30217"/>
      <c r="E30217"/>
      <c r="F30217"/>
      <c r="G30217"/>
      <c r="H30217"/>
      <c r="I30217"/>
      <c r="J30217"/>
      <c r="K30217"/>
      <c r="L30217"/>
      <c r="M30217"/>
      <c r="N30217"/>
      <c r="O30217"/>
      <c r="P30217"/>
      <c r="Q30217"/>
      <c r="R30217"/>
    </row>
    <row r="30218" spans="3:18" x14ac:dyDescent="0.2">
      <c r="C30218"/>
      <c r="D30218"/>
      <c r="E30218"/>
      <c r="F30218"/>
      <c r="G30218"/>
      <c r="H30218"/>
      <c r="I30218"/>
      <c r="J30218"/>
      <c r="K30218"/>
      <c r="L30218"/>
      <c r="M30218"/>
      <c r="N30218"/>
      <c r="O30218"/>
      <c r="P30218"/>
      <c r="Q30218"/>
      <c r="R30218"/>
    </row>
    <row r="30219" spans="3:18" x14ac:dyDescent="0.2">
      <c r="C30219"/>
      <c r="D30219"/>
      <c r="E30219"/>
      <c r="F30219"/>
      <c r="G30219"/>
      <c r="H30219"/>
      <c r="I30219"/>
      <c r="J30219"/>
      <c r="K30219"/>
      <c r="L30219"/>
      <c r="M30219"/>
      <c r="N30219"/>
      <c r="O30219"/>
      <c r="P30219"/>
      <c r="Q30219"/>
      <c r="R30219"/>
    </row>
    <row r="30220" spans="3:18" x14ac:dyDescent="0.2">
      <c r="C30220"/>
      <c r="D30220"/>
      <c r="E30220"/>
      <c r="F30220"/>
      <c r="G30220"/>
      <c r="H30220"/>
      <c r="I30220"/>
      <c r="J30220"/>
      <c r="K30220"/>
      <c r="L30220"/>
      <c r="M30220"/>
      <c r="N30220"/>
      <c r="O30220"/>
      <c r="P30220"/>
      <c r="Q30220"/>
      <c r="R30220"/>
    </row>
    <row r="30221" spans="3:18" x14ac:dyDescent="0.2">
      <c r="C30221"/>
      <c r="D30221"/>
      <c r="E30221"/>
      <c r="F30221"/>
      <c r="G30221"/>
      <c r="H30221"/>
      <c r="I30221"/>
      <c r="J30221"/>
      <c r="K30221"/>
      <c r="L30221"/>
      <c r="M30221"/>
      <c r="N30221"/>
      <c r="O30221"/>
      <c r="P30221"/>
      <c r="Q30221"/>
      <c r="R30221"/>
    </row>
    <row r="30222" spans="3:18" x14ac:dyDescent="0.2">
      <c r="C30222"/>
      <c r="D30222"/>
      <c r="E30222"/>
      <c r="F30222"/>
      <c r="G30222"/>
      <c r="H30222"/>
      <c r="I30222"/>
      <c r="J30222"/>
      <c r="K30222"/>
      <c r="L30222"/>
      <c r="M30222"/>
      <c r="N30222"/>
      <c r="O30222"/>
      <c r="P30222"/>
      <c r="Q30222"/>
      <c r="R30222"/>
    </row>
    <row r="30223" spans="3:18" x14ac:dyDescent="0.2">
      <c r="C30223"/>
      <c r="D30223"/>
      <c r="E30223"/>
      <c r="F30223"/>
      <c r="G30223"/>
      <c r="H30223"/>
      <c r="I30223"/>
      <c r="J30223"/>
      <c r="K30223"/>
      <c r="L30223"/>
      <c r="M30223"/>
      <c r="N30223"/>
      <c r="O30223"/>
      <c r="P30223"/>
      <c r="Q30223"/>
      <c r="R30223"/>
    </row>
    <row r="30224" spans="3:18" x14ac:dyDescent="0.2">
      <c r="C30224"/>
      <c r="D30224"/>
      <c r="E30224"/>
      <c r="F30224"/>
      <c r="G30224"/>
      <c r="H30224"/>
      <c r="I30224"/>
      <c r="J30224"/>
      <c r="K30224"/>
      <c r="L30224"/>
      <c r="M30224"/>
      <c r="N30224"/>
      <c r="O30224"/>
      <c r="P30224"/>
      <c r="Q30224"/>
      <c r="R30224"/>
    </row>
    <row r="30225" spans="3:18" x14ac:dyDescent="0.2">
      <c r="C30225"/>
      <c r="D30225"/>
      <c r="E30225"/>
      <c r="F30225"/>
      <c r="G30225"/>
      <c r="H30225"/>
      <c r="I30225"/>
      <c r="J30225"/>
      <c r="K30225"/>
      <c r="L30225"/>
      <c r="M30225"/>
      <c r="N30225"/>
      <c r="O30225"/>
      <c r="P30225"/>
      <c r="Q30225"/>
      <c r="R30225"/>
    </row>
    <row r="30226" spans="3:18" x14ac:dyDescent="0.2">
      <c r="C30226"/>
      <c r="D30226"/>
      <c r="E30226"/>
      <c r="F30226"/>
      <c r="G30226"/>
      <c r="H30226"/>
      <c r="I30226"/>
      <c r="J30226"/>
      <c r="K30226"/>
      <c r="L30226"/>
      <c r="M30226"/>
      <c r="N30226"/>
      <c r="O30226"/>
      <c r="P30226"/>
      <c r="Q30226"/>
      <c r="R30226"/>
    </row>
    <row r="30227" spans="3:18" x14ac:dyDescent="0.2">
      <c r="C30227"/>
      <c r="D30227"/>
      <c r="E30227"/>
      <c r="F30227"/>
      <c r="G30227"/>
      <c r="H30227"/>
      <c r="I30227"/>
      <c r="J30227"/>
      <c r="K30227"/>
      <c r="L30227"/>
      <c r="M30227"/>
      <c r="N30227"/>
      <c r="O30227"/>
      <c r="P30227"/>
      <c r="Q30227"/>
      <c r="R30227"/>
    </row>
    <row r="30228" spans="3:18" x14ac:dyDescent="0.2">
      <c r="C30228"/>
      <c r="D30228"/>
      <c r="E30228"/>
      <c r="F30228"/>
      <c r="G30228"/>
      <c r="H30228"/>
      <c r="I30228"/>
      <c r="J30228"/>
      <c r="K30228"/>
      <c r="L30228"/>
      <c r="M30228"/>
      <c r="N30228"/>
      <c r="O30228"/>
      <c r="P30228"/>
      <c r="Q30228"/>
      <c r="R30228"/>
    </row>
    <row r="30229" spans="3:18" x14ac:dyDescent="0.2">
      <c r="C30229"/>
      <c r="D30229"/>
      <c r="E30229"/>
      <c r="F30229"/>
      <c r="G30229"/>
      <c r="H30229"/>
      <c r="I30229"/>
      <c r="J30229"/>
      <c r="K30229"/>
      <c r="L30229"/>
      <c r="M30229"/>
      <c r="N30229"/>
      <c r="O30229"/>
      <c r="P30229"/>
      <c r="Q30229"/>
      <c r="R30229"/>
    </row>
    <row r="30230" spans="3:18" x14ac:dyDescent="0.2">
      <c r="C30230"/>
      <c r="D30230"/>
      <c r="E30230"/>
      <c r="F30230"/>
      <c r="G30230"/>
      <c r="H30230"/>
      <c r="I30230"/>
      <c r="J30230"/>
      <c r="K30230"/>
      <c r="L30230"/>
      <c r="M30230"/>
      <c r="N30230"/>
      <c r="O30230"/>
      <c r="P30230"/>
      <c r="Q30230"/>
      <c r="R30230"/>
    </row>
    <row r="30231" spans="3:18" x14ac:dyDescent="0.2">
      <c r="C30231"/>
      <c r="D30231"/>
      <c r="E30231"/>
      <c r="F30231"/>
      <c r="G30231"/>
      <c r="H30231"/>
      <c r="I30231"/>
      <c r="J30231"/>
      <c r="K30231"/>
      <c r="L30231"/>
      <c r="M30231"/>
      <c r="N30231"/>
      <c r="O30231"/>
      <c r="P30231"/>
      <c r="Q30231"/>
      <c r="R30231"/>
    </row>
    <row r="30232" spans="3:18" x14ac:dyDescent="0.2">
      <c r="C30232"/>
      <c r="D30232"/>
      <c r="E30232"/>
      <c r="F30232"/>
      <c r="G30232"/>
      <c r="H30232"/>
      <c r="I30232"/>
      <c r="J30232"/>
      <c r="K30232"/>
      <c r="L30232"/>
      <c r="M30232"/>
      <c r="N30232"/>
      <c r="O30232"/>
      <c r="P30232"/>
      <c r="Q30232"/>
      <c r="R30232"/>
    </row>
    <row r="30233" spans="3:18" x14ac:dyDescent="0.2">
      <c r="C30233"/>
      <c r="D30233"/>
      <c r="E30233"/>
      <c r="F30233"/>
      <c r="G30233"/>
      <c r="H30233"/>
      <c r="I30233"/>
      <c r="J30233"/>
      <c r="K30233"/>
      <c r="L30233"/>
      <c r="M30233"/>
      <c r="N30233"/>
      <c r="O30233"/>
      <c r="P30233"/>
      <c r="Q30233"/>
      <c r="R30233"/>
    </row>
    <row r="30234" spans="3:18" x14ac:dyDescent="0.2">
      <c r="C30234"/>
      <c r="D30234"/>
      <c r="E30234"/>
      <c r="F30234"/>
      <c r="G30234"/>
      <c r="H30234"/>
      <c r="I30234"/>
      <c r="J30234"/>
      <c r="K30234"/>
      <c r="L30234"/>
      <c r="M30234"/>
      <c r="N30234"/>
      <c r="O30234"/>
      <c r="P30234"/>
      <c r="Q30234"/>
      <c r="R30234"/>
    </row>
    <row r="30235" spans="3:18" x14ac:dyDescent="0.2">
      <c r="C30235"/>
      <c r="D30235"/>
      <c r="E30235"/>
      <c r="F30235"/>
      <c r="G30235"/>
      <c r="H30235"/>
      <c r="I30235"/>
      <c r="J30235"/>
      <c r="K30235"/>
      <c r="L30235"/>
      <c r="M30235"/>
      <c r="N30235"/>
      <c r="O30235"/>
      <c r="P30235"/>
      <c r="Q30235"/>
      <c r="R30235"/>
    </row>
    <row r="30236" spans="3:18" x14ac:dyDescent="0.2">
      <c r="C30236"/>
      <c r="D30236"/>
      <c r="E30236"/>
      <c r="F30236"/>
      <c r="G30236"/>
      <c r="H30236"/>
      <c r="I30236"/>
      <c r="J30236"/>
      <c r="K30236"/>
      <c r="L30236"/>
      <c r="M30236"/>
      <c r="N30236"/>
      <c r="O30236"/>
      <c r="P30236"/>
      <c r="Q30236"/>
      <c r="R30236"/>
    </row>
    <row r="30237" spans="3:18" x14ac:dyDescent="0.2">
      <c r="C30237"/>
      <c r="D30237"/>
      <c r="E30237"/>
      <c r="F30237"/>
      <c r="G30237"/>
      <c r="H30237"/>
      <c r="I30237"/>
      <c r="J30237"/>
      <c r="K30237"/>
      <c r="L30237"/>
      <c r="M30237"/>
      <c r="N30237"/>
      <c r="O30237"/>
      <c r="P30237"/>
      <c r="Q30237"/>
      <c r="R30237"/>
    </row>
    <row r="30238" spans="3:18" x14ac:dyDescent="0.2">
      <c r="C30238"/>
      <c r="D30238"/>
      <c r="E30238"/>
      <c r="F30238"/>
      <c r="G30238"/>
      <c r="H30238"/>
      <c r="I30238"/>
      <c r="J30238"/>
      <c r="K30238"/>
      <c r="L30238"/>
      <c r="M30238"/>
      <c r="N30238"/>
      <c r="O30238"/>
      <c r="P30238"/>
      <c r="Q30238"/>
      <c r="R30238"/>
    </row>
    <row r="30239" spans="3:18" x14ac:dyDescent="0.2">
      <c r="C30239"/>
      <c r="D30239"/>
      <c r="E30239"/>
      <c r="F30239"/>
      <c r="G30239"/>
      <c r="H30239"/>
      <c r="I30239"/>
      <c r="J30239"/>
      <c r="K30239"/>
      <c r="L30239"/>
      <c r="M30239"/>
      <c r="N30239"/>
      <c r="O30239"/>
      <c r="P30239"/>
      <c r="Q30239"/>
      <c r="R30239"/>
    </row>
    <row r="30240" spans="3:18" x14ac:dyDescent="0.2">
      <c r="C30240"/>
      <c r="D30240"/>
      <c r="E30240"/>
      <c r="F30240"/>
      <c r="G30240"/>
      <c r="H30240"/>
      <c r="I30240"/>
      <c r="J30240"/>
      <c r="K30240"/>
      <c r="L30240"/>
      <c r="M30240"/>
      <c r="N30240"/>
      <c r="O30240"/>
      <c r="P30240"/>
      <c r="Q30240"/>
      <c r="R30240"/>
    </row>
    <row r="30241" spans="3:18" x14ac:dyDescent="0.2">
      <c r="C30241"/>
      <c r="D30241"/>
      <c r="E30241"/>
      <c r="F30241"/>
      <c r="G30241"/>
      <c r="H30241"/>
      <c r="I30241"/>
      <c r="J30241"/>
      <c r="K30241"/>
      <c r="L30241"/>
      <c r="M30241"/>
      <c r="N30241"/>
      <c r="O30241"/>
      <c r="P30241"/>
      <c r="Q30241"/>
      <c r="R30241"/>
    </row>
    <row r="30242" spans="3:18" x14ac:dyDescent="0.2">
      <c r="C30242"/>
      <c r="D30242"/>
      <c r="E30242"/>
      <c r="F30242"/>
      <c r="G30242"/>
      <c r="H30242"/>
      <c r="I30242"/>
      <c r="J30242"/>
      <c r="K30242"/>
      <c r="L30242"/>
      <c r="M30242"/>
      <c r="N30242"/>
      <c r="O30242"/>
      <c r="P30242"/>
      <c r="Q30242"/>
      <c r="R30242"/>
    </row>
    <row r="30243" spans="3:18" x14ac:dyDescent="0.2">
      <c r="C30243"/>
      <c r="D30243"/>
      <c r="E30243"/>
      <c r="F30243"/>
      <c r="G30243"/>
      <c r="H30243"/>
      <c r="I30243"/>
      <c r="J30243"/>
      <c r="K30243"/>
      <c r="L30243"/>
      <c r="M30243"/>
      <c r="N30243"/>
      <c r="O30243"/>
      <c r="P30243"/>
      <c r="Q30243"/>
      <c r="R30243"/>
    </row>
    <row r="30244" spans="3:18" x14ac:dyDescent="0.2">
      <c r="C30244"/>
      <c r="D30244"/>
      <c r="E30244"/>
      <c r="F30244"/>
      <c r="G30244"/>
      <c r="H30244"/>
      <c r="I30244"/>
      <c r="J30244"/>
      <c r="K30244"/>
      <c r="L30244"/>
      <c r="M30244"/>
      <c r="N30244"/>
      <c r="O30244"/>
      <c r="P30244"/>
      <c r="Q30244"/>
      <c r="R30244"/>
    </row>
    <row r="30245" spans="3:18" x14ac:dyDescent="0.2">
      <c r="C30245"/>
      <c r="D30245"/>
      <c r="E30245"/>
      <c r="F30245"/>
      <c r="G30245"/>
      <c r="H30245"/>
      <c r="I30245"/>
      <c r="J30245"/>
      <c r="K30245"/>
      <c r="L30245"/>
      <c r="M30245"/>
      <c r="N30245"/>
      <c r="O30245"/>
      <c r="P30245"/>
      <c r="Q30245"/>
      <c r="R30245"/>
    </row>
    <row r="30246" spans="3:18" x14ac:dyDescent="0.2">
      <c r="C30246"/>
      <c r="D30246"/>
      <c r="E30246"/>
      <c r="F30246"/>
      <c r="G30246"/>
      <c r="H30246"/>
      <c r="I30246"/>
      <c r="J30246"/>
      <c r="K30246"/>
      <c r="L30246"/>
      <c r="M30246"/>
      <c r="N30246"/>
      <c r="O30246"/>
      <c r="P30246"/>
      <c r="Q30246"/>
      <c r="R30246"/>
    </row>
    <row r="30247" spans="3:18" x14ac:dyDescent="0.2">
      <c r="C30247"/>
      <c r="D30247"/>
      <c r="E30247"/>
      <c r="F30247"/>
      <c r="G30247"/>
      <c r="H30247"/>
      <c r="I30247"/>
      <c r="J30247"/>
      <c r="K30247"/>
      <c r="L30247"/>
      <c r="M30247"/>
      <c r="N30247"/>
      <c r="O30247"/>
      <c r="P30247"/>
      <c r="Q30247"/>
      <c r="R30247"/>
    </row>
    <row r="30248" spans="3:18" x14ac:dyDescent="0.2">
      <c r="C30248"/>
      <c r="D30248"/>
      <c r="E30248"/>
      <c r="F30248"/>
      <c r="G30248"/>
      <c r="H30248"/>
      <c r="I30248"/>
      <c r="J30248"/>
      <c r="K30248"/>
      <c r="L30248"/>
      <c r="M30248"/>
      <c r="N30248"/>
      <c r="O30248"/>
      <c r="P30248"/>
      <c r="Q30248"/>
      <c r="R30248"/>
    </row>
    <row r="30249" spans="3:18" x14ac:dyDescent="0.2">
      <c r="C30249"/>
      <c r="D30249"/>
      <c r="E30249"/>
      <c r="F30249"/>
      <c r="G30249"/>
      <c r="H30249"/>
      <c r="I30249"/>
      <c r="J30249"/>
      <c r="K30249"/>
      <c r="L30249"/>
      <c r="M30249"/>
      <c r="N30249"/>
      <c r="O30249"/>
      <c r="P30249"/>
      <c r="Q30249"/>
      <c r="R30249"/>
    </row>
    <row r="30250" spans="3:18" x14ac:dyDescent="0.2">
      <c r="C30250"/>
      <c r="D30250"/>
      <c r="E30250"/>
      <c r="F30250"/>
      <c r="G30250"/>
      <c r="H30250"/>
      <c r="I30250"/>
      <c r="J30250"/>
      <c r="K30250"/>
      <c r="L30250"/>
      <c r="M30250"/>
      <c r="N30250"/>
      <c r="O30250"/>
      <c r="P30250"/>
      <c r="Q30250"/>
      <c r="R30250"/>
    </row>
    <row r="30251" spans="3:18" x14ac:dyDescent="0.2">
      <c r="C30251"/>
      <c r="D30251"/>
      <c r="E30251"/>
      <c r="F30251"/>
      <c r="G30251"/>
      <c r="H30251"/>
      <c r="I30251"/>
      <c r="J30251"/>
      <c r="K30251"/>
      <c r="L30251"/>
      <c r="M30251"/>
      <c r="N30251"/>
      <c r="O30251"/>
      <c r="P30251"/>
      <c r="Q30251"/>
      <c r="R30251"/>
    </row>
    <row r="30252" spans="3:18" x14ac:dyDescent="0.2">
      <c r="C30252"/>
      <c r="D30252"/>
      <c r="E30252"/>
      <c r="F30252"/>
      <c r="G30252"/>
      <c r="H30252"/>
      <c r="I30252"/>
      <c r="J30252"/>
      <c r="K30252"/>
      <c r="L30252"/>
      <c r="M30252"/>
      <c r="N30252"/>
      <c r="O30252"/>
      <c r="P30252"/>
      <c r="Q30252"/>
      <c r="R30252"/>
    </row>
    <row r="30253" spans="3:18" x14ac:dyDescent="0.2">
      <c r="C30253"/>
      <c r="D30253"/>
      <c r="E30253"/>
      <c r="F30253"/>
      <c r="G30253"/>
      <c r="H30253"/>
      <c r="I30253"/>
      <c r="J30253"/>
      <c r="K30253"/>
      <c r="L30253"/>
      <c r="M30253"/>
      <c r="N30253"/>
      <c r="O30253"/>
      <c r="P30253"/>
      <c r="Q30253"/>
      <c r="R30253"/>
    </row>
    <row r="30254" spans="3:18" x14ac:dyDescent="0.2">
      <c r="C30254"/>
      <c r="D30254"/>
      <c r="E30254"/>
      <c r="F30254"/>
      <c r="G30254"/>
      <c r="H30254"/>
      <c r="I30254"/>
      <c r="J30254"/>
      <c r="K30254"/>
      <c r="L30254"/>
      <c r="M30254"/>
      <c r="N30254"/>
      <c r="O30254"/>
      <c r="P30254"/>
      <c r="Q30254"/>
      <c r="R30254"/>
    </row>
    <row r="30255" spans="3:18" x14ac:dyDescent="0.2">
      <c r="C30255"/>
      <c r="D30255"/>
      <c r="E30255"/>
      <c r="F30255"/>
      <c r="G30255"/>
      <c r="H30255"/>
      <c r="I30255"/>
      <c r="J30255"/>
      <c r="K30255"/>
      <c r="L30255"/>
      <c r="M30255"/>
      <c r="N30255"/>
      <c r="O30255"/>
      <c r="P30255"/>
      <c r="Q30255"/>
      <c r="R30255"/>
    </row>
    <row r="30256" spans="3:18" x14ac:dyDescent="0.2">
      <c r="C30256"/>
      <c r="D30256"/>
      <c r="E30256"/>
      <c r="F30256"/>
      <c r="G30256"/>
      <c r="H30256"/>
      <c r="I30256"/>
      <c r="J30256"/>
      <c r="K30256"/>
      <c r="L30256"/>
      <c r="M30256"/>
      <c r="N30256"/>
      <c r="O30256"/>
      <c r="P30256"/>
      <c r="Q30256"/>
      <c r="R30256"/>
    </row>
    <row r="30257" spans="3:18" x14ac:dyDescent="0.2">
      <c r="C30257"/>
      <c r="D30257"/>
      <c r="E30257"/>
      <c r="F30257"/>
      <c r="G30257"/>
      <c r="H30257"/>
      <c r="I30257"/>
      <c r="J30257"/>
      <c r="K30257"/>
      <c r="L30257"/>
      <c r="M30257"/>
      <c r="N30257"/>
      <c r="O30257"/>
      <c r="P30257"/>
      <c r="Q30257"/>
      <c r="R30257"/>
    </row>
    <row r="30258" spans="3:18" x14ac:dyDescent="0.2">
      <c r="C30258"/>
      <c r="D30258"/>
      <c r="E30258"/>
      <c r="F30258"/>
      <c r="G30258"/>
      <c r="H30258"/>
      <c r="I30258"/>
      <c r="J30258"/>
      <c r="K30258"/>
      <c r="L30258"/>
      <c r="M30258"/>
      <c r="N30258"/>
      <c r="O30258"/>
      <c r="P30258"/>
      <c r="Q30258"/>
      <c r="R30258"/>
    </row>
    <row r="30259" spans="3:18" x14ac:dyDescent="0.2">
      <c r="C30259"/>
      <c r="D30259"/>
      <c r="E30259"/>
      <c r="F30259"/>
      <c r="G30259"/>
      <c r="H30259"/>
      <c r="I30259"/>
      <c r="J30259"/>
      <c r="K30259"/>
      <c r="L30259"/>
      <c r="M30259"/>
      <c r="N30259"/>
      <c r="O30259"/>
      <c r="P30259"/>
      <c r="Q30259"/>
      <c r="R30259"/>
    </row>
    <row r="30260" spans="3:18" x14ac:dyDescent="0.2">
      <c r="C30260"/>
      <c r="D30260"/>
      <c r="E30260"/>
      <c r="F30260"/>
      <c r="G30260"/>
      <c r="H30260"/>
      <c r="I30260"/>
      <c r="J30260"/>
      <c r="K30260"/>
      <c r="L30260"/>
      <c r="M30260"/>
      <c r="N30260"/>
      <c r="O30260"/>
      <c r="P30260"/>
      <c r="Q30260"/>
      <c r="R30260"/>
    </row>
    <row r="30261" spans="3:18" x14ac:dyDescent="0.2">
      <c r="C30261"/>
      <c r="D30261"/>
      <c r="E30261"/>
      <c r="F30261"/>
      <c r="G30261"/>
      <c r="H30261"/>
      <c r="I30261"/>
      <c r="J30261"/>
      <c r="K30261"/>
      <c r="L30261"/>
      <c r="M30261"/>
      <c r="N30261"/>
      <c r="O30261"/>
      <c r="P30261"/>
      <c r="Q30261"/>
      <c r="R30261"/>
    </row>
    <row r="30262" spans="3:18" x14ac:dyDescent="0.2">
      <c r="C30262"/>
      <c r="D30262"/>
      <c r="E30262"/>
      <c r="F30262"/>
      <c r="G30262"/>
      <c r="H30262"/>
      <c r="I30262"/>
      <c r="J30262"/>
      <c r="K30262"/>
      <c r="L30262"/>
      <c r="M30262"/>
      <c r="N30262"/>
      <c r="O30262"/>
      <c r="P30262"/>
      <c r="Q30262"/>
      <c r="R30262"/>
    </row>
    <row r="30263" spans="3:18" x14ac:dyDescent="0.2">
      <c r="C30263"/>
      <c r="D30263"/>
      <c r="E30263"/>
      <c r="F30263"/>
      <c r="G30263"/>
      <c r="H30263"/>
      <c r="I30263"/>
      <c r="J30263"/>
      <c r="K30263"/>
      <c r="L30263"/>
      <c r="M30263"/>
      <c r="N30263"/>
      <c r="O30263"/>
      <c r="P30263"/>
      <c r="Q30263"/>
      <c r="R30263"/>
    </row>
    <row r="30264" spans="3:18" x14ac:dyDescent="0.2">
      <c r="C30264"/>
      <c r="D30264"/>
      <c r="E30264"/>
      <c r="F30264"/>
      <c r="G30264"/>
      <c r="H30264"/>
      <c r="I30264"/>
      <c r="J30264"/>
      <c r="K30264"/>
      <c r="L30264"/>
      <c r="M30264"/>
      <c r="N30264"/>
      <c r="O30264"/>
      <c r="P30264"/>
      <c r="Q30264"/>
      <c r="R30264"/>
    </row>
    <row r="30265" spans="3:18" x14ac:dyDescent="0.2">
      <c r="C30265"/>
      <c r="D30265"/>
      <c r="E30265"/>
      <c r="F30265"/>
      <c r="G30265"/>
      <c r="H30265"/>
      <c r="I30265"/>
      <c r="J30265"/>
      <c r="K30265"/>
      <c r="L30265"/>
      <c r="M30265"/>
      <c r="N30265"/>
      <c r="O30265"/>
      <c r="P30265"/>
      <c r="Q30265"/>
      <c r="R30265"/>
    </row>
    <row r="30266" spans="3:18" x14ac:dyDescent="0.2">
      <c r="C30266"/>
      <c r="D30266"/>
      <c r="E30266"/>
      <c r="F30266"/>
      <c r="G30266"/>
      <c r="H30266"/>
      <c r="I30266"/>
      <c r="J30266"/>
      <c r="K30266"/>
      <c r="L30266"/>
      <c r="M30266"/>
      <c r="N30266"/>
      <c r="O30266"/>
      <c r="P30266"/>
      <c r="Q30266"/>
      <c r="R30266"/>
    </row>
    <row r="30267" spans="3:18" x14ac:dyDescent="0.2">
      <c r="C30267"/>
      <c r="D30267"/>
      <c r="E30267"/>
      <c r="F30267"/>
      <c r="G30267"/>
      <c r="H30267"/>
      <c r="I30267"/>
      <c r="J30267"/>
      <c r="K30267"/>
      <c r="L30267"/>
      <c r="M30267"/>
      <c r="N30267"/>
      <c r="O30267"/>
      <c r="P30267"/>
      <c r="Q30267"/>
      <c r="R30267"/>
    </row>
    <row r="30268" spans="3:18" x14ac:dyDescent="0.2">
      <c r="C30268"/>
      <c r="D30268"/>
      <c r="E30268"/>
      <c r="F30268"/>
      <c r="G30268"/>
      <c r="H30268"/>
      <c r="I30268"/>
      <c r="J30268"/>
      <c r="K30268"/>
      <c r="L30268"/>
      <c r="M30268"/>
      <c r="N30268"/>
      <c r="O30268"/>
      <c r="P30268"/>
      <c r="Q30268"/>
      <c r="R30268"/>
    </row>
    <row r="30269" spans="3:18" x14ac:dyDescent="0.2">
      <c r="C30269"/>
      <c r="D30269"/>
      <c r="E30269"/>
      <c r="F30269"/>
      <c r="G30269"/>
      <c r="H30269"/>
      <c r="I30269"/>
      <c r="J30269"/>
      <c r="K30269"/>
      <c r="L30269"/>
      <c r="M30269"/>
      <c r="N30269"/>
      <c r="O30269"/>
      <c r="P30269"/>
      <c r="Q30269"/>
      <c r="R30269"/>
    </row>
    <row r="30270" spans="3:18" x14ac:dyDescent="0.2">
      <c r="C30270"/>
      <c r="D30270"/>
      <c r="E30270"/>
      <c r="F30270"/>
      <c r="G30270"/>
      <c r="H30270"/>
      <c r="I30270"/>
      <c r="J30270"/>
      <c r="K30270"/>
      <c r="L30270"/>
      <c r="M30270"/>
      <c r="N30270"/>
      <c r="O30270"/>
      <c r="P30270"/>
      <c r="Q30270"/>
      <c r="R30270"/>
    </row>
    <row r="30271" spans="3:18" x14ac:dyDescent="0.2">
      <c r="C30271"/>
      <c r="D30271"/>
      <c r="E30271"/>
      <c r="F30271"/>
      <c r="G30271"/>
      <c r="H30271"/>
      <c r="I30271"/>
      <c r="J30271"/>
      <c r="K30271"/>
      <c r="L30271"/>
      <c r="M30271"/>
      <c r="N30271"/>
      <c r="O30271"/>
      <c r="P30271"/>
      <c r="Q30271"/>
      <c r="R30271"/>
    </row>
    <row r="30272" spans="3:18" x14ac:dyDescent="0.2">
      <c r="C30272"/>
      <c r="D30272"/>
      <c r="E30272"/>
      <c r="F30272"/>
      <c r="G30272"/>
      <c r="H30272"/>
      <c r="I30272"/>
      <c r="J30272"/>
      <c r="K30272"/>
      <c r="L30272"/>
      <c r="M30272"/>
      <c r="N30272"/>
      <c r="O30272"/>
      <c r="P30272"/>
      <c r="Q30272"/>
      <c r="R30272"/>
    </row>
    <row r="30273" spans="3:18" x14ac:dyDescent="0.2">
      <c r="C30273"/>
      <c r="D30273"/>
      <c r="E30273"/>
      <c r="F30273"/>
      <c r="G30273"/>
      <c r="H30273"/>
      <c r="I30273"/>
      <c r="J30273"/>
      <c r="K30273"/>
      <c r="L30273"/>
      <c r="M30273"/>
      <c r="N30273"/>
      <c r="O30273"/>
      <c r="P30273"/>
      <c r="Q30273"/>
      <c r="R30273"/>
    </row>
    <row r="30274" spans="3:18" x14ac:dyDescent="0.2">
      <c r="C30274"/>
      <c r="D30274"/>
      <c r="E30274"/>
      <c r="F30274"/>
      <c r="G30274"/>
      <c r="H30274"/>
      <c r="I30274"/>
      <c r="J30274"/>
      <c r="K30274"/>
      <c r="L30274"/>
      <c r="M30274"/>
      <c r="N30274"/>
      <c r="O30274"/>
      <c r="P30274"/>
      <c r="Q30274"/>
      <c r="R30274"/>
    </row>
    <row r="30275" spans="3:18" x14ac:dyDescent="0.2">
      <c r="C30275"/>
      <c r="D30275"/>
      <c r="E30275"/>
      <c r="F30275"/>
      <c r="G30275"/>
      <c r="H30275"/>
      <c r="I30275"/>
      <c r="J30275"/>
      <c r="K30275"/>
      <c r="L30275"/>
      <c r="M30275"/>
      <c r="N30275"/>
      <c r="O30275"/>
      <c r="P30275"/>
      <c r="Q30275"/>
      <c r="R30275"/>
    </row>
    <row r="30276" spans="3:18" x14ac:dyDescent="0.2">
      <c r="C30276"/>
      <c r="D30276"/>
      <c r="E30276"/>
      <c r="F30276"/>
      <c r="G30276"/>
      <c r="H30276"/>
      <c r="I30276"/>
      <c r="J30276"/>
      <c r="K30276"/>
      <c r="L30276"/>
      <c r="M30276"/>
      <c r="N30276"/>
      <c r="O30276"/>
      <c r="P30276"/>
      <c r="Q30276"/>
      <c r="R30276"/>
    </row>
    <row r="30277" spans="3:18" x14ac:dyDescent="0.2">
      <c r="C30277"/>
      <c r="D30277"/>
      <c r="E30277"/>
      <c r="F30277"/>
      <c r="G30277"/>
      <c r="H30277"/>
      <c r="I30277"/>
      <c r="J30277"/>
      <c r="K30277"/>
      <c r="L30277"/>
      <c r="M30277"/>
      <c r="N30277"/>
      <c r="O30277"/>
      <c r="P30277"/>
      <c r="Q30277"/>
      <c r="R30277"/>
    </row>
    <row r="30278" spans="3:18" x14ac:dyDescent="0.2">
      <c r="C30278"/>
      <c r="D30278"/>
      <c r="E30278"/>
      <c r="F30278"/>
      <c r="G30278"/>
      <c r="H30278"/>
      <c r="I30278"/>
      <c r="J30278"/>
      <c r="K30278"/>
      <c r="L30278"/>
      <c r="M30278"/>
      <c r="N30278"/>
      <c r="O30278"/>
      <c r="P30278"/>
      <c r="Q30278"/>
      <c r="R30278"/>
    </row>
    <row r="30279" spans="3:18" x14ac:dyDescent="0.2">
      <c r="C30279"/>
      <c r="D30279"/>
      <c r="E30279"/>
      <c r="F30279"/>
      <c r="G30279"/>
      <c r="H30279"/>
      <c r="I30279"/>
      <c r="J30279"/>
      <c r="K30279"/>
      <c r="L30279"/>
      <c r="M30279"/>
      <c r="N30279"/>
      <c r="O30279"/>
      <c r="P30279"/>
      <c r="Q30279"/>
      <c r="R30279"/>
    </row>
    <row r="30280" spans="3:18" x14ac:dyDescent="0.2">
      <c r="C30280"/>
      <c r="D30280"/>
      <c r="E30280"/>
      <c r="F30280"/>
      <c r="G30280"/>
      <c r="H30280"/>
      <c r="I30280"/>
      <c r="J30280"/>
      <c r="K30280"/>
      <c r="L30280"/>
      <c r="M30280"/>
      <c r="N30280"/>
      <c r="O30280"/>
      <c r="P30280"/>
      <c r="Q30280"/>
      <c r="R30280"/>
    </row>
    <row r="30281" spans="3:18" x14ac:dyDescent="0.2">
      <c r="C30281"/>
      <c r="D30281"/>
      <c r="E30281"/>
      <c r="F30281"/>
      <c r="G30281"/>
      <c r="H30281"/>
      <c r="I30281"/>
      <c r="J30281"/>
      <c r="K30281"/>
      <c r="L30281"/>
      <c r="M30281"/>
      <c r="N30281"/>
      <c r="O30281"/>
      <c r="P30281"/>
      <c r="Q30281"/>
      <c r="R30281"/>
    </row>
    <row r="30282" spans="3:18" x14ac:dyDescent="0.2">
      <c r="C30282"/>
      <c r="D30282"/>
      <c r="E30282"/>
      <c r="F30282"/>
      <c r="G30282"/>
      <c r="H30282"/>
      <c r="I30282"/>
      <c r="J30282"/>
      <c r="K30282"/>
      <c r="L30282"/>
      <c r="M30282"/>
      <c r="N30282"/>
      <c r="O30282"/>
      <c r="P30282"/>
      <c r="Q30282"/>
      <c r="R30282"/>
    </row>
    <row r="30283" spans="3:18" x14ac:dyDescent="0.2">
      <c r="C30283"/>
      <c r="D30283"/>
      <c r="E30283"/>
      <c r="F30283"/>
      <c r="G30283"/>
      <c r="H30283"/>
      <c r="I30283"/>
      <c r="J30283"/>
      <c r="K30283"/>
      <c r="L30283"/>
      <c r="M30283"/>
      <c r="N30283"/>
      <c r="O30283"/>
      <c r="P30283"/>
      <c r="Q30283"/>
      <c r="R30283"/>
    </row>
    <row r="30284" spans="3:18" x14ac:dyDescent="0.2">
      <c r="C30284"/>
      <c r="D30284"/>
      <c r="E30284"/>
      <c r="F30284"/>
      <c r="G30284"/>
      <c r="H30284"/>
      <c r="I30284"/>
      <c r="J30284"/>
      <c r="K30284"/>
      <c r="L30284"/>
      <c r="M30284"/>
      <c r="N30284"/>
      <c r="O30284"/>
      <c r="P30284"/>
      <c r="Q30284"/>
      <c r="R30284"/>
    </row>
    <row r="30285" spans="3:18" x14ac:dyDescent="0.2">
      <c r="C30285"/>
      <c r="D30285"/>
      <c r="E30285"/>
      <c r="F30285"/>
      <c r="G30285"/>
      <c r="H30285"/>
      <c r="I30285"/>
      <c r="J30285"/>
      <c r="K30285"/>
      <c r="L30285"/>
      <c r="M30285"/>
      <c r="N30285"/>
      <c r="O30285"/>
      <c r="P30285"/>
      <c r="Q30285"/>
      <c r="R30285"/>
    </row>
    <row r="30286" spans="3:18" x14ac:dyDescent="0.2">
      <c r="C30286"/>
      <c r="D30286"/>
      <c r="E30286"/>
      <c r="F30286"/>
      <c r="G30286"/>
      <c r="H30286"/>
      <c r="I30286"/>
      <c r="J30286"/>
      <c r="K30286"/>
      <c r="L30286"/>
      <c r="M30286"/>
      <c r="N30286"/>
      <c r="O30286"/>
      <c r="P30286"/>
      <c r="Q30286"/>
      <c r="R30286"/>
    </row>
    <row r="30287" spans="3:18" x14ac:dyDescent="0.2">
      <c r="C30287"/>
      <c r="D30287"/>
      <c r="E30287"/>
      <c r="F30287"/>
      <c r="G30287"/>
      <c r="H30287"/>
      <c r="I30287"/>
      <c r="J30287"/>
      <c r="K30287"/>
      <c r="L30287"/>
      <c r="M30287"/>
      <c r="N30287"/>
      <c r="O30287"/>
      <c r="P30287"/>
      <c r="Q30287"/>
      <c r="R30287"/>
    </row>
    <row r="30288" spans="3:18" x14ac:dyDescent="0.2">
      <c r="C30288"/>
      <c r="D30288"/>
      <c r="E30288"/>
      <c r="F30288"/>
      <c r="G30288"/>
      <c r="H30288"/>
      <c r="I30288"/>
      <c r="J30288"/>
      <c r="K30288"/>
      <c r="L30288"/>
      <c r="M30288"/>
      <c r="N30288"/>
      <c r="O30288"/>
      <c r="P30288"/>
      <c r="Q30288"/>
      <c r="R30288"/>
    </row>
    <row r="30289" spans="3:18" x14ac:dyDescent="0.2">
      <c r="C30289"/>
      <c r="D30289"/>
      <c r="E30289"/>
      <c r="F30289"/>
      <c r="G30289"/>
      <c r="H30289"/>
      <c r="I30289"/>
      <c r="J30289"/>
      <c r="K30289"/>
      <c r="L30289"/>
      <c r="M30289"/>
      <c r="N30289"/>
      <c r="O30289"/>
      <c r="P30289"/>
      <c r="Q30289"/>
      <c r="R30289"/>
    </row>
    <row r="30290" spans="3:18" x14ac:dyDescent="0.2">
      <c r="C30290"/>
      <c r="D30290"/>
      <c r="E30290"/>
      <c r="F30290"/>
      <c r="G30290"/>
      <c r="H30290"/>
      <c r="I30290"/>
      <c r="J30290"/>
      <c r="K30290"/>
      <c r="L30290"/>
      <c r="M30290"/>
      <c r="N30290"/>
      <c r="O30290"/>
      <c r="P30290"/>
      <c r="Q30290"/>
      <c r="R30290"/>
    </row>
    <row r="30291" spans="3:18" x14ac:dyDescent="0.2">
      <c r="C30291"/>
      <c r="D30291"/>
      <c r="E30291"/>
      <c r="F30291"/>
      <c r="G30291"/>
      <c r="H30291"/>
      <c r="I30291"/>
      <c r="J30291"/>
      <c r="K30291"/>
      <c r="L30291"/>
      <c r="M30291"/>
      <c r="N30291"/>
      <c r="O30291"/>
      <c r="P30291"/>
      <c r="Q30291"/>
      <c r="R30291"/>
    </row>
    <row r="30292" spans="3:18" x14ac:dyDescent="0.2">
      <c r="C30292"/>
      <c r="D30292"/>
      <c r="E30292"/>
      <c r="F30292"/>
      <c r="G30292"/>
      <c r="H30292"/>
      <c r="I30292"/>
      <c r="J30292"/>
      <c r="K30292"/>
      <c r="L30292"/>
      <c r="M30292"/>
      <c r="N30292"/>
      <c r="O30292"/>
      <c r="P30292"/>
      <c r="Q30292"/>
      <c r="R30292"/>
    </row>
    <row r="30293" spans="3:18" x14ac:dyDescent="0.2">
      <c r="C30293"/>
      <c r="D30293"/>
      <c r="E30293"/>
      <c r="F30293"/>
      <c r="G30293"/>
      <c r="H30293"/>
      <c r="I30293"/>
      <c r="J30293"/>
      <c r="K30293"/>
      <c r="L30293"/>
      <c r="M30293"/>
      <c r="N30293"/>
      <c r="O30293"/>
      <c r="P30293"/>
      <c r="Q30293"/>
      <c r="R30293"/>
    </row>
    <row r="30294" spans="3:18" x14ac:dyDescent="0.2">
      <c r="C30294"/>
      <c r="D30294"/>
      <c r="E30294"/>
      <c r="F30294"/>
      <c r="G30294"/>
      <c r="H30294"/>
      <c r="I30294"/>
      <c r="J30294"/>
      <c r="K30294"/>
      <c r="L30294"/>
      <c r="M30294"/>
      <c r="N30294"/>
      <c r="O30294"/>
      <c r="P30294"/>
      <c r="Q30294"/>
      <c r="R30294"/>
    </row>
    <row r="30295" spans="3:18" x14ac:dyDescent="0.2">
      <c r="C30295"/>
      <c r="D30295"/>
      <c r="E30295"/>
      <c r="F30295"/>
      <c r="G30295"/>
      <c r="H30295"/>
      <c r="I30295"/>
      <c r="J30295"/>
      <c r="K30295"/>
      <c r="L30295"/>
      <c r="M30295"/>
      <c r="N30295"/>
      <c r="O30295"/>
      <c r="P30295"/>
      <c r="Q30295"/>
      <c r="R30295"/>
    </row>
    <row r="30296" spans="3:18" x14ac:dyDescent="0.2">
      <c r="C30296"/>
      <c r="D30296"/>
      <c r="E30296"/>
      <c r="F30296"/>
      <c r="G30296"/>
      <c r="H30296"/>
      <c r="I30296"/>
      <c r="J30296"/>
      <c r="K30296"/>
      <c r="L30296"/>
      <c r="M30296"/>
      <c r="N30296"/>
      <c r="O30296"/>
      <c r="P30296"/>
      <c r="Q30296"/>
      <c r="R30296"/>
    </row>
    <row r="30297" spans="3:18" x14ac:dyDescent="0.2">
      <c r="C30297"/>
      <c r="D30297"/>
      <c r="E30297"/>
      <c r="F30297"/>
      <c r="G30297"/>
      <c r="H30297"/>
      <c r="I30297"/>
      <c r="J30297"/>
      <c r="K30297"/>
      <c r="L30297"/>
      <c r="M30297"/>
      <c r="N30297"/>
      <c r="O30297"/>
      <c r="P30297"/>
      <c r="Q30297"/>
      <c r="R30297"/>
    </row>
    <row r="30298" spans="3:18" x14ac:dyDescent="0.2">
      <c r="C30298"/>
      <c r="D30298"/>
      <c r="E30298"/>
      <c r="F30298"/>
      <c r="G30298"/>
      <c r="H30298"/>
      <c r="I30298"/>
      <c r="J30298"/>
      <c r="K30298"/>
      <c r="L30298"/>
      <c r="M30298"/>
      <c r="N30298"/>
      <c r="O30298"/>
      <c r="P30298"/>
      <c r="Q30298"/>
      <c r="R30298"/>
    </row>
    <row r="30299" spans="3:18" x14ac:dyDescent="0.2">
      <c r="C30299"/>
      <c r="D30299"/>
      <c r="E30299"/>
      <c r="F30299"/>
      <c r="G30299"/>
      <c r="H30299"/>
      <c r="I30299"/>
      <c r="J30299"/>
      <c r="K30299"/>
      <c r="L30299"/>
      <c r="M30299"/>
      <c r="N30299"/>
      <c r="O30299"/>
      <c r="P30299"/>
      <c r="Q30299"/>
      <c r="R30299"/>
    </row>
    <row r="30300" spans="3:18" x14ac:dyDescent="0.2">
      <c r="C30300"/>
      <c r="D30300"/>
      <c r="E30300"/>
      <c r="F30300"/>
      <c r="G30300"/>
      <c r="H30300"/>
      <c r="I30300"/>
      <c r="J30300"/>
      <c r="K30300"/>
      <c r="L30300"/>
      <c r="M30300"/>
      <c r="N30300"/>
      <c r="O30300"/>
      <c r="P30300"/>
      <c r="Q30300"/>
      <c r="R30300"/>
    </row>
    <row r="30301" spans="3:18" x14ac:dyDescent="0.2">
      <c r="C30301"/>
      <c r="D30301"/>
      <c r="E30301"/>
      <c r="F30301"/>
      <c r="G30301"/>
      <c r="H30301"/>
      <c r="I30301"/>
      <c r="J30301"/>
      <c r="K30301"/>
      <c r="L30301"/>
      <c r="M30301"/>
      <c r="N30301"/>
      <c r="O30301"/>
      <c r="P30301"/>
      <c r="Q30301"/>
      <c r="R30301"/>
    </row>
    <row r="30302" spans="3:18" x14ac:dyDescent="0.2">
      <c r="C30302"/>
      <c r="D30302"/>
      <c r="E30302"/>
      <c r="F30302"/>
      <c r="G30302"/>
      <c r="H30302"/>
      <c r="I30302"/>
      <c r="J30302"/>
      <c r="K30302"/>
      <c r="L30302"/>
      <c r="M30302"/>
      <c r="N30302"/>
      <c r="O30302"/>
      <c r="P30302"/>
      <c r="Q30302"/>
      <c r="R30302"/>
    </row>
    <row r="30303" spans="3:18" x14ac:dyDescent="0.2">
      <c r="C30303"/>
      <c r="D30303"/>
      <c r="E30303"/>
      <c r="F30303"/>
      <c r="G30303"/>
      <c r="H30303"/>
      <c r="I30303"/>
      <c r="J30303"/>
      <c r="K30303"/>
      <c r="L30303"/>
      <c r="M30303"/>
      <c r="N30303"/>
      <c r="O30303"/>
      <c r="P30303"/>
      <c r="Q30303"/>
      <c r="R30303"/>
    </row>
    <row r="30304" spans="3:18" x14ac:dyDescent="0.2">
      <c r="C30304"/>
      <c r="D30304"/>
      <c r="E30304"/>
      <c r="F30304"/>
      <c r="G30304"/>
      <c r="H30304"/>
      <c r="I30304"/>
      <c r="J30304"/>
      <c r="K30304"/>
      <c r="L30304"/>
      <c r="M30304"/>
      <c r="N30304"/>
      <c r="O30304"/>
      <c r="P30304"/>
      <c r="Q30304"/>
      <c r="R30304"/>
    </row>
    <row r="30305" spans="3:18" x14ac:dyDescent="0.2">
      <c r="C30305"/>
      <c r="D30305"/>
      <c r="E30305"/>
      <c r="F30305"/>
      <c r="G30305"/>
      <c r="H30305"/>
      <c r="I30305"/>
      <c r="J30305"/>
      <c r="K30305"/>
      <c r="L30305"/>
      <c r="M30305"/>
      <c r="N30305"/>
      <c r="O30305"/>
      <c r="P30305"/>
      <c r="Q30305"/>
      <c r="R30305"/>
    </row>
    <row r="30306" spans="3:18" x14ac:dyDescent="0.2">
      <c r="C30306"/>
      <c r="D30306"/>
      <c r="E30306"/>
      <c r="F30306"/>
      <c r="G30306"/>
      <c r="H30306"/>
      <c r="I30306"/>
      <c r="J30306"/>
      <c r="K30306"/>
      <c r="L30306"/>
      <c r="M30306"/>
      <c r="N30306"/>
      <c r="O30306"/>
      <c r="P30306"/>
      <c r="Q30306"/>
      <c r="R30306"/>
    </row>
    <row r="30307" spans="3:18" x14ac:dyDescent="0.2">
      <c r="C30307"/>
      <c r="D30307"/>
      <c r="E30307"/>
      <c r="F30307"/>
      <c r="G30307"/>
      <c r="H30307"/>
      <c r="I30307"/>
      <c r="J30307"/>
      <c r="K30307"/>
      <c r="L30307"/>
      <c r="M30307"/>
      <c r="N30307"/>
      <c r="O30307"/>
      <c r="P30307"/>
      <c r="Q30307"/>
      <c r="R30307"/>
    </row>
    <row r="30308" spans="3:18" x14ac:dyDescent="0.2">
      <c r="C30308"/>
      <c r="D30308"/>
      <c r="E30308"/>
      <c r="F30308"/>
      <c r="G30308"/>
      <c r="H30308"/>
      <c r="I30308"/>
      <c r="J30308"/>
      <c r="K30308"/>
      <c r="L30308"/>
      <c r="M30308"/>
      <c r="N30308"/>
      <c r="O30308"/>
      <c r="P30308"/>
      <c r="Q30308"/>
      <c r="R30308"/>
    </row>
    <row r="30309" spans="3:18" x14ac:dyDescent="0.2">
      <c r="C30309"/>
      <c r="D30309"/>
      <c r="E30309"/>
      <c r="F30309"/>
      <c r="G30309"/>
      <c r="H30309"/>
      <c r="I30309"/>
      <c r="J30309"/>
      <c r="K30309"/>
      <c r="L30309"/>
      <c r="M30309"/>
      <c r="N30309"/>
      <c r="O30309"/>
      <c r="P30309"/>
      <c r="Q30309"/>
      <c r="R30309"/>
    </row>
    <row r="30310" spans="3:18" x14ac:dyDescent="0.2">
      <c r="C30310"/>
      <c r="D30310"/>
      <c r="E30310"/>
      <c r="F30310"/>
      <c r="G30310"/>
      <c r="H30310"/>
      <c r="I30310"/>
      <c r="J30310"/>
      <c r="K30310"/>
      <c r="L30310"/>
      <c r="M30310"/>
      <c r="N30310"/>
      <c r="O30310"/>
      <c r="P30310"/>
      <c r="Q30310"/>
      <c r="R30310"/>
    </row>
    <row r="30311" spans="3:18" x14ac:dyDescent="0.2">
      <c r="C30311"/>
      <c r="D30311"/>
      <c r="E30311"/>
      <c r="F30311"/>
      <c r="G30311"/>
      <c r="H30311"/>
      <c r="I30311"/>
      <c r="J30311"/>
      <c r="K30311"/>
      <c r="L30311"/>
      <c r="M30311"/>
      <c r="N30311"/>
      <c r="O30311"/>
      <c r="P30311"/>
      <c r="Q30311"/>
      <c r="R30311"/>
    </row>
    <row r="30312" spans="3:18" x14ac:dyDescent="0.2">
      <c r="C30312"/>
      <c r="D30312"/>
      <c r="E30312"/>
      <c r="F30312"/>
      <c r="G30312"/>
      <c r="H30312"/>
      <c r="I30312"/>
      <c r="J30312"/>
      <c r="K30312"/>
      <c r="L30312"/>
      <c r="M30312"/>
      <c r="N30312"/>
      <c r="O30312"/>
      <c r="P30312"/>
      <c r="Q30312"/>
      <c r="R30312"/>
    </row>
    <row r="30313" spans="3:18" x14ac:dyDescent="0.2">
      <c r="C30313"/>
      <c r="D30313"/>
      <c r="E30313"/>
      <c r="F30313"/>
      <c r="G30313"/>
      <c r="H30313"/>
      <c r="I30313"/>
      <c r="J30313"/>
      <c r="K30313"/>
      <c r="L30313"/>
      <c r="M30313"/>
      <c r="N30313"/>
      <c r="O30313"/>
      <c r="P30313"/>
      <c r="Q30313"/>
      <c r="R30313"/>
    </row>
    <row r="30314" spans="3:18" x14ac:dyDescent="0.2">
      <c r="C30314"/>
      <c r="D30314"/>
      <c r="E30314"/>
      <c r="F30314"/>
      <c r="G30314"/>
      <c r="H30314"/>
      <c r="I30314"/>
      <c r="J30314"/>
      <c r="K30314"/>
      <c r="L30314"/>
      <c r="M30314"/>
      <c r="N30314"/>
      <c r="O30314"/>
      <c r="P30314"/>
      <c r="Q30314"/>
      <c r="R30314"/>
    </row>
    <row r="30315" spans="3:18" x14ac:dyDescent="0.2">
      <c r="C30315"/>
      <c r="D30315"/>
      <c r="E30315"/>
      <c r="F30315"/>
      <c r="G30315"/>
      <c r="H30315"/>
      <c r="I30315"/>
      <c r="J30315"/>
      <c r="K30315"/>
      <c r="L30315"/>
      <c r="M30315"/>
      <c r="N30315"/>
      <c r="O30315"/>
      <c r="P30315"/>
      <c r="Q30315"/>
      <c r="R30315"/>
    </row>
    <row r="30316" spans="3:18" x14ac:dyDescent="0.2">
      <c r="C30316"/>
      <c r="D30316"/>
      <c r="E30316"/>
      <c r="F30316"/>
      <c r="G30316"/>
      <c r="H30316"/>
      <c r="I30316"/>
      <c r="J30316"/>
      <c r="K30316"/>
      <c r="L30316"/>
      <c r="M30316"/>
      <c r="N30316"/>
      <c r="O30316"/>
      <c r="P30316"/>
      <c r="Q30316"/>
      <c r="R30316"/>
    </row>
    <row r="30317" spans="3:18" x14ac:dyDescent="0.2">
      <c r="C30317"/>
      <c r="D30317"/>
      <c r="E30317"/>
      <c r="F30317"/>
      <c r="G30317"/>
      <c r="H30317"/>
      <c r="I30317"/>
      <c r="J30317"/>
      <c r="K30317"/>
      <c r="L30317"/>
      <c r="M30317"/>
      <c r="N30317"/>
      <c r="O30317"/>
      <c r="P30317"/>
      <c r="Q30317"/>
      <c r="R30317"/>
    </row>
    <row r="30318" spans="3:18" x14ac:dyDescent="0.2">
      <c r="C30318"/>
      <c r="D30318"/>
      <c r="E30318"/>
      <c r="F30318"/>
      <c r="G30318"/>
      <c r="H30318"/>
      <c r="I30318"/>
      <c r="J30318"/>
      <c r="K30318"/>
      <c r="L30318"/>
      <c r="M30318"/>
      <c r="N30318"/>
      <c r="O30318"/>
      <c r="P30318"/>
      <c r="Q30318"/>
      <c r="R30318"/>
    </row>
    <row r="30319" spans="3:18" x14ac:dyDescent="0.2">
      <c r="C30319"/>
      <c r="D30319"/>
      <c r="E30319"/>
      <c r="F30319"/>
      <c r="G30319"/>
      <c r="H30319"/>
      <c r="I30319"/>
      <c r="J30319"/>
      <c r="K30319"/>
      <c r="L30319"/>
      <c r="M30319"/>
      <c r="N30319"/>
      <c r="O30319"/>
      <c r="P30319"/>
      <c r="Q30319"/>
      <c r="R30319"/>
    </row>
    <row r="30320" spans="3:18" x14ac:dyDescent="0.2">
      <c r="C30320"/>
      <c r="D30320"/>
      <c r="E30320"/>
      <c r="F30320"/>
      <c r="G30320"/>
      <c r="H30320"/>
      <c r="I30320"/>
      <c r="J30320"/>
      <c r="K30320"/>
      <c r="L30320"/>
      <c r="M30320"/>
      <c r="N30320"/>
      <c r="O30320"/>
      <c r="P30320"/>
      <c r="Q30320"/>
      <c r="R30320"/>
    </row>
    <row r="30321" spans="3:18" x14ac:dyDescent="0.2">
      <c r="C30321"/>
      <c r="D30321"/>
      <c r="E30321"/>
      <c r="F30321"/>
      <c r="G30321"/>
      <c r="H30321"/>
      <c r="I30321"/>
      <c r="J30321"/>
      <c r="K30321"/>
      <c r="L30321"/>
      <c r="M30321"/>
      <c r="N30321"/>
      <c r="O30321"/>
      <c r="P30321"/>
      <c r="Q30321"/>
      <c r="R30321"/>
    </row>
    <row r="30322" spans="3:18" x14ac:dyDescent="0.2">
      <c r="C30322"/>
      <c r="D30322"/>
      <c r="E30322"/>
      <c r="F30322"/>
      <c r="G30322"/>
      <c r="H30322"/>
      <c r="I30322"/>
      <c r="J30322"/>
      <c r="K30322"/>
      <c r="L30322"/>
      <c r="M30322"/>
      <c r="N30322"/>
      <c r="O30322"/>
      <c r="P30322"/>
      <c r="Q30322"/>
      <c r="R30322"/>
    </row>
    <row r="30323" spans="3:18" x14ac:dyDescent="0.2">
      <c r="C30323"/>
      <c r="D30323"/>
      <c r="E30323"/>
      <c r="F30323"/>
      <c r="G30323"/>
      <c r="H30323"/>
      <c r="I30323"/>
      <c r="J30323"/>
      <c r="K30323"/>
      <c r="L30323"/>
      <c r="M30323"/>
      <c r="N30323"/>
      <c r="O30323"/>
      <c r="P30323"/>
      <c r="Q30323"/>
      <c r="R30323"/>
    </row>
    <row r="30324" spans="3:18" x14ac:dyDescent="0.2">
      <c r="C30324"/>
      <c r="D30324"/>
      <c r="E30324"/>
      <c r="F30324"/>
      <c r="G30324"/>
      <c r="H30324"/>
      <c r="I30324"/>
      <c r="J30324"/>
      <c r="K30324"/>
      <c r="L30324"/>
      <c r="M30324"/>
      <c r="N30324"/>
      <c r="O30324"/>
      <c r="P30324"/>
      <c r="Q30324"/>
      <c r="R30324"/>
    </row>
    <row r="30325" spans="3:18" x14ac:dyDescent="0.2">
      <c r="C30325"/>
      <c r="D30325"/>
      <c r="E30325"/>
      <c r="F30325"/>
      <c r="G30325"/>
      <c r="H30325"/>
      <c r="I30325"/>
      <c r="J30325"/>
      <c r="K30325"/>
      <c r="L30325"/>
      <c r="M30325"/>
      <c r="N30325"/>
      <c r="O30325"/>
      <c r="P30325"/>
      <c r="Q30325"/>
      <c r="R30325"/>
    </row>
    <row r="30326" spans="3:18" x14ac:dyDescent="0.2">
      <c r="C30326"/>
      <c r="D30326"/>
      <c r="E30326"/>
      <c r="F30326"/>
      <c r="G30326"/>
      <c r="H30326"/>
      <c r="I30326"/>
      <c r="J30326"/>
      <c r="K30326"/>
      <c r="L30326"/>
      <c r="M30326"/>
      <c r="N30326"/>
      <c r="O30326"/>
      <c r="P30326"/>
      <c r="Q30326"/>
      <c r="R30326"/>
    </row>
    <row r="30327" spans="3:18" x14ac:dyDescent="0.2">
      <c r="C30327"/>
      <c r="D30327"/>
      <c r="E30327"/>
      <c r="F30327"/>
      <c r="G30327"/>
      <c r="H30327"/>
      <c r="I30327"/>
      <c r="J30327"/>
      <c r="K30327"/>
      <c r="L30327"/>
      <c r="M30327"/>
      <c r="N30327"/>
      <c r="O30327"/>
      <c r="P30327"/>
      <c r="Q30327"/>
      <c r="R30327"/>
    </row>
    <row r="30328" spans="3:18" x14ac:dyDescent="0.2">
      <c r="C30328"/>
      <c r="D30328"/>
      <c r="E30328"/>
      <c r="F30328"/>
      <c r="G30328"/>
      <c r="H30328"/>
      <c r="I30328"/>
      <c r="J30328"/>
      <c r="K30328"/>
      <c r="L30328"/>
      <c r="M30328"/>
      <c r="N30328"/>
      <c r="O30328"/>
      <c r="P30328"/>
      <c r="Q30328"/>
      <c r="R30328"/>
    </row>
    <row r="30329" spans="3:18" x14ac:dyDescent="0.2">
      <c r="C30329"/>
      <c r="D30329"/>
      <c r="E30329"/>
      <c r="F30329"/>
      <c r="G30329"/>
      <c r="H30329"/>
      <c r="I30329"/>
      <c r="J30329"/>
      <c r="K30329"/>
      <c r="L30329"/>
      <c r="M30329"/>
      <c r="N30329"/>
      <c r="O30329"/>
      <c r="P30329"/>
      <c r="Q30329"/>
      <c r="R30329"/>
    </row>
    <row r="30330" spans="3:18" x14ac:dyDescent="0.2">
      <c r="C30330"/>
      <c r="D30330"/>
      <c r="E30330"/>
      <c r="F30330"/>
      <c r="G30330"/>
      <c r="H30330"/>
      <c r="I30330"/>
      <c r="J30330"/>
      <c r="K30330"/>
      <c r="L30330"/>
      <c r="M30330"/>
      <c r="N30330"/>
      <c r="O30330"/>
      <c r="P30330"/>
      <c r="Q30330"/>
      <c r="R30330"/>
    </row>
    <row r="30331" spans="3:18" x14ac:dyDescent="0.2">
      <c r="C30331"/>
      <c r="D30331"/>
      <c r="E30331"/>
      <c r="F30331"/>
      <c r="G30331"/>
      <c r="H30331"/>
      <c r="I30331"/>
      <c r="J30331"/>
      <c r="K30331"/>
      <c r="L30331"/>
      <c r="M30331"/>
      <c r="N30331"/>
      <c r="O30331"/>
      <c r="P30331"/>
      <c r="Q30331"/>
      <c r="R30331"/>
    </row>
    <row r="30332" spans="3:18" x14ac:dyDescent="0.2">
      <c r="C30332"/>
      <c r="D30332"/>
      <c r="E30332"/>
      <c r="F30332"/>
      <c r="G30332"/>
      <c r="H30332"/>
      <c r="I30332"/>
      <c r="J30332"/>
      <c r="K30332"/>
      <c r="L30332"/>
      <c r="M30332"/>
      <c r="N30332"/>
      <c r="O30332"/>
      <c r="P30332"/>
      <c r="Q30332"/>
      <c r="R30332"/>
    </row>
    <row r="30333" spans="3:18" x14ac:dyDescent="0.2">
      <c r="C30333"/>
      <c r="D30333"/>
      <c r="E30333"/>
      <c r="F30333"/>
      <c r="G30333"/>
      <c r="H30333"/>
      <c r="I30333"/>
      <c r="J30333"/>
      <c r="K30333"/>
      <c r="L30333"/>
      <c r="M30333"/>
      <c r="N30333"/>
      <c r="O30333"/>
      <c r="P30333"/>
      <c r="Q30333"/>
      <c r="R30333"/>
    </row>
    <row r="30334" spans="3:18" x14ac:dyDescent="0.2">
      <c r="C30334"/>
      <c r="D30334"/>
      <c r="E30334"/>
      <c r="F30334"/>
      <c r="G30334"/>
      <c r="H30334"/>
      <c r="I30334"/>
      <c r="J30334"/>
      <c r="K30334"/>
      <c r="L30334"/>
      <c r="M30334"/>
      <c r="N30334"/>
      <c r="O30334"/>
      <c r="P30334"/>
      <c r="Q30334"/>
      <c r="R30334"/>
    </row>
    <row r="30335" spans="3:18" x14ac:dyDescent="0.2">
      <c r="C30335"/>
      <c r="D30335"/>
      <c r="E30335"/>
      <c r="F30335"/>
      <c r="G30335"/>
      <c r="H30335"/>
      <c r="I30335"/>
      <c r="J30335"/>
      <c r="K30335"/>
      <c r="L30335"/>
      <c r="M30335"/>
      <c r="N30335"/>
      <c r="O30335"/>
      <c r="P30335"/>
      <c r="Q30335"/>
      <c r="R30335"/>
    </row>
    <row r="30336" spans="3:18" x14ac:dyDescent="0.2">
      <c r="C30336"/>
      <c r="D30336"/>
      <c r="E30336"/>
      <c r="F30336"/>
      <c r="G30336"/>
      <c r="H30336"/>
      <c r="I30336"/>
      <c r="J30336"/>
      <c r="K30336"/>
      <c r="L30336"/>
      <c r="M30336"/>
      <c r="N30336"/>
      <c r="O30336"/>
      <c r="P30336"/>
      <c r="Q30336"/>
      <c r="R30336"/>
    </row>
    <row r="30337" spans="3:18" x14ac:dyDescent="0.2">
      <c r="C30337"/>
      <c r="D30337"/>
      <c r="E30337"/>
      <c r="F30337"/>
      <c r="G30337"/>
      <c r="H30337"/>
      <c r="I30337"/>
      <c r="J30337"/>
      <c r="K30337"/>
      <c r="L30337"/>
      <c r="M30337"/>
      <c r="N30337"/>
      <c r="O30337"/>
      <c r="P30337"/>
      <c r="Q30337"/>
      <c r="R30337"/>
    </row>
    <row r="30338" spans="3:18" x14ac:dyDescent="0.2">
      <c r="C30338"/>
      <c r="D30338"/>
      <c r="E30338"/>
      <c r="F30338"/>
      <c r="G30338"/>
      <c r="H30338"/>
      <c r="I30338"/>
      <c r="J30338"/>
      <c r="K30338"/>
      <c r="L30338"/>
      <c r="M30338"/>
      <c r="N30338"/>
      <c r="O30338"/>
      <c r="P30338"/>
      <c r="Q30338"/>
      <c r="R30338"/>
    </row>
    <row r="30339" spans="3:18" x14ac:dyDescent="0.2">
      <c r="C30339"/>
      <c r="D30339"/>
      <c r="E30339"/>
      <c r="F30339"/>
      <c r="G30339"/>
      <c r="H30339"/>
      <c r="I30339"/>
      <c r="J30339"/>
      <c r="K30339"/>
      <c r="L30339"/>
      <c r="M30339"/>
      <c r="N30339"/>
      <c r="O30339"/>
      <c r="P30339"/>
      <c r="Q30339"/>
      <c r="R30339"/>
    </row>
    <row r="30340" spans="3:18" x14ac:dyDescent="0.2">
      <c r="C30340"/>
      <c r="D30340"/>
      <c r="E30340"/>
      <c r="F30340"/>
      <c r="G30340"/>
      <c r="H30340"/>
      <c r="I30340"/>
      <c r="J30340"/>
      <c r="K30340"/>
      <c r="L30340"/>
      <c r="M30340"/>
      <c r="N30340"/>
      <c r="O30340"/>
      <c r="P30340"/>
      <c r="Q30340"/>
      <c r="R30340"/>
    </row>
    <row r="30341" spans="3:18" x14ac:dyDescent="0.2">
      <c r="C30341"/>
      <c r="D30341"/>
      <c r="E30341"/>
      <c r="F30341"/>
      <c r="G30341"/>
      <c r="H30341"/>
      <c r="I30341"/>
      <c r="J30341"/>
      <c r="K30341"/>
      <c r="L30341"/>
      <c r="M30341"/>
      <c r="N30341"/>
      <c r="O30341"/>
      <c r="P30341"/>
      <c r="Q30341"/>
      <c r="R30341"/>
    </row>
    <row r="30342" spans="3:18" x14ac:dyDescent="0.2">
      <c r="C30342"/>
      <c r="D30342"/>
      <c r="E30342"/>
      <c r="F30342"/>
      <c r="G30342"/>
      <c r="H30342"/>
      <c r="I30342"/>
      <c r="J30342"/>
      <c r="K30342"/>
      <c r="L30342"/>
      <c r="M30342"/>
      <c r="N30342"/>
      <c r="O30342"/>
      <c r="P30342"/>
      <c r="Q30342"/>
      <c r="R30342"/>
    </row>
    <row r="30343" spans="3:18" x14ac:dyDescent="0.2">
      <c r="C30343"/>
      <c r="D30343"/>
      <c r="E30343"/>
      <c r="F30343"/>
      <c r="G30343"/>
      <c r="H30343"/>
      <c r="I30343"/>
      <c r="J30343"/>
      <c r="K30343"/>
      <c r="L30343"/>
      <c r="M30343"/>
      <c r="N30343"/>
      <c r="O30343"/>
      <c r="P30343"/>
      <c r="Q30343"/>
      <c r="R30343"/>
    </row>
    <row r="30344" spans="3:18" x14ac:dyDescent="0.2">
      <c r="C30344"/>
      <c r="D30344"/>
      <c r="E30344"/>
      <c r="F30344"/>
      <c r="G30344"/>
      <c r="H30344"/>
      <c r="I30344"/>
      <c r="J30344"/>
      <c r="K30344"/>
      <c r="L30344"/>
      <c r="M30344"/>
      <c r="N30344"/>
      <c r="O30344"/>
      <c r="P30344"/>
      <c r="Q30344"/>
      <c r="R30344"/>
    </row>
    <row r="30345" spans="3:18" x14ac:dyDescent="0.2">
      <c r="C30345"/>
      <c r="D30345"/>
      <c r="E30345"/>
      <c r="F30345"/>
      <c r="G30345"/>
      <c r="H30345"/>
      <c r="I30345"/>
      <c r="J30345"/>
      <c r="K30345"/>
      <c r="L30345"/>
      <c r="M30345"/>
      <c r="N30345"/>
      <c r="O30345"/>
      <c r="P30345"/>
      <c r="Q30345"/>
      <c r="R30345"/>
    </row>
    <row r="30346" spans="3:18" x14ac:dyDescent="0.2">
      <c r="C30346"/>
      <c r="D30346"/>
      <c r="E30346"/>
      <c r="F30346"/>
      <c r="G30346"/>
      <c r="H30346"/>
      <c r="I30346"/>
      <c r="J30346"/>
      <c r="K30346"/>
      <c r="L30346"/>
      <c r="M30346"/>
      <c r="N30346"/>
      <c r="O30346"/>
      <c r="P30346"/>
      <c r="Q30346"/>
      <c r="R30346"/>
    </row>
    <row r="30347" spans="3:18" x14ac:dyDescent="0.2">
      <c r="C30347"/>
      <c r="D30347"/>
      <c r="E30347"/>
      <c r="F30347"/>
      <c r="G30347"/>
      <c r="H30347"/>
      <c r="I30347"/>
      <c r="J30347"/>
      <c r="K30347"/>
      <c r="L30347"/>
      <c r="M30347"/>
      <c r="N30347"/>
      <c r="O30347"/>
      <c r="P30347"/>
      <c r="Q30347"/>
      <c r="R30347"/>
    </row>
    <row r="30348" spans="3:18" x14ac:dyDescent="0.2">
      <c r="C30348"/>
      <c r="D30348"/>
      <c r="E30348"/>
      <c r="F30348"/>
      <c r="G30348"/>
      <c r="H30348"/>
      <c r="I30348"/>
      <c r="J30348"/>
      <c r="K30348"/>
      <c r="L30348"/>
      <c r="M30348"/>
      <c r="N30348"/>
      <c r="O30348"/>
      <c r="P30348"/>
      <c r="Q30348"/>
      <c r="R30348"/>
    </row>
    <row r="30349" spans="3:18" x14ac:dyDescent="0.2">
      <c r="C30349"/>
      <c r="D30349"/>
      <c r="E30349"/>
      <c r="F30349"/>
      <c r="G30349"/>
      <c r="H30349"/>
      <c r="I30349"/>
      <c r="J30349"/>
      <c r="K30349"/>
      <c r="L30349"/>
      <c r="M30349"/>
      <c r="N30349"/>
      <c r="O30349"/>
      <c r="P30349"/>
      <c r="Q30349"/>
      <c r="R30349"/>
    </row>
    <row r="30350" spans="3:18" x14ac:dyDescent="0.2">
      <c r="C30350"/>
      <c r="D30350"/>
      <c r="E30350"/>
      <c r="F30350"/>
      <c r="G30350"/>
      <c r="H30350"/>
      <c r="I30350"/>
      <c r="J30350"/>
      <c r="K30350"/>
      <c r="L30350"/>
      <c r="M30350"/>
      <c r="N30350"/>
      <c r="O30350"/>
      <c r="P30350"/>
      <c r="Q30350"/>
      <c r="R30350"/>
    </row>
    <row r="30351" spans="3:18" x14ac:dyDescent="0.2">
      <c r="C30351"/>
      <c r="D30351"/>
      <c r="E30351"/>
      <c r="F30351"/>
      <c r="G30351"/>
      <c r="H30351"/>
      <c r="I30351"/>
      <c r="J30351"/>
      <c r="K30351"/>
      <c r="L30351"/>
      <c r="M30351"/>
      <c r="N30351"/>
      <c r="O30351"/>
      <c r="P30351"/>
      <c r="Q30351"/>
      <c r="R30351"/>
    </row>
    <row r="30352" spans="3:18" x14ac:dyDescent="0.2">
      <c r="C30352"/>
      <c r="D30352"/>
      <c r="E30352"/>
      <c r="F30352"/>
      <c r="G30352"/>
      <c r="H30352"/>
      <c r="I30352"/>
      <c r="J30352"/>
      <c r="K30352"/>
      <c r="L30352"/>
      <c r="M30352"/>
      <c r="N30352"/>
      <c r="O30352"/>
      <c r="P30352"/>
      <c r="Q30352"/>
      <c r="R30352"/>
    </row>
    <row r="30353" spans="3:18" x14ac:dyDescent="0.2">
      <c r="C30353"/>
      <c r="D30353"/>
      <c r="E30353"/>
      <c r="F30353"/>
      <c r="G30353"/>
      <c r="H30353"/>
      <c r="I30353"/>
      <c r="J30353"/>
      <c r="K30353"/>
      <c r="L30353"/>
      <c r="M30353"/>
      <c r="N30353"/>
      <c r="O30353"/>
      <c r="P30353"/>
      <c r="Q30353"/>
      <c r="R30353"/>
    </row>
    <row r="30354" spans="3:18" x14ac:dyDescent="0.2">
      <c r="C30354"/>
      <c r="D30354"/>
      <c r="E30354"/>
      <c r="F30354"/>
      <c r="G30354"/>
      <c r="H30354"/>
      <c r="I30354"/>
      <c r="J30354"/>
      <c r="K30354"/>
      <c r="L30354"/>
      <c r="M30354"/>
      <c r="N30354"/>
      <c r="O30354"/>
      <c r="P30354"/>
      <c r="Q30354"/>
      <c r="R30354"/>
    </row>
    <row r="30355" spans="3:18" x14ac:dyDescent="0.2">
      <c r="C30355"/>
      <c r="D30355"/>
      <c r="E30355"/>
      <c r="F30355"/>
      <c r="G30355"/>
      <c r="H30355"/>
      <c r="I30355"/>
      <c r="J30355"/>
      <c r="K30355"/>
      <c r="L30355"/>
      <c r="M30355"/>
      <c r="N30355"/>
      <c r="O30355"/>
      <c r="P30355"/>
      <c r="Q30355"/>
      <c r="R30355"/>
    </row>
    <row r="30356" spans="3:18" x14ac:dyDescent="0.2">
      <c r="C30356"/>
      <c r="D30356"/>
      <c r="E30356"/>
      <c r="F30356"/>
      <c r="G30356"/>
      <c r="H30356"/>
      <c r="I30356"/>
      <c r="J30356"/>
      <c r="K30356"/>
      <c r="L30356"/>
      <c r="M30356"/>
      <c r="N30356"/>
      <c r="O30356"/>
      <c r="P30356"/>
      <c r="Q30356"/>
      <c r="R30356"/>
    </row>
    <row r="30357" spans="3:18" x14ac:dyDescent="0.2">
      <c r="C30357"/>
      <c r="D30357"/>
      <c r="E30357"/>
      <c r="F30357"/>
      <c r="G30357"/>
      <c r="H30357"/>
      <c r="I30357"/>
      <c r="J30357"/>
      <c r="K30357"/>
      <c r="L30357"/>
      <c r="M30357"/>
      <c r="N30357"/>
      <c r="O30357"/>
      <c r="P30357"/>
      <c r="Q30357"/>
      <c r="R30357"/>
    </row>
    <row r="30358" spans="3:18" x14ac:dyDescent="0.2">
      <c r="C30358"/>
      <c r="D30358"/>
      <c r="E30358"/>
      <c r="F30358"/>
      <c r="G30358"/>
      <c r="H30358"/>
      <c r="I30358"/>
      <c r="J30358"/>
      <c r="K30358"/>
      <c r="L30358"/>
      <c r="M30358"/>
      <c r="N30358"/>
      <c r="O30358"/>
      <c r="P30358"/>
      <c r="Q30358"/>
      <c r="R30358"/>
    </row>
    <row r="30359" spans="3:18" x14ac:dyDescent="0.2">
      <c r="C30359"/>
      <c r="D30359"/>
      <c r="E30359"/>
      <c r="F30359"/>
      <c r="G30359"/>
      <c r="H30359"/>
      <c r="I30359"/>
      <c r="J30359"/>
      <c r="K30359"/>
      <c r="L30359"/>
      <c r="M30359"/>
      <c r="N30359"/>
      <c r="O30359"/>
      <c r="P30359"/>
      <c r="Q30359"/>
      <c r="R30359"/>
    </row>
    <row r="30360" spans="3:18" x14ac:dyDescent="0.2">
      <c r="C30360"/>
      <c r="D30360"/>
      <c r="E30360"/>
      <c r="F30360"/>
      <c r="G30360"/>
      <c r="H30360"/>
      <c r="I30360"/>
      <c r="J30360"/>
      <c r="K30360"/>
      <c r="L30360"/>
      <c r="M30360"/>
      <c r="N30360"/>
      <c r="O30360"/>
      <c r="P30360"/>
      <c r="Q30360"/>
      <c r="R30360"/>
    </row>
    <row r="30361" spans="3:18" x14ac:dyDescent="0.2">
      <c r="C30361"/>
      <c r="D30361"/>
      <c r="E30361"/>
      <c r="F30361"/>
      <c r="G30361"/>
      <c r="H30361"/>
      <c r="I30361"/>
      <c r="J30361"/>
      <c r="K30361"/>
      <c r="L30361"/>
      <c r="M30361"/>
      <c r="N30361"/>
      <c r="O30361"/>
      <c r="P30361"/>
      <c r="Q30361"/>
      <c r="R30361"/>
    </row>
    <row r="30362" spans="3:18" x14ac:dyDescent="0.2">
      <c r="C30362"/>
      <c r="D30362"/>
      <c r="E30362"/>
      <c r="F30362"/>
      <c r="G30362"/>
      <c r="H30362"/>
      <c r="I30362"/>
      <c r="J30362"/>
      <c r="K30362"/>
      <c r="L30362"/>
      <c r="M30362"/>
      <c r="N30362"/>
      <c r="O30362"/>
      <c r="P30362"/>
      <c r="Q30362"/>
      <c r="R30362"/>
    </row>
    <row r="30363" spans="3:18" x14ac:dyDescent="0.2">
      <c r="C30363"/>
      <c r="D30363"/>
      <c r="E30363"/>
      <c r="F30363"/>
      <c r="G30363"/>
      <c r="H30363"/>
      <c r="I30363"/>
      <c r="J30363"/>
      <c r="K30363"/>
      <c r="L30363"/>
      <c r="M30363"/>
      <c r="N30363"/>
      <c r="O30363"/>
      <c r="P30363"/>
      <c r="Q30363"/>
      <c r="R30363"/>
    </row>
    <row r="30364" spans="3:18" x14ac:dyDescent="0.2">
      <c r="C30364"/>
      <c r="D30364"/>
      <c r="E30364"/>
      <c r="F30364"/>
      <c r="G30364"/>
      <c r="H30364"/>
      <c r="I30364"/>
      <c r="J30364"/>
      <c r="K30364"/>
      <c r="L30364"/>
      <c r="M30364"/>
      <c r="N30364"/>
      <c r="O30364"/>
      <c r="P30364"/>
      <c r="Q30364"/>
      <c r="R30364"/>
    </row>
    <row r="30365" spans="3:18" x14ac:dyDescent="0.2">
      <c r="C30365"/>
      <c r="D30365"/>
      <c r="E30365"/>
      <c r="F30365"/>
      <c r="G30365"/>
      <c r="H30365"/>
      <c r="I30365"/>
      <c r="J30365"/>
      <c r="K30365"/>
      <c r="L30365"/>
      <c r="M30365"/>
      <c r="N30365"/>
      <c r="O30365"/>
      <c r="P30365"/>
      <c r="Q30365"/>
      <c r="R30365"/>
    </row>
    <row r="30366" spans="3:18" x14ac:dyDescent="0.2">
      <c r="C30366"/>
      <c r="D30366"/>
      <c r="E30366"/>
      <c r="F30366"/>
      <c r="G30366"/>
      <c r="H30366"/>
      <c r="I30366"/>
      <c r="J30366"/>
      <c r="K30366"/>
      <c r="L30366"/>
      <c r="M30366"/>
      <c r="N30366"/>
      <c r="O30366"/>
      <c r="P30366"/>
      <c r="Q30366"/>
      <c r="R30366"/>
    </row>
    <row r="30367" spans="3:18" x14ac:dyDescent="0.2">
      <c r="C30367"/>
      <c r="D30367"/>
      <c r="E30367"/>
      <c r="F30367"/>
      <c r="G30367"/>
      <c r="H30367"/>
      <c r="I30367"/>
      <c r="J30367"/>
      <c r="K30367"/>
      <c r="L30367"/>
      <c r="M30367"/>
      <c r="N30367"/>
      <c r="O30367"/>
      <c r="P30367"/>
      <c r="Q30367"/>
      <c r="R30367"/>
    </row>
    <row r="30368" spans="3:18" x14ac:dyDescent="0.2">
      <c r="C30368"/>
      <c r="D30368"/>
      <c r="E30368"/>
      <c r="F30368"/>
      <c r="G30368"/>
      <c r="H30368"/>
      <c r="I30368"/>
      <c r="J30368"/>
      <c r="K30368"/>
      <c r="L30368"/>
      <c r="M30368"/>
      <c r="N30368"/>
      <c r="O30368"/>
      <c r="P30368"/>
      <c r="Q30368"/>
      <c r="R30368"/>
    </row>
    <row r="30369" spans="3:18" x14ac:dyDescent="0.2">
      <c r="C30369"/>
      <c r="D30369"/>
      <c r="E30369"/>
      <c r="F30369"/>
      <c r="G30369"/>
      <c r="H30369"/>
      <c r="I30369"/>
      <c r="J30369"/>
      <c r="K30369"/>
      <c r="L30369"/>
      <c r="M30369"/>
      <c r="N30369"/>
      <c r="O30369"/>
      <c r="P30369"/>
      <c r="Q30369"/>
      <c r="R30369"/>
    </row>
    <row r="30370" spans="3:18" x14ac:dyDescent="0.2">
      <c r="C30370"/>
      <c r="D30370"/>
      <c r="E30370"/>
      <c r="F30370"/>
      <c r="G30370"/>
      <c r="H30370"/>
      <c r="I30370"/>
      <c r="J30370"/>
      <c r="K30370"/>
      <c r="L30370"/>
      <c r="M30370"/>
      <c r="N30370"/>
      <c r="O30370"/>
      <c r="P30370"/>
      <c r="Q30370"/>
      <c r="R30370"/>
    </row>
    <row r="30371" spans="3:18" x14ac:dyDescent="0.2">
      <c r="C30371"/>
      <c r="D30371"/>
      <c r="E30371"/>
      <c r="F30371"/>
      <c r="G30371"/>
      <c r="H30371"/>
      <c r="I30371"/>
      <c r="J30371"/>
      <c r="K30371"/>
      <c r="L30371"/>
      <c r="M30371"/>
      <c r="N30371"/>
      <c r="O30371"/>
      <c r="P30371"/>
      <c r="Q30371"/>
      <c r="R30371"/>
    </row>
    <row r="30372" spans="3:18" x14ac:dyDescent="0.2">
      <c r="C30372"/>
      <c r="D30372"/>
      <c r="E30372"/>
      <c r="F30372"/>
      <c r="G30372"/>
      <c r="H30372"/>
      <c r="I30372"/>
      <c r="J30372"/>
      <c r="K30372"/>
      <c r="L30372"/>
      <c r="M30372"/>
      <c r="N30372"/>
      <c r="O30372"/>
      <c r="P30372"/>
      <c r="Q30372"/>
      <c r="R30372"/>
    </row>
    <row r="30373" spans="3:18" x14ac:dyDescent="0.2">
      <c r="C30373"/>
      <c r="D30373"/>
      <c r="E30373"/>
      <c r="F30373"/>
      <c r="G30373"/>
      <c r="H30373"/>
      <c r="I30373"/>
      <c r="J30373"/>
      <c r="K30373"/>
      <c r="L30373"/>
      <c r="M30373"/>
      <c r="N30373"/>
      <c r="O30373"/>
      <c r="P30373"/>
      <c r="Q30373"/>
      <c r="R30373"/>
    </row>
    <row r="30374" spans="3:18" x14ac:dyDescent="0.2">
      <c r="C30374"/>
      <c r="D30374"/>
      <c r="E30374"/>
      <c r="F30374"/>
      <c r="G30374"/>
      <c r="H30374"/>
      <c r="I30374"/>
      <c r="J30374"/>
      <c r="K30374"/>
      <c r="L30374"/>
      <c r="M30374"/>
      <c r="N30374"/>
      <c r="O30374"/>
      <c r="P30374"/>
      <c r="Q30374"/>
      <c r="R30374"/>
    </row>
    <row r="30375" spans="3:18" x14ac:dyDescent="0.2">
      <c r="C30375"/>
      <c r="D30375"/>
      <c r="E30375"/>
      <c r="F30375"/>
      <c r="G30375"/>
      <c r="H30375"/>
      <c r="I30375"/>
      <c r="J30375"/>
      <c r="K30375"/>
      <c r="L30375"/>
      <c r="M30375"/>
      <c r="N30375"/>
      <c r="O30375"/>
      <c r="P30375"/>
      <c r="Q30375"/>
      <c r="R30375"/>
    </row>
    <row r="30376" spans="3:18" x14ac:dyDescent="0.2">
      <c r="C30376"/>
      <c r="D30376"/>
      <c r="E30376"/>
      <c r="F30376"/>
      <c r="G30376"/>
      <c r="H30376"/>
      <c r="I30376"/>
      <c r="J30376"/>
      <c r="K30376"/>
      <c r="L30376"/>
      <c r="M30376"/>
      <c r="N30376"/>
      <c r="O30376"/>
      <c r="P30376"/>
      <c r="Q30376"/>
      <c r="R30376"/>
    </row>
    <row r="30377" spans="3:18" x14ac:dyDescent="0.2">
      <c r="C30377"/>
      <c r="D30377"/>
      <c r="E30377"/>
      <c r="F30377"/>
      <c r="G30377"/>
      <c r="H30377"/>
      <c r="I30377"/>
      <c r="J30377"/>
      <c r="K30377"/>
      <c r="L30377"/>
      <c r="M30377"/>
      <c r="N30377"/>
      <c r="O30377"/>
      <c r="P30377"/>
      <c r="Q30377"/>
      <c r="R30377"/>
    </row>
    <row r="30378" spans="3:18" x14ac:dyDescent="0.2">
      <c r="C30378"/>
      <c r="D30378"/>
      <c r="E30378"/>
      <c r="F30378"/>
      <c r="G30378"/>
      <c r="H30378"/>
      <c r="I30378"/>
      <c r="J30378"/>
      <c r="K30378"/>
      <c r="L30378"/>
      <c r="M30378"/>
      <c r="N30378"/>
      <c r="O30378"/>
      <c r="P30378"/>
      <c r="Q30378"/>
      <c r="R30378"/>
    </row>
    <row r="30379" spans="3:18" x14ac:dyDescent="0.2">
      <c r="C30379"/>
      <c r="D30379"/>
      <c r="E30379"/>
      <c r="F30379"/>
      <c r="G30379"/>
      <c r="H30379"/>
      <c r="I30379"/>
      <c r="J30379"/>
      <c r="K30379"/>
      <c r="L30379"/>
      <c r="M30379"/>
      <c r="N30379"/>
      <c r="O30379"/>
      <c r="P30379"/>
      <c r="Q30379"/>
      <c r="R30379"/>
    </row>
    <row r="30380" spans="3:18" x14ac:dyDescent="0.2">
      <c r="C30380"/>
      <c r="D30380"/>
      <c r="E30380"/>
      <c r="F30380"/>
      <c r="G30380"/>
      <c r="H30380"/>
      <c r="I30380"/>
      <c r="J30380"/>
      <c r="K30380"/>
      <c r="L30380"/>
      <c r="M30380"/>
      <c r="N30380"/>
      <c r="O30380"/>
      <c r="P30380"/>
      <c r="Q30380"/>
      <c r="R30380"/>
    </row>
    <row r="30381" spans="3:18" x14ac:dyDescent="0.2">
      <c r="C30381"/>
      <c r="D30381"/>
      <c r="E30381"/>
      <c r="F30381"/>
      <c r="G30381"/>
      <c r="H30381"/>
      <c r="I30381"/>
      <c r="J30381"/>
      <c r="K30381"/>
      <c r="L30381"/>
      <c r="M30381"/>
      <c r="N30381"/>
      <c r="O30381"/>
      <c r="P30381"/>
      <c r="Q30381"/>
      <c r="R30381"/>
    </row>
    <row r="30382" spans="3:18" x14ac:dyDescent="0.2">
      <c r="C30382"/>
      <c r="D30382"/>
      <c r="E30382"/>
      <c r="F30382"/>
      <c r="G30382"/>
      <c r="H30382"/>
      <c r="I30382"/>
      <c r="J30382"/>
      <c r="K30382"/>
      <c r="L30382"/>
      <c r="M30382"/>
      <c r="N30382"/>
      <c r="O30382"/>
      <c r="P30382"/>
      <c r="Q30382"/>
      <c r="R30382"/>
    </row>
    <row r="30383" spans="3:18" x14ac:dyDescent="0.2">
      <c r="C30383"/>
      <c r="D30383"/>
      <c r="E30383"/>
      <c r="F30383"/>
      <c r="G30383"/>
      <c r="H30383"/>
      <c r="I30383"/>
      <c r="J30383"/>
      <c r="K30383"/>
      <c r="L30383"/>
      <c r="M30383"/>
      <c r="N30383"/>
      <c r="O30383"/>
      <c r="P30383"/>
      <c r="Q30383"/>
      <c r="R30383"/>
    </row>
    <row r="30384" spans="3:18" x14ac:dyDescent="0.2">
      <c r="C30384"/>
      <c r="D30384"/>
      <c r="E30384"/>
      <c r="F30384"/>
      <c r="G30384"/>
      <c r="H30384"/>
      <c r="I30384"/>
      <c r="J30384"/>
      <c r="K30384"/>
      <c r="L30384"/>
      <c r="M30384"/>
      <c r="N30384"/>
      <c r="O30384"/>
      <c r="P30384"/>
      <c r="Q30384"/>
      <c r="R30384"/>
    </row>
    <row r="30385" spans="3:18" x14ac:dyDescent="0.2">
      <c r="C30385"/>
      <c r="D30385"/>
      <c r="E30385"/>
      <c r="F30385"/>
      <c r="G30385"/>
      <c r="H30385"/>
      <c r="I30385"/>
      <c r="J30385"/>
      <c r="K30385"/>
      <c r="L30385"/>
      <c r="M30385"/>
      <c r="N30385"/>
      <c r="O30385"/>
      <c r="P30385"/>
      <c r="Q30385"/>
      <c r="R30385"/>
    </row>
    <row r="30386" spans="3:18" x14ac:dyDescent="0.2">
      <c r="C30386"/>
      <c r="D30386"/>
      <c r="E30386"/>
      <c r="F30386"/>
      <c r="G30386"/>
      <c r="H30386"/>
      <c r="I30386"/>
      <c r="J30386"/>
      <c r="K30386"/>
      <c r="L30386"/>
      <c r="M30386"/>
      <c r="N30386"/>
      <c r="O30386"/>
      <c r="P30386"/>
      <c r="Q30386"/>
      <c r="R30386"/>
    </row>
    <row r="30387" spans="3:18" x14ac:dyDescent="0.2">
      <c r="C30387"/>
      <c r="D30387"/>
      <c r="E30387"/>
      <c r="F30387"/>
      <c r="G30387"/>
      <c r="H30387"/>
      <c r="I30387"/>
      <c r="J30387"/>
      <c r="K30387"/>
      <c r="L30387"/>
      <c r="M30387"/>
      <c r="N30387"/>
      <c r="O30387"/>
      <c r="P30387"/>
      <c r="Q30387"/>
      <c r="R30387"/>
    </row>
    <row r="30388" spans="3:18" x14ac:dyDescent="0.2">
      <c r="C30388"/>
      <c r="D30388"/>
      <c r="E30388"/>
      <c r="F30388"/>
      <c r="G30388"/>
      <c r="H30388"/>
      <c r="I30388"/>
      <c r="J30388"/>
      <c r="K30388"/>
      <c r="L30388"/>
      <c r="M30388"/>
      <c r="N30388"/>
      <c r="O30388"/>
      <c r="P30388"/>
      <c r="Q30388"/>
      <c r="R30388"/>
    </row>
    <row r="30389" spans="3:18" x14ac:dyDescent="0.2">
      <c r="C30389"/>
      <c r="D30389"/>
      <c r="E30389"/>
      <c r="F30389"/>
      <c r="G30389"/>
      <c r="H30389"/>
      <c r="I30389"/>
      <c r="J30389"/>
      <c r="K30389"/>
      <c r="L30389"/>
      <c r="M30389"/>
      <c r="N30389"/>
      <c r="O30389"/>
      <c r="P30389"/>
      <c r="Q30389"/>
      <c r="R30389"/>
    </row>
    <row r="30390" spans="3:18" x14ac:dyDescent="0.2">
      <c r="C30390"/>
      <c r="D30390"/>
      <c r="E30390"/>
      <c r="F30390"/>
      <c r="G30390"/>
      <c r="H30390"/>
      <c r="I30390"/>
      <c r="J30390"/>
      <c r="K30390"/>
      <c r="L30390"/>
      <c r="M30390"/>
      <c r="N30390"/>
      <c r="O30390"/>
      <c r="P30390"/>
      <c r="Q30390"/>
      <c r="R30390"/>
    </row>
    <row r="30391" spans="3:18" x14ac:dyDescent="0.2">
      <c r="C30391"/>
      <c r="D30391"/>
      <c r="E30391"/>
      <c r="F30391"/>
      <c r="G30391"/>
      <c r="H30391"/>
      <c r="I30391"/>
      <c r="J30391"/>
      <c r="K30391"/>
      <c r="L30391"/>
      <c r="M30391"/>
      <c r="N30391"/>
      <c r="O30391"/>
      <c r="P30391"/>
      <c r="Q30391"/>
      <c r="R30391"/>
    </row>
    <row r="30392" spans="3:18" x14ac:dyDescent="0.2">
      <c r="C30392"/>
      <c r="D30392"/>
      <c r="E30392"/>
      <c r="F30392"/>
      <c r="G30392"/>
      <c r="H30392"/>
      <c r="I30392"/>
      <c r="J30392"/>
      <c r="K30392"/>
      <c r="L30392"/>
      <c r="M30392"/>
      <c r="N30392"/>
      <c r="O30392"/>
      <c r="P30392"/>
      <c r="Q30392"/>
      <c r="R30392"/>
    </row>
    <row r="30393" spans="3:18" x14ac:dyDescent="0.2">
      <c r="C30393"/>
      <c r="D30393"/>
      <c r="E30393"/>
      <c r="F30393"/>
      <c r="G30393"/>
      <c r="H30393"/>
      <c r="I30393"/>
      <c r="J30393"/>
      <c r="K30393"/>
      <c r="L30393"/>
      <c r="M30393"/>
      <c r="N30393"/>
      <c r="O30393"/>
      <c r="P30393"/>
      <c r="Q30393"/>
      <c r="R30393"/>
    </row>
    <row r="30394" spans="3:18" x14ac:dyDescent="0.2">
      <c r="C30394"/>
      <c r="D30394"/>
      <c r="E30394"/>
      <c r="F30394"/>
      <c r="G30394"/>
      <c r="H30394"/>
      <c r="I30394"/>
      <c r="J30394"/>
      <c r="K30394"/>
      <c r="L30394"/>
      <c r="M30394"/>
      <c r="N30394"/>
      <c r="O30394"/>
      <c r="P30394"/>
      <c r="Q30394"/>
      <c r="R30394"/>
    </row>
    <row r="30395" spans="3:18" x14ac:dyDescent="0.2">
      <c r="C30395"/>
      <c r="D30395"/>
      <c r="E30395"/>
      <c r="F30395"/>
      <c r="G30395"/>
      <c r="H30395"/>
      <c r="I30395"/>
      <c r="J30395"/>
      <c r="K30395"/>
      <c r="L30395"/>
      <c r="M30395"/>
      <c r="N30395"/>
      <c r="O30395"/>
      <c r="P30395"/>
      <c r="Q30395"/>
      <c r="R30395"/>
    </row>
    <row r="30396" spans="3:18" x14ac:dyDescent="0.2">
      <c r="C30396"/>
      <c r="D30396"/>
      <c r="E30396"/>
      <c r="F30396"/>
      <c r="G30396"/>
      <c r="H30396"/>
      <c r="I30396"/>
      <c r="J30396"/>
      <c r="K30396"/>
      <c r="L30396"/>
      <c r="M30396"/>
      <c r="N30396"/>
      <c r="O30396"/>
      <c r="P30396"/>
      <c r="Q30396"/>
      <c r="R30396"/>
    </row>
    <row r="30397" spans="3:18" x14ac:dyDescent="0.2">
      <c r="C30397"/>
      <c r="D30397"/>
      <c r="E30397"/>
      <c r="F30397"/>
      <c r="G30397"/>
      <c r="H30397"/>
      <c r="I30397"/>
      <c r="J30397"/>
      <c r="K30397"/>
      <c r="L30397"/>
      <c r="M30397"/>
      <c r="N30397"/>
      <c r="O30397"/>
      <c r="P30397"/>
      <c r="Q30397"/>
      <c r="R30397"/>
    </row>
    <row r="30398" spans="3:18" x14ac:dyDescent="0.2">
      <c r="C30398"/>
      <c r="D30398"/>
      <c r="E30398"/>
      <c r="F30398"/>
      <c r="G30398"/>
      <c r="H30398"/>
      <c r="I30398"/>
      <c r="J30398"/>
      <c r="K30398"/>
      <c r="L30398"/>
      <c r="M30398"/>
      <c r="N30398"/>
      <c r="O30398"/>
      <c r="P30398"/>
      <c r="Q30398"/>
      <c r="R30398"/>
    </row>
    <row r="30399" spans="3:18" x14ac:dyDescent="0.2">
      <c r="C30399"/>
      <c r="D30399"/>
      <c r="E30399"/>
      <c r="F30399"/>
      <c r="G30399"/>
      <c r="H30399"/>
      <c r="I30399"/>
      <c r="J30399"/>
      <c r="K30399"/>
      <c r="L30399"/>
      <c r="M30399"/>
      <c r="N30399"/>
      <c r="O30399"/>
      <c r="P30399"/>
      <c r="Q30399"/>
      <c r="R30399"/>
    </row>
    <row r="30400" spans="3:18" x14ac:dyDescent="0.2">
      <c r="C30400"/>
      <c r="D30400"/>
      <c r="E30400"/>
      <c r="F30400"/>
      <c r="G30400"/>
      <c r="H30400"/>
      <c r="I30400"/>
      <c r="J30400"/>
      <c r="K30400"/>
      <c r="L30400"/>
      <c r="M30400"/>
      <c r="N30400"/>
      <c r="O30400"/>
      <c r="P30400"/>
      <c r="Q30400"/>
      <c r="R30400"/>
    </row>
    <row r="30401" spans="3:18" x14ac:dyDescent="0.2">
      <c r="C30401"/>
      <c r="D30401"/>
      <c r="E30401"/>
      <c r="F30401"/>
      <c r="G30401"/>
      <c r="H30401"/>
      <c r="I30401"/>
      <c r="J30401"/>
      <c r="K30401"/>
      <c r="L30401"/>
      <c r="M30401"/>
      <c r="N30401"/>
      <c r="O30401"/>
      <c r="P30401"/>
      <c r="Q30401"/>
      <c r="R30401"/>
    </row>
    <row r="30402" spans="3:18" x14ac:dyDescent="0.2">
      <c r="C30402"/>
      <c r="D30402"/>
      <c r="E30402"/>
      <c r="F30402"/>
      <c r="G30402"/>
      <c r="H30402"/>
      <c r="I30402"/>
      <c r="J30402"/>
      <c r="K30402"/>
      <c r="L30402"/>
      <c r="M30402"/>
      <c r="N30402"/>
      <c r="O30402"/>
      <c r="P30402"/>
      <c r="Q30402"/>
      <c r="R30402"/>
    </row>
    <row r="30403" spans="3:18" x14ac:dyDescent="0.2">
      <c r="C30403"/>
      <c r="D30403"/>
      <c r="E30403"/>
      <c r="F30403"/>
      <c r="G30403"/>
      <c r="H30403"/>
      <c r="I30403"/>
      <c r="J30403"/>
      <c r="K30403"/>
      <c r="L30403"/>
      <c r="M30403"/>
      <c r="N30403"/>
      <c r="O30403"/>
      <c r="P30403"/>
      <c r="Q30403"/>
      <c r="R30403"/>
    </row>
    <row r="30404" spans="3:18" x14ac:dyDescent="0.2">
      <c r="C30404"/>
      <c r="D30404"/>
      <c r="E30404"/>
      <c r="F30404"/>
      <c r="G30404"/>
      <c r="H30404"/>
      <c r="I30404"/>
      <c r="J30404"/>
      <c r="K30404"/>
      <c r="L30404"/>
      <c r="M30404"/>
      <c r="N30404"/>
      <c r="O30404"/>
      <c r="P30404"/>
      <c r="Q30404"/>
      <c r="R30404"/>
    </row>
    <row r="30405" spans="3:18" x14ac:dyDescent="0.2">
      <c r="C30405"/>
      <c r="D30405"/>
      <c r="E30405"/>
      <c r="F30405"/>
      <c r="G30405"/>
      <c r="H30405"/>
      <c r="I30405"/>
      <c r="J30405"/>
      <c r="K30405"/>
      <c r="L30405"/>
      <c r="M30405"/>
      <c r="N30405"/>
      <c r="O30405"/>
      <c r="P30405"/>
      <c r="Q30405"/>
      <c r="R30405"/>
    </row>
    <row r="30406" spans="3:18" x14ac:dyDescent="0.2">
      <c r="C30406"/>
      <c r="D30406"/>
      <c r="E30406"/>
      <c r="F30406"/>
      <c r="G30406"/>
      <c r="H30406"/>
      <c r="I30406"/>
      <c r="J30406"/>
      <c r="K30406"/>
      <c r="L30406"/>
      <c r="M30406"/>
      <c r="N30406"/>
      <c r="O30406"/>
      <c r="P30406"/>
      <c r="Q30406"/>
      <c r="R30406"/>
    </row>
    <row r="30407" spans="3:18" x14ac:dyDescent="0.2">
      <c r="C30407"/>
      <c r="D30407"/>
      <c r="E30407"/>
      <c r="F30407"/>
      <c r="G30407"/>
      <c r="H30407"/>
      <c r="I30407"/>
      <c r="J30407"/>
      <c r="K30407"/>
      <c r="L30407"/>
      <c r="M30407"/>
      <c r="N30407"/>
      <c r="O30407"/>
      <c r="P30407"/>
      <c r="Q30407"/>
      <c r="R30407"/>
    </row>
    <row r="30408" spans="3:18" x14ac:dyDescent="0.2">
      <c r="C30408"/>
      <c r="D30408"/>
      <c r="E30408"/>
      <c r="F30408"/>
      <c r="G30408"/>
      <c r="H30408"/>
      <c r="I30408"/>
      <c r="J30408"/>
      <c r="K30408"/>
      <c r="L30408"/>
      <c r="M30408"/>
      <c r="N30408"/>
      <c r="O30408"/>
      <c r="P30408"/>
      <c r="Q30408"/>
      <c r="R30408"/>
    </row>
    <row r="30409" spans="3:18" x14ac:dyDescent="0.2">
      <c r="C30409"/>
      <c r="D30409"/>
      <c r="E30409"/>
      <c r="F30409"/>
      <c r="G30409"/>
      <c r="H30409"/>
      <c r="I30409"/>
      <c r="J30409"/>
      <c r="K30409"/>
      <c r="L30409"/>
      <c r="M30409"/>
      <c r="N30409"/>
      <c r="O30409"/>
      <c r="P30409"/>
      <c r="Q30409"/>
      <c r="R30409"/>
    </row>
    <row r="30410" spans="3:18" x14ac:dyDescent="0.2">
      <c r="C30410"/>
      <c r="D30410"/>
      <c r="E30410"/>
      <c r="F30410"/>
      <c r="G30410"/>
      <c r="H30410"/>
      <c r="I30410"/>
      <c r="J30410"/>
      <c r="K30410"/>
      <c r="L30410"/>
      <c r="M30410"/>
      <c r="N30410"/>
      <c r="O30410"/>
      <c r="P30410"/>
      <c r="Q30410"/>
      <c r="R30410"/>
    </row>
    <row r="30411" spans="3:18" x14ac:dyDescent="0.2">
      <c r="C30411"/>
      <c r="D30411"/>
      <c r="E30411"/>
      <c r="F30411"/>
      <c r="G30411"/>
      <c r="H30411"/>
      <c r="I30411"/>
      <c r="J30411"/>
      <c r="K30411"/>
      <c r="L30411"/>
      <c r="M30411"/>
      <c r="N30411"/>
      <c r="O30411"/>
      <c r="P30411"/>
      <c r="Q30411"/>
      <c r="R30411"/>
    </row>
    <row r="30412" spans="3:18" x14ac:dyDescent="0.2">
      <c r="C30412"/>
      <c r="D30412"/>
      <c r="E30412"/>
      <c r="F30412"/>
      <c r="G30412"/>
      <c r="H30412"/>
      <c r="I30412"/>
      <c r="J30412"/>
      <c r="K30412"/>
      <c r="L30412"/>
      <c r="M30412"/>
      <c r="N30412"/>
      <c r="O30412"/>
      <c r="P30412"/>
      <c r="Q30412"/>
      <c r="R30412"/>
    </row>
    <row r="30413" spans="3:18" x14ac:dyDescent="0.2">
      <c r="C30413"/>
      <c r="D30413"/>
      <c r="E30413"/>
      <c r="F30413"/>
      <c r="G30413"/>
      <c r="H30413"/>
      <c r="I30413"/>
      <c r="J30413"/>
      <c r="K30413"/>
      <c r="L30413"/>
      <c r="M30413"/>
      <c r="N30413"/>
      <c r="O30413"/>
      <c r="P30413"/>
      <c r="Q30413"/>
      <c r="R30413"/>
    </row>
    <row r="30414" spans="3:18" x14ac:dyDescent="0.2">
      <c r="C30414"/>
      <c r="D30414"/>
      <c r="E30414"/>
      <c r="F30414"/>
      <c r="G30414"/>
      <c r="H30414"/>
      <c r="I30414"/>
      <c r="J30414"/>
      <c r="K30414"/>
      <c r="L30414"/>
      <c r="M30414"/>
      <c r="N30414"/>
      <c r="O30414"/>
      <c r="P30414"/>
      <c r="Q30414"/>
      <c r="R30414"/>
    </row>
    <row r="30415" spans="3:18" x14ac:dyDescent="0.2">
      <c r="C30415"/>
      <c r="D30415"/>
      <c r="E30415"/>
      <c r="F30415"/>
      <c r="G30415"/>
      <c r="H30415"/>
      <c r="I30415"/>
      <c r="J30415"/>
      <c r="K30415"/>
      <c r="L30415"/>
      <c r="M30415"/>
      <c r="N30415"/>
      <c r="O30415"/>
      <c r="P30415"/>
      <c r="Q30415"/>
      <c r="R30415"/>
    </row>
    <row r="30416" spans="3:18" x14ac:dyDescent="0.2">
      <c r="C30416"/>
      <c r="D30416"/>
      <c r="E30416"/>
      <c r="F30416"/>
      <c r="G30416"/>
      <c r="H30416"/>
      <c r="I30416"/>
      <c r="J30416"/>
      <c r="K30416"/>
      <c r="L30416"/>
      <c r="M30416"/>
      <c r="N30416"/>
      <c r="O30416"/>
      <c r="P30416"/>
      <c r="Q30416"/>
      <c r="R30416"/>
    </row>
    <row r="30417" spans="3:18" x14ac:dyDescent="0.2">
      <c r="C30417"/>
      <c r="D30417"/>
      <c r="E30417"/>
      <c r="F30417"/>
      <c r="G30417"/>
      <c r="H30417"/>
      <c r="I30417"/>
      <c r="J30417"/>
      <c r="K30417"/>
      <c r="L30417"/>
      <c r="M30417"/>
      <c r="N30417"/>
      <c r="O30417"/>
      <c r="P30417"/>
      <c r="Q30417"/>
      <c r="R30417"/>
    </row>
    <row r="30418" spans="3:18" x14ac:dyDescent="0.2">
      <c r="C30418"/>
      <c r="D30418"/>
      <c r="E30418"/>
      <c r="F30418"/>
      <c r="G30418"/>
      <c r="H30418"/>
      <c r="I30418"/>
      <c r="J30418"/>
      <c r="K30418"/>
      <c r="L30418"/>
      <c r="M30418"/>
      <c r="N30418"/>
      <c r="O30418"/>
      <c r="P30418"/>
      <c r="Q30418"/>
      <c r="R30418"/>
    </row>
    <row r="30419" spans="3:18" x14ac:dyDescent="0.2">
      <c r="C30419"/>
      <c r="D30419"/>
      <c r="E30419"/>
      <c r="F30419"/>
      <c r="G30419"/>
      <c r="H30419"/>
      <c r="I30419"/>
      <c r="J30419"/>
      <c r="K30419"/>
      <c r="L30419"/>
      <c r="M30419"/>
      <c r="N30419"/>
      <c r="O30419"/>
      <c r="P30419"/>
      <c r="Q30419"/>
      <c r="R30419"/>
    </row>
    <row r="30420" spans="3:18" x14ac:dyDescent="0.2">
      <c r="C30420"/>
      <c r="D30420"/>
      <c r="E30420"/>
      <c r="F30420"/>
      <c r="G30420"/>
      <c r="H30420"/>
      <c r="I30420"/>
      <c r="J30420"/>
      <c r="K30420"/>
      <c r="L30420"/>
      <c r="M30420"/>
      <c r="N30420"/>
      <c r="O30420"/>
      <c r="P30420"/>
      <c r="Q30420"/>
      <c r="R30420"/>
    </row>
    <row r="30421" spans="3:18" x14ac:dyDescent="0.2">
      <c r="C30421"/>
      <c r="D30421"/>
      <c r="E30421"/>
      <c r="F30421"/>
      <c r="G30421"/>
      <c r="H30421"/>
      <c r="I30421"/>
      <c r="J30421"/>
      <c r="K30421"/>
      <c r="L30421"/>
      <c r="M30421"/>
      <c r="N30421"/>
      <c r="O30421"/>
      <c r="P30421"/>
      <c r="Q30421"/>
      <c r="R30421"/>
    </row>
    <row r="30422" spans="3:18" x14ac:dyDescent="0.2">
      <c r="C30422"/>
      <c r="D30422"/>
      <c r="E30422"/>
      <c r="F30422"/>
      <c r="G30422"/>
      <c r="H30422"/>
      <c r="I30422"/>
      <c r="J30422"/>
      <c r="K30422"/>
      <c r="L30422"/>
      <c r="M30422"/>
      <c r="N30422"/>
      <c r="O30422"/>
      <c r="P30422"/>
      <c r="Q30422"/>
      <c r="R30422"/>
    </row>
    <row r="30423" spans="3:18" x14ac:dyDescent="0.2">
      <c r="C30423"/>
      <c r="D30423"/>
      <c r="E30423"/>
      <c r="F30423"/>
      <c r="G30423"/>
      <c r="H30423"/>
      <c r="I30423"/>
      <c r="J30423"/>
      <c r="K30423"/>
      <c r="L30423"/>
      <c r="M30423"/>
      <c r="N30423"/>
      <c r="O30423"/>
      <c r="P30423"/>
      <c r="Q30423"/>
      <c r="R30423"/>
    </row>
    <row r="30424" spans="3:18" x14ac:dyDescent="0.2">
      <c r="C30424"/>
      <c r="D30424"/>
      <c r="E30424"/>
      <c r="F30424"/>
      <c r="G30424"/>
      <c r="H30424"/>
      <c r="I30424"/>
      <c r="J30424"/>
      <c r="K30424"/>
      <c r="L30424"/>
      <c r="M30424"/>
      <c r="N30424"/>
      <c r="O30424"/>
      <c r="P30424"/>
      <c r="Q30424"/>
      <c r="R30424"/>
    </row>
    <row r="30425" spans="3:18" x14ac:dyDescent="0.2">
      <c r="C30425"/>
      <c r="D30425"/>
      <c r="E30425"/>
      <c r="F30425"/>
      <c r="G30425"/>
      <c r="H30425"/>
      <c r="I30425"/>
      <c r="J30425"/>
      <c r="K30425"/>
      <c r="L30425"/>
      <c r="M30425"/>
      <c r="N30425"/>
      <c r="O30425"/>
      <c r="P30425"/>
      <c r="Q30425"/>
      <c r="R30425"/>
    </row>
    <row r="30426" spans="3:18" x14ac:dyDescent="0.2">
      <c r="C30426"/>
      <c r="D30426"/>
      <c r="E30426"/>
      <c r="F30426"/>
      <c r="G30426"/>
      <c r="H30426"/>
      <c r="I30426"/>
      <c r="J30426"/>
      <c r="K30426"/>
      <c r="L30426"/>
      <c r="M30426"/>
      <c r="N30426"/>
      <c r="O30426"/>
      <c r="P30426"/>
      <c r="Q30426"/>
      <c r="R30426"/>
    </row>
    <row r="30427" spans="3:18" x14ac:dyDescent="0.2">
      <c r="C30427"/>
      <c r="D30427"/>
      <c r="E30427"/>
      <c r="F30427"/>
      <c r="G30427"/>
      <c r="H30427"/>
      <c r="I30427"/>
      <c r="J30427"/>
      <c r="K30427"/>
      <c r="L30427"/>
      <c r="M30427"/>
      <c r="N30427"/>
      <c r="O30427"/>
      <c r="P30427"/>
      <c r="Q30427"/>
      <c r="R30427"/>
    </row>
    <row r="30428" spans="3:18" x14ac:dyDescent="0.2">
      <c r="C30428"/>
      <c r="D30428"/>
      <c r="E30428"/>
      <c r="F30428"/>
      <c r="G30428"/>
      <c r="H30428"/>
      <c r="I30428"/>
      <c r="J30428"/>
      <c r="K30428"/>
      <c r="L30428"/>
      <c r="M30428"/>
      <c r="N30428"/>
      <c r="O30428"/>
      <c r="P30428"/>
      <c r="Q30428"/>
      <c r="R30428"/>
    </row>
    <row r="30429" spans="3:18" x14ac:dyDescent="0.2">
      <c r="C30429"/>
      <c r="D30429"/>
      <c r="E30429"/>
      <c r="F30429"/>
      <c r="G30429"/>
      <c r="H30429"/>
      <c r="I30429"/>
      <c r="J30429"/>
      <c r="K30429"/>
      <c r="L30429"/>
      <c r="M30429"/>
      <c r="N30429"/>
      <c r="O30429"/>
      <c r="P30429"/>
      <c r="Q30429"/>
      <c r="R30429"/>
    </row>
    <row r="30430" spans="3:18" x14ac:dyDescent="0.2">
      <c r="C30430"/>
      <c r="D30430"/>
      <c r="E30430"/>
      <c r="F30430"/>
      <c r="G30430"/>
      <c r="H30430"/>
      <c r="I30430"/>
      <c r="J30430"/>
      <c r="K30430"/>
      <c r="L30430"/>
      <c r="M30430"/>
      <c r="N30430"/>
      <c r="O30430"/>
      <c r="P30430"/>
      <c r="Q30430"/>
      <c r="R30430"/>
    </row>
    <row r="30431" spans="3:18" x14ac:dyDescent="0.2">
      <c r="C30431"/>
      <c r="D30431"/>
      <c r="E30431"/>
      <c r="F30431"/>
      <c r="G30431"/>
      <c r="H30431"/>
      <c r="I30431"/>
      <c r="J30431"/>
      <c r="K30431"/>
      <c r="L30431"/>
      <c r="M30431"/>
      <c r="N30431"/>
      <c r="O30431"/>
      <c r="P30431"/>
      <c r="Q30431"/>
      <c r="R30431"/>
    </row>
    <row r="30432" spans="3:18" x14ac:dyDescent="0.2">
      <c r="C30432"/>
      <c r="D30432"/>
      <c r="E30432"/>
      <c r="F30432"/>
      <c r="G30432"/>
      <c r="H30432"/>
      <c r="I30432"/>
      <c r="J30432"/>
      <c r="K30432"/>
      <c r="L30432"/>
      <c r="M30432"/>
      <c r="N30432"/>
      <c r="O30432"/>
      <c r="P30432"/>
      <c r="Q30432"/>
      <c r="R30432"/>
    </row>
    <row r="30433" spans="3:18" x14ac:dyDescent="0.2">
      <c r="C30433"/>
      <c r="D30433"/>
      <c r="E30433"/>
      <c r="F30433"/>
      <c r="G30433"/>
      <c r="H30433"/>
      <c r="I30433"/>
      <c r="J30433"/>
      <c r="K30433"/>
      <c r="L30433"/>
      <c r="M30433"/>
      <c r="N30433"/>
      <c r="O30433"/>
      <c r="P30433"/>
      <c r="Q30433"/>
      <c r="R30433"/>
    </row>
    <row r="30434" spans="3:18" x14ac:dyDescent="0.2">
      <c r="C30434"/>
      <c r="D30434"/>
      <c r="E30434"/>
      <c r="F30434"/>
      <c r="G30434"/>
      <c r="H30434"/>
      <c r="I30434"/>
      <c r="J30434"/>
      <c r="K30434"/>
      <c r="L30434"/>
      <c r="M30434"/>
      <c r="N30434"/>
      <c r="O30434"/>
      <c r="P30434"/>
      <c r="Q30434"/>
      <c r="R30434"/>
    </row>
    <row r="30435" spans="3:18" x14ac:dyDescent="0.2">
      <c r="C30435"/>
      <c r="D30435"/>
      <c r="E30435"/>
      <c r="F30435"/>
      <c r="G30435"/>
      <c r="H30435"/>
      <c r="I30435"/>
      <c r="J30435"/>
      <c r="K30435"/>
      <c r="L30435"/>
      <c r="M30435"/>
      <c r="N30435"/>
      <c r="O30435"/>
      <c r="P30435"/>
      <c r="Q30435"/>
      <c r="R30435"/>
    </row>
    <row r="30436" spans="3:18" x14ac:dyDescent="0.2">
      <c r="C30436"/>
      <c r="D30436"/>
      <c r="E30436"/>
      <c r="F30436"/>
      <c r="G30436"/>
      <c r="H30436"/>
      <c r="I30436"/>
      <c r="J30436"/>
      <c r="K30436"/>
      <c r="L30436"/>
      <c r="M30436"/>
      <c r="N30436"/>
      <c r="O30436"/>
      <c r="P30436"/>
      <c r="Q30436"/>
      <c r="R30436"/>
    </row>
    <row r="30437" spans="3:18" x14ac:dyDescent="0.2">
      <c r="C30437"/>
      <c r="D30437"/>
      <c r="E30437"/>
      <c r="F30437"/>
      <c r="G30437"/>
      <c r="H30437"/>
      <c r="I30437"/>
      <c r="J30437"/>
      <c r="K30437"/>
      <c r="L30437"/>
      <c r="M30437"/>
      <c r="N30437"/>
      <c r="O30437"/>
      <c r="P30437"/>
      <c r="Q30437"/>
      <c r="R30437"/>
    </row>
    <row r="30438" spans="3:18" x14ac:dyDescent="0.2">
      <c r="C30438"/>
      <c r="D30438"/>
      <c r="E30438"/>
      <c r="F30438"/>
      <c r="G30438"/>
      <c r="H30438"/>
      <c r="I30438"/>
      <c r="J30438"/>
      <c r="K30438"/>
      <c r="L30438"/>
      <c r="M30438"/>
      <c r="N30438"/>
      <c r="O30438"/>
      <c r="P30438"/>
      <c r="Q30438"/>
      <c r="R30438"/>
    </row>
    <row r="30439" spans="3:18" x14ac:dyDescent="0.2">
      <c r="C30439"/>
      <c r="D30439"/>
      <c r="E30439"/>
      <c r="F30439"/>
      <c r="G30439"/>
      <c r="H30439"/>
      <c r="I30439"/>
      <c r="J30439"/>
      <c r="K30439"/>
      <c r="L30439"/>
      <c r="M30439"/>
      <c r="N30439"/>
      <c r="O30439"/>
      <c r="P30439"/>
      <c r="Q30439"/>
      <c r="R30439"/>
    </row>
    <row r="30440" spans="3:18" x14ac:dyDescent="0.2">
      <c r="C30440"/>
      <c r="D30440"/>
      <c r="E30440"/>
      <c r="F30440"/>
      <c r="G30440"/>
      <c r="H30440"/>
      <c r="I30440"/>
      <c r="J30440"/>
      <c r="K30440"/>
      <c r="L30440"/>
      <c r="M30440"/>
      <c r="N30440"/>
      <c r="O30440"/>
      <c r="P30440"/>
      <c r="Q30440"/>
      <c r="R30440"/>
    </row>
    <row r="30441" spans="3:18" x14ac:dyDescent="0.2">
      <c r="C30441"/>
      <c r="D30441"/>
      <c r="E30441"/>
      <c r="F30441"/>
      <c r="G30441"/>
      <c r="H30441"/>
      <c r="I30441"/>
      <c r="J30441"/>
      <c r="K30441"/>
      <c r="L30441"/>
      <c r="M30441"/>
      <c r="N30441"/>
      <c r="O30441"/>
      <c r="P30441"/>
      <c r="Q30441"/>
      <c r="R30441"/>
    </row>
    <row r="30442" spans="3:18" x14ac:dyDescent="0.2">
      <c r="C30442"/>
      <c r="D30442"/>
      <c r="E30442"/>
      <c r="F30442"/>
      <c r="G30442"/>
      <c r="H30442"/>
      <c r="I30442"/>
      <c r="J30442"/>
      <c r="K30442"/>
      <c r="L30442"/>
      <c r="M30442"/>
      <c r="N30442"/>
      <c r="O30442"/>
      <c r="P30442"/>
      <c r="Q30442"/>
      <c r="R30442"/>
    </row>
    <row r="30443" spans="3:18" x14ac:dyDescent="0.2">
      <c r="C30443"/>
      <c r="D30443"/>
      <c r="E30443"/>
      <c r="F30443"/>
      <c r="G30443"/>
      <c r="H30443"/>
      <c r="I30443"/>
      <c r="J30443"/>
      <c r="K30443"/>
      <c r="L30443"/>
      <c r="M30443"/>
      <c r="N30443"/>
      <c r="O30443"/>
      <c r="P30443"/>
      <c r="Q30443"/>
      <c r="R30443"/>
    </row>
    <row r="30444" spans="3:18" x14ac:dyDescent="0.2">
      <c r="C30444"/>
      <c r="D30444"/>
      <c r="E30444"/>
      <c r="F30444"/>
      <c r="G30444"/>
      <c r="H30444"/>
      <c r="I30444"/>
      <c r="J30444"/>
      <c r="K30444"/>
      <c r="L30444"/>
      <c r="M30444"/>
      <c r="N30444"/>
      <c r="O30444"/>
      <c r="P30444"/>
      <c r="Q30444"/>
      <c r="R30444"/>
    </row>
    <row r="30445" spans="3:18" x14ac:dyDescent="0.2">
      <c r="C30445"/>
      <c r="D30445"/>
      <c r="E30445"/>
      <c r="F30445"/>
      <c r="G30445"/>
      <c r="H30445"/>
      <c r="I30445"/>
      <c r="J30445"/>
      <c r="K30445"/>
      <c r="L30445"/>
      <c r="M30445"/>
      <c r="N30445"/>
      <c r="O30445"/>
      <c r="P30445"/>
      <c r="Q30445"/>
      <c r="R30445"/>
    </row>
    <row r="30446" spans="3:18" x14ac:dyDescent="0.2">
      <c r="C30446"/>
      <c r="D30446"/>
      <c r="E30446"/>
      <c r="F30446"/>
      <c r="G30446"/>
      <c r="H30446"/>
      <c r="I30446"/>
      <c r="J30446"/>
      <c r="K30446"/>
      <c r="L30446"/>
      <c r="M30446"/>
      <c r="N30446"/>
      <c r="O30446"/>
      <c r="P30446"/>
      <c r="Q30446"/>
      <c r="R30446"/>
    </row>
    <row r="30447" spans="3:18" x14ac:dyDescent="0.2">
      <c r="C30447"/>
      <c r="D30447"/>
      <c r="E30447"/>
      <c r="F30447"/>
      <c r="G30447"/>
      <c r="H30447"/>
      <c r="I30447"/>
      <c r="J30447"/>
      <c r="K30447"/>
      <c r="L30447"/>
      <c r="M30447"/>
      <c r="N30447"/>
      <c r="O30447"/>
      <c r="P30447"/>
      <c r="Q30447"/>
      <c r="R30447"/>
    </row>
    <row r="30448" spans="3:18" x14ac:dyDescent="0.2">
      <c r="C30448"/>
      <c r="D30448"/>
      <c r="E30448"/>
      <c r="F30448"/>
      <c r="G30448"/>
      <c r="H30448"/>
      <c r="I30448"/>
      <c r="J30448"/>
      <c r="K30448"/>
      <c r="L30448"/>
      <c r="M30448"/>
      <c r="N30448"/>
      <c r="O30448"/>
      <c r="P30448"/>
      <c r="Q30448"/>
      <c r="R30448"/>
    </row>
    <row r="30449" spans="3:18" x14ac:dyDescent="0.2">
      <c r="C30449"/>
      <c r="D30449"/>
      <c r="E30449"/>
      <c r="F30449"/>
      <c r="G30449"/>
      <c r="H30449"/>
      <c r="I30449"/>
      <c r="J30449"/>
      <c r="K30449"/>
      <c r="L30449"/>
      <c r="M30449"/>
      <c r="N30449"/>
      <c r="O30449"/>
      <c r="P30449"/>
      <c r="Q30449"/>
      <c r="R30449"/>
    </row>
    <row r="30450" spans="3:18" x14ac:dyDescent="0.2">
      <c r="C30450"/>
      <c r="D30450"/>
      <c r="E30450"/>
      <c r="F30450"/>
      <c r="G30450"/>
      <c r="H30450"/>
      <c r="I30450"/>
      <c r="J30450"/>
      <c r="K30450"/>
      <c r="L30450"/>
      <c r="M30450"/>
      <c r="N30450"/>
      <c r="O30450"/>
      <c r="P30450"/>
      <c r="Q30450"/>
      <c r="R30450"/>
    </row>
    <row r="30451" spans="3:18" x14ac:dyDescent="0.2">
      <c r="C30451"/>
      <c r="D30451"/>
      <c r="E30451"/>
      <c r="F30451"/>
      <c r="G30451"/>
      <c r="H30451"/>
      <c r="I30451"/>
      <c r="J30451"/>
      <c r="K30451"/>
      <c r="L30451"/>
      <c r="M30451"/>
      <c r="N30451"/>
      <c r="O30451"/>
      <c r="P30451"/>
      <c r="Q30451"/>
      <c r="R30451"/>
    </row>
    <row r="30452" spans="3:18" x14ac:dyDescent="0.2">
      <c r="C30452"/>
      <c r="D30452"/>
      <c r="E30452"/>
      <c r="F30452"/>
      <c r="G30452"/>
      <c r="H30452"/>
      <c r="I30452"/>
      <c r="J30452"/>
      <c r="K30452"/>
      <c r="L30452"/>
      <c r="M30452"/>
      <c r="N30452"/>
      <c r="O30452"/>
      <c r="P30452"/>
      <c r="Q30452"/>
      <c r="R30452"/>
    </row>
    <row r="30453" spans="3:18" x14ac:dyDescent="0.2">
      <c r="C30453"/>
      <c r="D30453"/>
      <c r="E30453"/>
      <c r="F30453"/>
      <c r="G30453"/>
      <c r="H30453"/>
      <c r="I30453"/>
      <c r="J30453"/>
      <c r="K30453"/>
      <c r="L30453"/>
      <c r="M30453"/>
      <c r="N30453"/>
      <c r="O30453"/>
      <c r="P30453"/>
      <c r="Q30453"/>
      <c r="R30453"/>
    </row>
    <row r="30454" spans="3:18" x14ac:dyDescent="0.2">
      <c r="C30454"/>
      <c r="D30454"/>
      <c r="E30454"/>
      <c r="F30454"/>
      <c r="G30454"/>
      <c r="H30454"/>
      <c r="I30454"/>
      <c r="J30454"/>
      <c r="K30454"/>
      <c r="L30454"/>
      <c r="M30454"/>
      <c r="N30454"/>
      <c r="O30454"/>
      <c r="P30454"/>
      <c r="Q30454"/>
      <c r="R30454"/>
    </row>
    <row r="30455" spans="3:18" x14ac:dyDescent="0.2">
      <c r="C30455"/>
      <c r="D30455"/>
      <c r="E30455"/>
      <c r="F30455"/>
      <c r="G30455"/>
      <c r="H30455"/>
      <c r="I30455"/>
      <c r="J30455"/>
      <c r="K30455"/>
      <c r="L30455"/>
      <c r="M30455"/>
      <c r="N30455"/>
      <c r="O30455"/>
      <c r="P30455"/>
      <c r="Q30455"/>
      <c r="R30455"/>
    </row>
    <row r="30456" spans="3:18" x14ac:dyDescent="0.2">
      <c r="C30456"/>
      <c r="D30456"/>
      <c r="E30456"/>
      <c r="F30456"/>
      <c r="G30456"/>
      <c r="H30456"/>
      <c r="I30456"/>
      <c r="J30456"/>
      <c r="K30456"/>
      <c r="L30456"/>
      <c r="M30456"/>
      <c r="N30456"/>
      <c r="O30456"/>
      <c r="P30456"/>
      <c r="Q30456"/>
      <c r="R30456"/>
    </row>
    <row r="30457" spans="3:18" x14ac:dyDescent="0.2">
      <c r="C30457"/>
      <c r="D30457"/>
      <c r="E30457"/>
      <c r="F30457"/>
      <c r="G30457"/>
      <c r="H30457"/>
      <c r="I30457"/>
      <c r="J30457"/>
      <c r="K30457"/>
      <c r="L30457"/>
      <c r="M30457"/>
      <c r="N30457"/>
      <c r="O30457"/>
      <c r="P30457"/>
      <c r="Q30457"/>
      <c r="R30457"/>
    </row>
    <row r="30458" spans="3:18" x14ac:dyDescent="0.2">
      <c r="C30458"/>
      <c r="D30458"/>
      <c r="E30458"/>
      <c r="F30458"/>
      <c r="G30458"/>
      <c r="H30458"/>
      <c r="I30458"/>
      <c r="J30458"/>
      <c r="K30458"/>
      <c r="L30458"/>
      <c r="M30458"/>
      <c r="N30458"/>
      <c r="O30458"/>
      <c r="P30458"/>
      <c r="Q30458"/>
      <c r="R30458"/>
    </row>
    <row r="30459" spans="3:18" x14ac:dyDescent="0.2">
      <c r="C30459"/>
      <c r="D30459"/>
      <c r="E30459"/>
      <c r="F30459"/>
      <c r="G30459"/>
      <c r="H30459"/>
      <c r="I30459"/>
      <c r="J30459"/>
      <c r="K30459"/>
      <c r="L30459"/>
      <c r="M30459"/>
      <c r="N30459"/>
      <c r="O30459"/>
      <c r="P30459"/>
      <c r="Q30459"/>
      <c r="R30459"/>
    </row>
    <row r="30460" spans="3:18" x14ac:dyDescent="0.2">
      <c r="C30460"/>
      <c r="D30460"/>
      <c r="E30460"/>
      <c r="F30460"/>
      <c r="G30460"/>
      <c r="H30460"/>
      <c r="I30460"/>
      <c r="J30460"/>
      <c r="K30460"/>
      <c r="L30460"/>
      <c r="M30460"/>
      <c r="N30460"/>
      <c r="O30460"/>
      <c r="P30460"/>
      <c r="Q30460"/>
      <c r="R30460"/>
    </row>
    <row r="30461" spans="3:18" x14ac:dyDescent="0.2">
      <c r="C30461"/>
      <c r="D30461"/>
      <c r="E30461"/>
      <c r="F30461"/>
      <c r="G30461"/>
      <c r="H30461"/>
      <c r="I30461"/>
      <c r="J30461"/>
      <c r="K30461"/>
      <c r="L30461"/>
      <c r="M30461"/>
      <c r="N30461"/>
      <c r="O30461"/>
      <c r="P30461"/>
      <c r="Q30461"/>
      <c r="R30461"/>
    </row>
    <row r="30462" spans="3:18" x14ac:dyDescent="0.2">
      <c r="C30462"/>
      <c r="D30462"/>
      <c r="E30462"/>
      <c r="F30462"/>
      <c r="G30462"/>
      <c r="H30462"/>
      <c r="I30462"/>
      <c r="J30462"/>
      <c r="K30462"/>
      <c r="L30462"/>
      <c r="M30462"/>
      <c r="N30462"/>
      <c r="O30462"/>
      <c r="P30462"/>
      <c r="Q30462"/>
      <c r="R30462"/>
    </row>
    <row r="30463" spans="3:18" x14ac:dyDescent="0.2">
      <c r="C30463"/>
      <c r="D30463"/>
      <c r="E30463"/>
      <c r="F30463"/>
      <c r="G30463"/>
      <c r="H30463"/>
      <c r="I30463"/>
      <c r="J30463"/>
      <c r="K30463"/>
      <c r="L30463"/>
      <c r="M30463"/>
      <c r="N30463"/>
      <c r="O30463"/>
      <c r="P30463"/>
      <c r="Q30463"/>
      <c r="R30463"/>
    </row>
    <row r="30464" spans="3:18" x14ac:dyDescent="0.2">
      <c r="C30464"/>
      <c r="D30464"/>
      <c r="E30464"/>
      <c r="F30464"/>
      <c r="G30464"/>
      <c r="H30464"/>
      <c r="I30464"/>
      <c r="J30464"/>
      <c r="K30464"/>
      <c r="L30464"/>
      <c r="M30464"/>
      <c r="N30464"/>
      <c r="O30464"/>
      <c r="P30464"/>
      <c r="Q30464"/>
      <c r="R30464"/>
    </row>
    <row r="30465" spans="3:18" x14ac:dyDescent="0.2">
      <c r="C30465"/>
      <c r="D30465"/>
      <c r="E30465"/>
      <c r="F30465"/>
      <c r="G30465"/>
      <c r="H30465"/>
      <c r="I30465"/>
      <c r="J30465"/>
      <c r="K30465"/>
      <c r="L30465"/>
      <c r="M30465"/>
      <c r="N30465"/>
      <c r="O30465"/>
      <c r="P30465"/>
      <c r="Q30465"/>
      <c r="R30465"/>
    </row>
    <row r="30466" spans="3:18" x14ac:dyDescent="0.2">
      <c r="C30466"/>
      <c r="D30466"/>
      <c r="E30466"/>
      <c r="F30466"/>
      <c r="G30466"/>
      <c r="H30466"/>
      <c r="I30466"/>
      <c r="J30466"/>
      <c r="K30466"/>
      <c r="L30466"/>
      <c r="M30466"/>
      <c r="N30466"/>
      <c r="O30466"/>
      <c r="P30466"/>
      <c r="Q30466"/>
      <c r="R30466"/>
    </row>
    <row r="30467" spans="3:18" x14ac:dyDescent="0.2">
      <c r="C30467"/>
      <c r="D30467"/>
      <c r="E30467"/>
      <c r="F30467"/>
      <c r="G30467"/>
      <c r="H30467"/>
      <c r="I30467"/>
      <c r="J30467"/>
      <c r="K30467"/>
      <c r="L30467"/>
      <c r="M30467"/>
      <c r="N30467"/>
      <c r="O30467"/>
      <c r="P30467"/>
      <c r="Q30467"/>
      <c r="R30467"/>
    </row>
    <row r="30468" spans="3:18" x14ac:dyDescent="0.2">
      <c r="C30468"/>
      <c r="D30468"/>
      <c r="E30468"/>
      <c r="F30468"/>
      <c r="G30468"/>
      <c r="H30468"/>
      <c r="I30468"/>
      <c r="J30468"/>
      <c r="K30468"/>
      <c r="L30468"/>
      <c r="M30468"/>
      <c r="N30468"/>
      <c r="O30468"/>
      <c r="P30468"/>
      <c r="Q30468"/>
      <c r="R30468"/>
    </row>
    <row r="30469" spans="3:18" x14ac:dyDescent="0.2">
      <c r="C30469"/>
      <c r="D30469"/>
      <c r="E30469"/>
      <c r="F30469"/>
      <c r="G30469"/>
      <c r="H30469"/>
      <c r="I30469"/>
      <c r="J30469"/>
      <c r="K30469"/>
      <c r="L30469"/>
      <c r="M30469"/>
      <c r="N30469"/>
      <c r="O30469"/>
      <c r="P30469"/>
      <c r="Q30469"/>
      <c r="R30469"/>
    </row>
    <row r="30470" spans="3:18" x14ac:dyDescent="0.2">
      <c r="C30470"/>
      <c r="D30470"/>
      <c r="E30470"/>
      <c r="F30470"/>
      <c r="G30470"/>
      <c r="H30470"/>
      <c r="I30470"/>
      <c r="J30470"/>
      <c r="K30470"/>
      <c r="L30470"/>
      <c r="M30470"/>
      <c r="N30470"/>
      <c r="O30470"/>
      <c r="P30470"/>
      <c r="Q30470"/>
      <c r="R30470"/>
    </row>
    <row r="30471" spans="3:18" x14ac:dyDescent="0.2">
      <c r="C30471"/>
      <c r="D30471"/>
      <c r="E30471"/>
      <c r="F30471"/>
      <c r="G30471"/>
      <c r="H30471"/>
      <c r="I30471"/>
      <c r="J30471"/>
      <c r="K30471"/>
      <c r="L30471"/>
      <c r="M30471"/>
      <c r="N30471"/>
      <c r="O30471"/>
      <c r="P30471"/>
      <c r="Q30471"/>
      <c r="R30471"/>
    </row>
    <row r="30472" spans="3:18" x14ac:dyDescent="0.2">
      <c r="C30472"/>
      <c r="D30472"/>
      <c r="E30472"/>
      <c r="F30472"/>
      <c r="G30472"/>
      <c r="H30472"/>
      <c r="I30472"/>
      <c r="J30472"/>
      <c r="K30472"/>
      <c r="L30472"/>
      <c r="M30472"/>
      <c r="N30472"/>
      <c r="O30472"/>
      <c r="P30472"/>
      <c r="Q30472"/>
      <c r="R30472"/>
    </row>
    <row r="30473" spans="3:18" x14ac:dyDescent="0.2">
      <c r="C30473"/>
      <c r="D30473"/>
      <c r="E30473"/>
      <c r="F30473"/>
      <c r="G30473"/>
      <c r="H30473"/>
      <c r="I30473"/>
      <c r="J30473"/>
      <c r="K30473"/>
      <c r="L30473"/>
      <c r="M30473"/>
      <c r="N30473"/>
      <c r="O30473"/>
      <c r="P30473"/>
      <c r="Q30473"/>
      <c r="R30473"/>
    </row>
    <row r="30474" spans="3:18" x14ac:dyDescent="0.2">
      <c r="C30474"/>
      <c r="D30474"/>
      <c r="E30474"/>
      <c r="F30474"/>
      <c r="G30474"/>
      <c r="H30474"/>
      <c r="I30474"/>
      <c r="J30474"/>
      <c r="K30474"/>
      <c r="L30474"/>
      <c r="M30474"/>
      <c r="N30474"/>
      <c r="O30474"/>
      <c r="P30474"/>
      <c r="Q30474"/>
      <c r="R30474"/>
    </row>
    <row r="30475" spans="3:18" x14ac:dyDescent="0.2">
      <c r="C30475"/>
      <c r="D30475"/>
      <c r="E30475"/>
      <c r="F30475"/>
      <c r="G30475"/>
      <c r="H30475"/>
      <c r="I30475"/>
      <c r="J30475"/>
      <c r="K30475"/>
      <c r="L30475"/>
      <c r="M30475"/>
      <c r="N30475"/>
      <c r="O30475"/>
      <c r="P30475"/>
      <c r="Q30475"/>
      <c r="R30475"/>
    </row>
    <row r="30476" spans="3:18" x14ac:dyDescent="0.2">
      <c r="C30476"/>
      <c r="D30476"/>
      <c r="E30476"/>
      <c r="F30476"/>
      <c r="G30476"/>
      <c r="H30476"/>
      <c r="I30476"/>
      <c r="J30476"/>
      <c r="K30476"/>
      <c r="L30476"/>
      <c r="M30476"/>
      <c r="N30476"/>
      <c r="O30476"/>
      <c r="P30476"/>
      <c r="Q30476"/>
      <c r="R30476"/>
    </row>
    <row r="30477" spans="3:18" x14ac:dyDescent="0.2">
      <c r="C30477"/>
      <c r="D30477"/>
      <c r="E30477"/>
      <c r="F30477"/>
      <c r="G30477"/>
      <c r="H30477"/>
      <c r="I30477"/>
      <c r="J30477"/>
      <c r="K30477"/>
      <c r="L30477"/>
      <c r="M30477"/>
      <c r="N30477"/>
      <c r="O30477"/>
      <c r="P30477"/>
      <c r="Q30477"/>
      <c r="R30477"/>
    </row>
    <row r="30478" spans="3:18" x14ac:dyDescent="0.2">
      <c r="C30478"/>
      <c r="D30478"/>
      <c r="E30478"/>
      <c r="F30478"/>
      <c r="G30478"/>
      <c r="H30478"/>
      <c r="I30478"/>
      <c r="J30478"/>
      <c r="K30478"/>
      <c r="L30478"/>
      <c r="M30478"/>
      <c r="N30478"/>
      <c r="O30478"/>
      <c r="P30478"/>
      <c r="Q30478"/>
      <c r="R30478"/>
    </row>
    <row r="30479" spans="3:18" x14ac:dyDescent="0.2">
      <c r="C30479"/>
      <c r="D30479"/>
      <c r="E30479"/>
      <c r="F30479"/>
      <c r="G30479"/>
      <c r="H30479"/>
      <c r="I30479"/>
      <c r="J30479"/>
      <c r="K30479"/>
      <c r="L30479"/>
      <c r="M30479"/>
      <c r="N30479"/>
      <c r="O30479"/>
      <c r="P30479"/>
      <c r="Q30479"/>
      <c r="R30479"/>
    </row>
    <row r="30480" spans="3:18" x14ac:dyDescent="0.2">
      <c r="C30480"/>
      <c r="D30480"/>
      <c r="E30480"/>
      <c r="F30480"/>
      <c r="G30480"/>
      <c r="H30480"/>
      <c r="I30480"/>
      <c r="J30480"/>
      <c r="K30480"/>
      <c r="L30480"/>
      <c r="M30480"/>
      <c r="N30480"/>
      <c r="O30480"/>
      <c r="P30480"/>
      <c r="Q30480"/>
      <c r="R30480"/>
    </row>
    <row r="30481" spans="3:18" x14ac:dyDescent="0.2">
      <c r="C30481"/>
      <c r="D30481"/>
      <c r="E30481"/>
      <c r="F30481"/>
      <c r="G30481"/>
      <c r="H30481"/>
      <c r="I30481"/>
      <c r="J30481"/>
      <c r="K30481"/>
      <c r="L30481"/>
      <c r="M30481"/>
      <c r="N30481"/>
      <c r="O30481"/>
      <c r="P30481"/>
      <c r="Q30481"/>
      <c r="R30481"/>
    </row>
    <row r="30482" spans="3:18" x14ac:dyDescent="0.2">
      <c r="C30482"/>
      <c r="D30482"/>
      <c r="E30482"/>
      <c r="F30482"/>
      <c r="G30482"/>
      <c r="H30482"/>
      <c r="I30482"/>
      <c r="J30482"/>
      <c r="K30482"/>
      <c r="L30482"/>
      <c r="M30482"/>
      <c r="N30482"/>
      <c r="O30482"/>
      <c r="P30482"/>
      <c r="Q30482"/>
      <c r="R30482"/>
    </row>
    <row r="30483" spans="3:18" x14ac:dyDescent="0.2">
      <c r="C30483"/>
      <c r="D30483"/>
      <c r="E30483"/>
      <c r="F30483"/>
      <c r="G30483"/>
      <c r="H30483"/>
      <c r="I30483"/>
      <c r="J30483"/>
      <c r="K30483"/>
      <c r="L30483"/>
      <c r="M30483"/>
      <c r="N30483"/>
      <c r="O30483"/>
      <c r="P30483"/>
      <c r="Q30483"/>
      <c r="R30483"/>
    </row>
    <row r="30484" spans="3:18" x14ac:dyDescent="0.2">
      <c r="C30484"/>
      <c r="D30484"/>
      <c r="E30484"/>
      <c r="F30484"/>
      <c r="G30484"/>
      <c r="H30484"/>
      <c r="I30484"/>
      <c r="J30484"/>
      <c r="K30484"/>
      <c r="L30484"/>
      <c r="M30484"/>
      <c r="N30484"/>
      <c r="O30484"/>
      <c r="P30484"/>
      <c r="Q30484"/>
      <c r="R30484"/>
    </row>
    <row r="30485" spans="3:18" x14ac:dyDescent="0.2">
      <c r="C30485"/>
      <c r="D30485"/>
      <c r="E30485"/>
      <c r="F30485"/>
      <c r="G30485"/>
      <c r="H30485"/>
      <c r="I30485"/>
      <c r="J30485"/>
      <c r="K30485"/>
      <c r="L30485"/>
      <c r="M30485"/>
      <c r="N30485"/>
      <c r="O30485"/>
      <c r="P30485"/>
      <c r="Q30485"/>
      <c r="R30485"/>
    </row>
    <row r="30486" spans="3:18" x14ac:dyDescent="0.2">
      <c r="C30486"/>
      <c r="D30486"/>
      <c r="E30486"/>
      <c r="F30486"/>
      <c r="G30486"/>
      <c r="H30486"/>
      <c r="I30486"/>
      <c r="J30486"/>
      <c r="K30486"/>
      <c r="L30486"/>
      <c r="M30486"/>
      <c r="N30486"/>
      <c r="O30486"/>
      <c r="P30486"/>
      <c r="Q30486"/>
      <c r="R30486"/>
    </row>
    <row r="30487" spans="3:18" x14ac:dyDescent="0.2">
      <c r="C30487"/>
      <c r="D30487"/>
      <c r="E30487"/>
      <c r="F30487"/>
      <c r="G30487"/>
      <c r="H30487"/>
      <c r="I30487"/>
      <c r="J30487"/>
      <c r="K30487"/>
      <c r="L30487"/>
      <c r="M30487"/>
      <c r="N30487"/>
      <c r="O30487"/>
      <c r="P30487"/>
      <c r="Q30487"/>
      <c r="R30487"/>
    </row>
    <row r="30488" spans="3:18" x14ac:dyDescent="0.2">
      <c r="C30488"/>
      <c r="D30488"/>
      <c r="E30488"/>
      <c r="F30488"/>
      <c r="G30488"/>
      <c r="H30488"/>
      <c r="I30488"/>
      <c r="J30488"/>
      <c r="K30488"/>
      <c r="L30488"/>
      <c r="M30488"/>
      <c r="N30488"/>
      <c r="O30488"/>
      <c r="P30488"/>
      <c r="Q30488"/>
      <c r="R30488"/>
    </row>
    <row r="30489" spans="3:18" x14ac:dyDescent="0.2">
      <c r="C30489"/>
      <c r="D30489"/>
      <c r="E30489"/>
      <c r="F30489"/>
      <c r="G30489"/>
      <c r="H30489"/>
      <c r="I30489"/>
      <c r="J30489"/>
      <c r="K30489"/>
      <c r="L30489"/>
      <c r="M30489"/>
      <c r="N30489"/>
      <c r="O30489"/>
      <c r="P30489"/>
      <c r="Q30489"/>
      <c r="R30489"/>
    </row>
    <row r="30490" spans="3:18" x14ac:dyDescent="0.2">
      <c r="C30490"/>
      <c r="D30490"/>
      <c r="E30490"/>
      <c r="F30490"/>
      <c r="G30490"/>
      <c r="H30490"/>
      <c r="I30490"/>
      <c r="J30490"/>
      <c r="K30490"/>
      <c r="L30490"/>
      <c r="M30490"/>
      <c r="N30490"/>
      <c r="O30490"/>
      <c r="P30490"/>
      <c r="Q30490"/>
      <c r="R30490"/>
    </row>
    <row r="30491" spans="3:18" x14ac:dyDescent="0.2">
      <c r="C30491"/>
      <c r="D30491"/>
      <c r="E30491"/>
      <c r="F30491"/>
      <c r="G30491"/>
      <c r="H30491"/>
      <c r="I30491"/>
      <c r="J30491"/>
      <c r="K30491"/>
      <c r="L30491"/>
      <c r="M30491"/>
      <c r="N30491"/>
      <c r="O30491"/>
      <c r="P30491"/>
      <c r="Q30491"/>
      <c r="R30491"/>
    </row>
    <row r="30492" spans="3:18" x14ac:dyDescent="0.2">
      <c r="C30492"/>
      <c r="D30492"/>
      <c r="E30492"/>
      <c r="F30492"/>
      <c r="G30492"/>
      <c r="H30492"/>
      <c r="I30492"/>
      <c r="J30492"/>
      <c r="K30492"/>
      <c r="L30492"/>
      <c r="M30492"/>
      <c r="N30492"/>
      <c r="O30492"/>
      <c r="P30492"/>
      <c r="Q30492"/>
      <c r="R30492"/>
    </row>
    <row r="30493" spans="3:18" x14ac:dyDescent="0.2">
      <c r="C30493"/>
      <c r="D30493"/>
      <c r="E30493"/>
      <c r="F30493"/>
      <c r="G30493"/>
      <c r="H30493"/>
      <c r="I30493"/>
      <c r="J30493"/>
      <c r="K30493"/>
      <c r="L30493"/>
      <c r="M30493"/>
      <c r="N30493"/>
      <c r="O30493"/>
      <c r="P30493"/>
      <c r="Q30493"/>
      <c r="R30493"/>
    </row>
    <row r="30494" spans="3:18" x14ac:dyDescent="0.2">
      <c r="C30494"/>
      <c r="D30494"/>
      <c r="E30494"/>
      <c r="F30494"/>
      <c r="G30494"/>
      <c r="H30494"/>
      <c r="I30494"/>
      <c r="J30494"/>
      <c r="K30494"/>
      <c r="L30494"/>
      <c r="M30494"/>
      <c r="N30494"/>
      <c r="O30494"/>
      <c r="P30494"/>
      <c r="Q30494"/>
      <c r="R30494"/>
    </row>
    <row r="30495" spans="3:18" x14ac:dyDescent="0.2">
      <c r="C30495"/>
      <c r="D30495"/>
      <c r="E30495"/>
      <c r="F30495"/>
      <c r="G30495"/>
      <c r="H30495"/>
      <c r="I30495"/>
      <c r="J30495"/>
      <c r="K30495"/>
      <c r="L30495"/>
      <c r="M30495"/>
      <c r="N30495"/>
      <c r="O30495"/>
      <c r="P30495"/>
      <c r="Q30495"/>
      <c r="R30495"/>
    </row>
    <row r="30496" spans="3:18" x14ac:dyDescent="0.2">
      <c r="C30496"/>
      <c r="D30496"/>
      <c r="E30496"/>
      <c r="F30496"/>
      <c r="G30496"/>
      <c r="H30496"/>
      <c r="I30496"/>
      <c r="J30496"/>
      <c r="K30496"/>
      <c r="L30496"/>
      <c r="M30496"/>
      <c r="N30496"/>
      <c r="O30496"/>
      <c r="P30496"/>
      <c r="Q30496"/>
      <c r="R30496"/>
    </row>
    <row r="30497" spans="3:18" x14ac:dyDescent="0.2">
      <c r="C30497"/>
      <c r="D30497"/>
      <c r="E30497"/>
      <c r="F30497"/>
      <c r="G30497"/>
      <c r="H30497"/>
      <c r="I30497"/>
      <c r="J30497"/>
      <c r="K30497"/>
      <c r="L30497"/>
      <c r="M30497"/>
      <c r="N30497"/>
      <c r="O30497"/>
      <c r="P30497"/>
      <c r="Q30497"/>
      <c r="R30497"/>
    </row>
    <row r="30498" spans="3:18" x14ac:dyDescent="0.2">
      <c r="C30498"/>
      <c r="D30498"/>
      <c r="E30498"/>
      <c r="F30498"/>
      <c r="G30498"/>
      <c r="H30498"/>
      <c r="I30498"/>
      <c r="J30498"/>
      <c r="K30498"/>
      <c r="L30498"/>
      <c r="M30498"/>
      <c r="N30498"/>
      <c r="O30498"/>
      <c r="P30498"/>
      <c r="Q30498"/>
      <c r="R30498"/>
    </row>
    <row r="30499" spans="3:18" x14ac:dyDescent="0.2">
      <c r="C30499"/>
      <c r="D30499"/>
      <c r="E30499"/>
      <c r="F30499"/>
      <c r="G30499"/>
      <c r="H30499"/>
      <c r="I30499"/>
      <c r="J30499"/>
      <c r="K30499"/>
      <c r="L30499"/>
      <c r="M30499"/>
      <c r="N30499"/>
      <c r="O30499"/>
      <c r="P30499"/>
      <c r="Q30499"/>
      <c r="R30499"/>
    </row>
    <row r="30500" spans="3:18" x14ac:dyDescent="0.2">
      <c r="C30500"/>
      <c r="D30500"/>
      <c r="E30500"/>
      <c r="F30500"/>
      <c r="G30500"/>
      <c r="H30500"/>
      <c r="I30500"/>
      <c r="J30500"/>
      <c r="K30500"/>
      <c r="L30500"/>
      <c r="M30500"/>
      <c r="N30500"/>
      <c r="O30500"/>
      <c r="P30500"/>
      <c r="Q30500"/>
      <c r="R30500"/>
    </row>
    <row r="30501" spans="3:18" x14ac:dyDescent="0.2">
      <c r="C30501"/>
      <c r="D30501"/>
      <c r="E30501"/>
      <c r="F30501"/>
      <c r="G30501"/>
      <c r="H30501"/>
      <c r="I30501"/>
      <c r="J30501"/>
      <c r="K30501"/>
      <c r="L30501"/>
      <c r="M30501"/>
      <c r="N30501"/>
      <c r="O30501"/>
      <c r="P30501"/>
      <c r="Q30501"/>
      <c r="R30501"/>
    </row>
    <row r="30502" spans="3:18" x14ac:dyDescent="0.2">
      <c r="C30502"/>
      <c r="D30502"/>
      <c r="E30502"/>
      <c r="F30502"/>
      <c r="G30502"/>
      <c r="H30502"/>
      <c r="I30502"/>
      <c r="J30502"/>
      <c r="K30502"/>
      <c r="L30502"/>
      <c r="M30502"/>
      <c r="N30502"/>
      <c r="O30502"/>
      <c r="P30502"/>
      <c r="Q30502"/>
      <c r="R30502"/>
    </row>
    <row r="30503" spans="3:18" x14ac:dyDescent="0.2">
      <c r="C30503"/>
      <c r="D30503"/>
      <c r="E30503"/>
      <c r="F30503"/>
      <c r="G30503"/>
      <c r="H30503"/>
      <c r="I30503"/>
      <c r="J30503"/>
      <c r="K30503"/>
      <c r="L30503"/>
      <c r="M30503"/>
      <c r="N30503"/>
      <c r="O30503"/>
      <c r="P30503"/>
      <c r="Q30503"/>
      <c r="R30503"/>
    </row>
    <row r="30504" spans="3:18" x14ac:dyDescent="0.2">
      <c r="C30504"/>
      <c r="D30504"/>
      <c r="E30504"/>
      <c r="F30504"/>
      <c r="G30504"/>
      <c r="H30504"/>
      <c r="I30504"/>
      <c r="J30504"/>
      <c r="K30504"/>
      <c r="L30504"/>
      <c r="M30504"/>
      <c r="N30504"/>
      <c r="O30504"/>
      <c r="P30504"/>
      <c r="Q30504"/>
      <c r="R30504"/>
    </row>
    <row r="30505" spans="3:18" x14ac:dyDescent="0.2">
      <c r="C30505"/>
      <c r="D30505"/>
      <c r="E30505"/>
      <c r="F30505"/>
      <c r="G30505"/>
      <c r="H30505"/>
      <c r="I30505"/>
      <c r="J30505"/>
      <c r="K30505"/>
      <c r="L30505"/>
      <c r="M30505"/>
      <c r="N30505"/>
      <c r="O30505"/>
      <c r="P30505"/>
      <c r="Q30505"/>
      <c r="R30505"/>
    </row>
    <row r="30506" spans="3:18" x14ac:dyDescent="0.2">
      <c r="C30506"/>
      <c r="D30506"/>
      <c r="E30506"/>
      <c r="F30506"/>
      <c r="G30506"/>
      <c r="H30506"/>
      <c r="I30506"/>
      <c r="J30506"/>
      <c r="K30506"/>
      <c r="L30506"/>
      <c r="M30506"/>
      <c r="N30506"/>
      <c r="O30506"/>
      <c r="P30506"/>
      <c r="Q30506"/>
      <c r="R30506"/>
    </row>
    <row r="30507" spans="3:18" x14ac:dyDescent="0.2">
      <c r="C30507"/>
      <c r="D30507"/>
      <c r="E30507"/>
      <c r="F30507"/>
      <c r="G30507"/>
      <c r="H30507"/>
      <c r="I30507"/>
      <c r="J30507"/>
      <c r="K30507"/>
      <c r="L30507"/>
      <c r="M30507"/>
      <c r="N30507"/>
      <c r="O30507"/>
      <c r="P30507"/>
      <c r="Q30507"/>
      <c r="R30507"/>
    </row>
    <row r="30508" spans="3:18" x14ac:dyDescent="0.2">
      <c r="C30508"/>
      <c r="D30508"/>
      <c r="E30508"/>
      <c r="F30508"/>
      <c r="G30508"/>
      <c r="H30508"/>
      <c r="I30508"/>
      <c r="J30508"/>
      <c r="K30508"/>
      <c r="L30508"/>
      <c r="M30508"/>
      <c r="N30508"/>
      <c r="O30508"/>
      <c r="P30508"/>
      <c r="Q30508"/>
      <c r="R30508"/>
    </row>
    <row r="30509" spans="3:18" x14ac:dyDescent="0.2">
      <c r="C30509"/>
      <c r="D30509"/>
      <c r="E30509"/>
      <c r="F30509"/>
      <c r="G30509"/>
      <c r="H30509"/>
      <c r="I30509"/>
      <c r="J30509"/>
      <c r="K30509"/>
      <c r="L30509"/>
      <c r="M30509"/>
      <c r="N30509"/>
      <c r="O30509"/>
      <c r="P30509"/>
      <c r="Q30509"/>
      <c r="R30509"/>
    </row>
    <row r="30510" spans="3:18" x14ac:dyDescent="0.2">
      <c r="C30510"/>
      <c r="D30510"/>
      <c r="E30510"/>
      <c r="F30510"/>
      <c r="G30510"/>
      <c r="H30510"/>
      <c r="I30510"/>
      <c r="J30510"/>
      <c r="K30510"/>
      <c r="L30510"/>
      <c r="M30510"/>
      <c r="N30510"/>
      <c r="O30510"/>
      <c r="P30510"/>
      <c r="Q30510"/>
      <c r="R30510"/>
    </row>
    <row r="30511" spans="3:18" x14ac:dyDescent="0.2">
      <c r="C30511"/>
      <c r="D30511"/>
      <c r="E30511"/>
      <c r="F30511"/>
      <c r="G30511"/>
      <c r="H30511"/>
      <c r="I30511"/>
      <c r="J30511"/>
      <c r="K30511"/>
      <c r="L30511"/>
      <c r="M30511"/>
      <c r="N30511"/>
      <c r="O30511"/>
      <c r="P30511"/>
      <c r="Q30511"/>
      <c r="R30511"/>
    </row>
    <row r="30512" spans="3:18" x14ac:dyDescent="0.2">
      <c r="C30512"/>
      <c r="D30512"/>
      <c r="E30512"/>
      <c r="F30512"/>
      <c r="G30512"/>
      <c r="H30512"/>
      <c r="I30512"/>
      <c r="J30512"/>
      <c r="K30512"/>
      <c r="L30512"/>
      <c r="M30512"/>
      <c r="N30512"/>
      <c r="O30512"/>
      <c r="P30512"/>
      <c r="Q30512"/>
      <c r="R30512"/>
    </row>
    <row r="30513" spans="3:18" x14ac:dyDescent="0.2">
      <c r="C30513"/>
      <c r="D30513"/>
      <c r="E30513"/>
      <c r="F30513"/>
      <c r="G30513"/>
      <c r="H30513"/>
      <c r="I30513"/>
      <c r="J30513"/>
      <c r="K30513"/>
      <c r="L30513"/>
      <c r="M30513"/>
      <c r="N30513"/>
      <c r="O30513"/>
      <c r="P30513"/>
      <c r="Q30513"/>
      <c r="R30513"/>
    </row>
    <row r="30514" spans="3:18" x14ac:dyDescent="0.2">
      <c r="C30514"/>
      <c r="D30514"/>
      <c r="E30514"/>
      <c r="F30514"/>
      <c r="G30514"/>
      <c r="H30514"/>
      <c r="I30514"/>
      <c r="J30514"/>
      <c r="K30514"/>
      <c r="L30514"/>
      <c r="M30514"/>
      <c r="N30514"/>
      <c r="O30514"/>
      <c r="P30514"/>
      <c r="Q30514"/>
      <c r="R30514"/>
    </row>
    <row r="30515" spans="3:18" x14ac:dyDescent="0.2">
      <c r="C30515"/>
      <c r="D30515"/>
      <c r="E30515"/>
      <c r="F30515"/>
      <c r="G30515"/>
      <c r="H30515"/>
      <c r="I30515"/>
      <c r="J30515"/>
      <c r="K30515"/>
      <c r="L30515"/>
      <c r="M30515"/>
      <c r="N30515"/>
      <c r="O30515"/>
      <c r="P30515"/>
      <c r="Q30515"/>
      <c r="R30515"/>
    </row>
    <row r="30516" spans="3:18" x14ac:dyDescent="0.2">
      <c r="C30516"/>
      <c r="D30516"/>
      <c r="E30516"/>
      <c r="F30516"/>
      <c r="G30516"/>
      <c r="H30516"/>
      <c r="I30516"/>
      <c r="J30516"/>
      <c r="K30516"/>
      <c r="L30516"/>
      <c r="M30516"/>
      <c r="N30516"/>
      <c r="O30516"/>
      <c r="P30516"/>
      <c r="Q30516"/>
      <c r="R30516"/>
    </row>
    <row r="30517" spans="3:18" x14ac:dyDescent="0.2">
      <c r="C30517"/>
      <c r="D30517"/>
      <c r="E30517"/>
      <c r="F30517"/>
      <c r="G30517"/>
      <c r="H30517"/>
      <c r="I30517"/>
      <c r="J30517"/>
      <c r="K30517"/>
      <c r="L30517"/>
      <c r="M30517"/>
      <c r="N30517"/>
      <c r="O30517"/>
      <c r="P30517"/>
      <c r="Q30517"/>
      <c r="R30517"/>
    </row>
    <row r="30518" spans="3:18" x14ac:dyDescent="0.2">
      <c r="C30518"/>
      <c r="D30518"/>
      <c r="E30518"/>
      <c r="F30518"/>
      <c r="G30518"/>
      <c r="H30518"/>
      <c r="I30518"/>
      <c r="J30518"/>
      <c r="K30518"/>
      <c r="L30518"/>
      <c r="M30518"/>
      <c r="N30518"/>
      <c r="O30518"/>
      <c r="P30518"/>
      <c r="Q30518"/>
      <c r="R30518"/>
    </row>
    <row r="30519" spans="3:18" x14ac:dyDescent="0.2">
      <c r="C30519"/>
      <c r="D30519"/>
      <c r="E30519"/>
      <c r="F30519"/>
      <c r="G30519"/>
      <c r="H30519"/>
      <c r="I30519"/>
      <c r="J30519"/>
      <c r="K30519"/>
      <c r="L30519"/>
      <c r="M30519"/>
      <c r="N30519"/>
      <c r="O30519"/>
      <c r="P30519"/>
      <c r="Q30519"/>
      <c r="R30519"/>
    </row>
    <row r="30520" spans="3:18" x14ac:dyDescent="0.2">
      <c r="C30520"/>
      <c r="D30520"/>
      <c r="E30520"/>
      <c r="F30520"/>
      <c r="G30520"/>
      <c r="H30520"/>
      <c r="I30520"/>
      <c r="J30520"/>
      <c r="K30520"/>
      <c r="L30520"/>
      <c r="M30520"/>
      <c r="N30520"/>
      <c r="O30520"/>
      <c r="P30520"/>
      <c r="Q30520"/>
      <c r="R30520"/>
    </row>
    <row r="30521" spans="3:18" x14ac:dyDescent="0.2">
      <c r="C30521"/>
      <c r="D30521"/>
      <c r="E30521"/>
      <c r="F30521"/>
      <c r="G30521"/>
      <c r="H30521"/>
      <c r="I30521"/>
      <c r="J30521"/>
      <c r="K30521"/>
      <c r="L30521"/>
      <c r="M30521"/>
      <c r="N30521"/>
      <c r="O30521"/>
      <c r="P30521"/>
      <c r="Q30521"/>
      <c r="R30521"/>
    </row>
    <row r="30522" spans="3:18" x14ac:dyDescent="0.2">
      <c r="C30522"/>
      <c r="D30522"/>
      <c r="E30522"/>
      <c r="F30522"/>
      <c r="G30522"/>
      <c r="H30522"/>
      <c r="I30522"/>
      <c r="J30522"/>
      <c r="K30522"/>
      <c r="L30522"/>
      <c r="M30522"/>
      <c r="N30522"/>
      <c r="O30522"/>
      <c r="P30522"/>
      <c r="Q30522"/>
      <c r="R30522"/>
    </row>
    <row r="30523" spans="3:18" x14ac:dyDescent="0.2">
      <c r="C30523"/>
      <c r="D30523"/>
      <c r="E30523"/>
      <c r="F30523"/>
      <c r="G30523"/>
      <c r="H30523"/>
      <c r="I30523"/>
      <c r="J30523"/>
      <c r="K30523"/>
      <c r="L30523"/>
      <c r="M30523"/>
      <c r="N30523"/>
      <c r="O30523"/>
      <c r="P30523"/>
      <c r="Q30523"/>
      <c r="R30523"/>
    </row>
    <row r="30524" spans="3:18" x14ac:dyDescent="0.2">
      <c r="C30524"/>
      <c r="D30524"/>
      <c r="E30524"/>
      <c r="F30524"/>
      <c r="G30524"/>
      <c r="H30524"/>
      <c r="I30524"/>
      <c r="J30524"/>
      <c r="K30524"/>
      <c r="L30524"/>
      <c r="M30524"/>
      <c r="N30524"/>
      <c r="O30524"/>
      <c r="P30524"/>
      <c r="Q30524"/>
      <c r="R30524"/>
    </row>
    <row r="30525" spans="3:18" x14ac:dyDescent="0.2">
      <c r="C30525"/>
      <c r="D30525"/>
      <c r="E30525"/>
      <c r="F30525"/>
      <c r="G30525"/>
      <c r="H30525"/>
      <c r="I30525"/>
      <c r="J30525"/>
      <c r="K30525"/>
      <c r="L30525"/>
      <c r="M30525"/>
      <c r="N30525"/>
      <c r="O30525"/>
      <c r="P30525"/>
      <c r="Q30525"/>
      <c r="R30525"/>
    </row>
    <row r="30526" spans="3:18" x14ac:dyDescent="0.2">
      <c r="C30526"/>
      <c r="D30526"/>
      <c r="E30526"/>
      <c r="F30526"/>
      <c r="G30526"/>
      <c r="H30526"/>
      <c r="I30526"/>
      <c r="J30526"/>
      <c r="K30526"/>
      <c r="L30526"/>
      <c r="M30526"/>
      <c r="N30526"/>
      <c r="O30526"/>
      <c r="P30526"/>
      <c r="Q30526"/>
      <c r="R30526"/>
    </row>
    <row r="30527" spans="3:18" x14ac:dyDescent="0.2">
      <c r="C30527"/>
      <c r="D30527"/>
      <c r="E30527"/>
      <c r="F30527"/>
      <c r="G30527"/>
      <c r="H30527"/>
      <c r="I30527"/>
      <c r="J30527"/>
      <c r="K30527"/>
      <c r="L30527"/>
      <c r="M30527"/>
      <c r="N30527"/>
      <c r="O30527"/>
      <c r="P30527"/>
      <c r="Q30527"/>
      <c r="R30527"/>
    </row>
    <row r="30528" spans="3:18" x14ac:dyDescent="0.2">
      <c r="C30528"/>
      <c r="D30528"/>
      <c r="E30528"/>
      <c r="F30528"/>
      <c r="G30528"/>
      <c r="H30528"/>
      <c r="I30528"/>
      <c r="J30528"/>
      <c r="K30528"/>
      <c r="L30528"/>
      <c r="M30528"/>
      <c r="N30528"/>
      <c r="O30528"/>
      <c r="P30528"/>
      <c r="Q30528"/>
      <c r="R30528"/>
    </row>
    <row r="30529" spans="3:18" x14ac:dyDescent="0.2">
      <c r="C30529"/>
      <c r="D30529"/>
      <c r="E30529"/>
      <c r="F30529"/>
      <c r="G30529"/>
      <c r="H30529"/>
      <c r="I30529"/>
      <c r="J30529"/>
      <c r="K30529"/>
      <c r="L30529"/>
      <c r="M30529"/>
      <c r="N30529"/>
      <c r="O30529"/>
      <c r="P30529"/>
      <c r="Q30529"/>
      <c r="R30529"/>
    </row>
    <row r="30530" spans="3:18" x14ac:dyDescent="0.2">
      <c r="C30530"/>
      <c r="D30530"/>
      <c r="E30530"/>
      <c r="F30530"/>
      <c r="G30530"/>
      <c r="H30530"/>
      <c r="I30530"/>
      <c r="J30530"/>
      <c r="K30530"/>
      <c r="L30530"/>
      <c r="M30530"/>
      <c r="N30530"/>
      <c r="O30530"/>
      <c r="P30530"/>
      <c r="Q30530"/>
      <c r="R30530"/>
    </row>
    <row r="30531" spans="3:18" x14ac:dyDescent="0.2">
      <c r="C30531"/>
      <c r="D30531"/>
      <c r="E30531"/>
      <c r="F30531"/>
      <c r="G30531"/>
      <c r="H30531"/>
      <c r="I30531"/>
      <c r="J30531"/>
      <c r="K30531"/>
      <c r="L30531"/>
      <c r="M30531"/>
      <c r="N30531"/>
      <c r="O30531"/>
      <c r="P30531"/>
      <c r="Q30531"/>
      <c r="R30531"/>
    </row>
    <row r="30532" spans="3:18" x14ac:dyDescent="0.2">
      <c r="C30532"/>
      <c r="D30532"/>
      <c r="E30532"/>
      <c r="F30532"/>
      <c r="G30532"/>
      <c r="H30532"/>
      <c r="I30532"/>
      <c r="J30532"/>
      <c r="K30532"/>
      <c r="L30532"/>
      <c r="M30532"/>
      <c r="N30532"/>
      <c r="O30532"/>
      <c r="P30532"/>
      <c r="Q30532"/>
      <c r="R30532"/>
    </row>
    <row r="30533" spans="3:18" x14ac:dyDescent="0.2">
      <c r="C30533"/>
      <c r="D30533"/>
      <c r="E30533"/>
      <c r="F30533"/>
      <c r="G30533"/>
      <c r="H30533"/>
      <c r="I30533"/>
      <c r="J30533"/>
      <c r="K30533"/>
      <c r="L30533"/>
      <c r="M30533"/>
      <c r="N30533"/>
      <c r="O30533"/>
      <c r="P30533"/>
      <c r="Q30533"/>
      <c r="R30533"/>
    </row>
    <row r="30534" spans="3:18" x14ac:dyDescent="0.2">
      <c r="C30534"/>
      <c r="D30534"/>
      <c r="E30534"/>
      <c r="F30534"/>
      <c r="G30534"/>
      <c r="H30534"/>
      <c r="I30534"/>
      <c r="J30534"/>
      <c r="K30534"/>
      <c r="L30534"/>
      <c r="M30534"/>
      <c r="N30534"/>
      <c r="O30534"/>
      <c r="P30534"/>
      <c r="Q30534"/>
      <c r="R30534"/>
    </row>
    <row r="30535" spans="3:18" x14ac:dyDescent="0.2">
      <c r="C30535"/>
      <c r="D30535"/>
      <c r="E30535"/>
      <c r="F30535"/>
      <c r="G30535"/>
      <c r="H30535"/>
      <c r="I30535"/>
      <c r="J30535"/>
      <c r="K30535"/>
      <c r="L30535"/>
      <c r="M30535"/>
      <c r="N30535"/>
      <c r="O30535"/>
      <c r="P30535"/>
      <c r="Q30535"/>
      <c r="R30535"/>
    </row>
    <row r="30536" spans="3:18" x14ac:dyDescent="0.2">
      <c r="C30536"/>
      <c r="D30536"/>
      <c r="E30536"/>
      <c r="F30536"/>
      <c r="G30536"/>
      <c r="H30536"/>
      <c r="I30536"/>
      <c r="J30536"/>
      <c r="K30536"/>
      <c r="L30536"/>
      <c r="M30536"/>
      <c r="N30536"/>
      <c r="O30536"/>
      <c r="P30536"/>
      <c r="Q30536"/>
      <c r="R30536"/>
    </row>
    <row r="30537" spans="3:18" x14ac:dyDescent="0.2">
      <c r="C30537"/>
      <c r="D30537"/>
      <c r="E30537"/>
      <c r="F30537"/>
      <c r="G30537"/>
      <c r="H30537"/>
      <c r="I30537"/>
      <c r="J30537"/>
      <c r="K30537"/>
      <c r="L30537"/>
      <c r="M30537"/>
      <c r="N30537"/>
      <c r="O30537"/>
      <c r="P30537"/>
      <c r="Q30537"/>
      <c r="R30537"/>
    </row>
    <row r="30538" spans="3:18" x14ac:dyDescent="0.2">
      <c r="C30538"/>
      <c r="D30538"/>
      <c r="E30538"/>
      <c r="F30538"/>
      <c r="G30538"/>
      <c r="H30538"/>
      <c r="I30538"/>
      <c r="J30538"/>
      <c r="K30538"/>
      <c r="L30538"/>
      <c r="M30538"/>
      <c r="N30538"/>
      <c r="O30538"/>
      <c r="P30538"/>
      <c r="Q30538"/>
      <c r="R30538"/>
    </row>
    <row r="30539" spans="3:18" x14ac:dyDescent="0.2">
      <c r="C30539"/>
      <c r="D30539"/>
      <c r="E30539"/>
      <c r="F30539"/>
      <c r="G30539"/>
      <c r="H30539"/>
      <c r="I30539"/>
      <c r="J30539"/>
      <c r="K30539"/>
      <c r="L30539"/>
      <c r="M30539"/>
      <c r="N30539"/>
      <c r="O30539"/>
      <c r="P30539"/>
      <c r="Q30539"/>
      <c r="R30539"/>
    </row>
    <row r="30540" spans="3:18" x14ac:dyDescent="0.2">
      <c r="C30540"/>
      <c r="D30540"/>
      <c r="E30540"/>
      <c r="F30540"/>
      <c r="G30540"/>
      <c r="H30540"/>
      <c r="I30540"/>
      <c r="J30540"/>
      <c r="K30540"/>
      <c r="L30540"/>
      <c r="M30540"/>
      <c r="N30540"/>
      <c r="O30540"/>
      <c r="P30540"/>
      <c r="Q30540"/>
      <c r="R30540"/>
    </row>
    <row r="30541" spans="3:18" x14ac:dyDescent="0.2">
      <c r="C30541"/>
      <c r="D30541"/>
      <c r="E30541"/>
      <c r="F30541"/>
      <c r="G30541"/>
      <c r="H30541"/>
      <c r="I30541"/>
      <c r="J30541"/>
      <c r="K30541"/>
      <c r="L30541"/>
      <c r="M30541"/>
      <c r="N30541"/>
      <c r="O30541"/>
      <c r="P30541"/>
      <c r="Q30541"/>
      <c r="R30541"/>
    </row>
    <row r="30542" spans="3:18" x14ac:dyDescent="0.2">
      <c r="C30542"/>
      <c r="D30542"/>
      <c r="E30542"/>
      <c r="F30542"/>
      <c r="G30542"/>
      <c r="H30542"/>
      <c r="I30542"/>
      <c r="J30542"/>
      <c r="K30542"/>
      <c r="L30542"/>
      <c r="M30542"/>
      <c r="N30542"/>
      <c r="O30542"/>
      <c r="P30542"/>
      <c r="Q30542"/>
      <c r="R30542"/>
    </row>
    <row r="30543" spans="3:18" x14ac:dyDescent="0.2">
      <c r="C30543"/>
      <c r="D30543"/>
      <c r="E30543"/>
      <c r="F30543"/>
      <c r="G30543"/>
      <c r="H30543"/>
      <c r="I30543"/>
      <c r="J30543"/>
      <c r="K30543"/>
      <c r="L30543"/>
      <c r="M30543"/>
      <c r="N30543"/>
      <c r="O30543"/>
      <c r="P30543"/>
      <c r="Q30543"/>
      <c r="R30543"/>
    </row>
    <row r="30544" spans="3:18" x14ac:dyDescent="0.2">
      <c r="C30544"/>
      <c r="D30544"/>
      <c r="E30544"/>
      <c r="F30544"/>
      <c r="G30544"/>
      <c r="H30544"/>
      <c r="I30544"/>
      <c r="J30544"/>
      <c r="K30544"/>
      <c r="L30544"/>
      <c r="M30544"/>
      <c r="N30544"/>
      <c r="O30544"/>
      <c r="P30544"/>
      <c r="Q30544"/>
      <c r="R30544"/>
    </row>
    <row r="30545" spans="3:18" x14ac:dyDescent="0.2">
      <c r="C30545"/>
      <c r="D30545"/>
      <c r="E30545"/>
      <c r="F30545"/>
      <c r="G30545"/>
      <c r="H30545"/>
      <c r="I30545"/>
      <c r="J30545"/>
      <c r="K30545"/>
      <c r="L30545"/>
      <c r="M30545"/>
      <c r="N30545"/>
      <c r="O30545"/>
      <c r="P30545"/>
      <c r="Q30545"/>
      <c r="R30545"/>
    </row>
    <row r="30546" spans="3:18" x14ac:dyDescent="0.2">
      <c r="C30546"/>
      <c r="D30546"/>
      <c r="E30546"/>
      <c r="F30546"/>
      <c r="G30546"/>
      <c r="H30546"/>
      <c r="I30546"/>
      <c r="J30546"/>
      <c r="K30546"/>
      <c r="L30546"/>
      <c r="M30546"/>
      <c r="N30546"/>
      <c r="O30546"/>
      <c r="P30546"/>
      <c r="Q30546"/>
      <c r="R30546"/>
    </row>
    <row r="30547" spans="3:18" x14ac:dyDescent="0.2">
      <c r="C30547"/>
      <c r="D30547"/>
      <c r="E30547"/>
      <c r="F30547"/>
      <c r="G30547"/>
      <c r="H30547"/>
      <c r="I30547"/>
      <c r="J30547"/>
      <c r="K30547"/>
      <c r="L30547"/>
      <c r="M30547"/>
      <c r="N30547"/>
      <c r="O30547"/>
      <c r="P30547"/>
      <c r="Q30547"/>
      <c r="R30547"/>
    </row>
    <row r="30548" spans="3:18" x14ac:dyDescent="0.2">
      <c r="C30548"/>
      <c r="D30548"/>
      <c r="E30548"/>
      <c r="F30548"/>
      <c r="G30548"/>
      <c r="H30548"/>
      <c r="I30548"/>
      <c r="J30548"/>
      <c r="K30548"/>
      <c r="L30548"/>
      <c r="M30548"/>
      <c r="N30548"/>
      <c r="O30548"/>
      <c r="P30548"/>
      <c r="Q30548"/>
      <c r="R30548"/>
    </row>
    <row r="30549" spans="3:18" x14ac:dyDescent="0.2">
      <c r="C30549"/>
      <c r="D30549"/>
      <c r="E30549"/>
      <c r="F30549"/>
      <c r="G30549"/>
      <c r="H30549"/>
      <c r="I30549"/>
      <c r="J30549"/>
      <c r="K30549"/>
      <c r="L30549"/>
      <c r="M30549"/>
      <c r="N30549"/>
      <c r="O30549"/>
      <c r="P30549"/>
      <c r="Q30549"/>
      <c r="R30549"/>
    </row>
    <row r="30550" spans="3:18" x14ac:dyDescent="0.2">
      <c r="C30550"/>
      <c r="D30550"/>
      <c r="E30550"/>
      <c r="F30550"/>
      <c r="G30550"/>
      <c r="H30550"/>
      <c r="I30550"/>
      <c r="J30550"/>
      <c r="K30550"/>
      <c r="L30550"/>
      <c r="M30550"/>
      <c r="N30550"/>
      <c r="O30550"/>
      <c r="P30550"/>
      <c r="Q30550"/>
      <c r="R30550"/>
    </row>
    <row r="30551" spans="3:18" x14ac:dyDescent="0.2">
      <c r="C30551"/>
      <c r="D30551"/>
      <c r="E30551"/>
      <c r="F30551"/>
      <c r="G30551"/>
      <c r="H30551"/>
      <c r="I30551"/>
      <c r="J30551"/>
      <c r="K30551"/>
      <c r="L30551"/>
      <c r="M30551"/>
      <c r="N30551"/>
      <c r="O30551"/>
      <c r="P30551"/>
      <c r="Q30551"/>
      <c r="R30551"/>
    </row>
    <row r="30552" spans="3:18" x14ac:dyDescent="0.2">
      <c r="C30552"/>
      <c r="D30552"/>
      <c r="E30552"/>
      <c r="F30552"/>
      <c r="G30552"/>
      <c r="H30552"/>
      <c r="I30552"/>
      <c r="J30552"/>
      <c r="K30552"/>
      <c r="L30552"/>
      <c r="M30552"/>
      <c r="N30552"/>
      <c r="O30552"/>
      <c r="P30552"/>
      <c r="Q30552"/>
      <c r="R30552"/>
    </row>
    <row r="30553" spans="3:18" x14ac:dyDescent="0.2">
      <c r="C30553"/>
      <c r="D30553"/>
      <c r="E30553"/>
      <c r="F30553"/>
      <c r="G30553"/>
      <c r="H30553"/>
      <c r="I30553"/>
      <c r="J30553"/>
      <c r="K30553"/>
      <c r="L30553"/>
      <c r="M30553"/>
      <c r="N30553"/>
      <c r="O30553"/>
      <c r="P30553"/>
      <c r="Q30553"/>
      <c r="R30553"/>
    </row>
    <row r="30554" spans="3:18" x14ac:dyDescent="0.2">
      <c r="C30554"/>
      <c r="D30554"/>
      <c r="E30554"/>
      <c r="F30554"/>
      <c r="G30554"/>
      <c r="H30554"/>
      <c r="I30554"/>
      <c r="J30554"/>
      <c r="K30554"/>
      <c r="L30554"/>
      <c r="M30554"/>
      <c r="N30554"/>
      <c r="O30554"/>
      <c r="P30554"/>
      <c r="Q30554"/>
      <c r="R30554"/>
    </row>
    <row r="30555" spans="3:18" x14ac:dyDescent="0.2">
      <c r="C30555"/>
      <c r="D30555"/>
      <c r="E30555"/>
      <c r="F30555"/>
      <c r="G30555"/>
      <c r="H30555"/>
      <c r="I30555"/>
      <c r="J30555"/>
      <c r="K30555"/>
      <c r="L30555"/>
      <c r="M30555"/>
      <c r="N30555"/>
      <c r="O30555"/>
      <c r="P30555"/>
      <c r="Q30555"/>
      <c r="R30555"/>
    </row>
    <row r="30556" spans="3:18" x14ac:dyDescent="0.2">
      <c r="C30556"/>
      <c r="D30556"/>
      <c r="E30556"/>
      <c r="F30556"/>
      <c r="G30556"/>
      <c r="H30556"/>
      <c r="I30556"/>
      <c r="J30556"/>
      <c r="K30556"/>
      <c r="L30556"/>
      <c r="M30556"/>
      <c r="N30556"/>
      <c r="O30556"/>
      <c r="P30556"/>
      <c r="Q30556"/>
      <c r="R30556"/>
    </row>
    <row r="30557" spans="3:18" x14ac:dyDescent="0.2">
      <c r="C30557"/>
      <c r="D30557"/>
      <c r="E30557"/>
      <c r="F30557"/>
      <c r="G30557"/>
      <c r="H30557"/>
      <c r="I30557"/>
      <c r="J30557"/>
      <c r="K30557"/>
      <c r="L30557"/>
      <c r="M30557"/>
      <c r="N30557"/>
      <c r="O30557"/>
      <c r="P30557"/>
      <c r="Q30557"/>
      <c r="R30557"/>
    </row>
    <row r="30558" spans="3:18" x14ac:dyDescent="0.2">
      <c r="C30558"/>
      <c r="D30558"/>
      <c r="E30558"/>
      <c r="F30558"/>
      <c r="G30558"/>
      <c r="H30558"/>
      <c r="I30558"/>
      <c r="J30558"/>
      <c r="K30558"/>
      <c r="L30558"/>
      <c r="M30558"/>
      <c r="N30558"/>
      <c r="O30558"/>
      <c r="P30558"/>
      <c r="Q30558"/>
      <c r="R30558"/>
    </row>
    <row r="30559" spans="3:18" x14ac:dyDescent="0.2">
      <c r="C30559"/>
      <c r="D30559"/>
      <c r="E30559"/>
      <c r="F30559"/>
      <c r="G30559"/>
      <c r="H30559"/>
      <c r="I30559"/>
      <c r="J30559"/>
      <c r="K30559"/>
      <c r="L30559"/>
      <c r="M30559"/>
      <c r="N30559"/>
      <c r="O30559"/>
      <c r="P30559"/>
      <c r="Q30559"/>
      <c r="R30559"/>
    </row>
    <row r="30560" spans="3:18" x14ac:dyDescent="0.2">
      <c r="C30560"/>
      <c r="D30560"/>
      <c r="E30560"/>
      <c r="F30560"/>
      <c r="G30560"/>
      <c r="H30560"/>
      <c r="I30560"/>
      <c r="J30560"/>
      <c r="K30560"/>
      <c r="L30560"/>
      <c r="M30560"/>
      <c r="N30560"/>
      <c r="O30560"/>
      <c r="P30560"/>
      <c r="Q30560"/>
      <c r="R30560"/>
    </row>
    <row r="30561" spans="3:18" x14ac:dyDescent="0.2">
      <c r="C30561"/>
      <c r="D30561"/>
      <c r="E30561"/>
      <c r="F30561"/>
      <c r="G30561"/>
      <c r="H30561"/>
      <c r="I30561"/>
      <c r="J30561"/>
      <c r="K30561"/>
      <c r="L30561"/>
      <c r="M30561"/>
      <c r="N30561"/>
      <c r="O30561"/>
      <c r="P30561"/>
      <c r="Q30561"/>
      <c r="R30561"/>
    </row>
    <row r="30562" spans="3:18" x14ac:dyDescent="0.2">
      <c r="C30562"/>
      <c r="D30562"/>
      <c r="E30562"/>
      <c r="F30562"/>
      <c r="G30562"/>
      <c r="H30562"/>
      <c r="I30562"/>
      <c r="J30562"/>
      <c r="K30562"/>
      <c r="L30562"/>
      <c r="M30562"/>
      <c r="N30562"/>
      <c r="O30562"/>
      <c r="P30562"/>
      <c r="Q30562"/>
      <c r="R30562"/>
    </row>
    <row r="30563" spans="3:18" x14ac:dyDescent="0.2">
      <c r="C30563"/>
      <c r="D30563"/>
      <c r="E30563"/>
      <c r="F30563"/>
      <c r="G30563"/>
      <c r="H30563"/>
      <c r="I30563"/>
      <c r="J30563"/>
      <c r="K30563"/>
      <c r="L30563"/>
      <c r="M30563"/>
      <c r="N30563"/>
      <c r="O30563"/>
      <c r="P30563"/>
      <c r="Q30563"/>
      <c r="R30563"/>
    </row>
    <row r="30564" spans="3:18" x14ac:dyDescent="0.2">
      <c r="C30564"/>
      <c r="D30564"/>
      <c r="E30564"/>
      <c r="F30564"/>
      <c r="G30564"/>
      <c r="H30564"/>
      <c r="I30564"/>
      <c r="J30564"/>
      <c r="K30564"/>
      <c r="L30564"/>
      <c r="M30564"/>
      <c r="N30564"/>
      <c r="O30564"/>
      <c r="P30564"/>
      <c r="Q30564"/>
      <c r="R30564"/>
    </row>
    <row r="30565" spans="3:18" x14ac:dyDescent="0.2">
      <c r="C30565"/>
      <c r="D30565"/>
      <c r="E30565"/>
      <c r="F30565"/>
      <c r="G30565"/>
      <c r="H30565"/>
      <c r="I30565"/>
      <c r="J30565"/>
      <c r="K30565"/>
      <c r="L30565"/>
      <c r="M30565"/>
      <c r="N30565"/>
      <c r="O30565"/>
      <c r="P30565"/>
      <c r="Q30565"/>
      <c r="R30565"/>
    </row>
    <row r="30566" spans="3:18" x14ac:dyDescent="0.2">
      <c r="C30566"/>
      <c r="D30566"/>
      <c r="E30566"/>
      <c r="F30566"/>
      <c r="G30566"/>
      <c r="H30566"/>
      <c r="I30566"/>
      <c r="J30566"/>
      <c r="K30566"/>
      <c r="L30566"/>
      <c r="M30566"/>
      <c r="N30566"/>
      <c r="O30566"/>
      <c r="P30566"/>
      <c r="Q30566"/>
      <c r="R30566"/>
    </row>
    <row r="30567" spans="3:18" x14ac:dyDescent="0.2">
      <c r="C30567"/>
      <c r="D30567"/>
      <c r="E30567"/>
      <c r="F30567"/>
      <c r="G30567"/>
      <c r="H30567"/>
      <c r="I30567"/>
      <c r="J30567"/>
      <c r="K30567"/>
      <c r="L30567"/>
      <c r="M30567"/>
      <c r="N30567"/>
      <c r="O30567"/>
      <c r="P30567"/>
      <c r="Q30567"/>
      <c r="R30567"/>
    </row>
    <row r="30568" spans="3:18" x14ac:dyDescent="0.2">
      <c r="C30568"/>
      <c r="D30568"/>
      <c r="E30568"/>
      <c r="F30568"/>
      <c r="G30568"/>
      <c r="H30568"/>
      <c r="I30568"/>
      <c r="J30568"/>
      <c r="K30568"/>
      <c r="L30568"/>
      <c r="M30568"/>
      <c r="N30568"/>
      <c r="O30568"/>
      <c r="P30568"/>
      <c r="Q30568"/>
      <c r="R30568"/>
    </row>
    <row r="30569" spans="3:18" x14ac:dyDescent="0.2">
      <c r="C30569"/>
      <c r="D30569"/>
      <c r="E30569"/>
      <c r="F30569"/>
      <c r="G30569"/>
      <c r="H30569"/>
      <c r="I30569"/>
      <c r="J30569"/>
      <c r="K30569"/>
      <c r="L30569"/>
      <c r="M30569"/>
      <c r="N30569"/>
      <c r="O30569"/>
      <c r="P30569"/>
      <c r="Q30569"/>
      <c r="R30569"/>
    </row>
    <row r="30570" spans="3:18" x14ac:dyDescent="0.2">
      <c r="C30570"/>
      <c r="D30570"/>
      <c r="E30570"/>
      <c r="F30570"/>
      <c r="G30570"/>
      <c r="H30570"/>
      <c r="I30570"/>
      <c r="J30570"/>
      <c r="K30570"/>
      <c r="L30570"/>
      <c r="M30570"/>
      <c r="N30570"/>
      <c r="O30570"/>
      <c r="P30570"/>
      <c r="Q30570"/>
      <c r="R30570"/>
    </row>
    <row r="30571" spans="3:18" x14ac:dyDescent="0.2">
      <c r="C30571"/>
      <c r="D30571"/>
      <c r="E30571"/>
      <c r="F30571"/>
      <c r="G30571"/>
      <c r="H30571"/>
      <c r="I30571"/>
      <c r="J30571"/>
      <c r="K30571"/>
      <c r="L30571"/>
      <c r="M30571"/>
      <c r="N30571"/>
      <c r="O30571"/>
      <c r="P30571"/>
      <c r="Q30571"/>
      <c r="R30571"/>
    </row>
    <row r="30572" spans="3:18" x14ac:dyDescent="0.2">
      <c r="C30572"/>
      <c r="D30572"/>
      <c r="E30572"/>
      <c r="F30572"/>
      <c r="G30572"/>
      <c r="H30572"/>
      <c r="I30572"/>
      <c r="J30572"/>
      <c r="K30572"/>
      <c r="L30572"/>
      <c r="M30572"/>
      <c r="N30572"/>
      <c r="O30572"/>
      <c r="P30572"/>
      <c r="Q30572"/>
      <c r="R30572"/>
    </row>
    <row r="30573" spans="3:18" x14ac:dyDescent="0.2">
      <c r="C30573"/>
      <c r="D30573"/>
      <c r="E30573"/>
      <c r="F30573"/>
      <c r="G30573"/>
      <c r="H30573"/>
      <c r="I30573"/>
      <c r="J30573"/>
      <c r="K30573"/>
      <c r="L30573"/>
      <c r="M30573"/>
      <c r="N30573"/>
      <c r="O30573"/>
      <c r="P30573"/>
      <c r="Q30573"/>
      <c r="R30573"/>
    </row>
    <row r="30574" spans="3:18" x14ac:dyDescent="0.2">
      <c r="C30574"/>
      <c r="D30574"/>
      <c r="E30574"/>
      <c r="F30574"/>
      <c r="G30574"/>
      <c r="H30574"/>
      <c r="I30574"/>
      <c r="J30574"/>
      <c r="K30574"/>
      <c r="L30574"/>
      <c r="M30574"/>
      <c r="N30574"/>
      <c r="O30574"/>
      <c r="P30574"/>
      <c r="Q30574"/>
      <c r="R30574"/>
    </row>
    <row r="30575" spans="3:18" x14ac:dyDescent="0.2">
      <c r="C30575"/>
      <c r="D30575"/>
      <c r="E30575"/>
      <c r="F30575"/>
      <c r="G30575"/>
      <c r="H30575"/>
      <c r="I30575"/>
      <c r="J30575"/>
      <c r="K30575"/>
      <c r="L30575"/>
      <c r="M30575"/>
      <c r="N30575"/>
      <c r="O30575"/>
      <c r="P30575"/>
      <c r="Q30575"/>
      <c r="R30575"/>
    </row>
    <row r="30576" spans="3:18" x14ac:dyDescent="0.2">
      <c r="C30576"/>
      <c r="D30576"/>
      <c r="E30576"/>
      <c r="F30576"/>
      <c r="G30576"/>
      <c r="H30576"/>
      <c r="I30576"/>
      <c r="J30576"/>
      <c r="K30576"/>
      <c r="L30576"/>
      <c r="M30576"/>
      <c r="N30576"/>
      <c r="O30576"/>
      <c r="P30576"/>
      <c r="Q30576"/>
      <c r="R30576"/>
    </row>
    <row r="30577" spans="3:18" x14ac:dyDescent="0.2">
      <c r="C30577"/>
      <c r="D30577"/>
      <c r="E30577"/>
      <c r="F30577"/>
      <c r="G30577"/>
      <c r="H30577"/>
      <c r="I30577"/>
      <c r="J30577"/>
      <c r="K30577"/>
      <c r="L30577"/>
      <c r="M30577"/>
      <c r="N30577"/>
      <c r="O30577"/>
      <c r="P30577"/>
      <c r="Q30577"/>
      <c r="R30577"/>
    </row>
    <row r="30578" spans="3:18" x14ac:dyDescent="0.2">
      <c r="C30578"/>
      <c r="D30578"/>
      <c r="E30578"/>
      <c r="F30578"/>
      <c r="G30578"/>
      <c r="H30578"/>
      <c r="I30578"/>
      <c r="J30578"/>
      <c r="K30578"/>
      <c r="L30578"/>
      <c r="M30578"/>
      <c r="N30578"/>
      <c r="O30578"/>
      <c r="P30578"/>
      <c r="Q30578"/>
      <c r="R30578"/>
    </row>
    <row r="30579" spans="3:18" x14ac:dyDescent="0.2">
      <c r="C30579"/>
      <c r="D30579"/>
      <c r="E30579"/>
      <c r="F30579"/>
      <c r="G30579"/>
      <c r="H30579"/>
      <c r="I30579"/>
      <c r="J30579"/>
      <c r="K30579"/>
      <c r="L30579"/>
      <c r="M30579"/>
      <c r="N30579"/>
      <c r="O30579"/>
      <c r="P30579"/>
      <c r="Q30579"/>
      <c r="R30579"/>
    </row>
    <row r="30580" spans="3:18" x14ac:dyDescent="0.2">
      <c r="C30580"/>
      <c r="D30580"/>
      <c r="E30580"/>
      <c r="F30580"/>
      <c r="G30580"/>
      <c r="H30580"/>
      <c r="I30580"/>
      <c r="J30580"/>
      <c r="K30580"/>
      <c r="L30580"/>
      <c r="M30580"/>
      <c r="N30580"/>
      <c r="O30580"/>
      <c r="P30580"/>
      <c r="Q30580"/>
      <c r="R30580"/>
    </row>
    <row r="30581" spans="3:18" x14ac:dyDescent="0.2">
      <c r="C30581"/>
      <c r="D30581"/>
      <c r="E30581"/>
      <c r="F30581"/>
      <c r="G30581"/>
      <c r="H30581"/>
      <c r="I30581"/>
      <c r="J30581"/>
      <c r="K30581"/>
      <c r="L30581"/>
      <c r="M30581"/>
      <c r="N30581"/>
      <c r="O30581"/>
      <c r="P30581"/>
      <c r="Q30581"/>
      <c r="R30581"/>
    </row>
    <row r="30582" spans="3:18" x14ac:dyDescent="0.2">
      <c r="C30582"/>
      <c r="D30582"/>
      <c r="E30582"/>
      <c r="F30582"/>
      <c r="G30582"/>
      <c r="H30582"/>
      <c r="I30582"/>
      <c r="J30582"/>
      <c r="K30582"/>
      <c r="L30582"/>
      <c r="M30582"/>
      <c r="N30582"/>
      <c r="O30582"/>
      <c r="P30582"/>
      <c r="Q30582"/>
      <c r="R30582"/>
    </row>
    <row r="30583" spans="3:18" x14ac:dyDescent="0.2">
      <c r="C30583"/>
      <c r="D30583"/>
      <c r="E30583"/>
      <c r="F30583"/>
      <c r="G30583"/>
      <c r="H30583"/>
      <c r="I30583"/>
      <c r="J30583"/>
      <c r="K30583"/>
      <c r="L30583"/>
      <c r="M30583"/>
      <c r="N30583"/>
      <c r="O30583"/>
      <c r="P30583"/>
      <c r="Q30583"/>
      <c r="R30583"/>
    </row>
    <row r="30584" spans="3:18" x14ac:dyDescent="0.2">
      <c r="C30584"/>
      <c r="D30584"/>
      <c r="E30584"/>
      <c r="F30584"/>
      <c r="G30584"/>
      <c r="H30584"/>
      <c r="I30584"/>
      <c r="J30584"/>
      <c r="K30584"/>
      <c r="L30584"/>
      <c r="M30584"/>
      <c r="N30584"/>
      <c r="O30584"/>
      <c r="P30584"/>
      <c r="Q30584"/>
      <c r="R30584"/>
    </row>
    <row r="30585" spans="3:18" x14ac:dyDescent="0.2">
      <c r="C30585"/>
      <c r="D30585"/>
      <c r="E30585"/>
      <c r="F30585"/>
      <c r="G30585"/>
      <c r="H30585"/>
      <c r="I30585"/>
      <c r="J30585"/>
      <c r="K30585"/>
      <c r="L30585"/>
      <c r="M30585"/>
      <c r="N30585"/>
      <c r="O30585"/>
      <c r="P30585"/>
      <c r="Q30585"/>
      <c r="R30585"/>
    </row>
    <row r="30586" spans="3:18" x14ac:dyDescent="0.2">
      <c r="C30586"/>
      <c r="D30586"/>
      <c r="E30586"/>
      <c r="F30586"/>
      <c r="G30586"/>
      <c r="H30586"/>
      <c r="I30586"/>
      <c r="J30586"/>
      <c r="K30586"/>
      <c r="L30586"/>
      <c r="M30586"/>
      <c r="N30586"/>
      <c r="O30586"/>
      <c r="P30586"/>
      <c r="Q30586"/>
      <c r="R30586"/>
    </row>
    <row r="30587" spans="3:18" x14ac:dyDescent="0.2">
      <c r="C30587"/>
      <c r="D30587"/>
      <c r="E30587"/>
      <c r="F30587"/>
      <c r="G30587"/>
      <c r="H30587"/>
      <c r="I30587"/>
      <c r="J30587"/>
      <c r="K30587"/>
      <c r="L30587"/>
      <c r="M30587"/>
      <c r="N30587"/>
      <c r="O30587"/>
      <c r="P30587"/>
      <c r="Q30587"/>
      <c r="R30587"/>
    </row>
    <row r="30588" spans="3:18" x14ac:dyDescent="0.2">
      <c r="C30588"/>
      <c r="D30588"/>
      <c r="E30588"/>
      <c r="F30588"/>
      <c r="G30588"/>
      <c r="H30588"/>
      <c r="I30588"/>
      <c r="J30588"/>
      <c r="K30588"/>
      <c r="L30588"/>
      <c r="M30588"/>
      <c r="N30588"/>
      <c r="O30588"/>
      <c r="P30588"/>
      <c r="Q30588"/>
      <c r="R30588"/>
    </row>
    <row r="30589" spans="3:18" x14ac:dyDescent="0.2">
      <c r="C30589"/>
      <c r="D30589"/>
      <c r="E30589"/>
      <c r="F30589"/>
      <c r="G30589"/>
      <c r="H30589"/>
      <c r="I30589"/>
      <c r="J30589"/>
      <c r="K30589"/>
      <c r="L30589"/>
      <c r="M30589"/>
      <c r="N30589"/>
      <c r="O30589"/>
      <c r="P30589"/>
      <c r="Q30589"/>
      <c r="R30589"/>
    </row>
    <row r="30590" spans="3:18" x14ac:dyDescent="0.2">
      <c r="C30590"/>
      <c r="D30590"/>
      <c r="E30590"/>
      <c r="F30590"/>
      <c r="G30590"/>
      <c r="H30590"/>
      <c r="I30590"/>
      <c r="J30590"/>
      <c r="K30590"/>
      <c r="L30590"/>
      <c r="M30590"/>
      <c r="N30590"/>
      <c r="O30590"/>
      <c r="P30590"/>
      <c r="Q30590"/>
      <c r="R30590"/>
    </row>
    <row r="30591" spans="3:18" x14ac:dyDescent="0.2">
      <c r="C30591"/>
      <c r="D30591"/>
      <c r="E30591"/>
      <c r="F30591"/>
      <c r="G30591"/>
      <c r="H30591"/>
      <c r="I30591"/>
      <c r="J30591"/>
      <c r="K30591"/>
      <c r="L30591"/>
      <c r="M30591"/>
      <c r="N30591"/>
      <c r="O30591"/>
      <c r="P30591"/>
      <c r="Q30591"/>
      <c r="R30591"/>
    </row>
    <row r="30592" spans="3:18" x14ac:dyDescent="0.2">
      <c r="C30592"/>
      <c r="D30592"/>
      <c r="E30592"/>
      <c r="F30592"/>
      <c r="G30592"/>
      <c r="H30592"/>
      <c r="I30592"/>
      <c r="J30592"/>
      <c r="K30592"/>
      <c r="L30592"/>
      <c r="M30592"/>
      <c r="N30592"/>
      <c r="O30592"/>
      <c r="P30592"/>
      <c r="Q30592"/>
      <c r="R30592"/>
    </row>
    <row r="30593" spans="3:18" x14ac:dyDescent="0.2">
      <c r="C30593"/>
      <c r="D30593"/>
      <c r="E30593"/>
      <c r="F30593"/>
      <c r="G30593"/>
      <c r="H30593"/>
      <c r="I30593"/>
      <c r="J30593"/>
      <c r="K30593"/>
      <c r="L30593"/>
      <c r="M30593"/>
      <c r="N30593"/>
      <c r="O30593"/>
      <c r="P30593"/>
      <c r="Q30593"/>
      <c r="R30593"/>
    </row>
    <row r="30594" spans="3:18" x14ac:dyDescent="0.2">
      <c r="C30594"/>
      <c r="D30594"/>
      <c r="E30594"/>
      <c r="F30594"/>
      <c r="G30594"/>
      <c r="H30594"/>
      <c r="I30594"/>
      <c r="J30594"/>
      <c r="K30594"/>
      <c r="L30594"/>
      <c r="M30594"/>
      <c r="N30594"/>
      <c r="O30594"/>
      <c r="P30594"/>
      <c r="Q30594"/>
      <c r="R30594"/>
    </row>
    <row r="30595" spans="3:18" x14ac:dyDescent="0.2">
      <c r="C30595"/>
      <c r="D30595"/>
      <c r="E30595"/>
      <c r="F30595"/>
      <c r="G30595"/>
      <c r="H30595"/>
      <c r="I30595"/>
      <c r="J30595"/>
      <c r="K30595"/>
      <c r="L30595"/>
      <c r="M30595"/>
      <c r="N30595"/>
      <c r="O30595"/>
      <c r="P30595"/>
      <c r="Q30595"/>
      <c r="R30595"/>
    </row>
    <row r="30596" spans="3:18" x14ac:dyDescent="0.2">
      <c r="C30596"/>
      <c r="D30596"/>
      <c r="E30596"/>
      <c r="F30596"/>
      <c r="G30596"/>
      <c r="H30596"/>
      <c r="I30596"/>
      <c r="J30596"/>
      <c r="K30596"/>
      <c r="L30596"/>
      <c r="M30596"/>
      <c r="N30596"/>
      <c r="O30596"/>
      <c r="P30596"/>
      <c r="Q30596"/>
      <c r="R30596"/>
    </row>
    <row r="30597" spans="3:18" x14ac:dyDescent="0.2">
      <c r="C30597"/>
      <c r="D30597"/>
      <c r="E30597"/>
      <c r="F30597"/>
      <c r="G30597"/>
      <c r="H30597"/>
      <c r="I30597"/>
      <c r="J30597"/>
      <c r="K30597"/>
      <c r="L30597"/>
      <c r="M30597"/>
      <c r="N30597"/>
      <c r="O30597"/>
      <c r="P30597"/>
      <c r="Q30597"/>
      <c r="R30597"/>
    </row>
    <row r="30598" spans="3:18" x14ac:dyDescent="0.2">
      <c r="C30598"/>
      <c r="D30598"/>
      <c r="E30598"/>
      <c r="F30598"/>
      <c r="G30598"/>
      <c r="H30598"/>
      <c r="I30598"/>
      <c r="J30598"/>
      <c r="K30598"/>
      <c r="L30598"/>
      <c r="M30598"/>
      <c r="N30598"/>
      <c r="O30598"/>
      <c r="P30598"/>
      <c r="Q30598"/>
      <c r="R30598"/>
    </row>
    <row r="30599" spans="3:18" x14ac:dyDescent="0.2">
      <c r="C30599"/>
      <c r="D30599"/>
      <c r="E30599"/>
      <c r="F30599"/>
      <c r="G30599"/>
      <c r="H30599"/>
      <c r="I30599"/>
      <c r="J30599"/>
      <c r="K30599"/>
      <c r="L30599"/>
      <c r="M30599"/>
      <c r="N30599"/>
      <c r="O30599"/>
      <c r="P30599"/>
      <c r="Q30599"/>
      <c r="R30599"/>
    </row>
    <row r="30600" spans="3:18" x14ac:dyDescent="0.2">
      <c r="C30600"/>
      <c r="D30600"/>
      <c r="E30600"/>
      <c r="F30600"/>
      <c r="G30600"/>
      <c r="H30600"/>
      <c r="I30600"/>
      <c r="J30600"/>
      <c r="K30600"/>
      <c r="L30600"/>
      <c r="M30600"/>
      <c r="N30600"/>
      <c r="O30600"/>
      <c r="P30600"/>
      <c r="Q30600"/>
      <c r="R30600"/>
    </row>
    <row r="30601" spans="3:18" x14ac:dyDescent="0.2">
      <c r="C30601"/>
      <c r="D30601"/>
      <c r="E30601"/>
      <c r="F30601"/>
      <c r="G30601"/>
      <c r="H30601"/>
      <c r="I30601"/>
      <c r="J30601"/>
      <c r="K30601"/>
      <c r="L30601"/>
      <c r="M30601"/>
      <c r="N30601"/>
      <c r="O30601"/>
      <c r="P30601"/>
      <c r="Q30601"/>
      <c r="R30601"/>
    </row>
    <row r="30602" spans="3:18" x14ac:dyDescent="0.2">
      <c r="C30602"/>
      <c r="D30602"/>
      <c r="E30602"/>
      <c r="F30602"/>
      <c r="G30602"/>
      <c r="H30602"/>
      <c r="I30602"/>
      <c r="J30602"/>
      <c r="K30602"/>
      <c r="L30602"/>
      <c r="M30602"/>
      <c r="N30602"/>
      <c r="O30602"/>
      <c r="P30602"/>
      <c r="Q30602"/>
      <c r="R30602"/>
    </row>
    <row r="30603" spans="3:18" x14ac:dyDescent="0.2">
      <c r="C30603"/>
      <c r="D30603"/>
      <c r="E30603"/>
      <c r="F30603"/>
      <c r="G30603"/>
      <c r="H30603"/>
      <c r="I30603"/>
      <c r="J30603"/>
      <c r="K30603"/>
      <c r="L30603"/>
      <c r="M30603"/>
      <c r="N30603"/>
      <c r="O30603"/>
      <c r="P30603"/>
      <c r="Q30603"/>
      <c r="R30603"/>
    </row>
    <row r="30604" spans="3:18" x14ac:dyDescent="0.2">
      <c r="C30604"/>
      <c r="D30604"/>
      <c r="E30604"/>
      <c r="F30604"/>
      <c r="G30604"/>
      <c r="H30604"/>
      <c r="I30604"/>
      <c r="J30604"/>
      <c r="K30604"/>
      <c r="L30604"/>
      <c r="M30604"/>
      <c r="N30604"/>
      <c r="O30604"/>
      <c r="P30604"/>
      <c r="Q30604"/>
      <c r="R30604"/>
    </row>
    <row r="30605" spans="3:18" x14ac:dyDescent="0.2">
      <c r="C30605"/>
      <c r="D30605"/>
      <c r="E30605"/>
      <c r="F30605"/>
      <c r="G30605"/>
      <c r="H30605"/>
      <c r="I30605"/>
      <c r="J30605"/>
      <c r="K30605"/>
      <c r="L30605"/>
      <c r="M30605"/>
      <c r="N30605"/>
      <c r="O30605"/>
      <c r="P30605"/>
      <c r="Q30605"/>
      <c r="R30605"/>
    </row>
    <row r="30606" spans="3:18" x14ac:dyDescent="0.2">
      <c r="C30606"/>
      <c r="D30606"/>
      <c r="E30606"/>
      <c r="F30606"/>
      <c r="G30606"/>
      <c r="H30606"/>
      <c r="I30606"/>
      <c r="J30606"/>
      <c r="K30606"/>
      <c r="L30606"/>
      <c r="M30606"/>
      <c r="N30606"/>
      <c r="O30606"/>
      <c r="P30606"/>
      <c r="Q30606"/>
      <c r="R30606"/>
    </row>
    <row r="30607" spans="3:18" x14ac:dyDescent="0.2">
      <c r="C30607"/>
      <c r="D30607"/>
      <c r="E30607"/>
      <c r="F30607"/>
      <c r="G30607"/>
      <c r="H30607"/>
      <c r="I30607"/>
      <c r="J30607"/>
      <c r="K30607"/>
      <c r="L30607"/>
      <c r="M30607"/>
      <c r="N30607"/>
      <c r="O30607"/>
      <c r="P30607"/>
      <c r="Q30607"/>
      <c r="R30607"/>
    </row>
    <row r="30608" spans="3:18" x14ac:dyDescent="0.2">
      <c r="C30608"/>
      <c r="D30608"/>
      <c r="E30608"/>
      <c r="F30608"/>
      <c r="G30608"/>
      <c r="H30608"/>
      <c r="I30608"/>
      <c r="J30608"/>
      <c r="K30608"/>
      <c r="L30608"/>
      <c r="M30608"/>
      <c r="N30608"/>
      <c r="O30608"/>
      <c r="P30608"/>
      <c r="Q30608"/>
      <c r="R30608"/>
    </row>
    <row r="30609" spans="3:18" x14ac:dyDescent="0.2">
      <c r="C30609"/>
      <c r="D30609"/>
      <c r="E30609"/>
      <c r="F30609"/>
      <c r="G30609"/>
      <c r="H30609"/>
      <c r="I30609"/>
      <c r="J30609"/>
      <c r="K30609"/>
      <c r="L30609"/>
      <c r="M30609"/>
      <c r="N30609"/>
      <c r="O30609"/>
      <c r="P30609"/>
      <c r="Q30609"/>
      <c r="R30609"/>
    </row>
    <row r="30610" spans="3:18" x14ac:dyDescent="0.2">
      <c r="C30610"/>
      <c r="D30610"/>
      <c r="E30610"/>
      <c r="F30610"/>
      <c r="G30610"/>
      <c r="H30610"/>
      <c r="I30610"/>
      <c r="J30610"/>
      <c r="K30610"/>
      <c r="L30610"/>
      <c r="M30610"/>
      <c r="N30610"/>
      <c r="O30610"/>
      <c r="P30610"/>
      <c r="Q30610"/>
      <c r="R30610"/>
    </row>
    <row r="30611" spans="3:18" x14ac:dyDescent="0.2">
      <c r="C30611"/>
      <c r="D30611"/>
      <c r="E30611"/>
      <c r="F30611"/>
      <c r="G30611"/>
      <c r="H30611"/>
      <c r="I30611"/>
      <c r="J30611"/>
      <c r="K30611"/>
      <c r="L30611"/>
      <c r="M30611"/>
      <c r="N30611"/>
      <c r="O30611"/>
      <c r="P30611"/>
      <c r="Q30611"/>
      <c r="R30611"/>
    </row>
    <row r="30612" spans="3:18" x14ac:dyDescent="0.2">
      <c r="C30612"/>
      <c r="D30612"/>
      <c r="E30612"/>
      <c r="F30612"/>
      <c r="G30612"/>
      <c r="H30612"/>
      <c r="I30612"/>
      <c r="J30612"/>
      <c r="K30612"/>
      <c r="L30612"/>
      <c r="M30612"/>
      <c r="N30612"/>
      <c r="O30612"/>
      <c r="P30612"/>
      <c r="Q30612"/>
      <c r="R30612"/>
    </row>
    <row r="30613" spans="3:18" x14ac:dyDescent="0.2">
      <c r="C30613"/>
      <c r="D30613"/>
      <c r="E30613"/>
      <c r="F30613"/>
      <c r="G30613"/>
      <c r="H30613"/>
      <c r="I30613"/>
      <c r="J30613"/>
      <c r="K30613"/>
      <c r="L30613"/>
      <c r="M30613"/>
      <c r="N30613"/>
      <c r="O30613"/>
      <c r="P30613"/>
      <c r="Q30613"/>
      <c r="R30613"/>
    </row>
    <row r="30614" spans="3:18" x14ac:dyDescent="0.2">
      <c r="C30614"/>
      <c r="D30614"/>
      <c r="E30614"/>
      <c r="F30614"/>
      <c r="G30614"/>
      <c r="H30614"/>
      <c r="I30614"/>
      <c r="J30614"/>
      <c r="K30614"/>
      <c r="L30614"/>
      <c r="M30614"/>
      <c r="N30614"/>
      <c r="O30614"/>
      <c r="P30614"/>
      <c r="Q30614"/>
      <c r="R30614"/>
    </row>
    <row r="30615" spans="3:18" x14ac:dyDescent="0.2">
      <c r="C30615"/>
      <c r="D30615"/>
      <c r="E30615"/>
      <c r="F30615"/>
      <c r="G30615"/>
      <c r="H30615"/>
      <c r="I30615"/>
      <c r="J30615"/>
      <c r="K30615"/>
      <c r="L30615"/>
      <c r="M30615"/>
      <c r="N30615"/>
      <c r="O30615"/>
      <c r="P30615"/>
      <c r="Q30615"/>
      <c r="R30615"/>
    </row>
    <row r="30616" spans="3:18" x14ac:dyDescent="0.2">
      <c r="C30616"/>
      <c r="D30616"/>
      <c r="E30616"/>
      <c r="F30616"/>
      <c r="G30616"/>
      <c r="H30616"/>
      <c r="I30616"/>
      <c r="J30616"/>
      <c r="K30616"/>
      <c r="L30616"/>
      <c r="M30616"/>
      <c r="N30616"/>
      <c r="O30616"/>
      <c r="P30616"/>
      <c r="Q30616"/>
      <c r="R30616"/>
    </row>
    <row r="30617" spans="3:18" x14ac:dyDescent="0.2">
      <c r="C30617"/>
      <c r="D30617"/>
      <c r="E30617"/>
      <c r="F30617"/>
      <c r="G30617"/>
      <c r="H30617"/>
      <c r="I30617"/>
      <c r="J30617"/>
      <c r="K30617"/>
      <c r="L30617"/>
      <c r="M30617"/>
      <c r="N30617"/>
      <c r="O30617"/>
      <c r="P30617"/>
      <c r="Q30617"/>
      <c r="R30617"/>
    </row>
    <row r="30618" spans="3:18" x14ac:dyDescent="0.2">
      <c r="C30618"/>
      <c r="D30618"/>
      <c r="E30618"/>
      <c r="F30618"/>
      <c r="G30618"/>
      <c r="H30618"/>
      <c r="I30618"/>
      <c r="J30618"/>
      <c r="K30618"/>
      <c r="L30618"/>
      <c r="M30618"/>
      <c r="N30618"/>
      <c r="O30618"/>
      <c r="P30618"/>
      <c r="Q30618"/>
      <c r="R30618"/>
    </row>
    <row r="30619" spans="3:18" x14ac:dyDescent="0.2">
      <c r="C30619"/>
      <c r="D30619"/>
      <c r="E30619"/>
      <c r="F30619"/>
      <c r="G30619"/>
      <c r="H30619"/>
      <c r="I30619"/>
      <c r="J30619"/>
      <c r="K30619"/>
      <c r="L30619"/>
      <c r="M30619"/>
      <c r="N30619"/>
      <c r="O30619"/>
      <c r="P30619"/>
      <c r="Q30619"/>
      <c r="R30619"/>
    </row>
    <row r="30620" spans="3:18" x14ac:dyDescent="0.2">
      <c r="C30620"/>
      <c r="D30620"/>
      <c r="E30620"/>
      <c r="F30620"/>
      <c r="G30620"/>
      <c r="H30620"/>
      <c r="I30620"/>
      <c r="J30620"/>
      <c r="K30620"/>
      <c r="L30620"/>
      <c r="M30620"/>
      <c r="N30620"/>
      <c r="O30620"/>
      <c r="P30620"/>
      <c r="Q30620"/>
      <c r="R30620"/>
    </row>
    <row r="30621" spans="3:18" x14ac:dyDescent="0.2">
      <c r="C30621"/>
      <c r="D30621"/>
      <c r="E30621"/>
      <c r="F30621"/>
      <c r="G30621"/>
      <c r="H30621"/>
      <c r="I30621"/>
      <c r="J30621"/>
      <c r="K30621"/>
      <c r="L30621"/>
      <c r="M30621"/>
      <c r="N30621"/>
      <c r="O30621"/>
      <c r="P30621"/>
      <c r="Q30621"/>
      <c r="R30621"/>
    </row>
    <row r="30622" spans="3:18" x14ac:dyDescent="0.2">
      <c r="C30622"/>
      <c r="D30622"/>
      <c r="E30622"/>
      <c r="F30622"/>
      <c r="G30622"/>
      <c r="H30622"/>
      <c r="I30622"/>
      <c r="J30622"/>
      <c r="K30622"/>
      <c r="L30622"/>
      <c r="M30622"/>
      <c r="N30622"/>
      <c r="O30622"/>
      <c r="P30622"/>
      <c r="Q30622"/>
      <c r="R30622"/>
    </row>
    <row r="30623" spans="3:18" x14ac:dyDescent="0.2">
      <c r="C30623"/>
      <c r="D30623"/>
      <c r="E30623"/>
      <c r="F30623"/>
      <c r="G30623"/>
      <c r="H30623"/>
      <c r="I30623"/>
      <c r="J30623"/>
      <c r="K30623"/>
      <c r="L30623"/>
      <c r="M30623"/>
      <c r="N30623"/>
      <c r="O30623"/>
      <c r="P30623"/>
      <c r="Q30623"/>
      <c r="R30623"/>
    </row>
    <row r="30624" spans="3:18" x14ac:dyDescent="0.2">
      <c r="C30624"/>
      <c r="D30624"/>
      <c r="E30624"/>
      <c r="F30624"/>
      <c r="G30624"/>
      <c r="H30624"/>
      <c r="I30624"/>
      <c r="J30624"/>
      <c r="K30624"/>
      <c r="L30624"/>
      <c r="M30624"/>
      <c r="N30624"/>
      <c r="O30624"/>
      <c r="P30624"/>
      <c r="Q30624"/>
      <c r="R30624"/>
    </row>
    <row r="30625" spans="3:18" x14ac:dyDescent="0.2">
      <c r="C30625"/>
      <c r="D30625"/>
      <c r="E30625"/>
      <c r="F30625"/>
      <c r="G30625"/>
      <c r="H30625"/>
      <c r="I30625"/>
      <c r="J30625"/>
      <c r="K30625"/>
      <c r="L30625"/>
      <c r="M30625"/>
      <c r="N30625"/>
      <c r="O30625"/>
      <c r="P30625"/>
      <c r="Q30625"/>
      <c r="R30625"/>
    </row>
    <row r="30626" spans="3:18" x14ac:dyDescent="0.2">
      <c r="C30626"/>
      <c r="D30626"/>
      <c r="E30626"/>
      <c r="F30626"/>
      <c r="G30626"/>
      <c r="H30626"/>
      <c r="I30626"/>
      <c r="J30626"/>
      <c r="K30626"/>
      <c r="L30626"/>
      <c r="M30626"/>
      <c r="N30626"/>
      <c r="O30626"/>
      <c r="P30626"/>
      <c r="Q30626"/>
      <c r="R30626"/>
    </row>
    <row r="30627" spans="3:18" x14ac:dyDescent="0.2">
      <c r="C30627"/>
      <c r="D30627"/>
      <c r="E30627"/>
      <c r="F30627"/>
      <c r="G30627"/>
      <c r="H30627"/>
      <c r="I30627"/>
      <c r="J30627"/>
      <c r="K30627"/>
      <c r="L30627"/>
      <c r="M30627"/>
      <c r="N30627"/>
      <c r="O30627"/>
      <c r="P30627"/>
      <c r="Q30627"/>
      <c r="R30627"/>
    </row>
    <row r="30628" spans="3:18" x14ac:dyDescent="0.2">
      <c r="C30628"/>
      <c r="D30628"/>
      <c r="E30628"/>
      <c r="F30628"/>
      <c r="G30628"/>
      <c r="H30628"/>
      <c r="I30628"/>
      <c r="J30628"/>
      <c r="K30628"/>
      <c r="L30628"/>
      <c r="M30628"/>
      <c r="N30628"/>
      <c r="O30628"/>
      <c r="P30628"/>
      <c r="Q30628"/>
      <c r="R30628"/>
    </row>
    <row r="30629" spans="3:18" x14ac:dyDescent="0.2">
      <c r="C30629"/>
      <c r="D30629"/>
      <c r="E30629"/>
      <c r="F30629"/>
      <c r="G30629"/>
      <c r="H30629"/>
      <c r="I30629"/>
      <c r="J30629"/>
      <c r="K30629"/>
      <c r="L30629"/>
      <c r="M30629"/>
      <c r="N30629"/>
      <c r="O30629"/>
      <c r="P30629"/>
      <c r="Q30629"/>
      <c r="R30629"/>
    </row>
    <row r="30630" spans="3:18" x14ac:dyDescent="0.2">
      <c r="C30630"/>
      <c r="D30630"/>
      <c r="E30630"/>
      <c r="F30630"/>
      <c r="G30630"/>
      <c r="H30630"/>
      <c r="I30630"/>
      <c r="J30630"/>
      <c r="K30630"/>
      <c r="L30630"/>
      <c r="M30630"/>
      <c r="N30630"/>
      <c r="O30630"/>
      <c r="P30630"/>
      <c r="Q30630"/>
      <c r="R30630"/>
    </row>
    <row r="30631" spans="3:18" x14ac:dyDescent="0.2">
      <c r="C30631"/>
      <c r="D30631"/>
      <c r="E30631"/>
      <c r="F30631"/>
      <c r="G30631"/>
      <c r="H30631"/>
      <c r="I30631"/>
      <c r="J30631"/>
      <c r="K30631"/>
      <c r="L30631"/>
      <c r="M30631"/>
      <c r="N30631"/>
      <c r="O30631"/>
      <c r="P30631"/>
      <c r="Q30631"/>
      <c r="R30631"/>
    </row>
    <row r="30632" spans="3:18" x14ac:dyDescent="0.2">
      <c r="C30632"/>
      <c r="D30632"/>
      <c r="E30632"/>
      <c r="F30632"/>
      <c r="G30632"/>
      <c r="H30632"/>
      <c r="I30632"/>
      <c r="J30632"/>
      <c r="K30632"/>
      <c r="L30632"/>
      <c r="M30632"/>
      <c r="N30632"/>
      <c r="O30632"/>
      <c r="P30632"/>
      <c r="Q30632"/>
      <c r="R30632"/>
    </row>
    <row r="30633" spans="3:18" x14ac:dyDescent="0.2">
      <c r="C30633"/>
      <c r="D30633"/>
      <c r="E30633"/>
      <c r="F30633"/>
      <c r="G30633"/>
      <c r="H30633"/>
      <c r="I30633"/>
      <c r="J30633"/>
      <c r="K30633"/>
      <c r="L30633"/>
      <c r="M30633"/>
      <c r="N30633"/>
      <c r="O30633"/>
      <c r="P30633"/>
      <c r="Q30633"/>
      <c r="R30633"/>
    </row>
    <row r="30634" spans="3:18" x14ac:dyDescent="0.2">
      <c r="C30634"/>
      <c r="D30634"/>
      <c r="E30634"/>
      <c r="F30634"/>
      <c r="G30634"/>
      <c r="H30634"/>
      <c r="I30634"/>
      <c r="J30634"/>
      <c r="K30634"/>
      <c r="L30634"/>
      <c r="M30634"/>
      <c r="N30634"/>
      <c r="O30634"/>
      <c r="P30634"/>
      <c r="Q30634"/>
      <c r="R30634"/>
    </row>
    <row r="30635" spans="3:18" x14ac:dyDescent="0.2">
      <c r="C30635"/>
      <c r="D30635"/>
      <c r="E30635"/>
      <c r="F30635"/>
      <c r="G30635"/>
      <c r="H30635"/>
      <c r="I30635"/>
      <c r="J30635"/>
      <c r="K30635"/>
      <c r="L30635"/>
      <c r="M30635"/>
      <c r="N30635"/>
      <c r="O30635"/>
      <c r="P30635"/>
      <c r="Q30635"/>
      <c r="R30635"/>
    </row>
    <row r="30636" spans="3:18" x14ac:dyDescent="0.2">
      <c r="C30636"/>
      <c r="D30636"/>
      <c r="E30636"/>
      <c r="F30636"/>
      <c r="G30636"/>
      <c r="H30636"/>
      <c r="I30636"/>
      <c r="J30636"/>
      <c r="K30636"/>
      <c r="L30636"/>
      <c r="M30636"/>
      <c r="N30636"/>
      <c r="O30636"/>
      <c r="P30636"/>
      <c r="Q30636"/>
      <c r="R30636"/>
    </row>
    <row r="30637" spans="3:18" x14ac:dyDescent="0.2">
      <c r="C30637"/>
      <c r="D30637"/>
      <c r="E30637"/>
      <c r="F30637"/>
      <c r="G30637"/>
      <c r="H30637"/>
      <c r="I30637"/>
      <c r="J30637"/>
      <c r="K30637"/>
      <c r="L30637"/>
      <c r="M30637"/>
      <c r="N30637"/>
      <c r="O30637"/>
      <c r="P30637"/>
      <c r="Q30637"/>
      <c r="R30637"/>
    </row>
    <row r="30638" spans="3:18" x14ac:dyDescent="0.2">
      <c r="C30638"/>
      <c r="D30638"/>
      <c r="E30638"/>
      <c r="F30638"/>
      <c r="G30638"/>
      <c r="H30638"/>
      <c r="I30638"/>
      <c r="J30638"/>
      <c r="K30638"/>
      <c r="L30638"/>
      <c r="M30638"/>
      <c r="N30638"/>
      <c r="O30638"/>
      <c r="P30638"/>
      <c r="Q30638"/>
      <c r="R30638"/>
    </row>
    <row r="30639" spans="3:18" x14ac:dyDescent="0.2">
      <c r="C30639"/>
      <c r="D30639"/>
      <c r="E30639"/>
      <c r="F30639"/>
      <c r="G30639"/>
      <c r="H30639"/>
      <c r="I30639"/>
      <c r="J30639"/>
      <c r="K30639"/>
      <c r="L30639"/>
      <c r="M30639"/>
      <c r="N30639"/>
      <c r="O30639"/>
      <c r="P30639"/>
      <c r="Q30639"/>
      <c r="R30639"/>
    </row>
    <row r="30640" spans="3:18" x14ac:dyDescent="0.2">
      <c r="C30640"/>
      <c r="D30640"/>
      <c r="E30640"/>
      <c r="F30640"/>
      <c r="G30640"/>
      <c r="H30640"/>
      <c r="I30640"/>
      <c r="J30640"/>
      <c r="K30640"/>
      <c r="L30640"/>
      <c r="M30640"/>
      <c r="N30640"/>
      <c r="O30640"/>
      <c r="P30640"/>
      <c r="Q30640"/>
      <c r="R30640"/>
    </row>
    <row r="30641" spans="3:18" x14ac:dyDescent="0.2">
      <c r="C30641"/>
      <c r="D30641"/>
      <c r="E30641"/>
      <c r="F30641"/>
      <c r="G30641"/>
      <c r="H30641"/>
      <c r="I30641"/>
      <c r="J30641"/>
      <c r="K30641"/>
      <c r="L30641"/>
      <c r="M30641"/>
      <c r="N30641"/>
      <c r="O30641"/>
      <c r="P30641"/>
      <c r="Q30641"/>
      <c r="R30641"/>
    </row>
    <row r="30642" spans="3:18" x14ac:dyDescent="0.2">
      <c r="C30642"/>
      <c r="D30642"/>
      <c r="E30642"/>
      <c r="F30642"/>
      <c r="G30642"/>
      <c r="H30642"/>
      <c r="I30642"/>
      <c r="J30642"/>
      <c r="K30642"/>
      <c r="L30642"/>
      <c r="M30642"/>
      <c r="N30642"/>
      <c r="O30642"/>
      <c r="P30642"/>
      <c r="Q30642"/>
      <c r="R30642"/>
    </row>
    <row r="30643" spans="3:18" x14ac:dyDescent="0.2">
      <c r="C30643"/>
      <c r="D30643"/>
      <c r="E30643"/>
      <c r="F30643"/>
      <c r="G30643"/>
      <c r="H30643"/>
      <c r="I30643"/>
      <c r="J30643"/>
      <c r="K30643"/>
      <c r="L30643"/>
      <c r="M30643"/>
      <c r="N30643"/>
      <c r="O30643"/>
      <c r="P30643"/>
      <c r="Q30643"/>
      <c r="R30643"/>
    </row>
    <row r="30644" spans="3:18" x14ac:dyDescent="0.2">
      <c r="C30644"/>
      <c r="D30644"/>
      <c r="E30644"/>
      <c r="F30644"/>
      <c r="G30644"/>
      <c r="H30644"/>
      <c r="I30644"/>
      <c r="J30644"/>
      <c r="K30644"/>
      <c r="L30644"/>
      <c r="M30644"/>
      <c r="N30644"/>
      <c r="O30644"/>
      <c r="P30644"/>
      <c r="Q30644"/>
      <c r="R30644"/>
    </row>
    <row r="30645" spans="3:18" x14ac:dyDescent="0.2">
      <c r="C30645"/>
      <c r="D30645"/>
      <c r="E30645"/>
      <c r="F30645"/>
      <c r="G30645"/>
      <c r="H30645"/>
      <c r="I30645"/>
      <c r="J30645"/>
      <c r="K30645"/>
      <c r="L30645"/>
      <c r="M30645"/>
      <c r="N30645"/>
      <c r="O30645"/>
      <c r="P30645"/>
      <c r="Q30645"/>
      <c r="R30645"/>
    </row>
    <row r="30646" spans="3:18" x14ac:dyDescent="0.2">
      <c r="C30646"/>
      <c r="D30646"/>
      <c r="E30646"/>
      <c r="F30646"/>
      <c r="G30646"/>
      <c r="H30646"/>
      <c r="I30646"/>
      <c r="J30646"/>
      <c r="K30646"/>
      <c r="L30646"/>
      <c r="M30646"/>
      <c r="N30646"/>
      <c r="O30646"/>
      <c r="P30646"/>
      <c r="Q30646"/>
      <c r="R30646"/>
    </row>
    <row r="30647" spans="3:18" x14ac:dyDescent="0.2">
      <c r="C30647"/>
      <c r="D30647"/>
      <c r="E30647"/>
      <c r="F30647"/>
      <c r="G30647"/>
      <c r="H30647"/>
      <c r="I30647"/>
      <c r="J30647"/>
      <c r="K30647"/>
      <c r="L30647"/>
      <c r="M30647"/>
      <c r="N30647"/>
      <c r="O30647"/>
      <c r="P30647"/>
      <c r="Q30647"/>
      <c r="R30647"/>
    </row>
    <row r="30648" spans="3:18" x14ac:dyDescent="0.2">
      <c r="C30648"/>
      <c r="D30648"/>
      <c r="E30648"/>
      <c r="F30648"/>
      <c r="G30648"/>
      <c r="H30648"/>
      <c r="I30648"/>
      <c r="J30648"/>
      <c r="K30648"/>
      <c r="L30648"/>
      <c r="M30648"/>
      <c r="N30648"/>
      <c r="O30648"/>
      <c r="P30648"/>
      <c r="Q30648"/>
      <c r="R30648"/>
    </row>
    <row r="30649" spans="3:18" x14ac:dyDescent="0.2">
      <c r="C30649"/>
      <c r="D30649"/>
      <c r="E30649"/>
      <c r="F30649"/>
      <c r="G30649"/>
      <c r="H30649"/>
      <c r="I30649"/>
      <c r="J30649"/>
      <c r="K30649"/>
      <c r="L30649"/>
      <c r="M30649"/>
      <c r="N30649"/>
      <c r="O30649"/>
      <c r="P30649"/>
      <c r="Q30649"/>
      <c r="R30649"/>
    </row>
    <row r="30650" spans="3:18" x14ac:dyDescent="0.2">
      <c r="C30650"/>
      <c r="D30650"/>
      <c r="E30650"/>
      <c r="F30650"/>
      <c r="G30650"/>
      <c r="H30650"/>
      <c r="I30650"/>
      <c r="J30650"/>
      <c r="K30650"/>
      <c r="L30650"/>
      <c r="M30650"/>
      <c r="N30650"/>
      <c r="O30650"/>
      <c r="P30650"/>
      <c r="Q30650"/>
      <c r="R30650"/>
    </row>
    <row r="30651" spans="3:18" x14ac:dyDescent="0.2">
      <c r="C30651"/>
      <c r="D30651"/>
      <c r="E30651"/>
      <c r="F30651"/>
      <c r="G30651"/>
      <c r="H30651"/>
      <c r="I30651"/>
      <c r="J30651"/>
      <c r="K30651"/>
      <c r="L30651"/>
      <c r="M30651"/>
      <c r="N30651"/>
      <c r="O30651"/>
      <c r="P30651"/>
      <c r="Q30651"/>
      <c r="R30651"/>
    </row>
    <row r="30652" spans="3:18" x14ac:dyDescent="0.2">
      <c r="C30652"/>
      <c r="D30652"/>
      <c r="E30652"/>
      <c r="F30652"/>
      <c r="G30652"/>
      <c r="H30652"/>
      <c r="I30652"/>
      <c r="J30652"/>
      <c r="K30652"/>
      <c r="L30652"/>
      <c r="M30652"/>
      <c r="N30652"/>
      <c r="O30652"/>
      <c r="P30652"/>
      <c r="Q30652"/>
      <c r="R30652"/>
    </row>
    <row r="30653" spans="3:18" x14ac:dyDescent="0.2">
      <c r="C30653"/>
      <c r="D30653"/>
      <c r="E30653"/>
      <c r="F30653"/>
      <c r="G30653"/>
      <c r="H30653"/>
      <c r="I30653"/>
      <c r="J30653"/>
      <c r="K30653"/>
      <c r="L30653"/>
      <c r="M30653"/>
      <c r="N30653"/>
      <c r="O30653"/>
      <c r="P30653"/>
      <c r="Q30653"/>
      <c r="R30653"/>
    </row>
    <row r="30654" spans="3:18" x14ac:dyDescent="0.2">
      <c r="C30654"/>
      <c r="D30654"/>
      <c r="E30654"/>
      <c r="F30654"/>
      <c r="G30654"/>
      <c r="H30654"/>
      <c r="I30654"/>
      <c r="J30654"/>
      <c r="K30654"/>
      <c r="L30654"/>
      <c r="M30654"/>
      <c r="N30654"/>
      <c r="O30654"/>
      <c r="P30654"/>
      <c r="Q30654"/>
      <c r="R30654"/>
    </row>
    <row r="30655" spans="3:18" x14ac:dyDescent="0.2">
      <c r="C30655"/>
      <c r="D30655"/>
      <c r="E30655"/>
      <c r="F30655"/>
      <c r="G30655"/>
      <c r="H30655"/>
      <c r="I30655"/>
      <c r="J30655"/>
      <c r="K30655"/>
      <c r="L30655"/>
      <c r="M30655"/>
      <c r="N30655"/>
      <c r="O30655"/>
      <c r="P30655"/>
      <c r="Q30655"/>
      <c r="R30655"/>
    </row>
    <row r="30656" spans="3:18" x14ac:dyDescent="0.2">
      <c r="C30656"/>
      <c r="D30656"/>
      <c r="E30656"/>
      <c r="F30656"/>
      <c r="G30656"/>
      <c r="H30656"/>
      <c r="I30656"/>
      <c r="J30656"/>
      <c r="K30656"/>
      <c r="L30656"/>
      <c r="M30656"/>
      <c r="N30656"/>
      <c r="O30656"/>
      <c r="P30656"/>
      <c r="Q30656"/>
      <c r="R30656"/>
    </row>
    <row r="30657" spans="3:18" x14ac:dyDescent="0.2">
      <c r="C30657"/>
      <c r="D30657"/>
      <c r="E30657"/>
      <c r="F30657"/>
      <c r="G30657"/>
      <c r="H30657"/>
      <c r="I30657"/>
      <c r="J30657"/>
      <c r="K30657"/>
      <c r="L30657"/>
      <c r="M30657"/>
      <c r="N30657"/>
      <c r="O30657"/>
      <c r="P30657"/>
      <c r="Q30657"/>
      <c r="R30657"/>
    </row>
    <row r="30658" spans="3:18" x14ac:dyDescent="0.2">
      <c r="C30658"/>
      <c r="D30658"/>
      <c r="E30658"/>
      <c r="F30658"/>
      <c r="G30658"/>
      <c r="H30658"/>
      <c r="I30658"/>
      <c r="J30658"/>
      <c r="K30658"/>
      <c r="L30658"/>
      <c r="M30658"/>
      <c r="N30658"/>
      <c r="O30658"/>
      <c r="P30658"/>
      <c r="Q30658"/>
      <c r="R30658"/>
    </row>
    <row r="30659" spans="3:18" x14ac:dyDescent="0.2">
      <c r="C30659"/>
      <c r="D30659"/>
      <c r="E30659"/>
      <c r="F30659"/>
      <c r="G30659"/>
      <c r="H30659"/>
      <c r="I30659"/>
      <c r="J30659"/>
      <c r="K30659"/>
      <c r="L30659"/>
      <c r="M30659"/>
      <c r="N30659"/>
      <c r="O30659"/>
      <c r="P30659"/>
      <c r="Q30659"/>
      <c r="R30659"/>
    </row>
    <row r="30660" spans="3:18" x14ac:dyDescent="0.2">
      <c r="C30660"/>
      <c r="D30660"/>
      <c r="E30660"/>
      <c r="F30660"/>
      <c r="G30660"/>
      <c r="H30660"/>
      <c r="I30660"/>
      <c r="J30660"/>
      <c r="K30660"/>
      <c r="L30660"/>
      <c r="M30660"/>
      <c r="N30660"/>
      <c r="O30660"/>
      <c r="P30660"/>
      <c r="Q30660"/>
      <c r="R30660"/>
    </row>
    <row r="30661" spans="3:18" x14ac:dyDescent="0.2">
      <c r="C30661"/>
      <c r="D30661"/>
      <c r="E30661"/>
      <c r="F30661"/>
      <c r="G30661"/>
      <c r="H30661"/>
      <c r="I30661"/>
      <c r="J30661"/>
      <c r="K30661"/>
      <c r="L30661"/>
      <c r="M30661"/>
      <c r="N30661"/>
      <c r="O30661"/>
      <c r="P30661"/>
      <c r="Q30661"/>
      <c r="R30661"/>
    </row>
    <row r="30662" spans="3:18" x14ac:dyDescent="0.2">
      <c r="C30662"/>
      <c r="D30662"/>
      <c r="E30662"/>
      <c r="F30662"/>
      <c r="G30662"/>
      <c r="H30662"/>
      <c r="I30662"/>
      <c r="J30662"/>
      <c r="K30662"/>
      <c r="L30662"/>
      <c r="M30662"/>
      <c r="N30662"/>
      <c r="O30662"/>
      <c r="P30662"/>
      <c r="Q30662"/>
      <c r="R30662"/>
    </row>
    <row r="30663" spans="3:18" x14ac:dyDescent="0.2">
      <c r="C30663"/>
      <c r="D30663"/>
      <c r="E30663"/>
      <c r="F30663"/>
      <c r="G30663"/>
      <c r="H30663"/>
      <c r="I30663"/>
      <c r="J30663"/>
      <c r="K30663"/>
      <c r="L30663"/>
      <c r="M30663"/>
      <c r="N30663"/>
      <c r="O30663"/>
      <c r="P30663"/>
      <c r="Q30663"/>
      <c r="R30663"/>
    </row>
    <row r="30664" spans="3:18" x14ac:dyDescent="0.2">
      <c r="C30664"/>
      <c r="D30664"/>
      <c r="E30664"/>
      <c r="F30664"/>
      <c r="G30664"/>
      <c r="H30664"/>
      <c r="I30664"/>
      <c r="J30664"/>
      <c r="K30664"/>
      <c r="L30664"/>
      <c r="M30664"/>
      <c r="N30664"/>
      <c r="O30664"/>
      <c r="P30664"/>
      <c r="Q30664"/>
      <c r="R30664"/>
    </row>
    <row r="30665" spans="3:18" x14ac:dyDescent="0.2">
      <c r="C30665"/>
      <c r="D30665"/>
      <c r="E30665"/>
      <c r="F30665"/>
      <c r="G30665"/>
      <c r="H30665"/>
      <c r="I30665"/>
      <c r="J30665"/>
      <c r="K30665"/>
      <c r="L30665"/>
      <c r="M30665"/>
      <c r="N30665"/>
      <c r="O30665"/>
      <c r="P30665"/>
      <c r="Q30665"/>
      <c r="R30665"/>
    </row>
    <row r="30666" spans="3:18" x14ac:dyDescent="0.2">
      <c r="C30666"/>
      <c r="D30666"/>
      <c r="E30666"/>
      <c r="F30666"/>
      <c r="G30666"/>
      <c r="H30666"/>
      <c r="I30666"/>
      <c r="J30666"/>
      <c r="K30666"/>
      <c r="L30666"/>
      <c r="M30666"/>
      <c r="N30666"/>
      <c r="O30666"/>
      <c r="P30666"/>
      <c r="Q30666"/>
      <c r="R30666"/>
    </row>
    <row r="30667" spans="3:18" x14ac:dyDescent="0.2">
      <c r="C30667"/>
      <c r="D30667"/>
      <c r="E30667"/>
      <c r="F30667"/>
      <c r="G30667"/>
      <c r="H30667"/>
      <c r="I30667"/>
      <c r="J30667"/>
      <c r="K30667"/>
      <c r="L30667"/>
      <c r="M30667"/>
      <c r="N30667"/>
      <c r="O30667"/>
      <c r="P30667"/>
      <c r="Q30667"/>
      <c r="R30667"/>
    </row>
    <row r="30668" spans="3:18" x14ac:dyDescent="0.2">
      <c r="C30668"/>
      <c r="D30668"/>
      <c r="E30668"/>
      <c r="F30668"/>
      <c r="G30668"/>
      <c r="H30668"/>
      <c r="I30668"/>
      <c r="J30668"/>
      <c r="K30668"/>
      <c r="L30668"/>
      <c r="M30668"/>
      <c r="N30668"/>
      <c r="O30668"/>
      <c r="P30668"/>
      <c r="Q30668"/>
      <c r="R30668"/>
    </row>
    <row r="30669" spans="3:18" x14ac:dyDescent="0.2">
      <c r="C30669"/>
      <c r="D30669"/>
      <c r="E30669"/>
      <c r="F30669"/>
      <c r="G30669"/>
      <c r="H30669"/>
      <c r="I30669"/>
      <c r="J30669"/>
      <c r="K30669"/>
      <c r="L30669"/>
      <c r="M30669"/>
      <c r="N30669"/>
      <c r="O30669"/>
      <c r="P30669"/>
      <c r="Q30669"/>
      <c r="R30669"/>
    </row>
    <row r="30670" spans="3:18" x14ac:dyDescent="0.2">
      <c r="C30670"/>
      <c r="D30670"/>
      <c r="E30670"/>
      <c r="F30670"/>
      <c r="G30670"/>
      <c r="H30670"/>
      <c r="I30670"/>
      <c r="J30670"/>
      <c r="K30670"/>
      <c r="L30670"/>
      <c r="M30670"/>
      <c r="N30670"/>
      <c r="O30670"/>
      <c r="P30670"/>
      <c r="Q30670"/>
      <c r="R30670"/>
    </row>
    <row r="30671" spans="3:18" x14ac:dyDescent="0.2">
      <c r="C30671"/>
      <c r="D30671"/>
      <c r="E30671"/>
      <c r="F30671"/>
      <c r="G30671"/>
      <c r="H30671"/>
      <c r="I30671"/>
      <c r="J30671"/>
      <c r="K30671"/>
      <c r="L30671"/>
      <c r="M30671"/>
      <c r="N30671"/>
      <c r="O30671"/>
      <c r="P30671"/>
      <c r="Q30671"/>
      <c r="R30671"/>
    </row>
    <row r="30672" spans="3:18" x14ac:dyDescent="0.2">
      <c r="C30672"/>
      <c r="D30672"/>
      <c r="E30672"/>
      <c r="F30672"/>
      <c r="G30672"/>
      <c r="H30672"/>
      <c r="I30672"/>
      <c r="J30672"/>
      <c r="K30672"/>
      <c r="L30672"/>
      <c r="M30672"/>
      <c r="N30672"/>
      <c r="O30672"/>
      <c r="P30672"/>
      <c r="Q30672"/>
      <c r="R30672"/>
    </row>
    <row r="30673" spans="3:18" x14ac:dyDescent="0.2">
      <c r="C30673"/>
      <c r="D30673"/>
      <c r="E30673"/>
      <c r="F30673"/>
      <c r="G30673"/>
      <c r="H30673"/>
      <c r="I30673"/>
      <c r="J30673"/>
      <c r="K30673"/>
      <c r="L30673"/>
      <c r="M30673"/>
      <c r="N30673"/>
      <c r="O30673"/>
      <c r="P30673"/>
      <c r="Q30673"/>
      <c r="R30673"/>
    </row>
    <row r="30674" spans="3:18" x14ac:dyDescent="0.2">
      <c r="C30674"/>
      <c r="D30674"/>
      <c r="E30674"/>
      <c r="F30674"/>
      <c r="G30674"/>
      <c r="H30674"/>
      <c r="I30674"/>
      <c r="J30674"/>
      <c r="K30674"/>
      <c r="L30674"/>
      <c r="M30674"/>
      <c r="N30674"/>
      <c r="O30674"/>
      <c r="P30674"/>
      <c r="Q30674"/>
      <c r="R30674"/>
    </row>
    <row r="30675" spans="3:18" x14ac:dyDescent="0.2">
      <c r="C30675"/>
      <c r="D30675"/>
      <c r="E30675"/>
      <c r="F30675"/>
      <c r="G30675"/>
      <c r="H30675"/>
      <c r="I30675"/>
      <c r="J30675"/>
      <c r="K30675"/>
      <c r="L30675"/>
      <c r="M30675"/>
      <c r="N30675"/>
      <c r="O30675"/>
      <c r="P30675"/>
      <c r="Q30675"/>
      <c r="R30675"/>
    </row>
    <row r="30676" spans="3:18" x14ac:dyDescent="0.2">
      <c r="C30676"/>
      <c r="D30676"/>
      <c r="E30676"/>
      <c r="F30676"/>
      <c r="G30676"/>
      <c r="H30676"/>
      <c r="I30676"/>
      <c r="J30676"/>
      <c r="K30676"/>
      <c r="L30676"/>
      <c r="M30676"/>
      <c r="N30676"/>
      <c r="O30676"/>
      <c r="P30676"/>
      <c r="Q30676"/>
      <c r="R30676"/>
    </row>
    <row r="30677" spans="3:18" x14ac:dyDescent="0.2">
      <c r="C30677"/>
      <c r="D30677"/>
      <c r="E30677"/>
      <c r="F30677"/>
      <c r="G30677"/>
      <c r="H30677"/>
      <c r="I30677"/>
      <c r="J30677"/>
      <c r="K30677"/>
      <c r="L30677"/>
      <c r="M30677"/>
      <c r="N30677"/>
      <c r="O30677"/>
      <c r="P30677"/>
      <c r="Q30677"/>
      <c r="R30677"/>
    </row>
    <row r="30678" spans="3:18" x14ac:dyDescent="0.2">
      <c r="C30678"/>
      <c r="D30678"/>
      <c r="E30678"/>
      <c r="F30678"/>
      <c r="G30678"/>
      <c r="H30678"/>
      <c r="I30678"/>
      <c r="J30678"/>
      <c r="K30678"/>
      <c r="L30678"/>
      <c r="M30678"/>
      <c r="N30678"/>
      <c r="O30678"/>
      <c r="P30678"/>
      <c r="Q30678"/>
      <c r="R30678"/>
    </row>
    <row r="30679" spans="3:18" x14ac:dyDescent="0.2">
      <c r="C30679"/>
      <c r="D30679"/>
      <c r="E30679"/>
      <c r="F30679"/>
      <c r="G30679"/>
      <c r="H30679"/>
      <c r="I30679"/>
      <c r="J30679"/>
      <c r="K30679"/>
      <c r="L30679"/>
      <c r="M30679"/>
      <c r="N30679"/>
      <c r="O30679"/>
      <c r="P30679"/>
      <c r="Q30679"/>
      <c r="R30679"/>
    </row>
    <row r="30680" spans="3:18" x14ac:dyDescent="0.2">
      <c r="C30680"/>
      <c r="D30680"/>
      <c r="E30680"/>
      <c r="F30680"/>
      <c r="G30680"/>
      <c r="H30680"/>
      <c r="I30680"/>
      <c r="J30680"/>
      <c r="K30680"/>
      <c r="L30680"/>
      <c r="M30680"/>
      <c r="N30680"/>
      <c r="O30680"/>
      <c r="P30680"/>
      <c r="Q30680"/>
      <c r="R30680"/>
    </row>
    <row r="30681" spans="3:18" x14ac:dyDescent="0.2">
      <c r="C30681"/>
      <c r="D30681"/>
      <c r="E30681"/>
      <c r="F30681"/>
      <c r="G30681"/>
      <c r="H30681"/>
      <c r="I30681"/>
      <c r="J30681"/>
      <c r="K30681"/>
      <c r="L30681"/>
      <c r="M30681"/>
      <c r="N30681"/>
      <c r="O30681"/>
      <c r="P30681"/>
      <c r="Q30681"/>
      <c r="R30681"/>
    </row>
    <row r="30682" spans="3:18" x14ac:dyDescent="0.2">
      <c r="C30682"/>
      <c r="D30682"/>
      <c r="E30682"/>
      <c r="F30682"/>
      <c r="G30682"/>
      <c r="H30682"/>
      <c r="I30682"/>
      <c r="J30682"/>
      <c r="K30682"/>
      <c r="L30682"/>
      <c r="M30682"/>
      <c r="N30682"/>
      <c r="O30682"/>
      <c r="P30682"/>
      <c r="Q30682"/>
      <c r="R30682"/>
    </row>
    <row r="30683" spans="3:18" x14ac:dyDescent="0.2">
      <c r="C30683"/>
      <c r="D30683"/>
      <c r="E30683"/>
      <c r="F30683"/>
      <c r="G30683"/>
      <c r="H30683"/>
      <c r="I30683"/>
      <c r="J30683"/>
      <c r="K30683"/>
      <c r="L30683"/>
      <c r="M30683"/>
      <c r="N30683"/>
      <c r="O30683"/>
      <c r="P30683"/>
      <c r="Q30683"/>
      <c r="R30683"/>
    </row>
    <row r="30684" spans="3:18" x14ac:dyDescent="0.2">
      <c r="C30684"/>
      <c r="D30684"/>
      <c r="E30684"/>
      <c r="F30684"/>
      <c r="G30684"/>
      <c r="H30684"/>
      <c r="I30684"/>
      <c r="J30684"/>
      <c r="K30684"/>
      <c r="L30684"/>
      <c r="M30684"/>
      <c r="N30684"/>
      <c r="O30684"/>
      <c r="P30684"/>
      <c r="Q30684"/>
      <c r="R30684"/>
    </row>
    <row r="30685" spans="3:18" x14ac:dyDescent="0.2">
      <c r="C30685"/>
      <c r="D30685"/>
      <c r="E30685"/>
      <c r="F30685"/>
      <c r="G30685"/>
      <c r="H30685"/>
      <c r="I30685"/>
      <c r="J30685"/>
      <c r="K30685"/>
      <c r="L30685"/>
      <c r="M30685"/>
      <c r="N30685"/>
      <c r="O30685"/>
      <c r="P30685"/>
      <c r="Q30685"/>
      <c r="R30685"/>
    </row>
    <row r="30686" spans="3:18" x14ac:dyDescent="0.2">
      <c r="C30686"/>
      <c r="D30686"/>
      <c r="E30686"/>
      <c r="F30686"/>
      <c r="G30686"/>
      <c r="H30686"/>
      <c r="I30686"/>
      <c r="J30686"/>
      <c r="K30686"/>
      <c r="L30686"/>
      <c r="M30686"/>
      <c r="N30686"/>
      <c r="O30686"/>
      <c r="P30686"/>
      <c r="Q30686"/>
      <c r="R30686"/>
    </row>
    <row r="30687" spans="3:18" x14ac:dyDescent="0.2">
      <c r="C30687"/>
      <c r="D30687"/>
      <c r="E30687"/>
      <c r="F30687"/>
      <c r="G30687"/>
      <c r="H30687"/>
      <c r="I30687"/>
      <c r="J30687"/>
      <c r="K30687"/>
      <c r="L30687"/>
      <c r="M30687"/>
      <c r="N30687"/>
      <c r="O30687"/>
      <c r="P30687"/>
      <c r="Q30687"/>
      <c r="R30687"/>
    </row>
    <row r="30688" spans="3:18" x14ac:dyDescent="0.2">
      <c r="C30688"/>
      <c r="D30688"/>
      <c r="E30688"/>
      <c r="F30688"/>
      <c r="G30688"/>
      <c r="H30688"/>
      <c r="I30688"/>
      <c r="J30688"/>
      <c r="K30688"/>
      <c r="L30688"/>
      <c r="M30688"/>
      <c r="N30688"/>
      <c r="O30688"/>
      <c r="P30688"/>
      <c r="Q30688"/>
      <c r="R30688"/>
    </row>
    <row r="30689" spans="3:18" x14ac:dyDescent="0.2">
      <c r="C30689"/>
      <c r="D30689"/>
      <c r="E30689"/>
      <c r="F30689"/>
      <c r="G30689"/>
      <c r="H30689"/>
      <c r="I30689"/>
      <c r="J30689"/>
      <c r="K30689"/>
      <c r="L30689"/>
      <c r="M30689"/>
      <c r="N30689"/>
      <c r="O30689"/>
      <c r="P30689"/>
      <c r="Q30689"/>
      <c r="R30689"/>
    </row>
    <row r="30690" spans="3:18" x14ac:dyDescent="0.2">
      <c r="C30690"/>
      <c r="D30690"/>
      <c r="E30690"/>
      <c r="F30690"/>
      <c r="G30690"/>
      <c r="H30690"/>
      <c r="I30690"/>
      <c r="J30690"/>
      <c r="K30690"/>
      <c r="L30690"/>
      <c r="M30690"/>
      <c r="N30690"/>
      <c r="O30690"/>
      <c r="P30690"/>
      <c r="Q30690"/>
      <c r="R30690"/>
    </row>
    <row r="30691" spans="3:18" x14ac:dyDescent="0.2">
      <c r="C30691"/>
      <c r="D30691"/>
      <c r="E30691"/>
      <c r="F30691"/>
      <c r="G30691"/>
      <c r="H30691"/>
      <c r="I30691"/>
      <c r="J30691"/>
      <c r="K30691"/>
      <c r="L30691"/>
      <c r="M30691"/>
      <c r="N30691"/>
      <c r="O30691"/>
      <c r="P30691"/>
      <c r="Q30691"/>
      <c r="R30691"/>
    </row>
    <row r="30692" spans="3:18" x14ac:dyDescent="0.2">
      <c r="C30692"/>
      <c r="D30692"/>
      <c r="E30692"/>
      <c r="F30692"/>
      <c r="G30692"/>
      <c r="H30692"/>
      <c r="I30692"/>
      <c r="J30692"/>
      <c r="K30692"/>
      <c r="L30692"/>
      <c r="M30692"/>
      <c r="N30692"/>
      <c r="O30692"/>
      <c r="P30692"/>
      <c r="Q30692"/>
      <c r="R30692"/>
    </row>
    <row r="30693" spans="3:18" x14ac:dyDescent="0.2">
      <c r="C30693"/>
      <c r="D30693"/>
      <c r="E30693"/>
      <c r="F30693"/>
      <c r="G30693"/>
      <c r="H30693"/>
      <c r="I30693"/>
      <c r="J30693"/>
      <c r="K30693"/>
      <c r="L30693"/>
      <c r="M30693"/>
      <c r="N30693"/>
      <c r="O30693"/>
      <c r="P30693"/>
      <c r="Q30693"/>
      <c r="R30693"/>
    </row>
    <row r="30694" spans="3:18" x14ac:dyDescent="0.2">
      <c r="C30694"/>
      <c r="D30694"/>
      <c r="E30694"/>
      <c r="F30694"/>
      <c r="G30694"/>
      <c r="H30694"/>
      <c r="I30694"/>
      <c r="J30694"/>
      <c r="K30694"/>
      <c r="L30694"/>
      <c r="M30694"/>
      <c r="N30694"/>
      <c r="O30694"/>
      <c r="P30694"/>
      <c r="Q30694"/>
      <c r="R30694"/>
    </row>
    <row r="30695" spans="3:18" x14ac:dyDescent="0.2">
      <c r="C30695"/>
      <c r="D30695"/>
      <c r="E30695"/>
      <c r="F30695"/>
      <c r="G30695"/>
      <c r="H30695"/>
      <c r="I30695"/>
      <c r="J30695"/>
      <c r="K30695"/>
      <c r="L30695"/>
      <c r="M30695"/>
      <c r="N30695"/>
      <c r="O30695"/>
      <c r="P30695"/>
      <c r="Q30695"/>
      <c r="R30695"/>
    </row>
    <row r="30696" spans="3:18" x14ac:dyDescent="0.2">
      <c r="C30696"/>
      <c r="D30696"/>
      <c r="E30696"/>
      <c r="F30696"/>
      <c r="G30696"/>
      <c r="H30696"/>
      <c r="I30696"/>
      <c r="J30696"/>
      <c r="K30696"/>
      <c r="L30696"/>
      <c r="M30696"/>
      <c r="N30696"/>
      <c r="O30696"/>
      <c r="P30696"/>
      <c r="Q30696"/>
      <c r="R30696"/>
    </row>
    <row r="30697" spans="3:18" x14ac:dyDescent="0.2">
      <c r="C30697"/>
      <c r="D30697"/>
      <c r="E30697"/>
      <c r="F30697"/>
      <c r="G30697"/>
      <c r="H30697"/>
      <c r="I30697"/>
      <c r="J30697"/>
      <c r="K30697"/>
      <c r="L30697"/>
      <c r="M30697"/>
      <c r="N30697"/>
      <c r="O30697"/>
      <c r="P30697"/>
      <c r="Q30697"/>
      <c r="R30697"/>
    </row>
    <row r="30698" spans="3:18" x14ac:dyDescent="0.2">
      <c r="C30698"/>
      <c r="D30698"/>
      <c r="E30698"/>
      <c r="F30698"/>
      <c r="G30698"/>
      <c r="H30698"/>
      <c r="I30698"/>
      <c r="J30698"/>
      <c r="K30698"/>
      <c r="L30698"/>
      <c r="M30698"/>
      <c r="N30698"/>
      <c r="O30698"/>
      <c r="P30698"/>
      <c r="Q30698"/>
      <c r="R30698"/>
    </row>
    <row r="30699" spans="3:18" x14ac:dyDescent="0.2">
      <c r="C30699"/>
      <c r="D30699"/>
      <c r="E30699"/>
      <c r="F30699"/>
      <c r="G30699"/>
      <c r="H30699"/>
      <c r="I30699"/>
      <c r="J30699"/>
      <c r="K30699"/>
      <c r="L30699"/>
      <c r="M30699"/>
      <c r="N30699"/>
      <c r="O30699"/>
      <c r="P30699"/>
      <c r="Q30699"/>
      <c r="R30699"/>
    </row>
    <row r="30700" spans="3:18" x14ac:dyDescent="0.2">
      <c r="C30700"/>
      <c r="D30700"/>
      <c r="E30700"/>
      <c r="F30700"/>
      <c r="G30700"/>
      <c r="H30700"/>
      <c r="I30700"/>
      <c r="J30700"/>
      <c r="K30700"/>
      <c r="L30700"/>
      <c r="M30700"/>
      <c r="N30700"/>
      <c r="O30700"/>
      <c r="P30700"/>
      <c r="Q30700"/>
      <c r="R30700"/>
    </row>
    <row r="30701" spans="3:18" x14ac:dyDescent="0.2">
      <c r="C30701"/>
      <c r="D30701"/>
      <c r="E30701"/>
      <c r="F30701"/>
      <c r="G30701"/>
      <c r="H30701"/>
      <c r="I30701"/>
      <c r="J30701"/>
      <c r="K30701"/>
      <c r="L30701"/>
      <c r="M30701"/>
      <c r="N30701"/>
      <c r="O30701"/>
      <c r="P30701"/>
      <c r="Q30701"/>
      <c r="R30701"/>
    </row>
    <row r="30702" spans="3:18" x14ac:dyDescent="0.2">
      <c r="C30702"/>
      <c r="D30702"/>
      <c r="E30702"/>
      <c r="F30702"/>
      <c r="G30702"/>
      <c r="H30702"/>
      <c r="I30702"/>
      <c r="J30702"/>
      <c r="K30702"/>
      <c r="L30702"/>
      <c r="M30702"/>
      <c r="N30702"/>
      <c r="O30702"/>
      <c r="P30702"/>
      <c r="Q30702"/>
      <c r="R30702"/>
    </row>
    <row r="30703" spans="3:18" x14ac:dyDescent="0.2">
      <c r="C30703"/>
      <c r="D30703"/>
      <c r="E30703"/>
      <c r="F30703"/>
      <c r="G30703"/>
      <c r="H30703"/>
      <c r="I30703"/>
      <c r="J30703"/>
      <c r="K30703"/>
      <c r="L30703"/>
      <c r="M30703"/>
      <c r="N30703"/>
      <c r="O30703"/>
      <c r="P30703"/>
      <c r="Q30703"/>
      <c r="R30703"/>
    </row>
    <row r="30704" spans="3:18" x14ac:dyDescent="0.2">
      <c r="C30704"/>
      <c r="D30704"/>
      <c r="E30704"/>
      <c r="F30704"/>
      <c r="G30704"/>
      <c r="H30704"/>
      <c r="I30704"/>
      <c r="J30704"/>
      <c r="K30704"/>
      <c r="L30704"/>
      <c r="M30704"/>
      <c r="N30704"/>
      <c r="O30704"/>
      <c r="P30704"/>
      <c r="Q30704"/>
      <c r="R30704"/>
    </row>
    <row r="30705" spans="3:18" x14ac:dyDescent="0.2">
      <c r="C30705"/>
      <c r="D30705"/>
      <c r="E30705"/>
      <c r="F30705"/>
      <c r="G30705"/>
      <c r="H30705"/>
      <c r="I30705"/>
      <c r="J30705"/>
      <c r="K30705"/>
      <c r="L30705"/>
      <c r="M30705"/>
      <c r="N30705"/>
      <c r="O30705"/>
      <c r="P30705"/>
      <c r="Q30705"/>
      <c r="R30705"/>
    </row>
    <row r="30706" spans="3:18" x14ac:dyDescent="0.2">
      <c r="C30706"/>
      <c r="D30706"/>
      <c r="E30706"/>
      <c r="F30706"/>
      <c r="G30706"/>
      <c r="H30706"/>
      <c r="I30706"/>
      <c r="J30706"/>
      <c r="K30706"/>
      <c r="L30706"/>
      <c r="M30706"/>
      <c r="N30706"/>
      <c r="O30706"/>
      <c r="P30706"/>
      <c r="Q30706"/>
      <c r="R30706"/>
    </row>
    <row r="30707" spans="3:18" x14ac:dyDescent="0.2">
      <c r="C30707"/>
      <c r="D30707"/>
      <c r="E30707"/>
      <c r="F30707"/>
      <c r="G30707"/>
      <c r="H30707"/>
      <c r="I30707"/>
      <c r="J30707"/>
      <c r="K30707"/>
      <c r="L30707"/>
      <c r="M30707"/>
      <c r="N30707"/>
      <c r="O30707"/>
      <c r="P30707"/>
      <c r="Q30707"/>
      <c r="R30707"/>
    </row>
    <row r="30708" spans="3:18" x14ac:dyDescent="0.2">
      <c r="C30708"/>
      <c r="D30708"/>
      <c r="E30708"/>
      <c r="F30708"/>
      <c r="G30708"/>
      <c r="H30708"/>
      <c r="I30708"/>
      <c r="J30708"/>
      <c r="K30708"/>
      <c r="L30708"/>
      <c r="M30708"/>
      <c r="N30708"/>
      <c r="O30708"/>
      <c r="P30708"/>
      <c r="Q30708"/>
      <c r="R30708"/>
    </row>
    <row r="30709" spans="3:18" x14ac:dyDescent="0.2">
      <c r="C30709"/>
      <c r="D30709"/>
      <c r="E30709"/>
      <c r="F30709"/>
      <c r="G30709"/>
      <c r="H30709"/>
      <c r="I30709"/>
      <c r="J30709"/>
      <c r="K30709"/>
      <c r="L30709"/>
      <c r="M30709"/>
      <c r="N30709"/>
      <c r="O30709"/>
      <c r="P30709"/>
      <c r="Q30709"/>
      <c r="R30709"/>
    </row>
    <row r="30710" spans="3:18" x14ac:dyDescent="0.2">
      <c r="C30710"/>
      <c r="D30710"/>
      <c r="E30710"/>
      <c r="F30710"/>
      <c r="G30710"/>
      <c r="H30710"/>
      <c r="I30710"/>
      <c r="J30710"/>
      <c r="K30710"/>
      <c r="L30710"/>
      <c r="M30710"/>
      <c r="N30710"/>
      <c r="O30710"/>
      <c r="P30710"/>
      <c r="Q30710"/>
      <c r="R30710"/>
    </row>
    <row r="30711" spans="3:18" x14ac:dyDescent="0.2">
      <c r="C30711"/>
      <c r="D30711"/>
      <c r="E30711"/>
      <c r="F30711"/>
      <c r="G30711"/>
      <c r="H30711"/>
      <c r="I30711"/>
      <c r="J30711"/>
      <c r="K30711"/>
      <c r="L30711"/>
      <c r="M30711"/>
      <c r="N30711"/>
      <c r="O30711"/>
      <c r="P30711"/>
      <c r="Q30711"/>
      <c r="R30711"/>
    </row>
    <row r="30712" spans="3:18" x14ac:dyDescent="0.2">
      <c r="C30712"/>
      <c r="D30712"/>
      <c r="E30712"/>
      <c r="F30712"/>
      <c r="G30712"/>
      <c r="H30712"/>
      <c r="I30712"/>
      <c r="J30712"/>
      <c r="K30712"/>
      <c r="L30712"/>
      <c r="M30712"/>
      <c r="N30712"/>
      <c r="O30712"/>
      <c r="P30712"/>
      <c r="Q30712"/>
      <c r="R30712"/>
    </row>
    <row r="30713" spans="3:18" x14ac:dyDescent="0.2">
      <c r="C30713"/>
      <c r="D30713"/>
      <c r="E30713"/>
      <c r="F30713"/>
      <c r="G30713"/>
      <c r="H30713"/>
      <c r="I30713"/>
      <c r="J30713"/>
      <c r="K30713"/>
      <c r="L30713"/>
      <c r="M30713"/>
      <c r="N30713"/>
      <c r="O30713"/>
      <c r="P30713"/>
      <c r="Q30713"/>
      <c r="R30713"/>
    </row>
    <row r="30714" spans="3:18" x14ac:dyDescent="0.2">
      <c r="C30714"/>
      <c r="D30714"/>
      <c r="E30714"/>
      <c r="F30714"/>
      <c r="G30714"/>
      <c r="H30714"/>
      <c r="I30714"/>
      <c r="J30714"/>
      <c r="K30714"/>
      <c r="L30714"/>
      <c r="M30714"/>
      <c r="N30714"/>
      <c r="O30714"/>
      <c r="P30714"/>
      <c r="Q30714"/>
      <c r="R30714"/>
    </row>
    <row r="30715" spans="3:18" x14ac:dyDescent="0.2">
      <c r="C30715"/>
      <c r="D30715"/>
      <c r="E30715"/>
      <c r="F30715"/>
      <c r="G30715"/>
      <c r="H30715"/>
      <c r="I30715"/>
      <c r="J30715"/>
      <c r="K30715"/>
      <c r="L30715"/>
      <c r="M30715"/>
      <c r="N30715"/>
      <c r="O30715"/>
      <c r="P30715"/>
      <c r="Q30715"/>
      <c r="R30715"/>
    </row>
    <row r="30716" spans="3:18" x14ac:dyDescent="0.2">
      <c r="C30716"/>
      <c r="D30716"/>
      <c r="E30716"/>
      <c r="F30716"/>
      <c r="G30716"/>
      <c r="H30716"/>
      <c r="I30716"/>
      <c r="J30716"/>
      <c r="K30716"/>
      <c r="L30716"/>
      <c r="M30716"/>
      <c r="N30716"/>
      <c r="O30716"/>
      <c r="P30716"/>
      <c r="Q30716"/>
      <c r="R30716"/>
    </row>
    <row r="30717" spans="3:18" x14ac:dyDescent="0.2">
      <c r="C30717"/>
      <c r="D30717"/>
      <c r="E30717"/>
      <c r="F30717"/>
      <c r="G30717"/>
      <c r="H30717"/>
      <c r="I30717"/>
      <c r="J30717"/>
      <c r="K30717"/>
      <c r="L30717"/>
      <c r="M30717"/>
      <c r="N30717"/>
      <c r="O30717"/>
      <c r="P30717"/>
      <c r="Q30717"/>
      <c r="R30717"/>
    </row>
    <row r="30718" spans="3:18" x14ac:dyDescent="0.2">
      <c r="C30718"/>
      <c r="D30718"/>
      <c r="E30718"/>
      <c r="F30718"/>
      <c r="G30718"/>
      <c r="H30718"/>
      <c r="I30718"/>
      <c r="J30718"/>
      <c r="K30718"/>
      <c r="L30718"/>
      <c r="M30718"/>
      <c r="N30718"/>
      <c r="O30718"/>
      <c r="P30718"/>
      <c r="Q30718"/>
      <c r="R30718"/>
    </row>
    <row r="30719" spans="3:18" x14ac:dyDescent="0.2">
      <c r="C30719"/>
      <c r="D30719"/>
      <c r="E30719"/>
      <c r="F30719"/>
      <c r="G30719"/>
      <c r="H30719"/>
      <c r="I30719"/>
      <c r="J30719"/>
      <c r="K30719"/>
      <c r="L30719"/>
      <c r="M30719"/>
      <c r="N30719"/>
      <c r="O30719"/>
      <c r="P30719"/>
      <c r="Q30719"/>
      <c r="R30719"/>
    </row>
    <row r="30720" spans="3:18" x14ac:dyDescent="0.2">
      <c r="C30720"/>
      <c r="D30720"/>
      <c r="E30720"/>
      <c r="F30720"/>
      <c r="G30720"/>
      <c r="H30720"/>
      <c r="I30720"/>
      <c r="J30720"/>
      <c r="K30720"/>
      <c r="L30720"/>
      <c r="M30720"/>
      <c r="N30720"/>
      <c r="O30720"/>
      <c r="P30720"/>
      <c r="Q30720"/>
      <c r="R30720"/>
    </row>
    <row r="30721" spans="3:18" x14ac:dyDescent="0.2">
      <c r="C30721"/>
      <c r="D30721"/>
      <c r="E30721"/>
      <c r="F30721"/>
      <c r="G30721"/>
      <c r="H30721"/>
      <c r="I30721"/>
      <c r="J30721"/>
      <c r="K30721"/>
      <c r="L30721"/>
      <c r="M30721"/>
      <c r="N30721"/>
      <c r="O30721"/>
      <c r="P30721"/>
      <c r="Q30721"/>
      <c r="R30721"/>
    </row>
    <row r="30722" spans="3:18" x14ac:dyDescent="0.2">
      <c r="C30722"/>
      <c r="D30722"/>
      <c r="E30722"/>
      <c r="F30722"/>
      <c r="G30722"/>
      <c r="H30722"/>
      <c r="I30722"/>
      <c r="J30722"/>
      <c r="K30722"/>
      <c r="L30722"/>
      <c r="M30722"/>
      <c r="N30722"/>
      <c r="O30722"/>
      <c r="P30722"/>
      <c r="Q30722"/>
      <c r="R30722"/>
    </row>
    <row r="30723" spans="3:18" x14ac:dyDescent="0.2">
      <c r="C30723"/>
      <c r="D30723"/>
      <c r="E30723"/>
      <c r="F30723"/>
      <c r="G30723"/>
      <c r="H30723"/>
      <c r="I30723"/>
      <c r="J30723"/>
      <c r="K30723"/>
      <c r="L30723"/>
      <c r="M30723"/>
      <c r="N30723"/>
      <c r="O30723"/>
      <c r="P30723"/>
      <c r="Q30723"/>
      <c r="R30723"/>
    </row>
    <row r="30724" spans="3:18" x14ac:dyDescent="0.2">
      <c r="C30724"/>
      <c r="D30724"/>
      <c r="E30724"/>
      <c r="F30724"/>
      <c r="G30724"/>
      <c r="H30724"/>
      <c r="I30724"/>
      <c r="J30724"/>
      <c r="K30724"/>
      <c r="L30724"/>
      <c r="M30724"/>
      <c r="N30724"/>
      <c r="O30724"/>
      <c r="P30724"/>
      <c r="Q30724"/>
      <c r="R30724"/>
    </row>
    <row r="30725" spans="3:18" x14ac:dyDescent="0.2">
      <c r="C30725"/>
      <c r="D30725"/>
      <c r="E30725"/>
      <c r="F30725"/>
      <c r="G30725"/>
      <c r="H30725"/>
      <c r="I30725"/>
      <c r="J30725"/>
      <c r="K30725"/>
      <c r="L30725"/>
      <c r="M30725"/>
      <c r="N30725"/>
      <c r="O30725"/>
      <c r="P30725"/>
      <c r="Q30725"/>
      <c r="R30725"/>
    </row>
    <row r="30726" spans="3:18" x14ac:dyDescent="0.2">
      <c r="C30726"/>
      <c r="D30726"/>
      <c r="E30726"/>
      <c r="F30726"/>
      <c r="G30726"/>
      <c r="H30726"/>
      <c r="I30726"/>
      <c r="J30726"/>
      <c r="K30726"/>
      <c r="L30726"/>
      <c r="M30726"/>
      <c r="N30726"/>
      <c r="O30726"/>
      <c r="P30726"/>
      <c r="Q30726"/>
      <c r="R30726"/>
    </row>
    <row r="30727" spans="3:18" x14ac:dyDescent="0.2">
      <c r="C30727"/>
      <c r="D30727"/>
      <c r="E30727"/>
      <c r="F30727"/>
      <c r="G30727"/>
      <c r="H30727"/>
      <c r="I30727"/>
      <c r="J30727"/>
      <c r="K30727"/>
      <c r="L30727"/>
      <c r="M30727"/>
      <c r="N30727"/>
      <c r="O30727"/>
      <c r="P30727"/>
      <c r="Q30727"/>
      <c r="R30727"/>
    </row>
    <row r="30728" spans="3:18" x14ac:dyDescent="0.2">
      <c r="C30728"/>
      <c r="D30728"/>
      <c r="E30728"/>
      <c r="F30728"/>
      <c r="G30728"/>
      <c r="H30728"/>
      <c r="I30728"/>
      <c r="J30728"/>
      <c r="K30728"/>
      <c r="L30728"/>
      <c r="M30728"/>
      <c r="N30728"/>
      <c r="O30728"/>
      <c r="P30728"/>
      <c r="Q30728"/>
      <c r="R30728"/>
    </row>
    <row r="30729" spans="3:18" x14ac:dyDescent="0.2">
      <c r="C30729"/>
      <c r="D30729"/>
      <c r="E30729"/>
      <c r="F30729"/>
      <c r="G30729"/>
      <c r="H30729"/>
      <c r="I30729"/>
      <c r="J30729"/>
      <c r="K30729"/>
      <c r="L30729"/>
      <c r="M30729"/>
      <c r="N30729"/>
      <c r="O30729"/>
      <c r="P30729"/>
      <c r="Q30729"/>
      <c r="R30729"/>
    </row>
    <row r="30730" spans="3:18" x14ac:dyDescent="0.2">
      <c r="C30730"/>
      <c r="D30730"/>
      <c r="E30730"/>
      <c r="F30730"/>
      <c r="G30730"/>
      <c r="H30730"/>
      <c r="I30730"/>
      <c r="J30730"/>
      <c r="K30730"/>
      <c r="L30730"/>
      <c r="M30730"/>
      <c r="N30730"/>
      <c r="O30730"/>
      <c r="P30730"/>
      <c r="Q30730"/>
      <c r="R30730"/>
    </row>
    <row r="30731" spans="3:18" x14ac:dyDescent="0.2">
      <c r="C30731"/>
      <c r="D30731"/>
      <c r="E30731"/>
      <c r="F30731"/>
      <c r="G30731"/>
      <c r="H30731"/>
      <c r="I30731"/>
      <c r="J30731"/>
      <c r="K30731"/>
      <c r="L30731"/>
      <c r="M30731"/>
      <c r="N30731"/>
      <c r="O30731"/>
      <c r="P30731"/>
      <c r="Q30731"/>
      <c r="R30731"/>
    </row>
    <row r="30732" spans="3:18" x14ac:dyDescent="0.2">
      <c r="C30732"/>
      <c r="D30732"/>
      <c r="E30732"/>
      <c r="F30732"/>
      <c r="G30732"/>
      <c r="H30732"/>
      <c r="I30732"/>
      <c r="J30732"/>
      <c r="K30732"/>
      <c r="L30732"/>
      <c r="M30732"/>
      <c r="N30732"/>
      <c r="O30732"/>
      <c r="P30732"/>
      <c r="Q30732"/>
      <c r="R30732"/>
    </row>
    <row r="30733" spans="3:18" x14ac:dyDescent="0.2">
      <c r="C30733"/>
      <c r="D30733"/>
      <c r="E30733"/>
      <c r="F30733"/>
      <c r="G30733"/>
      <c r="H30733"/>
      <c r="I30733"/>
      <c r="J30733"/>
      <c r="K30733"/>
      <c r="L30733"/>
      <c r="M30733"/>
      <c r="N30733"/>
      <c r="O30733"/>
      <c r="P30733"/>
      <c r="Q30733"/>
      <c r="R30733"/>
    </row>
    <row r="30734" spans="3:18" x14ac:dyDescent="0.2">
      <c r="C30734"/>
      <c r="D30734"/>
      <c r="E30734"/>
      <c r="F30734"/>
      <c r="G30734"/>
      <c r="H30734"/>
      <c r="I30734"/>
      <c r="J30734"/>
      <c r="K30734"/>
      <c r="L30734"/>
      <c r="M30734"/>
      <c r="N30734"/>
      <c r="O30734"/>
      <c r="P30734"/>
      <c r="Q30734"/>
      <c r="R30734"/>
    </row>
    <row r="30735" spans="3:18" x14ac:dyDescent="0.2">
      <c r="C30735"/>
      <c r="D30735"/>
      <c r="E30735"/>
      <c r="F30735"/>
      <c r="G30735"/>
      <c r="H30735"/>
      <c r="I30735"/>
      <c r="J30735"/>
      <c r="K30735"/>
      <c r="L30735"/>
      <c r="M30735"/>
      <c r="N30735"/>
      <c r="O30735"/>
      <c r="P30735"/>
      <c r="Q30735"/>
      <c r="R30735"/>
    </row>
    <row r="30736" spans="3:18" x14ac:dyDescent="0.2">
      <c r="C30736"/>
      <c r="D30736"/>
      <c r="E30736"/>
      <c r="F30736"/>
      <c r="G30736"/>
      <c r="H30736"/>
      <c r="I30736"/>
      <c r="J30736"/>
      <c r="K30736"/>
      <c r="L30736"/>
      <c r="M30736"/>
      <c r="N30736"/>
      <c r="O30736"/>
      <c r="P30736"/>
      <c r="Q30736"/>
      <c r="R30736"/>
    </row>
    <row r="30737" spans="3:18" x14ac:dyDescent="0.2">
      <c r="C30737"/>
      <c r="D30737"/>
      <c r="E30737"/>
      <c r="F30737"/>
      <c r="G30737"/>
      <c r="H30737"/>
      <c r="I30737"/>
      <c r="J30737"/>
      <c r="K30737"/>
      <c r="L30737"/>
      <c r="M30737"/>
      <c r="N30737"/>
      <c r="O30737"/>
      <c r="P30737"/>
      <c r="Q30737"/>
      <c r="R30737"/>
    </row>
    <row r="30738" spans="3:18" x14ac:dyDescent="0.2">
      <c r="C30738"/>
      <c r="D30738"/>
      <c r="E30738"/>
      <c r="F30738"/>
      <c r="G30738"/>
      <c r="H30738"/>
      <c r="I30738"/>
      <c r="J30738"/>
      <c r="K30738"/>
      <c r="L30738"/>
      <c r="M30738"/>
      <c r="N30738"/>
      <c r="O30738"/>
      <c r="P30738"/>
      <c r="Q30738"/>
      <c r="R30738"/>
    </row>
    <row r="30739" spans="3:18" x14ac:dyDescent="0.2">
      <c r="C30739"/>
      <c r="D30739"/>
      <c r="E30739"/>
      <c r="F30739"/>
      <c r="G30739"/>
      <c r="H30739"/>
      <c r="I30739"/>
      <c r="J30739"/>
      <c r="K30739"/>
      <c r="L30739"/>
      <c r="M30739"/>
      <c r="N30739"/>
      <c r="O30739"/>
      <c r="P30739"/>
      <c r="Q30739"/>
      <c r="R30739"/>
    </row>
    <row r="30740" spans="3:18" x14ac:dyDescent="0.2">
      <c r="C30740"/>
      <c r="D30740"/>
      <c r="E30740"/>
      <c r="F30740"/>
      <c r="G30740"/>
      <c r="H30740"/>
      <c r="I30740"/>
      <c r="J30740"/>
      <c r="K30740"/>
      <c r="L30740"/>
      <c r="M30740"/>
      <c r="N30740"/>
      <c r="O30740"/>
      <c r="P30740"/>
      <c r="Q30740"/>
      <c r="R30740"/>
    </row>
    <row r="30741" spans="3:18" x14ac:dyDescent="0.2">
      <c r="C30741"/>
      <c r="D30741"/>
      <c r="E30741"/>
      <c r="F30741"/>
      <c r="G30741"/>
      <c r="H30741"/>
      <c r="I30741"/>
      <c r="J30741"/>
      <c r="K30741"/>
      <c r="L30741"/>
      <c r="M30741"/>
      <c r="N30741"/>
      <c r="O30741"/>
      <c r="P30741"/>
      <c r="Q30741"/>
      <c r="R30741"/>
    </row>
    <row r="30742" spans="3:18" x14ac:dyDescent="0.2">
      <c r="C30742"/>
      <c r="D30742"/>
      <c r="E30742"/>
      <c r="F30742"/>
      <c r="G30742"/>
      <c r="H30742"/>
      <c r="I30742"/>
      <c r="J30742"/>
      <c r="K30742"/>
      <c r="L30742"/>
      <c r="M30742"/>
      <c r="N30742"/>
      <c r="O30742"/>
      <c r="P30742"/>
      <c r="Q30742"/>
      <c r="R30742"/>
    </row>
    <row r="30743" spans="3:18" x14ac:dyDescent="0.2">
      <c r="C30743"/>
      <c r="D30743"/>
      <c r="E30743"/>
      <c r="F30743"/>
      <c r="G30743"/>
      <c r="H30743"/>
      <c r="I30743"/>
      <c r="J30743"/>
      <c r="K30743"/>
      <c r="L30743"/>
      <c r="M30743"/>
      <c r="N30743"/>
      <c r="O30743"/>
      <c r="P30743"/>
      <c r="Q30743"/>
      <c r="R30743"/>
    </row>
    <row r="30744" spans="3:18" x14ac:dyDescent="0.2">
      <c r="C30744"/>
      <c r="D30744"/>
      <c r="E30744"/>
      <c r="F30744"/>
      <c r="G30744"/>
      <c r="H30744"/>
      <c r="I30744"/>
      <c r="J30744"/>
      <c r="K30744"/>
      <c r="L30744"/>
      <c r="M30744"/>
      <c r="N30744"/>
      <c r="O30744"/>
      <c r="P30744"/>
      <c r="Q30744"/>
      <c r="R30744"/>
    </row>
    <row r="30745" spans="3:18" x14ac:dyDescent="0.2">
      <c r="C30745"/>
      <c r="D30745"/>
      <c r="E30745"/>
      <c r="F30745"/>
      <c r="G30745"/>
      <c r="H30745"/>
      <c r="I30745"/>
      <c r="J30745"/>
      <c r="K30745"/>
      <c r="L30745"/>
      <c r="M30745"/>
      <c r="N30745"/>
      <c r="O30745"/>
      <c r="P30745"/>
      <c r="Q30745"/>
      <c r="R30745"/>
    </row>
    <row r="30746" spans="3:18" x14ac:dyDescent="0.2">
      <c r="C30746"/>
      <c r="D30746"/>
      <c r="E30746"/>
      <c r="F30746"/>
      <c r="G30746"/>
      <c r="H30746"/>
      <c r="I30746"/>
      <c r="J30746"/>
      <c r="K30746"/>
      <c r="L30746"/>
      <c r="M30746"/>
      <c r="N30746"/>
      <c r="O30746"/>
      <c r="P30746"/>
      <c r="Q30746"/>
      <c r="R30746"/>
    </row>
    <row r="30747" spans="3:18" x14ac:dyDescent="0.2">
      <c r="C30747"/>
      <c r="D30747"/>
      <c r="E30747"/>
      <c r="F30747"/>
      <c r="G30747"/>
      <c r="H30747"/>
      <c r="I30747"/>
      <c r="J30747"/>
      <c r="K30747"/>
      <c r="L30747"/>
      <c r="M30747"/>
      <c r="N30747"/>
      <c r="O30747"/>
      <c r="P30747"/>
      <c r="Q30747"/>
      <c r="R30747"/>
    </row>
    <row r="30748" spans="3:18" x14ac:dyDescent="0.2">
      <c r="C30748"/>
      <c r="D30748"/>
      <c r="E30748"/>
      <c r="F30748"/>
      <c r="G30748"/>
      <c r="H30748"/>
      <c r="I30748"/>
      <c r="J30748"/>
      <c r="K30748"/>
      <c r="L30748"/>
      <c r="M30748"/>
      <c r="N30748"/>
      <c r="O30748"/>
      <c r="P30748"/>
      <c r="Q30748"/>
      <c r="R30748"/>
    </row>
    <row r="30749" spans="3:18" x14ac:dyDescent="0.2">
      <c r="C30749"/>
      <c r="D30749"/>
      <c r="E30749"/>
      <c r="F30749"/>
      <c r="G30749"/>
      <c r="H30749"/>
      <c r="I30749"/>
      <c r="J30749"/>
      <c r="K30749"/>
      <c r="L30749"/>
      <c r="M30749"/>
      <c r="N30749"/>
      <c r="O30749"/>
      <c r="P30749"/>
      <c r="Q30749"/>
      <c r="R30749"/>
    </row>
    <row r="30750" spans="3:18" x14ac:dyDescent="0.2">
      <c r="C30750"/>
      <c r="D30750"/>
      <c r="E30750"/>
      <c r="F30750"/>
      <c r="G30750"/>
      <c r="H30750"/>
      <c r="I30750"/>
      <c r="J30750"/>
      <c r="K30750"/>
      <c r="L30750"/>
      <c r="M30750"/>
      <c r="N30750"/>
      <c r="O30750"/>
      <c r="P30750"/>
      <c r="Q30750"/>
      <c r="R30750"/>
    </row>
    <row r="30751" spans="3:18" x14ac:dyDescent="0.2">
      <c r="C30751"/>
      <c r="D30751"/>
      <c r="E30751"/>
      <c r="F30751"/>
      <c r="G30751"/>
      <c r="H30751"/>
      <c r="I30751"/>
      <c r="J30751"/>
      <c r="K30751"/>
      <c r="L30751"/>
      <c r="M30751"/>
      <c r="N30751"/>
      <c r="O30751"/>
      <c r="P30751"/>
      <c r="Q30751"/>
      <c r="R30751"/>
    </row>
    <row r="30752" spans="3:18" x14ac:dyDescent="0.2">
      <c r="C30752"/>
      <c r="D30752"/>
      <c r="E30752"/>
      <c r="F30752"/>
      <c r="G30752"/>
      <c r="H30752"/>
      <c r="I30752"/>
      <c r="J30752"/>
      <c r="K30752"/>
      <c r="L30752"/>
      <c r="M30752"/>
      <c r="N30752"/>
      <c r="O30752"/>
      <c r="P30752"/>
      <c r="Q30752"/>
      <c r="R30752"/>
    </row>
    <row r="30753" spans="3:18" x14ac:dyDescent="0.2">
      <c r="C30753"/>
      <c r="D30753"/>
      <c r="E30753"/>
      <c r="F30753"/>
      <c r="G30753"/>
      <c r="H30753"/>
      <c r="I30753"/>
      <c r="J30753"/>
      <c r="K30753"/>
      <c r="L30753"/>
      <c r="M30753"/>
      <c r="N30753"/>
      <c r="O30753"/>
      <c r="P30753"/>
      <c r="Q30753"/>
      <c r="R30753"/>
    </row>
    <row r="30754" spans="3:18" x14ac:dyDescent="0.2">
      <c r="C30754"/>
      <c r="D30754"/>
      <c r="E30754"/>
      <c r="F30754"/>
      <c r="G30754"/>
      <c r="H30754"/>
      <c r="I30754"/>
      <c r="J30754"/>
      <c r="K30754"/>
      <c r="L30754"/>
      <c r="M30754"/>
      <c r="N30754"/>
      <c r="O30754"/>
      <c r="P30754"/>
      <c r="Q30754"/>
      <c r="R30754"/>
    </row>
    <row r="30755" spans="3:18" x14ac:dyDescent="0.2">
      <c r="C30755"/>
      <c r="D30755"/>
      <c r="E30755"/>
      <c r="F30755"/>
      <c r="G30755"/>
      <c r="H30755"/>
      <c r="I30755"/>
      <c r="J30755"/>
      <c r="K30755"/>
      <c r="L30755"/>
      <c r="M30755"/>
      <c r="N30755"/>
      <c r="O30755"/>
      <c r="P30755"/>
      <c r="Q30755"/>
      <c r="R30755"/>
    </row>
    <row r="30756" spans="3:18" x14ac:dyDescent="0.2">
      <c r="C30756"/>
      <c r="D30756"/>
      <c r="E30756"/>
      <c r="F30756"/>
      <c r="G30756"/>
      <c r="H30756"/>
      <c r="I30756"/>
      <c r="J30756"/>
      <c r="K30756"/>
      <c r="L30756"/>
      <c r="M30756"/>
      <c r="N30756"/>
      <c r="O30756"/>
      <c r="P30756"/>
      <c r="Q30756"/>
      <c r="R30756"/>
    </row>
    <row r="30757" spans="3:18" x14ac:dyDescent="0.2">
      <c r="C30757"/>
      <c r="D30757"/>
      <c r="E30757"/>
      <c r="F30757"/>
      <c r="G30757"/>
      <c r="H30757"/>
      <c r="I30757"/>
      <c r="J30757"/>
      <c r="K30757"/>
      <c r="L30757"/>
      <c r="M30757"/>
      <c r="N30757"/>
      <c r="O30757"/>
      <c r="P30757"/>
      <c r="Q30757"/>
      <c r="R30757"/>
    </row>
    <row r="30758" spans="3:18" x14ac:dyDescent="0.2">
      <c r="C30758"/>
      <c r="D30758"/>
      <c r="E30758"/>
      <c r="F30758"/>
      <c r="G30758"/>
      <c r="H30758"/>
      <c r="I30758"/>
      <c r="J30758"/>
      <c r="K30758"/>
      <c r="L30758"/>
      <c r="M30758"/>
      <c r="N30758"/>
      <c r="O30758"/>
      <c r="P30758"/>
      <c r="Q30758"/>
      <c r="R30758"/>
    </row>
    <row r="30759" spans="3:18" x14ac:dyDescent="0.2">
      <c r="C30759"/>
      <c r="D30759"/>
      <c r="E30759"/>
      <c r="F30759"/>
      <c r="G30759"/>
      <c r="H30759"/>
      <c r="I30759"/>
      <c r="J30759"/>
      <c r="K30759"/>
      <c r="L30759"/>
      <c r="M30759"/>
      <c r="N30759"/>
      <c r="O30759"/>
      <c r="P30759"/>
      <c r="Q30759"/>
      <c r="R30759"/>
    </row>
    <row r="30760" spans="3:18" x14ac:dyDescent="0.2">
      <c r="C30760"/>
      <c r="D30760"/>
      <c r="E30760"/>
      <c r="F30760"/>
      <c r="G30760"/>
      <c r="H30760"/>
      <c r="I30760"/>
      <c r="J30760"/>
      <c r="K30760"/>
      <c r="L30760"/>
      <c r="M30760"/>
      <c r="N30760"/>
      <c r="O30760"/>
      <c r="P30760"/>
      <c r="Q30760"/>
      <c r="R30760"/>
    </row>
    <row r="30761" spans="3:18" x14ac:dyDescent="0.2">
      <c r="C30761"/>
      <c r="D30761"/>
      <c r="E30761"/>
      <c r="F30761"/>
      <c r="G30761"/>
      <c r="H30761"/>
      <c r="I30761"/>
      <c r="J30761"/>
      <c r="K30761"/>
      <c r="L30761"/>
      <c r="M30761"/>
      <c r="N30761"/>
      <c r="O30761"/>
      <c r="P30761"/>
      <c r="Q30761"/>
      <c r="R30761"/>
    </row>
    <row r="30762" spans="3:18" x14ac:dyDescent="0.2">
      <c r="C30762"/>
      <c r="D30762"/>
      <c r="E30762"/>
      <c r="F30762"/>
      <c r="G30762"/>
      <c r="H30762"/>
      <c r="I30762"/>
      <c r="J30762"/>
      <c r="K30762"/>
      <c r="L30762"/>
      <c r="M30762"/>
      <c r="N30762"/>
      <c r="O30762"/>
      <c r="P30762"/>
      <c r="Q30762"/>
      <c r="R30762"/>
    </row>
    <row r="30763" spans="3:18" x14ac:dyDescent="0.2">
      <c r="C30763"/>
      <c r="D30763"/>
      <c r="E30763"/>
      <c r="F30763"/>
      <c r="G30763"/>
      <c r="H30763"/>
      <c r="I30763"/>
      <c r="J30763"/>
      <c r="K30763"/>
      <c r="L30763"/>
      <c r="M30763"/>
      <c r="N30763"/>
      <c r="O30763"/>
      <c r="P30763"/>
      <c r="Q30763"/>
      <c r="R30763"/>
    </row>
    <row r="30764" spans="3:18" x14ac:dyDescent="0.2">
      <c r="C30764"/>
      <c r="D30764"/>
      <c r="E30764"/>
      <c r="F30764"/>
      <c r="G30764"/>
      <c r="H30764"/>
      <c r="I30764"/>
      <c r="J30764"/>
      <c r="K30764"/>
      <c r="L30764"/>
      <c r="M30764"/>
      <c r="N30764"/>
      <c r="O30764"/>
      <c r="P30764"/>
      <c r="Q30764"/>
      <c r="R30764"/>
    </row>
    <row r="30765" spans="3:18" x14ac:dyDescent="0.2">
      <c r="C30765"/>
      <c r="D30765"/>
      <c r="E30765"/>
      <c r="F30765"/>
      <c r="G30765"/>
      <c r="H30765"/>
      <c r="I30765"/>
      <c r="J30765"/>
      <c r="K30765"/>
      <c r="L30765"/>
      <c r="M30765"/>
      <c r="N30765"/>
      <c r="O30765"/>
      <c r="P30765"/>
      <c r="Q30765"/>
      <c r="R30765"/>
    </row>
    <row r="30766" spans="3:18" x14ac:dyDescent="0.2">
      <c r="C30766"/>
      <c r="D30766"/>
      <c r="E30766"/>
      <c r="F30766"/>
      <c r="G30766"/>
      <c r="H30766"/>
      <c r="I30766"/>
      <c r="J30766"/>
      <c r="K30766"/>
      <c r="L30766"/>
      <c r="M30766"/>
      <c r="N30766"/>
      <c r="O30766"/>
      <c r="P30766"/>
      <c r="Q30766"/>
      <c r="R30766"/>
    </row>
    <row r="30767" spans="3:18" x14ac:dyDescent="0.2">
      <c r="C30767"/>
      <c r="D30767"/>
      <c r="E30767"/>
      <c r="F30767"/>
      <c r="G30767"/>
      <c r="H30767"/>
      <c r="I30767"/>
      <c r="J30767"/>
      <c r="K30767"/>
      <c r="L30767"/>
      <c r="M30767"/>
      <c r="N30767"/>
      <c r="O30767"/>
      <c r="P30767"/>
      <c r="Q30767"/>
      <c r="R30767"/>
    </row>
    <row r="30768" spans="3:18" x14ac:dyDescent="0.2">
      <c r="C30768"/>
      <c r="D30768"/>
      <c r="E30768"/>
      <c r="F30768"/>
      <c r="G30768"/>
      <c r="H30768"/>
      <c r="I30768"/>
      <c r="J30768"/>
      <c r="K30768"/>
      <c r="L30768"/>
      <c r="M30768"/>
      <c r="N30768"/>
      <c r="O30768"/>
      <c r="P30768"/>
      <c r="Q30768"/>
      <c r="R30768"/>
    </row>
    <row r="30769" spans="3:18" x14ac:dyDescent="0.2">
      <c r="C30769"/>
      <c r="D30769"/>
      <c r="E30769"/>
      <c r="F30769"/>
      <c r="G30769"/>
      <c r="H30769"/>
      <c r="I30769"/>
      <c r="J30769"/>
      <c r="K30769"/>
      <c r="L30769"/>
      <c r="M30769"/>
      <c r="N30769"/>
      <c r="O30769"/>
      <c r="P30769"/>
      <c r="Q30769"/>
      <c r="R30769"/>
    </row>
    <row r="30770" spans="3:18" x14ac:dyDescent="0.2">
      <c r="C30770"/>
      <c r="D30770"/>
      <c r="E30770"/>
      <c r="F30770"/>
      <c r="G30770"/>
      <c r="H30770"/>
      <c r="I30770"/>
      <c r="J30770"/>
      <c r="K30770"/>
      <c r="L30770"/>
      <c r="M30770"/>
      <c r="N30770"/>
      <c r="O30770"/>
      <c r="P30770"/>
      <c r="Q30770"/>
      <c r="R30770"/>
    </row>
    <row r="30771" spans="3:18" x14ac:dyDescent="0.2">
      <c r="C30771"/>
      <c r="D30771"/>
      <c r="E30771"/>
      <c r="F30771"/>
      <c r="G30771"/>
      <c r="H30771"/>
      <c r="I30771"/>
      <c r="J30771"/>
      <c r="K30771"/>
      <c r="L30771"/>
      <c r="M30771"/>
      <c r="N30771"/>
      <c r="O30771"/>
      <c r="P30771"/>
      <c r="Q30771"/>
      <c r="R30771"/>
    </row>
    <row r="30772" spans="3:18" x14ac:dyDescent="0.2">
      <c r="C30772"/>
      <c r="D30772"/>
      <c r="E30772"/>
      <c r="F30772"/>
      <c r="G30772"/>
      <c r="H30772"/>
      <c r="I30772"/>
      <c r="J30772"/>
      <c r="K30772"/>
      <c r="L30772"/>
      <c r="M30772"/>
      <c r="N30772"/>
      <c r="O30772"/>
      <c r="P30772"/>
      <c r="Q30772"/>
      <c r="R30772"/>
    </row>
    <row r="30773" spans="3:18" x14ac:dyDescent="0.2">
      <c r="C30773"/>
      <c r="D30773"/>
      <c r="E30773"/>
      <c r="F30773"/>
      <c r="G30773"/>
      <c r="H30773"/>
      <c r="I30773"/>
      <c r="J30773"/>
      <c r="K30773"/>
      <c r="L30773"/>
      <c r="M30773"/>
      <c r="N30773"/>
      <c r="O30773"/>
      <c r="P30773"/>
      <c r="Q30773"/>
      <c r="R30773"/>
    </row>
    <row r="30774" spans="3:18" x14ac:dyDescent="0.2">
      <c r="C30774"/>
      <c r="D30774"/>
      <c r="E30774"/>
      <c r="F30774"/>
      <c r="G30774"/>
      <c r="H30774"/>
      <c r="I30774"/>
      <c r="J30774"/>
      <c r="K30774"/>
      <c r="L30774"/>
      <c r="M30774"/>
      <c r="N30774"/>
      <c r="O30774"/>
      <c r="P30774"/>
      <c r="Q30774"/>
      <c r="R30774"/>
    </row>
    <row r="30775" spans="3:18" x14ac:dyDescent="0.2">
      <c r="C30775"/>
      <c r="D30775"/>
      <c r="E30775"/>
      <c r="F30775"/>
      <c r="G30775"/>
      <c r="H30775"/>
      <c r="I30775"/>
      <c r="J30775"/>
      <c r="K30775"/>
      <c r="L30775"/>
      <c r="M30775"/>
      <c r="N30775"/>
      <c r="O30775"/>
      <c r="P30775"/>
      <c r="Q30775"/>
      <c r="R30775"/>
    </row>
    <row r="30776" spans="3:18" x14ac:dyDescent="0.2">
      <c r="C30776"/>
      <c r="D30776"/>
      <c r="E30776"/>
      <c r="F30776"/>
      <c r="G30776"/>
      <c r="H30776"/>
      <c r="I30776"/>
      <c r="J30776"/>
      <c r="K30776"/>
      <c r="L30776"/>
      <c r="M30776"/>
      <c r="N30776"/>
      <c r="O30776"/>
      <c r="P30776"/>
      <c r="Q30776"/>
      <c r="R30776"/>
    </row>
    <row r="30777" spans="3:18" x14ac:dyDescent="0.2">
      <c r="C30777"/>
      <c r="D30777"/>
      <c r="E30777"/>
      <c r="F30777"/>
      <c r="G30777"/>
      <c r="H30777"/>
      <c r="I30777"/>
      <c r="J30777"/>
      <c r="K30777"/>
      <c r="L30777"/>
      <c r="M30777"/>
      <c r="N30777"/>
      <c r="O30777"/>
      <c r="P30777"/>
      <c r="Q30777"/>
      <c r="R30777"/>
    </row>
    <row r="30778" spans="3:18" x14ac:dyDescent="0.2">
      <c r="C30778"/>
      <c r="D30778"/>
      <c r="E30778"/>
      <c r="F30778"/>
      <c r="G30778"/>
      <c r="H30778"/>
      <c r="I30778"/>
      <c r="J30778"/>
      <c r="K30778"/>
      <c r="L30778"/>
      <c r="M30778"/>
      <c r="N30778"/>
      <c r="O30778"/>
      <c r="P30778"/>
      <c r="Q30778"/>
      <c r="R30778"/>
    </row>
    <row r="30779" spans="3:18" x14ac:dyDescent="0.2">
      <c r="C30779"/>
      <c r="D30779"/>
      <c r="E30779"/>
      <c r="F30779"/>
      <c r="G30779"/>
      <c r="H30779"/>
      <c r="I30779"/>
      <c r="J30779"/>
      <c r="K30779"/>
      <c r="L30779"/>
      <c r="M30779"/>
      <c r="N30779"/>
      <c r="O30779"/>
      <c r="P30779"/>
      <c r="Q30779"/>
      <c r="R30779"/>
    </row>
    <row r="30780" spans="3:18" x14ac:dyDescent="0.2">
      <c r="C30780"/>
      <c r="D30780"/>
      <c r="E30780"/>
      <c r="F30780"/>
      <c r="G30780"/>
      <c r="H30780"/>
      <c r="I30780"/>
      <c r="J30780"/>
      <c r="K30780"/>
      <c r="L30780"/>
      <c r="M30780"/>
      <c r="N30780"/>
      <c r="O30780"/>
      <c r="P30780"/>
      <c r="Q30780"/>
      <c r="R30780"/>
    </row>
    <row r="30781" spans="3:18" x14ac:dyDescent="0.2">
      <c r="C30781"/>
      <c r="D30781"/>
      <c r="E30781"/>
      <c r="F30781"/>
      <c r="G30781"/>
      <c r="H30781"/>
      <c r="I30781"/>
      <c r="J30781"/>
      <c r="K30781"/>
      <c r="L30781"/>
      <c r="M30781"/>
      <c r="N30781"/>
      <c r="O30781"/>
      <c r="P30781"/>
      <c r="Q30781"/>
      <c r="R30781"/>
    </row>
    <row r="30782" spans="3:18" x14ac:dyDescent="0.2">
      <c r="C30782"/>
      <c r="D30782"/>
      <c r="E30782"/>
      <c r="F30782"/>
      <c r="G30782"/>
      <c r="H30782"/>
      <c r="I30782"/>
      <c r="J30782"/>
      <c r="K30782"/>
      <c r="L30782"/>
      <c r="M30782"/>
      <c r="N30782"/>
      <c r="O30782"/>
      <c r="P30782"/>
      <c r="Q30782"/>
      <c r="R30782"/>
    </row>
    <row r="30783" spans="3:18" x14ac:dyDescent="0.2">
      <c r="C30783"/>
      <c r="D30783"/>
      <c r="E30783"/>
      <c r="F30783"/>
      <c r="G30783"/>
      <c r="H30783"/>
      <c r="I30783"/>
      <c r="J30783"/>
      <c r="K30783"/>
      <c r="L30783"/>
      <c r="M30783"/>
      <c r="N30783"/>
      <c r="O30783"/>
      <c r="P30783"/>
      <c r="Q30783"/>
      <c r="R30783"/>
    </row>
    <row r="30784" spans="3:18" x14ac:dyDescent="0.2">
      <c r="C30784"/>
      <c r="D30784"/>
      <c r="E30784"/>
      <c r="F30784"/>
      <c r="G30784"/>
      <c r="H30784"/>
      <c r="I30784"/>
      <c r="J30784"/>
      <c r="K30784"/>
      <c r="L30784"/>
      <c r="M30784"/>
      <c r="N30784"/>
      <c r="O30784"/>
      <c r="P30784"/>
      <c r="Q30784"/>
      <c r="R30784"/>
    </row>
    <row r="30785" spans="3:18" x14ac:dyDescent="0.2">
      <c r="C30785"/>
      <c r="D30785"/>
      <c r="E30785"/>
      <c r="F30785"/>
      <c r="G30785"/>
      <c r="H30785"/>
      <c r="I30785"/>
      <c r="J30785"/>
      <c r="K30785"/>
      <c r="L30785"/>
      <c r="M30785"/>
      <c r="N30785"/>
      <c r="O30785"/>
      <c r="P30785"/>
      <c r="Q30785"/>
      <c r="R30785"/>
    </row>
    <row r="30786" spans="3:18" x14ac:dyDescent="0.2">
      <c r="C30786"/>
      <c r="D30786"/>
      <c r="E30786"/>
      <c r="F30786"/>
      <c r="G30786"/>
      <c r="H30786"/>
      <c r="I30786"/>
      <c r="J30786"/>
      <c r="K30786"/>
      <c r="L30786"/>
      <c r="M30786"/>
      <c r="N30786"/>
      <c r="O30786"/>
      <c r="P30786"/>
      <c r="Q30786"/>
      <c r="R30786"/>
    </row>
    <row r="30787" spans="3:18" x14ac:dyDescent="0.2">
      <c r="C30787"/>
      <c r="D30787"/>
      <c r="E30787"/>
      <c r="F30787"/>
      <c r="G30787"/>
      <c r="H30787"/>
      <c r="I30787"/>
      <c r="J30787"/>
      <c r="K30787"/>
      <c r="L30787"/>
      <c r="M30787"/>
      <c r="N30787"/>
      <c r="O30787"/>
      <c r="P30787"/>
      <c r="Q30787"/>
      <c r="R30787"/>
    </row>
    <row r="30788" spans="3:18" x14ac:dyDescent="0.2">
      <c r="C30788"/>
      <c r="D30788"/>
      <c r="E30788"/>
      <c r="F30788"/>
      <c r="G30788"/>
      <c r="H30788"/>
      <c r="I30788"/>
      <c r="J30788"/>
      <c r="K30788"/>
      <c r="L30788"/>
      <c r="M30788"/>
      <c r="N30788"/>
      <c r="O30788"/>
      <c r="P30788"/>
      <c r="Q30788"/>
      <c r="R30788"/>
    </row>
    <row r="30789" spans="3:18" x14ac:dyDescent="0.2">
      <c r="C30789"/>
      <c r="D30789"/>
      <c r="E30789"/>
      <c r="F30789"/>
      <c r="G30789"/>
      <c r="H30789"/>
      <c r="I30789"/>
      <c r="J30789"/>
      <c r="K30789"/>
      <c r="L30789"/>
      <c r="M30789"/>
      <c r="N30789"/>
      <c r="O30789"/>
      <c r="P30789"/>
      <c r="Q30789"/>
      <c r="R30789"/>
    </row>
    <row r="30790" spans="3:18" x14ac:dyDescent="0.2">
      <c r="C30790"/>
      <c r="D30790"/>
      <c r="E30790"/>
      <c r="F30790"/>
      <c r="G30790"/>
      <c r="H30790"/>
      <c r="I30790"/>
      <c r="J30790"/>
      <c r="K30790"/>
      <c r="L30790"/>
      <c r="M30790"/>
      <c r="N30790"/>
      <c r="O30790"/>
      <c r="P30790"/>
      <c r="Q30790"/>
      <c r="R30790"/>
    </row>
    <row r="30791" spans="3:18" x14ac:dyDescent="0.2">
      <c r="C30791"/>
      <c r="D30791"/>
      <c r="E30791"/>
      <c r="F30791"/>
      <c r="G30791"/>
      <c r="H30791"/>
      <c r="I30791"/>
      <c r="J30791"/>
      <c r="K30791"/>
      <c r="L30791"/>
      <c r="M30791"/>
      <c r="N30791"/>
      <c r="O30791"/>
      <c r="P30791"/>
      <c r="Q30791"/>
      <c r="R30791"/>
    </row>
    <row r="30792" spans="3:18" x14ac:dyDescent="0.2">
      <c r="C30792"/>
      <c r="D30792"/>
      <c r="E30792"/>
      <c r="F30792"/>
      <c r="G30792"/>
      <c r="H30792"/>
      <c r="I30792"/>
      <c r="J30792"/>
      <c r="K30792"/>
      <c r="L30792"/>
      <c r="M30792"/>
      <c r="N30792"/>
      <c r="O30792"/>
      <c r="P30792"/>
      <c r="Q30792"/>
      <c r="R30792"/>
    </row>
    <row r="30793" spans="3:18" x14ac:dyDescent="0.2">
      <c r="C30793"/>
      <c r="D30793"/>
      <c r="E30793"/>
      <c r="F30793"/>
      <c r="G30793"/>
      <c r="H30793"/>
      <c r="I30793"/>
      <c r="J30793"/>
      <c r="K30793"/>
      <c r="L30793"/>
      <c r="M30793"/>
      <c r="N30793"/>
      <c r="O30793"/>
      <c r="P30793"/>
      <c r="Q30793"/>
      <c r="R30793"/>
    </row>
    <row r="30794" spans="3:18" x14ac:dyDescent="0.2">
      <c r="C30794"/>
      <c r="D30794"/>
      <c r="E30794"/>
      <c r="F30794"/>
      <c r="G30794"/>
      <c r="H30794"/>
      <c r="I30794"/>
      <c r="J30794"/>
      <c r="K30794"/>
      <c r="L30794"/>
      <c r="M30794"/>
      <c r="N30794"/>
      <c r="O30794"/>
      <c r="P30794"/>
      <c r="Q30794"/>
      <c r="R30794"/>
    </row>
    <row r="30795" spans="3:18" x14ac:dyDescent="0.2">
      <c r="C30795"/>
      <c r="D30795"/>
      <c r="E30795"/>
      <c r="F30795"/>
      <c r="G30795"/>
      <c r="H30795"/>
      <c r="I30795"/>
      <c r="J30795"/>
      <c r="K30795"/>
      <c r="L30795"/>
      <c r="M30795"/>
      <c r="N30795"/>
      <c r="O30795"/>
      <c r="P30795"/>
      <c r="Q30795"/>
      <c r="R30795"/>
    </row>
    <row r="30796" spans="3:18" x14ac:dyDescent="0.2">
      <c r="C30796"/>
      <c r="D30796"/>
      <c r="E30796"/>
      <c r="F30796"/>
      <c r="G30796"/>
      <c r="H30796"/>
      <c r="I30796"/>
      <c r="J30796"/>
      <c r="K30796"/>
      <c r="L30796"/>
      <c r="M30796"/>
      <c r="N30796"/>
      <c r="O30796"/>
      <c r="P30796"/>
      <c r="Q30796"/>
      <c r="R30796"/>
    </row>
    <row r="30797" spans="3:18" x14ac:dyDescent="0.2">
      <c r="C30797"/>
      <c r="D30797"/>
      <c r="E30797"/>
      <c r="F30797"/>
      <c r="G30797"/>
      <c r="H30797"/>
      <c r="I30797"/>
      <c r="J30797"/>
      <c r="K30797"/>
      <c r="L30797"/>
      <c r="M30797"/>
      <c r="N30797"/>
      <c r="O30797"/>
      <c r="P30797"/>
      <c r="Q30797"/>
      <c r="R30797"/>
    </row>
    <row r="30798" spans="3:18" x14ac:dyDescent="0.2">
      <c r="C30798"/>
      <c r="D30798"/>
      <c r="E30798"/>
      <c r="F30798"/>
      <c r="G30798"/>
      <c r="H30798"/>
      <c r="I30798"/>
      <c r="J30798"/>
      <c r="K30798"/>
      <c r="L30798"/>
      <c r="M30798"/>
      <c r="N30798"/>
      <c r="O30798"/>
      <c r="P30798"/>
      <c r="Q30798"/>
      <c r="R30798"/>
    </row>
    <row r="30799" spans="3:18" x14ac:dyDescent="0.2">
      <c r="C30799"/>
      <c r="D30799"/>
      <c r="E30799"/>
      <c r="F30799"/>
      <c r="G30799"/>
      <c r="H30799"/>
      <c r="I30799"/>
      <c r="J30799"/>
      <c r="K30799"/>
      <c r="L30799"/>
      <c r="M30799"/>
      <c r="N30799"/>
      <c r="O30799"/>
      <c r="P30799"/>
      <c r="Q30799"/>
      <c r="R30799"/>
    </row>
    <row r="30800" spans="3:18" x14ac:dyDescent="0.2">
      <c r="C30800"/>
      <c r="D30800"/>
      <c r="E30800"/>
      <c r="F30800"/>
      <c r="G30800"/>
      <c r="H30800"/>
      <c r="I30800"/>
      <c r="J30800"/>
      <c r="K30800"/>
      <c r="L30800"/>
      <c r="M30800"/>
      <c r="N30800"/>
      <c r="O30800"/>
      <c r="P30800"/>
      <c r="Q30800"/>
      <c r="R30800"/>
    </row>
    <row r="30801" spans="3:18" x14ac:dyDescent="0.2">
      <c r="C30801"/>
      <c r="D30801"/>
      <c r="E30801"/>
      <c r="F30801"/>
      <c r="G30801"/>
      <c r="H30801"/>
      <c r="I30801"/>
      <c r="J30801"/>
      <c r="K30801"/>
      <c r="L30801"/>
      <c r="M30801"/>
      <c r="N30801"/>
      <c r="O30801"/>
      <c r="P30801"/>
      <c r="Q30801"/>
      <c r="R30801"/>
    </row>
    <row r="30802" spans="3:18" x14ac:dyDescent="0.2">
      <c r="C30802"/>
      <c r="D30802"/>
      <c r="E30802"/>
      <c r="F30802"/>
      <c r="G30802"/>
      <c r="H30802"/>
      <c r="I30802"/>
      <c r="J30802"/>
      <c r="K30802"/>
      <c r="L30802"/>
      <c r="M30802"/>
      <c r="N30802"/>
      <c r="O30802"/>
      <c r="P30802"/>
      <c r="Q30802"/>
      <c r="R30802"/>
    </row>
    <row r="30803" spans="3:18" x14ac:dyDescent="0.2">
      <c r="C30803"/>
      <c r="D30803"/>
      <c r="E30803"/>
      <c r="F30803"/>
      <c r="G30803"/>
      <c r="H30803"/>
      <c r="I30803"/>
      <c r="J30803"/>
      <c r="K30803"/>
      <c r="L30803"/>
      <c r="M30803"/>
      <c r="N30803"/>
      <c r="O30803"/>
      <c r="P30803"/>
      <c r="Q30803"/>
      <c r="R30803"/>
    </row>
    <row r="30804" spans="3:18" x14ac:dyDescent="0.2">
      <c r="C30804"/>
      <c r="D30804"/>
      <c r="E30804"/>
      <c r="F30804"/>
      <c r="G30804"/>
      <c r="H30804"/>
      <c r="I30804"/>
      <c r="J30804"/>
      <c r="K30804"/>
      <c r="L30804"/>
      <c r="M30804"/>
      <c r="N30804"/>
      <c r="O30804"/>
      <c r="P30804"/>
      <c r="Q30804"/>
      <c r="R30804"/>
    </row>
    <row r="30805" spans="3:18" x14ac:dyDescent="0.2">
      <c r="C30805"/>
      <c r="D30805"/>
      <c r="E30805"/>
      <c r="F30805"/>
      <c r="G30805"/>
      <c r="H30805"/>
      <c r="I30805"/>
      <c r="J30805"/>
      <c r="K30805"/>
      <c r="L30805"/>
      <c r="M30805"/>
      <c r="N30805"/>
      <c r="O30805"/>
      <c r="P30805"/>
      <c r="Q30805"/>
      <c r="R30805"/>
    </row>
    <row r="30806" spans="3:18" x14ac:dyDescent="0.2">
      <c r="C30806"/>
      <c r="D30806"/>
      <c r="E30806"/>
      <c r="F30806"/>
      <c r="G30806"/>
      <c r="H30806"/>
      <c r="I30806"/>
      <c r="J30806"/>
      <c r="K30806"/>
      <c r="L30806"/>
      <c r="M30806"/>
      <c r="N30806"/>
      <c r="O30806"/>
      <c r="P30806"/>
      <c r="Q30806"/>
      <c r="R30806"/>
    </row>
    <row r="30807" spans="3:18" x14ac:dyDescent="0.2">
      <c r="C30807"/>
      <c r="D30807"/>
      <c r="E30807"/>
      <c r="F30807"/>
      <c r="G30807"/>
      <c r="H30807"/>
      <c r="I30807"/>
      <c r="J30807"/>
      <c r="K30807"/>
      <c r="L30807"/>
      <c r="M30807"/>
      <c r="N30807"/>
      <c r="O30807"/>
      <c r="P30807"/>
      <c r="Q30807"/>
      <c r="R30807"/>
    </row>
    <row r="30808" spans="3:18" x14ac:dyDescent="0.2">
      <c r="C30808"/>
      <c r="D30808"/>
      <c r="E30808"/>
      <c r="F30808"/>
      <c r="G30808"/>
      <c r="H30808"/>
      <c r="I30808"/>
      <c r="J30808"/>
      <c r="K30808"/>
      <c r="L30808"/>
      <c r="M30808"/>
      <c r="N30808"/>
      <c r="O30808"/>
      <c r="P30808"/>
      <c r="Q30808"/>
      <c r="R30808"/>
    </row>
    <row r="30809" spans="3:18" x14ac:dyDescent="0.2">
      <c r="C30809"/>
      <c r="D30809"/>
      <c r="E30809"/>
      <c r="F30809"/>
      <c r="G30809"/>
      <c r="H30809"/>
      <c r="I30809"/>
      <c r="J30809"/>
      <c r="K30809"/>
      <c r="L30809"/>
      <c r="M30809"/>
      <c r="N30809"/>
      <c r="O30809"/>
      <c r="P30809"/>
      <c r="Q30809"/>
      <c r="R30809"/>
    </row>
    <row r="30810" spans="3:18" x14ac:dyDescent="0.2">
      <c r="C30810"/>
      <c r="D30810"/>
      <c r="E30810"/>
      <c r="F30810"/>
      <c r="G30810"/>
      <c r="H30810"/>
      <c r="I30810"/>
      <c r="J30810"/>
      <c r="K30810"/>
      <c r="L30810"/>
      <c r="M30810"/>
      <c r="N30810"/>
      <c r="O30810"/>
      <c r="P30810"/>
      <c r="Q30810"/>
      <c r="R30810"/>
    </row>
    <row r="30811" spans="3:18" x14ac:dyDescent="0.2">
      <c r="C30811"/>
      <c r="D30811"/>
      <c r="E30811"/>
      <c r="F30811"/>
      <c r="G30811"/>
      <c r="H30811"/>
      <c r="I30811"/>
      <c r="J30811"/>
      <c r="K30811"/>
      <c r="L30811"/>
      <c r="M30811"/>
      <c r="N30811"/>
      <c r="O30811"/>
      <c r="P30811"/>
      <c r="Q30811"/>
      <c r="R30811"/>
    </row>
    <row r="30812" spans="3:18" x14ac:dyDescent="0.2">
      <c r="C30812"/>
      <c r="D30812"/>
      <c r="E30812"/>
      <c r="F30812"/>
      <c r="G30812"/>
      <c r="H30812"/>
      <c r="I30812"/>
      <c r="J30812"/>
      <c r="K30812"/>
      <c r="L30812"/>
      <c r="M30812"/>
      <c r="N30812"/>
      <c r="O30812"/>
      <c r="P30812"/>
      <c r="Q30812"/>
      <c r="R30812"/>
    </row>
    <row r="30813" spans="3:18" x14ac:dyDescent="0.2">
      <c r="C30813"/>
      <c r="D30813"/>
      <c r="E30813"/>
      <c r="F30813"/>
      <c r="G30813"/>
      <c r="H30813"/>
      <c r="I30813"/>
      <c r="J30813"/>
      <c r="K30813"/>
      <c r="L30813"/>
      <c r="M30813"/>
      <c r="N30813"/>
      <c r="O30813"/>
      <c r="P30813"/>
      <c r="Q30813"/>
      <c r="R30813"/>
    </row>
    <row r="30814" spans="3:18" x14ac:dyDescent="0.2">
      <c r="C30814"/>
      <c r="D30814"/>
      <c r="E30814"/>
      <c r="F30814"/>
      <c r="G30814"/>
      <c r="H30814"/>
      <c r="I30814"/>
      <c r="J30814"/>
      <c r="K30814"/>
      <c r="L30814"/>
      <c r="M30814"/>
      <c r="N30814"/>
      <c r="O30814"/>
      <c r="P30814"/>
      <c r="Q30814"/>
      <c r="R30814"/>
    </row>
    <row r="30815" spans="3:18" x14ac:dyDescent="0.2">
      <c r="C30815"/>
      <c r="D30815"/>
      <c r="E30815"/>
      <c r="F30815"/>
      <c r="G30815"/>
      <c r="H30815"/>
      <c r="I30815"/>
      <c r="J30815"/>
      <c r="K30815"/>
      <c r="L30815"/>
      <c r="M30815"/>
      <c r="N30815"/>
      <c r="O30815"/>
      <c r="P30815"/>
      <c r="Q30815"/>
      <c r="R30815"/>
    </row>
    <row r="30816" spans="3:18" x14ac:dyDescent="0.2">
      <c r="C30816"/>
      <c r="D30816"/>
      <c r="E30816"/>
      <c r="F30816"/>
      <c r="G30816"/>
      <c r="H30816"/>
      <c r="I30816"/>
      <c r="J30816"/>
      <c r="K30816"/>
      <c r="L30816"/>
      <c r="M30816"/>
      <c r="N30816"/>
      <c r="O30816"/>
      <c r="P30816"/>
      <c r="Q30816"/>
      <c r="R30816"/>
    </row>
    <row r="30817" spans="3:18" x14ac:dyDescent="0.2">
      <c r="C30817"/>
      <c r="D30817"/>
      <c r="E30817"/>
      <c r="F30817"/>
      <c r="G30817"/>
      <c r="H30817"/>
      <c r="I30817"/>
      <c r="J30817"/>
      <c r="K30817"/>
      <c r="L30817"/>
      <c r="M30817"/>
      <c r="N30817"/>
      <c r="O30817"/>
      <c r="P30817"/>
      <c r="Q30817"/>
      <c r="R30817"/>
    </row>
    <row r="30818" spans="3:18" x14ac:dyDescent="0.2">
      <c r="C30818"/>
      <c r="D30818"/>
      <c r="E30818"/>
      <c r="F30818"/>
      <c r="G30818"/>
      <c r="H30818"/>
      <c r="I30818"/>
      <c r="J30818"/>
      <c r="K30818"/>
      <c r="L30818"/>
      <c r="M30818"/>
      <c r="N30818"/>
      <c r="O30818"/>
      <c r="P30818"/>
      <c r="Q30818"/>
      <c r="R30818"/>
    </row>
    <row r="30819" spans="3:18" x14ac:dyDescent="0.2">
      <c r="C30819"/>
      <c r="D30819"/>
      <c r="E30819"/>
      <c r="F30819"/>
      <c r="G30819"/>
      <c r="H30819"/>
      <c r="I30819"/>
      <c r="J30819"/>
      <c r="K30819"/>
      <c r="L30819"/>
      <c r="M30819"/>
      <c r="N30819"/>
      <c r="O30819"/>
      <c r="P30819"/>
      <c r="Q30819"/>
      <c r="R30819"/>
    </row>
    <row r="30820" spans="3:18" x14ac:dyDescent="0.2">
      <c r="C30820"/>
      <c r="D30820"/>
      <c r="E30820"/>
      <c r="F30820"/>
      <c r="G30820"/>
      <c r="H30820"/>
      <c r="I30820"/>
      <c r="J30820"/>
      <c r="K30820"/>
      <c r="L30820"/>
      <c r="M30820"/>
      <c r="N30820"/>
      <c r="O30820"/>
      <c r="P30820"/>
      <c r="Q30820"/>
      <c r="R30820"/>
    </row>
    <row r="30821" spans="3:18" x14ac:dyDescent="0.2">
      <c r="C30821"/>
      <c r="D30821"/>
      <c r="E30821"/>
      <c r="F30821"/>
      <c r="G30821"/>
      <c r="H30821"/>
      <c r="I30821"/>
      <c r="J30821"/>
      <c r="K30821"/>
      <c r="L30821"/>
      <c r="M30821"/>
      <c r="N30821"/>
      <c r="O30821"/>
      <c r="P30821"/>
      <c r="Q30821"/>
      <c r="R30821"/>
    </row>
    <row r="30822" spans="3:18" x14ac:dyDescent="0.2">
      <c r="C30822"/>
      <c r="D30822"/>
      <c r="E30822"/>
      <c r="F30822"/>
      <c r="G30822"/>
      <c r="H30822"/>
      <c r="I30822"/>
      <c r="J30822"/>
      <c r="K30822"/>
      <c r="L30822"/>
      <c r="M30822"/>
      <c r="N30822"/>
      <c r="O30822"/>
      <c r="P30822"/>
      <c r="Q30822"/>
      <c r="R30822"/>
    </row>
    <row r="30823" spans="3:18" x14ac:dyDescent="0.2">
      <c r="C30823"/>
      <c r="D30823"/>
      <c r="E30823"/>
      <c r="F30823"/>
      <c r="G30823"/>
      <c r="H30823"/>
      <c r="I30823"/>
      <c r="J30823"/>
      <c r="K30823"/>
      <c r="L30823"/>
      <c r="M30823"/>
      <c r="N30823"/>
      <c r="O30823"/>
      <c r="P30823"/>
      <c r="Q30823"/>
      <c r="R30823"/>
    </row>
    <row r="30824" spans="3:18" x14ac:dyDescent="0.2">
      <c r="C30824"/>
      <c r="D30824"/>
      <c r="E30824"/>
      <c r="F30824"/>
      <c r="G30824"/>
      <c r="H30824"/>
      <c r="I30824"/>
      <c r="J30824"/>
      <c r="K30824"/>
      <c r="L30824"/>
      <c r="M30824"/>
      <c r="N30824"/>
      <c r="O30824"/>
      <c r="P30824"/>
      <c r="Q30824"/>
      <c r="R30824"/>
    </row>
    <row r="30825" spans="3:18" x14ac:dyDescent="0.2">
      <c r="C30825"/>
      <c r="D30825"/>
      <c r="E30825"/>
      <c r="F30825"/>
      <c r="G30825"/>
      <c r="H30825"/>
      <c r="I30825"/>
      <c r="J30825"/>
      <c r="K30825"/>
      <c r="L30825"/>
      <c r="M30825"/>
      <c r="N30825"/>
      <c r="O30825"/>
      <c r="P30825"/>
      <c r="Q30825"/>
      <c r="R30825"/>
    </row>
    <row r="30826" spans="3:18" x14ac:dyDescent="0.2">
      <c r="C30826"/>
      <c r="D30826"/>
      <c r="E30826"/>
      <c r="F30826"/>
      <c r="G30826"/>
      <c r="H30826"/>
      <c r="I30826"/>
      <c r="J30826"/>
      <c r="K30826"/>
      <c r="L30826"/>
      <c r="M30826"/>
      <c r="N30826"/>
      <c r="O30826"/>
      <c r="P30826"/>
      <c r="Q30826"/>
      <c r="R30826"/>
    </row>
    <row r="30827" spans="3:18" x14ac:dyDescent="0.2">
      <c r="C30827"/>
      <c r="D30827"/>
      <c r="E30827"/>
      <c r="F30827"/>
      <c r="G30827"/>
      <c r="H30827"/>
      <c r="I30827"/>
      <c r="J30827"/>
      <c r="K30827"/>
      <c r="L30827"/>
      <c r="M30827"/>
      <c r="N30827"/>
      <c r="O30827"/>
      <c r="P30827"/>
      <c r="Q30827"/>
      <c r="R30827"/>
    </row>
    <row r="30828" spans="3:18" x14ac:dyDescent="0.2">
      <c r="C30828"/>
      <c r="D30828"/>
      <c r="E30828"/>
      <c r="F30828"/>
      <c r="G30828"/>
      <c r="H30828"/>
      <c r="I30828"/>
      <c r="J30828"/>
      <c r="K30828"/>
      <c r="L30828"/>
      <c r="M30828"/>
      <c r="N30828"/>
      <c r="O30828"/>
      <c r="P30828"/>
      <c r="Q30828"/>
      <c r="R30828"/>
    </row>
    <row r="30829" spans="3:18" x14ac:dyDescent="0.2">
      <c r="C30829"/>
      <c r="D30829"/>
      <c r="E30829"/>
      <c r="F30829"/>
      <c r="G30829"/>
      <c r="H30829"/>
      <c r="I30829"/>
      <c r="J30829"/>
      <c r="K30829"/>
      <c r="L30829"/>
      <c r="M30829"/>
      <c r="N30829"/>
      <c r="O30829"/>
      <c r="P30829"/>
      <c r="Q30829"/>
      <c r="R30829"/>
    </row>
    <row r="30830" spans="3:18" x14ac:dyDescent="0.2">
      <c r="C30830"/>
      <c r="D30830"/>
      <c r="E30830"/>
      <c r="F30830"/>
      <c r="G30830"/>
      <c r="H30830"/>
      <c r="I30830"/>
      <c r="J30830"/>
      <c r="K30830"/>
      <c r="L30830"/>
      <c r="M30830"/>
      <c r="N30830"/>
      <c r="O30830"/>
      <c r="P30830"/>
      <c r="Q30830"/>
      <c r="R30830"/>
    </row>
    <row r="30831" spans="3:18" x14ac:dyDescent="0.2">
      <c r="C30831"/>
      <c r="D30831"/>
      <c r="E30831"/>
      <c r="F30831"/>
      <c r="G30831"/>
      <c r="H30831"/>
      <c r="I30831"/>
      <c r="J30831"/>
      <c r="K30831"/>
      <c r="L30831"/>
      <c r="M30831"/>
      <c r="N30831"/>
      <c r="O30831"/>
      <c r="P30831"/>
      <c r="Q30831"/>
      <c r="R30831"/>
    </row>
    <row r="30832" spans="3:18" x14ac:dyDescent="0.2">
      <c r="C30832"/>
      <c r="D30832"/>
      <c r="E30832"/>
      <c r="F30832"/>
      <c r="G30832"/>
      <c r="H30832"/>
      <c r="I30832"/>
      <c r="J30832"/>
      <c r="K30832"/>
      <c r="L30832"/>
      <c r="M30832"/>
      <c r="N30832"/>
      <c r="O30832"/>
      <c r="P30832"/>
      <c r="Q30832"/>
      <c r="R30832"/>
    </row>
    <row r="30833" spans="3:18" x14ac:dyDescent="0.2">
      <c r="C30833"/>
      <c r="D30833"/>
      <c r="E30833"/>
      <c r="F30833"/>
      <c r="G30833"/>
      <c r="H30833"/>
      <c r="I30833"/>
      <c r="J30833"/>
      <c r="K30833"/>
      <c r="L30833"/>
      <c r="M30833"/>
      <c r="N30833"/>
      <c r="O30833"/>
      <c r="P30833"/>
      <c r="Q30833"/>
      <c r="R30833"/>
    </row>
    <row r="30834" spans="3:18" x14ac:dyDescent="0.2">
      <c r="C30834"/>
      <c r="D30834"/>
      <c r="E30834"/>
      <c r="F30834"/>
      <c r="G30834"/>
      <c r="H30834"/>
      <c r="I30834"/>
      <c r="J30834"/>
      <c r="K30834"/>
      <c r="L30834"/>
      <c r="M30834"/>
      <c r="N30834"/>
      <c r="O30834"/>
      <c r="P30834"/>
      <c r="Q30834"/>
      <c r="R30834"/>
    </row>
    <row r="30835" spans="3:18" x14ac:dyDescent="0.2">
      <c r="C30835"/>
      <c r="D30835"/>
      <c r="E30835"/>
      <c r="F30835"/>
      <c r="G30835"/>
      <c r="H30835"/>
      <c r="I30835"/>
      <c r="J30835"/>
      <c r="K30835"/>
      <c r="L30835"/>
      <c r="M30835"/>
      <c r="N30835"/>
      <c r="O30835"/>
      <c r="P30835"/>
      <c r="Q30835"/>
      <c r="R30835"/>
    </row>
    <row r="30836" spans="3:18" x14ac:dyDescent="0.2">
      <c r="C30836"/>
      <c r="D30836"/>
      <c r="E30836"/>
      <c r="F30836"/>
      <c r="G30836"/>
      <c r="H30836"/>
      <c r="I30836"/>
      <c r="J30836"/>
      <c r="K30836"/>
      <c r="L30836"/>
      <c r="M30836"/>
      <c r="N30836"/>
      <c r="O30836"/>
      <c r="P30836"/>
      <c r="Q30836"/>
      <c r="R30836"/>
    </row>
    <row r="30837" spans="3:18" x14ac:dyDescent="0.2">
      <c r="C30837"/>
      <c r="D30837"/>
      <c r="E30837"/>
      <c r="F30837"/>
      <c r="G30837"/>
      <c r="H30837"/>
      <c r="I30837"/>
      <c r="J30837"/>
      <c r="K30837"/>
      <c r="L30837"/>
      <c r="M30837"/>
      <c r="N30837"/>
      <c r="O30837"/>
      <c r="P30837"/>
      <c r="Q30837"/>
      <c r="R30837"/>
    </row>
    <row r="30838" spans="3:18" x14ac:dyDescent="0.2">
      <c r="C30838"/>
      <c r="D30838"/>
      <c r="E30838"/>
      <c r="F30838"/>
      <c r="G30838"/>
      <c r="H30838"/>
      <c r="I30838"/>
      <c r="J30838"/>
      <c r="K30838"/>
      <c r="L30838"/>
      <c r="M30838"/>
      <c r="N30838"/>
      <c r="O30838"/>
      <c r="P30838"/>
      <c r="Q30838"/>
      <c r="R30838"/>
    </row>
    <row r="30839" spans="3:18" x14ac:dyDescent="0.2">
      <c r="C30839"/>
      <c r="D30839"/>
      <c r="E30839"/>
      <c r="F30839"/>
      <c r="G30839"/>
      <c r="H30839"/>
      <c r="I30839"/>
      <c r="J30839"/>
      <c r="K30839"/>
      <c r="L30839"/>
      <c r="M30839"/>
      <c r="N30839"/>
      <c r="O30839"/>
      <c r="P30839"/>
      <c r="Q30839"/>
      <c r="R30839"/>
    </row>
    <row r="30840" spans="3:18" x14ac:dyDescent="0.2">
      <c r="C30840"/>
      <c r="D30840"/>
      <c r="E30840"/>
      <c r="F30840"/>
      <c r="G30840"/>
      <c r="H30840"/>
      <c r="I30840"/>
      <c r="J30840"/>
      <c r="K30840"/>
      <c r="L30840"/>
      <c r="M30840"/>
      <c r="N30840"/>
      <c r="O30840"/>
      <c r="P30840"/>
      <c r="Q30840"/>
      <c r="R30840"/>
    </row>
    <row r="30841" spans="3:18" x14ac:dyDescent="0.2">
      <c r="C30841"/>
      <c r="D30841"/>
      <c r="E30841"/>
      <c r="F30841"/>
      <c r="G30841"/>
      <c r="H30841"/>
      <c r="I30841"/>
      <c r="J30841"/>
      <c r="K30841"/>
      <c r="L30841"/>
      <c r="M30841"/>
      <c r="N30841"/>
      <c r="O30841"/>
      <c r="P30841"/>
      <c r="Q30841"/>
      <c r="R30841"/>
    </row>
    <row r="30842" spans="3:18" x14ac:dyDescent="0.2">
      <c r="C30842"/>
      <c r="D30842"/>
      <c r="E30842"/>
      <c r="F30842"/>
      <c r="G30842"/>
      <c r="H30842"/>
      <c r="I30842"/>
      <c r="J30842"/>
      <c r="K30842"/>
      <c r="L30842"/>
      <c r="M30842"/>
      <c r="N30842"/>
      <c r="O30842"/>
      <c r="P30842"/>
      <c r="Q30842"/>
      <c r="R30842"/>
    </row>
    <row r="30843" spans="3:18" x14ac:dyDescent="0.2">
      <c r="C30843"/>
      <c r="D30843"/>
      <c r="E30843"/>
      <c r="F30843"/>
      <c r="G30843"/>
      <c r="H30843"/>
      <c r="I30843"/>
      <c r="J30843"/>
      <c r="K30843"/>
      <c r="L30843"/>
      <c r="M30843"/>
      <c r="N30843"/>
      <c r="O30843"/>
      <c r="P30843"/>
      <c r="Q30843"/>
      <c r="R30843"/>
    </row>
    <row r="30844" spans="3:18" x14ac:dyDescent="0.2">
      <c r="C30844"/>
      <c r="D30844"/>
      <c r="E30844"/>
      <c r="F30844"/>
      <c r="G30844"/>
      <c r="H30844"/>
      <c r="I30844"/>
      <c r="J30844"/>
      <c r="K30844"/>
      <c r="L30844"/>
      <c r="M30844"/>
      <c r="N30844"/>
      <c r="O30844"/>
      <c r="P30844"/>
      <c r="Q30844"/>
      <c r="R30844"/>
    </row>
    <row r="30845" spans="3:18" x14ac:dyDescent="0.2">
      <c r="C30845"/>
      <c r="D30845"/>
      <c r="E30845"/>
      <c r="F30845"/>
      <c r="G30845"/>
      <c r="H30845"/>
      <c r="I30845"/>
      <c r="J30845"/>
      <c r="K30845"/>
      <c r="L30845"/>
      <c r="M30845"/>
      <c r="N30845"/>
      <c r="O30845"/>
      <c r="P30845"/>
      <c r="Q30845"/>
      <c r="R30845"/>
    </row>
    <row r="30846" spans="3:18" x14ac:dyDescent="0.2">
      <c r="C30846"/>
      <c r="D30846"/>
      <c r="E30846"/>
      <c r="F30846"/>
      <c r="G30846"/>
      <c r="H30846"/>
      <c r="I30846"/>
      <c r="J30846"/>
      <c r="K30846"/>
      <c r="L30846"/>
      <c r="M30846"/>
      <c r="N30846"/>
      <c r="O30846"/>
      <c r="P30846"/>
      <c r="Q30846"/>
      <c r="R30846"/>
    </row>
    <row r="30847" spans="3:18" x14ac:dyDescent="0.2">
      <c r="C30847"/>
      <c r="D30847"/>
      <c r="E30847"/>
      <c r="F30847"/>
      <c r="G30847"/>
      <c r="H30847"/>
      <c r="I30847"/>
      <c r="J30847"/>
      <c r="K30847"/>
      <c r="L30847"/>
      <c r="M30847"/>
      <c r="N30847"/>
      <c r="O30847"/>
      <c r="P30847"/>
      <c r="Q30847"/>
      <c r="R30847"/>
    </row>
    <row r="30848" spans="3:18" x14ac:dyDescent="0.2">
      <c r="C30848"/>
      <c r="D30848"/>
      <c r="E30848"/>
      <c r="F30848"/>
      <c r="G30848"/>
      <c r="H30848"/>
      <c r="I30848"/>
      <c r="J30848"/>
      <c r="K30848"/>
      <c r="L30848"/>
      <c r="M30848"/>
      <c r="N30848"/>
      <c r="O30848"/>
      <c r="P30848"/>
      <c r="Q30848"/>
      <c r="R30848"/>
    </row>
    <row r="30849" spans="3:18" x14ac:dyDescent="0.2">
      <c r="C30849"/>
      <c r="D30849"/>
      <c r="E30849"/>
      <c r="F30849"/>
      <c r="G30849"/>
      <c r="H30849"/>
      <c r="I30849"/>
      <c r="J30849"/>
      <c r="K30849"/>
      <c r="L30849"/>
      <c r="M30849"/>
      <c r="N30849"/>
      <c r="O30849"/>
      <c r="P30849"/>
      <c r="Q30849"/>
      <c r="R30849"/>
    </row>
    <row r="30850" spans="3:18" x14ac:dyDescent="0.2">
      <c r="C30850"/>
      <c r="D30850"/>
      <c r="E30850"/>
      <c r="F30850"/>
      <c r="G30850"/>
      <c r="H30850"/>
      <c r="I30850"/>
      <c r="J30850"/>
      <c r="K30850"/>
      <c r="L30850"/>
      <c r="M30850"/>
      <c r="N30850"/>
      <c r="O30850"/>
      <c r="P30850"/>
      <c r="Q30850"/>
      <c r="R30850"/>
    </row>
    <row r="30851" spans="3:18" x14ac:dyDescent="0.2">
      <c r="C30851"/>
      <c r="D30851"/>
      <c r="E30851"/>
      <c r="F30851"/>
      <c r="G30851"/>
      <c r="H30851"/>
      <c r="I30851"/>
      <c r="J30851"/>
      <c r="K30851"/>
      <c r="L30851"/>
      <c r="M30851"/>
      <c r="N30851"/>
      <c r="O30851"/>
      <c r="P30851"/>
      <c r="Q30851"/>
      <c r="R30851"/>
    </row>
    <row r="30852" spans="3:18" x14ac:dyDescent="0.2">
      <c r="C30852"/>
      <c r="D30852"/>
      <c r="E30852"/>
      <c r="F30852"/>
      <c r="G30852"/>
      <c r="H30852"/>
      <c r="I30852"/>
      <c r="J30852"/>
      <c r="K30852"/>
      <c r="L30852"/>
      <c r="M30852"/>
      <c r="N30852"/>
      <c r="O30852"/>
      <c r="P30852"/>
      <c r="Q30852"/>
      <c r="R30852"/>
    </row>
    <row r="30853" spans="3:18" x14ac:dyDescent="0.2">
      <c r="C30853"/>
      <c r="D30853"/>
      <c r="E30853"/>
      <c r="F30853"/>
      <c r="G30853"/>
      <c r="H30853"/>
      <c r="I30853"/>
      <c r="J30853"/>
      <c r="K30853"/>
      <c r="L30853"/>
      <c r="M30853"/>
      <c r="N30853"/>
      <c r="O30853"/>
      <c r="P30853"/>
      <c r="Q30853"/>
      <c r="R30853"/>
    </row>
    <row r="30854" spans="3:18" x14ac:dyDescent="0.2">
      <c r="C30854"/>
      <c r="D30854"/>
      <c r="E30854"/>
      <c r="F30854"/>
      <c r="G30854"/>
      <c r="H30854"/>
      <c r="I30854"/>
      <c r="J30854"/>
      <c r="K30854"/>
      <c r="L30854"/>
      <c r="M30854"/>
      <c r="N30854"/>
      <c r="O30854"/>
      <c r="P30854"/>
      <c r="Q30854"/>
      <c r="R30854"/>
    </row>
    <row r="30855" spans="3:18" x14ac:dyDescent="0.2">
      <c r="C30855"/>
      <c r="D30855"/>
      <c r="E30855"/>
      <c r="F30855"/>
      <c r="G30855"/>
      <c r="H30855"/>
      <c r="I30855"/>
      <c r="J30855"/>
      <c r="K30855"/>
      <c r="L30855"/>
      <c r="M30855"/>
      <c r="N30855"/>
      <c r="O30855"/>
      <c r="P30855"/>
      <c r="Q30855"/>
      <c r="R30855"/>
    </row>
    <row r="30856" spans="3:18" x14ac:dyDescent="0.2">
      <c r="C30856"/>
      <c r="D30856"/>
      <c r="E30856"/>
      <c r="F30856"/>
      <c r="G30856"/>
      <c r="H30856"/>
      <c r="I30856"/>
      <c r="J30856"/>
      <c r="K30856"/>
      <c r="L30856"/>
      <c r="M30856"/>
      <c r="N30856"/>
      <c r="O30856"/>
      <c r="P30856"/>
      <c r="Q30856"/>
      <c r="R30856"/>
    </row>
    <row r="30857" spans="3:18" x14ac:dyDescent="0.2">
      <c r="C30857"/>
      <c r="D30857"/>
      <c r="E30857"/>
      <c r="F30857"/>
      <c r="G30857"/>
      <c r="H30857"/>
      <c r="I30857"/>
      <c r="J30857"/>
      <c r="K30857"/>
      <c r="L30857"/>
      <c r="M30857"/>
      <c r="N30857"/>
      <c r="O30857"/>
      <c r="P30857"/>
      <c r="Q30857"/>
      <c r="R30857"/>
    </row>
    <row r="30858" spans="3:18" x14ac:dyDescent="0.2">
      <c r="C30858"/>
      <c r="D30858"/>
      <c r="E30858"/>
      <c r="F30858"/>
      <c r="G30858"/>
      <c r="H30858"/>
      <c r="I30858"/>
      <c r="J30858"/>
      <c r="K30858"/>
      <c r="L30858"/>
      <c r="M30858"/>
      <c r="N30858"/>
      <c r="O30858"/>
      <c r="P30858"/>
      <c r="Q30858"/>
      <c r="R30858"/>
    </row>
    <row r="30859" spans="3:18" x14ac:dyDescent="0.2">
      <c r="C30859"/>
      <c r="D30859"/>
      <c r="E30859"/>
      <c r="F30859"/>
      <c r="G30859"/>
      <c r="H30859"/>
      <c r="I30859"/>
      <c r="J30859"/>
      <c r="K30859"/>
      <c r="L30859"/>
      <c r="M30859"/>
      <c r="N30859"/>
      <c r="O30859"/>
      <c r="P30859"/>
      <c r="Q30859"/>
      <c r="R30859"/>
    </row>
    <row r="30860" spans="3:18" x14ac:dyDescent="0.2">
      <c r="C30860"/>
      <c r="D30860"/>
      <c r="E30860"/>
      <c r="F30860"/>
      <c r="G30860"/>
      <c r="H30860"/>
      <c r="I30860"/>
      <c r="J30860"/>
      <c r="K30860"/>
      <c r="L30860"/>
      <c r="M30860"/>
      <c r="N30860"/>
      <c r="O30860"/>
      <c r="P30860"/>
      <c r="Q30860"/>
      <c r="R30860"/>
    </row>
    <row r="30861" spans="3:18" x14ac:dyDescent="0.2">
      <c r="C30861"/>
      <c r="D30861"/>
      <c r="E30861"/>
      <c r="F30861"/>
      <c r="G30861"/>
      <c r="H30861"/>
      <c r="I30861"/>
      <c r="J30861"/>
      <c r="K30861"/>
      <c r="L30861"/>
      <c r="M30861"/>
      <c r="N30861"/>
      <c r="O30861"/>
      <c r="P30861"/>
      <c r="Q30861"/>
      <c r="R30861"/>
    </row>
    <row r="30862" spans="3:18" x14ac:dyDescent="0.2">
      <c r="C30862"/>
      <c r="D30862"/>
      <c r="E30862"/>
      <c r="F30862"/>
      <c r="G30862"/>
      <c r="H30862"/>
      <c r="I30862"/>
      <c r="J30862"/>
      <c r="K30862"/>
      <c r="L30862"/>
      <c r="M30862"/>
      <c r="N30862"/>
      <c r="O30862"/>
      <c r="P30862"/>
      <c r="Q30862"/>
      <c r="R30862"/>
    </row>
    <row r="30863" spans="3:18" x14ac:dyDescent="0.2">
      <c r="C30863"/>
      <c r="D30863"/>
      <c r="E30863"/>
      <c r="F30863"/>
      <c r="G30863"/>
      <c r="H30863"/>
      <c r="I30863"/>
      <c r="J30863"/>
      <c r="K30863"/>
      <c r="L30863"/>
      <c r="M30863"/>
      <c r="N30863"/>
      <c r="O30863"/>
      <c r="P30863"/>
      <c r="Q30863"/>
      <c r="R30863"/>
    </row>
    <row r="30864" spans="3:18" x14ac:dyDescent="0.2">
      <c r="C30864"/>
      <c r="D30864"/>
      <c r="E30864"/>
      <c r="F30864"/>
      <c r="G30864"/>
      <c r="H30864"/>
      <c r="I30864"/>
      <c r="J30864"/>
      <c r="K30864"/>
      <c r="L30864"/>
      <c r="M30864"/>
      <c r="N30864"/>
      <c r="O30864"/>
      <c r="P30864"/>
      <c r="Q30864"/>
      <c r="R30864"/>
    </row>
    <row r="30865" spans="3:18" x14ac:dyDescent="0.2">
      <c r="C30865"/>
      <c r="D30865"/>
      <c r="E30865"/>
      <c r="F30865"/>
      <c r="G30865"/>
      <c r="H30865"/>
      <c r="I30865"/>
      <c r="J30865"/>
      <c r="K30865"/>
      <c r="L30865"/>
      <c r="M30865"/>
      <c r="N30865"/>
      <c r="O30865"/>
      <c r="P30865"/>
      <c r="Q30865"/>
      <c r="R30865"/>
    </row>
    <row r="30866" spans="3:18" x14ac:dyDescent="0.2">
      <c r="C30866"/>
      <c r="D30866"/>
      <c r="E30866"/>
      <c r="F30866"/>
      <c r="G30866"/>
      <c r="H30866"/>
      <c r="I30866"/>
      <c r="J30866"/>
      <c r="K30866"/>
      <c r="L30866"/>
      <c r="M30866"/>
      <c r="N30866"/>
      <c r="O30866"/>
      <c r="P30866"/>
      <c r="Q30866"/>
      <c r="R30866"/>
    </row>
    <row r="30867" spans="3:18" x14ac:dyDescent="0.2">
      <c r="C30867"/>
      <c r="D30867"/>
      <c r="E30867"/>
      <c r="F30867"/>
      <c r="G30867"/>
      <c r="H30867"/>
      <c r="I30867"/>
      <c r="J30867"/>
      <c r="K30867"/>
      <c r="L30867"/>
      <c r="M30867"/>
      <c r="N30867"/>
      <c r="O30867"/>
      <c r="P30867"/>
      <c r="Q30867"/>
      <c r="R30867"/>
    </row>
    <row r="30868" spans="3:18" x14ac:dyDescent="0.2">
      <c r="C30868"/>
      <c r="D30868"/>
      <c r="E30868"/>
      <c r="F30868"/>
      <c r="G30868"/>
      <c r="H30868"/>
      <c r="I30868"/>
      <c r="J30868"/>
      <c r="K30868"/>
      <c r="L30868"/>
      <c r="M30868"/>
      <c r="N30868"/>
      <c r="O30868"/>
      <c r="P30868"/>
      <c r="Q30868"/>
      <c r="R30868"/>
    </row>
    <row r="30869" spans="3:18" x14ac:dyDescent="0.2">
      <c r="C30869"/>
      <c r="D30869"/>
      <c r="E30869"/>
      <c r="F30869"/>
      <c r="G30869"/>
      <c r="H30869"/>
      <c r="I30869"/>
      <c r="J30869"/>
      <c r="K30869"/>
      <c r="L30869"/>
      <c r="M30869"/>
      <c r="N30869"/>
      <c r="O30869"/>
      <c r="P30869"/>
      <c r="Q30869"/>
      <c r="R30869"/>
    </row>
    <row r="30870" spans="3:18" x14ac:dyDescent="0.2">
      <c r="C30870"/>
      <c r="D30870"/>
      <c r="E30870"/>
      <c r="F30870"/>
      <c r="G30870"/>
      <c r="H30870"/>
      <c r="I30870"/>
      <c r="J30870"/>
      <c r="K30870"/>
      <c r="L30870"/>
      <c r="M30870"/>
      <c r="N30870"/>
      <c r="O30870"/>
      <c r="P30870"/>
      <c r="Q30870"/>
      <c r="R30870"/>
    </row>
    <row r="30871" spans="3:18" x14ac:dyDescent="0.2">
      <c r="C30871"/>
      <c r="D30871"/>
      <c r="E30871"/>
      <c r="F30871"/>
      <c r="G30871"/>
      <c r="H30871"/>
      <c r="I30871"/>
      <c r="J30871"/>
      <c r="K30871"/>
      <c r="L30871"/>
      <c r="M30871"/>
      <c r="N30871"/>
      <c r="O30871"/>
      <c r="P30871"/>
      <c r="Q30871"/>
      <c r="R30871"/>
    </row>
    <row r="30872" spans="3:18" x14ac:dyDescent="0.2">
      <c r="C30872"/>
      <c r="D30872"/>
      <c r="E30872"/>
      <c r="F30872"/>
      <c r="G30872"/>
      <c r="H30872"/>
      <c r="I30872"/>
      <c r="J30872"/>
      <c r="K30872"/>
      <c r="L30872"/>
      <c r="M30872"/>
      <c r="N30872"/>
      <c r="O30872"/>
      <c r="P30872"/>
      <c r="Q30872"/>
      <c r="R30872"/>
    </row>
    <row r="30873" spans="3:18" x14ac:dyDescent="0.2">
      <c r="C30873"/>
      <c r="D30873"/>
      <c r="E30873"/>
      <c r="F30873"/>
      <c r="G30873"/>
      <c r="H30873"/>
      <c r="I30873"/>
      <c r="J30873"/>
      <c r="K30873"/>
      <c r="L30873"/>
      <c r="M30873"/>
      <c r="N30873"/>
      <c r="O30873"/>
      <c r="P30873"/>
      <c r="Q30873"/>
      <c r="R30873"/>
    </row>
    <row r="30874" spans="3:18" x14ac:dyDescent="0.2">
      <c r="C30874"/>
      <c r="D30874"/>
      <c r="E30874"/>
      <c r="F30874"/>
      <c r="G30874"/>
      <c r="H30874"/>
      <c r="I30874"/>
      <c r="J30874"/>
      <c r="K30874"/>
      <c r="L30874"/>
      <c r="M30874"/>
      <c r="N30874"/>
      <c r="O30874"/>
      <c r="P30874"/>
      <c r="Q30874"/>
      <c r="R30874"/>
    </row>
    <row r="30875" spans="3:18" x14ac:dyDescent="0.2">
      <c r="C30875"/>
      <c r="D30875"/>
      <c r="E30875"/>
      <c r="F30875"/>
      <c r="G30875"/>
      <c r="H30875"/>
      <c r="I30875"/>
      <c r="J30875"/>
      <c r="K30875"/>
      <c r="L30875"/>
      <c r="M30875"/>
      <c r="N30875"/>
      <c r="O30875"/>
      <c r="P30875"/>
      <c r="Q30875"/>
      <c r="R30875"/>
    </row>
    <row r="30876" spans="3:18" x14ac:dyDescent="0.2">
      <c r="C30876"/>
      <c r="D30876"/>
      <c r="E30876"/>
      <c r="F30876"/>
      <c r="G30876"/>
      <c r="H30876"/>
      <c r="I30876"/>
      <c r="J30876"/>
      <c r="K30876"/>
      <c r="L30876"/>
      <c r="M30876"/>
      <c r="N30876"/>
      <c r="O30876"/>
      <c r="P30876"/>
      <c r="Q30876"/>
      <c r="R30876"/>
    </row>
    <row r="30877" spans="3:18" x14ac:dyDescent="0.2">
      <c r="C30877"/>
      <c r="D30877"/>
      <c r="E30877"/>
      <c r="F30877"/>
      <c r="G30877"/>
      <c r="H30877"/>
      <c r="I30877"/>
      <c r="J30877"/>
      <c r="K30877"/>
      <c r="L30877"/>
      <c r="M30877"/>
      <c r="N30877"/>
      <c r="O30877"/>
      <c r="P30877"/>
      <c r="Q30877"/>
      <c r="R30877"/>
    </row>
    <row r="30878" spans="3:18" x14ac:dyDescent="0.2">
      <c r="C30878"/>
      <c r="D30878"/>
      <c r="E30878"/>
      <c r="F30878"/>
      <c r="G30878"/>
      <c r="H30878"/>
      <c r="I30878"/>
      <c r="J30878"/>
      <c r="K30878"/>
      <c r="L30878"/>
      <c r="M30878"/>
      <c r="N30878"/>
      <c r="O30878"/>
      <c r="P30878"/>
      <c r="Q30878"/>
      <c r="R30878"/>
    </row>
    <row r="30879" spans="3:18" x14ac:dyDescent="0.2">
      <c r="C30879"/>
      <c r="D30879"/>
      <c r="E30879"/>
      <c r="F30879"/>
      <c r="G30879"/>
      <c r="H30879"/>
      <c r="I30879"/>
      <c r="J30879"/>
      <c r="K30879"/>
      <c r="L30879"/>
      <c r="M30879"/>
      <c r="N30879"/>
      <c r="O30879"/>
      <c r="P30879"/>
      <c r="Q30879"/>
      <c r="R30879"/>
    </row>
    <row r="30880" spans="3:18" x14ac:dyDescent="0.2">
      <c r="C30880"/>
      <c r="D30880"/>
      <c r="E30880"/>
      <c r="F30880"/>
      <c r="G30880"/>
      <c r="H30880"/>
      <c r="I30880"/>
      <c r="J30880"/>
      <c r="K30880"/>
      <c r="L30880"/>
      <c r="M30880"/>
      <c r="N30880"/>
      <c r="O30880"/>
      <c r="P30880"/>
      <c r="Q30880"/>
      <c r="R30880"/>
    </row>
    <row r="30881" spans="3:18" x14ac:dyDescent="0.2">
      <c r="C30881"/>
      <c r="D30881"/>
      <c r="E30881"/>
      <c r="F30881"/>
      <c r="G30881"/>
      <c r="H30881"/>
      <c r="I30881"/>
      <c r="J30881"/>
      <c r="K30881"/>
      <c r="L30881"/>
      <c r="M30881"/>
      <c r="N30881"/>
      <c r="O30881"/>
      <c r="P30881"/>
      <c r="Q30881"/>
      <c r="R30881"/>
    </row>
    <row r="30882" spans="3:18" x14ac:dyDescent="0.2">
      <c r="C30882"/>
      <c r="D30882"/>
      <c r="E30882"/>
      <c r="F30882"/>
      <c r="G30882"/>
      <c r="H30882"/>
      <c r="I30882"/>
      <c r="J30882"/>
      <c r="K30882"/>
      <c r="L30882"/>
      <c r="M30882"/>
      <c r="N30882"/>
      <c r="O30882"/>
      <c r="P30882"/>
      <c r="Q30882"/>
      <c r="R30882"/>
    </row>
    <row r="30883" spans="3:18" x14ac:dyDescent="0.2">
      <c r="C30883"/>
      <c r="D30883"/>
      <c r="E30883"/>
      <c r="F30883"/>
      <c r="G30883"/>
      <c r="H30883"/>
      <c r="I30883"/>
      <c r="J30883"/>
      <c r="K30883"/>
      <c r="L30883"/>
      <c r="M30883"/>
      <c r="N30883"/>
      <c r="O30883"/>
      <c r="P30883"/>
      <c r="Q30883"/>
      <c r="R30883"/>
    </row>
    <row r="30884" spans="3:18" x14ac:dyDescent="0.2">
      <c r="C30884"/>
      <c r="D30884"/>
      <c r="E30884"/>
      <c r="F30884"/>
      <c r="G30884"/>
      <c r="H30884"/>
      <c r="I30884"/>
      <c r="J30884"/>
      <c r="K30884"/>
      <c r="L30884"/>
      <c r="M30884"/>
      <c r="N30884"/>
      <c r="O30884"/>
      <c r="P30884"/>
      <c r="Q30884"/>
      <c r="R30884"/>
    </row>
    <row r="30885" spans="3:18" x14ac:dyDescent="0.2">
      <c r="C30885"/>
      <c r="D30885"/>
      <c r="E30885"/>
      <c r="F30885"/>
      <c r="G30885"/>
      <c r="H30885"/>
      <c r="I30885"/>
      <c r="J30885"/>
      <c r="K30885"/>
      <c r="L30885"/>
      <c r="M30885"/>
      <c r="N30885"/>
      <c r="O30885"/>
      <c r="P30885"/>
      <c r="Q30885"/>
      <c r="R30885"/>
    </row>
    <row r="30886" spans="3:18" x14ac:dyDescent="0.2">
      <c r="C30886"/>
      <c r="D30886"/>
      <c r="E30886"/>
      <c r="F30886"/>
      <c r="G30886"/>
      <c r="H30886"/>
      <c r="I30886"/>
      <c r="J30886"/>
      <c r="K30886"/>
      <c r="L30886"/>
      <c r="M30886"/>
      <c r="N30886"/>
      <c r="O30886"/>
      <c r="P30886"/>
      <c r="Q30886"/>
      <c r="R30886"/>
    </row>
    <row r="30887" spans="3:18" x14ac:dyDescent="0.2">
      <c r="C30887"/>
      <c r="D30887"/>
      <c r="E30887"/>
      <c r="F30887"/>
      <c r="G30887"/>
      <c r="H30887"/>
      <c r="I30887"/>
      <c r="J30887"/>
      <c r="K30887"/>
      <c r="L30887"/>
      <c r="M30887"/>
      <c r="N30887"/>
      <c r="O30887"/>
      <c r="P30887"/>
      <c r="Q30887"/>
      <c r="R30887"/>
    </row>
    <row r="30888" spans="3:18" x14ac:dyDescent="0.2">
      <c r="C30888"/>
      <c r="D30888"/>
      <c r="E30888"/>
      <c r="F30888"/>
      <c r="G30888"/>
      <c r="H30888"/>
      <c r="I30888"/>
      <c r="J30888"/>
      <c r="K30888"/>
      <c r="L30888"/>
      <c r="M30888"/>
      <c r="N30888"/>
      <c r="O30888"/>
      <c r="P30888"/>
      <c r="Q30888"/>
      <c r="R30888"/>
    </row>
    <row r="30889" spans="3:18" x14ac:dyDescent="0.2">
      <c r="C30889"/>
      <c r="D30889"/>
      <c r="E30889"/>
      <c r="F30889"/>
      <c r="G30889"/>
      <c r="H30889"/>
      <c r="I30889"/>
      <c r="J30889"/>
      <c r="K30889"/>
      <c r="L30889"/>
      <c r="M30889"/>
      <c r="N30889"/>
      <c r="O30889"/>
      <c r="P30889"/>
      <c r="Q30889"/>
      <c r="R30889"/>
    </row>
    <row r="30890" spans="3:18" x14ac:dyDescent="0.2">
      <c r="C30890"/>
      <c r="D30890"/>
      <c r="E30890"/>
      <c r="F30890"/>
      <c r="G30890"/>
      <c r="H30890"/>
      <c r="I30890"/>
      <c r="J30890"/>
      <c r="K30890"/>
      <c r="L30890"/>
      <c r="M30890"/>
      <c r="N30890"/>
      <c r="O30890"/>
      <c r="P30890"/>
      <c r="Q30890"/>
      <c r="R30890"/>
    </row>
    <row r="30891" spans="3:18" x14ac:dyDescent="0.2">
      <c r="C30891"/>
      <c r="D30891"/>
      <c r="E30891"/>
      <c r="F30891"/>
      <c r="G30891"/>
      <c r="H30891"/>
      <c r="I30891"/>
      <c r="J30891"/>
      <c r="K30891"/>
      <c r="L30891"/>
      <c r="M30891"/>
      <c r="N30891"/>
      <c r="O30891"/>
      <c r="P30891"/>
      <c r="Q30891"/>
      <c r="R30891"/>
    </row>
    <row r="30892" spans="3:18" x14ac:dyDescent="0.2">
      <c r="C30892"/>
      <c r="D30892"/>
      <c r="E30892"/>
      <c r="F30892"/>
      <c r="G30892"/>
      <c r="H30892"/>
      <c r="I30892"/>
      <c r="J30892"/>
      <c r="K30892"/>
      <c r="L30892"/>
      <c r="M30892"/>
      <c r="N30892"/>
      <c r="O30892"/>
      <c r="P30892"/>
      <c r="Q30892"/>
      <c r="R30892"/>
    </row>
    <row r="30893" spans="3:18" x14ac:dyDescent="0.2">
      <c r="C30893"/>
      <c r="D30893"/>
      <c r="E30893"/>
      <c r="F30893"/>
      <c r="G30893"/>
      <c r="H30893"/>
      <c r="I30893"/>
      <c r="J30893"/>
      <c r="K30893"/>
      <c r="L30893"/>
      <c r="M30893"/>
      <c r="N30893"/>
      <c r="O30893"/>
      <c r="P30893"/>
      <c r="Q30893"/>
      <c r="R30893"/>
    </row>
    <row r="30894" spans="3:18" x14ac:dyDescent="0.2">
      <c r="C30894"/>
      <c r="D30894"/>
      <c r="E30894"/>
      <c r="F30894"/>
      <c r="G30894"/>
      <c r="H30894"/>
      <c r="I30894"/>
      <c r="J30894"/>
      <c r="K30894"/>
      <c r="L30894"/>
      <c r="M30894"/>
      <c r="N30894"/>
      <c r="O30894"/>
      <c r="P30894"/>
      <c r="Q30894"/>
      <c r="R30894"/>
    </row>
    <row r="30895" spans="3:18" x14ac:dyDescent="0.2">
      <c r="C30895"/>
      <c r="D30895"/>
      <c r="E30895"/>
      <c r="F30895"/>
      <c r="G30895"/>
      <c r="H30895"/>
      <c r="I30895"/>
      <c r="J30895"/>
      <c r="K30895"/>
      <c r="L30895"/>
      <c r="M30895"/>
      <c r="N30895"/>
      <c r="O30895"/>
      <c r="P30895"/>
      <c r="Q30895"/>
      <c r="R30895"/>
    </row>
    <row r="30896" spans="3:18" x14ac:dyDescent="0.2">
      <c r="C30896"/>
      <c r="D30896"/>
      <c r="E30896"/>
      <c r="F30896"/>
      <c r="G30896"/>
      <c r="H30896"/>
      <c r="I30896"/>
      <c r="J30896"/>
      <c r="K30896"/>
      <c r="L30896"/>
      <c r="M30896"/>
      <c r="N30896"/>
      <c r="O30896"/>
      <c r="P30896"/>
      <c r="Q30896"/>
      <c r="R30896"/>
    </row>
    <row r="30897" spans="3:18" x14ac:dyDescent="0.2">
      <c r="C30897"/>
      <c r="D30897"/>
      <c r="E30897"/>
      <c r="F30897"/>
      <c r="G30897"/>
      <c r="H30897"/>
      <c r="I30897"/>
      <c r="J30897"/>
      <c r="K30897"/>
      <c r="L30897"/>
      <c r="M30897"/>
      <c r="N30897"/>
      <c r="O30897"/>
      <c r="P30897"/>
      <c r="Q30897"/>
      <c r="R30897"/>
    </row>
    <row r="30898" spans="3:18" x14ac:dyDescent="0.2">
      <c r="C30898"/>
      <c r="D30898"/>
      <c r="E30898"/>
      <c r="F30898"/>
      <c r="G30898"/>
      <c r="H30898"/>
      <c r="I30898"/>
      <c r="J30898"/>
      <c r="K30898"/>
      <c r="L30898"/>
      <c r="M30898"/>
      <c r="N30898"/>
      <c r="O30898"/>
      <c r="P30898"/>
      <c r="Q30898"/>
      <c r="R30898"/>
    </row>
    <row r="30899" spans="3:18" x14ac:dyDescent="0.2">
      <c r="C30899"/>
      <c r="D30899"/>
      <c r="E30899"/>
      <c r="F30899"/>
      <c r="G30899"/>
      <c r="H30899"/>
      <c r="I30899"/>
      <c r="J30899"/>
      <c r="K30899"/>
      <c r="L30899"/>
      <c r="M30899"/>
      <c r="N30899"/>
      <c r="O30899"/>
      <c r="P30899"/>
      <c r="Q30899"/>
      <c r="R30899"/>
    </row>
    <row r="30900" spans="3:18" x14ac:dyDescent="0.2">
      <c r="C30900"/>
      <c r="D30900"/>
      <c r="E30900"/>
      <c r="F30900"/>
      <c r="G30900"/>
      <c r="H30900"/>
      <c r="I30900"/>
      <c r="J30900"/>
      <c r="K30900"/>
      <c r="L30900"/>
      <c r="M30900"/>
      <c r="N30900"/>
      <c r="O30900"/>
      <c r="P30900"/>
      <c r="Q30900"/>
      <c r="R30900"/>
    </row>
    <row r="30901" spans="3:18" x14ac:dyDescent="0.2">
      <c r="C30901"/>
      <c r="D30901"/>
      <c r="E30901"/>
      <c r="F30901"/>
      <c r="G30901"/>
      <c r="H30901"/>
      <c r="I30901"/>
      <c r="J30901"/>
      <c r="K30901"/>
      <c r="L30901"/>
      <c r="M30901"/>
      <c r="N30901"/>
      <c r="O30901"/>
      <c r="P30901"/>
      <c r="Q30901"/>
      <c r="R30901"/>
    </row>
    <row r="30902" spans="3:18" x14ac:dyDescent="0.2">
      <c r="C30902"/>
      <c r="D30902"/>
      <c r="E30902"/>
      <c r="F30902"/>
      <c r="G30902"/>
      <c r="H30902"/>
      <c r="I30902"/>
      <c r="J30902"/>
      <c r="K30902"/>
      <c r="L30902"/>
      <c r="M30902"/>
      <c r="N30902"/>
      <c r="O30902"/>
      <c r="P30902"/>
      <c r="Q30902"/>
      <c r="R30902"/>
    </row>
    <row r="30903" spans="3:18" x14ac:dyDescent="0.2">
      <c r="C30903"/>
      <c r="D30903"/>
      <c r="E30903"/>
      <c r="F30903"/>
      <c r="G30903"/>
      <c r="H30903"/>
      <c r="I30903"/>
      <c r="J30903"/>
      <c r="K30903"/>
      <c r="L30903"/>
      <c r="M30903"/>
      <c r="N30903"/>
      <c r="O30903"/>
      <c r="P30903"/>
      <c r="Q30903"/>
      <c r="R30903"/>
    </row>
    <row r="30904" spans="3:18" x14ac:dyDescent="0.2">
      <c r="C30904"/>
      <c r="D30904"/>
      <c r="E30904"/>
      <c r="F30904"/>
      <c r="G30904"/>
      <c r="H30904"/>
      <c r="I30904"/>
      <c r="J30904"/>
      <c r="K30904"/>
      <c r="L30904"/>
      <c r="M30904"/>
      <c r="N30904"/>
      <c r="O30904"/>
      <c r="P30904"/>
      <c r="Q30904"/>
      <c r="R30904"/>
    </row>
    <row r="30905" spans="3:18" x14ac:dyDescent="0.2">
      <c r="C30905"/>
      <c r="D30905"/>
      <c r="E30905"/>
      <c r="F30905"/>
      <c r="G30905"/>
      <c r="H30905"/>
      <c r="I30905"/>
      <c r="J30905"/>
      <c r="K30905"/>
      <c r="L30905"/>
      <c r="M30905"/>
      <c r="N30905"/>
      <c r="O30905"/>
      <c r="P30905"/>
      <c r="Q30905"/>
      <c r="R30905"/>
    </row>
    <row r="30906" spans="3:18" x14ac:dyDescent="0.2">
      <c r="C30906"/>
      <c r="D30906"/>
      <c r="E30906"/>
      <c r="F30906"/>
      <c r="G30906"/>
      <c r="H30906"/>
      <c r="I30906"/>
      <c r="J30906"/>
      <c r="K30906"/>
      <c r="L30906"/>
      <c r="M30906"/>
      <c r="N30906"/>
      <c r="O30906"/>
      <c r="P30906"/>
      <c r="Q30906"/>
      <c r="R30906"/>
    </row>
    <row r="30907" spans="3:18" x14ac:dyDescent="0.2">
      <c r="C30907"/>
      <c r="D30907"/>
      <c r="E30907"/>
      <c r="F30907"/>
      <c r="G30907"/>
      <c r="H30907"/>
      <c r="I30907"/>
      <c r="J30907"/>
      <c r="K30907"/>
      <c r="L30907"/>
      <c r="M30907"/>
      <c r="N30907"/>
      <c r="O30907"/>
      <c r="P30907"/>
      <c r="Q30907"/>
      <c r="R30907"/>
    </row>
    <row r="30908" spans="3:18" x14ac:dyDescent="0.2">
      <c r="C30908"/>
      <c r="D30908"/>
      <c r="E30908"/>
      <c r="F30908"/>
      <c r="G30908"/>
      <c r="H30908"/>
      <c r="I30908"/>
      <c r="J30908"/>
      <c r="K30908"/>
      <c r="L30908"/>
      <c r="M30908"/>
      <c r="N30908"/>
      <c r="O30908"/>
      <c r="P30908"/>
      <c r="Q30908"/>
      <c r="R30908"/>
    </row>
    <row r="30909" spans="3:18" x14ac:dyDescent="0.2">
      <c r="C30909"/>
      <c r="D30909"/>
      <c r="E30909"/>
      <c r="F30909"/>
      <c r="G30909"/>
      <c r="H30909"/>
      <c r="I30909"/>
      <c r="J30909"/>
      <c r="K30909"/>
      <c r="L30909"/>
      <c r="M30909"/>
      <c r="N30909"/>
      <c r="O30909"/>
      <c r="P30909"/>
      <c r="Q30909"/>
      <c r="R30909"/>
    </row>
    <row r="30910" spans="3:18" x14ac:dyDescent="0.2">
      <c r="C30910"/>
      <c r="D30910"/>
      <c r="E30910"/>
      <c r="F30910"/>
      <c r="G30910"/>
      <c r="H30910"/>
      <c r="I30910"/>
      <c r="J30910"/>
      <c r="K30910"/>
      <c r="L30910"/>
      <c r="M30910"/>
      <c r="N30910"/>
      <c r="O30910"/>
      <c r="P30910"/>
      <c r="Q30910"/>
      <c r="R30910"/>
    </row>
    <row r="30911" spans="3:18" x14ac:dyDescent="0.2">
      <c r="C30911"/>
      <c r="D30911"/>
      <c r="E30911"/>
      <c r="F30911"/>
      <c r="G30911"/>
      <c r="H30911"/>
      <c r="I30911"/>
      <c r="J30911"/>
      <c r="K30911"/>
      <c r="L30911"/>
      <c r="M30911"/>
      <c r="N30911"/>
      <c r="O30911"/>
      <c r="P30911"/>
      <c r="Q30911"/>
      <c r="R30911"/>
    </row>
    <row r="30912" spans="3:18" x14ac:dyDescent="0.2">
      <c r="C30912"/>
      <c r="D30912"/>
      <c r="E30912"/>
      <c r="F30912"/>
      <c r="G30912"/>
      <c r="H30912"/>
      <c r="I30912"/>
      <c r="J30912"/>
      <c r="K30912"/>
      <c r="L30912"/>
      <c r="M30912"/>
      <c r="N30912"/>
      <c r="O30912"/>
      <c r="P30912"/>
      <c r="Q30912"/>
      <c r="R30912"/>
    </row>
    <row r="30913" spans="3:18" x14ac:dyDescent="0.2">
      <c r="C30913"/>
      <c r="D30913"/>
      <c r="E30913"/>
      <c r="F30913"/>
      <c r="G30913"/>
      <c r="H30913"/>
      <c r="I30913"/>
      <c r="J30913"/>
      <c r="K30913"/>
      <c r="L30913"/>
      <c r="M30913"/>
      <c r="N30913"/>
      <c r="O30913"/>
      <c r="P30913"/>
      <c r="Q30913"/>
      <c r="R30913"/>
    </row>
    <row r="30914" spans="3:18" x14ac:dyDescent="0.2">
      <c r="C30914"/>
      <c r="D30914"/>
      <c r="E30914"/>
      <c r="F30914"/>
      <c r="G30914"/>
      <c r="H30914"/>
      <c r="I30914"/>
      <c r="J30914"/>
      <c r="K30914"/>
      <c r="L30914"/>
      <c r="M30914"/>
      <c r="N30914"/>
      <c r="O30914"/>
      <c r="P30914"/>
      <c r="Q30914"/>
      <c r="R30914"/>
    </row>
    <row r="30915" spans="3:18" x14ac:dyDescent="0.2">
      <c r="C30915"/>
      <c r="D30915"/>
      <c r="E30915"/>
      <c r="F30915"/>
      <c r="G30915"/>
      <c r="H30915"/>
      <c r="I30915"/>
      <c r="J30915"/>
      <c r="K30915"/>
      <c r="L30915"/>
      <c r="M30915"/>
      <c r="N30915"/>
      <c r="O30915"/>
      <c r="P30915"/>
      <c r="Q30915"/>
      <c r="R30915"/>
    </row>
    <row r="30916" spans="3:18" x14ac:dyDescent="0.2">
      <c r="C30916"/>
      <c r="D30916"/>
      <c r="E30916"/>
      <c r="F30916"/>
      <c r="G30916"/>
      <c r="H30916"/>
      <c r="I30916"/>
      <c r="J30916"/>
      <c r="K30916"/>
      <c r="L30916"/>
      <c r="M30916"/>
      <c r="N30916"/>
      <c r="O30916"/>
      <c r="P30916"/>
      <c r="Q30916"/>
      <c r="R30916"/>
    </row>
    <row r="30917" spans="3:18" x14ac:dyDescent="0.2">
      <c r="C30917"/>
      <c r="D30917"/>
      <c r="E30917"/>
      <c r="F30917"/>
      <c r="G30917"/>
      <c r="H30917"/>
      <c r="I30917"/>
      <c r="J30917"/>
      <c r="K30917"/>
      <c r="L30917"/>
      <c r="M30917"/>
      <c r="N30917"/>
      <c r="O30917"/>
      <c r="P30917"/>
      <c r="Q30917"/>
      <c r="R30917"/>
    </row>
    <row r="30918" spans="3:18" x14ac:dyDescent="0.2">
      <c r="C30918"/>
      <c r="D30918"/>
      <c r="E30918"/>
      <c r="F30918"/>
      <c r="G30918"/>
      <c r="H30918"/>
      <c r="I30918"/>
      <c r="J30918"/>
      <c r="K30918"/>
      <c r="L30918"/>
      <c r="M30918"/>
      <c r="N30918"/>
      <c r="O30918"/>
      <c r="P30918"/>
      <c r="Q30918"/>
      <c r="R30918"/>
    </row>
    <row r="30919" spans="3:18" x14ac:dyDescent="0.2">
      <c r="C30919"/>
      <c r="D30919"/>
      <c r="E30919"/>
      <c r="F30919"/>
      <c r="G30919"/>
      <c r="H30919"/>
      <c r="I30919"/>
      <c r="J30919"/>
      <c r="K30919"/>
      <c r="L30919"/>
      <c r="M30919"/>
      <c r="N30919"/>
      <c r="O30919"/>
      <c r="P30919"/>
      <c r="Q30919"/>
      <c r="R30919"/>
    </row>
    <row r="30920" spans="3:18" x14ac:dyDescent="0.2">
      <c r="C30920"/>
      <c r="D30920"/>
      <c r="E30920"/>
      <c r="F30920"/>
      <c r="G30920"/>
      <c r="H30920"/>
      <c r="I30920"/>
      <c r="J30920"/>
      <c r="K30920"/>
      <c r="L30920"/>
      <c r="M30920"/>
      <c r="N30920"/>
      <c r="O30920"/>
      <c r="P30920"/>
      <c r="Q30920"/>
      <c r="R30920"/>
    </row>
    <row r="30921" spans="3:18" x14ac:dyDescent="0.2">
      <c r="C30921"/>
      <c r="D30921"/>
      <c r="E30921"/>
      <c r="F30921"/>
      <c r="G30921"/>
      <c r="H30921"/>
      <c r="I30921"/>
      <c r="J30921"/>
      <c r="K30921"/>
      <c r="L30921"/>
      <c r="M30921"/>
      <c r="N30921"/>
      <c r="O30921"/>
      <c r="P30921"/>
      <c r="Q30921"/>
      <c r="R30921"/>
    </row>
    <row r="30922" spans="3:18" x14ac:dyDescent="0.2">
      <c r="C30922"/>
      <c r="D30922"/>
      <c r="E30922"/>
      <c r="F30922"/>
      <c r="G30922"/>
      <c r="H30922"/>
      <c r="I30922"/>
      <c r="J30922"/>
      <c r="K30922"/>
      <c r="L30922"/>
      <c r="M30922"/>
      <c r="N30922"/>
      <c r="O30922"/>
      <c r="P30922"/>
      <c r="Q30922"/>
      <c r="R30922"/>
    </row>
    <row r="30923" spans="3:18" x14ac:dyDescent="0.2">
      <c r="C30923"/>
      <c r="D30923"/>
      <c r="E30923"/>
      <c r="F30923"/>
      <c r="G30923"/>
      <c r="H30923"/>
      <c r="I30923"/>
      <c r="J30923"/>
      <c r="K30923"/>
      <c r="L30923"/>
      <c r="M30923"/>
      <c r="N30923"/>
      <c r="O30923"/>
      <c r="P30923"/>
      <c r="Q30923"/>
      <c r="R30923"/>
    </row>
    <row r="30924" spans="3:18" x14ac:dyDescent="0.2">
      <c r="C30924"/>
      <c r="D30924"/>
      <c r="E30924"/>
      <c r="F30924"/>
      <c r="G30924"/>
      <c r="H30924"/>
      <c r="I30924"/>
      <c r="J30924"/>
      <c r="K30924"/>
      <c r="L30924"/>
      <c r="M30924"/>
      <c r="N30924"/>
      <c r="O30924"/>
      <c r="P30924"/>
      <c r="Q30924"/>
      <c r="R30924"/>
    </row>
    <row r="30925" spans="3:18" x14ac:dyDescent="0.2">
      <c r="C30925"/>
      <c r="D30925"/>
      <c r="E30925"/>
      <c r="F30925"/>
      <c r="G30925"/>
      <c r="H30925"/>
      <c r="I30925"/>
      <c r="J30925"/>
      <c r="K30925"/>
      <c r="L30925"/>
      <c r="M30925"/>
      <c r="N30925"/>
      <c r="O30925"/>
      <c r="P30925"/>
      <c r="Q30925"/>
      <c r="R30925"/>
    </row>
    <row r="30926" spans="3:18" x14ac:dyDescent="0.2">
      <c r="C30926"/>
      <c r="D30926"/>
      <c r="E30926"/>
      <c r="F30926"/>
      <c r="G30926"/>
      <c r="H30926"/>
      <c r="I30926"/>
      <c r="J30926"/>
      <c r="K30926"/>
      <c r="L30926"/>
      <c r="M30926"/>
      <c r="N30926"/>
      <c r="O30926"/>
      <c r="P30926"/>
      <c r="Q30926"/>
      <c r="R30926"/>
    </row>
    <row r="30927" spans="3:18" x14ac:dyDescent="0.2">
      <c r="C30927"/>
      <c r="D30927"/>
      <c r="E30927"/>
      <c r="F30927"/>
      <c r="G30927"/>
      <c r="H30927"/>
      <c r="I30927"/>
      <c r="J30927"/>
      <c r="K30927"/>
      <c r="L30927"/>
      <c r="M30927"/>
      <c r="N30927"/>
      <c r="O30927"/>
      <c r="P30927"/>
      <c r="Q30927"/>
      <c r="R30927"/>
    </row>
    <row r="30928" spans="3:18" x14ac:dyDescent="0.2">
      <c r="C30928"/>
      <c r="D30928"/>
      <c r="E30928"/>
      <c r="F30928"/>
      <c r="G30928"/>
      <c r="H30928"/>
      <c r="I30928"/>
      <c r="J30928"/>
      <c r="K30928"/>
      <c r="L30928"/>
      <c r="M30928"/>
      <c r="N30928"/>
      <c r="O30928"/>
      <c r="P30928"/>
      <c r="Q30928"/>
      <c r="R30928"/>
    </row>
    <row r="30929" spans="3:18" x14ac:dyDescent="0.2">
      <c r="C30929"/>
      <c r="D30929"/>
      <c r="E30929"/>
      <c r="F30929"/>
      <c r="G30929"/>
      <c r="H30929"/>
      <c r="I30929"/>
      <c r="J30929"/>
      <c r="K30929"/>
      <c r="L30929"/>
      <c r="M30929"/>
      <c r="N30929"/>
      <c r="O30929"/>
      <c r="P30929"/>
      <c r="Q30929"/>
      <c r="R30929"/>
    </row>
    <row r="30930" spans="3:18" x14ac:dyDescent="0.2">
      <c r="C30930"/>
      <c r="D30930"/>
      <c r="E30930"/>
      <c r="F30930"/>
      <c r="G30930"/>
      <c r="H30930"/>
      <c r="I30930"/>
      <c r="J30930"/>
      <c r="K30930"/>
      <c r="L30930"/>
      <c r="M30930"/>
      <c r="N30930"/>
      <c r="O30930"/>
      <c r="P30930"/>
      <c r="Q30930"/>
      <c r="R30930"/>
    </row>
    <row r="30931" spans="3:18" x14ac:dyDescent="0.2">
      <c r="C30931"/>
      <c r="D30931"/>
      <c r="E30931"/>
      <c r="F30931"/>
      <c r="G30931"/>
      <c r="H30931"/>
      <c r="I30931"/>
      <c r="J30931"/>
      <c r="K30931"/>
      <c r="L30931"/>
      <c r="M30931"/>
      <c r="N30931"/>
      <c r="O30931"/>
      <c r="P30931"/>
      <c r="Q30931"/>
      <c r="R30931"/>
    </row>
    <row r="30932" spans="3:18" x14ac:dyDescent="0.2">
      <c r="C30932"/>
      <c r="D30932"/>
      <c r="E30932"/>
      <c r="F30932"/>
      <c r="G30932"/>
      <c r="H30932"/>
      <c r="I30932"/>
      <c r="J30932"/>
      <c r="K30932"/>
      <c r="L30932"/>
      <c r="M30932"/>
      <c r="N30932"/>
      <c r="O30932"/>
      <c r="P30932"/>
      <c r="Q30932"/>
      <c r="R30932"/>
    </row>
    <row r="30933" spans="3:18" x14ac:dyDescent="0.2">
      <c r="C30933"/>
      <c r="D30933"/>
      <c r="E30933"/>
      <c r="F30933"/>
      <c r="G30933"/>
      <c r="H30933"/>
      <c r="I30933"/>
      <c r="J30933"/>
      <c r="K30933"/>
      <c r="L30933"/>
      <c r="M30933"/>
      <c r="N30933"/>
      <c r="O30933"/>
      <c r="P30933"/>
      <c r="Q30933"/>
      <c r="R30933"/>
    </row>
    <row r="30934" spans="3:18" x14ac:dyDescent="0.2">
      <c r="C30934"/>
      <c r="D30934"/>
      <c r="E30934"/>
      <c r="F30934"/>
      <c r="G30934"/>
      <c r="H30934"/>
      <c r="I30934"/>
      <c r="J30934"/>
      <c r="K30934"/>
      <c r="L30934"/>
      <c r="M30934"/>
      <c r="N30934"/>
      <c r="O30934"/>
      <c r="P30934"/>
      <c r="Q30934"/>
      <c r="R30934"/>
    </row>
    <row r="30935" spans="3:18" x14ac:dyDescent="0.2">
      <c r="C30935"/>
      <c r="D30935"/>
      <c r="E30935"/>
      <c r="F30935"/>
      <c r="G30935"/>
      <c r="H30935"/>
      <c r="I30935"/>
      <c r="J30935"/>
      <c r="K30935"/>
      <c r="L30935"/>
      <c r="M30935"/>
      <c r="N30935"/>
      <c r="O30935"/>
      <c r="P30935"/>
      <c r="Q30935"/>
      <c r="R30935"/>
    </row>
    <row r="30936" spans="3:18" x14ac:dyDescent="0.2">
      <c r="C30936"/>
      <c r="D30936"/>
      <c r="E30936"/>
      <c r="F30936"/>
      <c r="G30936"/>
      <c r="H30936"/>
      <c r="I30936"/>
      <c r="J30936"/>
      <c r="K30936"/>
      <c r="L30936"/>
      <c r="M30936"/>
      <c r="N30936"/>
      <c r="O30936"/>
      <c r="P30936"/>
      <c r="Q30936"/>
      <c r="R30936"/>
    </row>
    <row r="30937" spans="3:18" x14ac:dyDescent="0.2">
      <c r="C30937"/>
      <c r="D30937"/>
      <c r="E30937"/>
      <c r="F30937"/>
      <c r="G30937"/>
      <c r="H30937"/>
      <c r="I30937"/>
      <c r="J30937"/>
      <c r="K30937"/>
      <c r="L30937"/>
      <c r="M30937"/>
      <c r="N30937"/>
      <c r="O30937"/>
      <c r="P30937"/>
      <c r="Q30937"/>
      <c r="R30937"/>
    </row>
    <row r="30938" spans="3:18" x14ac:dyDescent="0.2">
      <c r="C30938"/>
      <c r="D30938"/>
      <c r="E30938"/>
      <c r="F30938"/>
      <c r="G30938"/>
      <c r="H30938"/>
      <c r="I30938"/>
      <c r="J30938"/>
      <c r="K30938"/>
      <c r="L30938"/>
      <c r="M30938"/>
      <c r="N30938"/>
      <c r="O30938"/>
      <c r="P30938"/>
      <c r="Q30938"/>
      <c r="R30938"/>
    </row>
    <row r="30939" spans="3:18" x14ac:dyDescent="0.2">
      <c r="C30939"/>
      <c r="D30939"/>
      <c r="E30939"/>
      <c r="F30939"/>
      <c r="G30939"/>
      <c r="H30939"/>
      <c r="I30939"/>
      <c r="J30939"/>
      <c r="K30939"/>
      <c r="L30939"/>
      <c r="M30939"/>
      <c r="N30939"/>
      <c r="O30939"/>
      <c r="P30939"/>
      <c r="Q30939"/>
      <c r="R30939"/>
    </row>
    <row r="30940" spans="3:18" x14ac:dyDescent="0.2">
      <c r="C30940"/>
      <c r="D30940"/>
      <c r="E30940"/>
      <c r="F30940"/>
      <c r="G30940"/>
      <c r="H30940"/>
      <c r="I30940"/>
      <c r="J30940"/>
      <c r="K30940"/>
      <c r="L30940"/>
      <c r="M30940"/>
      <c r="N30940"/>
      <c r="O30940"/>
      <c r="P30940"/>
      <c r="Q30940"/>
      <c r="R30940"/>
    </row>
    <row r="30941" spans="3:18" x14ac:dyDescent="0.2">
      <c r="C30941"/>
      <c r="D30941"/>
      <c r="E30941"/>
      <c r="F30941"/>
      <c r="G30941"/>
      <c r="H30941"/>
      <c r="I30941"/>
      <c r="J30941"/>
      <c r="K30941"/>
      <c r="L30941"/>
      <c r="M30941"/>
      <c r="N30941"/>
      <c r="O30941"/>
      <c r="P30941"/>
      <c r="Q30941"/>
      <c r="R30941"/>
    </row>
    <row r="30942" spans="3:18" x14ac:dyDescent="0.2">
      <c r="C30942"/>
      <c r="D30942"/>
      <c r="E30942"/>
      <c r="F30942"/>
      <c r="G30942"/>
      <c r="H30942"/>
      <c r="I30942"/>
      <c r="J30942"/>
      <c r="K30942"/>
      <c r="L30942"/>
      <c r="M30942"/>
      <c r="N30942"/>
      <c r="O30942"/>
      <c r="P30942"/>
      <c r="Q30942"/>
      <c r="R30942"/>
    </row>
    <row r="30943" spans="3:18" x14ac:dyDescent="0.2">
      <c r="C30943"/>
      <c r="D30943"/>
      <c r="E30943"/>
      <c r="F30943"/>
      <c r="G30943"/>
      <c r="H30943"/>
      <c r="I30943"/>
      <c r="J30943"/>
      <c r="K30943"/>
      <c r="L30943"/>
      <c r="M30943"/>
      <c r="N30943"/>
      <c r="O30943"/>
      <c r="P30943"/>
      <c r="Q30943"/>
      <c r="R30943"/>
    </row>
    <row r="30944" spans="3:18" x14ac:dyDescent="0.2">
      <c r="C30944"/>
      <c r="D30944"/>
      <c r="E30944"/>
      <c r="F30944"/>
      <c r="G30944"/>
      <c r="H30944"/>
      <c r="I30944"/>
      <c r="J30944"/>
      <c r="K30944"/>
      <c r="L30944"/>
      <c r="M30944"/>
      <c r="N30944"/>
      <c r="O30944"/>
      <c r="P30944"/>
      <c r="Q30944"/>
      <c r="R30944"/>
    </row>
    <row r="30945" spans="3:18" x14ac:dyDescent="0.2">
      <c r="C30945"/>
      <c r="D30945"/>
      <c r="E30945"/>
      <c r="F30945"/>
      <c r="G30945"/>
      <c r="H30945"/>
      <c r="I30945"/>
      <c r="J30945"/>
      <c r="K30945"/>
      <c r="L30945"/>
      <c r="M30945"/>
      <c r="N30945"/>
      <c r="O30945"/>
      <c r="P30945"/>
      <c r="Q30945"/>
      <c r="R30945"/>
    </row>
    <row r="30946" spans="3:18" x14ac:dyDescent="0.2">
      <c r="C30946"/>
      <c r="D30946"/>
      <c r="E30946"/>
      <c r="F30946"/>
      <c r="G30946"/>
      <c r="H30946"/>
      <c r="I30946"/>
      <c r="J30946"/>
      <c r="K30946"/>
      <c r="L30946"/>
      <c r="M30946"/>
      <c r="N30946"/>
      <c r="O30946"/>
      <c r="P30946"/>
      <c r="Q30946"/>
      <c r="R30946"/>
    </row>
    <row r="30947" spans="3:18" x14ac:dyDescent="0.2">
      <c r="C30947"/>
      <c r="D30947"/>
      <c r="E30947"/>
      <c r="F30947"/>
      <c r="G30947"/>
      <c r="H30947"/>
      <c r="I30947"/>
      <c r="J30947"/>
      <c r="K30947"/>
      <c r="L30947"/>
      <c r="M30947"/>
      <c r="N30947"/>
      <c r="O30947"/>
      <c r="P30947"/>
      <c r="Q30947"/>
      <c r="R30947"/>
    </row>
    <row r="30948" spans="3:18" x14ac:dyDescent="0.2">
      <c r="C30948"/>
      <c r="D30948"/>
      <c r="E30948"/>
      <c r="F30948"/>
      <c r="G30948"/>
      <c r="H30948"/>
      <c r="I30948"/>
      <c r="J30948"/>
      <c r="K30948"/>
      <c r="L30948"/>
      <c r="M30948"/>
      <c r="N30948"/>
      <c r="O30948"/>
      <c r="P30948"/>
      <c r="Q30948"/>
      <c r="R30948"/>
    </row>
    <row r="30949" spans="3:18" x14ac:dyDescent="0.2">
      <c r="C30949"/>
      <c r="D30949"/>
      <c r="E30949"/>
      <c r="F30949"/>
      <c r="G30949"/>
      <c r="H30949"/>
      <c r="I30949"/>
      <c r="J30949"/>
      <c r="K30949"/>
      <c r="L30949"/>
      <c r="M30949"/>
      <c r="N30949"/>
      <c r="O30949"/>
      <c r="P30949"/>
      <c r="Q30949"/>
      <c r="R30949"/>
    </row>
    <row r="30950" spans="3:18" x14ac:dyDescent="0.2">
      <c r="C30950"/>
      <c r="D30950"/>
      <c r="E30950"/>
      <c r="F30950"/>
      <c r="G30950"/>
      <c r="H30950"/>
      <c r="I30950"/>
      <c r="J30950"/>
      <c r="K30950"/>
      <c r="L30950"/>
      <c r="M30950"/>
      <c r="N30950"/>
      <c r="O30950"/>
      <c r="P30950"/>
      <c r="Q30950"/>
      <c r="R30950"/>
    </row>
    <row r="30951" spans="3:18" x14ac:dyDescent="0.2">
      <c r="C30951"/>
      <c r="D30951"/>
      <c r="E30951"/>
      <c r="F30951"/>
      <c r="G30951"/>
      <c r="H30951"/>
      <c r="I30951"/>
      <c r="J30951"/>
      <c r="K30951"/>
      <c r="L30951"/>
      <c r="M30951"/>
      <c r="N30951"/>
      <c r="O30951"/>
      <c r="P30951"/>
      <c r="Q30951"/>
      <c r="R30951"/>
    </row>
    <row r="30952" spans="3:18" x14ac:dyDescent="0.2">
      <c r="C30952"/>
      <c r="D30952"/>
      <c r="E30952"/>
      <c r="F30952"/>
      <c r="G30952"/>
      <c r="H30952"/>
      <c r="I30952"/>
      <c r="J30952"/>
      <c r="K30952"/>
      <c r="L30952"/>
      <c r="M30952"/>
      <c r="N30952"/>
      <c r="O30952"/>
      <c r="P30952"/>
      <c r="Q30952"/>
      <c r="R30952"/>
    </row>
    <row r="30953" spans="3:18" x14ac:dyDescent="0.2">
      <c r="C30953"/>
      <c r="D30953"/>
      <c r="E30953"/>
      <c r="F30953"/>
      <c r="G30953"/>
      <c r="H30953"/>
      <c r="I30953"/>
      <c r="J30953"/>
      <c r="K30953"/>
      <c r="L30953"/>
      <c r="M30953"/>
      <c r="N30953"/>
      <c r="O30953"/>
      <c r="P30953"/>
      <c r="Q30953"/>
      <c r="R30953"/>
    </row>
    <row r="30954" spans="3:18" x14ac:dyDescent="0.2">
      <c r="C30954"/>
      <c r="D30954"/>
      <c r="E30954"/>
      <c r="F30954"/>
      <c r="G30954"/>
      <c r="H30954"/>
      <c r="I30954"/>
      <c r="J30954"/>
      <c r="K30954"/>
      <c r="L30954"/>
      <c r="M30954"/>
      <c r="N30954"/>
      <c r="O30954"/>
      <c r="P30954"/>
      <c r="Q30954"/>
      <c r="R30954"/>
    </row>
    <row r="30955" spans="3:18" x14ac:dyDescent="0.2">
      <c r="C30955"/>
      <c r="D30955"/>
      <c r="E30955"/>
      <c r="F30955"/>
      <c r="G30955"/>
      <c r="H30955"/>
      <c r="I30955"/>
      <c r="J30955"/>
      <c r="K30955"/>
      <c r="L30955"/>
      <c r="M30955"/>
      <c r="N30955"/>
      <c r="O30955"/>
      <c r="P30955"/>
      <c r="Q30955"/>
      <c r="R30955"/>
    </row>
    <row r="30956" spans="3:18" x14ac:dyDescent="0.2">
      <c r="C30956"/>
      <c r="D30956"/>
      <c r="E30956"/>
      <c r="F30956"/>
      <c r="G30956"/>
      <c r="H30956"/>
      <c r="I30956"/>
      <c r="J30956"/>
      <c r="K30956"/>
      <c r="L30956"/>
      <c r="M30956"/>
      <c r="N30956"/>
      <c r="O30956"/>
      <c r="P30956"/>
      <c r="Q30956"/>
      <c r="R30956"/>
    </row>
    <row r="30957" spans="3:18" x14ac:dyDescent="0.2">
      <c r="C30957"/>
      <c r="D30957"/>
      <c r="E30957"/>
      <c r="F30957"/>
      <c r="G30957"/>
      <c r="H30957"/>
      <c r="I30957"/>
      <c r="J30957"/>
      <c r="K30957"/>
      <c r="L30957"/>
      <c r="M30957"/>
      <c r="N30957"/>
      <c r="O30957"/>
      <c r="P30957"/>
      <c r="Q30957"/>
      <c r="R30957"/>
    </row>
    <row r="30958" spans="3:18" x14ac:dyDescent="0.2">
      <c r="C30958"/>
      <c r="D30958"/>
      <c r="E30958"/>
      <c r="F30958"/>
      <c r="G30958"/>
      <c r="H30958"/>
      <c r="I30958"/>
      <c r="J30958"/>
      <c r="K30958"/>
      <c r="L30958"/>
      <c r="M30958"/>
      <c r="N30958"/>
      <c r="O30958"/>
      <c r="P30958"/>
      <c r="Q30958"/>
      <c r="R30958"/>
    </row>
    <row r="30959" spans="3:18" x14ac:dyDescent="0.2">
      <c r="C30959"/>
      <c r="D30959"/>
      <c r="E30959"/>
      <c r="F30959"/>
      <c r="G30959"/>
      <c r="H30959"/>
      <c r="I30959"/>
      <c r="J30959"/>
      <c r="K30959"/>
      <c r="L30959"/>
      <c r="M30959"/>
      <c r="N30959"/>
      <c r="O30959"/>
      <c r="P30959"/>
      <c r="Q30959"/>
      <c r="R30959"/>
    </row>
    <row r="30960" spans="3:18" x14ac:dyDescent="0.2">
      <c r="C30960"/>
      <c r="D30960"/>
      <c r="E30960"/>
      <c r="F30960"/>
      <c r="G30960"/>
      <c r="H30960"/>
      <c r="I30960"/>
      <c r="J30960"/>
      <c r="K30960"/>
      <c r="L30960"/>
      <c r="M30960"/>
      <c r="N30960"/>
      <c r="O30960"/>
      <c r="P30960"/>
      <c r="Q30960"/>
      <c r="R30960"/>
    </row>
    <row r="30961" spans="3:18" x14ac:dyDescent="0.2">
      <c r="C30961"/>
      <c r="D30961"/>
      <c r="E30961"/>
      <c r="F30961"/>
      <c r="G30961"/>
      <c r="H30961"/>
      <c r="I30961"/>
      <c r="J30961"/>
      <c r="K30961"/>
      <c r="L30961"/>
      <c r="M30961"/>
      <c r="N30961"/>
      <c r="O30961"/>
      <c r="P30961"/>
      <c r="Q30961"/>
      <c r="R30961"/>
    </row>
    <row r="30962" spans="3:18" x14ac:dyDescent="0.2">
      <c r="C30962"/>
      <c r="D30962"/>
      <c r="E30962"/>
      <c r="F30962"/>
      <c r="G30962"/>
      <c r="H30962"/>
      <c r="I30962"/>
      <c r="J30962"/>
      <c r="K30962"/>
      <c r="L30962"/>
      <c r="M30962"/>
      <c r="N30962"/>
      <c r="O30962"/>
      <c r="P30962"/>
      <c r="Q30962"/>
      <c r="R30962"/>
    </row>
    <row r="30963" spans="3:18" x14ac:dyDescent="0.2">
      <c r="C30963"/>
      <c r="D30963"/>
      <c r="E30963"/>
      <c r="F30963"/>
      <c r="G30963"/>
      <c r="H30963"/>
      <c r="I30963"/>
      <c r="J30963"/>
      <c r="K30963"/>
      <c r="L30963"/>
      <c r="M30963"/>
      <c r="N30963"/>
      <c r="O30963"/>
      <c r="P30963"/>
      <c r="Q30963"/>
      <c r="R30963"/>
    </row>
    <row r="30964" spans="3:18" x14ac:dyDescent="0.2">
      <c r="C30964"/>
      <c r="D30964"/>
      <c r="E30964"/>
      <c r="F30964"/>
      <c r="G30964"/>
      <c r="H30964"/>
      <c r="I30964"/>
      <c r="J30964"/>
      <c r="K30964"/>
      <c r="L30964"/>
      <c r="M30964"/>
      <c r="N30964"/>
      <c r="O30964"/>
      <c r="P30964"/>
      <c r="Q30964"/>
      <c r="R30964"/>
    </row>
    <row r="30965" spans="3:18" x14ac:dyDescent="0.2">
      <c r="C30965"/>
      <c r="D30965"/>
      <c r="E30965"/>
      <c r="F30965"/>
      <c r="G30965"/>
      <c r="H30965"/>
      <c r="I30965"/>
      <c r="J30965"/>
      <c r="K30965"/>
      <c r="L30965"/>
      <c r="M30965"/>
      <c r="N30965"/>
      <c r="O30965"/>
      <c r="P30965"/>
      <c r="Q30965"/>
      <c r="R30965"/>
    </row>
    <row r="30966" spans="3:18" x14ac:dyDescent="0.2">
      <c r="C30966"/>
      <c r="D30966"/>
      <c r="E30966"/>
      <c r="F30966"/>
      <c r="G30966"/>
      <c r="H30966"/>
      <c r="I30966"/>
      <c r="J30966"/>
      <c r="K30966"/>
      <c r="L30966"/>
      <c r="M30966"/>
      <c r="N30966"/>
      <c r="O30966"/>
      <c r="P30966"/>
      <c r="Q30966"/>
      <c r="R30966"/>
    </row>
    <row r="30967" spans="3:18" x14ac:dyDescent="0.2">
      <c r="C30967"/>
      <c r="D30967"/>
      <c r="E30967"/>
      <c r="F30967"/>
      <c r="G30967"/>
      <c r="H30967"/>
      <c r="I30967"/>
      <c r="J30967"/>
      <c r="K30967"/>
      <c r="L30967"/>
      <c r="M30967"/>
      <c r="N30967"/>
      <c r="O30967"/>
      <c r="P30967"/>
      <c r="Q30967"/>
      <c r="R30967"/>
    </row>
    <row r="30968" spans="3:18" x14ac:dyDescent="0.2">
      <c r="C30968"/>
      <c r="D30968"/>
      <c r="E30968"/>
      <c r="F30968"/>
      <c r="G30968"/>
      <c r="H30968"/>
      <c r="I30968"/>
      <c r="J30968"/>
      <c r="K30968"/>
      <c r="L30968"/>
      <c r="M30968"/>
      <c r="N30968"/>
      <c r="O30968"/>
      <c r="P30968"/>
      <c r="Q30968"/>
      <c r="R30968"/>
    </row>
    <row r="30969" spans="3:18" x14ac:dyDescent="0.2">
      <c r="C30969"/>
      <c r="D30969"/>
      <c r="E30969"/>
      <c r="F30969"/>
      <c r="G30969"/>
      <c r="H30969"/>
      <c r="I30969"/>
      <c r="J30969"/>
      <c r="K30969"/>
      <c r="L30969"/>
      <c r="M30969"/>
      <c r="N30969"/>
      <c r="O30969"/>
      <c r="P30969"/>
      <c r="Q30969"/>
      <c r="R30969"/>
    </row>
    <row r="30970" spans="3:18" x14ac:dyDescent="0.2">
      <c r="C30970"/>
      <c r="D30970"/>
      <c r="E30970"/>
      <c r="F30970"/>
      <c r="G30970"/>
      <c r="H30970"/>
      <c r="I30970"/>
      <c r="J30970"/>
      <c r="K30970"/>
      <c r="L30970"/>
      <c r="M30970"/>
      <c r="N30970"/>
      <c r="O30970"/>
      <c r="P30970"/>
      <c r="Q30970"/>
      <c r="R30970"/>
    </row>
    <row r="30971" spans="3:18" x14ac:dyDescent="0.2">
      <c r="C30971"/>
      <c r="D30971"/>
      <c r="E30971"/>
      <c r="F30971"/>
      <c r="G30971"/>
      <c r="H30971"/>
      <c r="I30971"/>
      <c r="J30971"/>
      <c r="K30971"/>
      <c r="L30971"/>
      <c r="M30971"/>
      <c r="N30971"/>
      <c r="O30971"/>
      <c r="P30971"/>
      <c r="Q30971"/>
      <c r="R30971"/>
    </row>
    <row r="30972" spans="3:18" x14ac:dyDescent="0.2">
      <c r="C30972"/>
      <c r="D30972"/>
      <c r="E30972"/>
      <c r="F30972"/>
      <c r="G30972"/>
      <c r="H30972"/>
      <c r="I30972"/>
      <c r="J30972"/>
      <c r="K30972"/>
      <c r="L30972"/>
      <c r="M30972"/>
      <c r="N30972"/>
      <c r="O30972"/>
      <c r="P30972"/>
      <c r="Q30972"/>
      <c r="R30972"/>
    </row>
    <row r="30973" spans="3:18" x14ac:dyDescent="0.2">
      <c r="C30973"/>
      <c r="D30973"/>
      <c r="E30973"/>
      <c r="F30973"/>
      <c r="G30973"/>
      <c r="H30973"/>
      <c r="I30973"/>
      <c r="J30973"/>
      <c r="K30973"/>
      <c r="L30973"/>
      <c r="M30973"/>
      <c r="N30973"/>
      <c r="O30973"/>
      <c r="P30973"/>
      <c r="Q30973"/>
      <c r="R30973"/>
    </row>
    <row r="30974" spans="3:18" x14ac:dyDescent="0.2">
      <c r="C30974"/>
      <c r="D30974"/>
      <c r="E30974"/>
      <c r="F30974"/>
      <c r="G30974"/>
      <c r="H30974"/>
      <c r="I30974"/>
      <c r="J30974"/>
      <c r="K30974"/>
      <c r="L30974"/>
      <c r="M30974"/>
      <c r="N30974"/>
      <c r="O30974"/>
      <c r="P30974"/>
      <c r="Q30974"/>
      <c r="R30974"/>
    </row>
    <row r="30975" spans="3:18" x14ac:dyDescent="0.2">
      <c r="C30975"/>
      <c r="D30975"/>
      <c r="E30975"/>
      <c r="F30975"/>
      <c r="G30975"/>
      <c r="H30975"/>
      <c r="I30975"/>
      <c r="J30975"/>
      <c r="K30975"/>
      <c r="L30975"/>
      <c r="M30975"/>
      <c r="N30975"/>
      <c r="O30975"/>
      <c r="P30975"/>
      <c r="Q30975"/>
      <c r="R30975"/>
    </row>
    <row r="30976" spans="3:18" x14ac:dyDescent="0.2">
      <c r="C30976"/>
      <c r="D30976"/>
      <c r="E30976"/>
      <c r="F30976"/>
      <c r="G30976"/>
      <c r="H30976"/>
      <c r="I30976"/>
      <c r="J30976"/>
      <c r="K30976"/>
      <c r="L30976"/>
      <c r="M30976"/>
      <c r="N30976"/>
      <c r="O30976"/>
      <c r="P30976"/>
      <c r="Q30976"/>
      <c r="R30976"/>
    </row>
    <row r="30977" spans="3:18" x14ac:dyDescent="0.2">
      <c r="C30977"/>
      <c r="D30977"/>
      <c r="E30977"/>
      <c r="F30977"/>
      <c r="G30977"/>
      <c r="H30977"/>
      <c r="I30977"/>
      <c r="J30977"/>
      <c r="K30977"/>
      <c r="L30977"/>
      <c r="M30977"/>
      <c r="N30977"/>
      <c r="O30977"/>
      <c r="P30977"/>
      <c r="Q30977"/>
      <c r="R30977"/>
    </row>
    <row r="30978" spans="3:18" x14ac:dyDescent="0.2">
      <c r="C30978"/>
      <c r="D30978"/>
      <c r="E30978"/>
      <c r="F30978"/>
      <c r="G30978"/>
      <c r="H30978"/>
      <c r="I30978"/>
      <c r="J30978"/>
      <c r="K30978"/>
      <c r="L30978"/>
      <c r="M30978"/>
      <c r="N30978"/>
      <c r="O30978"/>
      <c r="P30978"/>
      <c r="Q30978"/>
      <c r="R30978"/>
    </row>
    <row r="30979" spans="3:18" x14ac:dyDescent="0.2">
      <c r="C30979"/>
      <c r="D30979"/>
      <c r="E30979"/>
      <c r="F30979"/>
      <c r="G30979"/>
      <c r="H30979"/>
      <c r="I30979"/>
      <c r="J30979"/>
      <c r="K30979"/>
      <c r="L30979"/>
      <c r="M30979"/>
      <c r="N30979"/>
      <c r="O30979"/>
      <c r="P30979"/>
      <c r="Q30979"/>
      <c r="R30979"/>
    </row>
    <row r="30980" spans="3:18" x14ac:dyDescent="0.2">
      <c r="C30980"/>
      <c r="D30980"/>
      <c r="E30980"/>
      <c r="F30980"/>
      <c r="G30980"/>
      <c r="H30980"/>
      <c r="I30980"/>
      <c r="J30980"/>
      <c r="K30980"/>
      <c r="L30980"/>
      <c r="M30980"/>
      <c r="N30980"/>
      <c r="O30980"/>
      <c r="P30980"/>
      <c r="Q30980"/>
      <c r="R30980"/>
    </row>
    <row r="30981" spans="3:18" x14ac:dyDescent="0.2">
      <c r="C30981"/>
      <c r="D30981"/>
      <c r="E30981"/>
      <c r="F30981"/>
      <c r="G30981"/>
      <c r="H30981"/>
      <c r="I30981"/>
      <c r="J30981"/>
      <c r="K30981"/>
      <c r="L30981"/>
      <c r="M30981"/>
      <c r="N30981"/>
      <c r="O30981"/>
      <c r="P30981"/>
      <c r="Q30981"/>
      <c r="R30981"/>
    </row>
    <row r="30982" spans="3:18" x14ac:dyDescent="0.2">
      <c r="C30982"/>
      <c r="D30982"/>
      <c r="E30982"/>
      <c r="F30982"/>
      <c r="G30982"/>
      <c r="H30982"/>
      <c r="I30982"/>
      <c r="J30982"/>
      <c r="K30982"/>
      <c r="L30982"/>
      <c r="M30982"/>
      <c r="N30982"/>
      <c r="O30982"/>
      <c r="P30982"/>
      <c r="Q30982"/>
      <c r="R30982"/>
    </row>
    <row r="30983" spans="3:18" x14ac:dyDescent="0.2">
      <c r="C30983"/>
      <c r="D30983"/>
      <c r="E30983"/>
      <c r="F30983"/>
      <c r="G30983"/>
      <c r="H30983"/>
      <c r="I30983"/>
      <c r="J30983"/>
      <c r="K30983"/>
      <c r="L30983"/>
      <c r="M30983"/>
      <c r="N30983"/>
      <c r="O30983"/>
      <c r="P30983"/>
      <c r="Q30983"/>
      <c r="R30983"/>
    </row>
    <row r="30984" spans="3:18" x14ac:dyDescent="0.2">
      <c r="C30984"/>
      <c r="D30984"/>
      <c r="E30984"/>
      <c r="F30984"/>
      <c r="G30984"/>
      <c r="H30984"/>
      <c r="I30984"/>
      <c r="J30984"/>
      <c r="K30984"/>
      <c r="L30984"/>
      <c r="M30984"/>
      <c r="N30984"/>
      <c r="O30984"/>
      <c r="P30984"/>
      <c r="Q30984"/>
      <c r="R30984"/>
    </row>
    <row r="30985" spans="3:18" x14ac:dyDescent="0.2">
      <c r="C30985"/>
      <c r="D30985"/>
      <c r="E30985"/>
      <c r="F30985"/>
      <c r="G30985"/>
      <c r="H30985"/>
      <c r="I30985"/>
      <c r="J30985"/>
      <c r="K30985"/>
      <c r="L30985"/>
      <c r="M30985"/>
      <c r="N30985"/>
      <c r="O30985"/>
      <c r="P30985"/>
      <c r="Q30985"/>
      <c r="R30985"/>
    </row>
    <row r="30986" spans="3:18" x14ac:dyDescent="0.2">
      <c r="C30986"/>
      <c r="D30986"/>
      <c r="E30986"/>
      <c r="F30986"/>
      <c r="G30986"/>
      <c r="H30986"/>
      <c r="I30986"/>
      <c r="J30986"/>
      <c r="K30986"/>
      <c r="L30986"/>
      <c r="M30986"/>
      <c r="N30986"/>
      <c r="O30986"/>
      <c r="P30986"/>
      <c r="Q30986"/>
      <c r="R30986"/>
    </row>
    <row r="30987" spans="3:18" x14ac:dyDescent="0.2">
      <c r="C30987"/>
      <c r="D30987"/>
      <c r="E30987"/>
      <c r="F30987"/>
      <c r="G30987"/>
      <c r="H30987"/>
      <c r="I30987"/>
      <c r="J30987"/>
      <c r="K30987"/>
      <c r="L30987"/>
      <c r="M30987"/>
      <c r="N30987"/>
      <c r="O30987"/>
      <c r="P30987"/>
      <c r="Q30987"/>
      <c r="R30987"/>
    </row>
    <row r="30988" spans="3:18" x14ac:dyDescent="0.2">
      <c r="C30988"/>
      <c r="D30988"/>
      <c r="E30988"/>
      <c r="F30988"/>
      <c r="G30988"/>
      <c r="H30988"/>
      <c r="I30988"/>
      <c r="J30988"/>
      <c r="K30988"/>
      <c r="L30988"/>
      <c r="M30988"/>
      <c r="N30988"/>
      <c r="O30988"/>
      <c r="P30988"/>
      <c r="Q30988"/>
      <c r="R30988"/>
    </row>
    <row r="30989" spans="3:18" x14ac:dyDescent="0.2">
      <c r="C30989"/>
      <c r="D30989"/>
      <c r="E30989"/>
      <c r="F30989"/>
      <c r="G30989"/>
      <c r="H30989"/>
      <c r="I30989"/>
      <c r="J30989"/>
      <c r="K30989"/>
      <c r="L30989"/>
      <c r="M30989"/>
      <c r="N30989"/>
      <c r="O30989"/>
      <c r="P30989"/>
      <c r="Q30989"/>
      <c r="R30989"/>
    </row>
    <row r="30990" spans="3:18" x14ac:dyDescent="0.2">
      <c r="C30990"/>
      <c r="D30990"/>
      <c r="E30990"/>
      <c r="F30990"/>
      <c r="G30990"/>
      <c r="H30990"/>
      <c r="I30990"/>
      <c r="J30990"/>
      <c r="K30990"/>
      <c r="L30990"/>
      <c r="M30990"/>
      <c r="N30990"/>
      <c r="O30990"/>
      <c r="P30990"/>
      <c r="Q30990"/>
      <c r="R30990"/>
    </row>
    <row r="30991" spans="3:18" x14ac:dyDescent="0.2">
      <c r="C30991"/>
      <c r="D30991"/>
      <c r="E30991"/>
      <c r="F30991"/>
      <c r="G30991"/>
      <c r="H30991"/>
      <c r="I30991"/>
      <c r="J30991"/>
      <c r="K30991"/>
      <c r="L30991"/>
      <c r="M30991"/>
      <c r="N30991"/>
      <c r="O30991"/>
      <c r="P30991"/>
      <c r="Q30991"/>
      <c r="R30991"/>
    </row>
    <row r="30992" spans="3:18" x14ac:dyDescent="0.2">
      <c r="C30992"/>
      <c r="D30992"/>
      <c r="E30992"/>
      <c r="F30992"/>
      <c r="G30992"/>
      <c r="H30992"/>
      <c r="I30992"/>
      <c r="J30992"/>
      <c r="K30992"/>
      <c r="L30992"/>
      <c r="M30992"/>
      <c r="N30992"/>
      <c r="O30992"/>
      <c r="P30992"/>
      <c r="Q30992"/>
      <c r="R30992"/>
    </row>
    <row r="30993" spans="3:18" x14ac:dyDescent="0.2">
      <c r="C30993"/>
      <c r="D30993"/>
      <c r="E30993"/>
      <c r="F30993"/>
      <c r="G30993"/>
      <c r="H30993"/>
      <c r="I30993"/>
      <c r="J30993"/>
      <c r="K30993"/>
      <c r="L30993"/>
      <c r="M30993"/>
      <c r="N30993"/>
      <c r="O30993"/>
      <c r="P30993"/>
      <c r="Q30993"/>
      <c r="R30993"/>
    </row>
    <row r="30994" spans="3:18" x14ac:dyDescent="0.2">
      <c r="C30994"/>
      <c r="D30994"/>
      <c r="E30994"/>
      <c r="F30994"/>
      <c r="G30994"/>
      <c r="H30994"/>
      <c r="I30994"/>
      <c r="J30994"/>
      <c r="K30994"/>
      <c r="L30994"/>
      <c r="M30994"/>
      <c r="N30994"/>
      <c r="O30994"/>
      <c r="P30994"/>
      <c r="Q30994"/>
      <c r="R30994"/>
    </row>
    <row r="30995" spans="3:18" x14ac:dyDescent="0.2">
      <c r="C30995"/>
      <c r="D30995"/>
      <c r="E30995"/>
      <c r="F30995"/>
      <c r="G30995"/>
      <c r="H30995"/>
      <c r="I30995"/>
      <c r="J30995"/>
      <c r="K30995"/>
      <c r="L30995"/>
      <c r="M30995"/>
      <c r="N30995"/>
      <c r="O30995"/>
      <c r="P30995"/>
      <c r="Q30995"/>
      <c r="R30995"/>
    </row>
    <row r="30996" spans="3:18" x14ac:dyDescent="0.2">
      <c r="C30996"/>
      <c r="D30996"/>
      <c r="E30996"/>
      <c r="F30996"/>
      <c r="G30996"/>
      <c r="H30996"/>
      <c r="I30996"/>
      <c r="J30996"/>
      <c r="K30996"/>
      <c r="L30996"/>
      <c r="M30996"/>
      <c r="N30996"/>
      <c r="O30996"/>
      <c r="P30996"/>
      <c r="Q30996"/>
      <c r="R30996"/>
    </row>
    <row r="30997" spans="3:18" x14ac:dyDescent="0.2">
      <c r="C30997"/>
      <c r="D30997"/>
      <c r="E30997"/>
      <c r="F30997"/>
      <c r="G30997"/>
      <c r="H30997"/>
      <c r="I30997"/>
      <c r="J30997"/>
      <c r="K30997"/>
      <c r="L30997"/>
      <c r="M30997"/>
      <c r="N30997"/>
      <c r="O30997"/>
      <c r="P30997"/>
      <c r="Q30997"/>
      <c r="R30997"/>
    </row>
    <row r="30998" spans="3:18" x14ac:dyDescent="0.2">
      <c r="C30998"/>
      <c r="D30998"/>
      <c r="E30998"/>
      <c r="F30998"/>
      <c r="G30998"/>
      <c r="H30998"/>
      <c r="I30998"/>
      <c r="J30998"/>
      <c r="K30998"/>
      <c r="L30998"/>
      <c r="M30998"/>
      <c r="N30998"/>
      <c r="O30998"/>
      <c r="P30998"/>
      <c r="Q30998"/>
      <c r="R30998"/>
    </row>
    <row r="30999" spans="3:18" x14ac:dyDescent="0.2">
      <c r="C30999"/>
      <c r="D30999"/>
      <c r="E30999"/>
      <c r="F30999"/>
      <c r="G30999"/>
      <c r="H30999"/>
      <c r="I30999"/>
      <c r="J30999"/>
      <c r="K30999"/>
      <c r="L30999"/>
      <c r="M30999"/>
      <c r="N30999"/>
      <c r="O30999"/>
      <c r="P30999"/>
      <c r="Q30999"/>
      <c r="R30999"/>
    </row>
    <row r="31000" spans="3:18" x14ac:dyDescent="0.2">
      <c r="C31000"/>
      <c r="D31000"/>
      <c r="E31000"/>
      <c r="F31000"/>
      <c r="G31000"/>
      <c r="H31000"/>
      <c r="I31000"/>
      <c r="J31000"/>
      <c r="K31000"/>
      <c r="L31000"/>
      <c r="M31000"/>
      <c r="N31000"/>
      <c r="O31000"/>
      <c r="P31000"/>
      <c r="Q31000"/>
      <c r="R31000"/>
    </row>
    <row r="31001" spans="3:18" x14ac:dyDescent="0.2">
      <c r="C31001"/>
      <c r="D31001"/>
      <c r="E31001"/>
      <c r="F31001"/>
      <c r="G31001"/>
      <c r="H31001"/>
      <c r="I31001"/>
      <c r="J31001"/>
      <c r="K31001"/>
      <c r="L31001"/>
      <c r="M31001"/>
      <c r="N31001"/>
      <c r="O31001"/>
      <c r="P31001"/>
      <c r="Q31001"/>
      <c r="R31001"/>
    </row>
    <row r="31002" spans="3:18" x14ac:dyDescent="0.2">
      <c r="C31002"/>
      <c r="D31002"/>
      <c r="E31002"/>
      <c r="F31002"/>
      <c r="G31002"/>
      <c r="H31002"/>
      <c r="I31002"/>
      <c r="J31002"/>
      <c r="K31002"/>
      <c r="L31002"/>
      <c r="M31002"/>
      <c r="N31002"/>
      <c r="O31002"/>
      <c r="P31002"/>
      <c r="Q31002"/>
      <c r="R31002"/>
    </row>
    <row r="31003" spans="3:18" x14ac:dyDescent="0.2">
      <c r="C31003"/>
      <c r="D31003"/>
      <c r="E31003"/>
      <c r="F31003"/>
      <c r="G31003"/>
      <c r="H31003"/>
      <c r="I31003"/>
      <c r="J31003"/>
      <c r="K31003"/>
      <c r="L31003"/>
      <c r="M31003"/>
      <c r="N31003"/>
      <c r="O31003"/>
      <c r="P31003"/>
      <c r="Q31003"/>
      <c r="R31003"/>
    </row>
    <row r="31004" spans="3:18" x14ac:dyDescent="0.2">
      <c r="C31004"/>
      <c r="D31004"/>
      <c r="E31004"/>
      <c r="F31004"/>
      <c r="G31004"/>
      <c r="H31004"/>
      <c r="I31004"/>
      <c r="J31004"/>
      <c r="K31004"/>
      <c r="L31004"/>
      <c r="M31004"/>
      <c r="N31004"/>
      <c r="O31004"/>
      <c r="P31004"/>
      <c r="Q31004"/>
      <c r="R31004"/>
    </row>
    <row r="31005" spans="3:18" x14ac:dyDescent="0.2">
      <c r="C31005"/>
      <c r="D31005"/>
      <c r="E31005"/>
      <c r="F31005"/>
      <c r="G31005"/>
      <c r="H31005"/>
      <c r="I31005"/>
      <c r="J31005"/>
      <c r="K31005"/>
      <c r="L31005"/>
      <c r="M31005"/>
      <c r="N31005"/>
      <c r="O31005"/>
      <c r="P31005"/>
      <c r="Q31005"/>
      <c r="R31005"/>
    </row>
    <row r="31006" spans="3:18" x14ac:dyDescent="0.2">
      <c r="C31006"/>
      <c r="D31006"/>
      <c r="E31006"/>
      <c r="F31006"/>
      <c r="G31006"/>
      <c r="H31006"/>
      <c r="I31006"/>
      <c r="J31006"/>
      <c r="K31006"/>
      <c r="L31006"/>
      <c r="M31006"/>
      <c r="N31006"/>
      <c r="O31006"/>
      <c r="P31006"/>
      <c r="Q31006"/>
      <c r="R31006"/>
    </row>
    <row r="31007" spans="3:18" x14ac:dyDescent="0.2">
      <c r="C31007"/>
      <c r="D31007"/>
      <c r="E31007"/>
      <c r="F31007"/>
      <c r="G31007"/>
      <c r="H31007"/>
      <c r="I31007"/>
      <c r="J31007"/>
      <c r="K31007"/>
      <c r="L31007"/>
      <c r="M31007"/>
      <c r="N31007"/>
      <c r="O31007"/>
      <c r="P31007"/>
      <c r="Q31007"/>
      <c r="R31007"/>
    </row>
    <row r="31008" spans="3:18" x14ac:dyDescent="0.2">
      <c r="C31008"/>
      <c r="D31008"/>
      <c r="E31008"/>
      <c r="F31008"/>
      <c r="G31008"/>
      <c r="H31008"/>
      <c r="I31008"/>
      <c r="J31008"/>
      <c r="K31008"/>
      <c r="L31008"/>
      <c r="M31008"/>
      <c r="N31008"/>
      <c r="O31008"/>
      <c r="P31008"/>
      <c r="Q31008"/>
      <c r="R31008"/>
    </row>
    <row r="31009" spans="3:18" x14ac:dyDescent="0.2">
      <c r="C31009"/>
      <c r="D31009"/>
      <c r="E31009"/>
      <c r="F31009"/>
      <c r="G31009"/>
      <c r="H31009"/>
      <c r="I31009"/>
      <c r="J31009"/>
      <c r="K31009"/>
      <c r="L31009"/>
      <c r="M31009"/>
      <c r="N31009"/>
      <c r="O31009"/>
      <c r="P31009"/>
      <c r="Q31009"/>
      <c r="R31009"/>
    </row>
    <row r="31010" spans="3:18" x14ac:dyDescent="0.2">
      <c r="C31010"/>
      <c r="D31010"/>
      <c r="E31010"/>
      <c r="F31010"/>
      <c r="G31010"/>
      <c r="H31010"/>
      <c r="I31010"/>
      <c r="J31010"/>
      <c r="K31010"/>
      <c r="L31010"/>
      <c r="M31010"/>
      <c r="N31010"/>
      <c r="O31010"/>
      <c r="P31010"/>
      <c r="Q31010"/>
      <c r="R31010"/>
    </row>
    <row r="31011" spans="3:18" x14ac:dyDescent="0.2">
      <c r="C31011"/>
      <c r="D31011"/>
      <c r="E31011"/>
      <c r="F31011"/>
      <c r="G31011"/>
      <c r="H31011"/>
      <c r="I31011"/>
      <c r="J31011"/>
      <c r="K31011"/>
      <c r="L31011"/>
      <c r="M31011"/>
      <c r="N31011"/>
      <c r="O31011"/>
      <c r="P31011"/>
      <c r="Q31011"/>
      <c r="R31011"/>
    </row>
    <row r="31012" spans="3:18" x14ac:dyDescent="0.2">
      <c r="C31012"/>
      <c r="D31012"/>
      <c r="E31012"/>
      <c r="F31012"/>
      <c r="G31012"/>
      <c r="H31012"/>
      <c r="I31012"/>
      <c r="J31012"/>
      <c r="K31012"/>
      <c r="L31012"/>
      <c r="M31012"/>
      <c r="N31012"/>
      <c r="O31012"/>
      <c r="P31012"/>
      <c r="Q31012"/>
      <c r="R31012"/>
    </row>
    <row r="31013" spans="3:18" x14ac:dyDescent="0.2">
      <c r="C31013"/>
      <c r="D31013"/>
      <c r="E31013"/>
      <c r="F31013"/>
      <c r="G31013"/>
      <c r="H31013"/>
      <c r="I31013"/>
      <c r="J31013"/>
      <c r="K31013"/>
      <c r="L31013"/>
      <c r="M31013"/>
      <c r="N31013"/>
      <c r="O31013"/>
      <c r="P31013"/>
      <c r="Q31013"/>
      <c r="R31013"/>
    </row>
    <row r="31014" spans="3:18" x14ac:dyDescent="0.2">
      <c r="C31014"/>
      <c r="D31014"/>
      <c r="E31014"/>
      <c r="F31014"/>
      <c r="G31014"/>
      <c r="H31014"/>
      <c r="I31014"/>
      <c r="J31014"/>
      <c r="K31014"/>
      <c r="L31014"/>
      <c r="M31014"/>
      <c r="N31014"/>
      <c r="O31014"/>
      <c r="P31014"/>
      <c r="Q31014"/>
      <c r="R31014"/>
    </row>
    <row r="31015" spans="3:18" x14ac:dyDescent="0.2">
      <c r="C31015"/>
      <c r="D31015"/>
      <c r="E31015"/>
      <c r="F31015"/>
      <c r="G31015"/>
      <c r="H31015"/>
      <c r="I31015"/>
      <c r="J31015"/>
      <c r="K31015"/>
      <c r="L31015"/>
      <c r="M31015"/>
      <c r="N31015"/>
      <c r="O31015"/>
      <c r="P31015"/>
      <c r="Q31015"/>
      <c r="R31015"/>
    </row>
    <row r="31016" spans="3:18" x14ac:dyDescent="0.2">
      <c r="C31016"/>
      <c r="D31016"/>
      <c r="E31016"/>
      <c r="F31016"/>
      <c r="G31016"/>
      <c r="H31016"/>
      <c r="I31016"/>
      <c r="J31016"/>
      <c r="K31016"/>
      <c r="L31016"/>
      <c r="M31016"/>
      <c r="N31016"/>
      <c r="O31016"/>
      <c r="P31016"/>
      <c r="Q31016"/>
      <c r="R31016"/>
    </row>
    <row r="31017" spans="3:18" x14ac:dyDescent="0.2">
      <c r="C31017"/>
      <c r="D31017"/>
      <c r="E31017"/>
      <c r="F31017"/>
      <c r="G31017"/>
      <c r="H31017"/>
      <c r="I31017"/>
      <c r="J31017"/>
      <c r="K31017"/>
      <c r="L31017"/>
      <c r="M31017"/>
      <c r="N31017"/>
      <c r="O31017"/>
      <c r="P31017"/>
      <c r="Q31017"/>
      <c r="R31017"/>
    </row>
    <row r="31018" spans="3:18" x14ac:dyDescent="0.2">
      <c r="C31018"/>
      <c r="D31018"/>
      <c r="E31018"/>
      <c r="F31018"/>
      <c r="G31018"/>
      <c r="H31018"/>
      <c r="I31018"/>
      <c r="J31018"/>
      <c r="K31018"/>
      <c r="L31018"/>
      <c r="M31018"/>
      <c r="N31018"/>
      <c r="O31018"/>
      <c r="P31018"/>
      <c r="Q31018"/>
      <c r="R31018"/>
    </row>
    <row r="31019" spans="3:18" x14ac:dyDescent="0.2">
      <c r="C31019"/>
      <c r="D31019"/>
      <c r="E31019"/>
      <c r="F31019"/>
      <c r="G31019"/>
      <c r="H31019"/>
      <c r="I31019"/>
      <c r="J31019"/>
      <c r="K31019"/>
      <c r="L31019"/>
      <c r="M31019"/>
      <c r="N31019"/>
      <c r="O31019"/>
      <c r="P31019"/>
      <c r="Q31019"/>
      <c r="R31019"/>
    </row>
    <row r="31020" spans="3:18" x14ac:dyDescent="0.2">
      <c r="C31020"/>
      <c r="D31020"/>
      <c r="E31020"/>
      <c r="F31020"/>
      <c r="G31020"/>
      <c r="H31020"/>
      <c r="I31020"/>
      <c r="J31020"/>
      <c r="K31020"/>
      <c r="L31020"/>
      <c r="M31020"/>
      <c r="N31020"/>
      <c r="O31020"/>
      <c r="P31020"/>
      <c r="Q31020"/>
      <c r="R31020"/>
    </row>
    <row r="31021" spans="3:18" x14ac:dyDescent="0.2">
      <c r="C31021"/>
      <c r="D31021"/>
      <c r="E31021"/>
      <c r="F31021"/>
      <c r="G31021"/>
      <c r="H31021"/>
      <c r="I31021"/>
      <c r="J31021"/>
      <c r="K31021"/>
      <c r="L31021"/>
      <c r="M31021"/>
      <c r="N31021"/>
      <c r="O31021"/>
      <c r="P31021"/>
      <c r="Q31021"/>
      <c r="R31021"/>
    </row>
    <row r="31022" spans="3:18" x14ac:dyDescent="0.2">
      <c r="C31022"/>
      <c r="D31022"/>
      <c r="E31022"/>
      <c r="F31022"/>
      <c r="G31022"/>
      <c r="H31022"/>
      <c r="I31022"/>
      <c r="J31022"/>
      <c r="K31022"/>
      <c r="L31022"/>
      <c r="M31022"/>
      <c r="N31022"/>
      <c r="O31022"/>
      <c r="P31022"/>
      <c r="Q31022"/>
      <c r="R31022"/>
    </row>
    <row r="31023" spans="3:18" x14ac:dyDescent="0.2">
      <c r="C31023"/>
      <c r="D31023"/>
      <c r="E31023"/>
      <c r="F31023"/>
      <c r="G31023"/>
      <c r="H31023"/>
      <c r="I31023"/>
      <c r="J31023"/>
      <c r="K31023"/>
      <c r="L31023"/>
      <c r="M31023"/>
      <c r="N31023"/>
      <c r="O31023"/>
      <c r="P31023"/>
      <c r="Q31023"/>
      <c r="R31023"/>
    </row>
    <row r="31024" spans="3:18" x14ac:dyDescent="0.2">
      <c r="C31024"/>
      <c r="D31024"/>
      <c r="E31024"/>
      <c r="F31024"/>
      <c r="G31024"/>
      <c r="H31024"/>
      <c r="I31024"/>
      <c r="J31024"/>
      <c r="K31024"/>
      <c r="L31024"/>
      <c r="M31024"/>
      <c r="N31024"/>
      <c r="O31024"/>
      <c r="P31024"/>
      <c r="Q31024"/>
      <c r="R31024"/>
    </row>
    <row r="31025" spans="3:18" x14ac:dyDescent="0.2">
      <c r="C31025"/>
      <c r="D31025"/>
      <c r="E31025"/>
      <c r="F31025"/>
      <c r="G31025"/>
      <c r="H31025"/>
      <c r="I31025"/>
      <c r="J31025"/>
      <c r="K31025"/>
      <c r="L31025"/>
      <c r="M31025"/>
      <c r="N31025"/>
      <c r="O31025"/>
      <c r="P31025"/>
      <c r="Q31025"/>
      <c r="R31025"/>
    </row>
    <row r="31026" spans="3:18" x14ac:dyDescent="0.2">
      <c r="C31026"/>
      <c r="D31026"/>
      <c r="E31026"/>
      <c r="F31026"/>
      <c r="G31026"/>
      <c r="H31026"/>
      <c r="I31026"/>
      <c r="J31026"/>
      <c r="K31026"/>
      <c r="L31026"/>
      <c r="M31026"/>
      <c r="N31026"/>
      <c r="O31026"/>
      <c r="P31026"/>
      <c r="Q31026"/>
      <c r="R31026"/>
    </row>
    <row r="31027" spans="3:18" x14ac:dyDescent="0.2">
      <c r="C31027"/>
      <c r="D31027"/>
      <c r="E31027"/>
      <c r="F31027"/>
      <c r="G31027"/>
      <c r="H31027"/>
      <c r="I31027"/>
      <c r="J31027"/>
      <c r="K31027"/>
      <c r="L31027"/>
      <c r="M31027"/>
      <c r="N31027"/>
      <c r="O31027"/>
      <c r="P31027"/>
      <c r="Q31027"/>
      <c r="R31027"/>
    </row>
    <row r="31028" spans="3:18" x14ac:dyDescent="0.2">
      <c r="C31028"/>
      <c r="D31028"/>
      <c r="E31028"/>
      <c r="F31028"/>
      <c r="G31028"/>
      <c r="H31028"/>
      <c r="I31028"/>
      <c r="J31028"/>
      <c r="K31028"/>
      <c r="L31028"/>
      <c r="M31028"/>
      <c r="N31028"/>
      <c r="O31028"/>
      <c r="P31028"/>
      <c r="Q31028"/>
      <c r="R31028"/>
    </row>
    <row r="31029" spans="3:18" x14ac:dyDescent="0.2">
      <c r="C31029"/>
      <c r="D31029"/>
      <c r="E31029"/>
      <c r="F31029"/>
      <c r="G31029"/>
      <c r="H31029"/>
      <c r="I31029"/>
      <c r="J31029"/>
      <c r="K31029"/>
      <c r="L31029"/>
      <c r="M31029"/>
      <c r="N31029"/>
      <c r="O31029"/>
      <c r="P31029"/>
      <c r="Q31029"/>
      <c r="R31029"/>
    </row>
    <row r="31030" spans="3:18" x14ac:dyDescent="0.2">
      <c r="C31030"/>
      <c r="D31030"/>
      <c r="E31030"/>
      <c r="F31030"/>
      <c r="G31030"/>
      <c r="H31030"/>
      <c r="I31030"/>
      <c r="J31030"/>
      <c r="K31030"/>
      <c r="L31030"/>
      <c r="M31030"/>
      <c r="N31030"/>
      <c r="O31030"/>
      <c r="P31030"/>
      <c r="Q31030"/>
      <c r="R31030"/>
    </row>
    <row r="31031" spans="3:18" x14ac:dyDescent="0.2">
      <c r="C31031"/>
      <c r="D31031"/>
      <c r="E31031"/>
      <c r="F31031"/>
      <c r="G31031"/>
      <c r="H31031"/>
      <c r="I31031"/>
      <c r="J31031"/>
      <c r="K31031"/>
      <c r="L31031"/>
      <c r="M31031"/>
      <c r="N31031"/>
      <c r="O31031"/>
      <c r="P31031"/>
      <c r="Q31031"/>
      <c r="R31031"/>
    </row>
    <row r="31032" spans="3:18" x14ac:dyDescent="0.2">
      <c r="C31032"/>
      <c r="D31032"/>
      <c r="E31032"/>
      <c r="F31032"/>
      <c r="G31032"/>
      <c r="H31032"/>
      <c r="I31032"/>
      <c r="J31032"/>
      <c r="K31032"/>
      <c r="L31032"/>
      <c r="M31032"/>
      <c r="N31032"/>
      <c r="O31032"/>
      <c r="P31032"/>
      <c r="Q31032"/>
      <c r="R31032"/>
    </row>
    <row r="31033" spans="3:18" x14ac:dyDescent="0.2">
      <c r="C31033"/>
      <c r="D31033"/>
      <c r="E31033"/>
      <c r="F31033"/>
      <c r="G31033"/>
      <c r="H31033"/>
      <c r="I31033"/>
      <c r="J31033"/>
      <c r="K31033"/>
      <c r="L31033"/>
      <c r="M31033"/>
      <c r="N31033"/>
      <c r="O31033"/>
      <c r="P31033"/>
      <c r="Q31033"/>
      <c r="R31033"/>
    </row>
    <row r="31034" spans="3:18" x14ac:dyDescent="0.2">
      <c r="C31034"/>
      <c r="D31034"/>
      <c r="E31034"/>
      <c r="F31034"/>
      <c r="G31034"/>
      <c r="H31034"/>
      <c r="I31034"/>
      <c r="J31034"/>
      <c r="K31034"/>
      <c r="L31034"/>
      <c r="M31034"/>
      <c r="N31034"/>
      <c r="O31034"/>
      <c r="P31034"/>
      <c r="Q31034"/>
      <c r="R31034"/>
    </row>
    <row r="31035" spans="3:18" x14ac:dyDescent="0.2">
      <c r="C31035"/>
      <c r="D31035"/>
      <c r="E31035"/>
      <c r="F31035"/>
      <c r="G31035"/>
      <c r="H31035"/>
      <c r="I31035"/>
      <c r="J31035"/>
      <c r="K31035"/>
      <c r="L31035"/>
      <c r="M31035"/>
      <c r="N31035"/>
      <c r="O31035"/>
      <c r="P31035"/>
      <c r="Q31035"/>
      <c r="R31035"/>
    </row>
    <row r="31036" spans="3:18" x14ac:dyDescent="0.2">
      <c r="C31036"/>
      <c r="D31036"/>
      <c r="E31036"/>
      <c r="F31036"/>
      <c r="G31036"/>
      <c r="H31036"/>
      <c r="I31036"/>
      <c r="J31036"/>
      <c r="K31036"/>
      <c r="L31036"/>
      <c r="M31036"/>
      <c r="N31036"/>
      <c r="O31036"/>
      <c r="P31036"/>
      <c r="Q31036"/>
      <c r="R31036"/>
    </row>
    <row r="31037" spans="3:18" x14ac:dyDescent="0.2">
      <c r="C31037"/>
      <c r="D31037"/>
      <c r="E31037"/>
      <c r="F31037"/>
      <c r="G31037"/>
      <c r="H31037"/>
      <c r="I31037"/>
      <c r="J31037"/>
      <c r="K31037"/>
      <c r="L31037"/>
      <c r="M31037"/>
      <c r="N31037"/>
      <c r="O31037"/>
      <c r="P31037"/>
      <c r="Q31037"/>
      <c r="R31037"/>
    </row>
    <row r="31038" spans="3:18" x14ac:dyDescent="0.2">
      <c r="C31038"/>
      <c r="D31038"/>
      <c r="E31038"/>
      <c r="F31038"/>
      <c r="G31038"/>
      <c r="H31038"/>
      <c r="I31038"/>
      <c r="J31038"/>
      <c r="K31038"/>
      <c r="L31038"/>
      <c r="M31038"/>
      <c r="N31038"/>
      <c r="O31038"/>
      <c r="P31038"/>
      <c r="Q31038"/>
      <c r="R31038"/>
    </row>
    <row r="31039" spans="3:18" x14ac:dyDescent="0.2">
      <c r="C31039"/>
      <c r="D31039"/>
      <c r="E31039"/>
      <c r="F31039"/>
      <c r="G31039"/>
      <c r="H31039"/>
      <c r="I31039"/>
      <c r="J31039"/>
      <c r="K31039"/>
      <c r="L31039"/>
      <c r="M31039"/>
      <c r="N31039"/>
      <c r="O31039"/>
      <c r="P31039"/>
      <c r="Q31039"/>
      <c r="R31039"/>
    </row>
    <row r="31040" spans="3:18" x14ac:dyDescent="0.2">
      <c r="C31040"/>
      <c r="D31040"/>
      <c r="E31040"/>
      <c r="F31040"/>
      <c r="G31040"/>
      <c r="H31040"/>
      <c r="I31040"/>
      <c r="J31040"/>
      <c r="K31040"/>
      <c r="L31040"/>
      <c r="M31040"/>
      <c r="N31040"/>
      <c r="O31040"/>
      <c r="P31040"/>
      <c r="Q31040"/>
      <c r="R31040"/>
    </row>
    <row r="31041" spans="3:18" x14ac:dyDescent="0.2">
      <c r="C31041"/>
      <c r="D31041"/>
      <c r="E31041"/>
      <c r="F31041"/>
      <c r="G31041"/>
      <c r="H31041"/>
      <c r="I31041"/>
      <c r="J31041"/>
      <c r="K31041"/>
      <c r="L31041"/>
      <c r="M31041"/>
      <c r="N31041"/>
      <c r="O31041"/>
      <c r="P31041"/>
      <c r="Q31041"/>
      <c r="R31041"/>
    </row>
    <row r="31042" spans="3:18" x14ac:dyDescent="0.2">
      <c r="C31042"/>
      <c r="D31042"/>
      <c r="E31042"/>
      <c r="F31042"/>
      <c r="G31042"/>
      <c r="H31042"/>
      <c r="I31042"/>
      <c r="J31042"/>
      <c r="K31042"/>
      <c r="L31042"/>
      <c r="M31042"/>
      <c r="N31042"/>
      <c r="O31042"/>
      <c r="P31042"/>
      <c r="Q31042"/>
      <c r="R31042"/>
    </row>
    <row r="31043" spans="3:18" x14ac:dyDescent="0.2">
      <c r="C31043"/>
      <c r="D31043"/>
      <c r="E31043"/>
      <c r="F31043"/>
      <c r="G31043"/>
      <c r="H31043"/>
      <c r="I31043"/>
      <c r="J31043"/>
      <c r="K31043"/>
      <c r="L31043"/>
      <c r="M31043"/>
      <c r="N31043"/>
      <c r="O31043"/>
      <c r="P31043"/>
      <c r="Q31043"/>
      <c r="R31043"/>
    </row>
    <row r="31044" spans="3:18" x14ac:dyDescent="0.2">
      <c r="C31044"/>
      <c r="D31044"/>
      <c r="E31044"/>
      <c r="F31044"/>
      <c r="G31044"/>
      <c r="H31044"/>
      <c r="I31044"/>
      <c r="J31044"/>
      <c r="K31044"/>
      <c r="L31044"/>
      <c r="M31044"/>
      <c r="N31044"/>
      <c r="O31044"/>
      <c r="P31044"/>
      <c r="Q31044"/>
      <c r="R31044"/>
    </row>
    <row r="31045" spans="3:18" x14ac:dyDescent="0.2">
      <c r="C31045"/>
      <c r="D31045"/>
      <c r="E31045"/>
      <c r="F31045"/>
      <c r="G31045"/>
      <c r="H31045"/>
      <c r="I31045"/>
      <c r="J31045"/>
      <c r="K31045"/>
      <c r="L31045"/>
      <c r="M31045"/>
      <c r="N31045"/>
      <c r="O31045"/>
      <c r="P31045"/>
      <c r="Q31045"/>
      <c r="R31045"/>
    </row>
    <row r="31046" spans="3:18" x14ac:dyDescent="0.2">
      <c r="C31046"/>
      <c r="D31046"/>
      <c r="E31046"/>
      <c r="F31046"/>
      <c r="G31046"/>
      <c r="H31046"/>
      <c r="I31046"/>
      <c r="J31046"/>
      <c r="K31046"/>
      <c r="L31046"/>
      <c r="M31046"/>
      <c r="N31046"/>
      <c r="O31046"/>
      <c r="P31046"/>
      <c r="Q31046"/>
      <c r="R31046"/>
    </row>
    <row r="31047" spans="3:18" x14ac:dyDescent="0.2">
      <c r="C31047"/>
      <c r="D31047"/>
      <c r="E31047"/>
      <c r="F31047"/>
      <c r="G31047"/>
      <c r="H31047"/>
      <c r="I31047"/>
      <c r="J31047"/>
      <c r="K31047"/>
      <c r="L31047"/>
      <c r="M31047"/>
      <c r="N31047"/>
      <c r="O31047"/>
      <c r="P31047"/>
      <c r="Q31047"/>
      <c r="R31047"/>
    </row>
    <row r="31048" spans="3:18" x14ac:dyDescent="0.2">
      <c r="C31048"/>
      <c r="D31048"/>
      <c r="E31048"/>
      <c r="F31048"/>
      <c r="G31048"/>
      <c r="H31048"/>
      <c r="I31048"/>
      <c r="J31048"/>
      <c r="K31048"/>
      <c r="L31048"/>
      <c r="M31048"/>
      <c r="N31048"/>
      <c r="O31048"/>
      <c r="P31048"/>
      <c r="Q31048"/>
      <c r="R31048"/>
    </row>
    <row r="31049" spans="3:18" x14ac:dyDescent="0.2">
      <c r="C31049"/>
      <c r="D31049"/>
      <c r="E31049"/>
      <c r="F31049"/>
      <c r="G31049"/>
      <c r="H31049"/>
      <c r="I31049"/>
      <c r="J31049"/>
      <c r="K31049"/>
      <c r="L31049"/>
      <c r="M31049"/>
      <c r="N31049"/>
      <c r="O31049"/>
      <c r="P31049"/>
      <c r="Q31049"/>
      <c r="R31049"/>
    </row>
    <row r="31050" spans="3:18" x14ac:dyDescent="0.2">
      <c r="C31050"/>
      <c r="D31050"/>
      <c r="E31050"/>
      <c r="F31050"/>
      <c r="G31050"/>
      <c r="H31050"/>
      <c r="I31050"/>
      <c r="J31050"/>
      <c r="K31050"/>
      <c r="L31050"/>
      <c r="M31050"/>
      <c r="N31050"/>
      <c r="O31050"/>
      <c r="P31050"/>
      <c r="Q31050"/>
      <c r="R31050"/>
    </row>
    <row r="31051" spans="3:18" x14ac:dyDescent="0.2">
      <c r="C31051"/>
      <c r="D31051"/>
      <c r="E31051"/>
      <c r="F31051"/>
      <c r="G31051"/>
      <c r="H31051"/>
      <c r="I31051"/>
      <c r="J31051"/>
      <c r="K31051"/>
      <c r="L31051"/>
      <c r="M31051"/>
      <c r="N31051"/>
      <c r="O31051"/>
      <c r="P31051"/>
      <c r="Q31051"/>
      <c r="R31051"/>
    </row>
    <row r="31052" spans="3:18" x14ac:dyDescent="0.2">
      <c r="C31052"/>
      <c r="D31052"/>
      <c r="E31052"/>
      <c r="F31052"/>
      <c r="G31052"/>
      <c r="H31052"/>
      <c r="I31052"/>
      <c r="J31052"/>
      <c r="K31052"/>
      <c r="L31052"/>
      <c r="M31052"/>
      <c r="N31052"/>
      <c r="O31052"/>
      <c r="P31052"/>
      <c r="Q31052"/>
      <c r="R31052"/>
    </row>
    <row r="31053" spans="3:18" x14ac:dyDescent="0.2">
      <c r="C31053"/>
      <c r="D31053"/>
      <c r="E31053"/>
      <c r="F31053"/>
      <c r="G31053"/>
      <c r="H31053"/>
      <c r="I31053"/>
      <c r="J31053"/>
      <c r="K31053"/>
      <c r="L31053"/>
      <c r="M31053"/>
      <c r="N31053"/>
      <c r="O31053"/>
      <c r="P31053"/>
      <c r="Q31053"/>
      <c r="R31053"/>
    </row>
    <row r="31054" spans="3:18" x14ac:dyDescent="0.2">
      <c r="C31054"/>
      <c r="D31054"/>
      <c r="E31054"/>
      <c r="F31054"/>
      <c r="G31054"/>
      <c r="H31054"/>
      <c r="I31054"/>
      <c r="J31054"/>
      <c r="K31054"/>
      <c r="L31054"/>
      <c r="M31054"/>
      <c r="N31054"/>
      <c r="O31054"/>
      <c r="P31054"/>
      <c r="Q31054"/>
      <c r="R31054"/>
    </row>
    <row r="31055" spans="3:18" x14ac:dyDescent="0.2">
      <c r="C31055"/>
      <c r="D31055"/>
      <c r="E31055"/>
      <c r="F31055"/>
      <c r="G31055"/>
      <c r="H31055"/>
      <c r="I31055"/>
      <c r="J31055"/>
      <c r="K31055"/>
      <c r="L31055"/>
      <c r="M31055"/>
      <c r="N31055"/>
      <c r="O31055"/>
      <c r="P31055"/>
      <c r="Q31055"/>
      <c r="R31055"/>
    </row>
    <row r="31056" spans="3:18" x14ac:dyDescent="0.2">
      <c r="C31056"/>
      <c r="D31056"/>
      <c r="E31056"/>
      <c r="F31056"/>
      <c r="G31056"/>
      <c r="H31056"/>
      <c r="I31056"/>
      <c r="J31056"/>
      <c r="K31056"/>
      <c r="L31056"/>
      <c r="M31056"/>
      <c r="N31056"/>
      <c r="O31056"/>
      <c r="P31056"/>
      <c r="Q31056"/>
      <c r="R31056"/>
    </row>
    <row r="31057" spans="3:18" x14ac:dyDescent="0.2">
      <c r="C31057"/>
      <c r="D31057"/>
      <c r="E31057"/>
      <c r="F31057"/>
      <c r="G31057"/>
      <c r="H31057"/>
      <c r="I31057"/>
      <c r="J31057"/>
      <c r="K31057"/>
      <c r="L31057"/>
      <c r="M31057"/>
      <c r="N31057"/>
      <c r="O31057"/>
      <c r="P31057"/>
      <c r="Q31057"/>
      <c r="R31057"/>
    </row>
    <row r="31058" spans="3:18" x14ac:dyDescent="0.2">
      <c r="C31058"/>
      <c r="D31058"/>
      <c r="E31058"/>
      <c r="F31058"/>
      <c r="G31058"/>
      <c r="H31058"/>
      <c r="I31058"/>
      <c r="J31058"/>
      <c r="K31058"/>
      <c r="L31058"/>
      <c r="M31058"/>
      <c r="N31058"/>
      <c r="O31058"/>
      <c r="P31058"/>
      <c r="Q31058"/>
      <c r="R31058"/>
    </row>
    <row r="31059" spans="3:18" x14ac:dyDescent="0.2">
      <c r="C31059"/>
      <c r="D31059"/>
      <c r="E31059"/>
      <c r="F31059"/>
      <c r="G31059"/>
      <c r="H31059"/>
      <c r="I31059"/>
      <c r="J31059"/>
      <c r="K31059"/>
      <c r="L31059"/>
      <c r="M31059"/>
      <c r="N31059"/>
      <c r="O31059"/>
      <c r="P31059"/>
      <c r="Q31059"/>
      <c r="R31059"/>
    </row>
    <row r="31060" spans="3:18" x14ac:dyDescent="0.2">
      <c r="C31060"/>
      <c r="D31060"/>
      <c r="E31060"/>
      <c r="F31060"/>
      <c r="G31060"/>
      <c r="H31060"/>
      <c r="I31060"/>
      <c r="J31060"/>
      <c r="K31060"/>
      <c r="L31060"/>
      <c r="M31060"/>
      <c r="N31060"/>
      <c r="O31060"/>
      <c r="P31060"/>
      <c r="Q31060"/>
      <c r="R31060"/>
    </row>
    <row r="31061" spans="3:18" x14ac:dyDescent="0.2">
      <c r="C31061"/>
      <c r="D31061"/>
      <c r="E31061"/>
      <c r="F31061"/>
      <c r="G31061"/>
      <c r="H31061"/>
      <c r="I31061"/>
      <c r="J31061"/>
      <c r="K31061"/>
      <c r="L31061"/>
      <c r="M31061"/>
      <c r="N31061"/>
      <c r="O31061"/>
      <c r="P31061"/>
      <c r="Q31061"/>
      <c r="R31061"/>
    </row>
    <row r="31062" spans="3:18" x14ac:dyDescent="0.2">
      <c r="C31062"/>
      <c r="D31062"/>
      <c r="E31062"/>
      <c r="F31062"/>
      <c r="G31062"/>
      <c r="H31062"/>
      <c r="I31062"/>
      <c r="J31062"/>
      <c r="K31062"/>
      <c r="L31062"/>
      <c r="M31062"/>
      <c r="N31062"/>
      <c r="O31062"/>
      <c r="P31062"/>
      <c r="Q31062"/>
      <c r="R31062"/>
    </row>
    <row r="31063" spans="3:18" x14ac:dyDescent="0.2">
      <c r="C31063"/>
      <c r="D31063"/>
      <c r="E31063"/>
      <c r="F31063"/>
      <c r="G31063"/>
      <c r="H31063"/>
      <c r="I31063"/>
      <c r="J31063"/>
      <c r="K31063"/>
      <c r="L31063"/>
      <c r="M31063"/>
      <c r="N31063"/>
      <c r="O31063"/>
      <c r="P31063"/>
      <c r="Q31063"/>
      <c r="R31063"/>
    </row>
    <row r="31064" spans="3:18" x14ac:dyDescent="0.2">
      <c r="C31064"/>
      <c r="D31064"/>
      <c r="E31064"/>
      <c r="F31064"/>
      <c r="G31064"/>
      <c r="H31064"/>
      <c r="I31064"/>
      <c r="J31064"/>
      <c r="K31064"/>
      <c r="L31064"/>
      <c r="M31064"/>
      <c r="N31064"/>
      <c r="O31064"/>
      <c r="P31064"/>
      <c r="Q31064"/>
      <c r="R31064"/>
    </row>
    <row r="31065" spans="3:18" x14ac:dyDescent="0.2">
      <c r="C31065"/>
      <c r="D31065"/>
      <c r="E31065"/>
      <c r="F31065"/>
      <c r="G31065"/>
      <c r="H31065"/>
      <c r="I31065"/>
      <c r="J31065"/>
      <c r="K31065"/>
      <c r="L31065"/>
      <c r="M31065"/>
      <c r="N31065"/>
      <c r="O31065"/>
      <c r="P31065"/>
      <c r="Q31065"/>
      <c r="R31065"/>
    </row>
    <row r="31066" spans="3:18" x14ac:dyDescent="0.2">
      <c r="C31066"/>
      <c r="D31066"/>
      <c r="E31066"/>
      <c r="F31066"/>
      <c r="G31066"/>
      <c r="H31066"/>
      <c r="I31066"/>
      <c r="J31066"/>
      <c r="K31066"/>
      <c r="L31066"/>
      <c r="M31066"/>
      <c r="N31066"/>
      <c r="O31066"/>
      <c r="P31066"/>
      <c r="Q31066"/>
      <c r="R31066"/>
    </row>
    <row r="31067" spans="3:18" x14ac:dyDescent="0.2">
      <c r="C31067"/>
      <c r="D31067"/>
      <c r="E31067"/>
      <c r="F31067"/>
      <c r="G31067"/>
      <c r="H31067"/>
      <c r="I31067"/>
      <c r="J31067"/>
      <c r="K31067"/>
      <c r="L31067"/>
      <c r="M31067"/>
      <c r="N31067"/>
      <c r="O31067"/>
      <c r="P31067"/>
      <c r="Q31067"/>
      <c r="R31067"/>
    </row>
    <row r="31068" spans="3:18" x14ac:dyDescent="0.2">
      <c r="C31068"/>
      <c r="D31068"/>
      <c r="E31068"/>
      <c r="F31068"/>
      <c r="G31068"/>
      <c r="H31068"/>
      <c r="I31068"/>
      <c r="J31068"/>
      <c r="K31068"/>
      <c r="L31068"/>
      <c r="M31068"/>
      <c r="N31068"/>
      <c r="O31068"/>
      <c r="P31068"/>
      <c r="Q31068"/>
      <c r="R31068"/>
    </row>
    <row r="31069" spans="3:18" x14ac:dyDescent="0.2">
      <c r="C31069"/>
      <c r="D31069"/>
      <c r="E31069"/>
      <c r="F31069"/>
      <c r="G31069"/>
      <c r="H31069"/>
      <c r="I31069"/>
      <c r="J31069"/>
      <c r="K31069"/>
      <c r="L31069"/>
      <c r="M31069"/>
      <c r="N31069"/>
      <c r="O31069"/>
      <c r="P31069"/>
      <c r="Q31069"/>
      <c r="R31069"/>
    </row>
    <row r="31070" spans="3:18" x14ac:dyDescent="0.2">
      <c r="C31070"/>
      <c r="D31070"/>
      <c r="E31070"/>
      <c r="F31070"/>
      <c r="G31070"/>
      <c r="H31070"/>
      <c r="I31070"/>
      <c r="J31070"/>
      <c r="K31070"/>
      <c r="L31070"/>
      <c r="M31070"/>
      <c r="N31070"/>
      <c r="O31070"/>
      <c r="P31070"/>
      <c r="Q31070"/>
      <c r="R31070"/>
    </row>
    <row r="31071" spans="3:18" x14ac:dyDescent="0.2">
      <c r="C31071"/>
      <c r="D31071"/>
      <c r="E31071"/>
      <c r="F31071"/>
      <c r="G31071"/>
      <c r="H31071"/>
      <c r="I31071"/>
      <c r="J31071"/>
      <c r="K31071"/>
      <c r="L31071"/>
      <c r="M31071"/>
      <c r="N31071"/>
      <c r="O31071"/>
      <c r="P31071"/>
      <c r="Q31071"/>
      <c r="R31071"/>
    </row>
    <row r="31072" spans="3:18" x14ac:dyDescent="0.2">
      <c r="C31072"/>
      <c r="D31072"/>
      <c r="E31072"/>
      <c r="F31072"/>
      <c r="G31072"/>
      <c r="H31072"/>
      <c r="I31072"/>
      <c r="J31072"/>
      <c r="K31072"/>
      <c r="L31072"/>
      <c r="M31072"/>
      <c r="N31072"/>
      <c r="O31072"/>
      <c r="P31072"/>
      <c r="Q31072"/>
      <c r="R31072"/>
    </row>
    <row r="31073" spans="3:18" x14ac:dyDescent="0.2">
      <c r="C31073"/>
      <c r="D31073"/>
      <c r="E31073"/>
      <c r="F31073"/>
      <c r="G31073"/>
      <c r="H31073"/>
      <c r="I31073"/>
      <c r="J31073"/>
      <c r="K31073"/>
      <c r="L31073"/>
      <c r="M31073"/>
      <c r="N31073"/>
      <c r="O31073"/>
      <c r="P31073"/>
      <c r="Q31073"/>
      <c r="R31073"/>
    </row>
    <row r="31074" spans="3:18" x14ac:dyDescent="0.2">
      <c r="C31074"/>
      <c r="D31074"/>
      <c r="E31074"/>
      <c r="F31074"/>
      <c r="G31074"/>
      <c r="H31074"/>
      <c r="I31074"/>
      <c r="J31074"/>
      <c r="K31074"/>
      <c r="L31074"/>
      <c r="M31074"/>
      <c r="N31074"/>
      <c r="O31074"/>
      <c r="P31074"/>
      <c r="Q31074"/>
      <c r="R31074"/>
    </row>
    <row r="31075" spans="3:18" x14ac:dyDescent="0.2">
      <c r="C31075"/>
      <c r="D31075"/>
      <c r="E31075"/>
      <c r="F31075"/>
      <c r="G31075"/>
      <c r="H31075"/>
      <c r="I31075"/>
      <c r="J31075"/>
      <c r="K31075"/>
      <c r="L31075"/>
      <c r="M31075"/>
      <c r="N31075"/>
      <c r="O31075"/>
      <c r="P31075"/>
      <c r="Q31075"/>
      <c r="R31075"/>
    </row>
    <row r="31076" spans="3:18" x14ac:dyDescent="0.2">
      <c r="C31076"/>
      <c r="D31076"/>
      <c r="E31076"/>
      <c r="F31076"/>
      <c r="G31076"/>
      <c r="H31076"/>
      <c r="I31076"/>
      <c r="J31076"/>
      <c r="K31076"/>
      <c r="L31076"/>
      <c r="M31076"/>
      <c r="N31076"/>
      <c r="O31076"/>
      <c r="P31076"/>
      <c r="Q31076"/>
      <c r="R31076"/>
    </row>
    <row r="31077" spans="3:18" x14ac:dyDescent="0.2">
      <c r="C31077"/>
      <c r="D31077"/>
      <c r="E31077"/>
      <c r="F31077"/>
      <c r="G31077"/>
      <c r="H31077"/>
      <c r="I31077"/>
      <c r="J31077"/>
      <c r="K31077"/>
      <c r="L31077"/>
      <c r="M31077"/>
      <c r="N31077"/>
      <c r="O31077"/>
      <c r="P31077"/>
      <c r="Q31077"/>
      <c r="R31077"/>
    </row>
    <row r="31078" spans="3:18" x14ac:dyDescent="0.2">
      <c r="C31078"/>
      <c r="D31078"/>
      <c r="E31078"/>
      <c r="F31078"/>
      <c r="G31078"/>
      <c r="H31078"/>
      <c r="I31078"/>
      <c r="J31078"/>
      <c r="K31078"/>
      <c r="L31078"/>
      <c r="M31078"/>
      <c r="N31078"/>
      <c r="O31078"/>
      <c r="P31078"/>
      <c r="Q31078"/>
      <c r="R31078"/>
    </row>
    <row r="31079" spans="3:18" x14ac:dyDescent="0.2">
      <c r="C31079"/>
      <c r="D31079"/>
      <c r="E31079"/>
      <c r="F31079"/>
      <c r="G31079"/>
      <c r="H31079"/>
      <c r="I31079"/>
      <c r="J31079"/>
      <c r="K31079"/>
      <c r="L31079"/>
      <c r="M31079"/>
      <c r="N31079"/>
      <c r="O31079"/>
      <c r="P31079"/>
      <c r="Q31079"/>
      <c r="R31079"/>
    </row>
    <row r="31080" spans="3:18" x14ac:dyDescent="0.2">
      <c r="C31080"/>
      <c r="D31080"/>
      <c r="E31080"/>
      <c r="F31080"/>
      <c r="G31080"/>
      <c r="H31080"/>
      <c r="I31080"/>
      <c r="J31080"/>
      <c r="K31080"/>
      <c r="L31080"/>
      <c r="M31080"/>
      <c r="N31080"/>
      <c r="O31080"/>
      <c r="P31080"/>
      <c r="Q31080"/>
      <c r="R31080"/>
    </row>
    <row r="31081" spans="3:18" x14ac:dyDescent="0.2">
      <c r="C31081"/>
      <c r="D31081"/>
      <c r="E31081"/>
      <c r="F31081"/>
      <c r="G31081"/>
      <c r="H31081"/>
      <c r="I31081"/>
      <c r="J31081"/>
      <c r="K31081"/>
      <c r="L31081"/>
      <c r="M31081"/>
      <c r="N31081"/>
      <c r="O31081"/>
      <c r="P31081"/>
      <c r="Q31081"/>
      <c r="R31081"/>
    </row>
    <row r="31082" spans="3:18" x14ac:dyDescent="0.2">
      <c r="C31082"/>
      <c r="D31082"/>
      <c r="E31082"/>
      <c r="F31082"/>
      <c r="G31082"/>
      <c r="H31082"/>
      <c r="I31082"/>
      <c r="J31082"/>
      <c r="K31082"/>
      <c r="L31082"/>
      <c r="M31082"/>
      <c r="N31082"/>
      <c r="O31082"/>
      <c r="P31082"/>
      <c r="Q31082"/>
      <c r="R31082"/>
    </row>
    <row r="31083" spans="3:18" x14ac:dyDescent="0.2">
      <c r="C31083"/>
      <c r="D31083"/>
      <c r="E31083"/>
      <c r="F31083"/>
      <c r="G31083"/>
      <c r="H31083"/>
      <c r="I31083"/>
      <c r="J31083"/>
      <c r="K31083"/>
      <c r="L31083"/>
      <c r="M31083"/>
      <c r="N31083"/>
      <c r="O31083"/>
      <c r="P31083"/>
      <c r="Q31083"/>
      <c r="R31083"/>
    </row>
    <row r="31084" spans="3:18" x14ac:dyDescent="0.2">
      <c r="C31084"/>
      <c r="D31084"/>
      <c r="E31084"/>
      <c r="F31084"/>
      <c r="G31084"/>
      <c r="H31084"/>
      <c r="I31084"/>
      <c r="J31084"/>
      <c r="K31084"/>
      <c r="L31084"/>
      <c r="M31084"/>
      <c r="N31084"/>
      <c r="O31084"/>
      <c r="P31084"/>
      <c r="Q31084"/>
      <c r="R31084"/>
    </row>
    <row r="31085" spans="3:18" x14ac:dyDescent="0.2">
      <c r="C31085"/>
      <c r="D31085"/>
      <c r="E31085"/>
      <c r="F31085"/>
      <c r="G31085"/>
      <c r="H31085"/>
      <c r="I31085"/>
      <c r="J31085"/>
      <c r="K31085"/>
      <c r="L31085"/>
      <c r="M31085"/>
      <c r="N31085"/>
      <c r="O31085"/>
      <c r="P31085"/>
      <c r="Q31085"/>
      <c r="R31085"/>
    </row>
    <row r="31086" spans="3:18" x14ac:dyDescent="0.2">
      <c r="C31086"/>
      <c r="D31086"/>
      <c r="E31086"/>
      <c r="F31086"/>
      <c r="G31086"/>
      <c r="H31086"/>
      <c r="I31086"/>
      <c r="J31086"/>
      <c r="K31086"/>
      <c r="L31086"/>
      <c r="M31086"/>
      <c r="N31086"/>
      <c r="O31086"/>
      <c r="P31086"/>
      <c r="Q31086"/>
      <c r="R31086"/>
    </row>
    <row r="31087" spans="3:18" x14ac:dyDescent="0.2">
      <c r="C31087"/>
      <c r="D31087"/>
      <c r="E31087"/>
      <c r="F31087"/>
      <c r="G31087"/>
      <c r="H31087"/>
      <c r="I31087"/>
      <c r="J31087"/>
      <c r="K31087"/>
      <c r="L31087"/>
      <c r="M31087"/>
      <c r="N31087"/>
      <c r="O31087"/>
      <c r="P31087"/>
      <c r="Q31087"/>
      <c r="R31087"/>
    </row>
    <row r="31088" spans="3:18" x14ac:dyDescent="0.2">
      <c r="C31088"/>
      <c r="D31088"/>
      <c r="E31088"/>
      <c r="F31088"/>
      <c r="G31088"/>
      <c r="H31088"/>
      <c r="I31088"/>
      <c r="J31088"/>
      <c r="K31088"/>
      <c r="L31088"/>
      <c r="M31088"/>
      <c r="N31088"/>
      <c r="O31088"/>
      <c r="P31088"/>
      <c r="Q31088"/>
      <c r="R31088"/>
    </row>
    <row r="31089" spans="3:18" x14ac:dyDescent="0.2">
      <c r="C31089"/>
      <c r="D31089"/>
      <c r="E31089"/>
      <c r="F31089"/>
      <c r="G31089"/>
      <c r="H31089"/>
      <c r="I31089"/>
      <c r="J31089"/>
      <c r="K31089"/>
      <c r="L31089"/>
      <c r="M31089"/>
      <c r="N31089"/>
      <c r="O31089"/>
      <c r="P31089"/>
      <c r="Q31089"/>
      <c r="R31089"/>
    </row>
    <row r="31090" spans="3:18" x14ac:dyDescent="0.2">
      <c r="C31090"/>
      <c r="D31090"/>
      <c r="E31090"/>
      <c r="F31090"/>
      <c r="G31090"/>
      <c r="H31090"/>
      <c r="I31090"/>
      <c r="J31090"/>
      <c r="K31090"/>
      <c r="L31090"/>
      <c r="M31090"/>
      <c r="N31090"/>
      <c r="O31090"/>
      <c r="P31090"/>
      <c r="Q31090"/>
      <c r="R31090"/>
    </row>
    <row r="31091" spans="3:18" x14ac:dyDescent="0.2">
      <c r="C31091"/>
      <c r="D31091"/>
      <c r="E31091"/>
      <c r="F31091"/>
      <c r="G31091"/>
      <c r="H31091"/>
      <c r="I31091"/>
      <c r="J31091"/>
      <c r="K31091"/>
      <c r="L31091"/>
      <c r="M31091"/>
      <c r="N31091"/>
      <c r="O31091"/>
      <c r="P31091"/>
      <c r="Q31091"/>
      <c r="R31091"/>
    </row>
    <row r="31092" spans="3:18" x14ac:dyDescent="0.2">
      <c r="C31092"/>
      <c r="D31092"/>
      <c r="E31092"/>
      <c r="F31092"/>
      <c r="G31092"/>
      <c r="H31092"/>
      <c r="I31092"/>
      <c r="J31092"/>
      <c r="K31092"/>
      <c r="L31092"/>
      <c r="M31092"/>
      <c r="N31092"/>
      <c r="O31092"/>
      <c r="P31092"/>
      <c r="Q31092"/>
      <c r="R31092"/>
    </row>
    <row r="31093" spans="3:18" x14ac:dyDescent="0.2">
      <c r="C31093"/>
      <c r="D31093"/>
      <c r="E31093"/>
      <c r="F31093"/>
      <c r="G31093"/>
      <c r="H31093"/>
      <c r="I31093"/>
      <c r="J31093"/>
      <c r="K31093"/>
      <c r="L31093"/>
      <c r="M31093"/>
      <c r="N31093"/>
      <c r="O31093"/>
      <c r="P31093"/>
      <c r="Q31093"/>
      <c r="R31093"/>
    </row>
    <row r="31094" spans="3:18" x14ac:dyDescent="0.2">
      <c r="C31094"/>
      <c r="D31094"/>
      <c r="E31094"/>
      <c r="F31094"/>
      <c r="G31094"/>
      <c r="H31094"/>
      <c r="I31094"/>
      <c r="J31094"/>
      <c r="K31094"/>
      <c r="L31094"/>
      <c r="M31094"/>
      <c r="N31094"/>
      <c r="O31094"/>
      <c r="P31094"/>
      <c r="Q31094"/>
      <c r="R31094"/>
    </row>
    <row r="31095" spans="3:18" x14ac:dyDescent="0.2">
      <c r="C31095"/>
      <c r="D31095"/>
      <c r="E31095"/>
      <c r="F31095"/>
      <c r="G31095"/>
      <c r="H31095"/>
      <c r="I31095"/>
      <c r="J31095"/>
      <c r="K31095"/>
      <c r="L31095"/>
      <c r="M31095"/>
      <c r="N31095"/>
      <c r="O31095"/>
      <c r="P31095"/>
      <c r="Q31095"/>
      <c r="R31095"/>
    </row>
    <row r="31096" spans="3:18" x14ac:dyDescent="0.2">
      <c r="C31096"/>
      <c r="D31096"/>
      <c r="E31096"/>
      <c r="F31096"/>
      <c r="G31096"/>
      <c r="H31096"/>
      <c r="I31096"/>
      <c r="J31096"/>
      <c r="K31096"/>
      <c r="L31096"/>
      <c r="M31096"/>
      <c r="N31096"/>
      <c r="O31096"/>
      <c r="P31096"/>
      <c r="Q31096"/>
      <c r="R31096"/>
    </row>
    <row r="31097" spans="3:18" x14ac:dyDescent="0.2">
      <c r="C31097"/>
      <c r="D31097"/>
      <c r="E31097"/>
      <c r="F31097"/>
      <c r="G31097"/>
      <c r="H31097"/>
      <c r="I31097"/>
      <c r="J31097"/>
      <c r="K31097"/>
      <c r="L31097"/>
      <c r="M31097"/>
      <c r="N31097"/>
      <c r="O31097"/>
      <c r="P31097"/>
      <c r="Q31097"/>
      <c r="R31097"/>
    </row>
    <row r="31098" spans="3:18" x14ac:dyDescent="0.2">
      <c r="C31098"/>
      <c r="D31098"/>
      <c r="E31098"/>
      <c r="F31098"/>
      <c r="G31098"/>
      <c r="H31098"/>
      <c r="I31098"/>
      <c r="J31098"/>
      <c r="K31098"/>
      <c r="L31098"/>
      <c r="M31098"/>
      <c r="N31098"/>
      <c r="O31098"/>
      <c r="P31098"/>
      <c r="Q31098"/>
      <c r="R31098"/>
    </row>
    <row r="31099" spans="3:18" x14ac:dyDescent="0.2">
      <c r="C31099"/>
      <c r="D31099"/>
      <c r="E31099"/>
      <c r="F31099"/>
      <c r="G31099"/>
      <c r="H31099"/>
      <c r="I31099"/>
      <c r="J31099"/>
      <c r="K31099"/>
      <c r="L31099"/>
      <c r="M31099"/>
      <c r="N31099"/>
      <c r="O31099"/>
      <c r="P31099"/>
      <c r="Q31099"/>
      <c r="R31099"/>
    </row>
    <row r="31100" spans="3:18" x14ac:dyDescent="0.2">
      <c r="C31100"/>
      <c r="D31100"/>
      <c r="E31100"/>
      <c r="F31100"/>
      <c r="G31100"/>
      <c r="H31100"/>
      <c r="I31100"/>
      <c r="J31100"/>
      <c r="K31100"/>
      <c r="L31100"/>
      <c r="M31100"/>
      <c r="N31100"/>
      <c r="O31100"/>
      <c r="P31100"/>
      <c r="Q31100"/>
      <c r="R31100"/>
    </row>
    <row r="31101" spans="3:18" x14ac:dyDescent="0.2">
      <c r="C31101"/>
      <c r="D31101"/>
      <c r="E31101"/>
      <c r="F31101"/>
      <c r="G31101"/>
      <c r="H31101"/>
      <c r="I31101"/>
      <c r="J31101"/>
      <c r="K31101"/>
      <c r="L31101"/>
      <c r="M31101"/>
      <c r="N31101"/>
      <c r="O31101"/>
      <c r="P31101"/>
      <c r="Q31101"/>
      <c r="R31101"/>
    </row>
    <row r="31102" spans="3:18" x14ac:dyDescent="0.2">
      <c r="C31102"/>
      <c r="D31102"/>
      <c r="E31102"/>
      <c r="F31102"/>
      <c r="G31102"/>
      <c r="H31102"/>
      <c r="I31102"/>
      <c r="J31102"/>
      <c r="K31102"/>
      <c r="L31102"/>
      <c r="M31102"/>
      <c r="N31102"/>
      <c r="O31102"/>
      <c r="P31102"/>
      <c r="Q31102"/>
      <c r="R31102"/>
    </row>
    <row r="31103" spans="3:18" x14ac:dyDescent="0.2">
      <c r="C31103"/>
      <c r="D31103"/>
      <c r="E31103"/>
      <c r="F31103"/>
      <c r="G31103"/>
      <c r="H31103"/>
      <c r="I31103"/>
      <c r="J31103"/>
      <c r="K31103"/>
      <c r="L31103"/>
      <c r="M31103"/>
      <c r="N31103"/>
      <c r="O31103"/>
      <c r="P31103"/>
      <c r="Q31103"/>
      <c r="R31103"/>
    </row>
    <row r="31104" spans="3:18" x14ac:dyDescent="0.2">
      <c r="C31104"/>
      <c r="D31104"/>
      <c r="E31104"/>
      <c r="F31104"/>
      <c r="G31104"/>
      <c r="H31104"/>
      <c r="I31104"/>
      <c r="J31104"/>
      <c r="K31104"/>
      <c r="L31104"/>
      <c r="M31104"/>
      <c r="N31104"/>
      <c r="O31104"/>
      <c r="P31104"/>
      <c r="Q31104"/>
      <c r="R31104"/>
    </row>
    <row r="31105" spans="3:18" x14ac:dyDescent="0.2">
      <c r="C31105"/>
      <c r="D31105"/>
      <c r="E31105"/>
      <c r="F31105"/>
      <c r="G31105"/>
      <c r="H31105"/>
      <c r="I31105"/>
      <c r="J31105"/>
      <c r="K31105"/>
      <c r="L31105"/>
      <c r="M31105"/>
      <c r="N31105"/>
      <c r="O31105"/>
      <c r="P31105"/>
      <c r="Q31105"/>
      <c r="R31105"/>
    </row>
    <row r="31106" spans="3:18" x14ac:dyDescent="0.2">
      <c r="C31106"/>
      <c r="D31106"/>
      <c r="E31106"/>
      <c r="F31106"/>
      <c r="G31106"/>
      <c r="H31106"/>
      <c r="I31106"/>
      <c r="J31106"/>
      <c r="K31106"/>
      <c r="L31106"/>
      <c r="M31106"/>
      <c r="N31106"/>
      <c r="O31106"/>
      <c r="P31106"/>
      <c r="Q31106"/>
      <c r="R31106"/>
    </row>
    <row r="31107" spans="3:18" x14ac:dyDescent="0.2">
      <c r="C31107"/>
      <c r="D31107"/>
      <c r="E31107"/>
      <c r="F31107"/>
      <c r="G31107"/>
      <c r="H31107"/>
      <c r="I31107"/>
      <c r="J31107"/>
      <c r="K31107"/>
      <c r="L31107"/>
      <c r="M31107"/>
      <c r="N31107"/>
      <c r="O31107"/>
      <c r="P31107"/>
      <c r="Q31107"/>
      <c r="R31107"/>
    </row>
    <row r="31108" spans="3:18" x14ac:dyDescent="0.2">
      <c r="C31108"/>
      <c r="D31108"/>
      <c r="E31108"/>
      <c r="F31108"/>
      <c r="G31108"/>
      <c r="H31108"/>
      <c r="I31108"/>
      <c r="J31108"/>
      <c r="K31108"/>
      <c r="L31108"/>
      <c r="M31108"/>
      <c r="N31108"/>
      <c r="O31108"/>
      <c r="P31108"/>
      <c r="Q31108"/>
      <c r="R31108"/>
    </row>
    <row r="31109" spans="3:18" x14ac:dyDescent="0.2">
      <c r="C31109"/>
      <c r="D31109"/>
      <c r="E31109"/>
      <c r="F31109"/>
      <c r="G31109"/>
      <c r="H31109"/>
      <c r="I31109"/>
      <c r="J31109"/>
      <c r="K31109"/>
      <c r="L31109"/>
      <c r="M31109"/>
      <c r="N31109"/>
      <c r="O31109"/>
      <c r="P31109"/>
      <c r="Q31109"/>
      <c r="R31109"/>
    </row>
    <row r="31110" spans="3:18" x14ac:dyDescent="0.2">
      <c r="C31110"/>
      <c r="D31110"/>
      <c r="E31110"/>
      <c r="F31110"/>
      <c r="G31110"/>
      <c r="H31110"/>
      <c r="I31110"/>
      <c r="J31110"/>
      <c r="K31110"/>
      <c r="L31110"/>
      <c r="M31110"/>
      <c r="N31110"/>
      <c r="O31110"/>
      <c r="P31110"/>
      <c r="Q31110"/>
      <c r="R31110"/>
    </row>
    <row r="31111" spans="3:18" x14ac:dyDescent="0.2">
      <c r="C31111"/>
      <c r="D31111"/>
      <c r="E31111"/>
      <c r="F31111"/>
      <c r="G31111"/>
      <c r="H31111"/>
      <c r="I31111"/>
      <c r="J31111"/>
      <c r="K31111"/>
      <c r="L31111"/>
      <c r="M31111"/>
      <c r="N31111"/>
      <c r="O31111"/>
      <c r="P31111"/>
      <c r="Q31111"/>
      <c r="R31111"/>
    </row>
    <row r="31112" spans="3:18" x14ac:dyDescent="0.2">
      <c r="C31112"/>
      <c r="D31112"/>
      <c r="E31112"/>
      <c r="F31112"/>
      <c r="G31112"/>
      <c r="H31112"/>
      <c r="I31112"/>
      <c r="J31112"/>
      <c r="K31112"/>
      <c r="L31112"/>
      <c r="M31112"/>
      <c r="N31112"/>
      <c r="O31112"/>
      <c r="P31112"/>
      <c r="Q31112"/>
      <c r="R31112"/>
    </row>
    <row r="31113" spans="3:18" x14ac:dyDescent="0.2">
      <c r="C31113"/>
      <c r="D31113"/>
      <c r="E31113"/>
      <c r="F31113"/>
      <c r="G31113"/>
      <c r="H31113"/>
      <c r="I31113"/>
      <c r="J31113"/>
      <c r="K31113"/>
      <c r="L31113"/>
      <c r="M31113"/>
      <c r="N31113"/>
      <c r="O31113"/>
      <c r="P31113"/>
      <c r="Q31113"/>
      <c r="R31113"/>
    </row>
    <row r="31114" spans="3:18" x14ac:dyDescent="0.2">
      <c r="C31114"/>
      <c r="D31114"/>
      <c r="E31114"/>
      <c r="F31114"/>
      <c r="G31114"/>
      <c r="H31114"/>
      <c r="I31114"/>
      <c r="J31114"/>
      <c r="K31114"/>
      <c r="L31114"/>
      <c r="M31114"/>
      <c r="N31114"/>
      <c r="O31114"/>
      <c r="P31114"/>
      <c r="Q31114"/>
      <c r="R31114"/>
    </row>
    <row r="31115" spans="3:18" x14ac:dyDescent="0.2">
      <c r="C31115"/>
      <c r="D31115"/>
      <c r="E31115"/>
      <c r="F31115"/>
      <c r="G31115"/>
      <c r="H31115"/>
      <c r="I31115"/>
      <c r="J31115"/>
      <c r="K31115"/>
      <c r="L31115"/>
      <c r="M31115"/>
      <c r="N31115"/>
      <c r="O31115"/>
      <c r="P31115"/>
      <c r="Q31115"/>
      <c r="R31115"/>
    </row>
    <row r="31116" spans="3:18" x14ac:dyDescent="0.2">
      <c r="C31116"/>
      <c r="D31116"/>
      <c r="E31116"/>
      <c r="F31116"/>
      <c r="G31116"/>
      <c r="H31116"/>
      <c r="I31116"/>
      <c r="J31116"/>
      <c r="K31116"/>
      <c r="L31116"/>
      <c r="M31116"/>
      <c r="N31116"/>
      <c r="O31116"/>
      <c r="P31116"/>
      <c r="Q31116"/>
      <c r="R31116"/>
    </row>
    <row r="31117" spans="3:18" x14ac:dyDescent="0.2">
      <c r="C31117"/>
      <c r="D31117"/>
      <c r="E31117"/>
      <c r="F31117"/>
      <c r="G31117"/>
      <c r="H31117"/>
      <c r="I31117"/>
      <c r="J31117"/>
      <c r="K31117"/>
      <c r="L31117"/>
      <c r="M31117"/>
      <c r="N31117"/>
      <c r="O31117"/>
      <c r="P31117"/>
      <c r="Q31117"/>
      <c r="R31117"/>
    </row>
    <row r="31118" spans="3:18" x14ac:dyDescent="0.2">
      <c r="C31118"/>
      <c r="D31118"/>
      <c r="E31118"/>
      <c r="F31118"/>
      <c r="G31118"/>
      <c r="H31118"/>
      <c r="I31118"/>
      <c r="J31118"/>
      <c r="K31118"/>
      <c r="L31118"/>
      <c r="M31118"/>
      <c r="N31118"/>
      <c r="O31118"/>
      <c r="P31118"/>
      <c r="Q31118"/>
      <c r="R31118"/>
    </row>
    <row r="31119" spans="3:18" x14ac:dyDescent="0.2">
      <c r="C31119"/>
      <c r="D31119"/>
      <c r="E31119"/>
      <c r="F31119"/>
      <c r="G31119"/>
      <c r="H31119"/>
      <c r="I31119"/>
      <c r="J31119"/>
      <c r="K31119"/>
      <c r="L31119"/>
      <c r="M31119"/>
      <c r="N31119"/>
      <c r="O31119"/>
      <c r="P31119"/>
      <c r="Q31119"/>
      <c r="R31119"/>
    </row>
    <row r="31120" spans="3:18" x14ac:dyDescent="0.2">
      <c r="C31120"/>
      <c r="D31120"/>
      <c r="E31120"/>
      <c r="F31120"/>
      <c r="G31120"/>
      <c r="H31120"/>
      <c r="I31120"/>
      <c r="J31120"/>
      <c r="K31120"/>
      <c r="L31120"/>
      <c r="M31120"/>
      <c r="N31120"/>
      <c r="O31120"/>
      <c r="P31120"/>
      <c r="Q31120"/>
      <c r="R31120"/>
    </row>
    <row r="31121" spans="3:18" x14ac:dyDescent="0.2">
      <c r="C31121"/>
      <c r="D31121"/>
      <c r="E31121"/>
      <c r="F31121"/>
      <c r="G31121"/>
      <c r="H31121"/>
      <c r="I31121"/>
      <c r="J31121"/>
      <c r="K31121"/>
      <c r="L31121"/>
      <c r="M31121"/>
      <c r="N31121"/>
      <c r="O31121"/>
      <c r="P31121"/>
      <c r="Q31121"/>
      <c r="R31121"/>
    </row>
    <row r="31122" spans="3:18" x14ac:dyDescent="0.2">
      <c r="C31122"/>
      <c r="D31122"/>
      <c r="E31122"/>
      <c r="F31122"/>
      <c r="G31122"/>
      <c r="H31122"/>
      <c r="I31122"/>
      <c r="J31122"/>
      <c r="K31122"/>
      <c r="L31122"/>
      <c r="M31122"/>
      <c r="N31122"/>
      <c r="O31122"/>
      <c r="P31122"/>
      <c r="Q31122"/>
      <c r="R31122"/>
    </row>
    <row r="31123" spans="3:18" x14ac:dyDescent="0.2">
      <c r="C31123"/>
      <c r="D31123"/>
      <c r="E31123"/>
      <c r="F31123"/>
      <c r="G31123"/>
      <c r="H31123"/>
      <c r="I31123"/>
      <c r="J31123"/>
      <c r="K31123"/>
      <c r="L31123"/>
      <c r="M31123"/>
      <c r="N31123"/>
      <c r="O31123"/>
      <c r="P31123"/>
      <c r="Q31123"/>
      <c r="R31123"/>
    </row>
    <row r="31124" spans="3:18" x14ac:dyDescent="0.2">
      <c r="C31124"/>
      <c r="D31124"/>
      <c r="E31124"/>
      <c r="F31124"/>
      <c r="G31124"/>
      <c r="H31124"/>
      <c r="I31124"/>
      <c r="J31124"/>
      <c r="K31124"/>
      <c r="L31124"/>
      <c r="M31124"/>
      <c r="N31124"/>
      <c r="O31124"/>
      <c r="P31124"/>
      <c r="Q31124"/>
      <c r="R31124"/>
    </row>
    <row r="31125" spans="3:18" x14ac:dyDescent="0.2">
      <c r="C31125"/>
      <c r="D31125"/>
      <c r="E31125"/>
      <c r="F31125"/>
      <c r="G31125"/>
      <c r="H31125"/>
      <c r="I31125"/>
      <c r="J31125"/>
      <c r="K31125"/>
      <c r="L31125"/>
      <c r="M31125"/>
      <c r="N31125"/>
      <c r="O31125"/>
      <c r="P31125"/>
      <c r="Q31125"/>
      <c r="R31125"/>
    </row>
    <row r="31126" spans="3:18" x14ac:dyDescent="0.2">
      <c r="C31126"/>
      <c r="D31126"/>
      <c r="E31126"/>
      <c r="F31126"/>
      <c r="G31126"/>
      <c r="H31126"/>
      <c r="I31126"/>
      <c r="J31126"/>
      <c r="K31126"/>
      <c r="L31126"/>
      <c r="M31126"/>
      <c r="N31126"/>
      <c r="O31126"/>
      <c r="P31126"/>
      <c r="Q31126"/>
      <c r="R31126"/>
    </row>
    <row r="31127" spans="3:18" x14ac:dyDescent="0.2">
      <c r="C31127"/>
      <c r="D31127"/>
      <c r="E31127"/>
      <c r="F31127"/>
      <c r="G31127"/>
      <c r="H31127"/>
      <c r="I31127"/>
      <c r="J31127"/>
      <c r="K31127"/>
      <c r="L31127"/>
      <c r="M31127"/>
      <c r="N31127"/>
      <c r="O31127"/>
      <c r="P31127"/>
      <c r="Q31127"/>
      <c r="R31127"/>
    </row>
    <row r="31128" spans="3:18" x14ac:dyDescent="0.2">
      <c r="C31128"/>
      <c r="D31128"/>
      <c r="E31128"/>
      <c r="F31128"/>
      <c r="G31128"/>
      <c r="H31128"/>
      <c r="I31128"/>
      <c r="J31128"/>
      <c r="K31128"/>
      <c r="L31128"/>
      <c r="M31128"/>
      <c r="N31128"/>
      <c r="O31128"/>
      <c r="P31128"/>
      <c r="Q31128"/>
      <c r="R31128"/>
    </row>
    <row r="31129" spans="3:18" x14ac:dyDescent="0.2">
      <c r="C31129"/>
      <c r="D31129"/>
      <c r="E31129"/>
      <c r="F31129"/>
      <c r="G31129"/>
      <c r="H31129"/>
      <c r="I31129"/>
      <c r="J31129"/>
      <c r="K31129"/>
      <c r="L31129"/>
      <c r="M31129"/>
      <c r="N31129"/>
      <c r="O31129"/>
      <c r="P31129"/>
      <c r="Q31129"/>
      <c r="R31129"/>
    </row>
    <row r="31130" spans="3:18" x14ac:dyDescent="0.2">
      <c r="C31130"/>
      <c r="D31130"/>
      <c r="E31130"/>
      <c r="F31130"/>
      <c r="G31130"/>
      <c r="H31130"/>
      <c r="I31130"/>
      <c r="J31130"/>
      <c r="K31130"/>
      <c r="L31130"/>
      <c r="M31130"/>
      <c r="N31130"/>
      <c r="O31130"/>
      <c r="P31130"/>
      <c r="Q31130"/>
      <c r="R31130"/>
    </row>
    <row r="31131" spans="3:18" x14ac:dyDescent="0.2">
      <c r="C31131"/>
      <c r="D31131"/>
      <c r="E31131"/>
      <c r="F31131"/>
      <c r="G31131"/>
      <c r="H31131"/>
      <c r="I31131"/>
      <c r="J31131"/>
      <c r="K31131"/>
      <c r="L31131"/>
      <c r="M31131"/>
      <c r="N31131"/>
      <c r="O31131"/>
      <c r="P31131"/>
      <c r="Q31131"/>
      <c r="R31131"/>
    </row>
    <row r="31132" spans="3:18" x14ac:dyDescent="0.2">
      <c r="C31132"/>
      <c r="D31132"/>
      <c r="E31132"/>
      <c r="F31132"/>
      <c r="G31132"/>
      <c r="H31132"/>
      <c r="I31132"/>
      <c r="J31132"/>
      <c r="K31132"/>
      <c r="L31132"/>
      <c r="M31132"/>
      <c r="N31132"/>
      <c r="O31132"/>
      <c r="P31132"/>
      <c r="Q31132"/>
      <c r="R31132"/>
    </row>
    <row r="31133" spans="3:18" x14ac:dyDescent="0.2">
      <c r="C31133"/>
      <c r="D31133"/>
      <c r="E31133"/>
      <c r="F31133"/>
      <c r="G31133"/>
      <c r="H31133"/>
      <c r="I31133"/>
      <c r="J31133"/>
      <c r="K31133"/>
      <c r="L31133"/>
      <c r="M31133"/>
      <c r="N31133"/>
      <c r="O31133"/>
      <c r="P31133"/>
      <c r="Q31133"/>
      <c r="R31133"/>
    </row>
    <row r="31134" spans="3:18" x14ac:dyDescent="0.2">
      <c r="C31134"/>
      <c r="D31134"/>
      <c r="E31134"/>
      <c r="F31134"/>
      <c r="G31134"/>
      <c r="H31134"/>
      <c r="I31134"/>
      <c r="J31134"/>
      <c r="K31134"/>
      <c r="L31134"/>
      <c r="M31134"/>
      <c r="N31134"/>
      <c r="O31134"/>
      <c r="P31134"/>
      <c r="Q31134"/>
      <c r="R31134"/>
    </row>
    <row r="31135" spans="3:18" x14ac:dyDescent="0.2">
      <c r="C31135"/>
      <c r="D31135"/>
      <c r="E31135"/>
      <c r="F31135"/>
      <c r="G31135"/>
      <c r="H31135"/>
      <c r="I31135"/>
      <c r="J31135"/>
      <c r="K31135"/>
      <c r="L31135"/>
      <c r="M31135"/>
      <c r="N31135"/>
      <c r="O31135"/>
      <c r="P31135"/>
      <c r="Q31135"/>
      <c r="R31135"/>
    </row>
    <row r="31136" spans="3:18" x14ac:dyDescent="0.2">
      <c r="C31136"/>
      <c r="D31136"/>
      <c r="E31136"/>
      <c r="F31136"/>
      <c r="G31136"/>
      <c r="H31136"/>
      <c r="I31136"/>
      <c r="J31136"/>
      <c r="K31136"/>
      <c r="L31136"/>
      <c r="M31136"/>
      <c r="N31136"/>
      <c r="O31136"/>
      <c r="P31136"/>
      <c r="Q31136"/>
      <c r="R31136"/>
    </row>
    <row r="31137" spans="3:18" x14ac:dyDescent="0.2">
      <c r="C31137"/>
      <c r="D31137"/>
      <c r="E31137"/>
      <c r="F31137"/>
      <c r="G31137"/>
      <c r="H31137"/>
      <c r="I31137"/>
      <c r="J31137"/>
      <c r="K31137"/>
      <c r="L31137"/>
      <c r="M31137"/>
      <c r="N31137"/>
      <c r="O31137"/>
      <c r="P31137"/>
      <c r="Q31137"/>
      <c r="R31137"/>
    </row>
    <row r="31138" spans="3:18" x14ac:dyDescent="0.2">
      <c r="C31138"/>
      <c r="D31138"/>
      <c r="E31138"/>
      <c r="F31138"/>
      <c r="G31138"/>
      <c r="H31138"/>
      <c r="I31138"/>
      <c r="J31138"/>
      <c r="K31138"/>
      <c r="L31138"/>
      <c r="M31138"/>
      <c r="N31138"/>
      <c r="O31138"/>
      <c r="P31138"/>
      <c r="Q31138"/>
      <c r="R31138"/>
    </row>
    <row r="31139" spans="3:18" x14ac:dyDescent="0.2">
      <c r="C31139"/>
      <c r="D31139"/>
      <c r="E31139"/>
      <c r="F31139"/>
      <c r="G31139"/>
      <c r="H31139"/>
      <c r="I31139"/>
      <c r="J31139"/>
      <c r="K31139"/>
      <c r="L31139"/>
      <c r="M31139"/>
      <c r="N31139"/>
      <c r="O31139"/>
      <c r="P31139"/>
      <c r="Q31139"/>
      <c r="R31139"/>
    </row>
    <row r="31140" spans="3:18" x14ac:dyDescent="0.2">
      <c r="C31140"/>
      <c r="D31140"/>
      <c r="E31140"/>
      <c r="F31140"/>
      <c r="G31140"/>
      <c r="H31140"/>
      <c r="I31140"/>
      <c r="J31140"/>
      <c r="K31140"/>
      <c r="L31140"/>
      <c r="M31140"/>
      <c r="N31140"/>
      <c r="O31140"/>
      <c r="P31140"/>
      <c r="Q31140"/>
      <c r="R31140"/>
    </row>
    <row r="31141" spans="3:18" x14ac:dyDescent="0.2">
      <c r="C31141"/>
      <c r="D31141"/>
      <c r="E31141"/>
      <c r="F31141"/>
      <c r="G31141"/>
      <c r="H31141"/>
      <c r="I31141"/>
      <c r="J31141"/>
      <c r="K31141"/>
      <c r="L31141"/>
      <c r="M31141"/>
      <c r="N31141"/>
      <c r="O31141"/>
      <c r="P31141"/>
      <c r="Q31141"/>
      <c r="R31141"/>
    </row>
    <row r="31142" spans="3:18" x14ac:dyDescent="0.2">
      <c r="C31142"/>
      <c r="D31142"/>
      <c r="E31142"/>
      <c r="F31142"/>
      <c r="G31142"/>
      <c r="H31142"/>
      <c r="I31142"/>
      <c r="J31142"/>
      <c r="K31142"/>
      <c r="L31142"/>
      <c r="M31142"/>
      <c r="N31142"/>
      <c r="O31142"/>
      <c r="P31142"/>
      <c r="Q31142"/>
      <c r="R31142"/>
    </row>
    <row r="31143" spans="3:18" x14ac:dyDescent="0.2">
      <c r="C31143"/>
      <c r="D31143"/>
      <c r="E31143"/>
      <c r="F31143"/>
      <c r="G31143"/>
      <c r="H31143"/>
      <c r="I31143"/>
      <c r="J31143"/>
      <c r="K31143"/>
      <c r="L31143"/>
      <c r="M31143"/>
      <c r="N31143"/>
      <c r="O31143"/>
      <c r="P31143"/>
      <c r="Q31143"/>
      <c r="R31143"/>
    </row>
    <row r="31144" spans="3:18" x14ac:dyDescent="0.2">
      <c r="C31144"/>
      <c r="D31144"/>
      <c r="E31144"/>
      <c r="F31144"/>
      <c r="G31144"/>
      <c r="H31144"/>
      <c r="I31144"/>
      <c r="J31144"/>
      <c r="K31144"/>
      <c r="L31144"/>
      <c r="M31144"/>
      <c r="N31144"/>
      <c r="O31144"/>
      <c r="P31144"/>
      <c r="Q31144"/>
      <c r="R31144"/>
    </row>
    <row r="31145" spans="3:18" x14ac:dyDescent="0.2">
      <c r="C31145"/>
      <c r="D31145"/>
      <c r="E31145"/>
      <c r="F31145"/>
      <c r="G31145"/>
      <c r="H31145"/>
      <c r="I31145"/>
      <c r="J31145"/>
      <c r="K31145"/>
      <c r="L31145"/>
      <c r="M31145"/>
      <c r="N31145"/>
      <c r="O31145"/>
      <c r="P31145"/>
      <c r="Q31145"/>
      <c r="R31145"/>
    </row>
    <row r="31146" spans="3:18" x14ac:dyDescent="0.2">
      <c r="C31146"/>
      <c r="D31146"/>
      <c r="E31146"/>
      <c r="F31146"/>
      <c r="G31146"/>
      <c r="H31146"/>
      <c r="I31146"/>
      <c r="J31146"/>
      <c r="K31146"/>
      <c r="L31146"/>
      <c r="M31146"/>
      <c r="N31146"/>
      <c r="O31146"/>
      <c r="P31146"/>
      <c r="Q31146"/>
      <c r="R31146"/>
    </row>
    <row r="31147" spans="3:18" x14ac:dyDescent="0.2">
      <c r="C31147"/>
      <c r="D31147"/>
      <c r="E31147"/>
      <c r="F31147"/>
      <c r="G31147"/>
      <c r="H31147"/>
      <c r="I31147"/>
      <c r="J31147"/>
      <c r="K31147"/>
      <c r="L31147"/>
      <c r="M31147"/>
      <c r="N31147"/>
      <c r="O31147"/>
      <c r="P31147"/>
      <c r="Q31147"/>
      <c r="R31147"/>
    </row>
    <row r="31148" spans="3:18" x14ac:dyDescent="0.2">
      <c r="C31148"/>
      <c r="D31148"/>
      <c r="E31148"/>
      <c r="F31148"/>
      <c r="G31148"/>
      <c r="H31148"/>
      <c r="I31148"/>
      <c r="J31148"/>
      <c r="K31148"/>
      <c r="L31148"/>
      <c r="M31148"/>
      <c r="N31148"/>
      <c r="O31148"/>
      <c r="P31148"/>
      <c r="Q31148"/>
      <c r="R31148"/>
    </row>
    <row r="31149" spans="3:18" x14ac:dyDescent="0.2">
      <c r="C31149"/>
      <c r="D31149"/>
      <c r="E31149"/>
      <c r="F31149"/>
      <c r="G31149"/>
      <c r="H31149"/>
      <c r="I31149"/>
      <c r="J31149"/>
      <c r="K31149"/>
      <c r="L31149"/>
      <c r="M31149"/>
      <c r="N31149"/>
      <c r="O31149"/>
      <c r="P31149"/>
      <c r="Q31149"/>
      <c r="R31149"/>
    </row>
    <row r="31150" spans="3:18" x14ac:dyDescent="0.2">
      <c r="C31150"/>
      <c r="D31150"/>
      <c r="E31150"/>
      <c r="F31150"/>
      <c r="G31150"/>
      <c r="H31150"/>
      <c r="I31150"/>
      <c r="J31150"/>
      <c r="K31150"/>
      <c r="L31150"/>
      <c r="M31150"/>
      <c r="N31150"/>
      <c r="O31150"/>
      <c r="P31150"/>
      <c r="Q31150"/>
      <c r="R31150"/>
    </row>
    <row r="31151" spans="3:18" x14ac:dyDescent="0.2">
      <c r="C31151"/>
      <c r="D31151"/>
      <c r="E31151"/>
      <c r="F31151"/>
      <c r="G31151"/>
      <c r="H31151"/>
      <c r="I31151"/>
      <c r="J31151"/>
      <c r="K31151"/>
      <c r="L31151"/>
      <c r="M31151"/>
      <c r="N31151"/>
      <c r="O31151"/>
      <c r="P31151"/>
      <c r="Q31151"/>
      <c r="R31151"/>
    </row>
    <row r="31152" spans="3:18" x14ac:dyDescent="0.2">
      <c r="C31152"/>
      <c r="D31152"/>
      <c r="E31152"/>
      <c r="F31152"/>
      <c r="G31152"/>
      <c r="H31152"/>
      <c r="I31152"/>
      <c r="J31152"/>
      <c r="K31152"/>
      <c r="L31152"/>
      <c r="M31152"/>
      <c r="N31152"/>
      <c r="O31152"/>
      <c r="P31152"/>
      <c r="Q31152"/>
      <c r="R31152"/>
    </row>
    <row r="31153" spans="3:18" x14ac:dyDescent="0.2">
      <c r="C31153"/>
      <c r="D31153"/>
      <c r="E31153"/>
      <c r="F31153"/>
      <c r="G31153"/>
      <c r="H31153"/>
      <c r="I31153"/>
      <c r="J31153"/>
      <c r="K31153"/>
      <c r="L31153"/>
      <c r="M31153"/>
      <c r="N31153"/>
      <c r="O31153"/>
      <c r="P31153"/>
      <c r="Q31153"/>
      <c r="R31153"/>
    </row>
    <row r="31154" spans="3:18" x14ac:dyDescent="0.2">
      <c r="C31154"/>
      <c r="D31154"/>
      <c r="E31154"/>
      <c r="F31154"/>
      <c r="G31154"/>
      <c r="H31154"/>
      <c r="I31154"/>
      <c r="J31154"/>
      <c r="K31154"/>
      <c r="L31154"/>
      <c r="M31154"/>
      <c r="N31154"/>
      <c r="O31154"/>
      <c r="P31154"/>
      <c r="Q31154"/>
      <c r="R31154"/>
    </row>
    <row r="31155" spans="3:18" x14ac:dyDescent="0.2">
      <c r="C31155"/>
      <c r="D31155"/>
      <c r="E31155"/>
      <c r="F31155"/>
      <c r="G31155"/>
      <c r="H31155"/>
      <c r="I31155"/>
      <c r="J31155"/>
      <c r="K31155"/>
      <c r="L31155"/>
      <c r="M31155"/>
      <c r="N31155"/>
      <c r="O31155"/>
      <c r="P31155"/>
      <c r="Q31155"/>
      <c r="R31155"/>
    </row>
    <row r="31156" spans="3:18" x14ac:dyDescent="0.2">
      <c r="C31156"/>
      <c r="D31156"/>
      <c r="E31156"/>
      <c r="F31156"/>
      <c r="G31156"/>
      <c r="H31156"/>
      <c r="I31156"/>
      <c r="J31156"/>
      <c r="K31156"/>
      <c r="L31156"/>
      <c r="M31156"/>
      <c r="N31156"/>
      <c r="O31156"/>
      <c r="P31156"/>
      <c r="Q31156"/>
      <c r="R31156"/>
    </row>
    <row r="31157" spans="3:18" x14ac:dyDescent="0.2">
      <c r="C31157"/>
      <c r="D31157"/>
      <c r="E31157"/>
      <c r="F31157"/>
      <c r="G31157"/>
      <c r="H31157"/>
      <c r="I31157"/>
      <c r="J31157"/>
      <c r="K31157"/>
      <c r="L31157"/>
      <c r="M31157"/>
      <c r="N31157"/>
      <c r="O31157"/>
      <c r="P31157"/>
      <c r="Q31157"/>
      <c r="R31157"/>
    </row>
    <row r="31158" spans="3:18" x14ac:dyDescent="0.2">
      <c r="C31158"/>
      <c r="D31158"/>
      <c r="E31158"/>
      <c r="F31158"/>
      <c r="G31158"/>
      <c r="H31158"/>
      <c r="I31158"/>
      <c r="J31158"/>
      <c r="K31158"/>
      <c r="L31158"/>
      <c r="M31158"/>
      <c r="N31158"/>
      <c r="O31158"/>
      <c r="P31158"/>
      <c r="Q31158"/>
      <c r="R31158"/>
    </row>
    <row r="31159" spans="3:18" x14ac:dyDescent="0.2">
      <c r="C31159"/>
      <c r="D31159"/>
      <c r="E31159"/>
      <c r="F31159"/>
      <c r="G31159"/>
      <c r="H31159"/>
      <c r="I31159"/>
      <c r="J31159"/>
      <c r="K31159"/>
      <c r="L31159"/>
      <c r="M31159"/>
      <c r="N31159"/>
      <c r="O31159"/>
      <c r="P31159"/>
      <c r="Q31159"/>
      <c r="R31159"/>
    </row>
    <row r="31160" spans="3:18" x14ac:dyDescent="0.2">
      <c r="C31160"/>
      <c r="D31160"/>
      <c r="E31160"/>
      <c r="F31160"/>
      <c r="G31160"/>
      <c r="H31160"/>
      <c r="I31160"/>
      <c r="J31160"/>
      <c r="K31160"/>
      <c r="L31160"/>
      <c r="M31160"/>
      <c r="N31160"/>
      <c r="O31160"/>
      <c r="P31160"/>
      <c r="Q31160"/>
      <c r="R31160"/>
    </row>
    <row r="31161" spans="3:18" x14ac:dyDescent="0.2">
      <c r="C31161"/>
      <c r="D31161"/>
      <c r="E31161"/>
      <c r="F31161"/>
      <c r="G31161"/>
      <c r="H31161"/>
      <c r="I31161"/>
      <c r="J31161"/>
      <c r="K31161"/>
      <c r="L31161"/>
      <c r="M31161"/>
      <c r="N31161"/>
      <c r="O31161"/>
      <c r="P31161"/>
      <c r="Q31161"/>
      <c r="R31161"/>
    </row>
    <row r="31162" spans="3:18" x14ac:dyDescent="0.2">
      <c r="C31162"/>
      <c r="D31162"/>
      <c r="E31162"/>
      <c r="F31162"/>
      <c r="G31162"/>
      <c r="H31162"/>
      <c r="I31162"/>
      <c r="J31162"/>
      <c r="K31162"/>
      <c r="L31162"/>
      <c r="M31162"/>
      <c r="N31162"/>
      <c r="O31162"/>
      <c r="P31162"/>
      <c r="Q31162"/>
      <c r="R31162"/>
    </row>
    <row r="31163" spans="3:18" x14ac:dyDescent="0.2">
      <c r="C31163"/>
      <c r="D31163"/>
      <c r="E31163"/>
      <c r="F31163"/>
      <c r="G31163"/>
      <c r="H31163"/>
      <c r="I31163"/>
      <c r="J31163"/>
      <c r="K31163"/>
      <c r="L31163"/>
      <c r="M31163"/>
      <c r="N31163"/>
      <c r="O31163"/>
      <c r="P31163"/>
      <c r="Q31163"/>
      <c r="R31163"/>
    </row>
    <row r="31164" spans="3:18" x14ac:dyDescent="0.2">
      <c r="C31164"/>
      <c r="D31164"/>
      <c r="E31164"/>
      <c r="F31164"/>
      <c r="G31164"/>
      <c r="H31164"/>
      <c r="I31164"/>
      <c r="J31164"/>
      <c r="K31164"/>
      <c r="L31164"/>
      <c r="M31164"/>
      <c r="N31164"/>
      <c r="O31164"/>
      <c r="P31164"/>
      <c r="Q31164"/>
      <c r="R31164"/>
    </row>
    <row r="31165" spans="3:18" x14ac:dyDescent="0.2">
      <c r="C31165"/>
      <c r="D31165"/>
      <c r="E31165"/>
      <c r="F31165"/>
      <c r="G31165"/>
      <c r="H31165"/>
      <c r="I31165"/>
      <c r="J31165"/>
      <c r="K31165"/>
      <c r="L31165"/>
      <c r="M31165"/>
      <c r="N31165"/>
      <c r="O31165"/>
      <c r="P31165"/>
      <c r="Q31165"/>
      <c r="R31165"/>
    </row>
    <row r="31166" spans="3:18" x14ac:dyDescent="0.2">
      <c r="C31166"/>
      <c r="D31166"/>
      <c r="E31166"/>
      <c r="F31166"/>
      <c r="G31166"/>
      <c r="H31166"/>
      <c r="I31166"/>
      <c r="J31166"/>
      <c r="K31166"/>
      <c r="L31166"/>
      <c r="M31166"/>
      <c r="N31166"/>
      <c r="O31166"/>
      <c r="P31166"/>
      <c r="Q31166"/>
      <c r="R31166"/>
    </row>
    <row r="31167" spans="3:18" x14ac:dyDescent="0.2">
      <c r="C31167"/>
      <c r="D31167"/>
      <c r="E31167"/>
      <c r="F31167"/>
      <c r="G31167"/>
      <c r="H31167"/>
      <c r="I31167"/>
      <c r="J31167"/>
      <c r="K31167"/>
      <c r="L31167"/>
      <c r="M31167"/>
      <c r="N31167"/>
      <c r="O31167"/>
      <c r="P31167"/>
      <c r="Q31167"/>
      <c r="R31167"/>
    </row>
    <row r="31168" spans="3:18" x14ac:dyDescent="0.2">
      <c r="C31168"/>
      <c r="D31168"/>
      <c r="E31168"/>
      <c r="F31168"/>
      <c r="G31168"/>
      <c r="H31168"/>
      <c r="I31168"/>
      <c r="J31168"/>
      <c r="K31168"/>
      <c r="L31168"/>
      <c r="M31168"/>
      <c r="N31168"/>
      <c r="O31168"/>
      <c r="P31168"/>
      <c r="Q31168"/>
      <c r="R31168"/>
    </row>
    <row r="31169" spans="3:18" x14ac:dyDescent="0.2">
      <c r="C31169"/>
      <c r="D31169"/>
      <c r="E31169"/>
      <c r="F31169"/>
      <c r="G31169"/>
      <c r="H31169"/>
      <c r="I31169"/>
      <c r="J31169"/>
      <c r="K31169"/>
      <c r="L31169"/>
      <c r="M31169"/>
      <c r="N31169"/>
      <c r="O31169"/>
      <c r="P31169"/>
      <c r="Q31169"/>
      <c r="R31169"/>
    </row>
    <row r="31170" spans="3:18" x14ac:dyDescent="0.2">
      <c r="C31170"/>
      <c r="D31170"/>
      <c r="E31170"/>
      <c r="F31170"/>
      <c r="G31170"/>
      <c r="H31170"/>
      <c r="I31170"/>
      <c r="J31170"/>
      <c r="K31170"/>
      <c r="L31170"/>
      <c r="M31170"/>
      <c r="N31170"/>
      <c r="O31170"/>
      <c r="P31170"/>
      <c r="Q31170"/>
      <c r="R31170"/>
    </row>
    <row r="31171" spans="3:18" x14ac:dyDescent="0.2">
      <c r="C31171"/>
      <c r="D31171"/>
      <c r="E31171"/>
      <c r="F31171"/>
      <c r="G31171"/>
      <c r="H31171"/>
      <c r="I31171"/>
      <c r="J31171"/>
      <c r="K31171"/>
      <c r="L31171"/>
      <c r="M31171"/>
      <c r="N31171"/>
      <c r="O31171"/>
      <c r="P31171"/>
      <c r="Q31171"/>
      <c r="R31171"/>
    </row>
    <row r="31172" spans="3:18" x14ac:dyDescent="0.2">
      <c r="C31172"/>
      <c r="D31172"/>
      <c r="E31172"/>
      <c r="F31172"/>
      <c r="G31172"/>
      <c r="H31172"/>
      <c r="I31172"/>
      <c r="J31172"/>
      <c r="K31172"/>
      <c r="L31172"/>
      <c r="M31172"/>
      <c r="N31172"/>
      <c r="O31172"/>
      <c r="P31172"/>
      <c r="Q31172"/>
      <c r="R31172"/>
    </row>
    <row r="31173" spans="3:18" x14ac:dyDescent="0.2">
      <c r="C31173"/>
      <c r="D31173"/>
      <c r="E31173"/>
      <c r="F31173"/>
      <c r="G31173"/>
      <c r="H31173"/>
      <c r="I31173"/>
      <c r="J31173"/>
      <c r="K31173"/>
      <c r="L31173"/>
      <c r="M31173"/>
      <c r="N31173"/>
      <c r="O31173"/>
      <c r="P31173"/>
      <c r="Q31173"/>
      <c r="R31173"/>
    </row>
    <row r="31174" spans="3:18" x14ac:dyDescent="0.2">
      <c r="C31174"/>
      <c r="D31174"/>
      <c r="E31174"/>
      <c r="F31174"/>
      <c r="G31174"/>
      <c r="H31174"/>
      <c r="I31174"/>
      <c r="J31174"/>
      <c r="K31174"/>
      <c r="L31174"/>
      <c r="M31174"/>
      <c r="N31174"/>
      <c r="O31174"/>
      <c r="P31174"/>
      <c r="Q31174"/>
      <c r="R31174"/>
    </row>
    <row r="31175" spans="3:18" x14ac:dyDescent="0.2">
      <c r="C31175"/>
      <c r="D31175"/>
      <c r="E31175"/>
      <c r="F31175"/>
      <c r="G31175"/>
      <c r="H31175"/>
      <c r="I31175"/>
      <c r="J31175"/>
      <c r="K31175"/>
      <c r="L31175"/>
      <c r="M31175"/>
      <c r="N31175"/>
      <c r="O31175"/>
      <c r="P31175"/>
      <c r="Q31175"/>
      <c r="R31175"/>
    </row>
    <row r="31176" spans="3:18" x14ac:dyDescent="0.2">
      <c r="C31176"/>
      <c r="D31176"/>
      <c r="E31176"/>
      <c r="F31176"/>
      <c r="G31176"/>
      <c r="H31176"/>
      <c r="I31176"/>
      <c r="J31176"/>
      <c r="K31176"/>
      <c r="L31176"/>
      <c r="M31176"/>
      <c r="N31176"/>
      <c r="O31176"/>
      <c r="P31176"/>
      <c r="Q31176"/>
      <c r="R31176"/>
    </row>
    <row r="31177" spans="3:18" x14ac:dyDescent="0.2">
      <c r="C31177"/>
      <c r="D31177"/>
      <c r="E31177"/>
      <c r="F31177"/>
      <c r="G31177"/>
      <c r="H31177"/>
      <c r="I31177"/>
      <c r="J31177"/>
      <c r="K31177"/>
      <c r="L31177"/>
      <c r="M31177"/>
      <c r="N31177"/>
      <c r="O31177"/>
      <c r="P31177"/>
      <c r="Q31177"/>
      <c r="R31177"/>
    </row>
    <row r="31178" spans="3:18" x14ac:dyDescent="0.2">
      <c r="C31178"/>
      <c r="D31178"/>
      <c r="E31178"/>
      <c r="F31178"/>
      <c r="G31178"/>
      <c r="H31178"/>
      <c r="I31178"/>
      <c r="J31178"/>
      <c r="K31178"/>
      <c r="L31178"/>
      <c r="M31178"/>
      <c r="N31178"/>
      <c r="O31178"/>
      <c r="P31178"/>
      <c r="Q31178"/>
      <c r="R31178"/>
    </row>
    <row r="31179" spans="3:18" x14ac:dyDescent="0.2">
      <c r="C31179"/>
      <c r="D31179"/>
      <c r="E31179"/>
      <c r="F31179"/>
      <c r="G31179"/>
      <c r="H31179"/>
      <c r="I31179"/>
      <c r="J31179"/>
      <c r="K31179"/>
      <c r="L31179"/>
      <c r="M31179"/>
      <c r="N31179"/>
      <c r="O31179"/>
      <c r="P31179"/>
      <c r="Q31179"/>
      <c r="R31179"/>
    </row>
    <row r="31180" spans="3:18" x14ac:dyDescent="0.2">
      <c r="C31180"/>
      <c r="D31180"/>
      <c r="E31180"/>
      <c r="F31180"/>
      <c r="G31180"/>
      <c r="H31180"/>
      <c r="I31180"/>
      <c r="J31180"/>
      <c r="K31180"/>
      <c r="L31180"/>
      <c r="M31180"/>
      <c r="N31180"/>
      <c r="O31180"/>
      <c r="P31180"/>
      <c r="Q31180"/>
      <c r="R31180"/>
    </row>
    <row r="31181" spans="3:18" x14ac:dyDescent="0.2">
      <c r="C31181"/>
      <c r="D31181"/>
      <c r="E31181"/>
      <c r="F31181"/>
      <c r="G31181"/>
      <c r="H31181"/>
      <c r="I31181"/>
      <c r="J31181"/>
      <c r="K31181"/>
      <c r="L31181"/>
      <c r="M31181"/>
      <c r="N31181"/>
      <c r="O31181"/>
      <c r="P31181"/>
      <c r="Q31181"/>
      <c r="R31181"/>
    </row>
    <row r="31182" spans="3:18" x14ac:dyDescent="0.2">
      <c r="C31182"/>
      <c r="D31182"/>
      <c r="E31182"/>
      <c r="F31182"/>
      <c r="G31182"/>
      <c r="H31182"/>
      <c r="I31182"/>
      <c r="J31182"/>
      <c r="K31182"/>
      <c r="L31182"/>
      <c r="M31182"/>
      <c r="N31182"/>
      <c r="O31182"/>
      <c r="P31182"/>
      <c r="Q31182"/>
      <c r="R31182"/>
    </row>
    <row r="31183" spans="3:18" x14ac:dyDescent="0.2">
      <c r="C31183"/>
      <c r="D31183"/>
      <c r="E31183"/>
      <c r="F31183"/>
      <c r="G31183"/>
      <c r="H31183"/>
      <c r="I31183"/>
      <c r="J31183"/>
      <c r="K31183"/>
      <c r="L31183"/>
      <c r="M31183"/>
      <c r="N31183"/>
      <c r="O31183"/>
      <c r="P31183"/>
      <c r="Q31183"/>
      <c r="R31183"/>
    </row>
    <row r="31184" spans="3:18" x14ac:dyDescent="0.2">
      <c r="C31184"/>
      <c r="D31184"/>
      <c r="E31184"/>
      <c r="F31184"/>
      <c r="G31184"/>
      <c r="H31184"/>
      <c r="I31184"/>
      <c r="J31184"/>
      <c r="K31184"/>
      <c r="L31184"/>
      <c r="M31184"/>
      <c r="N31184"/>
      <c r="O31184"/>
      <c r="P31184"/>
      <c r="Q31184"/>
      <c r="R31184"/>
    </row>
    <row r="31185" spans="3:18" x14ac:dyDescent="0.2">
      <c r="C31185"/>
      <c r="D31185"/>
      <c r="E31185"/>
      <c r="F31185"/>
      <c r="G31185"/>
      <c r="H31185"/>
      <c r="I31185"/>
      <c r="J31185"/>
      <c r="K31185"/>
      <c r="L31185"/>
      <c r="M31185"/>
      <c r="N31185"/>
      <c r="O31185"/>
      <c r="P31185"/>
      <c r="Q31185"/>
      <c r="R31185"/>
    </row>
    <row r="31186" spans="3:18" x14ac:dyDescent="0.2">
      <c r="C31186"/>
      <c r="D31186"/>
      <c r="E31186"/>
      <c r="F31186"/>
      <c r="G31186"/>
      <c r="H31186"/>
      <c r="I31186"/>
      <c r="J31186"/>
      <c r="K31186"/>
      <c r="L31186"/>
      <c r="M31186"/>
      <c r="N31186"/>
      <c r="O31186"/>
      <c r="P31186"/>
      <c r="Q31186"/>
      <c r="R31186"/>
    </row>
    <row r="31187" spans="3:18" x14ac:dyDescent="0.2">
      <c r="C31187"/>
      <c r="D31187"/>
      <c r="E31187"/>
      <c r="F31187"/>
      <c r="G31187"/>
      <c r="H31187"/>
      <c r="I31187"/>
      <c r="J31187"/>
      <c r="K31187"/>
      <c r="L31187"/>
      <c r="M31187"/>
      <c r="N31187"/>
      <c r="O31187"/>
      <c r="P31187"/>
      <c r="Q31187"/>
      <c r="R31187"/>
    </row>
    <row r="31188" spans="3:18" x14ac:dyDescent="0.2">
      <c r="C31188"/>
      <c r="D31188"/>
      <c r="E31188"/>
      <c r="F31188"/>
      <c r="G31188"/>
      <c r="H31188"/>
      <c r="I31188"/>
      <c r="J31188"/>
      <c r="K31188"/>
      <c r="L31188"/>
      <c r="M31188"/>
      <c r="N31188"/>
      <c r="O31188"/>
      <c r="P31188"/>
      <c r="Q31188"/>
      <c r="R31188"/>
    </row>
    <row r="31189" spans="3:18" x14ac:dyDescent="0.2">
      <c r="C31189"/>
      <c r="D31189"/>
      <c r="E31189"/>
      <c r="F31189"/>
      <c r="G31189"/>
      <c r="H31189"/>
      <c r="I31189"/>
      <c r="J31189"/>
      <c r="K31189"/>
      <c r="L31189"/>
      <c r="M31189"/>
      <c r="N31189"/>
      <c r="O31189"/>
      <c r="P31189"/>
      <c r="Q31189"/>
      <c r="R31189"/>
    </row>
    <row r="31190" spans="3:18" x14ac:dyDescent="0.2">
      <c r="C31190"/>
      <c r="D31190"/>
      <c r="E31190"/>
      <c r="F31190"/>
      <c r="G31190"/>
      <c r="H31190"/>
      <c r="I31190"/>
      <c r="J31190"/>
      <c r="K31190"/>
      <c r="L31190"/>
      <c r="M31190"/>
      <c r="N31190"/>
      <c r="O31190"/>
      <c r="P31190"/>
      <c r="Q31190"/>
      <c r="R31190"/>
    </row>
    <row r="31191" spans="3:18" x14ac:dyDescent="0.2">
      <c r="C31191"/>
      <c r="D31191"/>
      <c r="E31191"/>
      <c r="F31191"/>
      <c r="G31191"/>
      <c r="H31191"/>
      <c r="I31191"/>
      <c r="J31191"/>
      <c r="K31191"/>
      <c r="L31191"/>
      <c r="M31191"/>
      <c r="N31191"/>
      <c r="O31191"/>
      <c r="P31191"/>
      <c r="Q31191"/>
      <c r="R31191"/>
    </row>
    <row r="31192" spans="3:18" x14ac:dyDescent="0.2">
      <c r="C31192"/>
      <c r="D31192"/>
      <c r="E31192"/>
      <c r="F31192"/>
      <c r="G31192"/>
      <c r="H31192"/>
      <c r="I31192"/>
      <c r="J31192"/>
      <c r="K31192"/>
      <c r="L31192"/>
      <c r="M31192"/>
      <c r="N31192"/>
      <c r="O31192"/>
      <c r="P31192"/>
      <c r="Q31192"/>
      <c r="R31192"/>
    </row>
    <row r="31193" spans="3:18" x14ac:dyDescent="0.2">
      <c r="C31193"/>
      <c r="D31193"/>
      <c r="E31193"/>
      <c r="F31193"/>
      <c r="G31193"/>
      <c r="H31193"/>
      <c r="I31193"/>
      <c r="J31193"/>
      <c r="K31193"/>
      <c r="L31193"/>
      <c r="M31193"/>
      <c r="N31193"/>
      <c r="O31193"/>
      <c r="P31193"/>
      <c r="Q31193"/>
      <c r="R31193"/>
    </row>
    <row r="31194" spans="3:18" x14ac:dyDescent="0.2">
      <c r="C31194"/>
      <c r="D31194"/>
      <c r="E31194"/>
      <c r="F31194"/>
      <c r="G31194"/>
      <c r="H31194"/>
      <c r="I31194"/>
      <c r="J31194"/>
      <c r="K31194"/>
      <c r="L31194"/>
      <c r="M31194"/>
      <c r="N31194"/>
      <c r="O31194"/>
      <c r="P31194"/>
      <c r="Q31194"/>
      <c r="R31194"/>
    </row>
    <row r="31195" spans="3:18" x14ac:dyDescent="0.2">
      <c r="C31195"/>
      <c r="D31195"/>
      <c r="E31195"/>
      <c r="F31195"/>
      <c r="G31195"/>
      <c r="H31195"/>
      <c r="I31195"/>
      <c r="J31195"/>
      <c r="K31195"/>
      <c r="L31195"/>
      <c r="M31195"/>
      <c r="N31195"/>
      <c r="O31195"/>
      <c r="P31195"/>
      <c r="Q31195"/>
      <c r="R31195"/>
    </row>
    <row r="31196" spans="3:18" x14ac:dyDescent="0.2">
      <c r="C31196"/>
      <c r="D31196"/>
      <c r="E31196"/>
      <c r="F31196"/>
      <c r="G31196"/>
      <c r="H31196"/>
      <c r="I31196"/>
      <c r="J31196"/>
      <c r="K31196"/>
      <c r="L31196"/>
      <c r="M31196"/>
      <c r="N31196"/>
      <c r="O31196"/>
      <c r="P31196"/>
      <c r="Q31196"/>
      <c r="R31196"/>
    </row>
    <row r="31197" spans="3:18" x14ac:dyDescent="0.2">
      <c r="C31197"/>
      <c r="D31197"/>
      <c r="E31197"/>
      <c r="F31197"/>
      <c r="G31197"/>
      <c r="H31197"/>
      <c r="I31197"/>
      <c r="J31197"/>
      <c r="K31197"/>
      <c r="L31197"/>
      <c r="M31197"/>
      <c r="N31197"/>
      <c r="O31197"/>
      <c r="P31197"/>
      <c r="Q31197"/>
      <c r="R31197"/>
    </row>
    <row r="31198" spans="3:18" x14ac:dyDescent="0.2">
      <c r="C31198"/>
      <c r="D31198"/>
      <c r="E31198"/>
      <c r="F31198"/>
      <c r="G31198"/>
      <c r="H31198"/>
      <c r="I31198"/>
      <c r="J31198"/>
      <c r="K31198"/>
      <c r="L31198"/>
      <c r="M31198"/>
      <c r="N31198"/>
      <c r="O31198"/>
      <c r="P31198"/>
      <c r="Q31198"/>
      <c r="R31198"/>
    </row>
    <row r="31199" spans="3:18" x14ac:dyDescent="0.2">
      <c r="C31199"/>
      <c r="D31199"/>
      <c r="E31199"/>
      <c r="F31199"/>
      <c r="G31199"/>
      <c r="H31199"/>
      <c r="I31199"/>
      <c r="J31199"/>
      <c r="K31199"/>
      <c r="L31199"/>
      <c r="M31199"/>
      <c r="N31199"/>
      <c r="O31199"/>
      <c r="P31199"/>
      <c r="Q31199"/>
      <c r="R31199"/>
    </row>
    <row r="31200" spans="3:18" x14ac:dyDescent="0.2">
      <c r="C31200"/>
      <c r="D31200"/>
      <c r="E31200"/>
      <c r="F31200"/>
      <c r="G31200"/>
      <c r="H31200"/>
      <c r="I31200"/>
      <c r="J31200"/>
      <c r="K31200"/>
      <c r="L31200"/>
      <c r="M31200"/>
      <c r="N31200"/>
      <c r="O31200"/>
      <c r="P31200"/>
      <c r="Q31200"/>
      <c r="R31200"/>
    </row>
    <row r="31201" spans="3:18" x14ac:dyDescent="0.2">
      <c r="C31201"/>
      <c r="D31201"/>
      <c r="E31201"/>
      <c r="F31201"/>
      <c r="G31201"/>
      <c r="H31201"/>
      <c r="I31201"/>
      <c r="J31201"/>
      <c r="K31201"/>
      <c r="L31201"/>
      <c r="M31201"/>
      <c r="N31201"/>
      <c r="O31201"/>
      <c r="P31201"/>
      <c r="Q31201"/>
      <c r="R31201"/>
    </row>
    <row r="31202" spans="3:18" x14ac:dyDescent="0.2">
      <c r="C31202"/>
      <c r="D31202"/>
      <c r="E31202"/>
      <c r="F31202"/>
      <c r="G31202"/>
      <c r="H31202"/>
      <c r="I31202"/>
      <c r="J31202"/>
      <c r="K31202"/>
      <c r="L31202"/>
      <c r="M31202"/>
      <c r="N31202"/>
      <c r="O31202"/>
      <c r="P31202"/>
      <c r="Q31202"/>
      <c r="R31202"/>
    </row>
    <row r="31203" spans="3:18" x14ac:dyDescent="0.2">
      <c r="C31203"/>
      <c r="D31203"/>
      <c r="E31203"/>
      <c r="F31203"/>
      <c r="G31203"/>
      <c r="H31203"/>
      <c r="I31203"/>
      <c r="J31203"/>
      <c r="K31203"/>
      <c r="L31203"/>
      <c r="M31203"/>
      <c r="N31203"/>
      <c r="O31203"/>
      <c r="P31203"/>
      <c r="Q31203"/>
      <c r="R31203"/>
    </row>
    <row r="31204" spans="3:18" x14ac:dyDescent="0.2">
      <c r="C31204"/>
      <c r="D31204"/>
      <c r="E31204"/>
      <c r="F31204"/>
      <c r="G31204"/>
      <c r="H31204"/>
      <c r="I31204"/>
      <c r="J31204"/>
      <c r="K31204"/>
      <c r="L31204"/>
      <c r="M31204"/>
      <c r="N31204"/>
      <c r="O31204"/>
      <c r="P31204"/>
      <c r="Q31204"/>
      <c r="R31204"/>
    </row>
    <row r="31205" spans="3:18" x14ac:dyDescent="0.2">
      <c r="C31205"/>
      <c r="D31205"/>
      <c r="E31205"/>
      <c r="F31205"/>
      <c r="G31205"/>
      <c r="H31205"/>
      <c r="I31205"/>
      <c r="J31205"/>
      <c r="K31205"/>
      <c r="L31205"/>
      <c r="M31205"/>
      <c r="N31205"/>
      <c r="O31205"/>
      <c r="P31205"/>
      <c r="Q31205"/>
      <c r="R31205"/>
    </row>
    <row r="31206" spans="3:18" x14ac:dyDescent="0.2">
      <c r="C31206"/>
      <c r="D31206"/>
      <c r="E31206"/>
      <c r="F31206"/>
      <c r="G31206"/>
      <c r="H31206"/>
      <c r="I31206"/>
      <c r="J31206"/>
      <c r="K31206"/>
      <c r="L31206"/>
      <c r="M31206"/>
      <c r="N31206"/>
      <c r="O31206"/>
      <c r="P31206"/>
      <c r="Q31206"/>
      <c r="R31206"/>
    </row>
    <row r="31207" spans="3:18" x14ac:dyDescent="0.2">
      <c r="C31207"/>
      <c r="D31207"/>
      <c r="E31207"/>
      <c r="F31207"/>
      <c r="G31207"/>
      <c r="H31207"/>
      <c r="I31207"/>
      <c r="J31207"/>
      <c r="K31207"/>
      <c r="L31207"/>
      <c r="M31207"/>
      <c r="N31207"/>
      <c r="O31207"/>
      <c r="P31207"/>
      <c r="Q31207"/>
      <c r="R31207"/>
    </row>
    <row r="31208" spans="3:18" x14ac:dyDescent="0.2">
      <c r="C31208"/>
      <c r="D31208"/>
      <c r="E31208"/>
      <c r="F31208"/>
      <c r="G31208"/>
      <c r="H31208"/>
      <c r="I31208"/>
      <c r="J31208"/>
      <c r="K31208"/>
      <c r="L31208"/>
      <c r="M31208"/>
      <c r="N31208"/>
      <c r="O31208"/>
      <c r="P31208"/>
      <c r="Q31208"/>
      <c r="R31208"/>
    </row>
    <row r="31209" spans="3:18" x14ac:dyDescent="0.2">
      <c r="C31209"/>
      <c r="D31209"/>
      <c r="E31209"/>
      <c r="F31209"/>
      <c r="G31209"/>
      <c r="H31209"/>
      <c r="I31209"/>
      <c r="J31209"/>
      <c r="K31209"/>
      <c r="L31209"/>
      <c r="M31209"/>
      <c r="N31209"/>
      <c r="O31209"/>
      <c r="P31209"/>
      <c r="Q31209"/>
      <c r="R31209"/>
    </row>
    <row r="31210" spans="3:18" x14ac:dyDescent="0.2">
      <c r="C31210"/>
      <c r="D31210"/>
      <c r="E31210"/>
      <c r="F31210"/>
      <c r="G31210"/>
      <c r="H31210"/>
      <c r="I31210"/>
      <c r="J31210"/>
      <c r="K31210"/>
      <c r="L31210"/>
      <c r="M31210"/>
      <c r="N31210"/>
      <c r="O31210"/>
      <c r="P31210"/>
      <c r="Q31210"/>
      <c r="R31210"/>
    </row>
    <row r="31211" spans="3:18" x14ac:dyDescent="0.2">
      <c r="C31211"/>
      <c r="D31211"/>
      <c r="E31211"/>
      <c r="F31211"/>
      <c r="G31211"/>
      <c r="H31211"/>
      <c r="I31211"/>
      <c r="J31211"/>
      <c r="K31211"/>
      <c r="L31211"/>
      <c r="M31211"/>
      <c r="N31211"/>
      <c r="O31211"/>
      <c r="P31211"/>
      <c r="Q31211"/>
      <c r="R31211"/>
    </row>
    <row r="31212" spans="3:18" x14ac:dyDescent="0.2">
      <c r="C31212"/>
      <c r="D31212"/>
      <c r="E31212"/>
      <c r="F31212"/>
      <c r="G31212"/>
      <c r="H31212"/>
      <c r="I31212"/>
      <c r="J31212"/>
      <c r="K31212"/>
      <c r="L31212"/>
      <c r="M31212"/>
      <c r="N31212"/>
      <c r="O31212"/>
      <c r="P31212"/>
      <c r="Q31212"/>
      <c r="R31212"/>
    </row>
    <row r="31213" spans="3:18" x14ac:dyDescent="0.2">
      <c r="C31213"/>
      <c r="D31213"/>
      <c r="E31213"/>
      <c r="F31213"/>
      <c r="G31213"/>
      <c r="H31213"/>
      <c r="I31213"/>
      <c r="J31213"/>
      <c r="K31213"/>
      <c r="L31213"/>
      <c r="M31213"/>
      <c r="N31213"/>
      <c r="O31213"/>
      <c r="P31213"/>
      <c r="Q31213"/>
      <c r="R31213"/>
    </row>
    <row r="31214" spans="3:18" x14ac:dyDescent="0.2">
      <c r="C31214"/>
      <c r="D31214"/>
      <c r="E31214"/>
      <c r="F31214"/>
      <c r="G31214"/>
      <c r="H31214"/>
      <c r="I31214"/>
      <c r="J31214"/>
      <c r="K31214"/>
      <c r="L31214"/>
      <c r="M31214"/>
      <c r="N31214"/>
      <c r="O31214"/>
      <c r="P31214"/>
      <c r="Q31214"/>
      <c r="R31214"/>
    </row>
    <row r="31215" spans="3:18" x14ac:dyDescent="0.2">
      <c r="C31215"/>
      <c r="D31215"/>
      <c r="E31215"/>
      <c r="F31215"/>
      <c r="G31215"/>
      <c r="H31215"/>
      <c r="I31215"/>
      <c r="J31215"/>
      <c r="K31215"/>
      <c r="L31215"/>
      <c r="M31215"/>
      <c r="N31215"/>
      <c r="O31215"/>
      <c r="P31215"/>
      <c r="Q31215"/>
      <c r="R31215"/>
    </row>
    <row r="31216" spans="3:18" x14ac:dyDescent="0.2">
      <c r="C31216"/>
      <c r="D31216"/>
      <c r="E31216"/>
      <c r="F31216"/>
      <c r="G31216"/>
      <c r="H31216"/>
      <c r="I31216"/>
      <c r="J31216"/>
      <c r="K31216"/>
      <c r="L31216"/>
      <c r="M31216"/>
      <c r="N31216"/>
      <c r="O31216"/>
      <c r="P31216"/>
      <c r="Q31216"/>
      <c r="R31216"/>
    </row>
    <row r="31217" spans="3:18" x14ac:dyDescent="0.2">
      <c r="C31217"/>
      <c r="D31217"/>
      <c r="E31217"/>
      <c r="F31217"/>
      <c r="G31217"/>
      <c r="H31217"/>
      <c r="I31217"/>
      <c r="J31217"/>
      <c r="K31217"/>
      <c r="L31217"/>
      <c r="M31217"/>
      <c r="N31217"/>
      <c r="O31217"/>
      <c r="P31217"/>
      <c r="Q31217"/>
      <c r="R31217"/>
    </row>
    <row r="31218" spans="3:18" x14ac:dyDescent="0.2">
      <c r="C31218"/>
      <c r="D31218"/>
      <c r="E31218"/>
      <c r="F31218"/>
      <c r="G31218"/>
      <c r="H31218"/>
      <c r="I31218"/>
      <c r="J31218"/>
      <c r="K31218"/>
      <c r="L31218"/>
      <c r="M31218"/>
      <c r="N31218"/>
      <c r="O31218"/>
      <c r="P31218"/>
      <c r="Q31218"/>
      <c r="R31218"/>
    </row>
    <row r="31219" spans="3:18" x14ac:dyDescent="0.2">
      <c r="C31219"/>
      <c r="D31219"/>
      <c r="E31219"/>
      <c r="F31219"/>
      <c r="G31219"/>
      <c r="H31219"/>
      <c r="I31219"/>
      <c r="J31219"/>
      <c r="K31219"/>
      <c r="L31219"/>
      <c r="M31219"/>
      <c r="N31219"/>
      <c r="O31219"/>
      <c r="P31219"/>
      <c r="Q31219"/>
      <c r="R31219"/>
    </row>
    <row r="31220" spans="3:18" x14ac:dyDescent="0.2">
      <c r="C31220"/>
      <c r="D31220"/>
      <c r="E31220"/>
      <c r="F31220"/>
      <c r="G31220"/>
      <c r="H31220"/>
      <c r="I31220"/>
      <c r="J31220"/>
      <c r="K31220"/>
      <c r="L31220"/>
      <c r="M31220"/>
      <c r="N31220"/>
      <c r="O31220"/>
      <c r="P31220"/>
      <c r="Q31220"/>
      <c r="R31220"/>
    </row>
    <row r="31221" spans="3:18" x14ac:dyDescent="0.2">
      <c r="C31221"/>
      <c r="D31221"/>
      <c r="E31221"/>
      <c r="F31221"/>
      <c r="G31221"/>
      <c r="H31221"/>
      <c r="I31221"/>
      <c r="J31221"/>
      <c r="K31221"/>
      <c r="L31221"/>
      <c r="M31221"/>
      <c r="N31221"/>
      <c r="O31221"/>
      <c r="P31221"/>
      <c r="Q31221"/>
      <c r="R31221"/>
    </row>
    <row r="31222" spans="3:18" x14ac:dyDescent="0.2">
      <c r="C31222"/>
      <c r="D31222"/>
      <c r="E31222"/>
      <c r="F31222"/>
      <c r="G31222"/>
      <c r="H31222"/>
      <c r="I31222"/>
      <c r="J31222"/>
      <c r="K31222"/>
      <c r="L31222"/>
      <c r="M31222"/>
      <c r="N31222"/>
      <c r="O31222"/>
      <c r="P31222"/>
      <c r="Q31222"/>
      <c r="R31222"/>
    </row>
    <row r="31223" spans="3:18" x14ac:dyDescent="0.2">
      <c r="C31223"/>
      <c r="D31223"/>
      <c r="E31223"/>
      <c r="F31223"/>
      <c r="G31223"/>
      <c r="H31223"/>
      <c r="I31223"/>
      <c r="J31223"/>
      <c r="K31223"/>
      <c r="L31223"/>
      <c r="M31223"/>
      <c r="N31223"/>
      <c r="O31223"/>
      <c r="P31223"/>
      <c r="Q31223"/>
      <c r="R31223"/>
    </row>
    <row r="31224" spans="3:18" x14ac:dyDescent="0.2">
      <c r="C31224"/>
      <c r="D31224"/>
      <c r="E31224"/>
      <c r="F31224"/>
      <c r="G31224"/>
      <c r="H31224"/>
      <c r="I31224"/>
      <c r="J31224"/>
      <c r="K31224"/>
      <c r="L31224"/>
      <c r="M31224"/>
      <c r="N31224"/>
      <c r="O31224"/>
      <c r="P31224"/>
      <c r="Q31224"/>
      <c r="R31224"/>
    </row>
    <row r="31225" spans="3:18" x14ac:dyDescent="0.2">
      <c r="C31225"/>
      <c r="D31225"/>
      <c r="E31225"/>
      <c r="F31225"/>
      <c r="G31225"/>
      <c r="H31225"/>
      <c r="I31225"/>
      <c r="J31225"/>
      <c r="K31225"/>
      <c r="L31225"/>
      <c r="M31225"/>
      <c r="N31225"/>
      <c r="O31225"/>
      <c r="P31225"/>
      <c r="Q31225"/>
      <c r="R31225"/>
    </row>
    <row r="31226" spans="3:18" x14ac:dyDescent="0.2">
      <c r="C31226"/>
      <c r="D31226"/>
      <c r="E31226"/>
      <c r="F31226"/>
      <c r="G31226"/>
      <c r="H31226"/>
      <c r="I31226"/>
      <c r="J31226"/>
      <c r="K31226"/>
      <c r="L31226"/>
      <c r="M31226"/>
      <c r="N31226"/>
      <c r="O31226"/>
      <c r="P31226"/>
      <c r="Q31226"/>
      <c r="R31226"/>
    </row>
    <row r="31227" spans="3:18" x14ac:dyDescent="0.2">
      <c r="C31227"/>
      <c r="D31227"/>
      <c r="E31227"/>
      <c r="F31227"/>
      <c r="G31227"/>
      <c r="H31227"/>
      <c r="I31227"/>
      <c r="J31227"/>
      <c r="K31227"/>
      <c r="L31227"/>
      <c r="M31227"/>
      <c r="N31227"/>
      <c r="O31227"/>
      <c r="P31227"/>
      <c r="Q31227"/>
      <c r="R31227"/>
    </row>
    <row r="31228" spans="3:18" x14ac:dyDescent="0.2">
      <c r="C31228"/>
      <c r="D31228"/>
      <c r="E31228"/>
      <c r="F31228"/>
      <c r="G31228"/>
      <c r="H31228"/>
      <c r="I31228"/>
      <c r="J31228"/>
      <c r="K31228"/>
      <c r="L31228"/>
      <c r="M31228"/>
      <c r="N31228"/>
      <c r="O31228"/>
      <c r="P31228"/>
      <c r="Q31228"/>
      <c r="R31228"/>
    </row>
    <row r="31229" spans="3:18" x14ac:dyDescent="0.2">
      <c r="C31229"/>
      <c r="D31229"/>
      <c r="E31229"/>
      <c r="F31229"/>
      <c r="G31229"/>
      <c r="H31229"/>
      <c r="I31229"/>
      <c r="J31229"/>
      <c r="K31229"/>
      <c r="L31229"/>
      <c r="M31229"/>
      <c r="N31229"/>
      <c r="O31229"/>
      <c r="P31229"/>
      <c r="Q31229"/>
      <c r="R31229"/>
    </row>
    <row r="31230" spans="3:18" x14ac:dyDescent="0.2">
      <c r="C31230"/>
      <c r="D31230"/>
      <c r="E31230"/>
      <c r="F31230"/>
      <c r="G31230"/>
      <c r="H31230"/>
      <c r="I31230"/>
      <c r="J31230"/>
      <c r="K31230"/>
      <c r="L31230"/>
      <c r="M31230"/>
      <c r="N31230"/>
      <c r="O31230"/>
      <c r="P31230"/>
      <c r="Q31230"/>
      <c r="R31230"/>
    </row>
    <row r="31231" spans="3:18" x14ac:dyDescent="0.2">
      <c r="C31231"/>
      <c r="D31231"/>
      <c r="E31231"/>
      <c r="F31231"/>
      <c r="G31231"/>
      <c r="H31231"/>
      <c r="I31231"/>
      <c r="J31231"/>
      <c r="K31231"/>
      <c r="L31231"/>
      <c r="M31231"/>
      <c r="N31231"/>
      <c r="O31231"/>
      <c r="P31231"/>
      <c r="Q31231"/>
      <c r="R31231"/>
    </row>
    <row r="31232" spans="3:18" x14ac:dyDescent="0.2">
      <c r="C31232"/>
      <c r="D31232"/>
      <c r="E31232"/>
      <c r="F31232"/>
      <c r="G31232"/>
      <c r="H31232"/>
      <c r="I31232"/>
      <c r="J31232"/>
      <c r="K31232"/>
      <c r="L31232"/>
      <c r="M31232"/>
      <c r="N31232"/>
      <c r="O31232"/>
      <c r="P31232"/>
      <c r="Q31232"/>
      <c r="R31232"/>
    </row>
    <row r="31233" spans="3:18" x14ac:dyDescent="0.2">
      <c r="C31233"/>
      <c r="D31233"/>
      <c r="E31233"/>
      <c r="F31233"/>
      <c r="G31233"/>
      <c r="H31233"/>
      <c r="I31233"/>
      <c r="J31233"/>
      <c r="K31233"/>
      <c r="L31233"/>
      <c r="M31233"/>
      <c r="N31233"/>
      <c r="O31233"/>
      <c r="P31233"/>
      <c r="Q31233"/>
      <c r="R31233"/>
    </row>
    <row r="31234" spans="3:18" x14ac:dyDescent="0.2">
      <c r="C31234"/>
      <c r="D31234"/>
      <c r="E31234"/>
      <c r="F31234"/>
      <c r="G31234"/>
      <c r="H31234"/>
      <c r="I31234"/>
      <c r="J31234"/>
      <c r="K31234"/>
      <c r="L31234"/>
      <c r="M31234"/>
      <c r="N31234"/>
      <c r="O31234"/>
      <c r="P31234"/>
      <c r="Q31234"/>
      <c r="R31234"/>
    </row>
    <row r="31235" spans="3:18" x14ac:dyDescent="0.2">
      <c r="C31235"/>
      <c r="D31235"/>
      <c r="E31235"/>
      <c r="F31235"/>
      <c r="G31235"/>
      <c r="H31235"/>
      <c r="I31235"/>
      <c r="J31235"/>
      <c r="K31235"/>
      <c r="L31235"/>
      <c r="M31235"/>
      <c r="N31235"/>
      <c r="O31235"/>
      <c r="P31235"/>
      <c r="Q31235"/>
      <c r="R31235"/>
    </row>
    <row r="31236" spans="3:18" x14ac:dyDescent="0.2">
      <c r="C31236"/>
      <c r="D31236"/>
      <c r="E31236"/>
      <c r="F31236"/>
      <c r="G31236"/>
      <c r="H31236"/>
      <c r="I31236"/>
      <c r="J31236"/>
      <c r="K31236"/>
      <c r="L31236"/>
      <c r="M31236"/>
      <c r="N31236"/>
      <c r="O31236"/>
      <c r="P31236"/>
      <c r="Q31236"/>
      <c r="R31236"/>
    </row>
    <row r="31237" spans="3:18" x14ac:dyDescent="0.2">
      <c r="C31237"/>
      <c r="D31237"/>
      <c r="E31237"/>
      <c r="F31237"/>
      <c r="G31237"/>
      <c r="H31237"/>
      <c r="I31237"/>
      <c r="J31237"/>
      <c r="K31237"/>
      <c r="L31237"/>
      <c r="M31237"/>
      <c r="N31237"/>
      <c r="O31237"/>
      <c r="P31237"/>
      <c r="Q31237"/>
      <c r="R31237"/>
    </row>
    <row r="31238" spans="3:18" x14ac:dyDescent="0.2">
      <c r="C31238"/>
      <c r="D31238"/>
      <c r="E31238"/>
      <c r="F31238"/>
      <c r="G31238"/>
      <c r="H31238"/>
      <c r="I31238"/>
      <c r="J31238"/>
      <c r="K31238"/>
      <c r="L31238"/>
      <c r="M31238"/>
      <c r="N31238"/>
      <c r="O31238"/>
      <c r="P31238"/>
      <c r="Q31238"/>
      <c r="R31238"/>
    </row>
    <row r="31239" spans="3:18" x14ac:dyDescent="0.2">
      <c r="C31239"/>
      <c r="D31239"/>
      <c r="E31239"/>
      <c r="F31239"/>
      <c r="G31239"/>
      <c r="H31239"/>
      <c r="I31239"/>
      <c r="J31239"/>
      <c r="K31239"/>
      <c r="L31239"/>
      <c r="M31239"/>
      <c r="N31239"/>
      <c r="O31239"/>
      <c r="P31239"/>
      <c r="Q31239"/>
      <c r="R31239"/>
    </row>
    <row r="31240" spans="3:18" x14ac:dyDescent="0.2">
      <c r="C31240"/>
      <c r="D31240"/>
      <c r="E31240"/>
      <c r="F31240"/>
      <c r="G31240"/>
      <c r="H31240"/>
      <c r="I31240"/>
      <c r="J31240"/>
      <c r="K31240"/>
      <c r="L31240"/>
      <c r="M31240"/>
      <c r="N31240"/>
      <c r="O31240"/>
      <c r="P31240"/>
      <c r="Q31240"/>
      <c r="R31240"/>
    </row>
    <row r="31241" spans="3:18" x14ac:dyDescent="0.2">
      <c r="C31241"/>
      <c r="D31241"/>
      <c r="E31241"/>
      <c r="F31241"/>
      <c r="G31241"/>
      <c r="H31241"/>
      <c r="I31241"/>
      <c r="J31241"/>
      <c r="K31241"/>
      <c r="L31241"/>
      <c r="M31241"/>
      <c r="N31241"/>
      <c r="O31241"/>
      <c r="P31241"/>
      <c r="Q31241"/>
      <c r="R31241"/>
    </row>
    <row r="31242" spans="3:18" x14ac:dyDescent="0.2">
      <c r="C31242"/>
      <c r="D31242"/>
      <c r="E31242"/>
      <c r="F31242"/>
      <c r="G31242"/>
      <c r="H31242"/>
      <c r="I31242"/>
      <c r="J31242"/>
      <c r="K31242"/>
      <c r="L31242"/>
      <c r="M31242"/>
      <c r="N31242"/>
      <c r="O31242"/>
      <c r="P31242"/>
      <c r="Q31242"/>
      <c r="R31242"/>
    </row>
    <row r="31243" spans="3:18" x14ac:dyDescent="0.2">
      <c r="C31243"/>
      <c r="D31243"/>
      <c r="E31243"/>
      <c r="F31243"/>
      <c r="G31243"/>
      <c r="H31243"/>
      <c r="I31243"/>
      <c r="J31243"/>
      <c r="K31243"/>
      <c r="L31243"/>
      <c r="M31243"/>
      <c r="N31243"/>
      <c r="O31243"/>
      <c r="P31243"/>
      <c r="Q31243"/>
      <c r="R31243"/>
    </row>
    <row r="31244" spans="3:18" x14ac:dyDescent="0.2">
      <c r="C31244"/>
      <c r="D31244"/>
      <c r="E31244"/>
      <c r="F31244"/>
      <c r="G31244"/>
      <c r="H31244"/>
      <c r="I31244"/>
      <c r="J31244"/>
      <c r="K31244"/>
      <c r="L31244"/>
      <c r="M31244"/>
      <c r="N31244"/>
      <c r="O31244"/>
      <c r="P31244"/>
      <c r="Q31244"/>
      <c r="R31244"/>
    </row>
    <row r="31245" spans="3:18" x14ac:dyDescent="0.2">
      <c r="C31245"/>
      <c r="D31245"/>
      <c r="E31245"/>
      <c r="F31245"/>
      <c r="G31245"/>
      <c r="H31245"/>
      <c r="I31245"/>
      <c r="J31245"/>
      <c r="K31245"/>
      <c r="L31245"/>
      <c r="M31245"/>
      <c r="N31245"/>
      <c r="O31245"/>
      <c r="P31245"/>
      <c r="Q31245"/>
      <c r="R31245"/>
    </row>
    <row r="31246" spans="3:18" x14ac:dyDescent="0.2">
      <c r="C31246"/>
      <c r="D31246"/>
      <c r="E31246"/>
      <c r="F31246"/>
      <c r="G31246"/>
      <c r="H31246"/>
      <c r="I31246"/>
      <c r="J31246"/>
      <c r="K31246"/>
      <c r="L31246"/>
      <c r="M31246"/>
      <c r="N31246"/>
      <c r="O31246"/>
      <c r="P31246"/>
      <c r="Q31246"/>
      <c r="R31246"/>
    </row>
    <row r="31247" spans="3:18" x14ac:dyDescent="0.2">
      <c r="C31247"/>
      <c r="D31247"/>
      <c r="E31247"/>
      <c r="F31247"/>
      <c r="G31247"/>
      <c r="H31247"/>
      <c r="I31247"/>
      <c r="J31247"/>
      <c r="K31247"/>
      <c r="L31247"/>
      <c r="M31247"/>
      <c r="N31247"/>
      <c r="O31247"/>
      <c r="P31247"/>
      <c r="Q31247"/>
      <c r="R31247"/>
    </row>
    <row r="31248" spans="3:18" x14ac:dyDescent="0.2">
      <c r="C31248"/>
      <c r="D31248"/>
      <c r="E31248"/>
      <c r="F31248"/>
      <c r="G31248"/>
      <c r="H31248"/>
      <c r="I31248"/>
      <c r="J31248"/>
      <c r="K31248"/>
      <c r="L31248"/>
      <c r="M31248"/>
      <c r="N31248"/>
      <c r="O31248"/>
      <c r="P31248"/>
      <c r="Q31248"/>
      <c r="R31248"/>
    </row>
    <row r="31249" spans="3:18" x14ac:dyDescent="0.2">
      <c r="C31249"/>
      <c r="D31249"/>
      <c r="E31249"/>
      <c r="F31249"/>
      <c r="G31249"/>
      <c r="H31249"/>
      <c r="I31249"/>
      <c r="J31249"/>
      <c r="K31249"/>
      <c r="L31249"/>
      <c r="M31249"/>
      <c r="N31249"/>
      <c r="O31249"/>
      <c r="P31249"/>
      <c r="Q31249"/>
      <c r="R31249"/>
    </row>
    <row r="31250" spans="3:18" x14ac:dyDescent="0.2">
      <c r="C31250"/>
      <c r="D31250"/>
      <c r="E31250"/>
      <c r="F31250"/>
      <c r="G31250"/>
      <c r="H31250"/>
      <c r="I31250"/>
      <c r="J31250"/>
      <c r="K31250"/>
      <c r="L31250"/>
      <c r="M31250"/>
      <c r="N31250"/>
      <c r="O31250"/>
      <c r="P31250"/>
      <c r="Q31250"/>
      <c r="R31250"/>
    </row>
    <row r="31251" spans="3:18" x14ac:dyDescent="0.2">
      <c r="C31251"/>
      <c r="D31251"/>
      <c r="E31251"/>
      <c r="F31251"/>
      <c r="G31251"/>
      <c r="H31251"/>
      <c r="I31251"/>
      <c r="J31251"/>
      <c r="K31251"/>
      <c r="L31251"/>
      <c r="M31251"/>
      <c r="N31251"/>
      <c r="O31251"/>
      <c r="P31251"/>
      <c r="Q31251"/>
      <c r="R31251"/>
    </row>
    <row r="31252" spans="3:18" x14ac:dyDescent="0.2">
      <c r="C31252"/>
      <c r="D31252"/>
      <c r="E31252"/>
      <c r="F31252"/>
      <c r="G31252"/>
      <c r="H31252"/>
      <c r="I31252"/>
      <c r="J31252"/>
      <c r="K31252"/>
      <c r="L31252"/>
      <c r="M31252"/>
      <c r="N31252"/>
      <c r="O31252"/>
      <c r="P31252"/>
      <c r="Q31252"/>
      <c r="R31252"/>
    </row>
    <row r="31253" spans="3:18" x14ac:dyDescent="0.2">
      <c r="C31253"/>
      <c r="D31253"/>
      <c r="E31253"/>
      <c r="F31253"/>
      <c r="G31253"/>
      <c r="H31253"/>
      <c r="I31253"/>
      <c r="J31253"/>
      <c r="K31253"/>
      <c r="L31253"/>
      <c r="M31253"/>
      <c r="N31253"/>
      <c r="O31253"/>
      <c r="P31253"/>
      <c r="Q31253"/>
      <c r="R31253"/>
    </row>
    <row r="31254" spans="3:18" x14ac:dyDescent="0.2">
      <c r="C31254"/>
      <c r="D31254"/>
      <c r="E31254"/>
      <c r="F31254"/>
      <c r="G31254"/>
      <c r="H31254"/>
      <c r="I31254"/>
      <c r="J31254"/>
      <c r="K31254"/>
      <c r="L31254"/>
      <c r="M31254"/>
      <c r="N31254"/>
      <c r="O31254"/>
      <c r="P31254"/>
      <c r="Q31254"/>
      <c r="R31254"/>
    </row>
    <row r="31255" spans="3:18" x14ac:dyDescent="0.2">
      <c r="C31255"/>
      <c r="D31255"/>
      <c r="E31255"/>
      <c r="F31255"/>
      <c r="G31255"/>
      <c r="H31255"/>
      <c r="I31255"/>
      <c r="J31255"/>
      <c r="K31255"/>
      <c r="L31255"/>
      <c r="M31255"/>
      <c r="N31255"/>
      <c r="O31255"/>
      <c r="P31255"/>
      <c r="Q31255"/>
      <c r="R31255"/>
    </row>
    <row r="31256" spans="3:18" x14ac:dyDescent="0.2">
      <c r="C31256"/>
      <c r="D31256"/>
      <c r="E31256"/>
      <c r="F31256"/>
      <c r="G31256"/>
      <c r="H31256"/>
      <c r="I31256"/>
      <c r="J31256"/>
      <c r="K31256"/>
      <c r="L31256"/>
      <c r="M31256"/>
      <c r="N31256"/>
      <c r="O31256"/>
      <c r="P31256"/>
      <c r="Q31256"/>
      <c r="R31256"/>
    </row>
    <row r="31257" spans="3:18" x14ac:dyDescent="0.2">
      <c r="C31257"/>
      <c r="D31257"/>
      <c r="E31257"/>
      <c r="F31257"/>
      <c r="G31257"/>
      <c r="H31257"/>
      <c r="I31257"/>
      <c r="J31257"/>
      <c r="K31257"/>
      <c r="L31257"/>
      <c r="M31257"/>
      <c r="N31257"/>
      <c r="O31257"/>
      <c r="P31257"/>
      <c r="Q31257"/>
      <c r="R31257"/>
    </row>
    <row r="31258" spans="3:18" x14ac:dyDescent="0.2">
      <c r="C31258"/>
      <c r="D31258"/>
      <c r="E31258"/>
      <c r="F31258"/>
      <c r="G31258"/>
      <c r="H31258"/>
      <c r="I31258"/>
      <c r="J31258"/>
      <c r="K31258"/>
      <c r="L31258"/>
      <c r="M31258"/>
      <c r="N31258"/>
      <c r="O31258"/>
      <c r="P31258"/>
      <c r="Q31258"/>
      <c r="R31258"/>
    </row>
    <row r="31259" spans="3:18" x14ac:dyDescent="0.2">
      <c r="C31259"/>
      <c r="D31259"/>
      <c r="E31259"/>
      <c r="F31259"/>
      <c r="G31259"/>
      <c r="H31259"/>
      <c r="I31259"/>
      <c r="J31259"/>
      <c r="K31259"/>
      <c r="L31259"/>
      <c r="M31259"/>
      <c r="N31259"/>
      <c r="O31259"/>
      <c r="P31259"/>
      <c r="Q31259"/>
      <c r="R31259"/>
    </row>
    <row r="31260" spans="3:18" x14ac:dyDescent="0.2">
      <c r="C31260"/>
      <c r="D31260"/>
      <c r="E31260"/>
      <c r="F31260"/>
      <c r="G31260"/>
      <c r="H31260"/>
      <c r="I31260"/>
      <c r="J31260"/>
      <c r="K31260"/>
      <c r="L31260"/>
      <c r="M31260"/>
      <c r="N31260"/>
      <c r="O31260"/>
      <c r="P31260"/>
      <c r="Q31260"/>
      <c r="R31260"/>
    </row>
    <row r="31261" spans="3:18" x14ac:dyDescent="0.2">
      <c r="C31261"/>
      <c r="D31261"/>
      <c r="E31261"/>
      <c r="F31261"/>
      <c r="G31261"/>
      <c r="H31261"/>
      <c r="I31261"/>
      <c r="J31261"/>
      <c r="K31261"/>
      <c r="L31261"/>
      <c r="M31261"/>
      <c r="N31261"/>
      <c r="O31261"/>
      <c r="P31261"/>
      <c r="Q31261"/>
      <c r="R31261"/>
    </row>
    <row r="31262" spans="3:18" x14ac:dyDescent="0.2">
      <c r="C31262"/>
      <c r="D31262"/>
      <c r="E31262"/>
      <c r="F31262"/>
      <c r="G31262"/>
      <c r="H31262"/>
      <c r="I31262"/>
      <c r="J31262"/>
      <c r="K31262"/>
      <c r="L31262"/>
      <c r="M31262"/>
      <c r="N31262"/>
      <c r="O31262"/>
      <c r="P31262"/>
      <c r="Q31262"/>
      <c r="R31262"/>
    </row>
    <row r="31263" spans="3:18" x14ac:dyDescent="0.2">
      <c r="C31263"/>
      <c r="D31263"/>
      <c r="E31263"/>
      <c r="F31263"/>
      <c r="G31263"/>
      <c r="H31263"/>
      <c r="I31263"/>
      <c r="J31263"/>
      <c r="K31263"/>
      <c r="L31263"/>
      <c r="M31263"/>
      <c r="N31263"/>
      <c r="O31263"/>
      <c r="P31263"/>
      <c r="Q31263"/>
      <c r="R31263"/>
    </row>
    <row r="31264" spans="3:18" x14ac:dyDescent="0.2">
      <c r="C31264"/>
      <c r="D31264"/>
      <c r="E31264"/>
      <c r="F31264"/>
      <c r="G31264"/>
      <c r="H31264"/>
      <c r="I31264"/>
      <c r="J31264"/>
      <c r="K31264"/>
      <c r="L31264"/>
      <c r="M31264"/>
      <c r="N31264"/>
      <c r="O31264"/>
      <c r="P31264"/>
      <c r="Q31264"/>
      <c r="R31264"/>
    </row>
    <row r="31265" spans="3:18" x14ac:dyDescent="0.2">
      <c r="C31265"/>
      <c r="D31265"/>
      <c r="E31265"/>
      <c r="F31265"/>
      <c r="G31265"/>
      <c r="H31265"/>
      <c r="I31265"/>
      <c r="J31265"/>
      <c r="K31265"/>
      <c r="L31265"/>
      <c r="M31265"/>
      <c r="N31265"/>
      <c r="O31265"/>
      <c r="P31265"/>
      <c r="Q31265"/>
      <c r="R31265"/>
    </row>
    <row r="31266" spans="3:18" x14ac:dyDescent="0.2">
      <c r="C31266"/>
      <c r="D31266"/>
      <c r="E31266"/>
      <c r="F31266"/>
      <c r="G31266"/>
      <c r="H31266"/>
      <c r="I31266"/>
      <c r="J31266"/>
      <c r="K31266"/>
      <c r="L31266"/>
      <c r="M31266"/>
      <c r="N31266"/>
      <c r="O31266"/>
      <c r="P31266"/>
      <c r="Q31266"/>
      <c r="R31266"/>
    </row>
    <row r="31267" spans="3:18" x14ac:dyDescent="0.2">
      <c r="C31267"/>
      <c r="D31267"/>
      <c r="E31267"/>
      <c r="F31267"/>
      <c r="G31267"/>
      <c r="H31267"/>
      <c r="I31267"/>
      <c r="J31267"/>
      <c r="K31267"/>
      <c r="L31267"/>
      <c r="M31267"/>
      <c r="N31267"/>
      <c r="O31267"/>
      <c r="P31267"/>
      <c r="Q31267"/>
      <c r="R31267"/>
    </row>
    <row r="31268" spans="3:18" x14ac:dyDescent="0.2">
      <c r="C31268"/>
      <c r="D31268"/>
      <c r="E31268"/>
      <c r="F31268"/>
      <c r="G31268"/>
      <c r="H31268"/>
      <c r="I31268"/>
      <c r="J31268"/>
      <c r="K31268"/>
      <c r="L31268"/>
      <c r="M31268"/>
      <c r="N31268"/>
      <c r="O31268"/>
      <c r="P31268"/>
      <c r="Q31268"/>
      <c r="R31268"/>
    </row>
    <row r="31269" spans="3:18" x14ac:dyDescent="0.2">
      <c r="C31269"/>
      <c r="D31269"/>
      <c r="E31269"/>
      <c r="F31269"/>
      <c r="G31269"/>
      <c r="H31269"/>
      <c r="I31269"/>
      <c r="J31269"/>
      <c r="K31269"/>
      <c r="L31269"/>
      <c r="M31269"/>
      <c r="N31269"/>
      <c r="O31269"/>
      <c r="P31269"/>
      <c r="Q31269"/>
      <c r="R31269"/>
    </row>
    <row r="31270" spans="3:18" x14ac:dyDescent="0.2">
      <c r="C31270"/>
      <c r="D31270"/>
      <c r="E31270"/>
      <c r="F31270"/>
      <c r="G31270"/>
      <c r="H31270"/>
      <c r="I31270"/>
      <c r="J31270"/>
      <c r="K31270"/>
      <c r="L31270"/>
      <c r="M31270"/>
      <c r="N31270"/>
      <c r="O31270"/>
      <c r="P31270"/>
      <c r="Q31270"/>
      <c r="R31270"/>
    </row>
    <row r="31271" spans="3:18" x14ac:dyDescent="0.2">
      <c r="C31271"/>
      <c r="D31271"/>
      <c r="E31271"/>
      <c r="F31271"/>
      <c r="G31271"/>
      <c r="H31271"/>
      <c r="I31271"/>
      <c r="J31271"/>
      <c r="K31271"/>
      <c r="L31271"/>
      <c r="M31271"/>
      <c r="N31271"/>
      <c r="O31271"/>
      <c r="P31271"/>
      <c r="Q31271"/>
      <c r="R31271"/>
    </row>
    <row r="31272" spans="3:18" x14ac:dyDescent="0.2">
      <c r="C31272"/>
      <c r="D31272"/>
      <c r="E31272"/>
      <c r="F31272"/>
      <c r="G31272"/>
      <c r="H31272"/>
      <c r="I31272"/>
      <c r="J31272"/>
      <c r="K31272"/>
      <c r="L31272"/>
      <c r="M31272"/>
      <c r="N31272"/>
      <c r="O31272"/>
      <c r="P31272"/>
      <c r="Q31272"/>
      <c r="R31272"/>
    </row>
    <row r="31273" spans="3:18" x14ac:dyDescent="0.2">
      <c r="C31273"/>
      <c r="D31273"/>
      <c r="E31273"/>
      <c r="F31273"/>
      <c r="G31273"/>
      <c r="H31273"/>
      <c r="I31273"/>
      <c r="J31273"/>
      <c r="K31273"/>
      <c r="L31273"/>
      <c r="M31273"/>
      <c r="N31273"/>
      <c r="O31273"/>
      <c r="P31273"/>
      <c r="Q31273"/>
      <c r="R31273"/>
    </row>
    <row r="31274" spans="3:18" x14ac:dyDescent="0.2">
      <c r="C31274"/>
      <c r="D31274"/>
      <c r="E31274"/>
      <c r="F31274"/>
      <c r="G31274"/>
      <c r="H31274"/>
      <c r="I31274"/>
      <c r="J31274"/>
      <c r="K31274"/>
      <c r="L31274"/>
      <c r="M31274"/>
      <c r="N31274"/>
      <c r="O31274"/>
      <c r="P31274"/>
      <c r="Q31274"/>
      <c r="R31274"/>
    </row>
    <row r="31275" spans="3:18" x14ac:dyDescent="0.2">
      <c r="C31275"/>
      <c r="D31275"/>
      <c r="E31275"/>
      <c r="F31275"/>
      <c r="G31275"/>
      <c r="H31275"/>
      <c r="I31275"/>
      <c r="J31275"/>
      <c r="K31275"/>
      <c r="L31275"/>
      <c r="M31275"/>
      <c r="N31275"/>
      <c r="O31275"/>
      <c r="P31275"/>
      <c r="Q31275"/>
      <c r="R31275"/>
    </row>
    <row r="31276" spans="3:18" x14ac:dyDescent="0.2">
      <c r="C31276"/>
      <c r="D31276"/>
      <c r="E31276"/>
      <c r="F31276"/>
      <c r="G31276"/>
      <c r="H31276"/>
      <c r="I31276"/>
      <c r="J31276"/>
      <c r="K31276"/>
      <c r="L31276"/>
      <c r="M31276"/>
      <c r="N31276"/>
      <c r="O31276"/>
      <c r="P31276"/>
      <c r="Q31276"/>
      <c r="R31276"/>
    </row>
    <row r="31277" spans="3:18" x14ac:dyDescent="0.2">
      <c r="C31277"/>
      <c r="D31277"/>
      <c r="E31277"/>
      <c r="F31277"/>
      <c r="G31277"/>
      <c r="H31277"/>
      <c r="I31277"/>
      <c r="J31277"/>
      <c r="K31277"/>
      <c r="L31277"/>
      <c r="M31277"/>
      <c r="N31277"/>
      <c r="O31277"/>
      <c r="P31277"/>
      <c r="Q31277"/>
      <c r="R31277"/>
    </row>
    <row r="31278" spans="3:18" x14ac:dyDescent="0.2">
      <c r="C31278"/>
      <c r="D31278"/>
      <c r="E31278"/>
      <c r="F31278"/>
      <c r="G31278"/>
      <c r="H31278"/>
      <c r="I31278"/>
      <c r="J31278"/>
      <c r="K31278"/>
      <c r="L31278"/>
      <c r="M31278"/>
      <c r="N31278"/>
      <c r="O31278"/>
      <c r="P31278"/>
      <c r="Q31278"/>
      <c r="R31278"/>
    </row>
    <row r="31279" spans="3:18" x14ac:dyDescent="0.2">
      <c r="C31279"/>
      <c r="D31279"/>
      <c r="E31279"/>
      <c r="F31279"/>
      <c r="G31279"/>
      <c r="H31279"/>
      <c r="I31279"/>
      <c r="J31279"/>
      <c r="K31279"/>
      <c r="L31279"/>
      <c r="M31279"/>
      <c r="N31279"/>
      <c r="O31279"/>
      <c r="P31279"/>
      <c r="Q31279"/>
      <c r="R31279"/>
    </row>
    <row r="31280" spans="3:18" x14ac:dyDescent="0.2">
      <c r="C31280"/>
      <c r="D31280"/>
      <c r="E31280"/>
      <c r="F31280"/>
      <c r="G31280"/>
      <c r="H31280"/>
      <c r="I31280"/>
      <c r="J31280"/>
      <c r="K31280"/>
      <c r="L31280"/>
      <c r="M31280"/>
      <c r="N31280"/>
      <c r="O31280"/>
      <c r="P31280"/>
      <c r="Q31280"/>
      <c r="R31280"/>
    </row>
    <row r="31281" spans="3:18" x14ac:dyDescent="0.2">
      <c r="C31281"/>
      <c r="D31281"/>
      <c r="E31281"/>
      <c r="F31281"/>
      <c r="G31281"/>
      <c r="H31281"/>
      <c r="I31281"/>
      <c r="J31281"/>
      <c r="K31281"/>
      <c r="L31281"/>
      <c r="M31281"/>
      <c r="N31281"/>
      <c r="O31281"/>
      <c r="P31281"/>
      <c r="Q31281"/>
      <c r="R31281"/>
    </row>
    <row r="31282" spans="3:18" x14ac:dyDescent="0.2">
      <c r="C31282"/>
      <c r="D31282"/>
      <c r="E31282"/>
      <c r="F31282"/>
      <c r="G31282"/>
      <c r="H31282"/>
      <c r="I31282"/>
      <c r="J31282"/>
      <c r="K31282"/>
      <c r="L31282"/>
      <c r="M31282"/>
      <c r="N31282"/>
      <c r="O31282"/>
      <c r="P31282"/>
      <c r="Q31282"/>
      <c r="R31282"/>
    </row>
    <row r="31283" spans="3:18" x14ac:dyDescent="0.2">
      <c r="C31283"/>
      <c r="D31283"/>
      <c r="E31283"/>
      <c r="F31283"/>
      <c r="G31283"/>
      <c r="H31283"/>
      <c r="I31283"/>
      <c r="J31283"/>
      <c r="K31283"/>
      <c r="L31283"/>
      <c r="M31283"/>
      <c r="N31283"/>
      <c r="O31283"/>
      <c r="P31283"/>
      <c r="Q31283"/>
      <c r="R31283"/>
    </row>
    <row r="31284" spans="3:18" x14ac:dyDescent="0.2">
      <c r="C31284"/>
      <c r="D31284"/>
      <c r="E31284"/>
      <c r="F31284"/>
      <c r="G31284"/>
      <c r="H31284"/>
      <c r="I31284"/>
      <c r="J31284"/>
      <c r="K31284"/>
      <c r="L31284"/>
      <c r="M31284"/>
      <c r="N31284"/>
      <c r="O31284"/>
      <c r="P31284"/>
      <c r="Q31284"/>
      <c r="R31284"/>
    </row>
    <row r="31285" spans="3:18" x14ac:dyDescent="0.2">
      <c r="C31285"/>
      <c r="D31285"/>
      <c r="E31285"/>
      <c r="F31285"/>
      <c r="G31285"/>
      <c r="H31285"/>
      <c r="I31285"/>
      <c r="J31285"/>
      <c r="K31285"/>
      <c r="L31285"/>
      <c r="M31285"/>
      <c r="N31285"/>
      <c r="O31285"/>
      <c r="P31285"/>
      <c r="Q31285"/>
      <c r="R31285"/>
    </row>
    <row r="31286" spans="3:18" x14ac:dyDescent="0.2">
      <c r="C31286"/>
      <c r="D31286"/>
      <c r="E31286"/>
      <c r="F31286"/>
      <c r="G31286"/>
      <c r="H31286"/>
      <c r="I31286"/>
      <c r="J31286"/>
      <c r="K31286"/>
      <c r="L31286"/>
      <c r="M31286"/>
      <c r="N31286"/>
      <c r="O31286"/>
      <c r="P31286"/>
      <c r="Q31286"/>
      <c r="R31286"/>
    </row>
    <row r="31287" spans="3:18" x14ac:dyDescent="0.2">
      <c r="C31287"/>
      <c r="D31287"/>
      <c r="E31287"/>
      <c r="F31287"/>
      <c r="G31287"/>
      <c r="H31287"/>
      <c r="I31287"/>
      <c r="J31287"/>
      <c r="K31287"/>
      <c r="L31287"/>
      <c r="M31287"/>
      <c r="N31287"/>
      <c r="O31287"/>
      <c r="P31287"/>
      <c r="Q31287"/>
      <c r="R31287"/>
    </row>
    <row r="31288" spans="3:18" x14ac:dyDescent="0.2">
      <c r="C31288"/>
      <c r="D31288"/>
      <c r="E31288"/>
      <c r="F31288"/>
      <c r="G31288"/>
      <c r="H31288"/>
      <c r="I31288"/>
      <c r="J31288"/>
      <c r="K31288"/>
      <c r="L31288"/>
      <c r="M31288"/>
      <c r="N31288"/>
      <c r="O31288"/>
      <c r="P31288"/>
      <c r="Q31288"/>
      <c r="R31288"/>
    </row>
    <row r="31289" spans="3:18" x14ac:dyDescent="0.2">
      <c r="C31289"/>
      <c r="D31289"/>
      <c r="E31289"/>
      <c r="F31289"/>
      <c r="G31289"/>
      <c r="H31289"/>
      <c r="I31289"/>
      <c r="J31289"/>
      <c r="K31289"/>
      <c r="L31289"/>
      <c r="M31289"/>
      <c r="N31289"/>
      <c r="O31289"/>
      <c r="P31289"/>
      <c r="Q31289"/>
      <c r="R31289"/>
    </row>
    <row r="31290" spans="3:18" x14ac:dyDescent="0.2">
      <c r="C31290"/>
      <c r="D31290"/>
      <c r="E31290"/>
      <c r="F31290"/>
      <c r="G31290"/>
      <c r="H31290"/>
      <c r="I31290"/>
      <c r="J31290"/>
      <c r="K31290"/>
      <c r="L31290"/>
      <c r="M31290"/>
      <c r="N31290"/>
      <c r="O31290"/>
      <c r="P31290"/>
      <c r="Q31290"/>
      <c r="R31290"/>
    </row>
    <row r="31291" spans="3:18" x14ac:dyDescent="0.2">
      <c r="C31291"/>
      <c r="D31291"/>
      <c r="E31291"/>
      <c r="F31291"/>
      <c r="G31291"/>
      <c r="H31291"/>
      <c r="I31291"/>
      <c r="J31291"/>
      <c r="K31291"/>
      <c r="L31291"/>
      <c r="M31291"/>
      <c r="N31291"/>
      <c r="O31291"/>
      <c r="P31291"/>
      <c r="Q31291"/>
      <c r="R31291"/>
    </row>
    <row r="31292" spans="3:18" x14ac:dyDescent="0.2">
      <c r="C31292"/>
      <c r="D31292"/>
      <c r="E31292"/>
      <c r="F31292"/>
      <c r="G31292"/>
      <c r="H31292"/>
      <c r="I31292"/>
      <c r="J31292"/>
      <c r="K31292"/>
      <c r="L31292"/>
      <c r="M31292"/>
      <c r="N31292"/>
      <c r="O31292"/>
      <c r="P31292"/>
      <c r="Q31292"/>
      <c r="R31292"/>
    </row>
    <row r="31293" spans="3:18" x14ac:dyDescent="0.2">
      <c r="C31293"/>
      <c r="D31293"/>
      <c r="E31293"/>
      <c r="F31293"/>
      <c r="G31293"/>
      <c r="H31293"/>
      <c r="I31293"/>
      <c r="J31293"/>
      <c r="K31293"/>
      <c r="L31293"/>
      <c r="M31293"/>
      <c r="N31293"/>
      <c r="O31293"/>
      <c r="P31293"/>
      <c r="Q31293"/>
      <c r="R31293"/>
    </row>
    <row r="31294" spans="3:18" x14ac:dyDescent="0.2">
      <c r="C31294"/>
      <c r="D31294"/>
      <c r="E31294"/>
      <c r="F31294"/>
      <c r="G31294"/>
      <c r="H31294"/>
      <c r="I31294"/>
      <c r="J31294"/>
      <c r="K31294"/>
      <c r="L31294"/>
      <c r="M31294"/>
      <c r="N31294"/>
      <c r="O31294"/>
      <c r="P31294"/>
      <c r="Q31294"/>
      <c r="R31294"/>
    </row>
    <row r="31295" spans="3:18" x14ac:dyDescent="0.2">
      <c r="C31295"/>
      <c r="D31295"/>
      <c r="E31295"/>
      <c r="F31295"/>
      <c r="G31295"/>
      <c r="H31295"/>
      <c r="I31295"/>
      <c r="J31295"/>
      <c r="K31295"/>
      <c r="L31295"/>
      <c r="M31295"/>
      <c r="N31295"/>
      <c r="O31295"/>
      <c r="P31295"/>
      <c r="Q31295"/>
      <c r="R31295"/>
    </row>
    <row r="31296" spans="3:18" x14ac:dyDescent="0.2">
      <c r="C31296"/>
      <c r="D31296"/>
      <c r="E31296"/>
      <c r="F31296"/>
      <c r="G31296"/>
      <c r="H31296"/>
      <c r="I31296"/>
      <c r="J31296"/>
      <c r="K31296"/>
      <c r="L31296"/>
      <c r="M31296"/>
      <c r="N31296"/>
      <c r="O31296"/>
      <c r="P31296"/>
      <c r="Q31296"/>
      <c r="R31296"/>
    </row>
    <row r="31297" spans="3:18" x14ac:dyDescent="0.2">
      <c r="C31297"/>
      <c r="D31297"/>
      <c r="E31297"/>
      <c r="F31297"/>
      <c r="G31297"/>
      <c r="H31297"/>
      <c r="I31297"/>
      <c r="J31297"/>
      <c r="K31297"/>
      <c r="L31297"/>
      <c r="M31297"/>
      <c r="N31297"/>
      <c r="O31297"/>
      <c r="P31297"/>
      <c r="Q31297"/>
      <c r="R31297"/>
    </row>
    <row r="31298" spans="3:18" x14ac:dyDescent="0.2">
      <c r="C31298"/>
      <c r="D31298"/>
      <c r="E31298"/>
      <c r="F31298"/>
      <c r="G31298"/>
      <c r="H31298"/>
      <c r="I31298"/>
      <c r="J31298"/>
      <c r="K31298"/>
      <c r="L31298"/>
      <c r="M31298"/>
      <c r="N31298"/>
      <c r="O31298"/>
      <c r="P31298"/>
      <c r="Q31298"/>
      <c r="R31298"/>
    </row>
    <row r="31299" spans="3:18" x14ac:dyDescent="0.2">
      <c r="C31299"/>
      <c r="D31299"/>
      <c r="E31299"/>
      <c r="F31299"/>
      <c r="G31299"/>
      <c r="H31299"/>
      <c r="I31299"/>
      <c r="J31299"/>
      <c r="K31299"/>
      <c r="L31299"/>
      <c r="M31299"/>
      <c r="N31299"/>
      <c r="O31299"/>
      <c r="P31299"/>
      <c r="Q31299"/>
      <c r="R31299"/>
    </row>
    <row r="31300" spans="3:18" x14ac:dyDescent="0.2">
      <c r="C31300"/>
      <c r="D31300"/>
      <c r="E31300"/>
      <c r="F31300"/>
      <c r="G31300"/>
      <c r="H31300"/>
      <c r="I31300"/>
      <c r="J31300"/>
      <c r="K31300"/>
      <c r="L31300"/>
      <c r="M31300"/>
      <c r="N31300"/>
      <c r="O31300"/>
      <c r="P31300"/>
      <c r="Q31300"/>
      <c r="R31300"/>
    </row>
    <row r="31301" spans="3:18" x14ac:dyDescent="0.2">
      <c r="C31301"/>
      <c r="D31301"/>
      <c r="E31301"/>
      <c r="F31301"/>
      <c r="G31301"/>
      <c r="H31301"/>
      <c r="I31301"/>
      <c r="J31301"/>
      <c r="K31301"/>
      <c r="L31301"/>
      <c r="M31301"/>
      <c r="N31301"/>
      <c r="O31301"/>
      <c r="P31301"/>
      <c r="Q31301"/>
      <c r="R31301"/>
    </row>
    <row r="31302" spans="3:18" x14ac:dyDescent="0.2">
      <c r="C31302"/>
      <c r="D31302"/>
      <c r="E31302"/>
      <c r="F31302"/>
      <c r="G31302"/>
      <c r="H31302"/>
      <c r="I31302"/>
      <c r="J31302"/>
      <c r="K31302"/>
      <c r="L31302"/>
      <c r="M31302"/>
      <c r="N31302"/>
      <c r="O31302"/>
      <c r="P31302"/>
      <c r="Q31302"/>
      <c r="R31302"/>
    </row>
    <row r="31303" spans="3:18" x14ac:dyDescent="0.2">
      <c r="C31303"/>
      <c r="D31303"/>
      <c r="E31303"/>
      <c r="F31303"/>
      <c r="G31303"/>
      <c r="H31303"/>
      <c r="I31303"/>
      <c r="J31303"/>
      <c r="K31303"/>
      <c r="L31303"/>
      <c r="M31303"/>
      <c r="N31303"/>
      <c r="O31303"/>
      <c r="P31303"/>
      <c r="Q31303"/>
      <c r="R31303"/>
    </row>
    <row r="31304" spans="3:18" x14ac:dyDescent="0.2">
      <c r="C31304"/>
      <c r="D31304"/>
      <c r="E31304"/>
      <c r="F31304"/>
      <c r="G31304"/>
      <c r="H31304"/>
      <c r="I31304"/>
      <c r="J31304"/>
      <c r="K31304"/>
      <c r="L31304"/>
      <c r="M31304"/>
      <c r="N31304"/>
      <c r="O31304"/>
      <c r="P31304"/>
      <c r="Q31304"/>
      <c r="R31304"/>
    </row>
    <row r="31305" spans="3:18" x14ac:dyDescent="0.2">
      <c r="C31305"/>
      <c r="D31305"/>
      <c r="E31305"/>
      <c r="F31305"/>
      <c r="G31305"/>
      <c r="H31305"/>
      <c r="I31305"/>
      <c r="J31305"/>
      <c r="K31305"/>
      <c r="L31305"/>
      <c r="M31305"/>
      <c r="N31305"/>
      <c r="O31305"/>
      <c r="P31305"/>
      <c r="Q31305"/>
      <c r="R31305"/>
    </row>
    <row r="31306" spans="3:18" x14ac:dyDescent="0.2">
      <c r="C31306"/>
      <c r="D31306"/>
      <c r="E31306"/>
      <c r="F31306"/>
      <c r="G31306"/>
      <c r="H31306"/>
      <c r="I31306"/>
      <c r="J31306"/>
      <c r="K31306"/>
      <c r="L31306"/>
      <c r="M31306"/>
      <c r="N31306"/>
      <c r="O31306"/>
      <c r="P31306"/>
      <c r="Q31306"/>
      <c r="R31306"/>
    </row>
    <row r="31307" spans="3:18" x14ac:dyDescent="0.2">
      <c r="C31307"/>
      <c r="D31307"/>
      <c r="E31307"/>
      <c r="F31307"/>
      <c r="G31307"/>
      <c r="H31307"/>
      <c r="I31307"/>
      <c r="J31307"/>
      <c r="K31307"/>
      <c r="L31307"/>
      <c r="M31307"/>
      <c r="N31307"/>
      <c r="O31307"/>
      <c r="P31307"/>
      <c r="Q31307"/>
      <c r="R31307"/>
    </row>
    <row r="31308" spans="3:18" x14ac:dyDescent="0.2">
      <c r="C31308"/>
      <c r="D31308"/>
      <c r="E31308"/>
      <c r="F31308"/>
      <c r="G31308"/>
      <c r="H31308"/>
      <c r="I31308"/>
      <c r="J31308"/>
      <c r="K31308"/>
      <c r="L31308"/>
      <c r="M31308"/>
      <c r="N31308"/>
      <c r="O31308"/>
      <c r="P31308"/>
      <c r="Q31308"/>
      <c r="R31308"/>
    </row>
    <row r="31309" spans="3:18" x14ac:dyDescent="0.2">
      <c r="C31309"/>
      <c r="D31309"/>
      <c r="E31309"/>
      <c r="F31309"/>
      <c r="G31309"/>
      <c r="H31309"/>
      <c r="I31309"/>
      <c r="J31309"/>
      <c r="K31309"/>
      <c r="L31309"/>
      <c r="M31309"/>
      <c r="N31309"/>
      <c r="O31309"/>
      <c r="P31309"/>
      <c r="Q31309"/>
      <c r="R31309"/>
    </row>
    <row r="31310" spans="3:18" x14ac:dyDescent="0.2">
      <c r="C31310"/>
      <c r="D31310"/>
      <c r="E31310"/>
      <c r="F31310"/>
      <c r="G31310"/>
      <c r="H31310"/>
      <c r="I31310"/>
      <c r="J31310"/>
      <c r="K31310"/>
      <c r="L31310"/>
      <c r="M31310"/>
      <c r="N31310"/>
      <c r="O31310"/>
      <c r="P31310"/>
      <c r="Q31310"/>
      <c r="R31310"/>
    </row>
    <row r="31311" spans="3:18" x14ac:dyDescent="0.2">
      <c r="C31311"/>
      <c r="D31311"/>
      <c r="E31311"/>
      <c r="F31311"/>
      <c r="G31311"/>
      <c r="H31311"/>
      <c r="I31311"/>
      <c r="J31311"/>
      <c r="K31311"/>
      <c r="L31311"/>
      <c r="M31311"/>
      <c r="N31311"/>
      <c r="O31311"/>
      <c r="P31311"/>
      <c r="Q31311"/>
      <c r="R31311"/>
    </row>
    <row r="31312" spans="3:18" x14ac:dyDescent="0.2">
      <c r="C31312"/>
      <c r="D31312"/>
      <c r="E31312"/>
      <c r="F31312"/>
      <c r="G31312"/>
      <c r="H31312"/>
      <c r="I31312"/>
      <c r="J31312"/>
      <c r="K31312"/>
      <c r="L31312"/>
      <c r="M31312"/>
      <c r="N31312"/>
      <c r="O31312"/>
      <c r="P31312"/>
      <c r="Q31312"/>
      <c r="R31312"/>
    </row>
    <row r="31313" spans="3:18" x14ac:dyDescent="0.2">
      <c r="C31313"/>
      <c r="D31313"/>
      <c r="E31313"/>
      <c r="F31313"/>
      <c r="G31313"/>
      <c r="H31313"/>
      <c r="I31313"/>
      <c r="J31313"/>
      <c r="K31313"/>
      <c r="L31313"/>
      <c r="M31313"/>
      <c r="N31313"/>
      <c r="O31313"/>
      <c r="P31313"/>
      <c r="Q31313"/>
      <c r="R31313"/>
    </row>
    <row r="31314" spans="3:18" x14ac:dyDescent="0.2">
      <c r="C31314"/>
      <c r="D31314"/>
      <c r="E31314"/>
      <c r="F31314"/>
      <c r="G31314"/>
      <c r="H31314"/>
      <c r="I31314"/>
      <c r="J31314"/>
      <c r="K31314"/>
      <c r="L31314"/>
      <c r="M31314"/>
      <c r="N31314"/>
      <c r="O31314"/>
      <c r="P31314"/>
      <c r="Q31314"/>
      <c r="R31314"/>
    </row>
    <row r="31315" spans="3:18" x14ac:dyDescent="0.2">
      <c r="C31315"/>
      <c r="D31315"/>
      <c r="E31315"/>
      <c r="F31315"/>
      <c r="G31315"/>
      <c r="H31315"/>
      <c r="I31315"/>
      <c r="J31315"/>
      <c r="K31315"/>
      <c r="L31315"/>
      <c r="M31315"/>
      <c r="N31315"/>
      <c r="O31315"/>
      <c r="P31315"/>
      <c r="Q31315"/>
      <c r="R31315"/>
    </row>
    <row r="31316" spans="3:18" x14ac:dyDescent="0.2">
      <c r="C31316"/>
      <c r="D31316"/>
      <c r="E31316"/>
      <c r="F31316"/>
      <c r="G31316"/>
      <c r="H31316"/>
      <c r="I31316"/>
      <c r="J31316"/>
      <c r="K31316"/>
      <c r="L31316"/>
      <c r="M31316"/>
      <c r="N31316"/>
      <c r="O31316"/>
      <c r="P31316"/>
      <c r="Q31316"/>
      <c r="R31316"/>
    </row>
    <row r="31317" spans="3:18" x14ac:dyDescent="0.2">
      <c r="C31317"/>
      <c r="D31317"/>
      <c r="E31317"/>
      <c r="F31317"/>
      <c r="G31317"/>
      <c r="H31317"/>
      <c r="I31317"/>
      <c r="J31317"/>
      <c r="K31317"/>
      <c r="L31317"/>
      <c r="M31317"/>
      <c r="N31317"/>
      <c r="O31317"/>
      <c r="P31317"/>
      <c r="Q31317"/>
      <c r="R31317"/>
    </row>
    <row r="31318" spans="3:18" x14ac:dyDescent="0.2">
      <c r="C31318"/>
      <c r="D31318"/>
      <c r="E31318"/>
      <c r="F31318"/>
      <c r="G31318"/>
      <c r="H31318"/>
      <c r="I31318"/>
      <c r="J31318"/>
      <c r="K31318"/>
      <c r="L31318"/>
      <c r="M31318"/>
      <c r="N31318"/>
      <c r="O31318"/>
      <c r="P31318"/>
      <c r="Q31318"/>
      <c r="R31318"/>
    </row>
    <row r="31319" spans="3:18" x14ac:dyDescent="0.2">
      <c r="C31319"/>
      <c r="D31319"/>
      <c r="E31319"/>
      <c r="F31319"/>
      <c r="G31319"/>
      <c r="H31319"/>
      <c r="I31319"/>
      <c r="J31319"/>
      <c r="K31319"/>
      <c r="L31319"/>
      <c r="M31319"/>
      <c r="N31319"/>
      <c r="O31319"/>
      <c r="P31319"/>
      <c r="Q31319"/>
      <c r="R31319"/>
    </row>
    <row r="31320" spans="3:18" x14ac:dyDescent="0.2">
      <c r="C31320"/>
      <c r="D31320"/>
      <c r="E31320"/>
      <c r="F31320"/>
      <c r="G31320"/>
      <c r="H31320"/>
      <c r="I31320"/>
      <c r="J31320"/>
      <c r="K31320"/>
      <c r="L31320"/>
      <c r="M31320"/>
      <c r="N31320"/>
      <c r="O31320"/>
      <c r="P31320"/>
      <c r="Q31320"/>
      <c r="R31320"/>
    </row>
    <row r="31321" spans="3:18" x14ac:dyDescent="0.2">
      <c r="C31321"/>
      <c r="D31321"/>
      <c r="E31321"/>
      <c r="F31321"/>
      <c r="G31321"/>
      <c r="H31321"/>
      <c r="I31321"/>
      <c r="J31321"/>
      <c r="K31321"/>
      <c r="L31321"/>
      <c r="M31321"/>
      <c r="N31321"/>
      <c r="O31321"/>
      <c r="P31321"/>
      <c r="Q31321"/>
      <c r="R31321"/>
    </row>
    <row r="31322" spans="3:18" x14ac:dyDescent="0.2">
      <c r="C31322"/>
      <c r="D31322"/>
      <c r="E31322"/>
      <c r="F31322"/>
      <c r="G31322"/>
      <c r="H31322"/>
      <c r="I31322"/>
      <c r="J31322"/>
      <c r="K31322"/>
      <c r="L31322"/>
      <c r="M31322"/>
      <c r="N31322"/>
      <c r="O31322"/>
      <c r="P31322"/>
      <c r="Q31322"/>
      <c r="R31322"/>
    </row>
    <row r="31323" spans="3:18" x14ac:dyDescent="0.2">
      <c r="C31323"/>
      <c r="D31323"/>
      <c r="E31323"/>
      <c r="F31323"/>
      <c r="G31323"/>
      <c r="H31323"/>
      <c r="I31323"/>
      <c r="J31323"/>
      <c r="K31323"/>
      <c r="L31323"/>
      <c r="M31323"/>
      <c r="N31323"/>
      <c r="O31323"/>
      <c r="P31323"/>
      <c r="Q31323"/>
      <c r="R31323"/>
    </row>
    <row r="31324" spans="3:18" x14ac:dyDescent="0.2">
      <c r="C31324"/>
      <c r="D31324"/>
      <c r="E31324"/>
      <c r="F31324"/>
      <c r="G31324"/>
      <c r="H31324"/>
      <c r="I31324"/>
      <c r="J31324"/>
      <c r="K31324"/>
      <c r="L31324"/>
      <c r="M31324"/>
      <c r="N31324"/>
      <c r="O31324"/>
      <c r="P31324"/>
      <c r="Q31324"/>
      <c r="R31324"/>
    </row>
    <row r="31325" spans="3:18" x14ac:dyDescent="0.2">
      <c r="C31325"/>
      <c r="D31325"/>
      <c r="E31325"/>
      <c r="F31325"/>
      <c r="G31325"/>
      <c r="H31325"/>
      <c r="I31325"/>
      <c r="J31325"/>
      <c r="K31325"/>
      <c r="L31325"/>
      <c r="M31325"/>
      <c r="N31325"/>
      <c r="O31325"/>
      <c r="P31325"/>
      <c r="Q31325"/>
      <c r="R31325"/>
    </row>
    <row r="31326" spans="3:18" x14ac:dyDescent="0.2">
      <c r="C31326"/>
      <c r="D31326"/>
      <c r="E31326"/>
      <c r="F31326"/>
      <c r="G31326"/>
      <c r="H31326"/>
      <c r="I31326"/>
      <c r="J31326"/>
      <c r="K31326"/>
      <c r="L31326"/>
      <c r="M31326"/>
      <c r="N31326"/>
      <c r="O31326"/>
      <c r="P31326"/>
      <c r="Q31326"/>
      <c r="R31326"/>
    </row>
    <row r="31327" spans="3:18" x14ac:dyDescent="0.2">
      <c r="C31327"/>
      <c r="D31327"/>
      <c r="E31327"/>
      <c r="F31327"/>
      <c r="G31327"/>
      <c r="H31327"/>
      <c r="I31327"/>
      <c r="J31327"/>
      <c r="K31327"/>
      <c r="L31327"/>
      <c r="M31327"/>
      <c r="N31327"/>
      <c r="O31327"/>
      <c r="P31327"/>
      <c r="Q31327"/>
      <c r="R31327"/>
    </row>
    <row r="31328" spans="3:18" x14ac:dyDescent="0.2">
      <c r="C31328"/>
      <c r="D31328"/>
      <c r="E31328"/>
      <c r="F31328"/>
      <c r="G31328"/>
      <c r="H31328"/>
      <c r="I31328"/>
      <c r="J31328"/>
      <c r="K31328"/>
      <c r="L31328"/>
      <c r="M31328"/>
      <c r="N31328"/>
      <c r="O31328"/>
      <c r="P31328"/>
      <c r="Q31328"/>
      <c r="R31328"/>
    </row>
    <row r="31329" spans="3:18" x14ac:dyDescent="0.2">
      <c r="C31329"/>
      <c r="D31329"/>
      <c r="E31329"/>
      <c r="F31329"/>
      <c r="G31329"/>
      <c r="H31329"/>
      <c r="I31329"/>
      <c r="J31329"/>
      <c r="K31329"/>
      <c r="L31329"/>
      <c r="M31329"/>
      <c r="N31329"/>
      <c r="O31329"/>
      <c r="P31329"/>
      <c r="Q31329"/>
      <c r="R31329"/>
    </row>
    <row r="31330" spans="3:18" x14ac:dyDescent="0.2">
      <c r="C31330"/>
      <c r="D31330"/>
      <c r="E31330"/>
      <c r="F31330"/>
      <c r="G31330"/>
      <c r="H31330"/>
      <c r="I31330"/>
      <c r="J31330"/>
      <c r="K31330"/>
      <c r="L31330"/>
      <c r="M31330"/>
      <c r="N31330"/>
      <c r="O31330"/>
      <c r="P31330"/>
      <c r="Q31330"/>
      <c r="R31330"/>
    </row>
    <row r="31331" spans="3:18" x14ac:dyDescent="0.2">
      <c r="C31331"/>
      <c r="D31331"/>
      <c r="E31331"/>
      <c r="F31331"/>
      <c r="G31331"/>
      <c r="H31331"/>
      <c r="I31331"/>
      <c r="J31331"/>
      <c r="K31331"/>
      <c r="L31331"/>
      <c r="M31331"/>
      <c r="N31331"/>
      <c r="O31331"/>
      <c r="P31331"/>
      <c r="Q31331"/>
      <c r="R31331"/>
    </row>
    <row r="31332" spans="3:18" x14ac:dyDescent="0.2">
      <c r="C31332"/>
      <c r="D31332"/>
      <c r="E31332"/>
      <c r="F31332"/>
      <c r="G31332"/>
      <c r="H31332"/>
      <c r="I31332"/>
      <c r="J31332"/>
      <c r="K31332"/>
      <c r="L31332"/>
      <c r="M31332"/>
      <c r="N31332"/>
      <c r="O31332"/>
      <c r="P31332"/>
      <c r="Q31332"/>
      <c r="R31332"/>
    </row>
    <row r="31333" spans="3:18" x14ac:dyDescent="0.2">
      <c r="C31333"/>
      <c r="D31333"/>
      <c r="E31333"/>
      <c r="F31333"/>
      <c r="G31333"/>
      <c r="H31333"/>
      <c r="I31333"/>
      <c r="J31333"/>
      <c r="K31333"/>
      <c r="L31333"/>
      <c r="M31333"/>
      <c r="N31333"/>
      <c r="O31333"/>
      <c r="P31333"/>
      <c r="Q31333"/>
      <c r="R31333"/>
    </row>
    <row r="31334" spans="3:18" x14ac:dyDescent="0.2">
      <c r="C31334"/>
      <c r="D31334"/>
      <c r="E31334"/>
      <c r="F31334"/>
      <c r="G31334"/>
      <c r="H31334"/>
      <c r="I31334"/>
      <c r="J31334"/>
      <c r="K31334"/>
      <c r="L31334"/>
      <c r="M31334"/>
      <c r="N31334"/>
      <c r="O31334"/>
      <c r="P31334"/>
      <c r="Q31334"/>
      <c r="R31334"/>
    </row>
    <row r="31335" spans="3:18" x14ac:dyDescent="0.2">
      <c r="C31335"/>
      <c r="D31335"/>
      <c r="E31335"/>
      <c r="F31335"/>
      <c r="G31335"/>
      <c r="H31335"/>
      <c r="I31335"/>
      <c r="J31335"/>
      <c r="K31335"/>
      <c r="L31335"/>
      <c r="M31335"/>
      <c r="N31335"/>
      <c r="O31335"/>
      <c r="P31335"/>
      <c r="Q31335"/>
      <c r="R31335"/>
    </row>
    <row r="31336" spans="3:18" x14ac:dyDescent="0.2">
      <c r="C31336"/>
      <c r="D31336"/>
      <c r="E31336"/>
      <c r="F31336"/>
      <c r="G31336"/>
      <c r="H31336"/>
      <c r="I31336"/>
      <c r="J31336"/>
      <c r="K31336"/>
      <c r="L31336"/>
      <c r="M31336"/>
      <c r="N31336"/>
      <c r="O31336"/>
      <c r="P31336"/>
      <c r="Q31336"/>
      <c r="R31336"/>
    </row>
    <row r="31337" spans="3:18" x14ac:dyDescent="0.2">
      <c r="C31337"/>
      <c r="D31337"/>
      <c r="E31337"/>
      <c r="F31337"/>
      <c r="G31337"/>
      <c r="H31337"/>
      <c r="I31337"/>
      <c r="J31337"/>
      <c r="K31337"/>
      <c r="L31337"/>
      <c r="M31337"/>
      <c r="N31337"/>
      <c r="O31337"/>
      <c r="P31337"/>
      <c r="Q31337"/>
      <c r="R31337"/>
    </row>
    <row r="31338" spans="3:18" x14ac:dyDescent="0.2">
      <c r="C31338"/>
      <c r="D31338"/>
      <c r="E31338"/>
      <c r="F31338"/>
      <c r="G31338"/>
      <c r="H31338"/>
      <c r="I31338"/>
      <c r="J31338"/>
      <c r="K31338"/>
      <c r="L31338"/>
      <c r="M31338"/>
      <c r="N31338"/>
      <c r="O31338"/>
      <c r="P31338"/>
      <c r="Q31338"/>
      <c r="R31338"/>
    </row>
    <row r="31339" spans="3:18" x14ac:dyDescent="0.2">
      <c r="C31339"/>
      <c r="D31339"/>
      <c r="E31339"/>
      <c r="F31339"/>
      <c r="G31339"/>
      <c r="H31339"/>
      <c r="I31339"/>
      <c r="J31339"/>
      <c r="K31339"/>
      <c r="L31339"/>
      <c r="M31339"/>
      <c r="N31339"/>
      <c r="O31339"/>
      <c r="P31339"/>
      <c r="Q31339"/>
      <c r="R31339"/>
    </row>
    <row r="31340" spans="3:18" x14ac:dyDescent="0.2">
      <c r="C31340"/>
      <c r="D31340"/>
      <c r="E31340"/>
      <c r="F31340"/>
      <c r="G31340"/>
      <c r="H31340"/>
      <c r="I31340"/>
      <c r="J31340"/>
      <c r="K31340"/>
      <c r="L31340"/>
      <c r="M31340"/>
      <c r="N31340"/>
      <c r="O31340"/>
      <c r="P31340"/>
      <c r="Q31340"/>
      <c r="R31340"/>
    </row>
    <row r="31341" spans="3:18" x14ac:dyDescent="0.2">
      <c r="C31341"/>
      <c r="D31341"/>
      <c r="E31341"/>
      <c r="F31341"/>
      <c r="G31341"/>
      <c r="H31341"/>
      <c r="I31341"/>
      <c r="J31341"/>
      <c r="K31341"/>
      <c r="L31341"/>
      <c r="M31341"/>
      <c r="N31341"/>
      <c r="O31341"/>
      <c r="P31341"/>
      <c r="Q31341"/>
      <c r="R31341"/>
    </row>
    <row r="31342" spans="3:18" x14ac:dyDescent="0.2">
      <c r="C31342"/>
      <c r="D31342"/>
      <c r="E31342"/>
      <c r="F31342"/>
      <c r="G31342"/>
      <c r="H31342"/>
      <c r="I31342"/>
      <c r="J31342"/>
      <c r="K31342"/>
      <c r="L31342"/>
      <c r="M31342"/>
      <c r="N31342"/>
      <c r="O31342"/>
      <c r="P31342"/>
      <c r="Q31342"/>
      <c r="R31342"/>
    </row>
    <row r="31343" spans="3:18" x14ac:dyDescent="0.2">
      <c r="C31343"/>
      <c r="D31343"/>
      <c r="E31343"/>
      <c r="F31343"/>
      <c r="G31343"/>
      <c r="H31343"/>
      <c r="I31343"/>
      <c r="J31343"/>
      <c r="K31343"/>
      <c r="L31343"/>
      <c r="M31343"/>
      <c r="N31343"/>
      <c r="O31343"/>
      <c r="P31343"/>
      <c r="Q31343"/>
      <c r="R31343"/>
    </row>
    <row r="31344" spans="3:18" x14ac:dyDescent="0.2">
      <c r="C31344"/>
      <c r="D31344"/>
      <c r="E31344"/>
      <c r="F31344"/>
      <c r="G31344"/>
      <c r="H31344"/>
      <c r="I31344"/>
      <c r="J31344"/>
      <c r="K31344"/>
      <c r="L31344"/>
      <c r="M31344"/>
      <c r="N31344"/>
      <c r="O31344"/>
      <c r="P31344"/>
      <c r="Q31344"/>
      <c r="R31344"/>
    </row>
    <row r="31345" spans="3:18" x14ac:dyDescent="0.2">
      <c r="C31345"/>
      <c r="D31345"/>
      <c r="E31345"/>
      <c r="F31345"/>
      <c r="G31345"/>
      <c r="H31345"/>
      <c r="I31345"/>
      <c r="J31345"/>
      <c r="K31345"/>
      <c r="L31345"/>
      <c r="M31345"/>
      <c r="N31345"/>
      <c r="O31345"/>
      <c r="P31345"/>
      <c r="Q31345"/>
      <c r="R31345"/>
    </row>
    <row r="31346" spans="3:18" x14ac:dyDescent="0.2">
      <c r="C31346"/>
      <c r="D31346"/>
      <c r="E31346"/>
      <c r="F31346"/>
      <c r="G31346"/>
      <c r="H31346"/>
      <c r="I31346"/>
      <c r="J31346"/>
      <c r="K31346"/>
      <c r="L31346"/>
      <c r="M31346"/>
      <c r="N31346"/>
      <c r="O31346"/>
      <c r="P31346"/>
      <c r="Q31346"/>
      <c r="R31346"/>
    </row>
    <row r="31347" spans="3:18" x14ac:dyDescent="0.2">
      <c r="C31347"/>
      <c r="D31347"/>
      <c r="E31347"/>
      <c r="F31347"/>
      <c r="G31347"/>
      <c r="H31347"/>
      <c r="I31347"/>
      <c r="J31347"/>
      <c r="K31347"/>
      <c r="L31347"/>
      <c r="M31347"/>
      <c r="N31347"/>
      <c r="O31347"/>
      <c r="P31347"/>
      <c r="Q31347"/>
      <c r="R31347"/>
    </row>
    <row r="31348" spans="3:18" x14ac:dyDescent="0.2">
      <c r="C31348"/>
      <c r="D31348"/>
      <c r="E31348"/>
      <c r="F31348"/>
      <c r="G31348"/>
      <c r="H31348"/>
      <c r="I31348"/>
      <c r="J31348"/>
      <c r="K31348"/>
      <c r="L31348"/>
      <c r="M31348"/>
      <c r="N31348"/>
      <c r="O31348"/>
      <c r="P31348"/>
      <c r="Q31348"/>
      <c r="R31348"/>
    </row>
    <row r="31349" spans="3:18" x14ac:dyDescent="0.2">
      <c r="C31349"/>
      <c r="D31349"/>
      <c r="E31349"/>
      <c r="F31349"/>
      <c r="G31349"/>
      <c r="H31349"/>
      <c r="I31349"/>
      <c r="J31349"/>
      <c r="K31349"/>
      <c r="L31349"/>
      <c r="M31349"/>
      <c r="N31349"/>
      <c r="O31349"/>
      <c r="P31349"/>
      <c r="Q31349"/>
      <c r="R31349"/>
    </row>
    <row r="31350" spans="3:18" x14ac:dyDescent="0.2">
      <c r="C31350"/>
      <c r="D31350"/>
      <c r="E31350"/>
      <c r="F31350"/>
      <c r="G31350"/>
      <c r="H31350"/>
      <c r="I31350"/>
      <c r="J31350"/>
      <c r="K31350"/>
      <c r="L31350"/>
      <c r="M31350"/>
      <c r="N31350"/>
      <c r="O31350"/>
      <c r="P31350"/>
      <c r="Q31350"/>
      <c r="R31350"/>
    </row>
    <row r="31351" spans="3:18" x14ac:dyDescent="0.2">
      <c r="C31351"/>
      <c r="D31351"/>
      <c r="E31351"/>
      <c r="F31351"/>
      <c r="G31351"/>
      <c r="H31351"/>
      <c r="I31351"/>
      <c r="J31351"/>
      <c r="K31351"/>
      <c r="L31351"/>
      <c r="M31351"/>
      <c r="N31351"/>
      <c r="O31351"/>
      <c r="P31351"/>
      <c r="Q31351"/>
      <c r="R31351"/>
    </row>
    <row r="31352" spans="3:18" x14ac:dyDescent="0.2">
      <c r="C31352"/>
      <c r="D31352"/>
      <c r="E31352"/>
      <c r="F31352"/>
      <c r="G31352"/>
      <c r="H31352"/>
      <c r="I31352"/>
      <c r="J31352"/>
      <c r="K31352"/>
      <c r="L31352"/>
      <c r="M31352"/>
      <c r="N31352"/>
      <c r="O31352"/>
      <c r="P31352"/>
      <c r="Q31352"/>
      <c r="R31352"/>
    </row>
    <row r="31353" spans="3:18" x14ac:dyDescent="0.2">
      <c r="C31353"/>
      <c r="D31353"/>
      <c r="E31353"/>
      <c r="F31353"/>
      <c r="G31353"/>
      <c r="H31353"/>
      <c r="I31353"/>
      <c r="J31353"/>
      <c r="K31353"/>
      <c r="L31353"/>
      <c r="M31353"/>
      <c r="N31353"/>
      <c r="O31353"/>
      <c r="P31353"/>
      <c r="Q31353"/>
      <c r="R31353"/>
    </row>
    <row r="31354" spans="3:18" x14ac:dyDescent="0.2">
      <c r="C31354"/>
      <c r="D31354"/>
      <c r="E31354"/>
      <c r="F31354"/>
      <c r="G31354"/>
      <c r="H31354"/>
      <c r="I31354"/>
      <c r="J31354"/>
      <c r="K31354"/>
      <c r="L31354"/>
      <c r="M31354"/>
      <c r="N31354"/>
      <c r="O31354"/>
      <c r="P31354"/>
      <c r="Q31354"/>
      <c r="R31354"/>
    </row>
    <row r="31355" spans="3:18" x14ac:dyDescent="0.2">
      <c r="C31355"/>
      <c r="D31355"/>
      <c r="E31355"/>
      <c r="F31355"/>
      <c r="G31355"/>
      <c r="H31355"/>
      <c r="I31355"/>
      <c r="J31355"/>
      <c r="K31355"/>
      <c r="L31355"/>
      <c r="M31355"/>
      <c r="N31355"/>
      <c r="O31355"/>
      <c r="P31355"/>
      <c r="Q31355"/>
      <c r="R31355"/>
    </row>
    <row r="31356" spans="3:18" x14ac:dyDescent="0.2">
      <c r="C31356"/>
      <c r="D31356"/>
      <c r="E31356"/>
      <c r="F31356"/>
      <c r="G31356"/>
      <c r="H31356"/>
      <c r="I31356"/>
      <c r="J31356"/>
      <c r="K31356"/>
      <c r="L31356"/>
      <c r="M31356"/>
      <c r="N31356"/>
      <c r="O31356"/>
      <c r="P31356"/>
      <c r="Q31356"/>
      <c r="R31356"/>
    </row>
    <row r="31357" spans="3:18" x14ac:dyDescent="0.2">
      <c r="C31357"/>
      <c r="D31357"/>
      <c r="E31357"/>
      <c r="F31357"/>
      <c r="G31357"/>
      <c r="H31357"/>
      <c r="I31357"/>
      <c r="J31357"/>
      <c r="K31357"/>
      <c r="L31357"/>
      <c r="M31357"/>
      <c r="N31357"/>
      <c r="O31357"/>
      <c r="P31357"/>
      <c r="Q31357"/>
      <c r="R31357"/>
    </row>
    <row r="31358" spans="3:18" x14ac:dyDescent="0.2">
      <c r="C31358"/>
      <c r="D31358"/>
      <c r="E31358"/>
      <c r="F31358"/>
      <c r="G31358"/>
      <c r="H31358"/>
      <c r="I31358"/>
      <c r="J31358"/>
      <c r="K31358"/>
      <c r="L31358"/>
      <c r="M31358"/>
      <c r="N31358"/>
      <c r="O31358"/>
      <c r="P31358"/>
      <c r="Q31358"/>
      <c r="R31358"/>
    </row>
    <row r="31359" spans="3:18" x14ac:dyDescent="0.2">
      <c r="C31359"/>
      <c r="D31359"/>
      <c r="E31359"/>
      <c r="F31359"/>
      <c r="G31359"/>
      <c r="H31359"/>
      <c r="I31359"/>
      <c r="J31359"/>
      <c r="K31359"/>
      <c r="L31359"/>
      <c r="M31359"/>
      <c r="N31359"/>
      <c r="O31359"/>
      <c r="P31359"/>
      <c r="Q31359"/>
      <c r="R31359"/>
    </row>
    <row r="31360" spans="3:18" x14ac:dyDescent="0.2">
      <c r="C31360"/>
      <c r="D31360"/>
      <c r="E31360"/>
      <c r="F31360"/>
      <c r="G31360"/>
      <c r="H31360"/>
      <c r="I31360"/>
      <c r="J31360"/>
      <c r="K31360"/>
      <c r="L31360"/>
      <c r="M31360"/>
      <c r="N31360"/>
      <c r="O31360"/>
      <c r="P31360"/>
      <c r="Q31360"/>
      <c r="R31360"/>
    </row>
    <row r="31361" spans="3:18" x14ac:dyDescent="0.2">
      <c r="C31361"/>
      <c r="D31361"/>
      <c r="E31361"/>
      <c r="F31361"/>
      <c r="G31361"/>
      <c r="H31361"/>
      <c r="I31361"/>
      <c r="J31361"/>
      <c r="K31361"/>
      <c r="L31361"/>
      <c r="M31361"/>
      <c r="N31361"/>
      <c r="O31361"/>
      <c r="P31361"/>
      <c r="Q31361"/>
      <c r="R31361"/>
    </row>
    <row r="31362" spans="3:18" x14ac:dyDescent="0.2">
      <c r="C31362"/>
      <c r="D31362"/>
      <c r="E31362"/>
      <c r="F31362"/>
      <c r="G31362"/>
      <c r="H31362"/>
      <c r="I31362"/>
      <c r="J31362"/>
      <c r="K31362"/>
      <c r="L31362"/>
      <c r="M31362"/>
      <c r="N31362"/>
      <c r="O31362"/>
      <c r="P31362"/>
      <c r="Q31362"/>
      <c r="R31362"/>
    </row>
    <row r="31363" spans="3:18" x14ac:dyDescent="0.2">
      <c r="C31363"/>
      <c r="D31363"/>
      <c r="E31363"/>
      <c r="F31363"/>
      <c r="G31363"/>
      <c r="H31363"/>
      <c r="I31363"/>
      <c r="J31363"/>
      <c r="K31363"/>
      <c r="L31363"/>
      <c r="M31363"/>
      <c r="N31363"/>
      <c r="O31363"/>
      <c r="P31363"/>
      <c r="Q31363"/>
      <c r="R31363"/>
    </row>
    <row r="31364" spans="3:18" x14ac:dyDescent="0.2">
      <c r="C31364"/>
      <c r="D31364"/>
      <c r="E31364"/>
      <c r="F31364"/>
      <c r="G31364"/>
      <c r="H31364"/>
      <c r="I31364"/>
      <c r="J31364"/>
      <c r="K31364"/>
      <c r="L31364"/>
      <c r="M31364"/>
      <c r="N31364"/>
      <c r="O31364"/>
      <c r="P31364"/>
      <c r="Q31364"/>
      <c r="R31364"/>
    </row>
    <row r="31365" spans="3:18" x14ac:dyDescent="0.2">
      <c r="C31365"/>
      <c r="D31365"/>
      <c r="E31365"/>
      <c r="F31365"/>
      <c r="G31365"/>
      <c r="H31365"/>
      <c r="I31365"/>
      <c r="J31365"/>
      <c r="K31365"/>
      <c r="L31365"/>
      <c r="M31365"/>
      <c r="N31365"/>
      <c r="O31365"/>
      <c r="P31365"/>
      <c r="Q31365"/>
      <c r="R31365"/>
    </row>
    <row r="31366" spans="3:18" x14ac:dyDescent="0.2">
      <c r="C31366"/>
      <c r="D31366"/>
      <c r="E31366"/>
      <c r="F31366"/>
      <c r="G31366"/>
      <c r="H31366"/>
      <c r="I31366"/>
      <c r="J31366"/>
      <c r="K31366"/>
      <c r="L31366"/>
      <c r="M31366"/>
      <c r="N31366"/>
      <c r="O31366"/>
      <c r="P31366"/>
      <c r="Q31366"/>
      <c r="R31366"/>
    </row>
    <row r="31367" spans="3:18" x14ac:dyDescent="0.2">
      <c r="C31367"/>
      <c r="D31367"/>
      <c r="E31367"/>
      <c r="F31367"/>
      <c r="G31367"/>
      <c r="H31367"/>
      <c r="I31367"/>
      <c r="J31367"/>
      <c r="K31367"/>
      <c r="L31367"/>
      <c r="M31367"/>
      <c r="N31367"/>
      <c r="O31367"/>
      <c r="P31367"/>
      <c r="Q31367"/>
      <c r="R31367"/>
    </row>
    <row r="31368" spans="3:18" x14ac:dyDescent="0.2">
      <c r="C31368"/>
      <c r="D31368"/>
      <c r="E31368"/>
      <c r="F31368"/>
      <c r="G31368"/>
      <c r="H31368"/>
      <c r="I31368"/>
      <c r="J31368"/>
      <c r="K31368"/>
      <c r="L31368"/>
      <c r="M31368"/>
      <c r="N31368"/>
      <c r="O31368"/>
      <c r="P31368"/>
      <c r="Q31368"/>
      <c r="R31368"/>
    </row>
    <row r="31369" spans="3:18" x14ac:dyDescent="0.2">
      <c r="C31369"/>
      <c r="D31369"/>
      <c r="E31369"/>
      <c r="F31369"/>
      <c r="G31369"/>
      <c r="H31369"/>
      <c r="I31369"/>
      <c r="J31369"/>
      <c r="K31369"/>
      <c r="L31369"/>
      <c r="M31369"/>
      <c r="N31369"/>
      <c r="O31369"/>
      <c r="P31369"/>
      <c r="Q31369"/>
      <c r="R31369"/>
    </row>
    <row r="31370" spans="3:18" x14ac:dyDescent="0.2">
      <c r="C31370"/>
      <c r="D31370"/>
      <c r="E31370"/>
      <c r="F31370"/>
      <c r="G31370"/>
      <c r="H31370"/>
      <c r="I31370"/>
      <c r="J31370"/>
      <c r="K31370"/>
      <c r="L31370"/>
      <c r="M31370"/>
      <c r="N31370"/>
      <c r="O31370"/>
      <c r="P31370"/>
      <c r="Q31370"/>
      <c r="R31370"/>
    </row>
    <row r="31371" spans="3:18" x14ac:dyDescent="0.2">
      <c r="C31371"/>
      <c r="D31371"/>
      <c r="E31371"/>
      <c r="F31371"/>
      <c r="G31371"/>
      <c r="H31371"/>
      <c r="I31371"/>
      <c r="J31371"/>
      <c r="K31371"/>
      <c r="L31371"/>
      <c r="M31371"/>
      <c r="N31371"/>
      <c r="O31371"/>
      <c r="P31371"/>
      <c r="Q31371"/>
      <c r="R31371"/>
    </row>
    <row r="31372" spans="3:18" x14ac:dyDescent="0.2">
      <c r="C31372"/>
      <c r="D31372"/>
      <c r="E31372"/>
      <c r="F31372"/>
      <c r="G31372"/>
      <c r="H31372"/>
      <c r="I31372"/>
      <c r="J31372"/>
      <c r="K31372"/>
      <c r="L31372"/>
      <c r="M31372"/>
      <c r="N31372"/>
      <c r="O31372"/>
      <c r="P31372"/>
      <c r="Q31372"/>
      <c r="R31372"/>
    </row>
    <row r="31373" spans="3:18" x14ac:dyDescent="0.2">
      <c r="C31373"/>
      <c r="D31373"/>
      <c r="E31373"/>
      <c r="F31373"/>
      <c r="G31373"/>
      <c r="H31373"/>
      <c r="I31373"/>
      <c r="J31373"/>
      <c r="K31373"/>
      <c r="L31373"/>
      <c r="M31373"/>
      <c r="N31373"/>
      <c r="O31373"/>
      <c r="P31373"/>
      <c r="Q31373"/>
      <c r="R31373"/>
    </row>
    <row r="31374" spans="3:18" x14ac:dyDescent="0.2">
      <c r="C31374"/>
      <c r="D31374"/>
      <c r="E31374"/>
      <c r="F31374"/>
      <c r="G31374"/>
      <c r="H31374"/>
      <c r="I31374"/>
      <c r="J31374"/>
      <c r="K31374"/>
      <c r="L31374"/>
      <c r="M31374"/>
      <c r="N31374"/>
      <c r="O31374"/>
      <c r="P31374"/>
      <c r="Q31374"/>
      <c r="R31374"/>
    </row>
    <row r="31375" spans="3:18" x14ac:dyDescent="0.2">
      <c r="C31375"/>
      <c r="D31375"/>
      <c r="E31375"/>
      <c r="F31375"/>
      <c r="G31375"/>
      <c r="H31375"/>
      <c r="I31375"/>
      <c r="J31375"/>
      <c r="K31375"/>
      <c r="L31375"/>
      <c r="M31375"/>
      <c r="N31375"/>
      <c r="O31375"/>
      <c r="P31375"/>
      <c r="Q31375"/>
      <c r="R31375"/>
    </row>
    <row r="31376" spans="3:18" x14ac:dyDescent="0.2">
      <c r="C31376"/>
      <c r="D31376"/>
      <c r="E31376"/>
      <c r="F31376"/>
      <c r="G31376"/>
      <c r="H31376"/>
      <c r="I31376"/>
      <c r="J31376"/>
      <c r="K31376"/>
      <c r="L31376"/>
      <c r="M31376"/>
      <c r="N31376"/>
      <c r="O31376"/>
      <c r="P31376"/>
      <c r="Q31376"/>
      <c r="R31376"/>
    </row>
    <row r="31377" spans="3:18" x14ac:dyDescent="0.2">
      <c r="C31377"/>
      <c r="D31377"/>
      <c r="E31377"/>
      <c r="F31377"/>
      <c r="G31377"/>
      <c r="H31377"/>
      <c r="I31377"/>
      <c r="J31377"/>
      <c r="K31377"/>
      <c r="L31377"/>
      <c r="M31377"/>
      <c r="N31377"/>
      <c r="O31377"/>
      <c r="P31377"/>
      <c r="Q31377"/>
      <c r="R31377"/>
    </row>
    <row r="31378" spans="3:18" x14ac:dyDescent="0.2">
      <c r="C31378"/>
      <c r="D31378"/>
      <c r="E31378"/>
      <c r="F31378"/>
      <c r="G31378"/>
      <c r="H31378"/>
      <c r="I31378"/>
      <c r="J31378"/>
      <c r="K31378"/>
      <c r="L31378"/>
      <c r="M31378"/>
      <c r="N31378"/>
      <c r="O31378"/>
      <c r="P31378"/>
      <c r="Q31378"/>
      <c r="R31378"/>
    </row>
    <row r="31379" spans="3:18" x14ac:dyDescent="0.2">
      <c r="C31379"/>
      <c r="D31379"/>
      <c r="E31379"/>
      <c r="F31379"/>
      <c r="G31379"/>
      <c r="H31379"/>
      <c r="I31379"/>
      <c r="J31379"/>
      <c r="K31379"/>
      <c r="L31379"/>
      <c r="M31379"/>
      <c r="N31379"/>
      <c r="O31379"/>
      <c r="P31379"/>
      <c r="Q31379"/>
      <c r="R31379"/>
    </row>
    <row r="31380" spans="3:18" x14ac:dyDescent="0.2">
      <c r="C31380"/>
      <c r="D31380"/>
      <c r="E31380"/>
      <c r="F31380"/>
      <c r="G31380"/>
      <c r="H31380"/>
      <c r="I31380"/>
      <c r="J31380"/>
      <c r="K31380"/>
      <c r="L31380"/>
      <c r="M31380"/>
      <c r="N31380"/>
      <c r="O31380"/>
      <c r="P31380"/>
      <c r="Q31380"/>
      <c r="R31380"/>
    </row>
    <row r="31381" spans="3:18" x14ac:dyDescent="0.2">
      <c r="C31381"/>
      <c r="D31381"/>
      <c r="E31381"/>
      <c r="F31381"/>
      <c r="G31381"/>
      <c r="H31381"/>
      <c r="I31381"/>
      <c r="J31381"/>
      <c r="K31381"/>
      <c r="L31381"/>
      <c r="M31381"/>
      <c r="N31381"/>
      <c r="O31381"/>
      <c r="P31381"/>
      <c r="Q31381"/>
      <c r="R31381"/>
    </row>
    <row r="31382" spans="3:18" x14ac:dyDescent="0.2">
      <c r="C31382"/>
      <c r="D31382"/>
      <c r="E31382"/>
      <c r="F31382"/>
      <c r="G31382"/>
      <c r="H31382"/>
      <c r="I31382"/>
      <c r="J31382"/>
      <c r="K31382"/>
      <c r="L31382"/>
      <c r="M31382"/>
      <c r="N31382"/>
      <c r="O31382"/>
      <c r="P31382"/>
      <c r="Q31382"/>
      <c r="R31382"/>
    </row>
    <row r="31383" spans="3:18" x14ac:dyDescent="0.2">
      <c r="C31383"/>
      <c r="D31383"/>
      <c r="E31383"/>
      <c r="F31383"/>
      <c r="G31383"/>
      <c r="H31383"/>
      <c r="I31383"/>
      <c r="J31383"/>
      <c r="K31383"/>
      <c r="L31383"/>
      <c r="M31383"/>
      <c r="N31383"/>
      <c r="O31383"/>
      <c r="P31383"/>
      <c r="Q31383"/>
      <c r="R31383"/>
    </row>
    <row r="31384" spans="3:18" x14ac:dyDescent="0.2">
      <c r="C31384"/>
      <c r="D31384"/>
      <c r="E31384"/>
      <c r="F31384"/>
      <c r="G31384"/>
      <c r="H31384"/>
      <c r="I31384"/>
      <c r="J31384"/>
      <c r="K31384"/>
      <c r="L31384"/>
      <c r="M31384"/>
      <c r="N31384"/>
      <c r="O31384"/>
      <c r="P31384"/>
      <c r="Q31384"/>
      <c r="R31384"/>
    </row>
    <row r="31385" spans="3:18" x14ac:dyDescent="0.2">
      <c r="C31385"/>
      <c r="D31385"/>
      <c r="E31385"/>
      <c r="F31385"/>
      <c r="G31385"/>
      <c r="H31385"/>
      <c r="I31385"/>
      <c r="J31385"/>
      <c r="K31385"/>
      <c r="L31385"/>
      <c r="M31385"/>
      <c r="N31385"/>
      <c r="O31385"/>
      <c r="P31385"/>
      <c r="Q31385"/>
      <c r="R31385"/>
    </row>
    <row r="31386" spans="3:18" x14ac:dyDescent="0.2">
      <c r="C31386"/>
      <c r="D31386"/>
      <c r="E31386"/>
      <c r="F31386"/>
      <c r="G31386"/>
      <c r="H31386"/>
      <c r="I31386"/>
      <c r="J31386"/>
      <c r="K31386"/>
      <c r="L31386"/>
      <c r="M31386"/>
      <c r="N31386"/>
      <c r="O31386"/>
      <c r="P31386"/>
      <c r="Q31386"/>
      <c r="R31386"/>
    </row>
    <row r="31387" spans="3:18" x14ac:dyDescent="0.2">
      <c r="C31387"/>
      <c r="D31387"/>
      <c r="E31387"/>
      <c r="F31387"/>
      <c r="G31387"/>
      <c r="H31387"/>
      <c r="I31387"/>
      <c r="J31387"/>
      <c r="K31387"/>
      <c r="L31387"/>
      <c r="M31387"/>
      <c r="N31387"/>
      <c r="O31387"/>
      <c r="P31387"/>
      <c r="Q31387"/>
      <c r="R31387"/>
    </row>
    <row r="31388" spans="3:18" x14ac:dyDescent="0.2">
      <c r="C31388"/>
      <c r="D31388"/>
      <c r="E31388"/>
      <c r="F31388"/>
      <c r="G31388"/>
      <c r="H31388"/>
      <c r="I31388"/>
      <c r="J31388"/>
      <c r="K31388"/>
      <c r="L31388"/>
      <c r="M31388"/>
      <c r="N31388"/>
      <c r="O31388"/>
      <c r="P31388"/>
      <c r="Q31388"/>
      <c r="R31388"/>
    </row>
    <row r="31389" spans="3:18" x14ac:dyDescent="0.2">
      <c r="C31389"/>
      <c r="D31389"/>
      <c r="E31389"/>
      <c r="F31389"/>
      <c r="G31389"/>
      <c r="H31389"/>
      <c r="I31389"/>
      <c r="J31389"/>
      <c r="K31389"/>
      <c r="L31389"/>
      <c r="M31389"/>
      <c r="N31389"/>
      <c r="O31389"/>
      <c r="P31389"/>
      <c r="Q31389"/>
      <c r="R31389"/>
    </row>
    <row r="31390" spans="3:18" x14ac:dyDescent="0.2">
      <c r="C31390"/>
      <c r="D31390"/>
      <c r="E31390"/>
      <c r="F31390"/>
      <c r="G31390"/>
      <c r="H31390"/>
      <c r="I31390"/>
      <c r="J31390"/>
      <c r="K31390"/>
      <c r="L31390"/>
      <c r="M31390"/>
      <c r="N31390"/>
      <c r="O31390"/>
      <c r="P31390"/>
      <c r="Q31390"/>
      <c r="R31390"/>
    </row>
    <row r="31391" spans="3:18" x14ac:dyDescent="0.2">
      <c r="C31391"/>
      <c r="D31391"/>
      <c r="E31391"/>
      <c r="F31391"/>
      <c r="G31391"/>
      <c r="H31391"/>
      <c r="I31391"/>
      <c r="J31391"/>
      <c r="K31391"/>
      <c r="L31391"/>
      <c r="M31391"/>
      <c r="N31391"/>
      <c r="O31391"/>
      <c r="P31391"/>
      <c r="Q31391"/>
      <c r="R31391"/>
    </row>
    <row r="31392" spans="3:18" x14ac:dyDescent="0.2">
      <c r="C31392"/>
      <c r="D31392"/>
      <c r="E31392"/>
      <c r="F31392"/>
      <c r="G31392"/>
      <c r="H31392"/>
      <c r="I31392"/>
      <c r="J31392"/>
      <c r="K31392"/>
      <c r="L31392"/>
      <c r="M31392"/>
      <c r="N31392"/>
      <c r="O31392"/>
      <c r="P31392"/>
      <c r="Q31392"/>
      <c r="R31392"/>
    </row>
    <row r="31393" spans="3:18" x14ac:dyDescent="0.2">
      <c r="C31393"/>
      <c r="D31393"/>
      <c r="E31393"/>
      <c r="F31393"/>
      <c r="G31393"/>
      <c r="H31393"/>
      <c r="I31393"/>
      <c r="J31393"/>
      <c r="K31393"/>
      <c r="L31393"/>
      <c r="M31393"/>
      <c r="N31393"/>
      <c r="O31393"/>
      <c r="P31393"/>
      <c r="Q31393"/>
      <c r="R31393"/>
    </row>
    <row r="31394" spans="3:18" x14ac:dyDescent="0.2">
      <c r="C31394"/>
      <c r="D31394"/>
      <c r="E31394"/>
      <c r="F31394"/>
      <c r="G31394"/>
      <c r="H31394"/>
      <c r="I31394"/>
      <c r="J31394"/>
      <c r="K31394"/>
      <c r="L31394"/>
      <c r="M31394"/>
      <c r="N31394"/>
      <c r="O31394"/>
      <c r="P31394"/>
      <c r="Q31394"/>
      <c r="R31394"/>
    </row>
    <row r="31395" spans="3:18" x14ac:dyDescent="0.2">
      <c r="C31395"/>
      <c r="D31395"/>
      <c r="E31395"/>
      <c r="F31395"/>
      <c r="G31395"/>
      <c r="H31395"/>
      <c r="I31395"/>
      <c r="J31395"/>
      <c r="K31395"/>
      <c r="L31395"/>
      <c r="M31395"/>
      <c r="N31395"/>
      <c r="O31395"/>
      <c r="P31395"/>
      <c r="Q31395"/>
      <c r="R31395"/>
    </row>
    <row r="31396" spans="3:18" x14ac:dyDescent="0.2">
      <c r="C31396"/>
      <c r="D31396"/>
      <c r="E31396"/>
      <c r="F31396"/>
      <c r="G31396"/>
      <c r="H31396"/>
      <c r="I31396"/>
      <c r="J31396"/>
      <c r="K31396"/>
      <c r="L31396"/>
      <c r="M31396"/>
      <c r="N31396"/>
      <c r="O31396"/>
      <c r="P31396"/>
      <c r="Q31396"/>
      <c r="R31396"/>
    </row>
    <row r="31397" spans="3:18" x14ac:dyDescent="0.2">
      <c r="C31397"/>
      <c r="D31397"/>
      <c r="E31397"/>
      <c r="F31397"/>
      <c r="G31397"/>
      <c r="H31397"/>
      <c r="I31397"/>
      <c r="J31397"/>
      <c r="K31397"/>
      <c r="L31397"/>
      <c r="M31397"/>
      <c r="N31397"/>
      <c r="O31397"/>
      <c r="P31397"/>
      <c r="Q31397"/>
      <c r="R31397"/>
    </row>
    <row r="31398" spans="3:18" x14ac:dyDescent="0.2">
      <c r="C31398"/>
      <c r="D31398"/>
      <c r="E31398"/>
      <c r="F31398"/>
      <c r="G31398"/>
      <c r="H31398"/>
      <c r="I31398"/>
      <c r="J31398"/>
      <c r="K31398"/>
      <c r="L31398"/>
      <c r="M31398"/>
      <c r="N31398"/>
      <c r="O31398"/>
      <c r="P31398"/>
      <c r="Q31398"/>
      <c r="R31398"/>
    </row>
    <row r="31399" spans="3:18" x14ac:dyDescent="0.2">
      <c r="C31399"/>
      <c r="D31399"/>
      <c r="E31399"/>
      <c r="F31399"/>
      <c r="G31399"/>
      <c r="H31399"/>
      <c r="I31399"/>
      <c r="J31399"/>
      <c r="K31399"/>
      <c r="L31399"/>
      <c r="M31399"/>
      <c r="N31399"/>
      <c r="O31399"/>
      <c r="P31399"/>
      <c r="Q31399"/>
      <c r="R31399"/>
    </row>
    <row r="31400" spans="3:18" x14ac:dyDescent="0.2">
      <c r="C31400"/>
      <c r="D31400"/>
      <c r="E31400"/>
      <c r="F31400"/>
      <c r="G31400"/>
      <c r="H31400"/>
      <c r="I31400"/>
      <c r="J31400"/>
      <c r="K31400"/>
      <c r="L31400"/>
      <c r="M31400"/>
      <c r="N31400"/>
      <c r="O31400"/>
      <c r="P31400"/>
      <c r="Q31400"/>
      <c r="R31400"/>
    </row>
    <row r="31401" spans="3:18" x14ac:dyDescent="0.2">
      <c r="C31401"/>
      <c r="D31401"/>
      <c r="E31401"/>
      <c r="F31401"/>
      <c r="G31401"/>
      <c r="H31401"/>
      <c r="I31401"/>
      <c r="J31401"/>
      <c r="K31401"/>
      <c r="L31401"/>
      <c r="M31401"/>
      <c r="N31401"/>
      <c r="O31401"/>
      <c r="P31401"/>
      <c r="Q31401"/>
      <c r="R31401"/>
    </row>
    <row r="31402" spans="3:18" x14ac:dyDescent="0.2">
      <c r="C31402"/>
      <c r="D31402"/>
      <c r="E31402"/>
      <c r="F31402"/>
      <c r="G31402"/>
      <c r="H31402"/>
      <c r="I31402"/>
      <c r="J31402"/>
      <c r="K31402"/>
      <c r="L31402"/>
      <c r="M31402"/>
      <c r="N31402"/>
      <c r="O31402"/>
      <c r="P31402"/>
      <c r="Q31402"/>
      <c r="R31402"/>
    </row>
    <row r="31403" spans="3:18" x14ac:dyDescent="0.2">
      <c r="C31403"/>
      <c r="D31403"/>
      <c r="E31403"/>
      <c r="F31403"/>
      <c r="G31403"/>
      <c r="H31403"/>
      <c r="I31403"/>
      <c r="J31403"/>
      <c r="K31403"/>
      <c r="L31403"/>
      <c r="M31403"/>
      <c r="N31403"/>
      <c r="O31403"/>
      <c r="P31403"/>
      <c r="Q31403"/>
      <c r="R31403"/>
    </row>
    <row r="31404" spans="3:18" x14ac:dyDescent="0.2">
      <c r="C31404"/>
      <c r="D31404"/>
      <c r="E31404"/>
      <c r="F31404"/>
      <c r="G31404"/>
      <c r="H31404"/>
      <c r="I31404"/>
      <c r="J31404"/>
      <c r="K31404"/>
      <c r="L31404"/>
      <c r="M31404"/>
      <c r="N31404"/>
      <c r="O31404"/>
      <c r="P31404"/>
      <c r="Q31404"/>
      <c r="R31404"/>
    </row>
    <row r="31405" spans="3:18" x14ac:dyDescent="0.2">
      <c r="C31405"/>
      <c r="D31405"/>
      <c r="E31405"/>
      <c r="F31405"/>
      <c r="G31405"/>
      <c r="H31405"/>
      <c r="I31405"/>
      <c r="J31405"/>
      <c r="K31405"/>
      <c r="L31405"/>
      <c r="M31405"/>
      <c r="N31405"/>
      <c r="O31405"/>
      <c r="P31405"/>
      <c r="Q31405"/>
      <c r="R31405"/>
    </row>
    <row r="31406" spans="3:18" x14ac:dyDescent="0.2">
      <c r="C31406"/>
      <c r="D31406"/>
      <c r="E31406"/>
      <c r="F31406"/>
      <c r="G31406"/>
      <c r="H31406"/>
      <c r="I31406"/>
      <c r="J31406"/>
      <c r="K31406"/>
      <c r="L31406"/>
      <c r="M31406"/>
      <c r="N31406"/>
      <c r="O31406"/>
      <c r="P31406"/>
      <c r="Q31406"/>
      <c r="R31406"/>
    </row>
    <row r="31407" spans="3:18" x14ac:dyDescent="0.2">
      <c r="C31407"/>
      <c r="D31407"/>
      <c r="E31407"/>
      <c r="F31407"/>
      <c r="G31407"/>
      <c r="H31407"/>
      <c r="I31407"/>
      <c r="J31407"/>
      <c r="K31407"/>
      <c r="L31407"/>
      <c r="M31407"/>
      <c r="N31407"/>
      <c r="O31407"/>
      <c r="P31407"/>
      <c r="Q31407"/>
      <c r="R31407"/>
    </row>
    <row r="31408" spans="3:18" x14ac:dyDescent="0.2">
      <c r="C31408"/>
      <c r="D31408"/>
      <c r="E31408"/>
      <c r="F31408"/>
      <c r="G31408"/>
      <c r="H31408"/>
      <c r="I31408"/>
      <c r="J31408"/>
      <c r="K31408"/>
      <c r="L31408"/>
      <c r="M31408"/>
      <c r="N31408"/>
      <c r="O31408"/>
      <c r="P31408"/>
      <c r="Q31408"/>
      <c r="R31408"/>
    </row>
    <row r="31409" spans="3:18" x14ac:dyDescent="0.2">
      <c r="C31409"/>
      <c r="D31409"/>
      <c r="E31409"/>
      <c r="F31409"/>
      <c r="G31409"/>
      <c r="H31409"/>
      <c r="I31409"/>
      <c r="J31409"/>
      <c r="K31409"/>
      <c r="L31409"/>
      <c r="M31409"/>
      <c r="N31409"/>
      <c r="O31409"/>
      <c r="P31409"/>
      <c r="Q31409"/>
      <c r="R31409"/>
    </row>
    <row r="31410" spans="3:18" x14ac:dyDescent="0.2">
      <c r="C31410"/>
      <c r="D31410"/>
      <c r="E31410"/>
      <c r="F31410"/>
      <c r="G31410"/>
      <c r="H31410"/>
      <c r="I31410"/>
      <c r="J31410"/>
      <c r="K31410"/>
      <c r="L31410"/>
      <c r="M31410"/>
      <c r="N31410"/>
      <c r="O31410"/>
      <c r="P31410"/>
      <c r="Q31410"/>
      <c r="R31410"/>
    </row>
    <row r="31411" spans="3:18" x14ac:dyDescent="0.2">
      <c r="C31411"/>
      <c r="D31411"/>
      <c r="E31411"/>
      <c r="F31411"/>
      <c r="G31411"/>
      <c r="H31411"/>
      <c r="I31411"/>
      <c r="J31411"/>
      <c r="K31411"/>
      <c r="L31411"/>
      <c r="M31411"/>
      <c r="N31411"/>
      <c r="O31411"/>
      <c r="P31411"/>
      <c r="Q31411"/>
      <c r="R31411"/>
    </row>
    <row r="31412" spans="3:18" x14ac:dyDescent="0.2">
      <c r="C31412"/>
      <c r="D31412"/>
      <c r="E31412"/>
      <c r="F31412"/>
      <c r="G31412"/>
      <c r="H31412"/>
      <c r="I31412"/>
      <c r="J31412"/>
      <c r="K31412"/>
      <c r="L31412"/>
      <c r="M31412"/>
      <c r="N31412"/>
      <c r="O31412"/>
      <c r="P31412"/>
      <c r="Q31412"/>
      <c r="R31412"/>
    </row>
    <row r="31413" spans="3:18" x14ac:dyDescent="0.2">
      <c r="C31413"/>
      <c r="D31413"/>
      <c r="E31413"/>
      <c r="F31413"/>
      <c r="G31413"/>
      <c r="H31413"/>
      <c r="I31413"/>
      <c r="J31413"/>
      <c r="K31413"/>
      <c r="L31413"/>
      <c r="M31413"/>
      <c r="N31413"/>
      <c r="O31413"/>
      <c r="P31413"/>
      <c r="Q31413"/>
      <c r="R31413"/>
    </row>
    <row r="31414" spans="3:18" x14ac:dyDescent="0.2">
      <c r="C31414"/>
      <c r="D31414"/>
      <c r="E31414"/>
      <c r="F31414"/>
      <c r="G31414"/>
      <c r="H31414"/>
      <c r="I31414"/>
      <c r="J31414"/>
      <c r="K31414"/>
      <c r="L31414"/>
      <c r="M31414"/>
      <c r="N31414"/>
      <c r="O31414"/>
      <c r="P31414"/>
      <c r="Q31414"/>
      <c r="R31414"/>
    </row>
    <row r="31415" spans="3:18" x14ac:dyDescent="0.2">
      <c r="C31415"/>
      <c r="D31415"/>
      <c r="E31415"/>
      <c r="F31415"/>
      <c r="G31415"/>
      <c r="H31415"/>
      <c r="I31415"/>
      <c r="J31415"/>
      <c r="K31415"/>
      <c r="L31415"/>
      <c r="M31415"/>
      <c r="N31415"/>
      <c r="O31415"/>
      <c r="P31415"/>
      <c r="Q31415"/>
      <c r="R31415"/>
    </row>
    <row r="31416" spans="3:18" x14ac:dyDescent="0.2">
      <c r="C31416"/>
      <c r="D31416"/>
      <c r="E31416"/>
      <c r="F31416"/>
      <c r="G31416"/>
      <c r="H31416"/>
      <c r="I31416"/>
      <c r="J31416"/>
      <c r="K31416"/>
      <c r="L31416"/>
      <c r="M31416"/>
      <c r="N31416"/>
      <c r="O31416"/>
      <c r="P31416"/>
      <c r="Q31416"/>
      <c r="R31416"/>
    </row>
    <row r="31417" spans="3:18" x14ac:dyDescent="0.2">
      <c r="C31417"/>
      <c r="D31417"/>
      <c r="E31417"/>
      <c r="F31417"/>
      <c r="G31417"/>
      <c r="H31417"/>
      <c r="I31417"/>
      <c r="J31417"/>
      <c r="K31417"/>
      <c r="L31417"/>
      <c r="M31417"/>
      <c r="N31417"/>
      <c r="O31417"/>
      <c r="P31417"/>
      <c r="Q31417"/>
      <c r="R31417"/>
    </row>
    <row r="31418" spans="3:18" x14ac:dyDescent="0.2">
      <c r="C31418"/>
      <c r="D31418"/>
      <c r="E31418"/>
      <c r="F31418"/>
      <c r="G31418"/>
      <c r="H31418"/>
      <c r="I31418"/>
      <c r="J31418"/>
      <c r="K31418"/>
      <c r="L31418"/>
      <c r="M31418"/>
      <c r="N31418"/>
      <c r="O31418"/>
      <c r="P31418"/>
      <c r="Q31418"/>
      <c r="R31418"/>
    </row>
    <row r="31419" spans="3:18" x14ac:dyDescent="0.2">
      <c r="C31419"/>
      <c r="D31419"/>
      <c r="E31419"/>
      <c r="F31419"/>
      <c r="G31419"/>
      <c r="H31419"/>
      <c r="I31419"/>
      <c r="J31419"/>
      <c r="K31419"/>
      <c r="L31419"/>
      <c r="M31419"/>
      <c r="N31419"/>
      <c r="O31419"/>
      <c r="P31419"/>
      <c r="Q31419"/>
      <c r="R31419"/>
    </row>
    <row r="31420" spans="3:18" x14ac:dyDescent="0.2">
      <c r="C31420"/>
      <c r="D31420"/>
      <c r="E31420"/>
      <c r="F31420"/>
      <c r="G31420"/>
      <c r="H31420"/>
      <c r="I31420"/>
      <c r="J31420"/>
      <c r="K31420"/>
      <c r="L31420"/>
      <c r="M31420"/>
      <c r="N31420"/>
      <c r="O31420"/>
      <c r="P31420"/>
      <c r="Q31420"/>
      <c r="R31420"/>
    </row>
    <row r="31421" spans="3:18" x14ac:dyDescent="0.2">
      <c r="C31421"/>
      <c r="D31421"/>
      <c r="E31421"/>
      <c r="F31421"/>
      <c r="G31421"/>
      <c r="H31421"/>
      <c r="I31421"/>
      <c r="J31421"/>
      <c r="K31421"/>
      <c r="L31421"/>
      <c r="M31421"/>
      <c r="N31421"/>
      <c r="O31421"/>
      <c r="P31421"/>
      <c r="Q31421"/>
      <c r="R31421"/>
    </row>
    <row r="31422" spans="3:18" x14ac:dyDescent="0.2">
      <c r="C31422"/>
      <c r="D31422"/>
      <c r="E31422"/>
      <c r="F31422"/>
      <c r="G31422"/>
      <c r="H31422"/>
      <c r="I31422"/>
      <c r="J31422"/>
      <c r="K31422"/>
      <c r="L31422"/>
      <c r="M31422"/>
      <c r="N31422"/>
      <c r="O31422"/>
      <c r="P31422"/>
      <c r="Q31422"/>
      <c r="R31422"/>
    </row>
    <row r="31423" spans="3:18" x14ac:dyDescent="0.2">
      <c r="C31423"/>
      <c r="D31423"/>
      <c r="E31423"/>
      <c r="F31423"/>
      <c r="G31423"/>
      <c r="H31423"/>
      <c r="I31423"/>
      <c r="J31423"/>
      <c r="K31423"/>
      <c r="L31423"/>
      <c r="M31423"/>
      <c r="N31423"/>
      <c r="O31423"/>
      <c r="P31423"/>
      <c r="Q31423"/>
      <c r="R31423"/>
    </row>
    <row r="31424" spans="3:18" x14ac:dyDescent="0.2">
      <c r="C31424"/>
      <c r="D31424"/>
      <c r="E31424"/>
      <c r="F31424"/>
      <c r="G31424"/>
      <c r="H31424"/>
      <c r="I31424"/>
      <c r="J31424"/>
      <c r="K31424"/>
      <c r="L31424"/>
      <c r="M31424"/>
      <c r="N31424"/>
      <c r="O31424"/>
      <c r="P31424"/>
      <c r="Q31424"/>
      <c r="R31424"/>
    </row>
    <row r="31425" spans="3:18" x14ac:dyDescent="0.2">
      <c r="C31425"/>
      <c r="D31425"/>
      <c r="E31425"/>
      <c r="F31425"/>
      <c r="G31425"/>
      <c r="H31425"/>
      <c r="I31425"/>
      <c r="J31425"/>
      <c r="K31425"/>
      <c r="L31425"/>
      <c r="M31425"/>
      <c r="N31425"/>
      <c r="O31425"/>
      <c r="P31425"/>
      <c r="Q31425"/>
      <c r="R31425"/>
    </row>
    <row r="31426" spans="3:18" x14ac:dyDescent="0.2">
      <c r="C31426"/>
      <c r="D31426"/>
      <c r="E31426"/>
      <c r="F31426"/>
      <c r="G31426"/>
      <c r="H31426"/>
      <c r="I31426"/>
      <c r="J31426"/>
      <c r="K31426"/>
      <c r="L31426"/>
      <c r="M31426"/>
      <c r="N31426"/>
      <c r="O31426"/>
      <c r="P31426"/>
      <c r="Q31426"/>
      <c r="R31426"/>
    </row>
    <row r="31427" spans="3:18" x14ac:dyDescent="0.2">
      <c r="C31427"/>
      <c r="D31427"/>
      <c r="E31427"/>
      <c r="F31427"/>
      <c r="G31427"/>
      <c r="H31427"/>
      <c r="I31427"/>
      <c r="J31427"/>
      <c r="K31427"/>
      <c r="L31427"/>
      <c r="M31427"/>
      <c r="N31427"/>
      <c r="O31427"/>
      <c r="P31427"/>
      <c r="Q31427"/>
      <c r="R31427"/>
    </row>
    <row r="31428" spans="3:18" x14ac:dyDescent="0.2">
      <c r="C31428"/>
      <c r="D31428"/>
      <c r="E31428"/>
      <c r="F31428"/>
      <c r="G31428"/>
      <c r="H31428"/>
      <c r="I31428"/>
      <c r="J31428"/>
      <c r="K31428"/>
      <c r="L31428"/>
      <c r="M31428"/>
      <c r="N31428"/>
      <c r="O31428"/>
      <c r="P31428"/>
      <c r="Q31428"/>
      <c r="R31428"/>
    </row>
    <row r="31429" spans="3:18" x14ac:dyDescent="0.2">
      <c r="C31429"/>
      <c r="D31429"/>
      <c r="E31429"/>
      <c r="F31429"/>
      <c r="G31429"/>
      <c r="H31429"/>
      <c r="I31429"/>
      <c r="J31429"/>
      <c r="K31429"/>
      <c r="L31429"/>
      <c r="M31429"/>
      <c r="N31429"/>
      <c r="O31429"/>
      <c r="P31429"/>
      <c r="Q31429"/>
      <c r="R31429"/>
    </row>
    <row r="31430" spans="3:18" x14ac:dyDescent="0.2">
      <c r="C31430"/>
      <c r="D31430"/>
      <c r="E31430"/>
      <c r="F31430"/>
      <c r="G31430"/>
      <c r="H31430"/>
      <c r="I31430"/>
      <c r="J31430"/>
      <c r="K31430"/>
      <c r="L31430"/>
      <c r="M31430"/>
      <c r="N31430"/>
      <c r="O31430"/>
      <c r="P31430"/>
      <c r="Q31430"/>
      <c r="R31430"/>
    </row>
    <row r="31431" spans="3:18" x14ac:dyDescent="0.2">
      <c r="C31431"/>
      <c r="D31431"/>
      <c r="E31431"/>
      <c r="F31431"/>
      <c r="G31431"/>
      <c r="H31431"/>
      <c r="I31431"/>
      <c r="J31431"/>
      <c r="K31431"/>
      <c r="L31431"/>
      <c r="M31431"/>
      <c r="N31431"/>
      <c r="O31431"/>
      <c r="P31431"/>
      <c r="Q31431"/>
      <c r="R31431"/>
    </row>
    <row r="31432" spans="3:18" x14ac:dyDescent="0.2">
      <c r="C31432"/>
      <c r="D31432"/>
      <c r="E31432"/>
      <c r="F31432"/>
      <c r="G31432"/>
      <c r="H31432"/>
      <c r="I31432"/>
      <c r="J31432"/>
      <c r="K31432"/>
      <c r="L31432"/>
      <c r="M31432"/>
      <c r="N31432"/>
      <c r="O31432"/>
      <c r="P31432"/>
      <c r="Q31432"/>
      <c r="R31432"/>
    </row>
    <row r="31433" spans="3:18" x14ac:dyDescent="0.2">
      <c r="C31433"/>
      <c r="D31433"/>
      <c r="E31433"/>
      <c r="F31433"/>
      <c r="G31433"/>
      <c r="H31433"/>
      <c r="I31433"/>
      <c r="J31433"/>
      <c r="K31433"/>
      <c r="L31433"/>
      <c r="M31433"/>
      <c r="N31433"/>
      <c r="O31433"/>
      <c r="P31433"/>
      <c r="Q31433"/>
      <c r="R31433"/>
    </row>
    <row r="31434" spans="3:18" x14ac:dyDescent="0.2">
      <c r="C31434"/>
      <c r="D31434"/>
      <c r="E31434"/>
      <c r="F31434"/>
      <c r="G31434"/>
      <c r="H31434"/>
      <c r="I31434"/>
      <c r="J31434"/>
      <c r="K31434"/>
      <c r="L31434"/>
      <c r="M31434"/>
      <c r="N31434"/>
      <c r="O31434"/>
      <c r="P31434"/>
      <c r="Q31434"/>
      <c r="R31434"/>
    </row>
    <row r="31435" spans="3:18" x14ac:dyDescent="0.2">
      <c r="C31435"/>
      <c r="D31435"/>
      <c r="E31435"/>
      <c r="F31435"/>
      <c r="G31435"/>
      <c r="H31435"/>
      <c r="I31435"/>
      <c r="J31435"/>
      <c r="K31435"/>
      <c r="L31435"/>
      <c r="M31435"/>
      <c r="N31435"/>
      <c r="O31435"/>
      <c r="P31435"/>
      <c r="Q31435"/>
      <c r="R31435"/>
    </row>
    <row r="31436" spans="3:18" x14ac:dyDescent="0.2">
      <c r="C31436"/>
      <c r="D31436"/>
      <c r="E31436"/>
      <c r="F31436"/>
      <c r="G31436"/>
      <c r="H31436"/>
      <c r="I31436"/>
      <c r="J31436"/>
      <c r="K31436"/>
      <c r="L31436"/>
      <c r="M31436"/>
      <c r="N31436"/>
      <c r="O31436"/>
      <c r="P31436"/>
      <c r="Q31436"/>
      <c r="R31436"/>
    </row>
    <row r="31437" spans="3:18" x14ac:dyDescent="0.2">
      <c r="C31437"/>
      <c r="D31437"/>
      <c r="E31437"/>
      <c r="F31437"/>
      <c r="G31437"/>
      <c r="H31437"/>
      <c r="I31437"/>
      <c r="J31437"/>
      <c r="K31437"/>
      <c r="L31437"/>
      <c r="M31437"/>
      <c r="N31437"/>
      <c r="O31437"/>
      <c r="P31437"/>
      <c r="Q31437"/>
      <c r="R31437"/>
    </row>
    <row r="31438" spans="3:18" x14ac:dyDescent="0.2">
      <c r="C31438"/>
      <c r="D31438"/>
      <c r="E31438"/>
      <c r="F31438"/>
      <c r="G31438"/>
      <c r="H31438"/>
      <c r="I31438"/>
      <c r="J31438"/>
      <c r="K31438"/>
      <c r="L31438"/>
      <c r="M31438"/>
      <c r="N31438"/>
      <c r="O31438"/>
      <c r="P31438"/>
      <c r="Q31438"/>
      <c r="R31438"/>
    </row>
    <row r="31439" spans="3:18" x14ac:dyDescent="0.2">
      <c r="C31439"/>
      <c r="D31439"/>
      <c r="E31439"/>
      <c r="F31439"/>
      <c r="G31439"/>
      <c r="H31439"/>
      <c r="I31439"/>
      <c r="J31439"/>
      <c r="K31439"/>
      <c r="L31439"/>
      <c r="M31439"/>
      <c r="N31439"/>
      <c r="O31439"/>
      <c r="P31439"/>
      <c r="Q31439"/>
      <c r="R31439"/>
    </row>
    <row r="31440" spans="3:18" x14ac:dyDescent="0.2">
      <c r="C31440"/>
      <c r="D31440"/>
      <c r="E31440"/>
      <c r="F31440"/>
      <c r="G31440"/>
      <c r="H31440"/>
      <c r="I31440"/>
      <c r="J31440"/>
      <c r="K31440"/>
      <c r="L31440"/>
      <c r="M31440"/>
      <c r="N31440"/>
      <c r="O31440"/>
      <c r="P31440"/>
      <c r="Q31440"/>
      <c r="R31440"/>
    </row>
    <row r="31441" spans="3:18" x14ac:dyDescent="0.2">
      <c r="C31441"/>
      <c r="D31441"/>
      <c r="E31441"/>
      <c r="F31441"/>
      <c r="G31441"/>
      <c r="H31441"/>
      <c r="I31441"/>
      <c r="J31441"/>
      <c r="K31441"/>
      <c r="L31441"/>
      <c r="M31441"/>
      <c r="N31441"/>
      <c r="O31441"/>
      <c r="P31441"/>
      <c r="Q31441"/>
      <c r="R31441"/>
    </row>
    <row r="31442" spans="3:18" x14ac:dyDescent="0.2">
      <c r="C31442"/>
      <c r="D31442"/>
      <c r="E31442"/>
      <c r="F31442"/>
      <c r="G31442"/>
      <c r="H31442"/>
      <c r="I31442"/>
      <c r="J31442"/>
      <c r="K31442"/>
      <c r="L31442"/>
      <c r="M31442"/>
      <c r="N31442"/>
      <c r="O31442"/>
      <c r="P31442"/>
      <c r="Q31442"/>
      <c r="R31442"/>
    </row>
    <row r="31443" spans="3:18" x14ac:dyDescent="0.2">
      <c r="C31443"/>
      <c r="D31443"/>
      <c r="E31443"/>
      <c r="F31443"/>
      <c r="G31443"/>
      <c r="H31443"/>
      <c r="I31443"/>
      <c r="J31443"/>
      <c r="K31443"/>
      <c r="L31443"/>
      <c r="M31443"/>
      <c r="N31443"/>
      <c r="O31443"/>
      <c r="P31443"/>
      <c r="Q31443"/>
      <c r="R31443"/>
    </row>
    <row r="31444" spans="3:18" x14ac:dyDescent="0.2">
      <c r="C31444"/>
      <c r="D31444"/>
      <c r="E31444"/>
      <c r="F31444"/>
      <c r="G31444"/>
      <c r="H31444"/>
      <c r="I31444"/>
      <c r="J31444"/>
      <c r="K31444"/>
      <c r="L31444"/>
      <c r="M31444"/>
      <c r="N31444"/>
      <c r="O31444"/>
      <c r="P31444"/>
      <c r="Q31444"/>
      <c r="R31444"/>
    </row>
    <row r="31445" spans="3:18" x14ac:dyDescent="0.2">
      <c r="C31445"/>
      <c r="D31445"/>
      <c r="E31445"/>
      <c r="F31445"/>
      <c r="G31445"/>
      <c r="H31445"/>
      <c r="I31445"/>
      <c r="J31445"/>
      <c r="K31445"/>
      <c r="L31445"/>
      <c r="M31445"/>
      <c r="N31445"/>
      <c r="O31445"/>
      <c r="P31445"/>
      <c r="Q31445"/>
      <c r="R31445"/>
    </row>
    <row r="31446" spans="3:18" x14ac:dyDescent="0.2">
      <c r="C31446"/>
      <c r="D31446"/>
      <c r="E31446"/>
      <c r="F31446"/>
      <c r="G31446"/>
      <c r="H31446"/>
      <c r="I31446"/>
      <c r="J31446"/>
      <c r="K31446"/>
      <c r="L31446"/>
      <c r="M31446"/>
      <c r="N31446"/>
      <c r="O31446"/>
      <c r="P31446"/>
      <c r="Q31446"/>
      <c r="R31446"/>
    </row>
    <row r="31447" spans="3:18" x14ac:dyDescent="0.2">
      <c r="C31447"/>
      <c r="D31447"/>
      <c r="E31447"/>
      <c r="F31447"/>
      <c r="G31447"/>
      <c r="H31447"/>
      <c r="I31447"/>
      <c r="J31447"/>
      <c r="K31447"/>
      <c r="L31447"/>
      <c r="M31447"/>
      <c r="N31447"/>
      <c r="O31447"/>
      <c r="P31447"/>
      <c r="Q31447"/>
      <c r="R31447"/>
    </row>
    <row r="31448" spans="3:18" x14ac:dyDescent="0.2">
      <c r="C31448"/>
      <c r="D31448"/>
      <c r="E31448"/>
      <c r="F31448"/>
      <c r="G31448"/>
      <c r="H31448"/>
      <c r="I31448"/>
      <c r="J31448"/>
      <c r="K31448"/>
      <c r="L31448"/>
      <c r="M31448"/>
      <c r="N31448"/>
      <c r="O31448"/>
      <c r="P31448"/>
      <c r="Q31448"/>
      <c r="R31448"/>
    </row>
    <row r="31449" spans="3:18" x14ac:dyDescent="0.2">
      <c r="C31449"/>
      <c r="D31449"/>
      <c r="E31449"/>
      <c r="F31449"/>
      <c r="G31449"/>
      <c r="H31449"/>
      <c r="I31449"/>
      <c r="J31449"/>
      <c r="K31449"/>
      <c r="L31449"/>
      <c r="M31449"/>
      <c r="N31449"/>
      <c r="O31449"/>
      <c r="P31449"/>
      <c r="Q31449"/>
      <c r="R31449"/>
    </row>
    <row r="31450" spans="3:18" x14ac:dyDescent="0.2">
      <c r="C31450"/>
      <c r="D31450"/>
      <c r="E31450"/>
      <c r="F31450"/>
      <c r="G31450"/>
      <c r="H31450"/>
      <c r="I31450"/>
      <c r="J31450"/>
      <c r="K31450"/>
      <c r="L31450"/>
      <c r="M31450"/>
      <c r="N31450"/>
      <c r="O31450"/>
      <c r="P31450"/>
      <c r="Q31450"/>
      <c r="R31450"/>
    </row>
    <row r="31451" spans="3:18" x14ac:dyDescent="0.2">
      <c r="C31451"/>
      <c r="D31451"/>
      <c r="E31451"/>
      <c r="F31451"/>
      <c r="G31451"/>
      <c r="H31451"/>
      <c r="I31451"/>
      <c r="J31451"/>
      <c r="K31451"/>
      <c r="L31451"/>
      <c r="M31451"/>
      <c r="N31451"/>
      <c r="O31451"/>
      <c r="P31451"/>
      <c r="Q31451"/>
      <c r="R31451"/>
    </row>
    <row r="31452" spans="3:18" x14ac:dyDescent="0.2">
      <c r="C31452"/>
      <c r="D31452"/>
      <c r="E31452"/>
      <c r="F31452"/>
      <c r="G31452"/>
      <c r="H31452"/>
      <c r="I31452"/>
      <c r="J31452"/>
      <c r="K31452"/>
      <c r="L31452"/>
      <c r="M31452"/>
      <c r="N31452"/>
      <c r="O31452"/>
      <c r="P31452"/>
      <c r="Q31452"/>
      <c r="R31452"/>
    </row>
    <row r="31453" spans="3:18" x14ac:dyDescent="0.2">
      <c r="C31453"/>
      <c r="D31453"/>
      <c r="E31453"/>
      <c r="F31453"/>
      <c r="G31453"/>
      <c r="H31453"/>
      <c r="I31453"/>
      <c r="J31453"/>
      <c r="K31453"/>
      <c r="L31453"/>
      <c r="M31453"/>
      <c r="N31453"/>
      <c r="O31453"/>
      <c r="P31453"/>
      <c r="Q31453"/>
      <c r="R31453"/>
    </row>
    <row r="31454" spans="3:18" x14ac:dyDescent="0.2">
      <c r="C31454"/>
      <c r="D31454"/>
      <c r="E31454"/>
      <c r="F31454"/>
      <c r="G31454"/>
      <c r="H31454"/>
      <c r="I31454"/>
      <c r="J31454"/>
      <c r="K31454"/>
      <c r="L31454"/>
      <c r="M31454"/>
      <c r="N31454"/>
      <c r="O31454"/>
      <c r="P31454"/>
      <c r="Q31454"/>
      <c r="R31454"/>
    </row>
    <row r="31455" spans="3:18" x14ac:dyDescent="0.2">
      <c r="C31455"/>
      <c r="D31455"/>
      <c r="E31455"/>
      <c r="F31455"/>
      <c r="G31455"/>
      <c r="H31455"/>
      <c r="I31455"/>
      <c r="J31455"/>
      <c r="K31455"/>
      <c r="L31455"/>
      <c r="M31455"/>
      <c r="N31455"/>
      <c r="O31455"/>
      <c r="P31455"/>
      <c r="Q31455"/>
      <c r="R31455"/>
    </row>
    <row r="31456" spans="3:18" x14ac:dyDescent="0.2">
      <c r="C31456"/>
      <c r="D31456"/>
      <c r="E31456"/>
      <c r="F31456"/>
      <c r="G31456"/>
      <c r="H31456"/>
      <c r="I31456"/>
      <c r="J31456"/>
      <c r="K31456"/>
      <c r="L31456"/>
      <c r="M31456"/>
      <c r="N31456"/>
      <c r="O31456"/>
      <c r="P31456"/>
      <c r="Q31456"/>
      <c r="R31456"/>
    </row>
    <row r="31457" spans="3:18" x14ac:dyDescent="0.2">
      <c r="C31457"/>
      <c r="D31457"/>
      <c r="E31457"/>
      <c r="F31457"/>
      <c r="G31457"/>
      <c r="H31457"/>
      <c r="I31457"/>
      <c r="J31457"/>
      <c r="K31457"/>
      <c r="L31457"/>
      <c r="M31457"/>
      <c r="N31457"/>
      <c r="O31457"/>
      <c r="P31457"/>
      <c r="Q31457"/>
      <c r="R31457"/>
    </row>
    <row r="31458" spans="3:18" x14ac:dyDescent="0.2">
      <c r="C31458"/>
      <c r="D31458"/>
      <c r="E31458"/>
      <c r="F31458"/>
      <c r="G31458"/>
      <c r="H31458"/>
      <c r="I31458"/>
      <c r="J31458"/>
      <c r="K31458"/>
      <c r="L31458"/>
      <c r="M31458"/>
      <c r="N31458"/>
      <c r="O31458"/>
      <c r="P31458"/>
      <c r="Q31458"/>
      <c r="R31458"/>
    </row>
    <row r="31459" spans="3:18" x14ac:dyDescent="0.2">
      <c r="C31459"/>
      <c r="D31459"/>
      <c r="E31459"/>
      <c r="F31459"/>
      <c r="G31459"/>
      <c r="H31459"/>
      <c r="I31459"/>
      <c r="J31459"/>
      <c r="K31459"/>
      <c r="L31459"/>
      <c r="M31459"/>
      <c r="N31459"/>
      <c r="O31459"/>
      <c r="P31459"/>
      <c r="Q31459"/>
      <c r="R31459"/>
    </row>
    <row r="31460" spans="3:18" x14ac:dyDescent="0.2">
      <c r="C31460"/>
      <c r="D31460"/>
      <c r="E31460"/>
      <c r="F31460"/>
      <c r="G31460"/>
      <c r="H31460"/>
      <c r="I31460"/>
      <c r="J31460"/>
      <c r="K31460"/>
      <c r="L31460"/>
      <c r="M31460"/>
      <c r="N31460"/>
      <c r="O31460"/>
      <c r="P31460"/>
      <c r="Q31460"/>
      <c r="R31460"/>
    </row>
    <row r="31461" spans="3:18" x14ac:dyDescent="0.2">
      <c r="C31461"/>
      <c r="D31461"/>
      <c r="E31461"/>
      <c r="F31461"/>
      <c r="G31461"/>
      <c r="H31461"/>
      <c r="I31461"/>
      <c r="J31461"/>
      <c r="K31461"/>
      <c r="L31461"/>
      <c r="M31461"/>
      <c r="N31461"/>
      <c r="O31461"/>
      <c r="P31461"/>
      <c r="Q31461"/>
      <c r="R31461"/>
    </row>
    <row r="31462" spans="3:18" x14ac:dyDescent="0.2">
      <c r="C31462"/>
      <c r="D31462"/>
      <c r="E31462"/>
      <c r="F31462"/>
      <c r="G31462"/>
      <c r="H31462"/>
      <c r="I31462"/>
      <c r="J31462"/>
      <c r="K31462"/>
      <c r="L31462"/>
      <c r="M31462"/>
      <c r="N31462"/>
      <c r="O31462"/>
      <c r="P31462"/>
      <c r="Q31462"/>
      <c r="R31462"/>
    </row>
    <row r="31463" spans="3:18" x14ac:dyDescent="0.2">
      <c r="C31463"/>
      <c r="D31463"/>
      <c r="E31463"/>
      <c r="F31463"/>
      <c r="G31463"/>
      <c r="H31463"/>
      <c r="I31463"/>
      <c r="J31463"/>
      <c r="K31463"/>
      <c r="L31463"/>
      <c r="M31463"/>
      <c r="N31463"/>
      <c r="O31463"/>
      <c r="P31463"/>
      <c r="Q31463"/>
      <c r="R31463"/>
    </row>
    <row r="31464" spans="3:18" x14ac:dyDescent="0.2">
      <c r="C31464"/>
      <c r="D31464"/>
      <c r="E31464"/>
      <c r="F31464"/>
      <c r="G31464"/>
      <c r="H31464"/>
      <c r="I31464"/>
      <c r="J31464"/>
      <c r="K31464"/>
      <c r="L31464"/>
      <c r="M31464"/>
      <c r="N31464"/>
      <c r="O31464"/>
      <c r="P31464"/>
      <c r="Q31464"/>
      <c r="R31464"/>
    </row>
    <row r="31465" spans="3:18" x14ac:dyDescent="0.2">
      <c r="C31465"/>
      <c r="D31465"/>
      <c r="E31465"/>
      <c r="F31465"/>
      <c r="G31465"/>
      <c r="H31465"/>
      <c r="I31465"/>
      <c r="J31465"/>
      <c r="K31465"/>
      <c r="L31465"/>
      <c r="M31465"/>
      <c r="N31465"/>
      <c r="O31465"/>
      <c r="P31465"/>
      <c r="Q31465"/>
      <c r="R31465"/>
    </row>
    <row r="31466" spans="3:18" x14ac:dyDescent="0.2">
      <c r="C31466"/>
      <c r="D31466"/>
      <c r="E31466"/>
      <c r="F31466"/>
      <c r="G31466"/>
      <c r="H31466"/>
      <c r="I31466"/>
      <c r="J31466"/>
      <c r="K31466"/>
      <c r="L31466"/>
      <c r="M31466"/>
      <c r="N31466"/>
      <c r="O31466"/>
      <c r="P31466"/>
      <c r="Q31466"/>
      <c r="R31466"/>
    </row>
    <row r="31467" spans="3:18" x14ac:dyDescent="0.2">
      <c r="C31467"/>
      <c r="D31467"/>
      <c r="E31467"/>
      <c r="F31467"/>
      <c r="G31467"/>
      <c r="H31467"/>
      <c r="I31467"/>
      <c r="J31467"/>
      <c r="K31467"/>
      <c r="L31467"/>
      <c r="M31467"/>
      <c r="N31467"/>
      <c r="O31467"/>
      <c r="P31467"/>
      <c r="Q31467"/>
      <c r="R31467"/>
    </row>
    <row r="31468" spans="3:18" x14ac:dyDescent="0.2">
      <c r="C31468"/>
      <c r="D31468"/>
      <c r="E31468"/>
      <c r="F31468"/>
      <c r="G31468"/>
      <c r="H31468"/>
      <c r="I31468"/>
      <c r="J31468"/>
      <c r="K31468"/>
      <c r="L31468"/>
      <c r="M31468"/>
      <c r="N31468"/>
      <c r="O31468"/>
      <c r="P31468"/>
      <c r="Q31468"/>
      <c r="R31468"/>
    </row>
    <row r="31469" spans="3:18" x14ac:dyDescent="0.2">
      <c r="C31469"/>
      <c r="D31469"/>
      <c r="E31469"/>
      <c r="F31469"/>
      <c r="G31469"/>
      <c r="H31469"/>
      <c r="I31469"/>
      <c r="J31469"/>
      <c r="K31469"/>
      <c r="L31469"/>
      <c r="M31469"/>
      <c r="N31469"/>
      <c r="O31469"/>
      <c r="P31469"/>
      <c r="Q31469"/>
      <c r="R31469"/>
    </row>
    <row r="31470" spans="3:18" x14ac:dyDescent="0.2">
      <c r="C31470"/>
      <c r="D31470"/>
      <c r="E31470"/>
      <c r="F31470"/>
      <c r="G31470"/>
      <c r="H31470"/>
      <c r="I31470"/>
      <c r="J31470"/>
      <c r="K31470"/>
      <c r="L31470"/>
      <c r="M31470"/>
      <c r="N31470"/>
      <c r="O31470"/>
      <c r="P31470"/>
      <c r="Q31470"/>
      <c r="R31470"/>
    </row>
    <row r="31471" spans="3:18" x14ac:dyDescent="0.2">
      <c r="C31471"/>
      <c r="D31471"/>
      <c r="E31471"/>
      <c r="F31471"/>
      <c r="G31471"/>
      <c r="H31471"/>
      <c r="I31471"/>
      <c r="J31471"/>
      <c r="K31471"/>
      <c r="L31471"/>
      <c r="M31471"/>
      <c r="N31471"/>
      <c r="O31471"/>
      <c r="P31471"/>
      <c r="Q31471"/>
      <c r="R31471"/>
    </row>
    <row r="31472" spans="3:18" x14ac:dyDescent="0.2">
      <c r="C31472"/>
      <c r="D31472"/>
      <c r="E31472"/>
      <c r="F31472"/>
      <c r="G31472"/>
      <c r="H31472"/>
      <c r="I31472"/>
      <c r="J31472"/>
      <c r="K31472"/>
      <c r="L31472"/>
      <c r="M31472"/>
      <c r="N31472"/>
      <c r="O31472"/>
      <c r="P31472"/>
      <c r="Q31472"/>
      <c r="R31472"/>
    </row>
    <row r="31473" spans="3:18" x14ac:dyDescent="0.2">
      <c r="C31473"/>
      <c r="D31473"/>
      <c r="E31473"/>
      <c r="F31473"/>
      <c r="G31473"/>
      <c r="H31473"/>
      <c r="I31473"/>
      <c r="J31473"/>
      <c r="K31473"/>
      <c r="L31473"/>
      <c r="M31473"/>
      <c r="N31473"/>
      <c r="O31473"/>
      <c r="P31473"/>
      <c r="Q31473"/>
      <c r="R31473"/>
    </row>
    <row r="31474" spans="3:18" x14ac:dyDescent="0.2">
      <c r="C31474"/>
      <c r="D31474"/>
      <c r="E31474"/>
      <c r="F31474"/>
      <c r="G31474"/>
      <c r="H31474"/>
      <c r="I31474"/>
      <c r="J31474"/>
      <c r="K31474"/>
      <c r="L31474"/>
      <c r="M31474"/>
      <c r="N31474"/>
      <c r="O31474"/>
      <c r="P31474"/>
      <c r="Q31474"/>
      <c r="R31474"/>
    </row>
    <row r="31475" spans="3:18" x14ac:dyDescent="0.2">
      <c r="C31475"/>
      <c r="D31475"/>
      <c r="E31475"/>
      <c r="F31475"/>
      <c r="G31475"/>
      <c r="H31475"/>
      <c r="I31475"/>
      <c r="J31475"/>
      <c r="K31475"/>
      <c r="L31475"/>
      <c r="M31475"/>
      <c r="N31475"/>
      <c r="O31475"/>
      <c r="P31475"/>
      <c r="Q31475"/>
      <c r="R31475"/>
    </row>
    <row r="31476" spans="3:18" x14ac:dyDescent="0.2">
      <c r="C31476"/>
      <c r="D31476"/>
      <c r="E31476"/>
      <c r="F31476"/>
      <c r="G31476"/>
      <c r="H31476"/>
      <c r="I31476"/>
      <c r="J31476"/>
      <c r="K31476"/>
      <c r="L31476"/>
      <c r="M31476"/>
      <c r="N31476"/>
      <c r="O31476"/>
      <c r="P31476"/>
      <c r="Q31476"/>
      <c r="R31476"/>
    </row>
    <row r="31477" spans="3:18" x14ac:dyDescent="0.2">
      <c r="C31477"/>
      <c r="D31477"/>
      <c r="E31477"/>
      <c r="F31477"/>
      <c r="G31477"/>
      <c r="H31477"/>
      <c r="I31477"/>
      <c r="J31477"/>
      <c r="K31477"/>
      <c r="L31477"/>
      <c r="M31477"/>
      <c r="N31477"/>
      <c r="O31477"/>
      <c r="P31477"/>
      <c r="Q31477"/>
      <c r="R31477"/>
    </row>
    <row r="31478" spans="3:18" x14ac:dyDescent="0.2">
      <c r="C31478"/>
      <c r="D31478"/>
      <c r="E31478"/>
      <c r="F31478"/>
      <c r="G31478"/>
      <c r="H31478"/>
      <c r="I31478"/>
      <c r="J31478"/>
      <c r="K31478"/>
      <c r="L31478"/>
      <c r="M31478"/>
      <c r="N31478"/>
      <c r="O31478"/>
      <c r="P31478"/>
      <c r="Q31478"/>
      <c r="R31478"/>
    </row>
    <row r="31479" spans="3:18" x14ac:dyDescent="0.2">
      <c r="C31479"/>
      <c r="D31479"/>
      <c r="E31479"/>
      <c r="F31479"/>
      <c r="G31479"/>
      <c r="H31479"/>
      <c r="I31479"/>
      <c r="J31479"/>
      <c r="K31479"/>
      <c r="L31479"/>
      <c r="M31479"/>
      <c r="N31479"/>
      <c r="O31479"/>
      <c r="P31479"/>
      <c r="Q31479"/>
      <c r="R31479"/>
    </row>
    <row r="31480" spans="3:18" x14ac:dyDescent="0.2">
      <c r="C31480"/>
      <c r="D31480"/>
      <c r="E31480"/>
      <c r="F31480"/>
      <c r="G31480"/>
      <c r="H31480"/>
      <c r="I31480"/>
      <c r="J31480"/>
      <c r="K31480"/>
      <c r="L31480"/>
      <c r="M31480"/>
      <c r="N31480"/>
      <c r="O31480"/>
      <c r="P31480"/>
      <c r="Q31480"/>
      <c r="R31480"/>
    </row>
    <row r="31481" spans="3:18" x14ac:dyDescent="0.2">
      <c r="C31481"/>
      <c r="D31481"/>
      <c r="E31481"/>
      <c r="F31481"/>
      <c r="G31481"/>
      <c r="H31481"/>
      <c r="I31481"/>
      <c r="J31481"/>
      <c r="K31481"/>
      <c r="L31481"/>
      <c r="M31481"/>
      <c r="N31481"/>
      <c r="O31481"/>
      <c r="P31481"/>
      <c r="Q31481"/>
      <c r="R31481"/>
    </row>
    <row r="31482" spans="3:18" x14ac:dyDescent="0.2">
      <c r="C31482"/>
      <c r="D31482"/>
      <c r="E31482"/>
      <c r="F31482"/>
      <c r="G31482"/>
      <c r="H31482"/>
      <c r="I31482"/>
      <c r="J31482"/>
      <c r="K31482"/>
      <c r="L31482"/>
      <c r="M31482"/>
      <c r="N31482"/>
      <c r="O31482"/>
      <c r="P31482"/>
      <c r="Q31482"/>
      <c r="R31482"/>
    </row>
    <row r="31483" spans="3:18" x14ac:dyDescent="0.2">
      <c r="C31483"/>
      <c r="D31483"/>
      <c r="E31483"/>
      <c r="F31483"/>
      <c r="G31483"/>
      <c r="H31483"/>
      <c r="I31483"/>
      <c r="J31483"/>
      <c r="K31483"/>
      <c r="L31483"/>
      <c r="M31483"/>
      <c r="N31483"/>
      <c r="O31483"/>
      <c r="P31483"/>
      <c r="Q31483"/>
      <c r="R31483"/>
    </row>
    <row r="31484" spans="3:18" x14ac:dyDescent="0.2">
      <c r="C31484"/>
      <c r="D31484"/>
      <c r="E31484"/>
      <c r="F31484"/>
      <c r="G31484"/>
      <c r="H31484"/>
      <c r="I31484"/>
      <c r="J31484"/>
      <c r="K31484"/>
      <c r="L31484"/>
      <c r="M31484"/>
      <c r="N31484"/>
      <c r="O31484"/>
      <c r="P31484"/>
      <c r="Q31484"/>
      <c r="R31484"/>
    </row>
    <row r="31485" spans="3:18" x14ac:dyDescent="0.2">
      <c r="C31485"/>
      <c r="D31485"/>
      <c r="E31485"/>
      <c r="F31485"/>
      <c r="G31485"/>
      <c r="H31485"/>
      <c r="I31485"/>
      <c r="J31485"/>
      <c r="K31485"/>
      <c r="L31485"/>
      <c r="M31485"/>
      <c r="N31485"/>
      <c r="O31485"/>
      <c r="P31485"/>
      <c r="Q31485"/>
      <c r="R31485"/>
    </row>
    <row r="31486" spans="3:18" x14ac:dyDescent="0.2">
      <c r="C31486"/>
      <c r="D31486"/>
      <c r="E31486"/>
      <c r="F31486"/>
      <c r="G31486"/>
      <c r="H31486"/>
      <c r="I31486"/>
      <c r="J31486"/>
      <c r="K31486"/>
      <c r="L31486"/>
      <c r="M31486"/>
      <c r="N31486"/>
      <c r="O31486"/>
      <c r="P31486"/>
      <c r="Q31486"/>
      <c r="R31486"/>
    </row>
    <row r="31487" spans="3:18" x14ac:dyDescent="0.2">
      <c r="C31487"/>
      <c r="D31487"/>
      <c r="E31487"/>
      <c r="F31487"/>
      <c r="G31487"/>
      <c r="H31487"/>
      <c r="I31487"/>
      <c r="J31487"/>
      <c r="K31487"/>
      <c r="L31487"/>
      <c r="M31487"/>
      <c r="N31487"/>
      <c r="O31487"/>
      <c r="P31487"/>
      <c r="Q31487"/>
      <c r="R31487"/>
    </row>
    <row r="31488" spans="3:18" x14ac:dyDescent="0.2">
      <c r="C31488"/>
      <c r="D31488"/>
      <c r="E31488"/>
      <c r="F31488"/>
      <c r="G31488"/>
      <c r="H31488"/>
      <c r="I31488"/>
      <c r="J31488"/>
      <c r="K31488"/>
      <c r="L31488"/>
      <c r="M31488"/>
      <c r="N31488"/>
      <c r="O31488"/>
      <c r="P31488"/>
      <c r="Q31488"/>
      <c r="R31488"/>
    </row>
    <row r="31489" spans="3:18" x14ac:dyDescent="0.2">
      <c r="C31489"/>
      <c r="D31489"/>
      <c r="E31489"/>
      <c r="F31489"/>
      <c r="G31489"/>
      <c r="H31489"/>
      <c r="I31489"/>
      <c r="J31489"/>
      <c r="K31489"/>
      <c r="L31489"/>
      <c r="M31489"/>
      <c r="N31489"/>
      <c r="O31489"/>
      <c r="P31489"/>
      <c r="Q31489"/>
      <c r="R31489"/>
    </row>
    <row r="31490" spans="3:18" x14ac:dyDescent="0.2">
      <c r="C31490"/>
      <c r="D31490"/>
      <c r="E31490"/>
      <c r="F31490"/>
      <c r="G31490"/>
      <c r="H31490"/>
      <c r="I31490"/>
      <c r="J31490"/>
      <c r="K31490"/>
      <c r="L31490"/>
      <c r="M31490"/>
      <c r="N31490"/>
      <c r="O31490"/>
      <c r="P31490"/>
      <c r="Q31490"/>
      <c r="R31490"/>
    </row>
    <row r="31491" spans="3:18" x14ac:dyDescent="0.2">
      <c r="C31491"/>
      <c r="D31491"/>
      <c r="E31491"/>
      <c r="F31491"/>
      <c r="G31491"/>
      <c r="H31491"/>
      <c r="I31491"/>
      <c r="J31491"/>
      <c r="K31491"/>
      <c r="L31491"/>
      <c r="M31491"/>
      <c r="N31491"/>
      <c r="O31491"/>
      <c r="P31491"/>
      <c r="Q31491"/>
      <c r="R31491"/>
    </row>
    <row r="31492" spans="3:18" x14ac:dyDescent="0.2">
      <c r="C31492"/>
      <c r="D31492"/>
      <c r="E31492"/>
      <c r="F31492"/>
      <c r="G31492"/>
      <c r="H31492"/>
      <c r="I31492"/>
      <c r="J31492"/>
      <c r="K31492"/>
      <c r="L31492"/>
      <c r="M31492"/>
      <c r="N31492"/>
      <c r="O31492"/>
      <c r="P31492"/>
      <c r="Q31492"/>
      <c r="R31492"/>
    </row>
    <row r="31493" spans="3:18" x14ac:dyDescent="0.2">
      <c r="C31493"/>
      <c r="D31493"/>
      <c r="E31493"/>
      <c r="F31493"/>
      <c r="G31493"/>
      <c r="H31493"/>
      <c r="I31493"/>
      <c r="J31493"/>
      <c r="K31493"/>
      <c r="L31493"/>
      <c r="M31493"/>
      <c r="N31493"/>
      <c r="O31493"/>
      <c r="P31493"/>
      <c r="Q31493"/>
      <c r="R31493"/>
    </row>
    <row r="31494" spans="3:18" x14ac:dyDescent="0.2">
      <c r="C31494"/>
      <c r="D31494"/>
      <c r="E31494"/>
      <c r="F31494"/>
      <c r="G31494"/>
      <c r="H31494"/>
      <c r="I31494"/>
      <c r="J31494"/>
      <c r="K31494"/>
      <c r="L31494"/>
      <c r="M31494"/>
      <c r="N31494"/>
      <c r="O31494"/>
      <c r="P31494"/>
      <c r="Q31494"/>
      <c r="R31494"/>
    </row>
    <row r="31495" spans="3:18" x14ac:dyDescent="0.2">
      <c r="C31495"/>
      <c r="D31495"/>
      <c r="E31495"/>
      <c r="F31495"/>
      <c r="G31495"/>
      <c r="H31495"/>
      <c r="I31495"/>
      <c r="J31495"/>
      <c r="K31495"/>
      <c r="L31495"/>
      <c r="M31495"/>
      <c r="N31495"/>
      <c r="O31495"/>
      <c r="P31495"/>
      <c r="Q31495"/>
      <c r="R31495"/>
    </row>
    <row r="31496" spans="3:18" x14ac:dyDescent="0.2">
      <c r="C31496"/>
      <c r="D31496"/>
      <c r="E31496"/>
      <c r="F31496"/>
      <c r="G31496"/>
      <c r="H31496"/>
      <c r="I31496"/>
      <c r="J31496"/>
      <c r="K31496"/>
      <c r="L31496"/>
      <c r="M31496"/>
      <c r="N31496"/>
      <c r="O31496"/>
      <c r="P31496"/>
      <c r="Q31496"/>
      <c r="R31496"/>
    </row>
    <row r="31497" spans="3:18" x14ac:dyDescent="0.2">
      <c r="C31497"/>
      <c r="D31497"/>
      <c r="E31497"/>
      <c r="F31497"/>
      <c r="G31497"/>
      <c r="H31497"/>
      <c r="I31497"/>
      <c r="J31497"/>
      <c r="K31497"/>
      <c r="L31497"/>
      <c r="M31497"/>
      <c r="N31497"/>
      <c r="O31497"/>
      <c r="P31497"/>
      <c r="Q31497"/>
      <c r="R31497"/>
    </row>
    <row r="31498" spans="3:18" x14ac:dyDescent="0.2">
      <c r="C31498"/>
      <c r="D31498"/>
      <c r="E31498"/>
      <c r="F31498"/>
      <c r="G31498"/>
      <c r="H31498"/>
      <c r="I31498"/>
      <c r="J31498"/>
      <c r="K31498"/>
      <c r="L31498"/>
      <c r="M31498"/>
      <c r="N31498"/>
      <c r="O31498"/>
      <c r="P31498"/>
      <c r="Q31498"/>
      <c r="R31498"/>
    </row>
    <row r="31499" spans="3:18" x14ac:dyDescent="0.2">
      <c r="C31499"/>
      <c r="D31499"/>
      <c r="E31499"/>
      <c r="F31499"/>
      <c r="G31499"/>
      <c r="H31499"/>
      <c r="I31499"/>
      <c r="J31499"/>
      <c r="K31499"/>
      <c r="L31499"/>
      <c r="M31499"/>
      <c r="N31499"/>
      <c r="O31499"/>
      <c r="P31499"/>
      <c r="Q31499"/>
      <c r="R31499"/>
    </row>
    <row r="31500" spans="3:18" x14ac:dyDescent="0.2">
      <c r="C31500"/>
      <c r="D31500"/>
      <c r="E31500"/>
      <c r="F31500"/>
      <c r="G31500"/>
      <c r="H31500"/>
      <c r="I31500"/>
      <c r="J31500"/>
      <c r="K31500"/>
      <c r="L31500"/>
      <c r="M31500"/>
      <c r="N31500"/>
      <c r="O31500"/>
      <c r="P31500"/>
      <c r="Q31500"/>
      <c r="R31500"/>
    </row>
    <row r="31501" spans="3:18" x14ac:dyDescent="0.2">
      <c r="C31501"/>
      <c r="D31501"/>
      <c r="E31501"/>
      <c r="F31501"/>
      <c r="G31501"/>
      <c r="H31501"/>
      <c r="I31501"/>
      <c r="J31501"/>
      <c r="K31501"/>
      <c r="L31501"/>
      <c r="M31501"/>
      <c r="N31501"/>
      <c r="O31501"/>
      <c r="P31501"/>
      <c r="Q31501"/>
      <c r="R31501"/>
    </row>
    <row r="31502" spans="3:18" x14ac:dyDescent="0.2">
      <c r="C31502"/>
      <c r="D31502"/>
      <c r="E31502"/>
      <c r="F31502"/>
      <c r="G31502"/>
      <c r="H31502"/>
      <c r="I31502"/>
      <c r="J31502"/>
      <c r="K31502"/>
      <c r="L31502"/>
      <c r="M31502"/>
      <c r="N31502"/>
      <c r="O31502"/>
      <c r="P31502"/>
      <c r="Q31502"/>
      <c r="R31502"/>
    </row>
    <row r="31503" spans="3:18" x14ac:dyDescent="0.2">
      <c r="C31503"/>
      <c r="D31503"/>
      <c r="E31503"/>
      <c r="F31503"/>
      <c r="G31503"/>
      <c r="H31503"/>
      <c r="I31503"/>
      <c r="J31503"/>
      <c r="K31503"/>
      <c r="L31503"/>
      <c r="M31503"/>
      <c r="N31503"/>
      <c r="O31503"/>
      <c r="P31503"/>
      <c r="Q31503"/>
      <c r="R31503"/>
    </row>
    <row r="31504" spans="3:18" x14ac:dyDescent="0.2">
      <c r="C31504"/>
      <c r="D31504"/>
      <c r="E31504"/>
      <c r="F31504"/>
      <c r="G31504"/>
      <c r="H31504"/>
      <c r="I31504"/>
      <c r="J31504"/>
      <c r="K31504"/>
      <c r="L31504"/>
      <c r="M31504"/>
      <c r="N31504"/>
      <c r="O31504"/>
      <c r="P31504"/>
      <c r="Q31504"/>
      <c r="R31504"/>
    </row>
    <row r="31505" spans="3:18" x14ac:dyDescent="0.2">
      <c r="C31505"/>
      <c r="D31505"/>
      <c r="E31505"/>
      <c r="F31505"/>
      <c r="G31505"/>
      <c r="H31505"/>
      <c r="I31505"/>
      <c r="J31505"/>
      <c r="K31505"/>
      <c r="L31505"/>
      <c r="M31505"/>
      <c r="N31505"/>
      <c r="O31505"/>
      <c r="P31505"/>
      <c r="Q31505"/>
      <c r="R31505"/>
    </row>
    <row r="31506" spans="3:18" x14ac:dyDescent="0.2">
      <c r="C31506"/>
      <c r="D31506"/>
      <c r="E31506"/>
      <c r="F31506"/>
      <c r="G31506"/>
      <c r="H31506"/>
      <c r="I31506"/>
      <c r="J31506"/>
      <c r="K31506"/>
      <c r="L31506"/>
      <c r="M31506"/>
      <c r="N31506"/>
      <c r="O31506"/>
      <c r="P31506"/>
      <c r="Q31506"/>
      <c r="R31506"/>
    </row>
    <row r="31507" spans="3:18" x14ac:dyDescent="0.2">
      <c r="C31507"/>
      <c r="D31507"/>
      <c r="E31507"/>
      <c r="F31507"/>
      <c r="G31507"/>
      <c r="H31507"/>
      <c r="I31507"/>
      <c r="J31507"/>
      <c r="K31507"/>
      <c r="L31507"/>
      <c r="M31507"/>
      <c r="N31507"/>
      <c r="O31507"/>
      <c r="P31507"/>
      <c r="Q31507"/>
      <c r="R31507"/>
    </row>
    <row r="31508" spans="3:18" x14ac:dyDescent="0.2">
      <c r="C31508"/>
      <c r="D31508"/>
      <c r="E31508"/>
      <c r="F31508"/>
      <c r="G31508"/>
      <c r="H31508"/>
      <c r="I31508"/>
      <c r="J31508"/>
      <c r="K31508"/>
      <c r="L31508"/>
      <c r="M31508"/>
      <c r="N31508"/>
      <c r="O31508"/>
      <c r="P31508"/>
      <c r="Q31508"/>
      <c r="R31508"/>
    </row>
    <row r="31509" spans="3:18" x14ac:dyDescent="0.2">
      <c r="C31509"/>
      <c r="D31509"/>
      <c r="E31509"/>
      <c r="F31509"/>
      <c r="G31509"/>
      <c r="H31509"/>
      <c r="I31509"/>
      <c r="J31509"/>
      <c r="K31509"/>
      <c r="L31509"/>
      <c r="M31509"/>
      <c r="N31509"/>
      <c r="O31509"/>
      <c r="P31509"/>
      <c r="Q31509"/>
      <c r="R31509"/>
    </row>
    <row r="31510" spans="3:18" x14ac:dyDescent="0.2">
      <c r="C31510"/>
      <c r="D31510"/>
      <c r="E31510"/>
      <c r="F31510"/>
      <c r="G31510"/>
      <c r="H31510"/>
      <c r="I31510"/>
      <c r="J31510"/>
      <c r="K31510"/>
      <c r="L31510"/>
      <c r="M31510"/>
      <c r="N31510"/>
      <c r="O31510"/>
      <c r="P31510"/>
      <c r="Q31510"/>
      <c r="R31510"/>
    </row>
    <row r="31511" spans="3:18" x14ac:dyDescent="0.2">
      <c r="C31511"/>
      <c r="D31511"/>
      <c r="E31511"/>
      <c r="F31511"/>
      <c r="G31511"/>
      <c r="H31511"/>
      <c r="I31511"/>
      <c r="J31511"/>
      <c r="K31511"/>
      <c r="L31511"/>
      <c r="M31511"/>
      <c r="N31511"/>
      <c r="O31511"/>
      <c r="P31511"/>
      <c r="Q31511"/>
      <c r="R31511"/>
    </row>
    <row r="31512" spans="3:18" x14ac:dyDescent="0.2">
      <c r="C31512"/>
      <c r="D31512"/>
      <c r="E31512"/>
      <c r="F31512"/>
      <c r="G31512"/>
      <c r="H31512"/>
      <c r="I31512"/>
      <c r="J31512"/>
      <c r="K31512"/>
      <c r="L31512"/>
      <c r="M31512"/>
      <c r="N31512"/>
      <c r="O31512"/>
      <c r="P31512"/>
      <c r="Q31512"/>
      <c r="R31512"/>
    </row>
    <row r="31513" spans="3:18" x14ac:dyDescent="0.2">
      <c r="C31513"/>
      <c r="D31513"/>
      <c r="E31513"/>
      <c r="F31513"/>
      <c r="G31513"/>
      <c r="H31513"/>
      <c r="I31513"/>
      <c r="J31513"/>
      <c r="K31513"/>
      <c r="L31513"/>
      <c r="M31513"/>
      <c r="N31513"/>
      <c r="O31513"/>
      <c r="P31513"/>
      <c r="Q31513"/>
      <c r="R31513"/>
    </row>
    <row r="31514" spans="3:18" x14ac:dyDescent="0.2">
      <c r="C31514"/>
      <c r="D31514"/>
      <c r="E31514"/>
      <c r="F31514"/>
      <c r="G31514"/>
      <c r="H31514"/>
      <c r="I31514"/>
      <c r="J31514"/>
      <c r="K31514"/>
      <c r="L31514"/>
      <c r="M31514"/>
      <c r="N31514"/>
      <c r="O31514"/>
      <c r="P31514"/>
      <c r="Q31514"/>
      <c r="R31514"/>
    </row>
    <row r="31515" spans="3:18" x14ac:dyDescent="0.2">
      <c r="C31515"/>
      <c r="D31515"/>
      <c r="E31515"/>
      <c r="F31515"/>
      <c r="G31515"/>
      <c r="H31515"/>
      <c r="I31515"/>
      <c r="J31515"/>
      <c r="K31515"/>
      <c r="L31515"/>
      <c r="M31515"/>
      <c r="N31515"/>
      <c r="O31515"/>
      <c r="P31515"/>
      <c r="Q31515"/>
      <c r="R31515"/>
    </row>
    <row r="31516" spans="3:18" x14ac:dyDescent="0.2">
      <c r="C31516"/>
      <c r="D31516"/>
      <c r="E31516"/>
      <c r="F31516"/>
      <c r="G31516"/>
      <c r="H31516"/>
      <c r="I31516"/>
      <c r="J31516"/>
      <c r="K31516"/>
      <c r="L31516"/>
      <c r="M31516"/>
      <c r="N31516"/>
      <c r="O31516"/>
      <c r="P31516"/>
      <c r="Q31516"/>
      <c r="R31516"/>
    </row>
    <row r="31517" spans="3:18" x14ac:dyDescent="0.2">
      <c r="C31517"/>
      <c r="D31517"/>
      <c r="E31517"/>
      <c r="F31517"/>
      <c r="G31517"/>
      <c r="H31517"/>
      <c r="I31517"/>
      <c r="J31517"/>
      <c r="K31517"/>
      <c r="L31517"/>
      <c r="M31517"/>
      <c r="N31517"/>
      <c r="O31517"/>
      <c r="P31517"/>
      <c r="Q31517"/>
      <c r="R31517"/>
    </row>
    <row r="31518" spans="3:18" x14ac:dyDescent="0.2">
      <c r="C31518"/>
      <c r="D31518"/>
      <c r="E31518"/>
      <c r="F31518"/>
      <c r="G31518"/>
      <c r="H31518"/>
      <c r="I31518"/>
      <c r="J31518"/>
      <c r="K31518"/>
      <c r="L31518"/>
      <c r="M31518"/>
      <c r="N31518"/>
      <c r="O31518"/>
      <c r="P31518"/>
      <c r="Q31518"/>
      <c r="R31518"/>
    </row>
    <row r="31519" spans="3:18" x14ac:dyDescent="0.2">
      <c r="C31519"/>
      <c r="D31519"/>
      <c r="E31519"/>
      <c r="F31519"/>
      <c r="G31519"/>
      <c r="H31519"/>
      <c r="I31519"/>
      <c r="J31519"/>
      <c r="K31519"/>
      <c r="L31519"/>
      <c r="M31519"/>
      <c r="N31519"/>
      <c r="O31519"/>
      <c r="P31519"/>
      <c r="Q31519"/>
      <c r="R31519"/>
    </row>
    <row r="31520" spans="3:18" x14ac:dyDescent="0.2">
      <c r="C31520"/>
      <c r="D31520"/>
      <c r="E31520"/>
      <c r="F31520"/>
      <c r="G31520"/>
      <c r="H31520"/>
      <c r="I31520"/>
      <c r="J31520"/>
      <c r="K31520"/>
      <c r="L31520"/>
      <c r="M31520"/>
      <c r="N31520"/>
      <c r="O31520"/>
      <c r="P31520"/>
      <c r="Q31520"/>
      <c r="R31520"/>
    </row>
    <row r="31521" spans="3:18" x14ac:dyDescent="0.2">
      <c r="C31521"/>
      <c r="D31521"/>
      <c r="E31521"/>
      <c r="F31521"/>
      <c r="G31521"/>
      <c r="H31521"/>
      <c r="I31521"/>
      <c r="J31521"/>
      <c r="K31521"/>
      <c r="L31521"/>
      <c r="M31521"/>
      <c r="N31521"/>
      <c r="O31521"/>
      <c r="P31521"/>
      <c r="Q31521"/>
      <c r="R31521"/>
    </row>
    <row r="31522" spans="3:18" x14ac:dyDescent="0.2">
      <c r="C31522"/>
      <c r="D31522"/>
      <c r="E31522"/>
      <c r="F31522"/>
      <c r="G31522"/>
      <c r="H31522"/>
      <c r="I31522"/>
      <c r="J31522"/>
      <c r="K31522"/>
      <c r="L31522"/>
      <c r="M31522"/>
      <c r="N31522"/>
      <c r="O31522"/>
      <c r="P31522"/>
      <c r="Q31522"/>
      <c r="R31522"/>
    </row>
    <row r="31523" spans="3:18" x14ac:dyDescent="0.2">
      <c r="C31523"/>
      <c r="D31523"/>
      <c r="E31523"/>
      <c r="F31523"/>
      <c r="G31523"/>
      <c r="H31523"/>
      <c r="I31523"/>
      <c r="J31523"/>
      <c r="K31523"/>
      <c r="L31523"/>
      <c r="M31523"/>
      <c r="N31523"/>
      <c r="O31523"/>
      <c r="P31523"/>
      <c r="Q31523"/>
      <c r="R31523"/>
    </row>
    <row r="31524" spans="3:18" x14ac:dyDescent="0.2">
      <c r="C31524"/>
      <c r="D31524"/>
      <c r="E31524"/>
      <c r="F31524"/>
      <c r="G31524"/>
      <c r="H31524"/>
      <c r="I31524"/>
      <c r="J31524"/>
      <c r="K31524"/>
      <c r="L31524"/>
      <c r="M31524"/>
      <c r="N31524"/>
      <c r="O31524"/>
      <c r="P31524"/>
      <c r="Q31524"/>
      <c r="R31524"/>
    </row>
    <row r="31525" spans="3:18" x14ac:dyDescent="0.2">
      <c r="C31525"/>
      <c r="D31525"/>
      <c r="E31525"/>
      <c r="F31525"/>
      <c r="G31525"/>
      <c r="H31525"/>
      <c r="I31525"/>
      <c r="J31525"/>
      <c r="K31525"/>
      <c r="L31525"/>
      <c r="M31525"/>
      <c r="N31525"/>
      <c r="O31525"/>
      <c r="P31525"/>
      <c r="Q31525"/>
      <c r="R31525"/>
    </row>
    <row r="31526" spans="3:18" x14ac:dyDescent="0.2">
      <c r="C31526"/>
      <c r="D31526"/>
      <c r="E31526"/>
      <c r="F31526"/>
      <c r="G31526"/>
      <c r="H31526"/>
      <c r="I31526"/>
      <c r="J31526"/>
      <c r="K31526"/>
      <c r="L31526"/>
      <c r="M31526"/>
      <c r="N31526"/>
      <c r="O31526"/>
      <c r="P31526"/>
      <c r="Q31526"/>
      <c r="R31526"/>
    </row>
    <row r="31527" spans="3:18" x14ac:dyDescent="0.2">
      <c r="C31527"/>
      <c r="D31527"/>
      <c r="E31527"/>
      <c r="F31527"/>
      <c r="G31527"/>
      <c r="H31527"/>
      <c r="I31527"/>
      <c r="J31527"/>
      <c r="K31527"/>
      <c r="L31527"/>
      <c r="M31527"/>
      <c r="N31527"/>
      <c r="O31527"/>
      <c r="P31527"/>
      <c r="Q31527"/>
      <c r="R31527"/>
    </row>
    <row r="31528" spans="3:18" x14ac:dyDescent="0.2">
      <c r="C31528"/>
      <c r="D31528"/>
      <c r="E31528"/>
      <c r="F31528"/>
      <c r="G31528"/>
      <c r="H31528"/>
      <c r="I31528"/>
      <c r="J31528"/>
      <c r="K31528"/>
      <c r="L31528"/>
      <c r="M31528"/>
      <c r="N31528"/>
      <c r="O31528"/>
      <c r="P31528"/>
      <c r="Q31528"/>
      <c r="R31528"/>
    </row>
    <row r="31529" spans="3:18" x14ac:dyDescent="0.2">
      <c r="C31529"/>
      <c r="D31529"/>
      <c r="E31529"/>
      <c r="F31529"/>
      <c r="G31529"/>
      <c r="H31529"/>
      <c r="I31529"/>
      <c r="J31529"/>
      <c r="K31529"/>
      <c r="L31529"/>
      <c r="M31529"/>
      <c r="N31529"/>
      <c r="O31529"/>
      <c r="P31529"/>
      <c r="Q31529"/>
      <c r="R31529"/>
    </row>
    <row r="31530" spans="3:18" x14ac:dyDescent="0.2">
      <c r="C31530"/>
      <c r="D31530"/>
      <c r="E31530"/>
      <c r="F31530"/>
      <c r="G31530"/>
      <c r="H31530"/>
      <c r="I31530"/>
      <c r="J31530"/>
      <c r="K31530"/>
      <c r="L31530"/>
      <c r="M31530"/>
      <c r="N31530"/>
      <c r="O31530"/>
      <c r="P31530"/>
      <c r="Q31530"/>
      <c r="R31530"/>
    </row>
    <row r="31531" spans="3:18" x14ac:dyDescent="0.2">
      <c r="C31531"/>
      <c r="D31531"/>
      <c r="E31531"/>
      <c r="F31531"/>
      <c r="G31531"/>
      <c r="H31531"/>
      <c r="I31531"/>
      <c r="J31531"/>
      <c r="K31531"/>
      <c r="L31531"/>
      <c r="M31531"/>
      <c r="N31531"/>
      <c r="O31531"/>
      <c r="P31531"/>
      <c r="Q31531"/>
      <c r="R31531"/>
    </row>
    <row r="31532" spans="3:18" x14ac:dyDescent="0.2">
      <c r="C31532"/>
      <c r="D31532"/>
      <c r="E31532"/>
      <c r="F31532"/>
      <c r="G31532"/>
      <c r="H31532"/>
      <c r="I31532"/>
      <c r="J31532"/>
      <c r="K31532"/>
      <c r="L31532"/>
      <c r="M31532"/>
      <c r="N31532"/>
      <c r="O31532"/>
      <c r="P31532"/>
      <c r="Q31532"/>
      <c r="R31532"/>
    </row>
    <row r="31533" spans="3:18" x14ac:dyDescent="0.2">
      <c r="C31533"/>
      <c r="D31533"/>
      <c r="E31533"/>
      <c r="F31533"/>
      <c r="G31533"/>
      <c r="H31533"/>
      <c r="I31533"/>
      <c r="J31533"/>
      <c r="K31533"/>
      <c r="L31533"/>
      <c r="M31533"/>
      <c r="N31533"/>
      <c r="O31533"/>
      <c r="P31533"/>
      <c r="Q31533"/>
      <c r="R31533"/>
    </row>
    <row r="31534" spans="3:18" x14ac:dyDescent="0.2">
      <c r="C31534"/>
      <c r="D31534"/>
      <c r="E31534"/>
      <c r="F31534"/>
      <c r="G31534"/>
      <c r="H31534"/>
      <c r="I31534"/>
      <c r="J31534"/>
      <c r="K31534"/>
      <c r="L31534"/>
      <c r="M31534"/>
      <c r="N31534"/>
      <c r="O31534"/>
      <c r="P31534"/>
      <c r="Q31534"/>
      <c r="R31534"/>
    </row>
    <row r="31535" spans="3:18" x14ac:dyDescent="0.2">
      <c r="C31535"/>
      <c r="D31535"/>
      <c r="E31535"/>
      <c r="F31535"/>
      <c r="G31535"/>
      <c r="H31535"/>
      <c r="I31535"/>
      <c r="J31535"/>
      <c r="K31535"/>
      <c r="L31535"/>
      <c r="M31535"/>
      <c r="N31535"/>
      <c r="O31535"/>
      <c r="P31535"/>
      <c r="Q31535"/>
      <c r="R31535"/>
    </row>
    <row r="31536" spans="3:18" x14ac:dyDescent="0.2">
      <c r="C31536"/>
      <c r="D31536"/>
      <c r="E31536"/>
      <c r="F31536"/>
      <c r="G31536"/>
      <c r="H31536"/>
      <c r="I31536"/>
      <c r="J31536"/>
      <c r="K31536"/>
      <c r="L31536"/>
      <c r="M31536"/>
      <c r="N31536"/>
      <c r="O31536"/>
      <c r="P31536"/>
      <c r="Q31536"/>
      <c r="R31536"/>
    </row>
    <row r="31537" spans="3:18" x14ac:dyDescent="0.2">
      <c r="C31537"/>
      <c r="D31537"/>
      <c r="E31537"/>
      <c r="F31537"/>
      <c r="G31537"/>
      <c r="H31537"/>
      <c r="I31537"/>
      <c r="J31537"/>
      <c r="K31537"/>
      <c r="L31537"/>
      <c r="M31537"/>
      <c r="N31537"/>
      <c r="O31537"/>
      <c r="P31537"/>
      <c r="Q31537"/>
      <c r="R31537"/>
    </row>
    <row r="31538" spans="3:18" x14ac:dyDescent="0.2">
      <c r="C31538"/>
      <c r="D31538"/>
      <c r="E31538"/>
      <c r="F31538"/>
      <c r="G31538"/>
      <c r="H31538"/>
      <c r="I31538"/>
      <c r="J31538"/>
      <c r="K31538"/>
      <c r="L31538"/>
      <c r="M31538"/>
      <c r="N31538"/>
      <c r="O31538"/>
      <c r="P31538"/>
      <c r="Q31538"/>
      <c r="R31538"/>
    </row>
    <row r="31539" spans="3:18" x14ac:dyDescent="0.2">
      <c r="C31539"/>
      <c r="D31539"/>
      <c r="E31539"/>
      <c r="F31539"/>
      <c r="G31539"/>
      <c r="H31539"/>
      <c r="I31539"/>
      <c r="J31539"/>
      <c r="K31539"/>
      <c r="L31539"/>
      <c r="M31539"/>
      <c r="N31539"/>
      <c r="O31539"/>
      <c r="P31539"/>
      <c r="Q31539"/>
      <c r="R31539"/>
    </row>
    <row r="31540" spans="3:18" x14ac:dyDescent="0.2">
      <c r="C31540"/>
      <c r="D31540"/>
      <c r="E31540"/>
      <c r="F31540"/>
      <c r="G31540"/>
      <c r="H31540"/>
      <c r="I31540"/>
      <c r="J31540"/>
      <c r="K31540"/>
      <c r="L31540"/>
      <c r="M31540"/>
      <c r="N31540"/>
      <c r="O31540"/>
      <c r="P31540"/>
      <c r="Q31540"/>
      <c r="R31540"/>
    </row>
    <row r="31541" spans="3:18" x14ac:dyDescent="0.2">
      <c r="C31541"/>
      <c r="D31541"/>
      <c r="E31541"/>
      <c r="F31541"/>
      <c r="G31541"/>
      <c r="H31541"/>
      <c r="I31541"/>
      <c r="J31541"/>
      <c r="K31541"/>
      <c r="L31541"/>
      <c r="M31541"/>
      <c r="N31541"/>
      <c r="O31541"/>
      <c r="P31541"/>
      <c r="Q31541"/>
      <c r="R31541"/>
    </row>
    <row r="31542" spans="3:18" x14ac:dyDescent="0.2">
      <c r="C31542"/>
      <c r="D31542"/>
      <c r="E31542"/>
      <c r="F31542"/>
      <c r="G31542"/>
      <c r="H31542"/>
      <c r="I31542"/>
      <c r="J31542"/>
      <c r="K31542"/>
      <c r="L31542"/>
      <c r="M31542"/>
      <c r="N31542"/>
      <c r="O31542"/>
      <c r="P31542"/>
      <c r="Q31542"/>
      <c r="R31542"/>
    </row>
    <row r="31543" spans="3:18" x14ac:dyDescent="0.2">
      <c r="C31543"/>
      <c r="D31543"/>
      <c r="E31543"/>
      <c r="F31543"/>
      <c r="G31543"/>
      <c r="H31543"/>
      <c r="I31543"/>
      <c r="J31543"/>
      <c r="K31543"/>
      <c r="L31543"/>
      <c r="M31543"/>
      <c r="N31543"/>
      <c r="O31543"/>
      <c r="P31543"/>
      <c r="Q31543"/>
      <c r="R31543"/>
    </row>
    <row r="31544" spans="3:18" x14ac:dyDescent="0.2">
      <c r="C31544"/>
      <c r="D31544"/>
      <c r="E31544"/>
      <c r="F31544"/>
      <c r="G31544"/>
      <c r="H31544"/>
      <c r="I31544"/>
      <c r="J31544"/>
      <c r="K31544"/>
      <c r="L31544"/>
      <c r="M31544"/>
      <c r="N31544"/>
      <c r="O31544"/>
      <c r="P31544"/>
      <c r="Q31544"/>
      <c r="R31544"/>
    </row>
    <row r="31545" spans="3:18" x14ac:dyDescent="0.2">
      <c r="C31545"/>
      <c r="D31545"/>
      <c r="E31545"/>
      <c r="F31545"/>
      <c r="G31545"/>
      <c r="H31545"/>
      <c r="I31545"/>
      <c r="J31545"/>
      <c r="K31545"/>
      <c r="L31545"/>
      <c r="M31545"/>
      <c r="N31545"/>
      <c r="O31545"/>
      <c r="P31545"/>
      <c r="Q31545"/>
      <c r="R31545"/>
    </row>
    <row r="31546" spans="3:18" x14ac:dyDescent="0.2">
      <c r="C31546"/>
      <c r="D31546"/>
      <c r="E31546"/>
      <c r="F31546"/>
      <c r="G31546"/>
      <c r="H31546"/>
      <c r="I31546"/>
      <c r="J31546"/>
      <c r="K31546"/>
      <c r="L31546"/>
      <c r="M31546"/>
      <c r="N31546"/>
      <c r="O31546"/>
      <c r="P31546"/>
      <c r="Q31546"/>
      <c r="R31546"/>
    </row>
    <row r="31547" spans="3:18" x14ac:dyDescent="0.2">
      <c r="C31547"/>
      <c r="D31547"/>
      <c r="E31547"/>
      <c r="F31547"/>
      <c r="G31547"/>
      <c r="H31547"/>
      <c r="I31547"/>
      <c r="J31547"/>
      <c r="K31547"/>
      <c r="L31547"/>
      <c r="M31547"/>
      <c r="N31547"/>
      <c r="O31547"/>
      <c r="P31547"/>
      <c r="Q31547"/>
      <c r="R31547"/>
    </row>
    <row r="31548" spans="3:18" x14ac:dyDescent="0.2">
      <c r="C31548"/>
      <c r="D31548"/>
      <c r="E31548"/>
      <c r="F31548"/>
      <c r="G31548"/>
      <c r="H31548"/>
      <c r="I31548"/>
      <c r="J31548"/>
      <c r="K31548"/>
      <c r="L31548"/>
      <c r="M31548"/>
      <c r="N31548"/>
      <c r="O31548"/>
      <c r="P31548"/>
      <c r="Q31548"/>
      <c r="R31548"/>
    </row>
    <row r="31549" spans="3:18" x14ac:dyDescent="0.2">
      <c r="C31549"/>
      <c r="D31549"/>
      <c r="E31549"/>
      <c r="F31549"/>
      <c r="G31549"/>
      <c r="H31549"/>
      <c r="I31549"/>
      <c r="J31549"/>
      <c r="K31549"/>
      <c r="L31549"/>
      <c r="M31549"/>
      <c r="N31549"/>
      <c r="O31549"/>
      <c r="P31549"/>
      <c r="Q31549"/>
      <c r="R31549"/>
    </row>
    <row r="31550" spans="3:18" x14ac:dyDescent="0.2">
      <c r="C31550"/>
      <c r="D31550"/>
      <c r="E31550"/>
      <c r="F31550"/>
      <c r="G31550"/>
      <c r="H31550"/>
      <c r="I31550"/>
      <c r="J31550"/>
      <c r="K31550"/>
      <c r="L31550"/>
      <c r="M31550"/>
      <c r="N31550"/>
      <c r="O31550"/>
      <c r="P31550"/>
      <c r="Q31550"/>
      <c r="R31550"/>
    </row>
    <row r="31551" spans="3:18" x14ac:dyDescent="0.2">
      <c r="C31551"/>
      <c r="D31551"/>
      <c r="E31551"/>
      <c r="F31551"/>
      <c r="G31551"/>
      <c r="H31551"/>
      <c r="I31551"/>
      <c r="J31551"/>
      <c r="K31551"/>
      <c r="L31551"/>
      <c r="M31551"/>
      <c r="N31551"/>
      <c r="O31551"/>
      <c r="P31551"/>
      <c r="Q31551"/>
      <c r="R31551"/>
    </row>
    <row r="31552" spans="3:18" x14ac:dyDescent="0.2">
      <c r="C31552"/>
      <c r="D31552"/>
      <c r="E31552"/>
      <c r="F31552"/>
      <c r="G31552"/>
      <c r="H31552"/>
      <c r="I31552"/>
      <c r="J31552"/>
      <c r="K31552"/>
      <c r="L31552"/>
      <c r="M31552"/>
      <c r="N31552"/>
      <c r="O31552"/>
      <c r="P31552"/>
      <c r="Q31552"/>
      <c r="R31552"/>
    </row>
    <row r="31553" spans="3:18" x14ac:dyDescent="0.2">
      <c r="C31553"/>
      <c r="D31553"/>
      <c r="E31553"/>
      <c r="F31553"/>
      <c r="G31553"/>
      <c r="H31553"/>
      <c r="I31553"/>
      <c r="J31553"/>
      <c r="K31553"/>
      <c r="L31553"/>
      <c r="M31553"/>
      <c r="N31553"/>
      <c r="O31553"/>
      <c r="P31553"/>
      <c r="Q31553"/>
      <c r="R31553"/>
    </row>
    <row r="31554" spans="3:18" x14ac:dyDescent="0.2">
      <c r="C31554"/>
      <c r="D31554"/>
      <c r="E31554"/>
      <c r="F31554"/>
      <c r="G31554"/>
      <c r="H31554"/>
      <c r="I31554"/>
      <c r="J31554"/>
      <c r="K31554"/>
      <c r="L31554"/>
      <c r="M31554"/>
      <c r="N31554"/>
      <c r="O31554"/>
      <c r="P31554"/>
      <c r="Q31554"/>
      <c r="R31554"/>
    </row>
    <row r="31555" spans="3:18" x14ac:dyDescent="0.2">
      <c r="C31555"/>
      <c r="D31555"/>
      <c r="E31555"/>
      <c r="F31555"/>
      <c r="G31555"/>
      <c r="H31555"/>
      <c r="I31555"/>
      <c r="J31555"/>
      <c r="K31555"/>
      <c r="L31555"/>
      <c r="M31555"/>
      <c r="N31555"/>
      <c r="O31555"/>
      <c r="P31555"/>
      <c r="Q31555"/>
      <c r="R31555"/>
    </row>
    <row r="31556" spans="3:18" x14ac:dyDescent="0.2">
      <c r="C31556"/>
      <c r="D31556"/>
      <c r="E31556"/>
      <c r="F31556"/>
      <c r="G31556"/>
      <c r="H31556"/>
      <c r="I31556"/>
      <c r="J31556"/>
      <c r="K31556"/>
      <c r="L31556"/>
      <c r="M31556"/>
      <c r="N31556"/>
      <c r="O31556"/>
      <c r="P31556"/>
      <c r="Q31556"/>
      <c r="R31556"/>
    </row>
    <row r="31557" spans="3:18" x14ac:dyDescent="0.2">
      <c r="C31557"/>
      <c r="D31557"/>
      <c r="E31557"/>
      <c r="F31557"/>
      <c r="G31557"/>
      <c r="H31557"/>
      <c r="I31557"/>
      <c r="J31557"/>
      <c r="K31557"/>
      <c r="L31557"/>
      <c r="M31557"/>
      <c r="N31557"/>
      <c r="O31557"/>
      <c r="P31557"/>
      <c r="Q31557"/>
      <c r="R31557"/>
    </row>
    <row r="31558" spans="3:18" x14ac:dyDescent="0.2">
      <c r="C31558"/>
      <c r="D31558"/>
      <c r="E31558"/>
      <c r="F31558"/>
      <c r="G31558"/>
      <c r="H31558"/>
      <c r="I31558"/>
      <c r="J31558"/>
      <c r="K31558"/>
      <c r="L31558"/>
      <c r="M31558"/>
      <c r="N31558"/>
      <c r="O31558"/>
      <c r="P31558"/>
      <c r="Q31558"/>
      <c r="R31558"/>
    </row>
    <row r="31559" spans="3:18" x14ac:dyDescent="0.2">
      <c r="C31559"/>
      <c r="D31559"/>
      <c r="E31559"/>
      <c r="F31559"/>
      <c r="G31559"/>
      <c r="H31559"/>
      <c r="I31559"/>
      <c r="J31559"/>
      <c r="K31559"/>
      <c r="L31559"/>
      <c r="M31559"/>
      <c r="N31559"/>
      <c r="O31559"/>
      <c r="P31559"/>
      <c r="Q31559"/>
      <c r="R31559"/>
    </row>
    <row r="31560" spans="3:18" x14ac:dyDescent="0.2">
      <c r="C31560"/>
      <c r="D31560"/>
      <c r="E31560"/>
      <c r="F31560"/>
      <c r="G31560"/>
      <c r="H31560"/>
      <c r="I31560"/>
      <c r="J31560"/>
      <c r="K31560"/>
      <c r="L31560"/>
      <c r="M31560"/>
      <c r="N31560"/>
      <c r="O31560"/>
      <c r="P31560"/>
      <c r="Q31560"/>
      <c r="R31560"/>
    </row>
    <row r="31561" spans="3:18" x14ac:dyDescent="0.2">
      <c r="C31561"/>
      <c r="D31561"/>
      <c r="E31561"/>
      <c r="F31561"/>
      <c r="G31561"/>
      <c r="H31561"/>
      <c r="I31561"/>
      <c r="J31561"/>
      <c r="K31561"/>
      <c r="L31561"/>
      <c r="M31561"/>
      <c r="N31561"/>
      <c r="O31561"/>
      <c r="P31561"/>
      <c r="Q31561"/>
      <c r="R31561"/>
    </row>
    <row r="31562" spans="3:18" x14ac:dyDescent="0.2">
      <c r="C31562"/>
      <c r="D31562"/>
      <c r="E31562"/>
      <c r="F31562"/>
      <c r="G31562"/>
      <c r="H31562"/>
      <c r="I31562"/>
      <c r="J31562"/>
      <c r="K31562"/>
      <c r="L31562"/>
      <c r="M31562"/>
      <c r="N31562"/>
      <c r="O31562"/>
      <c r="P31562"/>
      <c r="Q31562"/>
      <c r="R31562"/>
    </row>
    <row r="31563" spans="3:18" x14ac:dyDescent="0.2">
      <c r="C31563"/>
      <c r="D31563"/>
      <c r="E31563"/>
      <c r="F31563"/>
      <c r="G31563"/>
      <c r="H31563"/>
      <c r="I31563"/>
      <c r="J31563"/>
      <c r="K31563"/>
      <c r="L31563"/>
      <c r="M31563"/>
      <c r="N31563"/>
      <c r="O31563"/>
      <c r="P31563"/>
      <c r="Q31563"/>
      <c r="R31563"/>
    </row>
    <row r="31564" spans="3:18" x14ac:dyDescent="0.2">
      <c r="C31564"/>
      <c r="D31564"/>
      <c r="E31564"/>
      <c r="F31564"/>
      <c r="G31564"/>
      <c r="H31564"/>
      <c r="I31564"/>
      <c r="J31564"/>
      <c r="K31564"/>
      <c r="L31564"/>
      <c r="M31564"/>
      <c r="N31564"/>
      <c r="O31564"/>
      <c r="P31564"/>
      <c r="Q31564"/>
      <c r="R31564"/>
    </row>
    <row r="31565" spans="3:18" x14ac:dyDescent="0.2">
      <c r="C31565"/>
      <c r="D31565"/>
      <c r="E31565"/>
      <c r="F31565"/>
      <c r="G31565"/>
      <c r="H31565"/>
      <c r="I31565"/>
      <c r="J31565"/>
      <c r="K31565"/>
      <c r="L31565"/>
      <c r="M31565"/>
      <c r="N31565"/>
      <c r="O31565"/>
      <c r="P31565"/>
      <c r="Q31565"/>
      <c r="R31565"/>
    </row>
    <row r="31566" spans="3:18" x14ac:dyDescent="0.2">
      <c r="C31566"/>
      <c r="D31566"/>
      <c r="E31566"/>
      <c r="F31566"/>
      <c r="G31566"/>
      <c r="H31566"/>
      <c r="I31566"/>
      <c r="J31566"/>
      <c r="K31566"/>
      <c r="L31566"/>
      <c r="M31566"/>
      <c r="N31566"/>
      <c r="O31566"/>
      <c r="P31566"/>
      <c r="Q31566"/>
      <c r="R31566"/>
    </row>
    <row r="31567" spans="3:18" x14ac:dyDescent="0.2">
      <c r="C31567"/>
      <c r="D31567"/>
      <c r="E31567"/>
      <c r="F31567"/>
      <c r="G31567"/>
      <c r="H31567"/>
      <c r="I31567"/>
      <c r="J31567"/>
      <c r="K31567"/>
      <c r="L31567"/>
      <c r="M31567"/>
      <c r="N31567"/>
      <c r="O31567"/>
      <c r="P31567"/>
      <c r="Q31567"/>
      <c r="R31567"/>
    </row>
    <row r="31568" spans="3:18" x14ac:dyDescent="0.2">
      <c r="C31568"/>
      <c r="D31568"/>
      <c r="E31568"/>
      <c r="F31568"/>
      <c r="G31568"/>
      <c r="H31568"/>
      <c r="I31568"/>
      <c r="J31568"/>
      <c r="K31568"/>
      <c r="L31568"/>
      <c r="M31568"/>
      <c r="N31568"/>
      <c r="O31568"/>
      <c r="P31568"/>
      <c r="Q31568"/>
      <c r="R31568"/>
    </row>
    <row r="31569" spans="3:18" x14ac:dyDescent="0.2">
      <c r="C31569"/>
      <c r="D31569"/>
      <c r="E31569"/>
      <c r="F31569"/>
      <c r="G31569"/>
      <c r="H31569"/>
      <c r="I31569"/>
      <c r="J31569"/>
      <c r="K31569"/>
      <c r="L31569"/>
      <c r="M31569"/>
      <c r="N31569"/>
      <c r="O31569"/>
      <c r="P31569"/>
      <c r="Q31569"/>
      <c r="R31569"/>
    </row>
    <row r="31570" spans="3:18" x14ac:dyDescent="0.2">
      <c r="C31570"/>
      <c r="D31570"/>
      <c r="E31570"/>
      <c r="F31570"/>
      <c r="G31570"/>
      <c r="H31570"/>
      <c r="I31570"/>
      <c r="J31570"/>
      <c r="K31570"/>
      <c r="L31570"/>
      <c r="M31570"/>
      <c r="N31570"/>
      <c r="O31570"/>
      <c r="P31570"/>
      <c r="Q31570"/>
      <c r="R31570"/>
    </row>
    <row r="31571" spans="3:18" x14ac:dyDescent="0.2">
      <c r="C31571"/>
      <c r="D31571"/>
      <c r="E31571"/>
      <c r="F31571"/>
      <c r="G31571"/>
      <c r="H31571"/>
      <c r="I31571"/>
      <c r="J31571"/>
      <c r="K31571"/>
      <c r="L31571"/>
      <c r="M31571"/>
      <c r="N31571"/>
      <c r="O31571"/>
      <c r="P31571"/>
      <c r="Q31571"/>
      <c r="R31571"/>
    </row>
    <row r="31572" spans="3:18" x14ac:dyDescent="0.2">
      <c r="C31572"/>
      <c r="D31572"/>
      <c r="E31572"/>
      <c r="F31572"/>
      <c r="G31572"/>
      <c r="H31572"/>
      <c r="I31572"/>
      <c r="J31572"/>
      <c r="K31572"/>
      <c r="L31572"/>
      <c r="M31572"/>
      <c r="N31572"/>
      <c r="O31572"/>
      <c r="P31572"/>
      <c r="Q31572"/>
      <c r="R31572"/>
    </row>
    <row r="31573" spans="3:18" x14ac:dyDescent="0.2">
      <c r="C31573"/>
      <c r="D31573"/>
      <c r="E31573"/>
      <c r="F31573"/>
      <c r="G31573"/>
      <c r="H31573"/>
      <c r="I31573"/>
      <c r="J31573"/>
      <c r="K31573"/>
      <c r="L31573"/>
      <c r="M31573"/>
      <c r="N31573"/>
      <c r="O31573"/>
      <c r="P31573"/>
      <c r="Q31573"/>
      <c r="R31573"/>
    </row>
    <row r="31574" spans="3:18" x14ac:dyDescent="0.2">
      <c r="C31574"/>
      <c r="D31574"/>
      <c r="E31574"/>
      <c r="F31574"/>
      <c r="G31574"/>
      <c r="H31574"/>
      <c r="I31574"/>
      <c r="J31574"/>
      <c r="K31574"/>
      <c r="L31574"/>
      <c r="M31574"/>
      <c r="N31574"/>
      <c r="O31574"/>
      <c r="P31574"/>
      <c r="Q31574"/>
      <c r="R31574"/>
    </row>
    <row r="31575" spans="3:18" x14ac:dyDescent="0.2">
      <c r="C31575"/>
      <c r="D31575"/>
      <c r="E31575"/>
      <c r="F31575"/>
      <c r="G31575"/>
      <c r="H31575"/>
      <c r="I31575"/>
      <c r="J31575"/>
      <c r="K31575"/>
      <c r="L31575"/>
      <c r="M31575"/>
      <c r="N31575"/>
      <c r="O31575"/>
      <c r="P31575"/>
      <c r="Q31575"/>
      <c r="R31575"/>
    </row>
    <row r="31576" spans="3:18" x14ac:dyDescent="0.2">
      <c r="C31576"/>
      <c r="D31576"/>
      <c r="E31576"/>
      <c r="F31576"/>
      <c r="G31576"/>
      <c r="H31576"/>
      <c r="I31576"/>
      <c r="J31576"/>
      <c r="K31576"/>
      <c r="L31576"/>
      <c r="M31576"/>
      <c r="N31576"/>
      <c r="O31576"/>
      <c r="P31576"/>
      <c r="Q31576"/>
      <c r="R31576"/>
    </row>
    <row r="31577" spans="3:18" x14ac:dyDescent="0.2">
      <c r="C31577"/>
      <c r="D31577"/>
      <c r="E31577"/>
      <c r="F31577"/>
      <c r="G31577"/>
      <c r="H31577"/>
      <c r="I31577"/>
      <c r="J31577"/>
      <c r="K31577"/>
      <c r="L31577"/>
      <c r="M31577"/>
      <c r="N31577"/>
      <c r="O31577"/>
      <c r="P31577"/>
      <c r="Q31577"/>
      <c r="R31577"/>
    </row>
    <row r="31578" spans="3:18" x14ac:dyDescent="0.2">
      <c r="C31578"/>
      <c r="D31578"/>
      <c r="E31578"/>
      <c r="F31578"/>
      <c r="G31578"/>
      <c r="H31578"/>
      <c r="I31578"/>
      <c r="J31578"/>
      <c r="K31578"/>
      <c r="L31578"/>
      <c r="M31578"/>
      <c r="N31578"/>
      <c r="O31578"/>
      <c r="P31578"/>
      <c r="Q31578"/>
      <c r="R31578"/>
    </row>
    <row r="31579" spans="3:18" x14ac:dyDescent="0.2">
      <c r="C31579"/>
      <c r="D31579"/>
      <c r="E31579"/>
      <c r="F31579"/>
      <c r="G31579"/>
      <c r="H31579"/>
      <c r="I31579"/>
      <c r="J31579"/>
      <c r="K31579"/>
      <c r="L31579"/>
      <c r="M31579"/>
      <c r="N31579"/>
      <c r="O31579"/>
      <c r="P31579"/>
      <c r="Q31579"/>
      <c r="R31579"/>
    </row>
    <row r="31580" spans="3:18" x14ac:dyDescent="0.2">
      <c r="C31580"/>
      <c r="D31580"/>
      <c r="E31580"/>
      <c r="F31580"/>
      <c r="G31580"/>
      <c r="H31580"/>
      <c r="I31580"/>
      <c r="J31580"/>
      <c r="K31580"/>
      <c r="L31580"/>
      <c r="M31580"/>
      <c r="N31580"/>
      <c r="O31580"/>
      <c r="P31580"/>
      <c r="Q31580"/>
      <c r="R31580"/>
    </row>
    <row r="31581" spans="3:18" x14ac:dyDescent="0.2">
      <c r="C31581"/>
      <c r="D31581"/>
      <c r="E31581"/>
      <c r="F31581"/>
      <c r="G31581"/>
      <c r="H31581"/>
      <c r="I31581"/>
      <c r="J31581"/>
      <c r="K31581"/>
      <c r="L31581"/>
      <c r="M31581"/>
      <c r="N31581"/>
      <c r="O31581"/>
      <c r="P31581"/>
      <c r="Q31581"/>
      <c r="R31581"/>
    </row>
    <row r="31582" spans="3:18" x14ac:dyDescent="0.2">
      <c r="C31582"/>
      <c r="D31582"/>
      <c r="E31582"/>
      <c r="F31582"/>
      <c r="G31582"/>
      <c r="H31582"/>
      <c r="I31582"/>
      <c r="J31582"/>
      <c r="K31582"/>
      <c r="L31582"/>
      <c r="M31582"/>
      <c r="N31582"/>
      <c r="O31582"/>
      <c r="P31582"/>
      <c r="Q31582"/>
      <c r="R31582"/>
    </row>
    <row r="31583" spans="3:18" x14ac:dyDescent="0.2">
      <c r="C31583"/>
      <c r="D31583"/>
      <c r="E31583"/>
      <c r="F31583"/>
      <c r="G31583"/>
      <c r="H31583"/>
      <c r="I31583"/>
      <c r="J31583"/>
      <c r="K31583"/>
      <c r="L31583"/>
      <c r="M31583"/>
      <c r="N31583"/>
      <c r="O31583"/>
      <c r="P31583"/>
      <c r="Q31583"/>
      <c r="R31583"/>
    </row>
    <row r="31584" spans="3:18" x14ac:dyDescent="0.2">
      <c r="C31584"/>
      <c r="D31584"/>
      <c r="E31584"/>
      <c r="F31584"/>
      <c r="G31584"/>
      <c r="H31584"/>
      <c r="I31584"/>
      <c r="J31584"/>
      <c r="K31584"/>
      <c r="L31584"/>
      <c r="M31584"/>
      <c r="N31584"/>
      <c r="O31584"/>
      <c r="P31584"/>
      <c r="Q31584"/>
      <c r="R31584"/>
    </row>
    <row r="31585" spans="3:18" x14ac:dyDescent="0.2">
      <c r="C31585"/>
      <c r="D31585"/>
      <c r="E31585"/>
      <c r="F31585"/>
      <c r="G31585"/>
      <c r="H31585"/>
      <c r="I31585"/>
      <c r="J31585"/>
      <c r="K31585"/>
      <c r="L31585"/>
      <c r="M31585"/>
      <c r="N31585"/>
      <c r="O31585"/>
      <c r="P31585"/>
      <c r="Q31585"/>
      <c r="R31585"/>
    </row>
    <row r="31586" spans="3:18" x14ac:dyDescent="0.2">
      <c r="C31586"/>
      <c r="D31586"/>
      <c r="E31586"/>
      <c r="F31586"/>
      <c r="G31586"/>
      <c r="H31586"/>
      <c r="I31586"/>
      <c r="J31586"/>
      <c r="K31586"/>
      <c r="L31586"/>
      <c r="M31586"/>
      <c r="N31586"/>
      <c r="O31586"/>
      <c r="P31586"/>
      <c r="Q31586"/>
      <c r="R31586"/>
    </row>
    <row r="31587" spans="3:18" x14ac:dyDescent="0.2">
      <c r="C31587"/>
      <c r="D31587"/>
      <c r="E31587"/>
      <c r="F31587"/>
      <c r="G31587"/>
      <c r="H31587"/>
      <c r="I31587"/>
      <c r="J31587"/>
      <c r="K31587"/>
      <c r="L31587"/>
      <c r="M31587"/>
      <c r="N31587"/>
      <c r="O31587"/>
      <c r="P31587"/>
      <c r="Q31587"/>
      <c r="R31587"/>
    </row>
    <row r="31588" spans="3:18" x14ac:dyDescent="0.2">
      <c r="C31588"/>
      <c r="D31588"/>
      <c r="E31588"/>
      <c r="F31588"/>
      <c r="G31588"/>
      <c r="H31588"/>
      <c r="I31588"/>
      <c r="J31588"/>
      <c r="K31588"/>
      <c r="L31588"/>
      <c r="M31588"/>
      <c r="N31588"/>
      <c r="O31588"/>
      <c r="P31588"/>
      <c r="Q31588"/>
      <c r="R31588"/>
    </row>
    <row r="31589" spans="3:18" x14ac:dyDescent="0.2">
      <c r="C31589"/>
      <c r="D31589"/>
      <c r="E31589"/>
      <c r="F31589"/>
      <c r="G31589"/>
      <c r="H31589"/>
      <c r="I31589"/>
      <c r="J31589"/>
      <c r="K31589"/>
      <c r="L31589"/>
      <c r="M31589"/>
      <c r="N31589"/>
      <c r="O31589"/>
      <c r="P31589"/>
      <c r="Q31589"/>
      <c r="R31589"/>
    </row>
    <row r="31590" spans="3:18" x14ac:dyDescent="0.2">
      <c r="C31590"/>
      <c r="D31590"/>
      <c r="E31590"/>
      <c r="F31590"/>
      <c r="G31590"/>
      <c r="H31590"/>
      <c r="I31590"/>
      <c r="J31590"/>
      <c r="K31590"/>
      <c r="L31590"/>
      <c r="M31590"/>
      <c r="N31590"/>
      <c r="O31590"/>
      <c r="P31590"/>
      <c r="Q31590"/>
      <c r="R31590"/>
    </row>
    <row r="31591" spans="3:18" x14ac:dyDescent="0.2">
      <c r="C31591"/>
      <c r="D31591"/>
      <c r="E31591"/>
      <c r="F31591"/>
      <c r="G31591"/>
      <c r="H31591"/>
      <c r="I31591"/>
      <c r="J31591"/>
      <c r="K31591"/>
      <c r="L31591"/>
      <c r="M31591"/>
      <c r="N31591"/>
      <c r="O31591"/>
      <c r="P31591"/>
      <c r="Q31591"/>
      <c r="R31591"/>
    </row>
    <row r="31592" spans="3:18" x14ac:dyDescent="0.2">
      <c r="C31592"/>
      <c r="D31592"/>
      <c r="E31592"/>
      <c r="F31592"/>
      <c r="G31592"/>
      <c r="H31592"/>
      <c r="I31592"/>
      <c r="J31592"/>
      <c r="K31592"/>
      <c r="L31592"/>
      <c r="M31592"/>
      <c r="N31592"/>
      <c r="O31592"/>
      <c r="P31592"/>
      <c r="Q31592"/>
      <c r="R31592"/>
    </row>
    <row r="31593" spans="3:18" x14ac:dyDescent="0.2">
      <c r="C31593"/>
      <c r="D31593"/>
      <c r="E31593"/>
      <c r="F31593"/>
      <c r="G31593"/>
      <c r="H31593"/>
      <c r="I31593"/>
      <c r="J31593"/>
      <c r="K31593"/>
      <c r="L31593"/>
      <c r="M31593"/>
      <c r="N31593"/>
      <c r="O31593"/>
      <c r="P31593"/>
      <c r="Q31593"/>
      <c r="R31593"/>
    </row>
    <row r="31594" spans="3:18" x14ac:dyDescent="0.2">
      <c r="C31594"/>
      <c r="D31594"/>
      <c r="E31594"/>
      <c r="F31594"/>
      <c r="G31594"/>
      <c r="H31594"/>
      <c r="I31594"/>
      <c r="J31594"/>
      <c r="K31594"/>
      <c r="L31594"/>
      <c r="M31594"/>
      <c r="N31594"/>
      <c r="O31594"/>
      <c r="P31594"/>
      <c r="Q31594"/>
      <c r="R31594"/>
    </row>
    <row r="31595" spans="3:18" x14ac:dyDescent="0.2">
      <c r="C31595"/>
      <c r="D31595"/>
      <c r="E31595"/>
      <c r="F31595"/>
      <c r="G31595"/>
      <c r="H31595"/>
      <c r="I31595"/>
      <c r="J31595"/>
      <c r="K31595"/>
      <c r="L31595"/>
      <c r="M31595"/>
      <c r="N31595"/>
      <c r="O31595"/>
      <c r="P31595"/>
      <c r="Q31595"/>
      <c r="R31595"/>
    </row>
    <row r="31596" spans="3:18" x14ac:dyDescent="0.2">
      <c r="C31596"/>
      <c r="D31596"/>
      <c r="E31596"/>
      <c r="F31596"/>
      <c r="G31596"/>
      <c r="H31596"/>
      <c r="I31596"/>
      <c r="J31596"/>
      <c r="K31596"/>
      <c r="L31596"/>
      <c r="M31596"/>
      <c r="N31596"/>
      <c r="O31596"/>
      <c r="P31596"/>
      <c r="Q31596"/>
      <c r="R31596"/>
    </row>
    <row r="31597" spans="3:18" x14ac:dyDescent="0.2">
      <c r="C31597"/>
      <c r="D31597"/>
      <c r="E31597"/>
      <c r="F31597"/>
      <c r="G31597"/>
      <c r="H31597"/>
      <c r="I31597"/>
      <c r="J31597"/>
      <c r="K31597"/>
      <c r="L31597"/>
      <c r="M31597"/>
      <c r="N31597"/>
      <c r="O31597"/>
      <c r="P31597"/>
      <c r="Q31597"/>
      <c r="R31597"/>
    </row>
    <row r="31598" spans="3:18" x14ac:dyDescent="0.2">
      <c r="C31598"/>
      <c r="D31598"/>
      <c r="E31598"/>
      <c r="F31598"/>
      <c r="G31598"/>
      <c r="H31598"/>
      <c r="I31598"/>
      <c r="J31598"/>
      <c r="K31598"/>
      <c r="L31598"/>
      <c r="M31598"/>
      <c r="N31598"/>
      <c r="O31598"/>
      <c r="P31598"/>
      <c r="Q31598"/>
      <c r="R31598"/>
    </row>
    <row r="31599" spans="3:18" x14ac:dyDescent="0.2">
      <c r="C31599"/>
      <c r="D31599"/>
      <c r="E31599"/>
      <c r="F31599"/>
      <c r="G31599"/>
      <c r="H31599"/>
      <c r="I31599"/>
      <c r="J31599"/>
      <c r="K31599"/>
      <c r="L31599"/>
      <c r="M31599"/>
      <c r="N31599"/>
      <c r="O31599"/>
      <c r="P31599"/>
      <c r="Q31599"/>
      <c r="R31599"/>
    </row>
    <row r="31600" spans="3:18" x14ac:dyDescent="0.2">
      <c r="C31600"/>
      <c r="D31600"/>
      <c r="E31600"/>
      <c r="F31600"/>
      <c r="G31600"/>
      <c r="H31600"/>
      <c r="I31600"/>
      <c r="J31600"/>
      <c r="K31600"/>
      <c r="L31600"/>
      <c r="M31600"/>
      <c r="N31600"/>
      <c r="O31600"/>
      <c r="P31600"/>
      <c r="Q31600"/>
      <c r="R31600"/>
    </row>
    <row r="31601" spans="3:18" x14ac:dyDescent="0.2">
      <c r="C31601"/>
      <c r="D31601"/>
      <c r="E31601"/>
      <c r="F31601"/>
      <c r="G31601"/>
      <c r="H31601"/>
      <c r="I31601"/>
      <c r="J31601"/>
      <c r="K31601"/>
      <c r="L31601"/>
      <c r="M31601"/>
      <c r="N31601"/>
      <c r="O31601"/>
      <c r="P31601"/>
      <c r="Q31601"/>
      <c r="R31601"/>
    </row>
    <row r="31602" spans="3:18" x14ac:dyDescent="0.2">
      <c r="C31602"/>
      <c r="D31602"/>
      <c r="E31602"/>
      <c r="F31602"/>
      <c r="G31602"/>
      <c r="H31602"/>
      <c r="I31602"/>
      <c r="J31602"/>
      <c r="K31602"/>
      <c r="L31602"/>
      <c r="M31602"/>
      <c r="N31602"/>
      <c r="O31602"/>
      <c r="P31602"/>
      <c r="Q31602"/>
      <c r="R31602"/>
    </row>
    <row r="31603" spans="3:18" x14ac:dyDescent="0.2">
      <c r="C31603"/>
      <c r="D31603"/>
      <c r="E31603"/>
      <c r="F31603"/>
      <c r="G31603"/>
      <c r="H31603"/>
      <c r="I31603"/>
      <c r="J31603"/>
      <c r="K31603"/>
      <c r="L31603"/>
      <c r="M31603"/>
      <c r="N31603"/>
      <c r="O31603"/>
      <c r="P31603"/>
      <c r="Q31603"/>
      <c r="R31603"/>
    </row>
    <row r="31604" spans="3:18" x14ac:dyDescent="0.2">
      <c r="C31604"/>
      <c r="D31604"/>
      <c r="E31604"/>
      <c r="F31604"/>
      <c r="G31604"/>
      <c r="H31604"/>
      <c r="I31604"/>
      <c r="J31604"/>
      <c r="K31604"/>
      <c r="L31604"/>
      <c r="M31604"/>
      <c r="N31604"/>
      <c r="O31604"/>
      <c r="P31604"/>
      <c r="Q31604"/>
      <c r="R31604"/>
    </row>
    <row r="31605" spans="3:18" x14ac:dyDescent="0.2">
      <c r="C31605"/>
      <c r="D31605"/>
      <c r="E31605"/>
      <c r="F31605"/>
      <c r="G31605"/>
      <c r="H31605"/>
      <c r="I31605"/>
      <c r="J31605"/>
      <c r="K31605"/>
      <c r="L31605"/>
      <c r="M31605"/>
      <c r="N31605"/>
      <c r="O31605"/>
      <c r="P31605"/>
      <c r="Q31605"/>
      <c r="R31605"/>
    </row>
    <row r="31606" spans="3:18" x14ac:dyDescent="0.2">
      <c r="C31606"/>
      <c r="D31606"/>
      <c r="E31606"/>
      <c r="F31606"/>
      <c r="G31606"/>
      <c r="H31606"/>
      <c r="I31606"/>
      <c r="J31606"/>
      <c r="K31606"/>
      <c r="L31606"/>
      <c r="M31606"/>
      <c r="N31606"/>
      <c r="O31606"/>
      <c r="P31606"/>
      <c r="Q31606"/>
      <c r="R31606"/>
    </row>
    <row r="31607" spans="3:18" x14ac:dyDescent="0.2">
      <c r="C31607"/>
      <c r="D31607"/>
      <c r="E31607"/>
      <c r="F31607"/>
      <c r="G31607"/>
      <c r="H31607"/>
      <c r="I31607"/>
      <c r="J31607"/>
      <c r="K31607"/>
      <c r="L31607"/>
      <c r="M31607"/>
      <c r="N31607"/>
      <c r="O31607"/>
      <c r="P31607"/>
      <c r="Q31607"/>
      <c r="R31607"/>
    </row>
    <row r="31608" spans="3:18" x14ac:dyDescent="0.2">
      <c r="C31608"/>
      <c r="D31608"/>
      <c r="E31608"/>
      <c r="F31608"/>
      <c r="G31608"/>
      <c r="H31608"/>
      <c r="I31608"/>
      <c r="J31608"/>
      <c r="K31608"/>
      <c r="L31608"/>
      <c r="M31608"/>
      <c r="N31608"/>
      <c r="O31608"/>
      <c r="P31608"/>
      <c r="Q31608"/>
      <c r="R31608"/>
    </row>
    <row r="31609" spans="3:18" x14ac:dyDescent="0.2">
      <c r="C31609"/>
      <c r="D31609"/>
      <c r="E31609"/>
      <c r="F31609"/>
      <c r="G31609"/>
      <c r="H31609"/>
      <c r="I31609"/>
      <c r="J31609"/>
      <c r="K31609"/>
      <c r="L31609"/>
      <c r="M31609"/>
      <c r="N31609"/>
      <c r="O31609"/>
      <c r="P31609"/>
      <c r="Q31609"/>
      <c r="R31609"/>
    </row>
    <row r="31610" spans="3:18" x14ac:dyDescent="0.2">
      <c r="C31610"/>
      <c r="D31610"/>
      <c r="E31610"/>
      <c r="F31610"/>
      <c r="G31610"/>
      <c r="H31610"/>
      <c r="I31610"/>
      <c r="J31610"/>
      <c r="K31610"/>
      <c r="L31610"/>
      <c r="M31610"/>
      <c r="N31610"/>
      <c r="O31610"/>
      <c r="P31610"/>
      <c r="Q31610"/>
      <c r="R31610"/>
    </row>
    <row r="31611" spans="3:18" x14ac:dyDescent="0.2">
      <c r="C31611"/>
      <c r="D31611"/>
      <c r="E31611"/>
      <c r="F31611"/>
      <c r="G31611"/>
      <c r="H31611"/>
      <c r="I31611"/>
      <c r="J31611"/>
      <c r="K31611"/>
      <c r="L31611"/>
      <c r="M31611"/>
      <c r="N31611"/>
      <c r="O31611"/>
      <c r="P31611"/>
      <c r="Q31611"/>
      <c r="R31611"/>
    </row>
    <row r="31612" spans="3:18" x14ac:dyDescent="0.2">
      <c r="C31612"/>
      <c r="D31612"/>
      <c r="E31612"/>
      <c r="F31612"/>
      <c r="G31612"/>
      <c r="H31612"/>
      <c r="I31612"/>
      <c r="J31612"/>
      <c r="K31612"/>
      <c r="L31612"/>
      <c r="M31612"/>
      <c r="N31612"/>
      <c r="O31612"/>
      <c r="P31612"/>
      <c r="Q31612"/>
      <c r="R31612"/>
    </row>
    <row r="31613" spans="3:18" x14ac:dyDescent="0.2">
      <c r="C31613"/>
      <c r="D31613"/>
      <c r="E31613"/>
      <c r="F31613"/>
      <c r="G31613"/>
      <c r="H31613"/>
      <c r="I31613"/>
      <c r="J31613"/>
      <c r="K31613"/>
      <c r="L31613"/>
      <c r="M31613"/>
      <c r="N31613"/>
      <c r="O31613"/>
      <c r="P31613"/>
      <c r="Q31613"/>
      <c r="R31613"/>
    </row>
    <row r="31614" spans="3:18" x14ac:dyDescent="0.2">
      <c r="C31614"/>
      <c r="D31614"/>
      <c r="E31614"/>
      <c r="F31614"/>
      <c r="G31614"/>
      <c r="H31614"/>
      <c r="I31614"/>
      <c r="J31614"/>
      <c r="K31614"/>
      <c r="L31614"/>
      <c r="M31614"/>
      <c r="N31614"/>
      <c r="O31614"/>
      <c r="P31614"/>
      <c r="Q31614"/>
      <c r="R31614"/>
    </row>
    <row r="31615" spans="3:18" x14ac:dyDescent="0.2">
      <c r="C31615"/>
      <c r="D31615"/>
      <c r="E31615"/>
      <c r="F31615"/>
      <c r="G31615"/>
      <c r="H31615"/>
      <c r="I31615"/>
      <c r="J31615"/>
      <c r="K31615"/>
      <c r="L31615"/>
      <c r="M31615"/>
      <c r="N31615"/>
      <c r="O31615"/>
      <c r="P31615"/>
      <c r="Q31615"/>
      <c r="R31615"/>
    </row>
    <row r="31616" spans="3:18" x14ac:dyDescent="0.2">
      <c r="C31616"/>
      <c r="D31616"/>
      <c r="E31616"/>
      <c r="F31616"/>
      <c r="G31616"/>
      <c r="H31616"/>
      <c r="I31616"/>
      <c r="J31616"/>
      <c r="K31616"/>
      <c r="L31616"/>
      <c r="M31616"/>
      <c r="N31616"/>
      <c r="O31616"/>
      <c r="P31616"/>
      <c r="Q31616"/>
      <c r="R31616"/>
    </row>
    <row r="31617" spans="3:18" x14ac:dyDescent="0.2">
      <c r="C31617"/>
      <c r="D31617"/>
      <c r="E31617"/>
      <c r="F31617"/>
      <c r="G31617"/>
      <c r="H31617"/>
      <c r="I31617"/>
      <c r="J31617"/>
      <c r="K31617"/>
      <c r="L31617"/>
      <c r="M31617"/>
      <c r="N31617"/>
      <c r="O31617"/>
      <c r="P31617"/>
      <c r="Q31617"/>
      <c r="R31617"/>
    </row>
    <row r="31618" spans="3:18" x14ac:dyDescent="0.2">
      <c r="C31618"/>
      <c r="D31618"/>
      <c r="E31618"/>
      <c r="F31618"/>
      <c r="G31618"/>
      <c r="H31618"/>
      <c r="I31618"/>
      <c r="J31618"/>
      <c r="K31618"/>
      <c r="L31618"/>
      <c r="M31618"/>
      <c r="N31618"/>
      <c r="O31618"/>
      <c r="P31618"/>
      <c r="Q31618"/>
      <c r="R31618"/>
    </row>
    <row r="31619" spans="3:18" x14ac:dyDescent="0.2">
      <c r="C31619"/>
      <c r="D31619"/>
      <c r="E31619"/>
      <c r="F31619"/>
      <c r="G31619"/>
      <c r="H31619"/>
      <c r="I31619"/>
      <c r="J31619"/>
      <c r="K31619"/>
      <c r="L31619"/>
      <c r="M31619"/>
      <c r="N31619"/>
      <c r="O31619"/>
      <c r="P31619"/>
      <c r="Q31619"/>
      <c r="R31619"/>
    </row>
    <row r="31620" spans="3:18" x14ac:dyDescent="0.2">
      <c r="C31620"/>
      <c r="D31620"/>
      <c r="E31620"/>
      <c r="F31620"/>
      <c r="G31620"/>
      <c r="H31620"/>
      <c r="I31620"/>
      <c r="J31620"/>
      <c r="K31620"/>
      <c r="L31620"/>
      <c r="M31620"/>
      <c r="N31620"/>
      <c r="O31620"/>
      <c r="P31620"/>
      <c r="Q31620"/>
      <c r="R31620"/>
    </row>
    <row r="31621" spans="3:18" x14ac:dyDescent="0.2">
      <c r="C31621"/>
      <c r="D31621"/>
      <c r="E31621"/>
      <c r="F31621"/>
      <c r="G31621"/>
      <c r="H31621"/>
      <c r="I31621"/>
      <c r="J31621"/>
      <c r="K31621"/>
      <c r="L31621"/>
      <c r="M31621"/>
      <c r="N31621"/>
      <c r="O31621"/>
      <c r="P31621"/>
      <c r="Q31621"/>
      <c r="R31621"/>
    </row>
    <row r="31622" spans="3:18" x14ac:dyDescent="0.2">
      <c r="C31622"/>
      <c r="D31622"/>
      <c r="E31622"/>
      <c r="F31622"/>
      <c r="G31622"/>
      <c r="H31622"/>
      <c r="I31622"/>
      <c r="J31622"/>
      <c r="K31622"/>
      <c r="L31622"/>
      <c r="M31622"/>
      <c r="N31622"/>
      <c r="O31622"/>
      <c r="P31622"/>
      <c r="Q31622"/>
      <c r="R31622"/>
    </row>
    <row r="31623" spans="3:18" x14ac:dyDescent="0.2">
      <c r="C31623"/>
      <c r="D31623"/>
      <c r="E31623"/>
      <c r="F31623"/>
      <c r="G31623"/>
      <c r="H31623"/>
      <c r="I31623"/>
      <c r="J31623"/>
      <c r="K31623"/>
      <c r="L31623"/>
      <c r="M31623"/>
      <c r="N31623"/>
      <c r="O31623"/>
      <c r="P31623"/>
      <c r="Q31623"/>
      <c r="R31623"/>
    </row>
    <row r="31624" spans="3:18" x14ac:dyDescent="0.2">
      <c r="C31624"/>
      <c r="D31624"/>
      <c r="E31624"/>
      <c r="F31624"/>
      <c r="G31624"/>
      <c r="H31624"/>
      <c r="I31624"/>
      <c r="J31624"/>
      <c r="K31624"/>
      <c r="L31624"/>
      <c r="M31624"/>
      <c r="N31624"/>
      <c r="O31624"/>
      <c r="P31624"/>
      <c r="Q31624"/>
      <c r="R31624"/>
    </row>
    <row r="31625" spans="3:18" x14ac:dyDescent="0.2">
      <c r="C31625"/>
      <c r="D31625"/>
      <c r="E31625"/>
      <c r="F31625"/>
      <c r="G31625"/>
      <c r="H31625"/>
      <c r="I31625"/>
      <c r="J31625"/>
      <c r="K31625"/>
      <c r="L31625"/>
      <c r="M31625"/>
      <c r="N31625"/>
      <c r="O31625"/>
      <c r="P31625"/>
      <c r="Q31625"/>
      <c r="R31625"/>
    </row>
    <row r="31626" spans="3:18" x14ac:dyDescent="0.2">
      <c r="C31626"/>
      <c r="D31626"/>
      <c r="E31626"/>
      <c r="F31626"/>
      <c r="G31626"/>
      <c r="H31626"/>
      <c r="I31626"/>
      <c r="J31626"/>
      <c r="K31626"/>
      <c r="L31626"/>
      <c r="M31626"/>
      <c r="N31626"/>
      <c r="O31626"/>
      <c r="P31626"/>
      <c r="Q31626"/>
      <c r="R31626"/>
    </row>
    <row r="31627" spans="3:18" x14ac:dyDescent="0.2">
      <c r="C31627"/>
      <c r="D31627"/>
      <c r="E31627"/>
      <c r="F31627"/>
      <c r="G31627"/>
      <c r="H31627"/>
      <c r="I31627"/>
      <c r="J31627"/>
      <c r="K31627"/>
      <c r="L31627"/>
      <c r="M31627"/>
      <c r="N31627"/>
      <c r="O31627"/>
      <c r="P31627"/>
      <c r="Q31627"/>
      <c r="R31627"/>
    </row>
    <row r="31628" spans="3:18" x14ac:dyDescent="0.2">
      <c r="C31628"/>
      <c r="D31628"/>
      <c r="E31628"/>
      <c r="F31628"/>
      <c r="G31628"/>
      <c r="H31628"/>
      <c r="I31628"/>
      <c r="J31628"/>
      <c r="K31628"/>
      <c r="L31628"/>
      <c r="M31628"/>
      <c r="N31628"/>
      <c r="O31628"/>
      <c r="P31628"/>
      <c r="Q31628"/>
      <c r="R31628"/>
    </row>
    <row r="31629" spans="3:18" x14ac:dyDescent="0.2">
      <c r="C31629"/>
      <c r="D31629"/>
      <c r="E31629"/>
      <c r="F31629"/>
      <c r="G31629"/>
      <c r="H31629"/>
      <c r="I31629"/>
      <c r="J31629"/>
      <c r="K31629"/>
      <c r="L31629"/>
      <c r="M31629"/>
      <c r="N31629"/>
      <c r="O31629"/>
      <c r="P31629"/>
      <c r="Q31629"/>
      <c r="R31629"/>
    </row>
    <row r="31630" spans="3:18" x14ac:dyDescent="0.2">
      <c r="C31630"/>
      <c r="D31630"/>
      <c r="E31630"/>
      <c r="F31630"/>
      <c r="G31630"/>
      <c r="H31630"/>
      <c r="I31630"/>
      <c r="J31630"/>
      <c r="K31630"/>
      <c r="L31630"/>
      <c r="M31630"/>
      <c r="N31630"/>
      <c r="O31630"/>
      <c r="P31630"/>
      <c r="Q31630"/>
      <c r="R31630"/>
    </row>
    <row r="31631" spans="3:18" x14ac:dyDescent="0.2">
      <c r="C31631"/>
      <c r="D31631"/>
      <c r="E31631"/>
      <c r="F31631"/>
      <c r="G31631"/>
      <c r="H31631"/>
      <c r="I31631"/>
      <c r="J31631"/>
      <c r="K31631"/>
      <c r="L31631"/>
      <c r="M31631"/>
      <c r="N31631"/>
      <c r="O31631"/>
      <c r="P31631"/>
      <c r="Q31631"/>
      <c r="R31631"/>
    </row>
    <row r="31632" spans="3:18" x14ac:dyDescent="0.2">
      <c r="C31632"/>
      <c r="D31632"/>
      <c r="E31632"/>
      <c r="F31632"/>
      <c r="G31632"/>
      <c r="H31632"/>
      <c r="I31632"/>
      <c r="J31632"/>
      <c r="K31632"/>
      <c r="L31632"/>
      <c r="M31632"/>
      <c r="N31632"/>
      <c r="O31632"/>
      <c r="P31632"/>
      <c r="Q31632"/>
      <c r="R31632"/>
    </row>
    <row r="31633" spans="3:18" x14ac:dyDescent="0.2">
      <c r="C31633"/>
      <c r="D31633"/>
      <c r="E31633"/>
      <c r="F31633"/>
      <c r="G31633"/>
      <c r="H31633"/>
      <c r="I31633"/>
      <c r="J31633"/>
      <c r="K31633"/>
      <c r="L31633"/>
      <c r="M31633"/>
      <c r="N31633"/>
      <c r="O31633"/>
      <c r="P31633"/>
      <c r="Q31633"/>
      <c r="R31633"/>
    </row>
    <row r="31634" spans="3:18" x14ac:dyDescent="0.2">
      <c r="C31634"/>
      <c r="D31634"/>
      <c r="E31634"/>
      <c r="F31634"/>
      <c r="G31634"/>
      <c r="H31634"/>
      <c r="I31634"/>
      <c r="J31634"/>
      <c r="K31634"/>
      <c r="L31634"/>
      <c r="M31634"/>
      <c r="N31634"/>
      <c r="O31634"/>
      <c r="P31634"/>
      <c r="Q31634"/>
      <c r="R31634"/>
    </row>
    <row r="31635" spans="3:18" x14ac:dyDescent="0.2">
      <c r="C31635"/>
      <c r="D31635"/>
      <c r="E31635"/>
      <c r="F31635"/>
      <c r="G31635"/>
      <c r="H31635"/>
      <c r="I31635"/>
      <c r="J31635"/>
      <c r="K31635"/>
      <c r="L31635"/>
      <c r="M31635"/>
      <c r="N31635"/>
      <c r="O31635"/>
      <c r="P31635"/>
      <c r="Q31635"/>
      <c r="R31635"/>
    </row>
    <row r="31636" spans="3:18" x14ac:dyDescent="0.2">
      <c r="C31636"/>
      <c r="D31636"/>
      <c r="E31636"/>
      <c r="F31636"/>
      <c r="G31636"/>
      <c r="H31636"/>
      <c r="I31636"/>
      <c r="J31636"/>
      <c r="K31636"/>
      <c r="L31636"/>
      <c r="M31636"/>
      <c r="N31636"/>
      <c r="O31636"/>
      <c r="P31636"/>
      <c r="Q31636"/>
      <c r="R31636"/>
    </row>
    <row r="31637" spans="3:18" x14ac:dyDescent="0.2">
      <c r="C31637"/>
      <c r="D31637"/>
      <c r="E31637"/>
      <c r="F31637"/>
      <c r="G31637"/>
      <c r="H31637"/>
      <c r="I31637"/>
      <c r="J31637"/>
      <c r="K31637"/>
      <c r="L31637"/>
      <c r="M31637"/>
      <c r="N31637"/>
      <c r="O31637"/>
      <c r="P31637"/>
      <c r="Q31637"/>
      <c r="R31637"/>
    </row>
    <row r="31638" spans="3:18" x14ac:dyDescent="0.2">
      <c r="C31638"/>
      <c r="D31638"/>
      <c r="E31638"/>
      <c r="F31638"/>
      <c r="G31638"/>
      <c r="H31638"/>
      <c r="I31638"/>
      <c r="J31638"/>
      <c r="K31638"/>
      <c r="L31638"/>
      <c r="M31638"/>
      <c r="N31638"/>
      <c r="O31638"/>
      <c r="P31638"/>
      <c r="Q31638"/>
      <c r="R31638"/>
    </row>
    <row r="31639" spans="3:18" x14ac:dyDescent="0.2">
      <c r="C31639"/>
      <c r="D31639"/>
      <c r="E31639"/>
      <c r="F31639"/>
      <c r="G31639"/>
      <c r="H31639"/>
      <c r="I31639"/>
      <c r="J31639"/>
      <c r="K31639"/>
      <c r="L31639"/>
      <c r="M31639"/>
      <c r="N31639"/>
      <c r="O31639"/>
      <c r="P31639"/>
      <c r="Q31639"/>
      <c r="R31639"/>
    </row>
    <row r="31640" spans="3:18" x14ac:dyDescent="0.2">
      <c r="C31640"/>
      <c r="D31640"/>
      <c r="E31640"/>
      <c r="F31640"/>
      <c r="G31640"/>
      <c r="H31640"/>
      <c r="I31640"/>
      <c r="J31640"/>
      <c r="K31640"/>
      <c r="L31640"/>
      <c r="M31640"/>
      <c r="N31640"/>
      <c r="O31640"/>
      <c r="P31640"/>
      <c r="Q31640"/>
      <c r="R31640"/>
    </row>
    <row r="31641" spans="3:18" x14ac:dyDescent="0.2">
      <c r="C31641"/>
      <c r="D31641"/>
      <c r="E31641"/>
      <c r="F31641"/>
      <c r="G31641"/>
      <c r="H31641"/>
      <c r="I31641"/>
      <c r="J31641"/>
      <c r="K31641"/>
      <c r="L31641"/>
      <c r="M31641"/>
      <c r="N31641"/>
      <c r="O31641"/>
      <c r="P31641"/>
      <c r="Q31641"/>
      <c r="R31641"/>
    </row>
    <row r="31642" spans="3:18" x14ac:dyDescent="0.2">
      <c r="C31642"/>
      <c r="D31642"/>
      <c r="E31642"/>
      <c r="F31642"/>
      <c r="G31642"/>
      <c r="H31642"/>
      <c r="I31642"/>
      <c r="J31642"/>
      <c r="K31642"/>
      <c r="L31642"/>
      <c r="M31642"/>
      <c r="N31642"/>
      <c r="O31642"/>
      <c r="P31642"/>
      <c r="Q31642"/>
      <c r="R31642"/>
    </row>
    <row r="31643" spans="3:18" x14ac:dyDescent="0.2">
      <c r="C31643"/>
      <c r="D31643"/>
      <c r="E31643"/>
      <c r="F31643"/>
      <c r="G31643"/>
      <c r="H31643"/>
      <c r="I31643"/>
      <c r="J31643"/>
      <c r="K31643"/>
      <c r="L31643"/>
      <c r="M31643"/>
      <c r="N31643"/>
      <c r="O31643"/>
      <c r="P31643"/>
      <c r="Q31643"/>
      <c r="R31643"/>
    </row>
    <row r="31644" spans="3:18" x14ac:dyDescent="0.2">
      <c r="C31644"/>
      <c r="D31644"/>
      <c r="E31644"/>
      <c r="F31644"/>
      <c r="G31644"/>
      <c r="H31644"/>
      <c r="I31644"/>
      <c r="J31644"/>
      <c r="K31644"/>
      <c r="L31644"/>
      <c r="M31644"/>
      <c r="N31644"/>
      <c r="O31644"/>
      <c r="P31644"/>
      <c r="Q31644"/>
      <c r="R31644"/>
    </row>
    <row r="31645" spans="3:18" x14ac:dyDescent="0.2">
      <c r="C31645"/>
      <c r="D31645"/>
      <c r="E31645"/>
      <c r="F31645"/>
      <c r="G31645"/>
      <c r="H31645"/>
      <c r="I31645"/>
      <c r="J31645"/>
      <c r="K31645"/>
      <c r="L31645"/>
      <c r="M31645"/>
      <c r="N31645"/>
      <c r="O31645"/>
      <c r="P31645"/>
      <c r="Q31645"/>
      <c r="R31645"/>
    </row>
    <row r="31646" spans="3:18" x14ac:dyDescent="0.2">
      <c r="C31646"/>
      <c r="D31646"/>
      <c r="E31646"/>
      <c r="F31646"/>
      <c r="G31646"/>
      <c r="H31646"/>
      <c r="I31646"/>
      <c r="J31646"/>
      <c r="K31646"/>
      <c r="L31646"/>
      <c r="M31646"/>
      <c r="N31646"/>
      <c r="O31646"/>
      <c r="P31646"/>
      <c r="Q31646"/>
      <c r="R31646"/>
    </row>
    <row r="31647" spans="3:18" x14ac:dyDescent="0.2">
      <c r="C31647"/>
      <c r="D31647"/>
      <c r="E31647"/>
      <c r="F31647"/>
      <c r="G31647"/>
      <c r="H31647"/>
      <c r="I31647"/>
      <c r="J31647"/>
      <c r="K31647"/>
      <c r="L31647"/>
      <c r="M31647"/>
      <c r="N31647"/>
      <c r="O31647"/>
      <c r="P31647"/>
      <c r="Q31647"/>
      <c r="R31647"/>
    </row>
    <row r="31648" spans="3:18" x14ac:dyDescent="0.2">
      <c r="C31648"/>
      <c r="D31648"/>
      <c r="E31648"/>
      <c r="F31648"/>
      <c r="G31648"/>
      <c r="H31648"/>
      <c r="I31648"/>
      <c r="J31648"/>
      <c r="K31648"/>
      <c r="L31648"/>
      <c r="M31648"/>
      <c r="N31648"/>
      <c r="O31648"/>
      <c r="P31648"/>
      <c r="Q31648"/>
      <c r="R31648"/>
    </row>
    <row r="31649" spans="3:18" x14ac:dyDescent="0.2">
      <c r="C31649"/>
      <c r="D31649"/>
      <c r="E31649"/>
      <c r="F31649"/>
      <c r="G31649"/>
      <c r="H31649"/>
      <c r="I31649"/>
      <c r="J31649"/>
      <c r="K31649"/>
      <c r="L31649"/>
      <c r="M31649"/>
      <c r="N31649"/>
      <c r="O31649"/>
      <c r="P31649"/>
      <c r="Q31649"/>
      <c r="R31649"/>
    </row>
    <row r="31650" spans="3:18" x14ac:dyDescent="0.2">
      <c r="C31650"/>
      <c r="D31650"/>
      <c r="E31650"/>
      <c r="F31650"/>
      <c r="G31650"/>
      <c r="H31650"/>
      <c r="I31650"/>
      <c r="J31650"/>
      <c r="K31650"/>
      <c r="L31650"/>
      <c r="M31650"/>
      <c r="N31650"/>
      <c r="O31650"/>
      <c r="P31650"/>
      <c r="Q31650"/>
      <c r="R31650"/>
    </row>
    <row r="31651" spans="3:18" x14ac:dyDescent="0.2">
      <c r="C31651"/>
      <c r="D31651"/>
      <c r="E31651"/>
      <c r="F31651"/>
      <c r="G31651"/>
      <c r="H31651"/>
      <c r="I31651"/>
      <c r="J31651"/>
      <c r="K31651"/>
      <c r="L31651"/>
      <c r="M31651"/>
      <c r="N31651"/>
      <c r="O31651"/>
      <c r="P31651"/>
      <c r="Q31651"/>
      <c r="R31651"/>
    </row>
    <row r="31652" spans="3:18" x14ac:dyDescent="0.2">
      <c r="C31652"/>
      <c r="D31652"/>
      <c r="E31652"/>
      <c r="F31652"/>
      <c r="G31652"/>
      <c r="H31652"/>
      <c r="I31652"/>
      <c r="J31652"/>
      <c r="K31652"/>
      <c r="L31652"/>
      <c r="M31652"/>
      <c r="N31652"/>
      <c r="O31652"/>
      <c r="P31652"/>
      <c r="Q31652"/>
      <c r="R31652"/>
    </row>
    <row r="31653" spans="3:18" x14ac:dyDescent="0.2">
      <c r="C31653"/>
      <c r="D31653"/>
      <c r="E31653"/>
      <c r="F31653"/>
      <c r="G31653"/>
      <c r="H31653"/>
      <c r="I31653"/>
      <c r="J31653"/>
      <c r="K31653"/>
      <c r="L31653"/>
      <c r="M31653"/>
      <c r="N31653"/>
      <c r="O31653"/>
      <c r="P31653"/>
      <c r="Q31653"/>
      <c r="R31653"/>
    </row>
    <row r="31654" spans="3:18" x14ac:dyDescent="0.2">
      <c r="C31654"/>
      <c r="D31654"/>
      <c r="E31654"/>
      <c r="F31654"/>
      <c r="G31654"/>
      <c r="H31654"/>
      <c r="I31654"/>
      <c r="J31654"/>
      <c r="K31654"/>
      <c r="L31654"/>
      <c r="M31654"/>
      <c r="N31654"/>
      <c r="O31654"/>
      <c r="P31654"/>
      <c r="Q31654"/>
      <c r="R31654"/>
    </row>
    <row r="31655" spans="3:18" x14ac:dyDescent="0.2">
      <c r="C31655"/>
      <c r="D31655"/>
      <c r="E31655"/>
      <c r="F31655"/>
      <c r="G31655"/>
      <c r="H31655"/>
      <c r="I31655"/>
      <c r="J31655"/>
      <c r="K31655"/>
      <c r="L31655"/>
      <c r="M31655"/>
      <c r="N31655"/>
      <c r="O31655"/>
      <c r="P31655"/>
      <c r="Q31655"/>
      <c r="R31655"/>
    </row>
    <row r="31656" spans="3:18" x14ac:dyDescent="0.2">
      <c r="C31656"/>
      <c r="D31656"/>
      <c r="E31656"/>
      <c r="F31656"/>
      <c r="G31656"/>
      <c r="H31656"/>
      <c r="I31656"/>
      <c r="J31656"/>
      <c r="K31656"/>
      <c r="L31656"/>
      <c r="M31656"/>
      <c r="N31656"/>
      <c r="O31656"/>
      <c r="P31656"/>
      <c r="Q31656"/>
      <c r="R31656"/>
    </row>
    <row r="31657" spans="3:18" x14ac:dyDescent="0.2">
      <c r="C31657"/>
      <c r="D31657"/>
      <c r="E31657"/>
      <c r="F31657"/>
      <c r="G31657"/>
      <c r="H31657"/>
      <c r="I31657"/>
      <c r="J31657"/>
      <c r="K31657"/>
      <c r="L31657"/>
      <c r="M31657"/>
      <c r="N31657"/>
      <c r="O31657"/>
      <c r="P31657"/>
      <c r="Q31657"/>
      <c r="R31657"/>
    </row>
    <row r="31658" spans="3:18" x14ac:dyDescent="0.2">
      <c r="C31658"/>
      <c r="D31658"/>
      <c r="E31658"/>
      <c r="F31658"/>
      <c r="G31658"/>
      <c r="H31658"/>
      <c r="I31658"/>
      <c r="J31658"/>
      <c r="K31658"/>
      <c r="L31658"/>
      <c r="M31658"/>
      <c r="N31658"/>
      <c r="O31658"/>
      <c r="P31658"/>
      <c r="Q31658"/>
      <c r="R31658"/>
    </row>
    <row r="31659" spans="3:18" x14ac:dyDescent="0.2">
      <c r="C31659"/>
      <c r="D31659"/>
      <c r="E31659"/>
      <c r="F31659"/>
      <c r="G31659"/>
      <c r="H31659"/>
      <c r="I31659"/>
      <c r="J31659"/>
      <c r="K31659"/>
      <c r="L31659"/>
      <c r="M31659"/>
      <c r="N31659"/>
      <c r="O31659"/>
      <c r="P31659"/>
      <c r="Q31659"/>
      <c r="R31659"/>
    </row>
    <row r="31660" spans="3:18" x14ac:dyDescent="0.2">
      <c r="C31660"/>
      <c r="D31660"/>
      <c r="E31660"/>
      <c r="F31660"/>
      <c r="G31660"/>
      <c r="H31660"/>
      <c r="I31660"/>
      <c r="J31660"/>
      <c r="K31660"/>
      <c r="L31660"/>
      <c r="M31660"/>
      <c r="N31660"/>
      <c r="O31660"/>
      <c r="P31660"/>
      <c r="Q31660"/>
      <c r="R31660"/>
    </row>
    <row r="31661" spans="3:18" x14ac:dyDescent="0.2">
      <c r="C31661"/>
      <c r="D31661"/>
      <c r="E31661"/>
      <c r="F31661"/>
      <c r="G31661"/>
      <c r="H31661"/>
      <c r="I31661"/>
      <c r="J31661"/>
      <c r="K31661"/>
      <c r="L31661"/>
      <c r="M31661"/>
      <c r="N31661"/>
      <c r="O31661"/>
      <c r="P31661"/>
      <c r="Q31661"/>
      <c r="R31661"/>
    </row>
    <row r="31662" spans="3:18" x14ac:dyDescent="0.2">
      <c r="C31662"/>
      <c r="D31662"/>
      <c r="E31662"/>
      <c r="F31662"/>
      <c r="G31662"/>
      <c r="H31662"/>
      <c r="I31662"/>
      <c r="J31662"/>
      <c r="K31662"/>
      <c r="L31662"/>
      <c r="M31662"/>
      <c r="N31662"/>
      <c r="O31662"/>
      <c r="P31662"/>
      <c r="Q31662"/>
      <c r="R31662"/>
    </row>
    <row r="31663" spans="3:18" x14ac:dyDescent="0.2">
      <c r="C31663"/>
      <c r="D31663"/>
      <c r="E31663"/>
      <c r="F31663"/>
      <c r="G31663"/>
      <c r="H31663"/>
      <c r="I31663"/>
      <c r="J31663"/>
      <c r="K31663"/>
      <c r="L31663"/>
      <c r="M31663"/>
      <c r="N31663"/>
      <c r="O31663"/>
      <c r="P31663"/>
      <c r="Q31663"/>
      <c r="R31663"/>
    </row>
    <row r="31664" spans="3:18" x14ac:dyDescent="0.2">
      <c r="C31664"/>
      <c r="D31664"/>
      <c r="E31664"/>
      <c r="F31664"/>
      <c r="G31664"/>
      <c r="H31664"/>
      <c r="I31664"/>
      <c r="J31664"/>
      <c r="K31664"/>
      <c r="L31664"/>
      <c r="M31664"/>
      <c r="N31664"/>
      <c r="O31664"/>
      <c r="P31664"/>
      <c r="Q31664"/>
      <c r="R31664"/>
    </row>
    <row r="31665" spans="3:18" x14ac:dyDescent="0.2">
      <c r="C31665"/>
      <c r="D31665"/>
      <c r="E31665"/>
      <c r="F31665"/>
      <c r="G31665"/>
      <c r="H31665"/>
      <c r="I31665"/>
      <c r="J31665"/>
      <c r="K31665"/>
      <c r="L31665"/>
      <c r="M31665"/>
      <c r="N31665"/>
      <c r="O31665"/>
      <c r="P31665"/>
      <c r="Q31665"/>
      <c r="R31665"/>
    </row>
    <row r="31666" spans="3:18" x14ac:dyDescent="0.2">
      <c r="C31666"/>
      <c r="D31666"/>
      <c r="E31666"/>
      <c r="F31666"/>
      <c r="G31666"/>
      <c r="H31666"/>
      <c r="I31666"/>
      <c r="J31666"/>
      <c r="K31666"/>
      <c r="L31666"/>
      <c r="M31666"/>
      <c r="N31666"/>
      <c r="O31666"/>
      <c r="P31666"/>
      <c r="Q31666"/>
      <c r="R31666"/>
    </row>
    <row r="31667" spans="3:18" x14ac:dyDescent="0.2">
      <c r="C31667"/>
      <c r="D31667"/>
      <c r="E31667"/>
      <c r="F31667"/>
      <c r="G31667"/>
      <c r="H31667"/>
      <c r="I31667"/>
      <c r="J31667"/>
      <c r="K31667"/>
      <c r="L31667"/>
      <c r="M31667"/>
      <c r="N31667"/>
      <c r="O31667"/>
      <c r="P31667"/>
      <c r="Q31667"/>
      <c r="R31667"/>
    </row>
    <row r="31668" spans="3:18" x14ac:dyDescent="0.2">
      <c r="C31668"/>
      <c r="D31668"/>
      <c r="E31668"/>
      <c r="F31668"/>
      <c r="G31668"/>
      <c r="H31668"/>
      <c r="I31668"/>
      <c r="J31668"/>
      <c r="K31668"/>
      <c r="L31668"/>
      <c r="M31668"/>
      <c r="N31668"/>
      <c r="O31668"/>
      <c r="P31668"/>
      <c r="Q31668"/>
      <c r="R31668"/>
    </row>
    <row r="31669" spans="3:18" x14ac:dyDescent="0.2">
      <c r="C31669"/>
      <c r="D31669"/>
      <c r="E31669"/>
      <c r="F31669"/>
      <c r="G31669"/>
      <c r="H31669"/>
      <c r="I31669"/>
      <c r="J31669"/>
      <c r="K31669"/>
      <c r="L31669"/>
      <c r="M31669"/>
      <c r="N31669"/>
      <c r="O31669"/>
      <c r="P31669"/>
      <c r="Q31669"/>
      <c r="R31669"/>
    </row>
    <row r="31670" spans="3:18" x14ac:dyDescent="0.2">
      <c r="C31670"/>
      <c r="D31670"/>
      <c r="E31670"/>
      <c r="F31670"/>
      <c r="G31670"/>
      <c r="H31670"/>
      <c r="I31670"/>
      <c r="J31670"/>
      <c r="K31670"/>
      <c r="L31670"/>
      <c r="M31670"/>
      <c r="N31670"/>
      <c r="O31670"/>
      <c r="P31670"/>
      <c r="Q31670"/>
      <c r="R31670"/>
    </row>
    <row r="31671" spans="3:18" x14ac:dyDescent="0.2">
      <c r="C31671"/>
      <c r="D31671"/>
      <c r="E31671"/>
      <c r="F31671"/>
      <c r="G31671"/>
      <c r="H31671"/>
      <c r="I31671"/>
      <c r="J31671"/>
      <c r="K31671"/>
      <c r="L31671"/>
      <c r="M31671"/>
      <c r="N31671"/>
      <c r="O31671"/>
      <c r="P31671"/>
      <c r="Q31671"/>
      <c r="R31671"/>
    </row>
    <row r="31672" spans="3:18" x14ac:dyDescent="0.2">
      <c r="C31672"/>
      <c r="D31672"/>
      <c r="E31672"/>
      <c r="F31672"/>
      <c r="G31672"/>
      <c r="H31672"/>
      <c r="I31672"/>
      <c r="J31672"/>
      <c r="K31672"/>
      <c r="L31672"/>
      <c r="M31672"/>
      <c r="N31672"/>
      <c r="O31672"/>
      <c r="P31672"/>
      <c r="Q31672"/>
      <c r="R31672"/>
    </row>
    <row r="31673" spans="3:18" x14ac:dyDescent="0.2">
      <c r="C31673"/>
      <c r="D31673"/>
      <c r="E31673"/>
      <c r="F31673"/>
      <c r="G31673"/>
      <c r="H31673"/>
      <c r="I31673"/>
      <c r="J31673"/>
      <c r="K31673"/>
      <c r="L31673"/>
      <c r="M31673"/>
      <c r="N31673"/>
      <c r="O31673"/>
      <c r="P31673"/>
      <c r="Q31673"/>
      <c r="R31673"/>
    </row>
    <row r="31674" spans="3:18" x14ac:dyDescent="0.2">
      <c r="C31674"/>
      <c r="D31674"/>
      <c r="E31674"/>
      <c r="F31674"/>
      <c r="G31674"/>
      <c r="H31674"/>
      <c r="I31674"/>
      <c r="J31674"/>
      <c r="K31674"/>
      <c r="L31674"/>
      <c r="M31674"/>
      <c r="N31674"/>
      <c r="O31674"/>
      <c r="P31674"/>
      <c r="Q31674"/>
      <c r="R31674"/>
    </row>
    <row r="31675" spans="3:18" x14ac:dyDescent="0.2">
      <c r="C31675"/>
      <c r="D31675"/>
      <c r="E31675"/>
      <c r="F31675"/>
      <c r="G31675"/>
      <c r="H31675"/>
      <c r="I31675"/>
      <c r="J31675"/>
      <c r="K31675"/>
      <c r="L31675"/>
      <c r="M31675"/>
      <c r="N31675"/>
      <c r="O31675"/>
      <c r="P31675"/>
      <c r="Q31675"/>
      <c r="R31675"/>
    </row>
    <row r="31676" spans="3:18" x14ac:dyDescent="0.2">
      <c r="C31676"/>
      <c r="D31676"/>
      <c r="E31676"/>
      <c r="F31676"/>
      <c r="G31676"/>
      <c r="H31676"/>
      <c r="I31676"/>
      <c r="J31676"/>
      <c r="K31676"/>
      <c r="L31676"/>
      <c r="M31676"/>
      <c r="N31676"/>
      <c r="O31676"/>
      <c r="P31676"/>
      <c r="Q31676"/>
      <c r="R31676"/>
    </row>
    <row r="31677" spans="3:18" x14ac:dyDescent="0.2">
      <c r="C31677"/>
      <c r="D31677"/>
      <c r="E31677"/>
      <c r="F31677"/>
      <c r="G31677"/>
      <c r="H31677"/>
      <c r="I31677"/>
      <c r="J31677"/>
      <c r="K31677"/>
      <c r="L31677"/>
      <c r="M31677"/>
      <c r="N31677"/>
      <c r="O31677"/>
      <c r="P31677"/>
      <c r="Q31677"/>
      <c r="R31677"/>
    </row>
    <row r="31678" spans="3:18" x14ac:dyDescent="0.2">
      <c r="C31678"/>
      <c r="D31678"/>
      <c r="E31678"/>
      <c r="F31678"/>
      <c r="G31678"/>
      <c r="H31678"/>
      <c r="I31678"/>
      <c r="J31678"/>
      <c r="K31678"/>
      <c r="L31678"/>
      <c r="M31678"/>
      <c r="N31678"/>
      <c r="O31678"/>
      <c r="P31678"/>
      <c r="Q31678"/>
      <c r="R31678"/>
    </row>
    <row r="31679" spans="3:18" x14ac:dyDescent="0.2">
      <c r="C31679"/>
      <c r="D31679"/>
      <c r="E31679"/>
      <c r="F31679"/>
      <c r="G31679"/>
      <c r="H31679"/>
      <c r="I31679"/>
      <c r="J31679"/>
      <c r="K31679"/>
      <c r="L31679"/>
      <c r="M31679"/>
      <c r="N31679"/>
      <c r="O31679"/>
      <c r="P31679"/>
      <c r="Q31679"/>
      <c r="R31679"/>
    </row>
    <row r="31680" spans="3:18" x14ac:dyDescent="0.2">
      <c r="C31680"/>
      <c r="D31680"/>
      <c r="E31680"/>
      <c r="F31680"/>
      <c r="G31680"/>
      <c r="H31680"/>
      <c r="I31680"/>
      <c r="J31680"/>
      <c r="K31680"/>
      <c r="L31680"/>
      <c r="M31680"/>
      <c r="N31680"/>
      <c r="O31680"/>
      <c r="P31680"/>
      <c r="Q31680"/>
      <c r="R31680"/>
    </row>
    <row r="31681" spans="3:18" x14ac:dyDescent="0.2">
      <c r="C31681"/>
      <c r="D31681"/>
      <c r="E31681"/>
      <c r="F31681"/>
      <c r="G31681"/>
      <c r="H31681"/>
      <c r="I31681"/>
      <c r="J31681"/>
      <c r="K31681"/>
      <c r="L31681"/>
      <c r="M31681"/>
      <c r="N31681"/>
      <c r="O31681"/>
      <c r="P31681"/>
      <c r="Q31681"/>
      <c r="R31681"/>
    </row>
    <row r="31682" spans="3:18" x14ac:dyDescent="0.2">
      <c r="C31682"/>
      <c r="D31682"/>
      <c r="E31682"/>
      <c r="F31682"/>
      <c r="G31682"/>
      <c r="H31682"/>
      <c r="I31682"/>
      <c r="J31682"/>
      <c r="K31682"/>
      <c r="L31682"/>
      <c r="M31682"/>
      <c r="N31682"/>
      <c r="O31682"/>
      <c r="P31682"/>
      <c r="Q31682"/>
      <c r="R31682"/>
    </row>
    <row r="31683" spans="3:18" x14ac:dyDescent="0.2">
      <c r="C31683"/>
      <c r="D31683"/>
      <c r="E31683"/>
      <c r="F31683"/>
      <c r="G31683"/>
      <c r="H31683"/>
      <c r="I31683"/>
      <c r="J31683"/>
      <c r="K31683"/>
      <c r="L31683"/>
      <c r="M31683"/>
      <c r="N31683"/>
      <c r="O31683"/>
      <c r="P31683"/>
      <c r="Q31683"/>
      <c r="R31683"/>
    </row>
    <row r="31684" spans="3:18" x14ac:dyDescent="0.2">
      <c r="C31684"/>
      <c r="D31684"/>
      <c r="E31684"/>
      <c r="F31684"/>
      <c r="G31684"/>
      <c r="H31684"/>
      <c r="I31684"/>
      <c r="J31684"/>
      <c r="K31684"/>
      <c r="L31684"/>
      <c r="M31684"/>
      <c r="N31684"/>
      <c r="O31684"/>
      <c r="P31684"/>
      <c r="Q31684"/>
      <c r="R31684"/>
    </row>
    <row r="31685" spans="3:18" x14ac:dyDescent="0.2">
      <c r="C31685"/>
      <c r="D31685"/>
      <c r="E31685"/>
      <c r="F31685"/>
      <c r="G31685"/>
      <c r="H31685"/>
      <c r="I31685"/>
      <c r="J31685"/>
      <c r="K31685"/>
      <c r="L31685"/>
      <c r="M31685"/>
      <c r="N31685"/>
      <c r="O31685"/>
      <c r="P31685"/>
      <c r="Q31685"/>
      <c r="R31685"/>
    </row>
    <row r="31686" spans="3:18" x14ac:dyDescent="0.2">
      <c r="C31686"/>
      <c r="D31686"/>
      <c r="E31686"/>
      <c r="F31686"/>
      <c r="G31686"/>
      <c r="H31686"/>
      <c r="I31686"/>
      <c r="J31686"/>
      <c r="K31686"/>
      <c r="L31686"/>
      <c r="M31686"/>
      <c r="N31686"/>
      <c r="O31686"/>
      <c r="P31686"/>
      <c r="Q31686"/>
      <c r="R31686"/>
    </row>
    <row r="31687" spans="3:18" x14ac:dyDescent="0.2">
      <c r="C31687"/>
      <c r="D31687"/>
      <c r="E31687"/>
      <c r="F31687"/>
      <c r="G31687"/>
      <c r="H31687"/>
      <c r="I31687"/>
      <c r="J31687"/>
      <c r="K31687"/>
      <c r="L31687"/>
      <c r="M31687"/>
      <c r="N31687"/>
      <c r="O31687"/>
      <c r="P31687"/>
      <c r="Q31687"/>
      <c r="R31687"/>
    </row>
    <row r="31688" spans="3:18" x14ac:dyDescent="0.2">
      <c r="C31688"/>
      <c r="D31688"/>
      <c r="E31688"/>
      <c r="F31688"/>
      <c r="G31688"/>
      <c r="H31688"/>
      <c r="I31688"/>
      <c r="J31688"/>
      <c r="K31688"/>
      <c r="L31688"/>
      <c r="M31688"/>
      <c r="N31688"/>
      <c r="O31688"/>
      <c r="P31688"/>
      <c r="Q31688"/>
      <c r="R31688"/>
    </row>
    <row r="31689" spans="3:18" x14ac:dyDescent="0.2">
      <c r="C31689"/>
      <c r="D31689"/>
      <c r="E31689"/>
      <c r="F31689"/>
      <c r="G31689"/>
      <c r="H31689"/>
      <c r="I31689"/>
      <c r="J31689"/>
      <c r="K31689"/>
      <c r="L31689"/>
      <c r="M31689"/>
      <c r="N31689"/>
      <c r="O31689"/>
      <c r="P31689"/>
      <c r="Q31689"/>
      <c r="R31689"/>
    </row>
    <row r="31690" spans="3:18" x14ac:dyDescent="0.2">
      <c r="C31690"/>
      <c r="D31690"/>
      <c r="E31690"/>
      <c r="F31690"/>
      <c r="G31690"/>
      <c r="H31690"/>
      <c r="I31690"/>
      <c r="J31690"/>
      <c r="K31690"/>
      <c r="L31690"/>
      <c r="M31690"/>
      <c r="N31690"/>
      <c r="O31690"/>
      <c r="P31690"/>
      <c r="Q31690"/>
      <c r="R31690"/>
    </row>
    <row r="31691" spans="3:18" x14ac:dyDescent="0.2">
      <c r="C31691"/>
      <c r="D31691"/>
      <c r="E31691"/>
      <c r="F31691"/>
      <c r="G31691"/>
      <c r="H31691"/>
      <c r="I31691"/>
      <c r="J31691"/>
      <c r="K31691"/>
      <c r="L31691"/>
      <c r="M31691"/>
      <c r="N31691"/>
      <c r="O31691"/>
      <c r="P31691"/>
      <c r="Q31691"/>
      <c r="R31691"/>
    </row>
    <row r="31692" spans="3:18" x14ac:dyDescent="0.2">
      <c r="C31692"/>
      <c r="D31692"/>
      <c r="E31692"/>
      <c r="F31692"/>
      <c r="G31692"/>
      <c r="H31692"/>
      <c r="I31692"/>
      <c r="J31692"/>
      <c r="K31692"/>
      <c r="L31692"/>
      <c r="M31692"/>
      <c r="N31692"/>
      <c r="O31692"/>
      <c r="P31692"/>
      <c r="Q31692"/>
      <c r="R31692"/>
    </row>
    <row r="31693" spans="3:18" x14ac:dyDescent="0.2">
      <c r="C31693"/>
      <c r="D31693"/>
      <c r="E31693"/>
      <c r="F31693"/>
      <c r="G31693"/>
      <c r="H31693"/>
      <c r="I31693"/>
      <c r="J31693"/>
      <c r="K31693"/>
      <c r="L31693"/>
      <c r="M31693"/>
      <c r="N31693"/>
      <c r="O31693"/>
      <c r="P31693"/>
      <c r="Q31693"/>
      <c r="R31693"/>
    </row>
    <row r="31694" spans="3:18" x14ac:dyDescent="0.2">
      <c r="C31694"/>
      <c r="D31694"/>
      <c r="E31694"/>
      <c r="F31694"/>
      <c r="G31694"/>
      <c r="H31694"/>
      <c r="I31694"/>
      <c r="J31694"/>
      <c r="K31694"/>
      <c r="L31694"/>
      <c r="M31694"/>
      <c r="N31694"/>
      <c r="O31694"/>
      <c r="P31694"/>
      <c r="Q31694"/>
      <c r="R31694"/>
    </row>
    <row r="31695" spans="3:18" x14ac:dyDescent="0.2">
      <c r="C31695"/>
      <c r="D31695"/>
      <c r="E31695"/>
      <c r="F31695"/>
      <c r="G31695"/>
      <c r="H31695"/>
      <c r="I31695"/>
      <c r="J31695"/>
      <c r="K31695"/>
      <c r="L31695"/>
      <c r="M31695"/>
      <c r="N31695"/>
      <c r="O31695"/>
      <c r="P31695"/>
      <c r="Q31695"/>
      <c r="R31695"/>
    </row>
    <row r="31696" spans="3:18" x14ac:dyDescent="0.2">
      <c r="C31696"/>
      <c r="D31696"/>
      <c r="E31696"/>
      <c r="F31696"/>
      <c r="G31696"/>
      <c r="H31696"/>
      <c r="I31696"/>
      <c r="J31696"/>
      <c r="K31696"/>
      <c r="L31696"/>
      <c r="M31696"/>
      <c r="N31696"/>
      <c r="O31696"/>
      <c r="P31696"/>
      <c r="Q31696"/>
      <c r="R31696"/>
    </row>
    <row r="31697" spans="3:18" x14ac:dyDescent="0.2">
      <c r="C31697"/>
      <c r="D31697"/>
      <c r="E31697"/>
      <c r="F31697"/>
      <c r="G31697"/>
      <c r="H31697"/>
      <c r="I31697"/>
      <c r="J31697"/>
      <c r="K31697"/>
      <c r="L31697"/>
      <c r="M31697"/>
      <c r="N31697"/>
      <c r="O31697"/>
      <c r="P31697"/>
      <c r="Q31697"/>
      <c r="R31697"/>
    </row>
    <row r="31698" spans="3:18" x14ac:dyDescent="0.2">
      <c r="C31698"/>
      <c r="D31698"/>
      <c r="E31698"/>
      <c r="F31698"/>
      <c r="G31698"/>
      <c r="H31698"/>
      <c r="I31698"/>
      <c r="J31698"/>
      <c r="K31698"/>
      <c r="L31698"/>
      <c r="M31698"/>
      <c r="N31698"/>
      <c r="O31698"/>
      <c r="P31698"/>
      <c r="Q31698"/>
      <c r="R31698"/>
    </row>
    <row r="31699" spans="3:18" x14ac:dyDescent="0.2">
      <c r="C31699"/>
      <c r="D31699"/>
      <c r="E31699"/>
      <c r="F31699"/>
      <c r="G31699"/>
      <c r="H31699"/>
      <c r="I31699"/>
      <c r="J31699"/>
      <c r="K31699"/>
      <c r="L31699"/>
      <c r="M31699"/>
      <c r="N31699"/>
      <c r="O31699"/>
      <c r="P31699"/>
      <c r="Q31699"/>
      <c r="R31699"/>
    </row>
    <row r="31700" spans="3:18" x14ac:dyDescent="0.2">
      <c r="C31700"/>
      <c r="D31700"/>
      <c r="E31700"/>
      <c r="F31700"/>
      <c r="G31700"/>
      <c r="H31700"/>
      <c r="I31700"/>
      <c r="J31700"/>
      <c r="K31700"/>
      <c r="L31700"/>
      <c r="M31700"/>
      <c r="N31700"/>
      <c r="O31700"/>
      <c r="P31700"/>
      <c r="Q31700"/>
      <c r="R31700"/>
    </row>
    <row r="31701" spans="3:18" x14ac:dyDescent="0.2">
      <c r="C31701"/>
      <c r="D31701"/>
      <c r="E31701"/>
      <c r="F31701"/>
      <c r="G31701"/>
      <c r="H31701"/>
      <c r="I31701"/>
      <c r="J31701"/>
      <c r="K31701"/>
      <c r="L31701"/>
      <c r="M31701"/>
      <c r="N31701"/>
      <c r="O31701"/>
      <c r="P31701"/>
      <c r="Q31701"/>
      <c r="R31701"/>
    </row>
    <row r="31702" spans="3:18" x14ac:dyDescent="0.2">
      <c r="C31702"/>
      <c r="D31702"/>
      <c r="E31702"/>
      <c r="F31702"/>
      <c r="G31702"/>
      <c r="H31702"/>
      <c r="I31702"/>
      <c r="J31702"/>
      <c r="K31702"/>
      <c r="L31702"/>
      <c r="M31702"/>
      <c r="N31702"/>
      <c r="O31702"/>
      <c r="P31702"/>
      <c r="Q31702"/>
      <c r="R31702"/>
    </row>
    <row r="31703" spans="3:18" x14ac:dyDescent="0.2">
      <c r="C31703"/>
      <c r="D31703"/>
      <c r="E31703"/>
      <c r="F31703"/>
      <c r="G31703"/>
      <c r="H31703"/>
      <c r="I31703"/>
      <c r="J31703"/>
      <c r="K31703"/>
      <c r="L31703"/>
      <c r="M31703"/>
      <c r="N31703"/>
      <c r="O31703"/>
      <c r="P31703"/>
      <c r="Q31703"/>
      <c r="R31703"/>
    </row>
    <row r="31704" spans="3:18" x14ac:dyDescent="0.2">
      <c r="C31704"/>
      <c r="D31704"/>
      <c r="E31704"/>
      <c r="F31704"/>
      <c r="G31704"/>
      <c r="H31704"/>
      <c r="I31704"/>
      <c r="J31704"/>
      <c r="K31704"/>
      <c r="L31704"/>
      <c r="M31704"/>
      <c r="N31704"/>
      <c r="O31704"/>
      <c r="P31704"/>
      <c r="Q31704"/>
      <c r="R31704"/>
    </row>
    <row r="31705" spans="3:18" x14ac:dyDescent="0.2">
      <c r="C31705"/>
      <c r="D31705"/>
      <c r="E31705"/>
      <c r="F31705"/>
      <c r="G31705"/>
      <c r="H31705"/>
      <c r="I31705"/>
      <c r="J31705"/>
      <c r="K31705"/>
      <c r="L31705"/>
      <c r="M31705"/>
      <c r="N31705"/>
      <c r="O31705"/>
      <c r="P31705"/>
      <c r="Q31705"/>
      <c r="R31705"/>
    </row>
    <row r="31706" spans="3:18" x14ac:dyDescent="0.2">
      <c r="C31706"/>
      <c r="D31706"/>
      <c r="E31706"/>
      <c r="F31706"/>
      <c r="G31706"/>
      <c r="H31706"/>
      <c r="I31706"/>
      <c r="J31706"/>
      <c r="K31706"/>
      <c r="L31706"/>
      <c r="M31706"/>
      <c r="N31706"/>
      <c r="O31706"/>
      <c r="P31706"/>
      <c r="Q31706"/>
      <c r="R31706"/>
    </row>
    <row r="31707" spans="3:18" x14ac:dyDescent="0.2">
      <c r="C31707"/>
      <c r="D31707"/>
      <c r="E31707"/>
      <c r="F31707"/>
      <c r="G31707"/>
      <c r="H31707"/>
      <c r="I31707"/>
      <c r="J31707"/>
      <c r="K31707"/>
      <c r="L31707"/>
      <c r="M31707"/>
      <c r="N31707"/>
      <c r="O31707"/>
      <c r="P31707"/>
      <c r="Q31707"/>
      <c r="R31707"/>
    </row>
    <row r="31708" spans="3:18" x14ac:dyDescent="0.2">
      <c r="C31708"/>
      <c r="D31708"/>
      <c r="E31708"/>
      <c r="F31708"/>
      <c r="G31708"/>
      <c r="H31708"/>
      <c r="I31708"/>
      <c r="J31708"/>
      <c r="K31708"/>
      <c r="L31708"/>
      <c r="M31708"/>
      <c r="N31708"/>
      <c r="O31708"/>
      <c r="P31708"/>
      <c r="Q31708"/>
      <c r="R31708"/>
    </row>
    <row r="31709" spans="3:18" x14ac:dyDescent="0.2">
      <c r="C31709"/>
      <c r="D31709"/>
      <c r="E31709"/>
      <c r="F31709"/>
      <c r="G31709"/>
      <c r="H31709"/>
      <c r="I31709"/>
      <c r="J31709"/>
      <c r="K31709"/>
      <c r="L31709"/>
      <c r="M31709"/>
      <c r="N31709"/>
      <c r="O31709"/>
      <c r="P31709"/>
      <c r="Q31709"/>
      <c r="R31709"/>
    </row>
    <row r="31710" spans="3:18" x14ac:dyDescent="0.2">
      <c r="C31710"/>
      <c r="D31710"/>
      <c r="E31710"/>
      <c r="F31710"/>
      <c r="G31710"/>
      <c r="H31710"/>
      <c r="I31710"/>
      <c r="J31710"/>
      <c r="K31710"/>
      <c r="L31710"/>
      <c r="M31710"/>
      <c r="N31710"/>
      <c r="O31710"/>
      <c r="P31710"/>
      <c r="Q31710"/>
      <c r="R31710"/>
    </row>
    <row r="31711" spans="3:18" x14ac:dyDescent="0.2">
      <c r="C31711"/>
      <c r="D31711"/>
      <c r="E31711"/>
      <c r="F31711"/>
      <c r="G31711"/>
      <c r="H31711"/>
      <c r="I31711"/>
      <c r="J31711"/>
      <c r="K31711"/>
      <c r="L31711"/>
      <c r="M31711"/>
      <c r="N31711"/>
      <c r="O31711"/>
      <c r="P31711"/>
      <c r="Q31711"/>
      <c r="R31711"/>
    </row>
    <row r="31712" spans="3:18" x14ac:dyDescent="0.2">
      <c r="C31712"/>
      <c r="D31712"/>
      <c r="E31712"/>
      <c r="F31712"/>
      <c r="G31712"/>
      <c r="H31712"/>
      <c r="I31712"/>
      <c r="J31712"/>
      <c r="K31712"/>
      <c r="L31712"/>
      <c r="M31712"/>
      <c r="N31712"/>
      <c r="O31712"/>
      <c r="P31712"/>
      <c r="Q31712"/>
      <c r="R31712"/>
    </row>
    <row r="31713" spans="3:18" x14ac:dyDescent="0.2">
      <c r="C31713"/>
      <c r="D31713"/>
      <c r="E31713"/>
      <c r="F31713"/>
      <c r="G31713"/>
      <c r="H31713"/>
      <c r="I31713"/>
      <c r="J31713"/>
      <c r="K31713"/>
      <c r="L31713"/>
      <c r="M31713"/>
      <c r="N31713"/>
      <c r="O31713"/>
      <c r="P31713"/>
      <c r="Q31713"/>
      <c r="R31713"/>
    </row>
    <row r="31714" spans="3:18" x14ac:dyDescent="0.2">
      <c r="C31714"/>
      <c r="D31714"/>
      <c r="E31714"/>
      <c r="F31714"/>
      <c r="G31714"/>
      <c r="H31714"/>
      <c r="I31714"/>
      <c r="J31714"/>
      <c r="K31714"/>
      <c r="L31714"/>
      <c r="M31714"/>
      <c r="N31714"/>
      <c r="O31714"/>
      <c r="P31714"/>
      <c r="Q31714"/>
      <c r="R31714"/>
    </row>
    <row r="31715" spans="3:18" x14ac:dyDescent="0.2">
      <c r="C31715"/>
      <c r="D31715"/>
      <c r="E31715"/>
      <c r="F31715"/>
      <c r="G31715"/>
      <c r="H31715"/>
      <c r="I31715"/>
      <c r="J31715"/>
      <c r="K31715"/>
      <c r="L31715"/>
      <c r="M31715"/>
      <c r="N31715"/>
      <c r="O31715"/>
      <c r="P31715"/>
      <c r="Q31715"/>
      <c r="R31715"/>
    </row>
    <row r="31716" spans="3:18" x14ac:dyDescent="0.2">
      <c r="C31716"/>
      <c r="D31716"/>
      <c r="E31716"/>
      <c r="F31716"/>
      <c r="G31716"/>
      <c r="H31716"/>
      <c r="I31716"/>
      <c r="J31716"/>
      <c r="K31716"/>
      <c r="L31716"/>
      <c r="M31716"/>
      <c r="N31716"/>
      <c r="O31716"/>
      <c r="P31716"/>
      <c r="Q31716"/>
      <c r="R31716"/>
    </row>
    <row r="31717" spans="3:18" x14ac:dyDescent="0.2">
      <c r="C31717"/>
      <c r="D31717"/>
      <c r="E31717"/>
      <c r="F31717"/>
      <c r="G31717"/>
      <c r="H31717"/>
      <c r="I31717"/>
      <c r="J31717"/>
      <c r="K31717"/>
      <c r="L31717"/>
      <c r="M31717"/>
      <c r="N31717"/>
      <c r="O31717"/>
      <c r="P31717"/>
      <c r="Q31717"/>
      <c r="R31717"/>
    </row>
    <row r="31718" spans="3:18" x14ac:dyDescent="0.2">
      <c r="C31718"/>
      <c r="D31718"/>
      <c r="E31718"/>
      <c r="F31718"/>
      <c r="G31718"/>
      <c r="H31718"/>
      <c r="I31718"/>
      <c r="J31718"/>
      <c r="K31718"/>
      <c r="L31718"/>
      <c r="M31718"/>
      <c r="N31718"/>
      <c r="O31718"/>
      <c r="P31718"/>
      <c r="Q31718"/>
      <c r="R31718"/>
    </row>
    <row r="31719" spans="3:18" x14ac:dyDescent="0.2">
      <c r="C31719"/>
      <c r="D31719"/>
      <c r="E31719"/>
      <c r="F31719"/>
      <c r="G31719"/>
      <c r="H31719"/>
      <c r="I31719"/>
      <c r="J31719"/>
      <c r="K31719"/>
      <c r="L31719"/>
      <c r="M31719"/>
      <c r="N31719"/>
      <c r="O31719"/>
      <c r="P31719"/>
      <c r="Q31719"/>
      <c r="R31719"/>
    </row>
    <row r="31720" spans="3:18" x14ac:dyDescent="0.2">
      <c r="C31720"/>
      <c r="D31720"/>
      <c r="E31720"/>
      <c r="F31720"/>
      <c r="G31720"/>
      <c r="H31720"/>
      <c r="I31720"/>
      <c r="J31720"/>
      <c r="K31720"/>
      <c r="L31720"/>
      <c r="M31720"/>
      <c r="N31720"/>
      <c r="O31720"/>
      <c r="P31720"/>
      <c r="Q31720"/>
      <c r="R31720"/>
    </row>
    <row r="31721" spans="3:18" x14ac:dyDescent="0.2">
      <c r="C31721"/>
      <c r="D31721"/>
      <c r="E31721"/>
      <c r="F31721"/>
      <c r="G31721"/>
      <c r="H31721"/>
      <c r="I31721"/>
      <c r="J31721"/>
      <c r="K31721"/>
      <c r="L31721"/>
      <c r="M31721"/>
      <c r="N31721"/>
      <c r="O31721"/>
      <c r="P31721"/>
      <c r="Q31721"/>
      <c r="R31721"/>
    </row>
    <row r="31722" spans="3:18" x14ac:dyDescent="0.2">
      <c r="C31722"/>
      <c r="D31722"/>
      <c r="E31722"/>
      <c r="F31722"/>
      <c r="G31722"/>
      <c r="H31722"/>
      <c r="I31722"/>
      <c r="J31722"/>
      <c r="K31722"/>
      <c r="L31722"/>
      <c r="M31722"/>
      <c r="N31722"/>
      <c r="O31722"/>
      <c r="P31722"/>
      <c r="Q31722"/>
      <c r="R31722"/>
    </row>
    <row r="31723" spans="3:18" x14ac:dyDescent="0.2">
      <c r="C31723"/>
      <c r="D31723"/>
      <c r="E31723"/>
      <c r="F31723"/>
      <c r="G31723"/>
      <c r="H31723"/>
      <c r="I31723"/>
      <c r="J31723"/>
      <c r="K31723"/>
      <c r="L31723"/>
      <c r="M31723"/>
      <c r="N31723"/>
      <c r="O31723"/>
      <c r="P31723"/>
      <c r="Q31723"/>
      <c r="R31723"/>
    </row>
    <row r="31724" spans="3:18" x14ac:dyDescent="0.2">
      <c r="C31724"/>
      <c r="D31724"/>
      <c r="E31724"/>
      <c r="F31724"/>
      <c r="G31724"/>
      <c r="H31724"/>
      <c r="I31724"/>
      <c r="J31724"/>
      <c r="K31724"/>
      <c r="L31724"/>
      <c r="M31724"/>
      <c r="N31724"/>
      <c r="O31724"/>
      <c r="P31724"/>
      <c r="Q31724"/>
      <c r="R31724"/>
    </row>
    <row r="31725" spans="3:18" x14ac:dyDescent="0.2">
      <c r="C31725"/>
      <c r="D31725"/>
      <c r="E31725"/>
      <c r="F31725"/>
      <c r="G31725"/>
      <c r="H31725"/>
      <c r="I31725"/>
      <c r="J31725"/>
      <c r="K31725"/>
      <c r="L31725"/>
      <c r="M31725"/>
      <c r="N31725"/>
      <c r="O31725"/>
      <c r="P31725"/>
      <c r="Q31725"/>
      <c r="R31725"/>
    </row>
    <row r="31726" spans="3:18" x14ac:dyDescent="0.2">
      <c r="C31726"/>
      <c r="D31726"/>
      <c r="E31726"/>
      <c r="F31726"/>
      <c r="G31726"/>
      <c r="H31726"/>
      <c r="I31726"/>
      <c r="J31726"/>
      <c r="K31726"/>
      <c r="L31726"/>
      <c r="M31726"/>
      <c r="N31726"/>
      <c r="O31726"/>
      <c r="P31726"/>
      <c r="Q31726"/>
      <c r="R31726"/>
    </row>
    <row r="31727" spans="3:18" x14ac:dyDescent="0.2">
      <c r="C31727"/>
      <c r="D31727"/>
      <c r="E31727"/>
      <c r="F31727"/>
      <c r="G31727"/>
      <c r="H31727"/>
      <c r="I31727"/>
      <c r="J31727"/>
      <c r="K31727"/>
      <c r="L31727"/>
      <c r="M31727"/>
      <c r="N31727"/>
      <c r="O31727"/>
      <c r="P31727"/>
      <c r="Q31727"/>
      <c r="R31727"/>
    </row>
    <row r="31728" spans="3:18" x14ac:dyDescent="0.2">
      <c r="C31728"/>
      <c r="D31728"/>
      <c r="E31728"/>
      <c r="F31728"/>
      <c r="G31728"/>
      <c r="H31728"/>
      <c r="I31728"/>
      <c r="J31728"/>
      <c r="K31728"/>
      <c r="L31728"/>
      <c r="M31728"/>
      <c r="N31728"/>
      <c r="O31728"/>
      <c r="P31728"/>
      <c r="Q31728"/>
      <c r="R31728"/>
    </row>
    <row r="31729" spans="3:18" x14ac:dyDescent="0.2">
      <c r="C31729"/>
      <c r="D31729"/>
      <c r="E31729"/>
      <c r="F31729"/>
      <c r="G31729"/>
      <c r="H31729"/>
      <c r="I31729"/>
      <c r="J31729"/>
      <c r="K31729"/>
      <c r="L31729"/>
      <c r="M31729"/>
      <c r="N31729"/>
      <c r="O31729"/>
      <c r="P31729"/>
      <c r="Q31729"/>
      <c r="R31729"/>
    </row>
    <row r="31730" spans="3:18" x14ac:dyDescent="0.2">
      <c r="C31730"/>
      <c r="D31730"/>
      <c r="E31730"/>
      <c r="F31730"/>
      <c r="G31730"/>
      <c r="H31730"/>
      <c r="I31730"/>
      <c r="J31730"/>
      <c r="K31730"/>
      <c r="L31730"/>
      <c r="M31730"/>
      <c r="N31730"/>
      <c r="O31730"/>
      <c r="P31730"/>
      <c r="Q31730"/>
      <c r="R31730"/>
    </row>
    <row r="31731" spans="3:18" x14ac:dyDescent="0.2">
      <c r="C31731"/>
      <c r="D31731"/>
      <c r="E31731"/>
      <c r="F31731"/>
      <c r="G31731"/>
      <c r="H31731"/>
      <c r="I31731"/>
      <c r="J31731"/>
      <c r="K31731"/>
      <c r="L31731"/>
      <c r="M31731"/>
      <c r="N31731"/>
      <c r="O31731"/>
      <c r="P31731"/>
      <c r="Q31731"/>
      <c r="R31731"/>
    </row>
    <row r="31732" spans="3:18" x14ac:dyDescent="0.2">
      <c r="C31732"/>
      <c r="D31732"/>
      <c r="E31732"/>
      <c r="F31732"/>
      <c r="G31732"/>
      <c r="H31732"/>
      <c r="I31732"/>
      <c r="J31732"/>
      <c r="K31732"/>
      <c r="L31732"/>
      <c r="M31732"/>
      <c r="N31732"/>
      <c r="O31732"/>
      <c r="P31732"/>
      <c r="Q31732"/>
      <c r="R31732"/>
    </row>
    <row r="31733" spans="3:18" x14ac:dyDescent="0.2">
      <c r="C31733"/>
      <c r="D31733"/>
      <c r="E31733"/>
      <c r="F31733"/>
      <c r="G31733"/>
      <c r="H31733"/>
      <c r="I31733"/>
      <c r="J31733"/>
      <c r="K31733"/>
      <c r="L31733"/>
      <c r="M31733"/>
      <c r="N31733"/>
      <c r="O31733"/>
      <c r="P31733"/>
      <c r="Q31733"/>
      <c r="R31733"/>
    </row>
    <row r="31734" spans="3:18" x14ac:dyDescent="0.2">
      <c r="C31734"/>
      <c r="D31734"/>
      <c r="E31734"/>
      <c r="F31734"/>
      <c r="G31734"/>
      <c r="H31734"/>
      <c r="I31734"/>
      <c r="J31734"/>
      <c r="K31734"/>
      <c r="L31734"/>
      <c r="M31734"/>
      <c r="N31734"/>
      <c r="O31734"/>
      <c r="P31734"/>
      <c r="Q31734"/>
      <c r="R31734"/>
    </row>
    <row r="31735" spans="3:18" x14ac:dyDescent="0.2">
      <c r="C31735"/>
      <c r="D31735"/>
      <c r="E31735"/>
      <c r="F31735"/>
      <c r="G31735"/>
      <c r="H31735"/>
      <c r="I31735"/>
      <c r="J31735"/>
      <c r="K31735"/>
      <c r="L31735"/>
      <c r="M31735"/>
      <c r="N31735"/>
      <c r="O31735"/>
      <c r="P31735"/>
      <c r="Q31735"/>
      <c r="R31735"/>
    </row>
    <row r="31736" spans="3:18" x14ac:dyDescent="0.2">
      <c r="C31736"/>
      <c r="D31736"/>
      <c r="E31736"/>
      <c r="F31736"/>
      <c r="G31736"/>
      <c r="H31736"/>
      <c r="I31736"/>
      <c r="J31736"/>
      <c r="K31736"/>
      <c r="L31736"/>
      <c r="M31736"/>
      <c r="N31736"/>
      <c r="O31736"/>
      <c r="P31736"/>
      <c r="Q31736"/>
      <c r="R31736"/>
    </row>
    <row r="31737" spans="3:18" x14ac:dyDescent="0.2">
      <c r="C31737"/>
      <c r="D31737"/>
      <c r="E31737"/>
      <c r="F31737"/>
      <c r="G31737"/>
      <c r="H31737"/>
      <c r="I31737"/>
      <c r="J31737"/>
      <c r="K31737"/>
      <c r="L31737"/>
      <c r="M31737"/>
      <c r="N31737"/>
      <c r="O31737"/>
      <c r="P31737"/>
      <c r="Q31737"/>
      <c r="R31737"/>
    </row>
    <row r="31738" spans="3:18" x14ac:dyDescent="0.2">
      <c r="C31738"/>
      <c r="D31738"/>
      <c r="E31738"/>
      <c r="F31738"/>
      <c r="G31738"/>
      <c r="H31738"/>
      <c r="I31738"/>
      <c r="J31738"/>
      <c r="K31738"/>
      <c r="L31738"/>
      <c r="M31738"/>
      <c r="N31738"/>
      <c r="O31738"/>
      <c r="P31738"/>
      <c r="Q31738"/>
      <c r="R31738"/>
    </row>
    <row r="31739" spans="3:18" x14ac:dyDescent="0.2">
      <c r="C31739"/>
      <c r="D31739"/>
      <c r="E31739"/>
      <c r="F31739"/>
      <c r="G31739"/>
      <c r="H31739"/>
      <c r="I31739"/>
      <c r="J31739"/>
      <c r="K31739"/>
      <c r="L31739"/>
      <c r="M31739"/>
      <c r="N31739"/>
      <c r="O31739"/>
      <c r="P31739"/>
      <c r="Q31739"/>
      <c r="R31739"/>
    </row>
    <row r="31740" spans="3:18" x14ac:dyDescent="0.2">
      <c r="C31740"/>
      <c r="D31740"/>
      <c r="E31740"/>
      <c r="F31740"/>
      <c r="G31740"/>
      <c r="H31740"/>
      <c r="I31740"/>
      <c r="J31740"/>
      <c r="K31740"/>
      <c r="L31740"/>
      <c r="M31740"/>
      <c r="N31740"/>
      <c r="O31740"/>
      <c r="P31740"/>
      <c r="Q31740"/>
      <c r="R31740"/>
    </row>
    <row r="31741" spans="3:18" x14ac:dyDescent="0.2">
      <c r="C31741"/>
      <c r="D31741"/>
      <c r="E31741"/>
      <c r="F31741"/>
      <c r="G31741"/>
      <c r="H31741"/>
      <c r="I31741"/>
      <c r="J31741"/>
      <c r="K31741"/>
      <c r="L31741"/>
      <c r="M31741"/>
      <c r="N31741"/>
      <c r="O31741"/>
      <c r="P31741"/>
      <c r="Q31741"/>
      <c r="R31741"/>
    </row>
    <row r="31742" spans="3:18" x14ac:dyDescent="0.2">
      <c r="C31742"/>
      <c r="D31742"/>
      <c r="E31742"/>
      <c r="F31742"/>
      <c r="G31742"/>
      <c r="H31742"/>
      <c r="I31742"/>
      <c r="J31742"/>
      <c r="K31742"/>
      <c r="L31742"/>
      <c r="M31742"/>
      <c r="N31742"/>
      <c r="O31742"/>
      <c r="P31742"/>
      <c r="Q31742"/>
      <c r="R31742"/>
    </row>
    <row r="31743" spans="3:18" x14ac:dyDescent="0.2">
      <c r="C31743"/>
      <c r="D31743"/>
      <c r="E31743"/>
      <c r="F31743"/>
      <c r="G31743"/>
      <c r="H31743"/>
      <c r="I31743"/>
      <c r="J31743"/>
      <c r="K31743"/>
      <c r="L31743"/>
      <c r="M31743"/>
      <c r="N31743"/>
      <c r="O31743"/>
      <c r="P31743"/>
      <c r="Q31743"/>
      <c r="R31743"/>
    </row>
    <row r="31744" spans="3:18" x14ac:dyDescent="0.2">
      <c r="C31744"/>
      <c r="D31744"/>
      <c r="E31744"/>
      <c r="F31744"/>
      <c r="G31744"/>
      <c r="H31744"/>
      <c r="I31744"/>
      <c r="J31744"/>
      <c r="K31744"/>
      <c r="L31744"/>
      <c r="M31744"/>
      <c r="N31744"/>
      <c r="O31744"/>
      <c r="P31744"/>
      <c r="Q31744"/>
      <c r="R31744"/>
    </row>
    <row r="31745" spans="3:18" x14ac:dyDescent="0.2">
      <c r="C31745"/>
      <c r="D31745"/>
      <c r="E31745"/>
      <c r="F31745"/>
      <c r="G31745"/>
      <c r="H31745"/>
      <c r="I31745"/>
      <c r="J31745"/>
      <c r="K31745"/>
      <c r="L31745"/>
      <c r="M31745"/>
      <c r="N31745"/>
      <c r="O31745"/>
      <c r="P31745"/>
      <c r="Q31745"/>
      <c r="R31745"/>
    </row>
    <row r="31746" spans="3:18" x14ac:dyDescent="0.2">
      <c r="C31746"/>
      <c r="D31746"/>
      <c r="E31746"/>
      <c r="F31746"/>
      <c r="G31746"/>
      <c r="H31746"/>
      <c r="I31746"/>
      <c r="J31746"/>
      <c r="K31746"/>
      <c r="L31746"/>
      <c r="M31746"/>
      <c r="N31746"/>
      <c r="O31746"/>
      <c r="P31746"/>
      <c r="Q31746"/>
      <c r="R31746"/>
    </row>
    <row r="31747" spans="3:18" x14ac:dyDescent="0.2">
      <c r="C31747"/>
      <c r="D31747"/>
      <c r="E31747"/>
      <c r="F31747"/>
      <c r="G31747"/>
      <c r="H31747"/>
      <c r="I31747"/>
      <c r="J31747"/>
      <c r="K31747"/>
      <c r="L31747"/>
      <c r="M31747"/>
      <c r="N31747"/>
      <c r="O31747"/>
      <c r="P31747"/>
      <c r="Q31747"/>
      <c r="R31747"/>
    </row>
    <row r="31748" spans="3:18" x14ac:dyDescent="0.2">
      <c r="C31748"/>
      <c r="D31748"/>
      <c r="E31748"/>
      <c r="F31748"/>
      <c r="G31748"/>
      <c r="H31748"/>
      <c r="I31748"/>
      <c r="J31748"/>
      <c r="K31748"/>
      <c r="L31748"/>
      <c r="M31748"/>
      <c r="N31748"/>
      <c r="O31748"/>
      <c r="P31748"/>
      <c r="Q31748"/>
      <c r="R31748"/>
    </row>
    <row r="31749" spans="3:18" x14ac:dyDescent="0.2">
      <c r="C31749"/>
      <c r="D31749"/>
      <c r="E31749"/>
      <c r="F31749"/>
      <c r="G31749"/>
      <c r="H31749"/>
      <c r="I31749"/>
      <c r="J31749"/>
      <c r="K31749"/>
      <c r="L31749"/>
      <c r="M31749"/>
      <c r="N31749"/>
      <c r="O31749"/>
      <c r="P31749"/>
      <c r="Q31749"/>
      <c r="R31749"/>
    </row>
    <row r="31750" spans="3:18" x14ac:dyDescent="0.2">
      <c r="C31750"/>
      <c r="D31750"/>
      <c r="E31750"/>
      <c r="F31750"/>
      <c r="G31750"/>
      <c r="H31750"/>
      <c r="I31750"/>
      <c r="J31750"/>
      <c r="K31750"/>
      <c r="L31750"/>
      <c r="M31750"/>
      <c r="N31750"/>
      <c r="O31750"/>
      <c r="P31750"/>
      <c r="Q31750"/>
      <c r="R31750"/>
    </row>
    <row r="31751" spans="3:18" x14ac:dyDescent="0.2">
      <c r="C31751"/>
      <c r="D31751"/>
      <c r="E31751"/>
      <c r="F31751"/>
      <c r="G31751"/>
      <c r="H31751"/>
      <c r="I31751"/>
      <c r="J31751"/>
      <c r="K31751"/>
      <c r="L31751"/>
      <c r="M31751"/>
      <c r="N31751"/>
      <c r="O31751"/>
      <c r="P31751"/>
      <c r="Q31751"/>
      <c r="R31751"/>
    </row>
    <row r="31752" spans="3:18" x14ac:dyDescent="0.2">
      <c r="C31752"/>
      <c r="D31752"/>
      <c r="E31752"/>
      <c r="F31752"/>
      <c r="G31752"/>
      <c r="H31752"/>
      <c r="I31752"/>
      <c r="J31752"/>
      <c r="K31752"/>
      <c r="L31752"/>
      <c r="M31752"/>
      <c r="N31752"/>
      <c r="O31752"/>
      <c r="P31752"/>
      <c r="Q31752"/>
      <c r="R31752"/>
    </row>
    <row r="31753" spans="3:18" x14ac:dyDescent="0.2">
      <c r="C31753"/>
      <c r="D31753"/>
      <c r="E31753"/>
      <c r="F31753"/>
      <c r="G31753"/>
      <c r="H31753"/>
      <c r="I31753"/>
      <c r="J31753"/>
      <c r="K31753"/>
      <c r="L31753"/>
      <c r="M31753"/>
      <c r="N31753"/>
      <c r="O31753"/>
      <c r="P31753"/>
      <c r="Q31753"/>
      <c r="R31753"/>
    </row>
    <row r="31754" spans="3:18" x14ac:dyDescent="0.2">
      <c r="C31754"/>
      <c r="D31754"/>
      <c r="E31754"/>
      <c r="F31754"/>
      <c r="G31754"/>
      <c r="H31754"/>
      <c r="I31754"/>
      <c r="J31754"/>
      <c r="K31754"/>
      <c r="L31754"/>
      <c r="M31754"/>
      <c r="N31754"/>
      <c r="O31754"/>
      <c r="P31754"/>
      <c r="Q31754"/>
      <c r="R31754"/>
    </row>
    <row r="31755" spans="3:18" x14ac:dyDescent="0.2">
      <c r="C31755"/>
      <c r="D31755"/>
      <c r="E31755"/>
      <c r="F31755"/>
      <c r="G31755"/>
      <c r="H31755"/>
      <c r="I31755"/>
      <c r="J31755"/>
      <c r="K31755"/>
      <c r="L31755"/>
      <c r="M31755"/>
      <c r="N31755"/>
      <c r="O31755"/>
      <c r="P31755"/>
      <c r="Q31755"/>
      <c r="R31755"/>
    </row>
    <row r="31756" spans="3:18" x14ac:dyDescent="0.2">
      <c r="C31756"/>
      <c r="D31756"/>
      <c r="E31756"/>
      <c r="F31756"/>
      <c r="G31756"/>
      <c r="H31756"/>
      <c r="I31756"/>
      <c r="J31756"/>
      <c r="K31756"/>
      <c r="L31756"/>
      <c r="M31756"/>
      <c r="N31756"/>
      <c r="O31756"/>
      <c r="P31756"/>
      <c r="Q31756"/>
      <c r="R31756"/>
    </row>
    <row r="31757" spans="3:18" x14ac:dyDescent="0.2">
      <c r="C31757"/>
      <c r="D31757"/>
      <c r="E31757"/>
      <c r="F31757"/>
      <c r="G31757"/>
      <c r="H31757"/>
      <c r="I31757"/>
      <c r="J31757"/>
      <c r="K31757"/>
      <c r="L31757"/>
      <c r="M31757"/>
      <c r="N31757"/>
      <c r="O31757"/>
      <c r="P31757"/>
      <c r="Q31757"/>
      <c r="R31757"/>
    </row>
    <row r="31758" spans="3:18" x14ac:dyDescent="0.2">
      <c r="C31758"/>
      <c r="D31758"/>
      <c r="E31758"/>
      <c r="F31758"/>
      <c r="G31758"/>
      <c r="H31758"/>
      <c r="I31758"/>
      <c r="J31758"/>
      <c r="K31758"/>
      <c r="L31758"/>
      <c r="M31758"/>
      <c r="N31758"/>
      <c r="O31758"/>
      <c r="P31758"/>
      <c r="Q31758"/>
      <c r="R31758"/>
    </row>
    <row r="31759" spans="3:18" x14ac:dyDescent="0.2">
      <c r="C31759"/>
      <c r="D31759"/>
      <c r="E31759"/>
      <c r="F31759"/>
      <c r="G31759"/>
      <c r="H31759"/>
      <c r="I31759"/>
      <c r="J31759"/>
      <c r="K31759"/>
      <c r="L31759"/>
      <c r="M31759"/>
      <c r="N31759"/>
      <c r="O31759"/>
      <c r="P31759"/>
      <c r="Q31759"/>
      <c r="R31759"/>
    </row>
    <row r="31760" spans="3:18" x14ac:dyDescent="0.2">
      <c r="C31760"/>
      <c r="D31760"/>
      <c r="E31760"/>
      <c r="F31760"/>
      <c r="G31760"/>
      <c r="H31760"/>
      <c r="I31760"/>
      <c r="J31760"/>
      <c r="K31760"/>
      <c r="L31760"/>
      <c r="M31760"/>
      <c r="N31760"/>
      <c r="O31760"/>
      <c r="P31760"/>
      <c r="Q31760"/>
      <c r="R31760"/>
    </row>
    <row r="31761" spans="3:18" x14ac:dyDescent="0.2">
      <c r="C31761"/>
      <c r="D31761"/>
      <c r="E31761"/>
      <c r="F31761"/>
      <c r="G31761"/>
      <c r="H31761"/>
      <c r="I31761"/>
      <c r="J31761"/>
      <c r="K31761"/>
      <c r="L31761"/>
      <c r="M31761"/>
      <c r="N31761"/>
      <c r="O31761"/>
      <c r="P31761"/>
      <c r="Q31761"/>
      <c r="R31761"/>
    </row>
    <row r="31762" spans="3:18" x14ac:dyDescent="0.2">
      <c r="C31762"/>
      <c r="D31762"/>
      <c r="E31762"/>
      <c r="F31762"/>
      <c r="G31762"/>
      <c r="H31762"/>
      <c r="I31762"/>
      <c r="J31762"/>
      <c r="K31762"/>
      <c r="L31762"/>
      <c r="M31762"/>
      <c r="N31762"/>
      <c r="O31762"/>
      <c r="P31762"/>
      <c r="Q31762"/>
      <c r="R31762"/>
    </row>
    <row r="31763" spans="3:18" x14ac:dyDescent="0.2">
      <c r="C31763"/>
      <c r="D31763"/>
      <c r="E31763"/>
      <c r="F31763"/>
      <c r="G31763"/>
      <c r="H31763"/>
      <c r="I31763"/>
      <c r="J31763"/>
      <c r="K31763"/>
      <c r="L31763"/>
      <c r="M31763"/>
      <c r="N31763"/>
      <c r="O31763"/>
      <c r="P31763"/>
      <c r="Q31763"/>
      <c r="R31763"/>
    </row>
    <row r="31764" spans="3:18" x14ac:dyDescent="0.2">
      <c r="C31764"/>
      <c r="D31764"/>
      <c r="E31764"/>
      <c r="F31764"/>
      <c r="G31764"/>
      <c r="H31764"/>
      <c r="I31764"/>
      <c r="J31764"/>
      <c r="K31764"/>
      <c r="L31764"/>
      <c r="M31764"/>
      <c r="N31764"/>
      <c r="O31764"/>
      <c r="P31764"/>
      <c r="Q31764"/>
      <c r="R31764"/>
    </row>
    <row r="31765" spans="3:18" x14ac:dyDescent="0.2">
      <c r="C31765"/>
      <c r="D31765"/>
      <c r="E31765"/>
      <c r="F31765"/>
      <c r="G31765"/>
      <c r="H31765"/>
      <c r="I31765"/>
      <c r="J31765"/>
      <c r="K31765"/>
      <c r="L31765"/>
      <c r="M31765"/>
      <c r="N31765"/>
      <c r="O31765"/>
      <c r="P31765"/>
      <c r="Q31765"/>
      <c r="R31765"/>
    </row>
    <row r="31766" spans="3:18" x14ac:dyDescent="0.2">
      <c r="C31766"/>
      <c r="D31766"/>
      <c r="E31766"/>
      <c r="F31766"/>
      <c r="G31766"/>
      <c r="H31766"/>
      <c r="I31766"/>
      <c r="J31766"/>
      <c r="K31766"/>
      <c r="L31766"/>
      <c r="M31766"/>
      <c r="N31766"/>
      <c r="O31766"/>
      <c r="P31766"/>
      <c r="Q31766"/>
      <c r="R31766"/>
    </row>
    <row r="31767" spans="3:18" x14ac:dyDescent="0.2">
      <c r="C31767"/>
      <c r="D31767"/>
      <c r="E31767"/>
      <c r="F31767"/>
      <c r="G31767"/>
      <c r="H31767"/>
      <c r="I31767"/>
      <c r="J31767"/>
      <c r="K31767"/>
      <c r="L31767"/>
      <c r="M31767"/>
      <c r="N31767"/>
      <c r="O31767"/>
      <c r="P31767"/>
      <c r="Q31767"/>
      <c r="R31767"/>
    </row>
    <row r="31768" spans="3:18" x14ac:dyDescent="0.2">
      <c r="C31768"/>
      <c r="D31768"/>
      <c r="E31768"/>
      <c r="F31768"/>
      <c r="G31768"/>
      <c r="H31768"/>
      <c r="I31768"/>
      <c r="J31768"/>
      <c r="K31768"/>
      <c r="L31768"/>
      <c r="M31768"/>
      <c r="N31768"/>
      <c r="O31768"/>
      <c r="P31768"/>
      <c r="Q31768"/>
      <c r="R31768"/>
    </row>
    <row r="31769" spans="3:18" x14ac:dyDescent="0.2">
      <c r="C31769"/>
      <c r="D31769"/>
      <c r="E31769"/>
      <c r="F31769"/>
      <c r="G31769"/>
      <c r="H31769"/>
      <c r="I31769"/>
      <c r="J31769"/>
      <c r="K31769"/>
      <c r="L31769"/>
      <c r="M31769"/>
      <c r="N31769"/>
      <c r="O31769"/>
      <c r="P31769"/>
      <c r="Q31769"/>
      <c r="R31769"/>
    </row>
    <row r="31770" spans="3:18" x14ac:dyDescent="0.2">
      <c r="C31770"/>
      <c r="D31770"/>
      <c r="E31770"/>
      <c r="F31770"/>
      <c r="G31770"/>
      <c r="H31770"/>
      <c r="I31770"/>
      <c r="J31770"/>
      <c r="K31770"/>
      <c r="L31770"/>
      <c r="M31770"/>
      <c r="N31770"/>
      <c r="O31770"/>
      <c r="P31770"/>
      <c r="Q31770"/>
      <c r="R31770"/>
    </row>
    <row r="31771" spans="3:18" x14ac:dyDescent="0.2">
      <c r="C31771"/>
      <c r="D31771"/>
      <c r="E31771"/>
      <c r="F31771"/>
      <c r="G31771"/>
      <c r="H31771"/>
      <c r="I31771"/>
      <c r="J31771"/>
      <c r="K31771"/>
      <c r="L31771"/>
      <c r="M31771"/>
      <c r="N31771"/>
      <c r="O31771"/>
      <c r="P31771"/>
      <c r="Q31771"/>
      <c r="R31771"/>
    </row>
    <row r="31772" spans="3:18" x14ac:dyDescent="0.2">
      <c r="C31772"/>
      <c r="D31772"/>
      <c r="E31772"/>
      <c r="F31772"/>
      <c r="G31772"/>
      <c r="H31772"/>
      <c r="I31772"/>
      <c r="J31772"/>
      <c r="K31772"/>
      <c r="L31772"/>
      <c r="M31772"/>
      <c r="N31772"/>
      <c r="O31772"/>
      <c r="P31772"/>
      <c r="Q31772"/>
      <c r="R31772"/>
    </row>
    <row r="31773" spans="3:18" x14ac:dyDescent="0.2">
      <c r="C31773"/>
      <c r="D31773"/>
      <c r="E31773"/>
      <c r="F31773"/>
      <c r="G31773"/>
      <c r="H31773"/>
      <c r="I31773"/>
      <c r="J31773"/>
      <c r="K31773"/>
      <c r="L31773"/>
      <c r="M31773"/>
      <c r="N31773"/>
      <c r="O31773"/>
      <c r="P31773"/>
      <c r="Q31773"/>
      <c r="R31773"/>
    </row>
    <row r="31774" spans="3:18" x14ac:dyDescent="0.2">
      <c r="C31774"/>
      <c r="D31774"/>
      <c r="E31774"/>
      <c r="F31774"/>
      <c r="G31774"/>
      <c r="H31774"/>
      <c r="I31774"/>
      <c r="J31774"/>
      <c r="K31774"/>
      <c r="L31774"/>
      <c r="M31774"/>
      <c r="N31774"/>
      <c r="O31774"/>
      <c r="P31774"/>
      <c r="Q31774"/>
      <c r="R31774"/>
    </row>
    <row r="31775" spans="3:18" x14ac:dyDescent="0.2">
      <c r="C31775"/>
      <c r="D31775"/>
      <c r="E31775"/>
      <c r="F31775"/>
      <c r="G31775"/>
      <c r="H31775"/>
      <c r="I31775"/>
      <c r="J31775"/>
      <c r="K31775"/>
      <c r="L31775"/>
      <c r="M31775"/>
      <c r="N31775"/>
      <c r="O31775"/>
      <c r="P31775"/>
      <c r="Q31775"/>
      <c r="R31775"/>
    </row>
    <row r="31776" spans="3:18" x14ac:dyDescent="0.2">
      <c r="C31776"/>
      <c r="D31776"/>
      <c r="E31776"/>
      <c r="F31776"/>
      <c r="G31776"/>
      <c r="H31776"/>
      <c r="I31776"/>
      <c r="J31776"/>
      <c r="K31776"/>
      <c r="L31776"/>
      <c r="M31776"/>
      <c r="N31776"/>
      <c r="O31776"/>
      <c r="P31776"/>
      <c r="Q31776"/>
      <c r="R31776"/>
    </row>
    <row r="31777" spans="3:18" x14ac:dyDescent="0.2">
      <c r="C31777"/>
      <c r="D31777"/>
      <c r="E31777"/>
      <c r="F31777"/>
      <c r="G31777"/>
      <c r="H31777"/>
      <c r="I31777"/>
      <c r="J31777"/>
      <c r="K31777"/>
      <c r="L31777"/>
      <c r="M31777"/>
      <c r="N31777"/>
      <c r="O31777"/>
      <c r="P31777"/>
      <c r="Q31777"/>
      <c r="R31777"/>
    </row>
    <row r="31778" spans="3:18" x14ac:dyDescent="0.2">
      <c r="C31778"/>
      <c r="D31778"/>
      <c r="E31778"/>
      <c r="F31778"/>
      <c r="G31778"/>
      <c r="H31778"/>
      <c r="I31778"/>
      <c r="J31778"/>
      <c r="K31778"/>
      <c r="L31778"/>
      <c r="M31778"/>
      <c r="N31778"/>
      <c r="O31778"/>
      <c r="P31778"/>
      <c r="Q31778"/>
      <c r="R31778"/>
    </row>
    <row r="31779" spans="3:18" x14ac:dyDescent="0.2">
      <c r="C31779"/>
      <c r="D31779"/>
      <c r="E31779"/>
      <c r="F31779"/>
      <c r="G31779"/>
      <c r="H31779"/>
      <c r="I31779"/>
      <c r="J31779"/>
      <c r="K31779"/>
      <c r="L31779"/>
      <c r="M31779"/>
      <c r="N31779"/>
      <c r="O31779"/>
      <c r="P31779"/>
      <c r="Q31779"/>
      <c r="R31779"/>
    </row>
    <row r="31780" spans="3:18" x14ac:dyDescent="0.2">
      <c r="C31780"/>
      <c r="D31780"/>
      <c r="E31780"/>
      <c r="F31780"/>
      <c r="G31780"/>
      <c r="H31780"/>
      <c r="I31780"/>
      <c r="J31780"/>
      <c r="K31780"/>
      <c r="L31780"/>
      <c r="M31780"/>
      <c r="N31780"/>
      <c r="O31780"/>
      <c r="P31780"/>
      <c r="Q31780"/>
      <c r="R31780"/>
    </row>
    <row r="31781" spans="3:18" x14ac:dyDescent="0.2">
      <c r="C31781"/>
      <c r="D31781"/>
      <c r="E31781"/>
      <c r="F31781"/>
      <c r="G31781"/>
      <c r="H31781"/>
      <c r="I31781"/>
      <c r="J31781"/>
      <c r="K31781"/>
      <c r="L31781"/>
      <c r="M31781"/>
      <c r="N31781"/>
      <c r="O31781"/>
      <c r="P31781"/>
      <c r="Q31781"/>
      <c r="R31781"/>
    </row>
    <row r="31782" spans="3:18" x14ac:dyDescent="0.2">
      <c r="C31782"/>
      <c r="D31782"/>
      <c r="E31782"/>
      <c r="F31782"/>
      <c r="G31782"/>
      <c r="H31782"/>
      <c r="I31782"/>
      <c r="J31782"/>
      <c r="K31782"/>
      <c r="L31782"/>
      <c r="M31782"/>
      <c r="N31782"/>
      <c r="O31782"/>
      <c r="P31782"/>
      <c r="Q31782"/>
      <c r="R31782"/>
    </row>
    <row r="31783" spans="3:18" x14ac:dyDescent="0.2">
      <c r="C31783"/>
      <c r="D31783"/>
      <c r="E31783"/>
      <c r="F31783"/>
      <c r="G31783"/>
      <c r="H31783"/>
      <c r="I31783"/>
      <c r="J31783"/>
      <c r="K31783"/>
      <c r="L31783"/>
      <c r="M31783"/>
      <c r="N31783"/>
      <c r="O31783"/>
      <c r="P31783"/>
      <c r="Q31783"/>
      <c r="R31783"/>
    </row>
    <row r="31784" spans="3:18" x14ac:dyDescent="0.2">
      <c r="C31784"/>
      <c r="D31784"/>
      <c r="E31784"/>
      <c r="F31784"/>
      <c r="G31784"/>
      <c r="H31784"/>
      <c r="I31784"/>
      <c r="J31784"/>
      <c r="K31784"/>
      <c r="L31784"/>
      <c r="M31784"/>
      <c r="N31784"/>
      <c r="O31784"/>
      <c r="P31784"/>
      <c r="Q31784"/>
      <c r="R31784"/>
    </row>
    <row r="31785" spans="3:18" x14ac:dyDescent="0.2">
      <c r="C31785"/>
      <c r="D31785"/>
      <c r="E31785"/>
      <c r="F31785"/>
      <c r="G31785"/>
      <c r="H31785"/>
      <c r="I31785"/>
      <c r="J31785"/>
      <c r="K31785"/>
      <c r="L31785"/>
      <c r="M31785"/>
      <c r="N31785"/>
      <c r="O31785"/>
      <c r="P31785"/>
      <c r="Q31785"/>
      <c r="R31785"/>
    </row>
    <row r="31786" spans="3:18" x14ac:dyDescent="0.2">
      <c r="C31786"/>
      <c r="D31786"/>
      <c r="E31786"/>
      <c r="F31786"/>
      <c r="G31786"/>
      <c r="H31786"/>
      <c r="I31786"/>
      <c r="J31786"/>
      <c r="K31786"/>
      <c r="L31786"/>
      <c r="M31786"/>
      <c r="N31786"/>
      <c r="O31786"/>
      <c r="P31786"/>
      <c r="Q31786"/>
      <c r="R31786"/>
    </row>
    <row r="31787" spans="3:18" x14ac:dyDescent="0.2">
      <c r="C31787"/>
      <c r="D31787"/>
      <c r="E31787"/>
      <c r="F31787"/>
      <c r="G31787"/>
      <c r="H31787"/>
      <c r="I31787"/>
      <c r="J31787"/>
      <c r="K31787"/>
      <c r="L31787"/>
      <c r="M31787"/>
      <c r="N31787"/>
      <c r="O31787"/>
      <c r="P31787"/>
      <c r="Q31787"/>
      <c r="R31787"/>
    </row>
    <row r="31788" spans="3:18" x14ac:dyDescent="0.2">
      <c r="C31788"/>
      <c r="D31788"/>
      <c r="E31788"/>
      <c r="F31788"/>
      <c r="G31788"/>
      <c r="H31788"/>
      <c r="I31788"/>
      <c r="J31788"/>
      <c r="K31788"/>
      <c r="L31788"/>
      <c r="M31788"/>
      <c r="N31788"/>
      <c r="O31788"/>
      <c r="P31788"/>
      <c r="Q31788"/>
      <c r="R31788"/>
    </row>
    <row r="31789" spans="3:18" x14ac:dyDescent="0.2">
      <c r="C31789"/>
      <c r="D31789"/>
      <c r="E31789"/>
      <c r="F31789"/>
      <c r="G31789"/>
      <c r="H31789"/>
      <c r="I31789"/>
      <c r="J31789"/>
      <c r="K31789"/>
      <c r="L31789"/>
      <c r="M31789"/>
      <c r="N31789"/>
      <c r="O31789"/>
      <c r="P31789"/>
      <c r="Q31789"/>
      <c r="R31789"/>
    </row>
    <row r="31790" spans="3:18" x14ac:dyDescent="0.2">
      <c r="C31790"/>
      <c r="D31790"/>
      <c r="E31790"/>
      <c r="F31790"/>
      <c r="G31790"/>
      <c r="H31790"/>
      <c r="I31790"/>
      <c r="J31790"/>
      <c r="K31790"/>
      <c r="L31790"/>
      <c r="M31790"/>
      <c r="N31790"/>
      <c r="O31790"/>
      <c r="P31790"/>
      <c r="Q31790"/>
      <c r="R31790"/>
    </row>
    <row r="31791" spans="3:18" x14ac:dyDescent="0.2">
      <c r="C31791"/>
      <c r="D31791"/>
      <c r="E31791"/>
      <c r="F31791"/>
      <c r="G31791"/>
      <c r="H31791"/>
      <c r="I31791"/>
      <c r="J31791"/>
      <c r="K31791"/>
      <c r="L31791"/>
      <c r="M31791"/>
      <c r="N31791"/>
      <c r="O31791"/>
      <c r="P31791"/>
      <c r="Q31791"/>
      <c r="R31791"/>
    </row>
    <row r="31792" spans="3:18" x14ac:dyDescent="0.2">
      <c r="C31792"/>
      <c r="D31792"/>
      <c r="E31792"/>
      <c r="F31792"/>
      <c r="G31792"/>
      <c r="H31792"/>
      <c r="I31792"/>
      <c r="J31792"/>
      <c r="K31792"/>
      <c r="L31792"/>
      <c r="M31792"/>
      <c r="N31792"/>
      <c r="O31792"/>
      <c r="P31792"/>
      <c r="Q31792"/>
      <c r="R31792"/>
    </row>
    <row r="31793" spans="3:18" x14ac:dyDescent="0.2">
      <c r="C31793"/>
      <c r="D31793"/>
      <c r="E31793"/>
      <c r="F31793"/>
      <c r="G31793"/>
      <c r="H31793"/>
      <c r="I31793"/>
      <c r="J31793"/>
      <c r="K31793"/>
      <c r="L31793"/>
      <c r="M31793"/>
      <c r="N31793"/>
      <c r="O31793"/>
      <c r="P31793"/>
      <c r="Q31793"/>
      <c r="R31793"/>
    </row>
    <row r="31794" spans="3:18" x14ac:dyDescent="0.2">
      <c r="C31794"/>
      <c r="D31794"/>
      <c r="E31794"/>
      <c r="F31794"/>
      <c r="G31794"/>
      <c r="H31794"/>
      <c r="I31794"/>
      <c r="J31794"/>
      <c r="K31794"/>
      <c r="L31794"/>
      <c r="M31794"/>
      <c r="N31794"/>
      <c r="O31794"/>
      <c r="P31794"/>
      <c r="Q31794"/>
      <c r="R31794"/>
    </row>
    <row r="31795" spans="3:18" x14ac:dyDescent="0.2">
      <c r="C31795"/>
      <c r="D31795"/>
      <c r="E31795"/>
      <c r="F31795"/>
      <c r="G31795"/>
      <c r="H31795"/>
      <c r="I31795"/>
      <c r="J31795"/>
      <c r="K31795"/>
      <c r="L31795"/>
      <c r="M31795"/>
      <c r="N31795"/>
      <c r="O31795"/>
      <c r="P31795"/>
      <c r="Q31795"/>
      <c r="R31795"/>
    </row>
    <row r="31796" spans="3:18" x14ac:dyDescent="0.2">
      <c r="C31796"/>
      <c r="D31796"/>
      <c r="E31796"/>
      <c r="F31796"/>
      <c r="G31796"/>
      <c r="H31796"/>
      <c r="I31796"/>
      <c r="J31796"/>
      <c r="K31796"/>
      <c r="L31796"/>
      <c r="M31796"/>
      <c r="N31796"/>
      <c r="O31796"/>
      <c r="P31796"/>
      <c r="Q31796"/>
      <c r="R31796"/>
    </row>
    <row r="31797" spans="3:18" x14ac:dyDescent="0.2">
      <c r="C31797"/>
      <c r="D31797"/>
      <c r="E31797"/>
      <c r="F31797"/>
      <c r="G31797"/>
      <c r="H31797"/>
      <c r="I31797"/>
      <c r="J31797"/>
      <c r="K31797"/>
      <c r="L31797"/>
      <c r="M31797"/>
      <c r="N31797"/>
      <c r="O31797"/>
      <c r="P31797"/>
      <c r="Q31797"/>
      <c r="R31797"/>
    </row>
    <row r="31798" spans="3:18" x14ac:dyDescent="0.2">
      <c r="C31798"/>
      <c r="D31798"/>
      <c r="E31798"/>
      <c r="F31798"/>
      <c r="G31798"/>
      <c r="H31798"/>
      <c r="I31798"/>
      <c r="J31798"/>
      <c r="K31798"/>
      <c r="L31798"/>
      <c r="M31798"/>
      <c r="N31798"/>
      <c r="O31798"/>
      <c r="P31798"/>
      <c r="Q31798"/>
      <c r="R31798"/>
    </row>
    <row r="31799" spans="3:18" x14ac:dyDescent="0.2">
      <c r="C31799"/>
      <c r="D31799"/>
      <c r="E31799"/>
      <c r="F31799"/>
      <c r="G31799"/>
      <c r="H31799"/>
      <c r="I31799"/>
      <c r="J31799"/>
      <c r="K31799"/>
      <c r="L31799"/>
      <c r="M31799"/>
      <c r="N31799"/>
      <c r="O31799"/>
      <c r="P31799"/>
      <c r="Q31799"/>
      <c r="R31799"/>
    </row>
    <row r="31800" spans="3:18" x14ac:dyDescent="0.2">
      <c r="C31800"/>
      <c r="D31800"/>
      <c r="E31800"/>
      <c r="F31800"/>
      <c r="G31800"/>
      <c r="H31800"/>
      <c r="I31800"/>
      <c r="J31800"/>
      <c r="K31800"/>
      <c r="L31800"/>
      <c r="M31800"/>
      <c r="N31800"/>
      <c r="O31800"/>
      <c r="P31800"/>
      <c r="Q31800"/>
      <c r="R31800"/>
    </row>
    <row r="31801" spans="3:18" x14ac:dyDescent="0.2">
      <c r="C31801"/>
      <c r="D31801"/>
      <c r="E31801"/>
      <c r="F31801"/>
      <c r="G31801"/>
      <c r="H31801"/>
      <c r="I31801"/>
      <c r="J31801"/>
      <c r="K31801"/>
      <c r="L31801"/>
      <c r="M31801"/>
      <c r="N31801"/>
      <c r="O31801"/>
      <c r="P31801"/>
      <c r="Q31801"/>
      <c r="R31801"/>
    </row>
    <row r="31802" spans="3:18" x14ac:dyDescent="0.2">
      <c r="C31802"/>
      <c r="D31802"/>
      <c r="E31802"/>
      <c r="F31802"/>
      <c r="G31802"/>
      <c r="H31802"/>
      <c r="I31802"/>
      <c r="J31802"/>
      <c r="K31802"/>
      <c r="L31802"/>
      <c r="M31802"/>
      <c r="N31802"/>
      <c r="O31802"/>
      <c r="P31802"/>
      <c r="Q31802"/>
      <c r="R31802"/>
    </row>
    <row r="31803" spans="3:18" x14ac:dyDescent="0.2">
      <c r="C31803"/>
      <c r="D31803"/>
      <c r="E31803"/>
      <c r="F31803"/>
      <c r="G31803"/>
      <c r="H31803"/>
      <c r="I31803"/>
      <c r="J31803"/>
      <c r="K31803"/>
      <c r="L31803"/>
      <c r="M31803"/>
      <c r="N31803"/>
      <c r="O31803"/>
      <c r="P31803"/>
      <c r="Q31803"/>
      <c r="R31803"/>
    </row>
    <row r="31804" spans="3:18" x14ac:dyDescent="0.2">
      <c r="C31804"/>
      <c r="D31804"/>
      <c r="E31804"/>
      <c r="F31804"/>
      <c r="G31804"/>
      <c r="H31804"/>
      <c r="I31804"/>
      <c r="J31804"/>
      <c r="K31804"/>
      <c r="L31804"/>
      <c r="M31804"/>
      <c r="N31804"/>
      <c r="O31804"/>
      <c r="P31804"/>
      <c r="Q31804"/>
      <c r="R31804"/>
    </row>
    <row r="31805" spans="3:18" x14ac:dyDescent="0.2">
      <c r="C31805"/>
      <c r="D31805"/>
      <c r="E31805"/>
      <c r="F31805"/>
      <c r="G31805"/>
      <c r="H31805"/>
      <c r="I31805"/>
      <c r="J31805"/>
      <c r="K31805"/>
      <c r="L31805"/>
      <c r="M31805"/>
      <c r="N31805"/>
      <c r="O31805"/>
      <c r="P31805"/>
      <c r="Q31805"/>
      <c r="R31805"/>
    </row>
    <row r="31806" spans="3:18" x14ac:dyDescent="0.2">
      <c r="C31806"/>
      <c r="D31806"/>
      <c r="E31806"/>
      <c r="F31806"/>
      <c r="G31806"/>
      <c r="H31806"/>
      <c r="I31806"/>
      <c r="J31806"/>
      <c r="K31806"/>
      <c r="L31806"/>
      <c r="M31806"/>
      <c r="N31806"/>
      <c r="O31806"/>
      <c r="P31806"/>
      <c r="Q31806"/>
      <c r="R31806"/>
    </row>
    <row r="31807" spans="3:18" x14ac:dyDescent="0.2">
      <c r="C31807"/>
      <c r="D31807"/>
      <c r="E31807"/>
      <c r="F31807"/>
      <c r="G31807"/>
      <c r="H31807"/>
      <c r="I31807"/>
      <c r="J31807"/>
      <c r="K31807"/>
      <c r="L31807"/>
      <c r="M31807"/>
      <c r="N31807"/>
      <c r="O31807"/>
      <c r="P31807"/>
      <c r="Q31807"/>
      <c r="R31807"/>
    </row>
    <row r="31808" spans="3:18" x14ac:dyDescent="0.2">
      <c r="C31808"/>
      <c r="D31808"/>
      <c r="E31808"/>
      <c r="F31808"/>
      <c r="G31808"/>
      <c r="H31808"/>
      <c r="I31808"/>
      <c r="J31808"/>
      <c r="K31808"/>
      <c r="L31808"/>
      <c r="M31808"/>
      <c r="N31808"/>
      <c r="O31808"/>
      <c r="P31808"/>
      <c r="Q31808"/>
      <c r="R31808"/>
    </row>
    <row r="31809" spans="3:18" x14ac:dyDescent="0.2">
      <c r="C31809"/>
      <c r="D31809"/>
      <c r="E31809"/>
      <c r="F31809"/>
      <c r="G31809"/>
      <c r="H31809"/>
      <c r="I31809"/>
      <c r="J31809"/>
      <c r="K31809"/>
      <c r="L31809"/>
      <c r="M31809"/>
      <c r="N31809"/>
      <c r="O31809"/>
      <c r="P31809"/>
      <c r="Q31809"/>
      <c r="R31809"/>
    </row>
    <row r="31810" spans="3:18" x14ac:dyDescent="0.2">
      <c r="C31810"/>
      <c r="D31810"/>
      <c r="E31810"/>
      <c r="F31810"/>
      <c r="G31810"/>
      <c r="H31810"/>
      <c r="I31810"/>
      <c r="J31810"/>
      <c r="K31810"/>
      <c r="L31810"/>
      <c r="M31810"/>
      <c r="N31810"/>
      <c r="O31810"/>
      <c r="P31810"/>
      <c r="Q31810"/>
      <c r="R31810"/>
    </row>
    <row r="31811" spans="3:18" x14ac:dyDescent="0.2">
      <c r="C31811"/>
      <c r="D31811"/>
      <c r="E31811"/>
      <c r="F31811"/>
      <c r="G31811"/>
      <c r="H31811"/>
      <c r="I31811"/>
      <c r="J31811"/>
      <c r="K31811"/>
      <c r="L31811"/>
      <c r="M31811"/>
      <c r="N31811"/>
      <c r="O31811"/>
      <c r="P31811"/>
      <c r="Q31811"/>
      <c r="R31811"/>
    </row>
    <row r="31812" spans="3:18" x14ac:dyDescent="0.2">
      <c r="C31812"/>
      <c r="D31812"/>
      <c r="E31812"/>
      <c r="F31812"/>
      <c r="G31812"/>
      <c r="H31812"/>
      <c r="I31812"/>
      <c r="J31812"/>
      <c r="K31812"/>
      <c r="L31812"/>
      <c r="M31812"/>
      <c r="N31812"/>
      <c r="O31812"/>
      <c r="P31812"/>
      <c r="Q31812"/>
      <c r="R31812"/>
    </row>
    <row r="31813" spans="3:18" x14ac:dyDescent="0.2">
      <c r="C31813"/>
      <c r="D31813"/>
      <c r="E31813"/>
      <c r="F31813"/>
      <c r="G31813"/>
      <c r="H31813"/>
      <c r="I31813"/>
      <c r="J31813"/>
      <c r="K31813"/>
      <c r="L31813"/>
      <c r="M31813"/>
      <c r="N31813"/>
      <c r="O31813"/>
      <c r="P31813"/>
      <c r="Q31813"/>
      <c r="R31813"/>
    </row>
    <row r="31814" spans="3:18" x14ac:dyDescent="0.2">
      <c r="C31814"/>
      <c r="D31814"/>
      <c r="E31814"/>
      <c r="F31814"/>
      <c r="G31814"/>
      <c r="H31814"/>
      <c r="I31814"/>
      <c r="J31814"/>
      <c r="K31814"/>
      <c r="L31814"/>
      <c r="M31814"/>
      <c r="N31814"/>
      <c r="O31814"/>
      <c r="P31814"/>
      <c r="Q31814"/>
      <c r="R31814"/>
    </row>
    <row r="31815" spans="3:18" x14ac:dyDescent="0.2">
      <c r="C31815"/>
      <c r="D31815"/>
      <c r="E31815"/>
      <c r="F31815"/>
      <c r="G31815"/>
      <c r="H31815"/>
      <c r="I31815"/>
      <c r="J31815"/>
      <c r="K31815"/>
      <c r="L31815"/>
      <c r="M31815"/>
      <c r="N31815"/>
      <c r="O31815"/>
      <c r="P31815"/>
      <c r="Q31815"/>
      <c r="R31815"/>
    </row>
    <row r="31816" spans="3:18" x14ac:dyDescent="0.2">
      <c r="C31816"/>
      <c r="D31816"/>
      <c r="E31816"/>
      <c r="F31816"/>
      <c r="G31816"/>
      <c r="H31816"/>
      <c r="I31816"/>
      <c r="J31816"/>
      <c r="K31816"/>
      <c r="L31816"/>
      <c r="M31816"/>
      <c r="N31816"/>
      <c r="O31816"/>
      <c r="P31816"/>
      <c r="Q31816"/>
      <c r="R31816"/>
    </row>
    <row r="31817" spans="3:18" x14ac:dyDescent="0.2">
      <c r="C31817"/>
      <c r="D31817"/>
      <c r="E31817"/>
      <c r="F31817"/>
      <c r="G31817"/>
      <c r="H31817"/>
      <c r="I31817"/>
      <c r="J31817"/>
      <c r="K31817"/>
      <c r="L31817"/>
      <c r="M31817"/>
      <c r="N31817"/>
      <c r="O31817"/>
      <c r="P31817"/>
      <c r="Q31817"/>
      <c r="R31817"/>
    </row>
    <row r="31818" spans="3:18" x14ac:dyDescent="0.2">
      <c r="C31818"/>
      <c r="D31818"/>
      <c r="E31818"/>
      <c r="F31818"/>
      <c r="G31818"/>
      <c r="H31818"/>
      <c r="I31818"/>
      <c r="J31818"/>
      <c r="K31818"/>
      <c r="L31818"/>
      <c r="M31818"/>
      <c r="N31818"/>
      <c r="O31818"/>
      <c r="P31818"/>
      <c r="Q31818"/>
      <c r="R31818"/>
    </row>
    <row r="31819" spans="3:18" x14ac:dyDescent="0.2">
      <c r="C31819"/>
      <c r="D31819"/>
      <c r="E31819"/>
      <c r="F31819"/>
      <c r="G31819"/>
      <c r="H31819"/>
      <c r="I31819"/>
      <c r="J31819"/>
      <c r="K31819"/>
      <c r="L31819"/>
      <c r="M31819"/>
      <c r="N31819"/>
      <c r="O31819"/>
      <c r="P31819"/>
      <c r="Q31819"/>
      <c r="R31819"/>
    </row>
    <row r="31820" spans="3:18" x14ac:dyDescent="0.2">
      <c r="C31820"/>
      <c r="D31820"/>
      <c r="E31820"/>
      <c r="F31820"/>
      <c r="G31820"/>
      <c r="H31820"/>
      <c r="I31820"/>
      <c r="J31820"/>
      <c r="K31820"/>
      <c r="L31820"/>
      <c r="M31820"/>
      <c r="N31820"/>
      <c r="O31820"/>
      <c r="P31820"/>
      <c r="Q31820"/>
      <c r="R31820"/>
    </row>
    <row r="31821" spans="3:18" x14ac:dyDescent="0.2">
      <c r="C31821"/>
      <c r="D31821"/>
      <c r="E31821"/>
      <c r="F31821"/>
      <c r="G31821"/>
      <c r="H31821"/>
      <c r="I31821"/>
      <c r="J31821"/>
      <c r="K31821"/>
      <c r="L31821"/>
      <c r="M31821"/>
      <c r="N31821"/>
      <c r="O31821"/>
      <c r="P31821"/>
      <c r="Q31821"/>
      <c r="R31821"/>
    </row>
    <row r="31822" spans="3:18" x14ac:dyDescent="0.2">
      <c r="C31822"/>
      <c r="D31822"/>
      <c r="E31822"/>
      <c r="F31822"/>
      <c r="G31822"/>
      <c r="H31822"/>
      <c r="I31822"/>
      <c r="J31822"/>
      <c r="K31822"/>
      <c r="L31822"/>
      <c r="M31822"/>
      <c r="N31822"/>
      <c r="O31822"/>
      <c r="P31822"/>
      <c r="Q31822"/>
      <c r="R31822"/>
    </row>
    <row r="31823" spans="3:18" x14ac:dyDescent="0.2">
      <c r="C31823"/>
      <c r="D31823"/>
      <c r="E31823"/>
      <c r="F31823"/>
      <c r="G31823"/>
      <c r="H31823"/>
      <c r="I31823"/>
      <c r="J31823"/>
      <c r="K31823"/>
      <c r="L31823"/>
      <c r="M31823"/>
      <c r="N31823"/>
      <c r="O31823"/>
      <c r="P31823"/>
      <c r="Q31823"/>
      <c r="R31823"/>
    </row>
    <row r="31824" spans="3:18" x14ac:dyDescent="0.2">
      <c r="C31824"/>
      <c r="D31824"/>
      <c r="E31824"/>
      <c r="F31824"/>
      <c r="G31824"/>
      <c r="H31824"/>
      <c r="I31824"/>
      <c r="J31824"/>
      <c r="K31824"/>
      <c r="L31824"/>
      <c r="M31824"/>
      <c r="N31824"/>
      <c r="O31824"/>
      <c r="P31824"/>
      <c r="Q31824"/>
      <c r="R31824"/>
    </row>
    <row r="31825" spans="3:18" x14ac:dyDescent="0.2">
      <c r="C31825"/>
      <c r="D31825"/>
      <c r="E31825"/>
      <c r="F31825"/>
      <c r="G31825"/>
      <c r="H31825"/>
      <c r="I31825"/>
      <c r="J31825"/>
      <c r="K31825"/>
      <c r="L31825"/>
      <c r="M31825"/>
      <c r="N31825"/>
      <c r="O31825"/>
      <c r="P31825"/>
      <c r="Q31825"/>
      <c r="R31825"/>
    </row>
    <row r="31826" spans="3:18" x14ac:dyDescent="0.2">
      <c r="C31826"/>
      <c r="D31826"/>
      <c r="E31826"/>
      <c r="F31826"/>
      <c r="G31826"/>
      <c r="H31826"/>
      <c r="I31826"/>
      <c r="J31826"/>
      <c r="K31826"/>
      <c r="L31826"/>
      <c r="M31826"/>
      <c r="N31826"/>
      <c r="O31826"/>
      <c r="P31826"/>
      <c r="Q31826"/>
      <c r="R31826"/>
    </row>
    <row r="31827" spans="3:18" x14ac:dyDescent="0.2">
      <c r="C31827"/>
      <c r="D31827"/>
      <c r="E31827"/>
      <c r="F31827"/>
      <c r="G31827"/>
      <c r="H31827"/>
      <c r="I31827"/>
      <c r="J31827"/>
      <c r="K31827"/>
      <c r="L31827"/>
      <c r="M31827"/>
      <c r="N31827"/>
      <c r="O31827"/>
      <c r="P31827"/>
      <c r="Q31827"/>
      <c r="R31827"/>
    </row>
    <row r="31828" spans="3:18" x14ac:dyDescent="0.2">
      <c r="C31828"/>
      <c r="D31828"/>
      <c r="E31828"/>
      <c r="F31828"/>
      <c r="G31828"/>
      <c r="H31828"/>
      <c r="I31828"/>
      <c r="J31828"/>
      <c r="K31828"/>
      <c r="L31828"/>
      <c r="M31828"/>
      <c r="N31828"/>
      <c r="O31828"/>
      <c r="P31828"/>
      <c r="Q31828"/>
      <c r="R31828"/>
    </row>
    <row r="31829" spans="3:18" x14ac:dyDescent="0.2">
      <c r="C31829"/>
      <c r="D31829"/>
      <c r="E31829"/>
      <c r="F31829"/>
      <c r="G31829"/>
      <c r="H31829"/>
      <c r="I31829"/>
      <c r="J31829"/>
      <c r="K31829"/>
      <c r="L31829"/>
      <c r="M31829"/>
      <c r="N31829"/>
      <c r="O31829"/>
      <c r="P31829"/>
      <c r="Q31829"/>
      <c r="R31829"/>
    </row>
    <row r="31830" spans="3:18" x14ac:dyDescent="0.2">
      <c r="C31830"/>
      <c r="D31830"/>
      <c r="E31830"/>
      <c r="F31830"/>
      <c r="G31830"/>
      <c r="H31830"/>
      <c r="I31830"/>
      <c r="J31830"/>
      <c r="K31830"/>
      <c r="L31830"/>
      <c r="M31830"/>
      <c r="N31830"/>
      <c r="O31830"/>
      <c r="P31830"/>
      <c r="Q31830"/>
      <c r="R31830"/>
    </row>
    <row r="31831" spans="3:18" x14ac:dyDescent="0.2">
      <c r="C31831"/>
      <c r="D31831"/>
      <c r="E31831"/>
      <c r="F31831"/>
      <c r="G31831"/>
      <c r="H31831"/>
      <c r="I31831"/>
      <c r="J31831"/>
      <c r="K31831"/>
      <c r="L31831"/>
      <c r="M31831"/>
      <c r="N31831"/>
      <c r="O31831"/>
      <c r="P31831"/>
      <c r="Q31831"/>
      <c r="R31831"/>
    </row>
    <row r="31832" spans="3:18" x14ac:dyDescent="0.2">
      <c r="C31832"/>
      <c r="D31832"/>
      <c r="E31832"/>
      <c r="F31832"/>
      <c r="G31832"/>
      <c r="H31832"/>
      <c r="I31832"/>
      <c r="J31832"/>
      <c r="K31832"/>
      <c r="L31832"/>
      <c r="M31832"/>
      <c r="N31832"/>
      <c r="O31832"/>
      <c r="P31832"/>
      <c r="Q31832"/>
      <c r="R31832"/>
    </row>
    <row r="31833" spans="3:18" x14ac:dyDescent="0.2">
      <c r="C31833"/>
      <c r="D31833"/>
      <c r="E31833"/>
      <c r="F31833"/>
      <c r="G31833"/>
      <c r="H31833"/>
      <c r="I31833"/>
      <c r="J31833"/>
      <c r="K31833"/>
      <c r="L31833"/>
      <c r="M31833"/>
      <c r="N31833"/>
      <c r="O31833"/>
      <c r="P31833"/>
      <c r="Q31833"/>
      <c r="R31833"/>
    </row>
    <row r="31834" spans="3:18" x14ac:dyDescent="0.2">
      <c r="C31834"/>
      <c r="D31834"/>
      <c r="E31834"/>
      <c r="F31834"/>
      <c r="G31834"/>
      <c r="H31834"/>
      <c r="I31834"/>
      <c r="J31834"/>
      <c r="K31834"/>
      <c r="L31834"/>
      <c r="M31834"/>
      <c r="N31834"/>
      <c r="O31834"/>
      <c r="P31834"/>
      <c r="Q31834"/>
      <c r="R31834"/>
    </row>
    <row r="31835" spans="3:18" x14ac:dyDescent="0.2">
      <c r="C31835"/>
      <c r="D31835"/>
      <c r="E31835"/>
      <c r="F31835"/>
      <c r="G31835"/>
      <c r="H31835"/>
      <c r="I31835"/>
      <c r="J31835"/>
      <c r="K31835"/>
      <c r="L31835"/>
      <c r="M31835"/>
      <c r="N31835"/>
      <c r="O31835"/>
      <c r="P31835"/>
      <c r="Q31835"/>
      <c r="R31835"/>
    </row>
    <row r="31836" spans="3:18" x14ac:dyDescent="0.2">
      <c r="C31836"/>
      <c r="D31836"/>
      <c r="E31836"/>
      <c r="F31836"/>
      <c r="G31836"/>
      <c r="H31836"/>
      <c r="I31836"/>
      <c r="J31836"/>
      <c r="K31836"/>
      <c r="L31836"/>
      <c r="M31836"/>
      <c r="N31836"/>
      <c r="O31836"/>
      <c r="P31836"/>
      <c r="Q31836"/>
      <c r="R31836"/>
    </row>
    <row r="31837" spans="3:18" x14ac:dyDescent="0.2">
      <c r="C31837"/>
      <c r="D31837"/>
      <c r="E31837"/>
      <c r="F31837"/>
      <c r="G31837"/>
      <c r="H31837"/>
      <c r="I31837"/>
      <c r="J31837"/>
      <c r="K31837"/>
      <c r="L31837"/>
      <c r="M31837"/>
      <c r="N31837"/>
      <c r="O31837"/>
      <c r="P31837"/>
      <c r="Q31837"/>
      <c r="R31837"/>
    </row>
    <row r="31838" spans="3:18" x14ac:dyDescent="0.2">
      <c r="C31838"/>
      <c r="D31838"/>
      <c r="E31838"/>
      <c r="F31838"/>
      <c r="G31838"/>
      <c r="H31838"/>
      <c r="I31838"/>
      <c r="J31838"/>
      <c r="K31838"/>
      <c r="L31838"/>
      <c r="M31838"/>
      <c r="N31838"/>
      <c r="O31838"/>
      <c r="P31838"/>
      <c r="Q31838"/>
      <c r="R31838"/>
    </row>
    <row r="31839" spans="3:18" x14ac:dyDescent="0.2">
      <c r="C31839"/>
      <c r="D31839"/>
      <c r="E31839"/>
      <c r="F31839"/>
      <c r="G31839"/>
      <c r="H31839"/>
      <c r="I31839"/>
      <c r="J31839"/>
      <c r="K31839"/>
      <c r="L31839"/>
      <c r="M31839"/>
      <c r="N31839"/>
      <c r="O31839"/>
      <c r="P31839"/>
      <c r="Q31839"/>
      <c r="R31839"/>
    </row>
    <row r="31840" spans="3:18" x14ac:dyDescent="0.2">
      <c r="C31840"/>
      <c r="D31840"/>
      <c r="E31840"/>
      <c r="F31840"/>
      <c r="G31840"/>
      <c r="H31840"/>
      <c r="I31840"/>
      <c r="J31840"/>
      <c r="K31840"/>
      <c r="L31840"/>
      <c r="M31840"/>
      <c r="N31840"/>
      <c r="O31840"/>
      <c r="P31840"/>
      <c r="Q31840"/>
      <c r="R31840"/>
    </row>
    <row r="31841" spans="3:18" x14ac:dyDescent="0.2">
      <c r="C31841"/>
      <c r="D31841"/>
      <c r="E31841"/>
      <c r="F31841"/>
      <c r="G31841"/>
      <c r="H31841"/>
      <c r="I31841"/>
      <c r="J31841"/>
      <c r="K31841"/>
      <c r="L31841"/>
      <c r="M31841"/>
      <c r="N31841"/>
      <c r="O31841"/>
      <c r="P31841"/>
      <c r="Q31841"/>
      <c r="R31841"/>
    </row>
    <row r="31842" spans="3:18" x14ac:dyDescent="0.2">
      <c r="C31842"/>
      <c r="D31842"/>
      <c r="E31842"/>
      <c r="F31842"/>
      <c r="G31842"/>
      <c r="H31842"/>
      <c r="I31842"/>
      <c r="J31842"/>
      <c r="K31842"/>
      <c r="L31842"/>
      <c r="M31842"/>
      <c r="N31842"/>
      <c r="O31842"/>
      <c r="P31842"/>
      <c r="Q31842"/>
      <c r="R31842"/>
    </row>
    <row r="31843" spans="3:18" x14ac:dyDescent="0.2">
      <c r="C31843"/>
      <c r="D31843"/>
      <c r="E31843"/>
      <c r="F31843"/>
      <c r="G31843"/>
      <c r="H31843"/>
      <c r="I31843"/>
      <c r="J31843"/>
      <c r="K31843"/>
      <c r="L31843"/>
      <c r="M31843"/>
      <c r="N31843"/>
      <c r="O31843"/>
      <c r="P31843"/>
      <c r="Q31843"/>
      <c r="R31843"/>
    </row>
    <row r="31844" spans="3:18" x14ac:dyDescent="0.2">
      <c r="C31844"/>
      <c r="D31844"/>
      <c r="E31844"/>
      <c r="F31844"/>
      <c r="G31844"/>
      <c r="H31844"/>
      <c r="I31844"/>
      <c r="J31844"/>
      <c r="K31844"/>
      <c r="L31844"/>
      <c r="M31844"/>
      <c r="N31844"/>
      <c r="O31844"/>
      <c r="P31844"/>
      <c r="Q31844"/>
      <c r="R31844"/>
    </row>
    <row r="31845" spans="3:18" x14ac:dyDescent="0.2">
      <c r="C31845"/>
      <c r="D31845"/>
      <c r="E31845"/>
      <c r="F31845"/>
      <c r="G31845"/>
      <c r="H31845"/>
      <c r="I31845"/>
      <c r="J31845"/>
      <c r="K31845"/>
      <c r="L31845"/>
      <c r="M31845"/>
      <c r="N31845"/>
      <c r="O31845"/>
      <c r="P31845"/>
      <c r="Q31845"/>
      <c r="R31845"/>
    </row>
    <row r="31846" spans="3:18" x14ac:dyDescent="0.2">
      <c r="C31846"/>
      <c r="D31846"/>
      <c r="E31846"/>
      <c r="F31846"/>
      <c r="G31846"/>
      <c r="H31846"/>
      <c r="I31846"/>
      <c r="J31846"/>
      <c r="K31846"/>
      <c r="L31846"/>
      <c r="M31846"/>
      <c r="N31846"/>
      <c r="O31846"/>
      <c r="P31846"/>
      <c r="Q31846"/>
      <c r="R31846"/>
    </row>
    <row r="31847" spans="3:18" x14ac:dyDescent="0.2">
      <c r="C31847"/>
      <c r="D31847"/>
      <c r="E31847"/>
      <c r="F31847"/>
      <c r="G31847"/>
      <c r="H31847"/>
      <c r="I31847"/>
      <c r="J31847"/>
      <c r="K31847"/>
      <c r="L31847"/>
      <c r="M31847"/>
      <c r="N31847"/>
      <c r="O31847"/>
      <c r="P31847"/>
      <c r="Q31847"/>
      <c r="R31847"/>
    </row>
    <row r="31848" spans="3:18" x14ac:dyDescent="0.2">
      <c r="C31848"/>
      <c r="D31848"/>
      <c r="E31848"/>
      <c r="F31848"/>
      <c r="G31848"/>
      <c r="H31848"/>
      <c r="I31848"/>
      <c r="J31848"/>
      <c r="K31848"/>
      <c r="L31848"/>
      <c r="M31848"/>
      <c r="N31848"/>
      <c r="O31848"/>
      <c r="P31848"/>
      <c r="Q31848"/>
      <c r="R31848"/>
    </row>
    <row r="31849" spans="3:18" x14ac:dyDescent="0.2">
      <c r="C31849"/>
      <c r="D31849"/>
      <c r="E31849"/>
      <c r="F31849"/>
      <c r="G31849"/>
      <c r="H31849"/>
      <c r="I31849"/>
      <c r="J31849"/>
      <c r="K31849"/>
      <c r="L31849"/>
      <c r="M31849"/>
      <c r="N31849"/>
      <c r="O31849"/>
      <c r="P31849"/>
      <c r="Q31849"/>
      <c r="R31849"/>
    </row>
    <row r="31850" spans="3:18" x14ac:dyDescent="0.2">
      <c r="C31850"/>
      <c r="D31850"/>
      <c r="E31850"/>
      <c r="F31850"/>
      <c r="G31850"/>
      <c r="H31850"/>
      <c r="I31850"/>
      <c r="J31850"/>
      <c r="K31850"/>
      <c r="L31850"/>
      <c r="M31850"/>
      <c r="N31850"/>
      <c r="O31850"/>
      <c r="P31850"/>
      <c r="Q31850"/>
      <c r="R31850"/>
    </row>
    <row r="31851" spans="3:18" x14ac:dyDescent="0.2">
      <c r="C31851"/>
      <c r="D31851"/>
      <c r="E31851"/>
      <c r="F31851"/>
      <c r="G31851"/>
      <c r="H31851"/>
      <c r="I31851"/>
      <c r="J31851"/>
      <c r="K31851"/>
      <c r="L31851"/>
      <c r="M31851"/>
      <c r="N31851"/>
      <c r="O31851"/>
      <c r="P31851"/>
      <c r="Q31851"/>
      <c r="R31851"/>
    </row>
    <row r="31852" spans="3:18" x14ac:dyDescent="0.2">
      <c r="C31852"/>
      <c r="D31852"/>
      <c r="E31852"/>
      <c r="F31852"/>
      <c r="G31852"/>
      <c r="H31852"/>
      <c r="I31852"/>
      <c r="J31852"/>
      <c r="K31852"/>
      <c r="L31852"/>
      <c r="M31852"/>
      <c r="N31852"/>
      <c r="O31852"/>
      <c r="P31852"/>
      <c r="Q31852"/>
      <c r="R31852"/>
    </row>
    <row r="31853" spans="3:18" x14ac:dyDescent="0.2">
      <c r="C31853"/>
      <c r="D31853"/>
      <c r="E31853"/>
      <c r="F31853"/>
      <c r="G31853"/>
      <c r="H31853"/>
      <c r="I31853"/>
      <c r="J31853"/>
      <c r="K31853"/>
      <c r="L31853"/>
      <c r="M31853"/>
      <c r="N31853"/>
      <c r="O31853"/>
      <c r="P31853"/>
      <c r="Q31853"/>
      <c r="R31853"/>
    </row>
    <row r="31854" spans="3:18" x14ac:dyDescent="0.2">
      <c r="C31854"/>
      <c r="D31854"/>
      <c r="E31854"/>
      <c r="F31854"/>
      <c r="G31854"/>
      <c r="H31854"/>
      <c r="I31854"/>
      <c r="J31854"/>
      <c r="K31854"/>
      <c r="L31854"/>
      <c r="M31854"/>
      <c r="N31854"/>
      <c r="O31854"/>
      <c r="P31854"/>
      <c r="Q31854"/>
      <c r="R31854"/>
    </row>
    <row r="31855" spans="3:18" x14ac:dyDescent="0.2">
      <c r="C31855"/>
      <c r="D31855"/>
      <c r="E31855"/>
      <c r="F31855"/>
      <c r="G31855"/>
      <c r="H31855"/>
      <c r="I31855"/>
      <c r="J31855"/>
      <c r="K31855"/>
      <c r="L31855"/>
      <c r="M31855"/>
      <c r="N31855"/>
      <c r="O31855"/>
      <c r="P31855"/>
      <c r="Q31855"/>
      <c r="R31855"/>
    </row>
    <row r="31856" spans="3:18" x14ac:dyDescent="0.2">
      <c r="C31856"/>
      <c r="D31856"/>
      <c r="E31856"/>
      <c r="F31856"/>
      <c r="G31856"/>
      <c r="H31856"/>
      <c r="I31856"/>
      <c r="J31856"/>
      <c r="K31856"/>
      <c r="L31856"/>
      <c r="M31856"/>
      <c r="N31856"/>
      <c r="O31856"/>
      <c r="P31856"/>
      <c r="Q31856"/>
      <c r="R31856"/>
    </row>
    <row r="31857" spans="3:18" x14ac:dyDescent="0.2">
      <c r="C31857"/>
      <c r="D31857"/>
      <c r="E31857"/>
      <c r="F31857"/>
      <c r="G31857"/>
      <c r="H31857"/>
      <c r="I31857"/>
      <c r="J31857"/>
      <c r="K31857"/>
      <c r="L31857"/>
      <c r="M31857"/>
      <c r="N31857"/>
      <c r="O31857"/>
      <c r="P31857"/>
      <c r="Q31857"/>
      <c r="R31857"/>
    </row>
    <row r="31858" spans="3:18" x14ac:dyDescent="0.2">
      <c r="C31858"/>
      <c r="D31858"/>
      <c r="E31858"/>
      <c r="F31858"/>
      <c r="G31858"/>
      <c r="H31858"/>
      <c r="I31858"/>
      <c r="J31858"/>
      <c r="K31858"/>
      <c r="L31858"/>
      <c r="M31858"/>
      <c r="N31858"/>
      <c r="O31858"/>
      <c r="P31858"/>
      <c r="Q31858"/>
      <c r="R31858"/>
    </row>
    <row r="31859" spans="3:18" x14ac:dyDescent="0.2">
      <c r="C31859"/>
      <c r="D31859"/>
      <c r="E31859"/>
      <c r="F31859"/>
      <c r="G31859"/>
      <c r="H31859"/>
      <c r="I31859"/>
      <c r="J31859"/>
      <c r="K31859"/>
      <c r="L31859"/>
      <c r="M31859"/>
      <c r="N31859"/>
      <c r="O31859"/>
      <c r="P31859"/>
      <c r="Q31859"/>
      <c r="R31859"/>
    </row>
    <row r="31860" spans="3:18" x14ac:dyDescent="0.2">
      <c r="C31860"/>
      <c r="D31860"/>
      <c r="E31860"/>
      <c r="F31860"/>
      <c r="G31860"/>
      <c r="H31860"/>
      <c r="I31860"/>
      <c r="J31860"/>
      <c r="K31860"/>
      <c r="L31860"/>
      <c r="M31860"/>
      <c r="N31860"/>
      <c r="O31860"/>
      <c r="P31860"/>
      <c r="Q31860"/>
      <c r="R31860"/>
    </row>
    <row r="31861" spans="3:18" x14ac:dyDescent="0.2">
      <c r="C31861"/>
      <c r="D31861"/>
      <c r="E31861"/>
      <c r="F31861"/>
      <c r="G31861"/>
      <c r="H31861"/>
      <c r="I31861"/>
      <c r="J31861"/>
      <c r="K31861"/>
      <c r="L31861"/>
      <c r="M31861"/>
      <c r="N31861"/>
      <c r="O31861"/>
      <c r="P31861"/>
      <c r="Q31861"/>
      <c r="R31861"/>
    </row>
    <row r="31862" spans="3:18" x14ac:dyDescent="0.2">
      <c r="C31862"/>
      <c r="D31862"/>
      <c r="E31862"/>
      <c r="F31862"/>
      <c r="G31862"/>
      <c r="H31862"/>
      <c r="I31862"/>
      <c r="J31862"/>
      <c r="K31862"/>
      <c r="L31862"/>
      <c r="M31862"/>
      <c r="N31862"/>
      <c r="O31862"/>
      <c r="P31862"/>
      <c r="Q31862"/>
      <c r="R31862"/>
    </row>
    <row r="31863" spans="3:18" x14ac:dyDescent="0.2">
      <c r="C31863"/>
      <c r="D31863"/>
      <c r="E31863"/>
      <c r="F31863"/>
      <c r="G31863"/>
      <c r="H31863"/>
      <c r="I31863"/>
      <c r="J31863"/>
      <c r="K31863"/>
      <c r="L31863"/>
      <c r="M31863"/>
      <c r="N31863"/>
      <c r="O31863"/>
      <c r="P31863"/>
      <c r="Q31863"/>
      <c r="R31863"/>
    </row>
    <row r="31864" spans="3:18" x14ac:dyDescent="0.2">
      <c r="C31864"/>
      <c r="D31864"/>
      <c r="E31864"/>
      <c r="F31864"/>
      <c r="G31864"/>
      <c r="H31864"/>
      <c r="I31864"/>
      <c r="J31864"/>
      <c r="K31864"/>
      <c r="L31864"/>
      <c r="M31864"/>
      <c r="N31864"/>
      <c r="O31864"/>
      <c r="P31864"/>
      <c r="Q31864"/>
      <c r="R31864"/>
    </row>
    <row r="31865" spans="3:18" x14ac:dyDescent="0.2">
      <c r="C31865"/>
      <c r="D31865"/>
      <c r="E31865"/>
      <c r="F31865"/>
      <c r="G31865"/>
      <c r="H31865"/>
      <c r="I31865"/>
      <c r="J31865"/>
      <c r="K31865"/>
      <c r="L31865"/>
      <c r="M31865"/>
      <c r="N31865"/>
      <c r="O31865"/>
      <c r="P31865"/>
      <c r="Q31865"/>
      <c r="R31865"/>
    </row>
    <row r="31866" spans="3:18" x14ac:dyDescent="0.2">
      <c r="C31866"/>
      <c r="D31866"/>
      <c r="E31866"/>
      <c r="F31866"/>
      <c r="G31866"/>
      <c r="H31866"/>
      <c r="I31866"/>
      <c r="J31866"/>
      <c r="K31866"/>
      <c r="L31866"/>
      <c r="M31866"/>
      <c r="N31866"/>
      <c r="O31866"/>
      <c r="P31866"/>
      <c r="Q31866"/>
      <c r="R31866"/>
    </row>
    <row r="31867" spans="3:18" x14ac:dyDescent="0.2">
      <c r="C31867"/>
      <c r="D31867"/>
      <c r="E31867"/>
      <c r="F31867"/>
      <c r="G31867"/>
      <c r="H31867"/>
      <c r="I31867"/>
      <c r="J31867"/>
      <c r="K31867"/>
      <c r="L31867"/>
      <c r="M31867"/>
      <c r="N31867"/>
      <c r="O31867"/>
      <c r="P31867"/>
      <c r="Q31867"/>
      <c r="R31867"/>
    </row>
    <row r="31868" spans="3:18" x14ac:dyDescent="0.2">
      <c r="C31868"/>
      <c r="D31868"/>
      <c r="E31868"/>
      <c r="F31868"/>
      <c r="G31868"/>
      <c r="H31868"/>
      <c r="I31868"/>
      <c r="J31868"/>
      <c r="K31868"/>
      <c r="L31868"/>
      <c r="M31868"/>
      <c r="N31868"/>
      <c r="O31868"/>
      <c r="P31868"/>
      <c r="Q31868"/>
      <c r="R31868"/>
    </row>
    <row r="31869" spans="3:18" x14ac:dyDescent="0.2">
      <c r="C31869"/>
      <c r="D31869"/>
      <c r="E31869"/>
      <c r="F31869"/>
      <c r="G31869"/>
      <c r="H31869"/>
      <c r="I31869"/>
      <c r="J31869"/>
      <c r="K31869"/>
      <c r="L31869"/>
      <c r="M31869"/>
      <c r="N31869"/>
      <c r="O31869"/>
      <c r="P31869"/>
      <c r="Q31869"/>
      <c r="R31869"/>
    </row>
    <row r="31870" spans="3:18" x14ac:dyDescent="0.2">
      <c r="C31870"/>
      <c r="D31870"/>
      <c r="E31870"/>
      <c r="F31870"/>
      <c r="G31870"/>
      <c r="H31870"/>
      <c r="I31870"/>
      <c r="J31870"/>
      <c r="K31870"/>
      <c r="L31870"/>
      <c r="M31870"/>
      <c r="N31870"/>
      <c r="O31870"/>
      <c r="P31870"/>
      <c r="Q31870"/>
      <c r="R31870"/>
    </row>
    <row r="31871" spans="3:18" x14ac:dyDescent="0.2">
      <c r="C31871"/>
      <c r="D31871"/>
      <c r="E31871"/>
      <c r="F31871"/>
      <c r="G31871"/>
      <c r="H31871"/>
      <c r="I31871"/>
      <c r="J31871"/>
      <c r="K31871"/>
      <c r="L31871"/>
      <c r="M31871"/>
      <c r="N31871"/>
      <c r="O31871"/>
      <c r="P31871"/>
      <c r="Q31871"/>
      <c r="R31871"/>
    </row>
    <row r="31872" spans="3:18" x14ac:dyDescent="0.2">
      <c r="C31872"/>
      <c r="D31872"/>
      <c r="E31872"/>
      <c r="F31872"/>
      <c r="G31872"/>
      <c r="H31872"/>
      <c r="I31872"/>
      <c r="J31872"/>
      <c r="K31872"/>
      <c r="L31872"/>
      <c r="M31872"/>
      <c r="N31872"/>
      <c r="O31872"/>
      <c r="P31872"/>
      <c r="Q31872"/>
      <c r="R31872"/>
    </row>
    <row r="31873" spans="3:18" x14ac:dyDescent="0.2">
      <c r="C31873"/>
      <c r="D31873"/>
      <c r="E31873"/>
      <c r="F31873"/>
      <c r="G31873"/>
      <c r="H31873"/>
      <c r="I31873"/>
      <c r="J31873"/>
      <c r="K31873"/>
      <c r="L31873"/>
      <c r="M31873"/>
      <c r="N31873"/>
      <c r="O31873"/>
      <c r="P31873"/>
      <c r="Q31873"/>
      <c r="R31873"/>
    </row>
    <row r="31874" spans="3:18" x14ac:dyDescent="0.2">
      <c r="C31874"/>
      <c r="D31874"/>
      <c r="E31874"/>
      <c r="F31874"/>
      <c r="G31874"/>
      <c r="H31874"/>
      <c r="I31874"/>
      <c r="J31874"/>
      <c r="K31874"/>
      <c r="L31874"/>
      <c r="M31874"/>
      <c r="N31874"/>
      <c r="O31874"/>
      <c r="P31874"/>
      <c r="Q31874"/>
      <c r="R31874"/>
    </row>
    <row r="31875" spans="3:18" x14ac:dyDescent="0.2">
      <c r="C31875"/>
      <c r="D31875"/>
      <c r="E31875"/>
      <c r="F31875"/>
      <c r="G31875"/>
      <c r="H31875"/>
      <c r="I31875"/>
      <c r="J31875"/>
      <c r="K31875"/>
      <c r="L31875"/>
      <c r="M31875"/>
      <c r="N31875"/>
      <c r="O31875"/>
      <c r="P31875"/>
      <c r="Q31875"/>
      <c r="R31875"/>
    </row>
    <row r="31876" spans="3:18" x14ac:dyDescent="0.2">
      <c r="C31876"/>
      <c r="D31876"/>
      <c r="E31876"/>
      <c r="F31876"/>
      <c r="G31876"/>
      <c r="H31876"/>
      <c r="I31876"/>
      <c r="J31876"/>
      <c r="K31876"/>
      <c r="L31876"/>
      <c r="M31876"/>
      <c r="N31876"/>
      <c r="O31876"/>
      <c r="P31876"/>
      <c r="Q31876"/>
      <c r="R31876"/>
    </row>
    <row r="31877" spans="3:18" x14ac:dyDescent="0.2">
      <c r="C31877"/>
      <c r="D31877"/>
      <c r="E31877"/>
      <c r="F31877"/>
      <c r="G31877"/>
      <c r="H31877"/>
      <c r="I31877"/>
      <c r="J31877"/>
      <c r="K31877"/>
      <c r="L31877"/>
      <c r="M31877"/>
      <c r="N31877"/>
      <c r="O31877"/>
      <c r="P31877"/>
      <c r="Q31877"/>
      <c r="R31877"/>
    </row>
    <row r="31878" spans="3:18" x14ac:dyDescent="0.2">
      <c r="C31878"/>
      <c r="D31878"/>
      <c r="E31878"/>
      <c r="F31878"/>
      <c r="G31878"/>
      <c r="H31878"/>
      <c r="I31878"/>
      <c r="J31878"/>
      <c r="K31878"/>
      <c r="L31878"/>
      <c r="M31878"/>
      <c r="N31878"/>
      <c r="O31878"/>
      <c r="P31878"/>
      <c r="Q31878"/>
      <c r="R31878"/>
    </row>
    <row r="31879" spans="3:18" x14ac:dyDescent="0.2">
      <c r="C31879"/>
      <c r="D31879"/>
      <c r="E31879"/>
      <c r="F31879"/>
      <c r="G31879"/>
      <c r="H31879"/>
      <c r="I31879"/>
      <c r="J31879"/>
      <c r="K31879"/>
      <c r="L31879"/>
      <c r="M31879"/>
      <c r="N31879"/>
      <c r="O31879"/>
      <c r="P31879"/>
      <c r="Q31879"/>
      <c r="R31879"/>
    </row>
    <row r="31880" spans="3:18" x14ac:dyDescent="0.2">
      <c r="C31880"/>
      <c r="D31880"/>
      <c r="E31880"/>
      <c r="F31880"/>
      <c r="G31880"/>
      <c r="H31880"/>
      <c r="I31880"/>
      <c r="J31880"/>
      <c r="K31880"/>
      <c r="L31880"/>
      <c r="M31880"/>
      <c r="N31880"/>
      <c r="O31880"/>
      <c r="P31880"/>
      <c r="Q31880"/>
      <c r="R31880"/>
    </row>
    <row r="31881" spans="3:18" x14ac:dyDescent="0.2">
      <c r="C31881"/>
      <c r="D31881"/>
      <c r="E31881"/>
      <c r="F31881"/>
      <c r="G31881"/>
      <c r="H31881"/>
      <c r="I31881"/>
      <c r="J31881"/>
      <c r="K31881"/>
      <c r="L31881"/>
      <c r="M31881"/>
      <c r="N31881"/>
      <c r="O31881"/>
      <c r="P31881"/>
      <c r="Q31881"/>
      <c r="R31881"/>
    </row>
    <row r="31882" spans="3:18" x14ac:dyDescent="0.2">
      <c r="C31882"/>
      <c r="D31882"/>
      <c r="E31882"/>
      <c r="F31882"/>
      <c r="G31882"/>
      <c r="H31882"/>
      <c r="I31882"/>
      <c r="J31882"/>
      <c r="K31882"/>
      <c r="L31882"/>
      <c r="M31882"/>
      <c r="N31882"/>
      <c r="O31882"/>
      <c r="P31882"/>
      <c r="Q31882"/>
      <c r="R31882"/>
    </row>
    <row r="31883" spans="3:18" x14ac:dyDescent="0.2">
      <c r="C31883"/>
      <c r="D31883"/>
      <c r="E31883"/>
      <c r="F31883"/>
      <c r="G31883"/>
      <c r="H31883"/>
      <c r="I31883"/>
      <c r="J31883"/>
      <c r="K31883"/>
      <c r="L31883"/>
      <c r="M31883"/>
      <c r="N31883"/>
      <c r="O31883"/>
      <c r="P31883"/>
      <c r="Q31883"/>
      <c r="R31883"/>
    </row>
    <row r="31884" spans="3:18" x14ac:dyDescent="0.2">
      <c r="C31884"/>
      <c r="D31884"/>
      <c r="E31884"/>
      <c r="F31884"/>
      <c r="G31884"/>
      <c r="H31884"/>
      <c r="I31884"/>
      <c r="J31884"/>
      <c r="K31884"/>
      <c r="L31884"/>
      <c r="M31884"/>
      <c r="N31884"/>
      <c r="O31884"/>
      <c r="P31884"/>
      <c r="Q31884"/>
      <c r="R31884"/>
    </row>
    <row r="31885" spans="3:18" x14ac:dyDescent="0.2">
      <c r="C31885"/>
      <c r="D31885"/>
      <c r="E31885"/>
      <c r="F31885"/>
      <c r="G31885"/>
      <c r="H31885"/>
      <c r="I31885"/>
      <c r="J31885"/>
      <c r="K31885"/>
      <c r="L31885"/>
      <c r="M31885"/>
      <c r="N31885"/>
      <c r="O31885"/>
      <c r="P31885"/>
      <c r="Q31885"/>
      <c r="R31885"/>
    </row>
    <row r="31886" spans="3:18" x14ac:dyDescent="0.2">
      <c r="C31886"/>
      <c r="D31886"/>
      <c r="E31886"/>
      <c r="F31886"/>
      <c r="G31886"/>
      <c r="H31886"/>
      <c r="I31886"/>
      <c r="J31886"/>
      <c r="K31886"/>
      <c r="L31886"/>
      <c r="M31886"/>
      <c r="N31886"/>
      <c r="O31886"/>
      <c r="P31886"/>
      <c r="Q31886"/>
      <c r="R31886"/>
    </row>
    <row r="31887" spans="3:18" x14ac:dyDescent="0.2">
      <c r="C31887"/>
      <c r="D31887"/>
      <c r="E31887"/>
      <c r="F31887"/>
      <c r="G31887"/>
      <c r="H31887"/>
      <c r="I31887"/>
      <c r="J31887"/>
      <c r="K31887"/>
      <c r="L31887"/>
      <c r="M31887"/>
      <c r="N31887"/>
      <c r="O31887"/>
      <c r="P31887"/>
      <c r="Q31887"/>
      <c r="R31887"/>
    </row>
    <row r="31888" spans="3:18" x14ac:dyDescent="0.2">
      <c r="C31888"/>
      <c r="D31888"/>
      <c r="E31888"/>
      <c r="F31888"/>
      <c r="G31888"/>
      <c r="H31888"/>
      <c r="I31888"/>
      <c r="J31888"/>
      <c r="K31888"/>
      <c r="L31888"/>
      <c r="M31888"/>
      <c r="N31888"/>
      <c r="O31888"/>
      <c r="P31888"/>
      <c r="Q31888"/>
      <c r="R31888"/>
    </row>
    <row r="31889" spans="3:18" x14ac:dyDescent="0.2">
      <c r="C31889"/>
      <c r="D31889"/>
      <c r="E31889"/>
      <c r="F31889"/>
      <c r="G31889"/>
      <c r="H31889"/>
      <c r="I31889"/>
      <c r="J31889"/>
      <c r="K31889"/>
      <c r="L31889"/>
      <c r="M31889"/>
      <c r="N31889"/>
      <c r="O31889"/>
      <c r="P31889"/>
      <c r="Q31889"/>
      <c r="R31889"/>
    </row>
    <row r="31890" spans="3:18" x14ac:dyDescent="0.2">
      <c r="C31890"/>
      <c r="D31890"/>
      <c r="E31890"/>
      <c r="F31890"/>
      <c r="G31890"/>
      <c r="H31890"/>
      <c r="I31890"/>
      <c r="J31890"/>
      <c r="K31890"/>
      <c r="L31890"/>
      <c r="M31890"/>
      <c r="N31890"/>
      <c r="O31890"/>
      <c r="P31890"/>
      <c r="Q31890"/>
      <c r="R31890"/>
    </row>
    <row r="31891" spans="3:18" x14ac:dyDescent="0.2">
      <c r="C31891"/>
      <c r="D31891"/>
      <c r="E31891"/>
      <c r="F31891"/>
      <c r="G31891"/>
      <c r="H31891"/>
      <c r="I31891"/>
      <c r="J31891"/>
      <c r="K31891"/>
      <c r="L31891"/>
      <c r="M31891"/>
      <c r="N31891"/>
      <c r="O31891"/>
      <c r="P31891"/>
      <c r="Q31891"/>
      <c r="R31891"/>
    </row>
    <row r="31892" spans="3:18" x14ac:dyDescent="0.2">
      <c r="C31892"/>
      <c r="D31892"/>
      <c r="E31892"/>
      <c r="F31892"/>
      <c r="G31892"/>
      <c r="H31892"/>
      <c r="I31892"/>
      <c r="J31892"/>
      <c r="K31892"/>
      <c r="L31892"/>
      <c r="M31892"/>
      <c r="N31892"/>
      <c r="O31892"/>
      <c r="P31892"/>
      <c r="Q31892"/>
      <c r="R31892"/>
    </row>
    <row r="31893" spans="3:18" x14ac:dyDescent="0.2">
      <c r="C31893"/>
      <c r="D31893"/>
      <c r="E31893"/>
      <c r="F31893"/>
      <c r="G31893"/>
      <c r="H31893"/>
      <c r="I31893"/>
      <c r="J31893"/>
      <c r="K31893"/>
      <c r="L31893"/>
      <c r="M31893"/>
      <c r="N31893"/>
      <c r="O31893"/>
      <c r="P31893"/>
      <c r="Q31893"/>
      <c r="R31893"/>
    </row>
    <row r="31894" spans="3:18" x14ac:dyDescent="0.2">
      <c r="C31894"/>
      <c r="D31894"/>
      <c r="E31894"/>
      <c r="F31894"/>
      <c r="G31894"/>
      <c r="H31894"/>
      <c r="I31894"/>
      <c r="J31894"/>
      <c r="K31894"/>
      <c r="L31894"/>
      <c r="M31894"/>
      <c r="N31894"/>
      <c r="O31894"/>
      <c r="P31894"/>
      <c r="Q31894"/>
      <c r="R31894"/>
    </row>
    <row r="31895" spans="3:18" x14ac:dyDescent="0.2">
      <c r="C31895"/>
      <c r="D31895"/>
      <c r="E31895"/>
      <c r="F31895"/>
      <c r="G31895"/>
      <c r="H31895"/>
      <c r="I31895"/>
      <c r="J31895"/>
      <c r="K31895"/>
      <c r="L31895"/>
      <c r="M31895"/>
      <c r="N31895"/>
      <c r="O31895"/>
      <c r="P31895"/>
      <c r="Q31895"/>
      <c r="R31895"/>
    </row>
    <row r="31896" spans="3:18" x14ac:dyDescent="0.2">
      <c r="C31896"/>
      <c r="D31896"/>
      <c r="E31896"/>
      <c r="F31896"/>
      <c r="G31896"/>
      <c r="H31896"/>
      <c r="I31896"/>
      <c r="J31896"/>
      <c r="K31896"/>
      <c r="L31896"/>
      <c r="M31896"/>
      <c r="N31896"/>
      <c r="O31896"/>
      <c r="P31896"/>
      <c r="Q31896"/>
      <c r="R31896"/>
    </row>
    <row r="31897" spans="3:18" x14ac:dyDescent="0.2">
      <c r="C31897"/>
      <c r="D31897"/>
      <c r="E31897"/>
      <c r="F31897"/>
      <c r="G31897"/>
      <c r="H31897"/>
      <c r="I31897"/>
      <c r="J31897"/>
      <c r="K31897"/>
      <c r="L31897"/>
      <c r="M31897"/>
      <c r="N31897"/>
      <c r="O31897"/>
      <c r="P31897"/>
      <c r="Q31897"/>
      <c r="R31897"/>
    </row>
    <row r="31898" spans="3:18" x14ac:dyDescent="0.2">
      <c r="C31898"/>
      <c r="D31898"/>
      <c r="E31898"/>
      <c r="F31898"/>
      <c r="G31898"/>
      <c r="H31898"/>
      <c r="I31898"/>
      <c r="J31898"/>
      <c r="K31898"/>
      <c r="L31898"/>
      <c r="M31898"/>
      <c r="N31898"/>
      <c r="O31898"/>
      <c r="P31898"/>
      <c r="Q31898"/>
      <c r="R31898"/>
    </row>
    <row r="31899" spans="3:18" x14ac:dyDescent="0.2">
      <c r="C31899"/>
      <c r="D31899"/>
      <c r="E31899"/>
      <c r="F31899"/>
      <c r="G31899"/>
      <c r="H31899"/>
      <c r="I31899"/>
      <c r="J31899"/>
      <c r="K31899"/>
      <c r="L31899"/>
      <c r="M31899"/>
      <c r="N31899"/>
      <c r="O31899"/>
      <c r="P31899"/>
      <c r="Q31899"/>
      <c r="R31899"/>
    </row>
    <row r="31900" spans="3:18" x14ac:dyDescent="0.2">
      <c r="C31900"/>
      <c r="D31900"/>
      <c r="E31900"/>
      <c r="F31900"/>
      <c r="G31900"/>
      <c r="H31900"/>
      <c r="I31900"/>
      <c r="J31900"/>
      <c r="K31900"/>
      <c r="L31900"/>
      <c r="M31900"/>
      <c r="N31900"/>
      <c r="O31900"/>
      <c r="P31900"/>
      <c r="Q31900"/>
      <c r="R31900"/>
    </row>
    <row r="31901" spans="3:18" x14ac:dyDescent="0.2">
      <c r="C31901"/>
      <c r="D31901"/>
      <c r="E31901"/>
      <c r="F31901"/>
      <c r="G31901"/>
      <c r="H31901"/>
      <c r="I31901"/>
      <c r="J31901"/>
      <c r="K31901"/>
      <c r="L31901"/>
      <c r="M31901"/>
      <c r="N31901"/>
      <c r="O31901"/>
      <c r="P31901"/>
      <c r="Q31901"/>
      <c r="R31901"/>
    </row>
    <row r="31902" spans="3:18" x14ac:dyDescent="0.2">
      <c r="C31902"/>
      <c r="D31902"/>
      <c r="E31902"/>
      <c r="F31902"/>
      <c r="G31902"/>
      <c r="H31902"/>
      <c r="I31902"/>
      <c r="J31902"/>
      <c r="K31902"/>
      <c r="L31902"/>
      <c r="M31902"/>
      <c r="N31902"/>
      <c r="O31902"/>
      <c r="P31902"/>
      <c r="Q31902"/>
      <c r="R31902"/>
    </row>
    <row r="31903" spans="3:18" x14ac:dyDescent="0.2">
      <c r="C31903"/>
      <c r="D31903"/>
      <c r="E31903"/>
      <c r="F31903"/>
      <c r="G31903"/>
      <c r="H31903"/>
      <c r="I31903"/>
      <c r="J31903"/>
      <c r="K31903"/>
      <c r="L31903"/>
      <c r="M31903"/>
      <c r="N31903"/>
      <c r="O31903"/>
      <c r="P31903"/>
      <c r="Q31903"/>
      <c r="R31903"/>
    </row>
    <row r="31904" spans="3:18" x14ac:dyDescent="0.2">
      <c r="C31904"/>
      <c r="D31904"/>
      <c r="E31904"/>
      <c r="F31904"/>
      <c r="G31904"/>
      <c r="H31904"/>
      <c r="I31904"/>
      <c r="J31904"/>
      <c r="K31904"/>
      <c r="L31904"/>
      <c r="M31904"/>
      <c r="N31904"/>
      <c r="O31904"/>
      <c r="P31904"/>
      <c r="Q31904"/>
      <c r="R31904"/>
    </row>
    <row r="31905" spans="3:18" x14ac:dyDescent="0.2">
      <c r="C31905"/>
      <c r="D31905"/>
      <c r="E31905"/>
      <c r="F31905"/>
      <c r="G31905"/>
      <c r="H31905"/>
      <c r="I31905"/>
      <c r="J31905"/>
      <c r="K31905"/>
      <c r="L31905"/>
      <c r="M31905"/>
      <c r="N31905"/>
      <c r="O31905"/>
      <c r="P31905"/>
      <c r="Q31905"/>
      <c r="R31905"/>
    </row>
    <row r="31906" spans="3:18" x14ac:dyDescent="0.2">
      <c r="C31906"/>
      <c r="D31906"/>
      <c r="E31906"/>
      <c r="F31906"/>
      <c r="G31906"/>
      <c r="H31906"/>
      <c r="I31906"/>
      <c r="J31906"/>
      <c r="K31906"/>
      <c r="L31906"/>
      <c r="M31906"/>
      <c r="N31906"/>
      <c r="O31906"/>
      <c r="P31906"/>
      <c r="Q31906"/>
      <c r="R31906"/>
    </row>
    <row r="31907" spans="3:18" x14ac:dyDescent="0.2">
      <c r="C31907"/>
      <c r="D31907"/>
      <c r="E31907"/>
      <c r="F31907"/>
      <c r="G31907"/>
      <c r="H31907"/>
      <c r="I31907"/>
      <c r="J31907"/>
      <c r="K31907"/>
      <c r="L31907"/>
      <c r="M31907"/>
      <c r="N31907"/>
      <c r="O31907"/>
      <c r="P31907"/>
      <c r="Q31907"/>
      <c r="R31907"/>
    </row>
    <row r="31908" spans="3:18" x14ac:dyDescent="0.2">
      <c r="C31908"/>
      <c r="D31908"/>
      <c r="E31908"/>
      <c r="F31908"/>
      <c r="G31908"/>
      <c r="H31908"/>
      <c r="I31908"/>
      <c r="J31908"/>
      <c r="K31908"/>
      <c r="L31908"/>
      <c r="M31908"/>
      <c r="N31908"/>
      <c r="O31908"/>
      <c r="P31908"/>
      <c r="Q31908"/>
      <c r="R31908"/>
    </row>
    <row r="31909" spans="3:18" x14ac:dyDescent="0.2">
      <c r="C31909"/>
      <c r="D31909"/>
      <c r="E31909"/>
      <c r="F31909"/>
      <c r="G31909"/>
      <c r="H31909"/>
      <c r="I31909"/>
      <c r="J31909"/>
      <c r="K31909"/>
      <c r="L31909"/>
      <c r="M31909"/>
      <c r="N31909"/>
      <c r="O31909"/>
      <c r="P31909"/>
      <c r="Q31909"/>
      <c r="R31909"/>
    </row>
    <row r="31910" spans="3:18" x14ac:dyDescent="0.2">
      <c r="C31910"/>
      <c r="D31910"/>
      <c r="E31910"/>
      <c r="F31910"/>
      <c r="G31910"/>
      <c r="H31910"/>
      <c r="I31910"/>
      <c r="J31910"/>
      <c r="K31910"/>
      <c r="L31910"/>
      <c r="M31910"/>
      <c r="N31910"/>
      <c r="O31910"/>
      <c r="P31910"/>
      <c r="Q31910"/>
      <c r="R31910"/>
    </row>
    <row r="31911" spans="3:18" x14ac:dyDescent="0.2">
      <c r="C31911"/>
      <c r="D31911"/>
      <c r="E31911"/>
      <c r="F31911"/>
      <c r="G31911"/>
      <c r="H31911"/>
      <c r="I31911"/>
      <c r="J31911"/>
      <c r="K31911"/>
      <c r="L31911"/>
      <c r="M31911"/>
      <c r="N31911"/>
      <c r="O31911"/>
      <c r="P31911"/>
      <c r="Q31911"/>
      <c r="R31911"/>
    </row>
    <row r="31912" spans="3:18" x14ac:dyDescent="0.2">
      <c r="C31912"/>
      <c r="D31912"/>
      <c r="E31912"/>
      <c r="F31912"/>
      <c r="G31912"/>
      <c r="H31912"/>
      <c r="I31912"/>
      <c r="J31912"/>
      <c r="K31912"/>
      <c r="L31912"/>
      <c r="M31912"/>
      <c r="N31912"/>
      <c r="O31912"/>
      <c r="P31912"/>
      <c r="Q31912"/>
      <c r="R31912"/>
    </row>
    <row r="31913" spans="3:18" x14ac:dyDescent="0.2">
      <c r="C31913"/>
      <c r="D31913"/>
      <c r="E31913"/>
      <c r="F31913"/>
      <c r="G31913"/>
      <c r="H31913"/>
      <c r="I31913"/>
      <c r="J31913"/>
      <c r="K31913"/>
      <c r="L31913"/>
      <c r="M31913"/>
      <c r="N31913"/>
      <c r="O31913"/>
      <c r="P31913"/>
      <c r="Q31913"/>
      <c r="R31913"/>
    </row>
    <row r="31914" spans="3:18" x14ac:dyDescent="0.2">
      <c r="C31914"/>
      <c r="D31914"/>
      <c r="E31914"/>
      <c r="F31914"/>
      <c r="G31914"/>
      <c r="H31914"/>
      <c r="I31914"/>
      <c r="J31914"/>
      <c r="K31914"/>
      <c r="L31914"/>
      <c r="M31914"/>
      <c r="N31914"/>
      <c r="O31914"/>
      <c r="P31914"/>
      <c r="Q31914"/>
      <c r="R31914"/>
    </row>
    <row r="31915" spans="3:18" x14ac:dyDescent="0.2">
      <c r="C31915"/>
      <c r="D31915"/>
      <c r="E31915"/>
      <c r="F31915"/>
      <c r="G31915"/>
      <c r="H31915"/>
      <c r="I31915"/>
      <c r="J31915"/>
      <c r="K31915"/>
      <c r="L31915"/>
      <c r="M31915"/>
      <c r="N31915"/>
      <c r="O31915"/>
      <c r="P31915"/>
      <c r="Q31915"/>
      <c r="R31915"/>
    </row>
    <row r="31916" spans="3:18" x14ac:dyDescent="0.2">
      <c r="C31916"/>
      <c r="D31916"/>
      <c r="E31916"/>
      <c r="F31916"/>
      <c r="G31916"/>
      <c r="H31916"/>
      <c r="I31916"/>
      <c r="J31916"/>
      <c r="K31916"/>
      <c r="L31916"/>
      <c r="M31916"/>
      <c r="N31916"/>
      <c r="O31916"/>
      <c r="P31916"/>
      <c r="Q31916"/>
      <c r="R31916"/>
    </row>
    <row r="31917" spans="3:18" x14ac:dyDescent="0.2">
      <c r="C31917"/>
      <c r="D31917"/>
      <c r="E31917"/>
      <c r="F31917"/>
      <c r="G31917"/>
      <c r="H31917"/>
      <c r="I31917"/>
      <c r="J31917"/>
      <c r="K31917"/>
      <c r="L31917"/>
      <c r="M31917"/>
      <c r="N31917"/>
      <c r="O31917"/>
      <c r="P31917"/>
      <c r="Q31917"/>
      <c r="R31917"/>
    </row>
    <row r="31918" spans="3:18" x14ac:dyDescent="0.2">
      <c r="C31918"/>
      <c r="D31918"/>
      <c r="E31918"/>
      <c r="F31918"/>
      <c r="G31918"/>
      <c r="H31918"/>
      <c r="I31918"/>
      <c r="J31918"/>
      <c r="K31918"/>
      <c r="L31918"/>
      <c r="M31918"/>
      <c r="N31918"/>
      <c r="O31918"/>
      <c r="P31918"/>
      <c r="Q31918"/>
      <c r="R31918"/>
    </row>
    <row r="31919" spans="3:18" x14ac:dyDescent="0.2">
      <c r="C31919"/>
      <c r="D31919"/>
      <c r="E31919"/>
      <c r="F31919"/>
      <c r="G31919"/>
      <c r="H31919"/>
      <c r="I31919"/>
      <c r="J31919"/>
      <c r="K31919"/>
      <c r="L31919"/>
      <c r="M31919"/>
      <c r="N31919"/>
      <c r="O31919"/>
      <c r="P31919"/>
      <c r="Q31919"/>
      <c r="R31919"/>
    </row>
    <row r="31920" spans="3:18" x14ac:dyDescent="0.2">
      <c r="C31920"/>
      <c r="D31920"/>
      <c r="E31920"/>
      <c r="F31920"/>
      <c r="G31920"/>
      <c r="H31920"/>
      <c r="I31920"/>
      <c r="J31920"/>
      <c r="K31920"/>
      <c r="L31920"/>
      <c r="M31920"/>
      <c r="N31920"/>
      <c r="O31920"/>
      <c r="P31920"/>
      <c r="Q31920"/>
      <c r="R31920"/>
    </row>
    <row r="31921" spans="3:18" x14ac:dyDescent="0.2">
      <c r="C31921"/>
      <c r="D31921"/>
      <c r="E31921"/>
      <c r="F31921"/>
      <c r="G31921"/>
      <c r="H31921"/>
      <c r="I31921"/>
      <c r="J31921"/>
      <c r="K31921"/>
      <c r="L31921"/>
      <c r="M31921"/>
      <c r="N31921"/>
      <c r="O31921"/>
      <c r="P31921"/>
      <c r="Q31921"/>
      <c r="R31921"/>
    </row>
    <row r="31922" spans="3:18" x14ac:dyDescent="0.2">
      <c r="C31922"/>
      <c r="D31922"/>
      <c r="E31922"/>
      <c r="F31922"/>
      <c r="G31922"/>
      <c r="H31922"/>
      <c r="I31922"/>
      <c r="J31922"/>
      <c r="K31922"/>
      <c r="L31922"/>
      <c r="M31922"/>
      <c r="N31922"/>
      <c r="O31922"/>
      <c r="P31922"/>
      <c r="Q31922"/>
      <c r="R31922"/>
    </row>
    <row r="31923" spans="3:18" x14ac:dyDescent="0.2">
      <c r="C31923"/>
      <c r="D31923"/>
      <c r="E31923"/>
      <c r="F31923"/>
      <c r="G31923"/>
      <c r="H31923"/>
      <c r="I31923"/>
      <c r="J31923"/>
      <c r="K31923"/>
      <c r="L31923"/>
      <c r="M31923"/>
      <c r="N31923"/>
      <c r="O31923"/>
      <c r="P31923"/>
      <c r="Q31923"/>
      <c r="R31923"/>
    </row>
    <row r="31924" spans="3:18" x14ac:dyDescent="0.2">
      <c r="C31924"/>
      <c r="D31924"/>
      <c r="E31924"/>
      <c r="F31924"/>
      <c r="G31924"/>
      <c r="H31924"/>
      <c r="I31924"/>
      <c r="J31924"/>
      <c r="K31924"/>
      <c r="L31924"/>
      <c r="M31924"/>
      <c r="N31924"/>
      <c r="O31924"/>
      <c r="P31924"/>
      <c r="Q31924"/>
      <c r="R31924"/>
    </row>
    <row r="31925" spans="3:18" x14ac:dyDescent="0.2">
      <c r="C31925"/>
      <c r="D31925"/>
      <c r="E31925"/>
      <c r="F31925"/>
      <c r="G31925"/>
      <c r="H31925"/>
      <c r="I31925"/>
      <c r="J31925"/>
      <c r="K31925"/>
      <c r="L31925"/>
      <c r="M31925"/>
      <c r="N31925"/>
      <c r="O31925"/>
      <c r="P31925"/>
      <c r="Q31925"/>
      <c r="R31925"/>
    </row>
    <row r="31926" spans="3:18" x14ac:dyDescent="0.2">
      <c r="C31926"/>
      <c r="D31926"/>
      <c r="E31926"/>
      <c r="F31926"/>
      <c r="G31926"/>
      <c r="H31926"/>
      <c r="I31926"/>
      <c r="J31926"/>
      <c r="K31926"/>
      <c r="L31926"/>
      <c r="M31926"/>
      <c r="N31926"/>
      <c r="O31926"/>
      <c r="P31926"/>
      <c r="Q31926"/>
      <c r="R31926"/>
    </row>
    <row r="31927" spans="3:18" x14ac:dyDescent="0.2">
      <c r="C31927"/>
      <c r="D31927"/>
      <c r="E31927"/>
      <c r="F31927"/>
      <c r="G31927"/>
      <c r="H31927"/>
      <c r="I31927"/>
      <c r="J31927"/>
      <c r="K31927"/>
      <c r="L31927"/>
      <c r="M31927"/>
      <c r="N31927"/>
      <c r="O31927"/>
      <c r="P31927"/>
      <c r="Q31927"/>
      <c r="R31927"/>
    </row>
    <row r="31928" spans="3:18" x14ac:dyDescent="0.2">
      <c r="C31928"/>
      <c r="D31928"/>
      <c r="E31928"/>
      <c r="F31928"/>
      <c r="G31928"/>
      <c r="H31928"/>
      <c r="I31928"/>
      <c r="J31928"/>
      <c r="K31928"/>
      <c r="L31928"/>
      <c r="M31928"/>
      <c r="N31928"/>
      <c r="O31928"/>
      <c r="P31928"/>
      <c r="Q31928"/>
      <c r="R31928"/>
    </row>
    <row r="31929" spans="3:18" x14ac:dyDescent="0.2">
      <c r="C31929"/>
      <c r="D31929"/>
      <c r="E31929"/>
      <c r="F31929"/>
      <c r="G31929"/>
      <c r="H31929"/>
      <c r="I31929"/>
      <c r="J31929"/>
      <c r="K31929"/>
      <c r="L31929"/>
      <c r="M31929"/>
      <c r="N31929"/>
      <c r="O31929"/>
      <c r="P31929"/>
      <c r="Q31929"/>
      <c r="R31929"/>
    </row>
    <row r="31930" spans="3:18" x14ac:dyDescent="0.2">
      <c r="C31930"/>
      <c r="D31930"/>
      <c r="E31930"/>
      <c r="F31930"/>
      <c r="G31930"/>
      <c r="H31930"/>
      <c r="I31930"/>
      <c r="J31930"/>
      <c r="K31930"/>
      <c r="L31930"/>
      <c r="M31930"/>
      <c r="N31930"/>
      <c r="O31930"/>
      <c r="P31930"/>
      <c r="Q31930"/>
      <c r="R31930"/>
    </row>
    <row r="31931" spans="3:18" x14ac:dyDescent="0.2">
      <c r="C31931"/>
      <c r="D31931"/>
      <c r="E31931"/>
      <c r="F31931"/>
      <c r="G31931"/>
      <c r="H31931"/>
      <c r="I31931"/>
      <c r="J31931"/>
      <c r="K31931"/>
      <c r="L31931"/>
      <c r="M31931"/>
      <c r="N31931"/>
      <c r="O31931"/>
      <c r="P31931"/>
      <c r="Q31931"/>
      <c r="R31931"/>
    </row>
    <row r="31932" spans="3:18" x14ac:dyDescent="0.2">
      <c r="C31932"/>
      <c r="D31932"/>
      <c r="E31932"/>
      <c r="F31932"/>
      <c r="G31932"/>
      <c r="H31932"/>
      <c r="I31932"/>
      <c r="J31932"/>
      <c r="K31932"/>
      <c r="L31932"/>
      <c r="M31932"/>
      <c r="N31932"/>
      <c r="O31932"/>
      <c r="P31932"/>
      <c r="Q31932"/>
      <c r="R31932"/>
    </row>
    <row r="31933" spans="3:18" x14ac:dyDescent="0.2">
      <c r="C31933"/>
      <c r="D31933"/>
      <c r="E31933"/>
      <c r="F31933"/>
      <c r="G31933"/>
      <c r="H31933"/>
      <c r="I31933"/>
      <c r="J31933"/>
      <c r="K31933"/>
      <c r="L31933"/>
      <c r="M31933"/>
      <c r="N31933"/>
      <c r="O31933"/>
      <c r="P31933"/>
      <c r="Q31933"/>
      <c r="R31933"/>
    </row>
    <row r="31934" spans="3:18" x14ac:dyDescent="0.2">
      <c r="C31934"/>
      <c r="D31934"/>
      <c r="E31934"/>
      <c r="F31934"/>
      <c r="G31934"/>
      <c r="H31934"/>
      <c r="I31934"/>
      <c r="J31934"/>
      <c r="K31934"/>
      <c r="L31934"/>
      <c r="M31934"/>
      <c r="N31934"/>
      <c r="O31934"/>
      <c r="P31934"/>
      <c r="Q31934"/>
      <c r="R31934"/>
    </row>
    <row r="31935" spans="3:18" x14ac:dyDescent="0.2">
      <c r="C31935"/>
      <c r="D31935"/>
      <c r="E31935"/>
      <c r="F31935"/>
      <c r="G31935"/>
      <c r="H31935"/>
      <c r="I31935"/>
      <c r="J31935"/>
      <c r="K31935"/>
      <c r="L31935"/>
      <c r="M31935"/>
      <c r="N31935"/>
      <c r="O31935"/>
      <c r="P31935"/>
      <c r="Q31935"/>
      <c r="R31935"/>
    </row>
    <row r="31936" spans="3:18" x14ac:dyDescent="0.2">
      <c r="C31936"/>
      <c r="D31936"/>
      <c r="E31936"/>
      <c r="F31936"/>
      <c r="G31936"/>
      <c r="H31936"/>
      <c r="I31936"/>
      <c r="J31936"/>
      <c r="K31936"/>
      <c r="L31936"/>
      <c r="M31936"/>
      <c r="N31936"/>
      <c r="O31936"/>
      <c r="P31936"/>
      <c r="Q31936"/>
      <c r="R31936"/>
    </row>
    <row r="31937" spans="3:18" x14ac:dyDescent="0.2">
      <c r="C31937"/>
      <c r="D31937"/>
      <c r="E31937"/>
      <c r="F31937"/>
      <c r="G31937"/>
      <c r="H31937"/>
      <c r="I31937"/>
      <c r="J31937"/>
      <c r="K31937"/>
      <c r="L31937"/>
      <c r="M31937"/>
      <c r="N31937"/>
      <c r="O31937"/>
      <c r="P31937"/>
      <c r="Q31937"/>
      <c r="R31937"/>
    </row>
    <row r="31938" spans="3:18" x14ac:dyDescent="0.2">
      <c r="C31938"/>
      <c r="D31938"/>
      <c r="E31938"/>
      <c r="F31938"/>
      <c r="G31938"/>
      <c r="H31938"/>
      <c r="I31938"/>
      <c r="J31938"/>
      <c r="K31938"/>
      <c r="L31938"/>
      <c r="M31938"/>
      <c r="N31938"/>
      <c r="O31938"/>
      <c r="P31938"/>
      <c r="Q31938"/>
      <c r="R31938"/>
    </row>
    <row r="31939" spans="3:18" x14ac:dyDescent="0.2">
      <c r="C31939"/>
      <c r="D31939"/>
      <c r="E31939"/>
      <c r="F31939"/>
      <c r="G31939"/>
      <c r="H31939"/>
      <c r="I31939"/>
      <c r="J31939"/>
      <c r="K31939"/>
      <c r="L31939"/>
      <c r="M31939"/>
      <c r="N31939"/>
      <c r="O31939"/>
      <c r="P31939"/>
      <c r="Q31939"/>
      <c r="R31939"/>
    </row>
    <row r="31940" spans="3:18" x14ac:dyDescent="0.2">
      <c r="C31940"/>
      <c r="D31940"/>
      <c r="E31940"/>
      <c r="F31940"/>
      <c r="G31940"/>
      <c r="H31940"/>
      <c r="I31940"/>
      <c r="J31940"/>
      <c r="K31940"/>
      <c r="L31940"/>
      <c r="M31940"/>
      <c r="N31940"/>
      <c r="O31940"/>
      <c r="P31940"/>
      <c r="Q31940"/>
      <c r="R31940"/>
    </row>
    <row r="31941" spans="3:18" x14ac:dyDescent="0.2">
      <c r="C31941"/>
      <c r="D31941"/>
      <c r="E31941"/>
      <c r="F31941"/>
      <c r="G31941"/>
      <c r="H31941"/>
      <c r="I31941"/>
      <c r="J31941"/>
      <c r="K31941"/>
      <c r="L31941"/>
      <c r="M31941"/>
      <c r="N31941"/>
      <c r="O31941"/>
      <c r="P31941"/>
      <c r="Q31941"/>
      <c r="R31941"/>
    </row>
    <row r="31942" spans="3:18" x14ac:dyDescent="0.2">
      <c r="C31942"/>
      <c r="D31942"/>
      <c r="E31942"/>
      <c r="F31942"/>
      <c r="G31942"/>
      <c r="H31942"/>
      <c r="I31942"/>
      <c r="J31942"/>
      <c r="K31942"/>
      <c r="L31942"/>
      <c r="M31942"/>
      <c r="N31942"/>
      <c r="O31942"/>
      <c r="P31942"/>
      <c r="Q31942"/>
      <c r="R31942"/>
    </row>
    <row r="31943" spans="3:18" x14ac:dyDescent="0.2">
      <c r="C31943"/>
      <c r="D31943"/>
      <c r="E31943"/>
      <c r="F31943"/>
      <c r="G31943"/>
      <c r="H31943"/>
      <c r="I31943"/>
      <c r="J31943"/>
      <c r="K31943"/>
      <c r="L31943"/>
      <c r="M31943"/>
      <c r="N31943"/>
      <c r="O31943"/>
      <c r="P31943"/>
      <c r="Q31943"/>
      <c r="R31943"/>
    </row>
    <row r="31944" spans="3:18" x14ac:dyDescent="0.2">
      <c r="C31944"/>
      <c r="D31944"/>
      <c r="E31944"/>
      <c r="F31944"/>
      <c r="G31944"/>
      <c r="H31944"/>
      <c r="I31944"/>
      <c r="J31944"/>
      <c r="K31944"/>
      <c r="L31944"/>
      <c r="M31944"/>
      <c r="N31944"/>
      <c r="O31944"/>
      <c r="P31944"/>
      <c r="Q31944"/>
      <c r="R31944"/>
    </row>
    <row r="31945" spans="3:18" x14ac:dyDescent="0.2">
      <c r="C31945"/>
      <c r="D31945"/>
      <c r="E31945"/>
      <c r="F31945"/>
      <c r="G31945"/>
      <c r="H31945"/>
      <c r="I31945"/>
      <c r="J31945"/>
      <c r="K31945"/>
      <c r="L31945"/>
      <c r="M31945"/>
      <c r="N31945"/>
      <c r="O31945"/>
      <c r="P31945"/>
      <c r="Q31945"/>
      <c r="R31945"/>
    </row>
    <row r="31946" spans="3:18" x14ac:dyDescent="0.2">
      <c r="C31946"/>
      <c r="D31946"/>
      <c r="E31946"/>
      <c r="F31946"/>
      <c r="G31946"/>
      <c r="H31946"/>
      <c r="I31946"/>
      <c r="J31946"/>
      <c r="K31946"/>
      <c r="L31946"/>
      <c r="M31946"/>
      <c r="N31946"/>
      <c r="O31946"/>
      <c r="P31946"/>
      <c r="Q31946"/>
      <c r="R31946"/>
    </row>
    <row r="31947" spans="3:18" x14ac:dyDescent="0.2">
      <c r="C31947"/>
      <c r="D31947"/>
      <c r="E31947"/>
      <c r="F31947"/>
      <c r="G31947"/>
      <c r="H31947"/>
      <c r="I31947"/>
      <c r="J31947"/>
      <c r="K31947"/>
      <c r="L31947"/>
      <c r="M31947"/>
      <c r="N31947"/>
      <c r="O31947"/>
      <c r="P31947"/>
      <c r="Q31947"/>
      <c r="R31947"/>
    </row>
    <row r="31948" spans="3:18" x14ac:dyDescent="0.2">
      <c r="C31948"/>
      <c r="D31948"/>
      <c r="E31948"/>
      <c r="F31948"/>
      <c r="G31948"/>
      <c r="H31948"/>
      <c r="I31948"/>
      <c r="J31948"/>
      <c r="K31948"/>
      <c r="L31948"/>
      <c r="M31948"/>
      <c r="N31948"/>
      <c r="O31948"/>
      <c r="P31948"/>
      <c r="Q31948"/>
      <c r="R31948"/>
    </row>
    <row r="31949" spans="3:18" x14ac:dyDescent="0.2">
      <c r="C31949"/>
      <c r="D31949"/>
      <c r="E31949"/>
      <c r="F31949"/>
      <c r="G31949"/>
      <c r="H31949"/>
      <c r="I31949"/>
      <c r="J31949"/>
      <c r="K31949"/>
      <c r="L31949"/>
      <c r="M31949"/>
      <c r="N31949"/>
      <c r="O31949"/>
      <c r="P31949"/>
      <c r="Q31949"/>
      <c r="R31949"/>
    </row>
    <row r="31950" spans="3:18" x14ac:dyDescent="0.2">
      <c r="C31950"/>
      <c r="D31950"/>
      <c r="E31950"/>
      <c r="F31950"/>
      <c r="G31950"/>
      <c r="H31950"/>
      <c r="I31950"/>
      <c r="J31950"/>
      <c r="K31950"/>
      <c r="L31950"/>
      <c r="M31950"/>
      <c r="N31950"/>
      <c r="O31950"/>
      <c r="P31950"/>
      <c r="Q31950"/>
      <c r="R31950"/>
    </row>
    <row r="31951" spans="3:18" x14ac:dyDescent="0.2">
      <c r="C31951"/>
      <c r="D31951"/>
      <c r="E31951"/>
      <c r="F31951"/>
      <c r="G31951"/>
      <c r="H31951"/>
      <c r="I31951"/>
      <c r="J31951"/>
      <c r="K31951"/>
      <c r="L31951"/>
      <c r="M31951"/>
      <c r="N31951"/>
      <c r="O31951"/>
      <c r="P31951"/>
      <c r="Q31951"/>
      <c r="R31951"/>
    </row>
    <row r="31952" spans="3:18" x14ac:dyDescent="0.2">
      <c r="C31952"/>
      <c r="D31952"/>
      <c r="E31952"/>
      <c r="F31952"/>
      <c r="G31952"/>
      <c r="H31952"/>
      <c r="I31952"/>
      <c r="J31952"/>
      <c r="K31952"/>
      <c r="L31952"/>
      <c r="M31952"/>
      <c r="N31952"/>
      <c r="O31952"/>
      <c r="P31952"/>
      <c r="Q31952"/>
      <c r="R31952"/>
    </row>
    <row r="31953" spans="3:18" x14ac:dyDescent="0.2">
      <c r="C31953"/>
      <c r="D31953"/>
      <c r="E31953"/>
      <c r="F31953"/>
      <c r="G31953"/>
      <c r="H31953"/>
      <c r="I31953"/>
      <c r="J31953"/>
      <c r="K31953"/>
      <c r="L31953"/>
      <c r="M31953"/>
      <c r="N31953"/>
      <c r="O31953"/>
      <c r="P31953"/>
      <c r="Q31953"/>
      <c r="R31953"/>
    </row>
    <row r="31954" spans="3:18" x14ac:dyDescent="0.2">
      <c r="C31954"/>
      <c r="D31954"/>
      <c r="E31954"/>
      <c r="F31954"/>
      <c r="G31954"/>
      <c r="H31954"/>
      <c r="I31954"/>
      <c r="J31954"/>
      <c r="K31954"/>
      <c r="L31954"/>
      <c r="M31954"/>
      <c r="N31954"/>
      <c r="O31954"/>
      <c r="P31954"/>
      <c r="Q31954"/>
      <c r="R31954"/>
    </row>
    <row r="31955" spans="3:18" x14ac:dyDescent="0.2">
      <c r="C31955"/>
      <c r="D31955"/>
      <c r="E31955"/>
      <c r="F31955"/>
      <c r="G31955"/>
      <c r="H31955"/>
      <c r="I31955"/>
      <c r="J31955"/>
      <c r="K31955"/>
      <c r="L31955"/>
      <c r="M31955"/>
      <c r="N31955"/>
      <c r="O31955"/>
      <c r="P31955"/>
      <c r="Q31955"/>
      <c r="R31955"/>
    </row>
    <row r="31956" spans="3:18" x14ac:dyDescent="0.2">
      <c r="C31956"/>
      <c r="D31956"/>
      <c r="E31956"/>
      <c r="F31956"/>
      <c r="G31956"/>
      <c r="H31956"/>
      <c r="I31956"/>
      <c r="J31956"/>
      <c r="K31956"/>
      <c r="L31956"/>
      <c r="M31956"/>
      <c r="N31956"/>
      <c r="O31956"/>
      <c r="P31956"/>
      <c r="Q31956"/>
      <c r="R31956"/>
    </row>
    <row r="31957" spans="3:18" x14ac:dyDescent="0.2">
      <c r="C31957"/>
      <c r="D31957"/>
      <c r="E31957"/>
      <c r="F31957"/>
      <c r="G31957"/>
      <c r="H31957"/>
      <c r="I31957"/>
      <c r="J31957"/>
      <c r="K31957"/>
      <c r="L31957"/>
      <c r="M31957"/>
      <c r="N31957"/>
      <c r="O31957"/>
      <c r="P31957"/>
      <c r="Q31957"/>
      <c r="R31957"/>
    </row>
    <row r="31958" spans="3:18" x14ac:dyDescent="0.2">
      <c r="C31958"/>
      <c r="D31958"/>
      <c r="E31958"/>
      <c r="F31958"/>
      <c r="G31958"/>
      <c r="H31958"/>
      <c r="I31958"/>
      <c r="J31958"/>
      <c r="K31958"/>
      <c r="L31958"/>
      <c r="M31958"/>
      <c r="N31958"/>
      <c r="O31958"/>
      <c r="P31958"/>
      <c r="Q31958"/>
      <c r="R31958"/>
    </row>
    <row r="31959" spans="3:18" x14ac:dyDescent="0.2">
      <c r="C31959"/>
      <c r="D31959"/>
      <c r="E31959"/>
      <c r="F31959"/>
      <c r="G31959"/>
      <c r="H31959"/>
      <c r="I31959"/>
      <c r="J31959"/>
      <c r="K31959"/>
      <c r="L31959"/>
      <c r="M31959"/>
      <c r="N31959"/>
      <c r="O31959"/>
      <c r="P31959"/>
      <c r="Q31959"/>
      <c r="R31959"/>
    </row>
    <row r="31960" spans="3:18" x14ac:dyDescent="0.2">
      <c r="C31960"/>
      <c r="D31960"/>
      <c r="E31960"/>
      <c r="F31960"/>
      <c r="G31960"/>
      <c r="H31960"/>
      <c r="I31960"/>
      <c r="J31960"/>
      <c r="K31960"/>
      <c r="L31960"/>
      <c r="M31960"/>
      <c r="N31960"/>
      <c r="O31960"/>
      <c r="P31960"/>
      <c r="Q31960"/>
      <c r="R31960"/>
    </row>
    <row r="31961" spans="3:18" x14ac:dyDescent="0.2">
      <c r="C31961"/>
      <c r="D31961"/>
      <c r="E31961"/>
      <c r="F31961"/>
      <c r="G31961"/>
      <c r="H31961"/>
      <c r="I31961"/>
      <c r="J31961"/>
      <c r="K31961"/>
      <c r="L31961"/>
      <c r="M31961"/>
      <c r="N31961"/>
      <c r="O31961"/>
      <c r="P31961"/>
      <c r="Q31961"/>
      <c r="R31961"/>
    </row>
    <row r="31962" spans="3:18" x14ac:dyDescent="0.2">
      <c r="C31962"/>
      <c r="D31962"/>
      <c r="E31962"/>
      <c r="F31962"/>
      <c r="G31962"/>
      <c r="H31962"/>
      <c r="I31962"/>
      <c r="J31962"/>
      <c r="K31962"/>
      <c r="L31962"/>
      <c r="M31962"/>
      <c r="N31962"/>
      <c r="O31962"/>
      <c r="P31962"/>
      <c r="Q31962"/>
      <c r="R31962"/>
    </row>
    <row r="31963" spans="3:18" x14ac:dyDescent="0.2">
      <c r="C31963"/>
      <c r="D31963"/>
      <c r="E31963"/>
      <c r="F31963"/>
      <c r="G31963"/>
      <c r="H31963"/>
      <c r="I31963"/>
      <c r="J31963"/>
      <c r="K31963"/>
      <c r="L31963"/>
      <c r="M31963"/>
      <c r="N31963"/>
      <c r="O31963"/>
      <c r="P31963"/>
      <c r="Q31963"/>
      <c r="R31963"/>
    </row>
    <row r="31964" spans="3:18" x14ac:dyDescent="0.2">
      <c r="C31964"/>
      <c r="D31964"/>
      <c r="E31964"/>
      <c r="F31964"/>
      <c r="G31964"/>
      <c r="H31964"/>
      <c r="I31964"/>
      <c r="J31964"/>
      <c r="K31964"/>
      <c r="L31964"/>
      <c r="M31964"/>
      <c r="N31964"/>
      <c r="O31964"/>
      <c r="P31964"/>
      <c r="Q31964"/>
      <c r="R31964"/>
    </row>
    <row r="31965" spans="3:18" x14ac:dyDescent="0.2">
      <c r="C31965"/>
      <c r="D31965"/>
      <c r="E31965"/>
      <c r="F31965"/>
      <c r="G31965"/>
      <c r="H31965"/>
      <c r="I31965"/>
      <c r="J31965"/>
      <c r="K31965"/>
      <c r="L31965"/>
      <c r="M31965"/>
      <c r="N31965"/>
      <c r="O31965"/>
      <c r="P31965"/>
      <c r="Q31965"/>
      <c r="R31965"/>
    </row>
    <row r="31966" spans="3:18" x14ac:dyDescent="0.2">
      <c r="C31966"/>
      <c r="D31966"/>
      <c r="E31966"/>
      <c r="F31966"/>
      <c r="G31966"/>
      <c r="H31966"/>
      <c r="I31966"/>
      <c r="J31966"/>
      <c r="K31966"/>
      <c r="L31966"/>
      <c r="M31966"/>
      <c r="N31966"/>
      <c r="O31966"/>
      <c r="P31966"/>
      <c r="Q31966"/>
      <c r="R31966"/>
    </row>
    <row r="31967" spans="3:18" x14ac:dyDescent="0.2">
      <c r="C31967"/>
      <c r="D31967"/>
      <c r="E31967"/>
      <c r="F31967"/>
      <c r="G31967"/>
      <c r="H31967"/>
      <c r="I31967"/>
      <c r="J31967"/>
      <c r="K31967"/>
      <c r="L31967"/>
      <c r="M31967"/>
      <c r="N31967"/>
      <c r="O31967"/>
      <c r="P31967"/>
      <c r="Q31967"/>
      <c r="R31967"/>
    </row>
    <row r="31968" spans="3:18" x14ac:dyDescent="0.2">
      <c r="C31968"/>
      <c r="D31968"/>
      <c r="E31968"/>
      <c r="F31968"/>
      <c r="G31968"/>
      <c r="H31968"/>
      <c r="I31968"/>
      <c r="J31968"/>
      <c r="K31968"/>
      <c r="L31968"/>
      <c r="M31968"/>
      <c r="N31968"/>
      <c r="O31968"/>
      <c r="P31968"/>
      <c r="Q31968"/>
      <c r="R31968"/>
    </row>
    <row r="31969" spans="3:18" x14ac:dyDescent="0.2">
      <c r="C31969"/>
      <c r="D31969"/>
      <c r="E31969"/>
      <c r="F31969"/>
      <c r="G31969"/>
      <c r="H31969"/>
      <c r="I31969"/>
      <c r="J31969"/>
      <c r="K31969"/>
      <c r="L31969"/>
      <c r="M31969"/>
      <c r="N31969"/>
      <c r="O31969"/>
      <c r="P31969"/>
      <c r="Q31969"/>
      <c r="R31969"/>
    </row>
    <row r="31970" spans="3:18" x14ac:dyDescent="0.2">
      <c r="C31970"/>
      <c r="D31970"/>
      <c r="E31970"/>
      <c r="F31970"/>
      <c r="G31970"/>
      <c r="H31970"/>
      <c r="I31970"/>
      <c r="J31970"/>
      <c r="K31970"/>
      <c r="L31970"/>
      <c r="M31970"/>
      <c r="N31970"/>
      <c r="O31970"/>
      <c r="P31970"/>
      <c r="Q31970"/>
      <c r="R31970"/>
    </row>
    <row r="31971" spans="3:18" x14ac:dyDescent="0.2">
      <c r="C31971"/>
      <c r="D31971"/>
      <c r="E31971"/>
      <c r="F31971"/>
      <c r="G31971"/>
      <c r="H31971"/>
      <c r="I31971"/>
      <c r="J31971"/>
      <c r="K31971"/>
      <c r="L31971"/>
      <c r="M31971"/>
      <c r="N31971"/>
      <c r="O31971"/>
      <c r="P31971"/>
      <c r="Q31971"/>
      <c r="R31971"/>
    </row>
    <row r="31972" spans="3:18" x14ac:dyDescent="0.2">
      <c r="C31972"/>
      <c r="D31972"/>
      <c r="E31972"/>
      <c r="F31972"/>
      <c r="G31972"/>
      <c r="H31972"/>
      <c r="I31972"/>
      <c r="J31972"/>
      <c r="K31972"/>
      <c r="L31972"/>
      <c r="M31972"/>
      <c r="N31972"/>
      <c r="O31972"/>
      <c r="P31972"/>
      <c r="Q31972"/>
      <c r="R31972"/>
    </row>
    <row r="31973" spans="3:18" x14ac:dyDescent="0.2">
      <c r="C31973"/>
      <c r="D31973"/>
      <c r="E31973"/>
      <c r="F31973"/>
      <c r="G31973"/>
      <c r="H31973"/>
      <c r="I31973"/>
      <c r="J31973"/>
      <c r="K31973"/>
      <c r="L31973"/>
      <c r="M31973"/>
      <c r="N31973"/>
      <c r="O31973"/>
      <c r="P31973"/>
      <c r="Q31973"/>
      <c r="R31973"/>
    </row>
    <row r="31974" spans="3:18" x14ac:dyDescent="0.2">
      <c r="C31974"/>
      <c r="D31974"/>
      <c r="E31974"/>
      <c r="F31974"/>
      <c r="G31974"/>
      <c r="H31974"/>
      <c r="I31974"/>
      <c r="J31974"/>
      <c r="K31974"/>
      <c r="L31974"/>
      <c r="M31974"/>
      <c r="N31974"/>
      <c r="O31974"/>
      <c r="P31974"/>
      <c r="Q31974"/>
      <c r="R31974"/>
    </row>
    <row r="31975" spans="3:18" x14ac:dyDescent="0.2">
      <c r="C31975"/>
      <c r="D31975"/>
      <c r="E31975"/>
      <c r="F31975"/>
      <c r="G31975"/>
      <c r="H31975"/>
      <c r="I31975"/>
      <c r="J31975"/>
      <c r="K31975"/>
      <c r="L31975"/>
      <c r="M31975"/>
      <c r="N31975"/>
      <c r="O31975"/>
      <c r="P31975"/>
      <c r="Q31975"/>
      <c r="R31975"/>
    </row>
    <row r="31976" spans="3:18" x14ac:dyDescent="0.2">
      <c r="C31976"/>
      <c r="D31976"/>
      <c r="E31976"/>
      <c r="F31976"/>
      <c r="G31976"/>
      <c r="H31976"/>
      <c r="I31976"/>
      <c r="J31976"/>
      <c r="K31976"/>
      <c r="L31976"/>
      <c r="M31976"/>
      <c r="N31976"/>
      <c r="O31976"/>
      <c r="P31976"/>
      <c r="Q31976"/>
      <c r="R31976"/>
    </row>
    <row r="31977" spans="3:18" x14ac:dyDescent="0.2">
      <c r="C31977"/>
      <c r="D31977"/>
      <c r="E31977"/>
      <c r="F31977"/>
      <c r="G31977"/>
      <c r="H31977"/>
      <c r="I31977"/>
      <c r="J31977"/>
      <c r="K31977"/>
      <c r="L31977"/>
      <c r="M31977"/>
      <c r="N31977"/>
      <c r="O31977"/>
      <c r="P31977"/>
      <c r="Q31977"/>
      <c r="R31977"/>
    </row>
    <row r="31978" spans="3:18" x14ac:dyDescent="0.2">
      <c r="C31978"/>
      <c r="D31978"/>
      <c r="E31978"/>
      <c r="F31978"/>
      <c r="G31978"/>
      <c r="H31978"/>
      <c r="I31978"/>
      <c r="J31978"/>
      <c r="K31978"/>
      <c r="L31978"/>
      <c r="M31978"/>
      <c r="N31978"/>
      <c r="O31978"/>
      <c r="P31978"/>
      <c r="Q31978"/>
      <c r="R31978"/>
    </row>
    <row r="31979" spans="3:18" x14ac:dyDescent="0.2">
      <c r="C31979"/>
      <c r="D31979"/>
      <c r="E31979"/>
      <c r="F31979"/>
      <c r="G31979"/>
      <c r="H31979"/>
      <c r="I31979"/>
      <c r="J31979"/>
      <c r="K31979"/>
      <c r="L31979"/>
      <c r="M31979"/>
      <c r="N31979"/>
      <c r="O31979"/>
      <c r="P31979"/>
      <c r="Q31979"/>
      <c r="R31979"/>
    </row>
    <row r="31980" spans="3:18" x14ac:dyDescent="0.2">
      <c r="C31980"/>
      <c r="D31980"/>
      <c r="E31980"/>
      <c r="F31980"/>
      <c r="G31980"/>
      <c r="H31980"/>
      <c r="I31980"/>
      <c r="J31980"/>
      <c r="K31980"/>
      <c r="L31980"/>
      <c r="M31980"/>
      <c r="N31980"/>
      <c r="O31980"/>
      <c r="P31980"/>
      <c r="Q31980"/>
      <c r="R31980"/>
    </row>
    <row r="31981" spans="3:18" x14ac:dyDescent="0.2">
      <c r="C31981"/>
      <c r="D31981"/>
      <c r="E31981"/>
      <c r="F31981"/>
      <c r="G31981"/>
      <c r="H31981"/>
      <c r="I31981"/>
      <c r="J31981"/>
      <c r="K31981"/>
      <c r="L31981"/>
      <c r="M31981"/>
      <c r="N31981"/>
      <c r="O31981"/>
      <c r="P31981"/>
      <c r="Q31981"/>
      <c r="R31981"/>
    </row>
    <row r="31982" spans="3:18" x14ac:dyDescent="0.2">
      <c r="C31982"/>
      <c r="D31982"/>
      <c r="E31982"/>
      <c r="F31982"/>
      <c r="G31982"/>
      <c r="H31982"/>
      <c r="I31982"/>
      <c r="J31982"/>
      <c r="K31982"/>
      <c r="L31982"/>
      <c r="M31982"/>
      <c r="N31982"/>
      <c r="O31982"/>
      <c r="P31982"/>
      <c r="Q31982"/>
      <c r="R31982"/>
    </row>
    <row r="31983" spans="3:18" x14ac:dyDescent="0.2">
      <c r="C31983"/>
      <c r="D31983"/>
      <c r="E31983"/>
      <c r="F31983"/>
      <c r="G31983"/>
      <c r="H31983"/>
      <c r="I31983"/>
      <c r="J31983"/>
      <c r="K31983"/>
      <c r="L31983"/>
      <c r="M31983"/>
      <c r="N31983"/>
      <c r="O31983"/>
      <c r="P31983"/>
      <c r="Q31983"/>
      <c r="R31983"/>
    </row>
    <row r="31984" spans="3:18" x14ac:dyDescent="0.2">
      <c r="C31984"/>
      <c r="D31984"/>
      <c r="E31984"/>
      <c r="F31984"/>
      <c r="G31984"/>
      <c r="H31984"/>
      <c r="I31984"/>
      <c r="J31984"/>
      <c r="K31984"/>
      <c r="L31984"/>
      <c r="M31984"/>
      <c r="N31984"/>
      <c r="O31984"/>
      <c r="P31984"/>
      <c r="Q31984"/>
      <c r="R31984"/>
    </row>
    <row r="31985" spans="3:18" x14ac:dyDescent="0.2">
      <c r="C31985"/>
      <c r="D31985"/>
      <c r="E31985"/>
      <c r="F31985"/>
      <c r="G31985"/>
      <c r="H31985"/>
      <c r="I31985"/>
      <c r="J31985"/>
      <c r="K31985"/>
      <c r="L31985"/>
      <c r="M31985"/>
      <c r="N31985"/>
      <c r="O31985"/>
      <c r="P31985"/>
      <c r="Q31985"/>
      <c r="R31985"/>
    </row>
    <row r="31986" spans="3:18" x14ac:dyDescent="0.2">
      <c r="C31986"/>
      <c r="D31986"/>
      <c r="E31986"/>
      <c r="F31986"/>
      <c r="G31986"/>
      <c r="H31986"/>
      <c r="I31986"/>
      <c r="J31986"/>
      <c r="K31986"/>
      <c r="L31986"/>
      <c r="M31986"/>
      <c r="N31986"/>
      <c r="O31986"/>
      <c r="P31986"/>
      <c r="Q31986"/>
      <c r="R31986"/>
    </row>
    <row r="31987" spans="3:18" x14ac:dyDescent="0.2">
      <c r="C31987"/>
      <c r="D31987"/>
      <c r="E31987"/>
      <c r="F31987"/>
      <c r="G31987"/>
      <c r="H31987"/>
      <c r="I31987"/>
      <c r="J31987"/>
      <c r="K31987"/>
      <c r="L31987"/>
      <c r="M31987"/>
      <c r="N31987"/>
      <c r="O31987"/>
      <c r="P31987"/>
      <c r="Q31987"/>
      <c r="R31987"/>
    </row>
    <row r="31988" spans="3:18" x14ac:dyDescent="0.2">
      <c r="C31988"/>
      <c r="D31988"/>
      <c r="E31988"/>
      <c r="F31988"/>
      <c r="G31988"/>
      <c r="H31988"/>
      <c r="I31988"/>
      <c r="J31988"/>
      <c r="K31988"/>
      <c r="L31988"/>
      <c r="M31988"/>
      <c r="N31988"/>
      <c r="O31988"/>
      <c r="P31988"/>
      <c r="Q31988"/>
      <c r="R31988"/>
    </row>
    <row r="31989" spans="3:18" x14ac:dyDescent="0.2">
      <c r="C31989"/>
      <c r="D31989"/>
      <c r="E31989"/>
      <c r="F31989"/>
      <c r="G31989"/>
      <c r="H31989"/>
      <c r="I31989"/>
      <c r="J31989"/>
      <c r="K31989"/>
      <c r="L31989"/>
      <c r="M31989"/>
      <c r="N31989"/>
      <c r="O31989"/>
      <c r="P31989"/>
      <c r="Q31989"/>
      <c r="R31989"/>
    </row>
    <row r="31990" spans="3:18" x14ac:dyDescent="0.2">
      <c r="C31990"/>
      <c r="D31990"/>
      <c r="E31990"/>
      <c r="F31990"/>
      <c r="G31990"/>
      <c r="H31990"/>
      <c r="I31990"/>
      <c r="J31990"/>
      <c r="K31990"/>
      <c r="L31990"/>
      <c r="M31990"/>
      <c r="N31990"/>
      <c r="O31990"/>
      <c r="P31990"/>
      <c r="Q31990"/>
      <c r="R31990"/>
    </row>
    <row r="31991" spans="3:18" x14ac:dyDescent="0.2">
      <c r="C31991"/>
      <c r="D31991"/>
      <c r="E31991"/>
      <c r="F31991"/>
      <c r="G31991"/>
      <c r="H31991"/>
      <c r="I31991"/>
      <c r="J31991"/>
      <c r="K31991"/>
      <c r="L31991"/>
      <c r="M31991"/>
      <c r="N31991"/>
      <c r="O31991"/>
      <c r="P31991"/>
      <c r="Q31991"/>
      <c r="R31991"/>
    </row>
    <row r="31992" spans="3:18" x14ac:dyDescent="0.2">
      <c r="C31992"/>
      <c r="D31992"/>
      <c r="E31992"/>
      <c r="F31992"/>
      <c r="G31992"/>
      <c r="H31992"/>
      <c r="I31992"/>
      <c r="J31992"/>
      <c r="K31992"/>
      <c r="L31992"/>
      <c r="M31992"/>
      <c r="N31992"/>
      <c r="O31992"/>
      <c r="P31992"/>
      <c r="Q31992"/>
      <c r="R31992"/>
    </row>
    <row r="31993" spans="3:18" x14ac:dyDescent="0.2">
      <c r="C31993"/>
      <c r="D31993"/>
      <c r="E31993"/>
      <c r="F31993"/>
      <c r="G31993"/>
      <c r="H31993"/>
      <c r="I31993"/>
      <c r="J31993"/>
      <c r="K31993"/>
      <c r="L31993"/>
      <c r="M31993"/>
      <c r="N31993"/>
      <c r="O31993"/>
      <c r="P31993"/>
      <c r="Q31993"/>
      <c r="R31993"/>
    </row>
    <row r="31994" spans="3:18" x14ac:dyDescent="0.2">
      <c r="C31994"/>
      <c r="D31994"/>
      <c r="E31994"/>
      <c r="F31994"/>
      <c r="G31994"/>
      <c r="H31994"/>
      <c r="I31994"/>
      <c r="J31994"/>
      <c r="K31994"/>
      <c r="L31994"/>
      <c r="M31994"/>
      <c r="N31994"/>
      <c r="O31994"/>
      <c r="P31994"/>
      <c r="Q31994"/>
      <c r="R31994"/>
    </row>
    <row r="31995" spans="3:18" x14ac:dyDescent="0.2">
      <c r="C31995"/>
      <c r="D31995"/>
      <c r="E31995"/>
      <c r="F31995"/>
      <c r="G31995"/>
      <c r="H31995"/>
      <c r="I31995"/>
      <c r="J31995"/>
      <c r="K31995"/>
      <c r="L31995"/>
      <c r="M31995"/>
      <c r="N31995"/>
      <c r="O31995"/>
      <c r="P31995"/>
      <c r="Q31995"/>
      <c r="R31995"/>
    </row>
    <row r="31996" spans="3:18" x14ac:dyDescent="0.2">
      <c r="C31996"/>
      <c r="D31996"/>
      <c r="E31996"/>
      <c r="F31996"/>
      <c r="G31996"/>
      <c r="H31996"/>
      <c r="I31996"/>
      <c r="J31996"/>
      <c r="K31996"/>
      <c r="L31996"/>
      <c r="M31996"/>
      <c r="N31996"/>
      <c r="O31996"/>
      <c r="P31996"/>
      <c r="Q31996"/>
      <c r="R31996"/>
    </row>
    <row r="31997" spans="3:18" x14ac:dyDescent="0.2">
      <c r="C31997"/>
      <c r="D31997"/>
      <c r="E31997"/>
      <c r="F31997"/>
      <c r="G31997"/>
      <c r="H31997"/>
      <c r="I31997"/>
      <c r="J31997"/>
      <c r="K31997"/>
      <c r="L31997"/>
      <c r="M31997"/>
      <c r="N31997"/>
      <c r="O31997"/>
      <c r="P31997"/>
      <c r="Q31997"/>
      <c r="R31997"/>
    </row>
    <row r="31998" spans="3:18" x14ac:dyDescent="0.2">
      <c r="C31998"/>
      <c r="D31998"/>
      <c r="E31998"/>
      <c r="F31998"/>
      <c r="G31998"/>
      <c r="H31998"/>
      <c r="I31998"/>
      <c r="J31998"/>
      <c r="K31998"/>
      <c r="L31998"/>
      <c r="M31998"/>
      <c r="N31998"/>
      <c r="O31998"/>
      <c r="P31998"/>
      <c r="Q31998"/>
      <c r="R31998"/>
    </row>
    <row r="31999" spans="3:18" x14ac:dyDescent="0.2">
      <c r="C31999"/>
      <c r="D31999"/>
      <c r="E31999"/>
      <c r="F31999"/>
      <c r="G31999"/>
      <c r="H31999"/>
      <c r="I31999"/>
      <c r="J31999"/>
      <c r="K31999"/>
      <c r="L31999"/>
      <c r="M31999"/>
      <c r="N31999"/>
      <c r="O31999"/>
      <c r="P31999"/>
      <c r="Q31999"/>
      <c r="R31999"/>
    </row>
    <row r="32000" spans="3:18" x14ac:dyDescent="0.2">
      <c r="C32000"/>
      <c r="D32000"/>
      <c r="E32000"/>
      <c r="F32000"/>
      <c r="G32000"/>
      <c r="H32000"/>
      <c r="I32000"/>
      <c r="J32000"/>
      <c r="K32000"/>
      <c r="L32000"/>
      <c r="M32000"/>
      <c r="N32000"/>
      <c r="O32000"/>
      <c r="P32000"/>
      <c r="Q32000"/>
      <c r="R32000"/>
    </row>
    <row r="32001" spans="3:18" x14ac:dyDescent="0.2">
      <c r="C32001"/>
      <c r="D32001"/>
      <c r="E32001"/>
      <c r="F32001"/>
      <c r="G32001"/>
      <c r="H32001"/>
      <c r="I32001"/>
      <c r="J32001"/>
      <c r="K32001"/>
      <c r="L32001"/>
      <c r="M32001"/>
      <c r="N32001"/>
      <c r="O32001"/>
      <c r="P32001"/>
      <c r="Q32001"/>
      <c r="R32001"/>
    </row>
    <row r="32002" spans="3:18" x14ac:dyDescent="0.2">
      <c r="C32002"/>
      <c r="D32002"/>
      <c r="E32002"/>
      <c r="F32002"/>
      <c r="G32002"/>
      <c r="H32002"/>
      <c r="I32002"/>
      <c r="J32002"/>
      <c r="K32002"/>
      <c r="L32002"/>
      <c r="M32002"/>
      <c r="N32002"/>
      <c r="O32002"/>
      <c r="P32002"/>
      <c r="Q32002"/>
      <c r="R32002"/>
    </row>
    <row r="32003" spans="3:18" x14ac:dyDescent="0.2">
      <c r="C32003"/>
      <c r="D32003"/>
      <c r="E32003"/>
      <c r="F32003"/>
      <c r="G32003"/>
      <c r="H32003"/>
      <c r="I32003"/>
      <c r="J32003"/>
      <c r="K32003"/>
      <c r="L32003"/>
      <c r="M32003"/>
      <c r="N32003"/>
      <c r="O32003"/>
      <c r="P32003"/>
      <c r="Q32003"/>
      <c r="R32003"/>
    </row>
    <row r="32004" spans="3:18" x14ac:dyDescent="0.2">
      <c r="C32004"/>
      <c r="D32004"/>
      <c r="E32004"/>
      <c r="F32004"/>
      <c r="G32004"/>
      <c r="H32004"/>
      <c r="I32004"/>
      <c r="J32004"/>
      <c r="K32004"/>
      <c r="L32004"/>
      <c r="M32004"/>
      <c r="N32004"/>
      <c r="O32004"/>
      <c r="P32004"/>
      <c r="Q32004"/>
      <c r="R32004"/>
    </row>
    <row r="32005" spans="3:18" x14ac:dyDescent="0.2">
      <c r="C32005"/>
      <c r="D32005"/>
      <c r="E32005"/>
      <c r="F32005"/>
      <c r="G32005"/>
      <c r="H32005"/>
      <c r="I32005"/>
      <c r="J32005"/>
      <c r="K32005"/>
      <c r="L32005"/>
      <c r="M32005"/>
      <c r="N32005"/>
      <c r="O32005"/>
      <c r="P32005"/>
      <c r="Q32005"/>
      <c r="R32005"/>
    </row>
    <row r="32006" spans="3:18" x14ac:dyDescent="0.2">
      <c r="C32006"/>
      <c r="D32006"/>
      <c r="E32006"/>
      <c r="F32006"/>
      <c r="G32006"/>
      <c r="H32006"/>
      <c r="I32006"/>
      <c r="J32006"/>
      <c r="K32006"/>
      <c r="L32006"/>
      <c r="M32006"/>
      <c r="N32006"/>
      <c r="O32006"/>
      <c r="P32006"/>
      <c r="Q32006"/>
      <c r="R32006"/>
    </row>
    <row r="32007" spans="3:18" x14ac:dyDescent="0.2">
      <c r="C32007"/>
      <c r="D32007"/>
      <c r="E32007"/>
      <c r="F32007"/>
      <c r="G32007"/>
      <c r="H32007"/>
      <c r="I32007"/>
      <c r="J32007"/>
      <c r="K32007"/>
      <c r="L32007"/>
      <c r="M32007"/>
      <c r="N32007"/>
      <c r="O32007"/>
      <c r="P32007"/>
      <c r="Q32007"/>
      <c r="R32007"/>
    </row>
    <row r="32008" spans="3:18" x14ac:dyDescent="0.2">
      <c r="C32008"/>
      <c r="D32008"/>
      <c r="E32008"/>
      <c r="F32008"/>
      <c r="G32008"/>
      <c r="H32008"/>
      <c r="I32008"/>
      <c r="J32008"/>
      <c r="K32008"/>
      <c r="L32008"/>
      <c r="M32008"/>
      <c r="N32008"/>
      <c r="O32008"/>
      <c r="P32008"/>
      <c r="Q32008"/>
      <c r="R32008"/>
    </row>
    <row r="32009" spans="3:18" x14ac:dyDescent="0.2">
      <c r="C32009"/>
      <c r="D32009"/>
      <c r="E32009"/>
      <c r="F32009"/>
      <c r="G32009"/>
      <c r="H32009"/>
      <c r="I32009"/>
      <c r="J32009"/>
      <c r="K32009"/>
      <c r="L32009"/>
      <c r="M32009"/>
      <c r="N32009"/>
      <c r="O32009"/>
      <c r="P32009"/>
      <c r="Q32009"/>
      <c r="R32009"/>
    </row>
    <row r="32010" spans="3:18" x14ac:dyDescent="0.2">
      <c r="C32010"/>
      <c r="D32010"/>
      <c r="E32010"/>
      <c r="F32010"/>
      <c r="G32010"/>
      <c r="H32010"/>
      <c r="I32010"/>
      <c r="J32010"/>
      <c r="K32010"/>
      <c r="L32010"/>
      <c r="M32010"/>
      <c r="N32010"/>
      <c r="O32010"/>
      <c r="P32010"/>
      <c r="Q32010"/>
      <c r="R32010"/>
    </row>
    <row r="32011" spans="3:18" x14ac:dyDescent="0.2">
      <c r="C32011"/>
      <c r="D32011"/>
      <c r="E32011"/>
      <c r="F32011"/>
      <c r="G32011"/>
      <c r="H32011"/>
      <c r="I32011"/>
      <c r="J32011"/>
      <c r="K32011"/>
      <c r="L32011"/>
      <c r="M32011"/>
      <c r="N32011"/>
      <c r="O32011"/>
      <c r="P32011"/>
      <c r="Q32011"/>
      <c r="R32011"/>
    </row>
    <row r="32012" spans="3:18" x14ac:dyDescent="0.2">
      <c r="C32012"/>
      <c r="D32012"/>
      <c r="E32012"/>
      <c r="F32012"/>
      <c r="G32012"/>
      <c r="H32012"/>
      <c r="I32012"/>
      <c r="J32012"/>
      <c r="K32012"/>
      <c r="L32012"/>
      <c r="M32012"/>
      <c r="N32012"/>
      <c r="O32012"/>
      <c r="P32012"/>
      <c r="Q32012"/>
      <c r="R32012"/>
    </row>
    <row r="32013" spans="3:18" x14ac:dyDescent="0.2">
      <c r="C32013"/>
      <c r="D32013"/>
      <c r="E32013"/>
      <c r="F32013"/>
      <c r="G32013"/>
      <c r="H32013"/>
      <c r="I32013"/>
      <c r="J32013"/>
      <c r="K32013"/>
      <c r="L32013"/>
      <c r="M32013"/>
      <c r="N32013"/>
      <c r="O32013"/>
      <c r="P32013"/>
      <c r="Q32013"/>
      <c r="R32013"/>
    </row>
    <row r="32014" spans="3:18" x14ac:dyDescent="0.2">
      <c r="C32014"/>
      <c r="D32014"/>
      <c r="E32014"/>
      <c r="F32014"/>
      <c r="G32014"/>
      <c r="H32014"/>
      <c r="I32014"/>
      <c r="J32014"/>
      <c r="K32014"/>
      <c r="L32014"/>
      <c r="M32014"/>
      <c r="N32014"/>
      <c r="O32014"/>
      <c r="P32014"/>
      <c r="Q32014"/>
      <c r="R32014"/>
    </row>
    <row r="32015" spans="3:18" x14ac:dyDescent="0.2">
      <c r="C32015"/>
      <c r="D32015"/>
      <c r="E32015"/>
      <c r="F32015"/>
      <c r="G32015"/>
      <c r="H32015"/>
      <c r="I32015"/>
      <c r="J32015"/>
      <c r="K32015"/>
      <c r="L32015"/>
      <c r="M32015"/>
      <c r="N32015"/>
      <c r="O32015"/>
      <c r="P32015"/>
      <c r="Q32015"/>
      <c r="R32015"/>
    </row>
    <row r="32016" spans="3:18" x14ac:dyDescent="0.2">
      <c r="C32016"/>
      <c r="D32016"/>
      <c r="E32016"/>
      <c r="F32016"/>
      <c r="G32016"/>
      <c r="H32016"/>
      <c r="I32016"/>
      <c r="J32016"/>
      <c r="K32016"/>
      <c r="L32016"/>
      <c r="M32016"/>
      <c r="N32016"/>
      <c r="O32016"/>
      <c r="P32016"/>
      <c r="Q32016"/>
      <c r="R32016"/>
    </row>
    <row r="32017" spans="3:18" x14ac:dyDescent="0.2">
      <c r="C32017"/>
      <c r="D32017"/>
      <c r="E32017"/>
      <c r="F32017"/>
      <c r="G32017"/>
      <c r="H32017"/>
      <c r="I32017"/>
      <c r="J32017"/>
      <c r="K32017"/>
      <c r="L32017"/>
      <c r="M32017"/>
      <c r="N32017"/>
      <c r="O32017"/>
      <c r="P32017"/>
      <c r="Q32017"/>
      <c r="R32017"/>
    </row>
    <row r="32018" spans="3:18" x14ac:dyDescent="0.2">
      <c r="C32018"/>
      <c r="D32018"/>
      <c r="E32018"/>
      <c r="F32018"/>
      <c r="G32018"/>
      <c r="H32018"/>
      <c r="I32018"/>
      <c r="J32018"/>
      <c r="K32018"/>
      <c r="L32018"/>
      <c r="M32018"/>
      <c r="N32018"/>
      <c r="O32018"/>
      <c r="P32018"/>
      <c r="Q32018"/>
      <c r="R32018"/>
    </row>
    <row r="32019" spans="3:18" x14ac:dyDescent="0.2">
      <c r="C32019"/>
      <c r="D32019"/>
      <c r="E32019"/>
      <c r="F32019"/>
      <c r="G32019"/>
      <c r="H32019"/>
      <c r="I32019"/>
      <c r="J32019"/>
      <c r="K32019"/>
      <c r="L32019"/>
      <c r="M32019"/>
      <c r="N32019"/>
      <c r="O32019"/>
      <c r="P32019"/>
      <c r="Q32019"/>
      <c r="R32019"/>
    </row>
    <row r="32020" spans="3:18" x14ac:dyDescent="0.2">
      <c r="C32020"/>
      <c r="D32020"/>
      <c r="E32020"/>
      <c r="F32020"/>
      <c r="G32020"/>
      <c r="H32020"/>
      <c r="I32020"/>
      <c r="J32020"/>
      <c r="K32020"/>
      <c r="L32020"/>
      <c r="M32020"/>
      <c r="N32020"/>
      <c r="O32020"/>
      <c r="P32020"/>
      <c r="Q32020"/>
      <c r="R32020"/>
    </row>
    <row r="32021" spans="3:18" x14ac:dyDescent="0.2">
      <c r="C32021"/>
      <c r="D32021"/>
      <c r="E32021"/>
      <c r="F32021"/>
      <c r="G32021"/>
      <c r="H32021"/>
      <c r="I32021"/>
      <c r="J32021"/>
      <c r="K32021"/>
      <c r="L32021"/>
      <c r="M32021"/>
      <c r="N32021"/>
      <c r="O32021"/>
      <c r="P32021"/>
      <c r="Q32021"/>
      <c r="R32021"/>
    </row>
    <row r="32022" spans="3:18" x14ac:dyDescent="0.2">
      <c r="C32022"/>
      <c r="D32022"/>
      <c r="E32022"/>
      <c r="F32022"/>
      <c r="G32022"/>
      <c r="H32022"/>
      <c r="I32022"/>
      <c r="J32022"/>
      <c r="K32022"/>
      <c r="L32022"/>
      <c r="M32022"/>
      <c r="N32022"/>
      <c r="O32022"/>
      <c r="P32022"/>
      <c r="Q32022"/>
      <c r="R32022"/>
    </row>
    <row r="32023" spans="3:18" x14ac:dyDescent="0.2">
      <c r="C32023"/>
      <c r="D32023"/>
      <c r="E32023"/>
      <c r="F32023"/>
      <c r="G32023"/>
      <c r="H32023"/>
      <c r="I32023"/>
      <c r="J32023"/>
      <c r="K32023"/>
      <c r="L32023"/>
      <c r="M32023"/>
      <c r="N32023"/>
      <c r="O32023"/>
      <c r="P32023"/>
      <c r="Q32023"/>
      <c r="R32023"/>
    </row>
    <row r="32024" spans="3:18" x14ac:dyDescent="0.2">
      <c r="C32024"/>
      <c r="D32024"/>
      <c r="E32024"/>
      <c r="F32024"/>
      <c r="G32024"/>
      <c r="H32024"/>
      <c r="I32024"/>
      <c r="J32024"/>
      <c r="K32024"/>
      <c r="L32024"/>
      <c r="M32024"/>
      <c r="N32024"/>
      <c r="O32024"/>
      <c r="P32024"/>
      <c r="Q32024"/>
      <c r="R32024"/>
    </row>
    <row r="32025" spans="3:18" x14ac:dyDescent="0.2">
      <c r="C32025"/>
      <c r="D32025"/>
      <c r="E32025"/>
      <c r="F32025"/>
      <c r="G32025"/>
      <c r="H32025"/>
      <c r="I32025"/>
      <c r="J32025"/>
      <c r="K32025"/>
      <c r="L32025"/>
      <c r="M32025"/>
      <c r="N32025"/>
      <c r="O32025"/>
      <c r="P32025"/>
      <c r="Q32025"/>
      <c r="R32025"/>
    </row>
    <row r="32026" spans="3:18" x14ac:dyDescent="0.2">
      <c r="C32026"/>
      <c r="D32026"/>
      <c r="E32026"/>
      <c r="F32026"/>
      <c r="G32026"/>
      <c r="H32026"/>
      <c r="I32026"/>
      <c r="J32026"/>
      <c r="K32026"/>
      <c r="L32026"/>
      <c r="M32026"/>
      <c r="N32026"/>
      <c r="O32026"/>
      <c r="P32026"/>
      <c r="Q32026"/>
      <c r="R32026"/>
    </row>
    <row r="32027" spans="3:18" x14ac:dyDescent="0.2">
      <c r="C32027"/>
      <c r="D32027"/>
      <c r="E32027"/>
      <c r="F32027"/>
      <c r="G32027"/>
      <c r="H32027"/>
      <c r="I32027"/>
      <c r="J32027"/>
      <c r="K32027"/>
      <c r="L32027"/>
      <c r="M32027"/>
      <c r="N32027"/>
      <c r="O32027"/>
      <c r="P32027"/>
      <c r="Q32027"/>
      <c r="R32027"/>
    </row>
    <row r="32028" spans="3:18" x14ac:dyDescent="0.2">
      <c r="C32028"/>
      <c r="D32028"/>
      <c r="E32028"/>
      <c r="F32028"/>
      <c r="G32028"/>
      <c r="H32028"/>
      <c r="I32028"/>
      <c r="J32028"/>
      <c r="K32028"/>
      <c r="L32028"/>
      <c r="M32028"/>
      <c r="N32028"/>
      <c r="O32028"/>
      <c r="P32028"/>
      <c r="Q32028"/>
      <c r="R32028"/>
    </row>
    <row r="32029" spans="3:18" x14ac:dyDescent="0.2">
      <c r="C32029"/>
      <c r="D32029"/>
      <c r="E32029"/>
      <c r="F32029"/>
      <c r="G32029"/>
      <c r="H32029"/>
      <c r="I32029"/>
      <c r="J32029"/>
      <c r="K32029"/>
      <c r="L32029"/>
      <c r="M32029"/>
      <c r="N32029"/>
      <c r="O32029"/>
      <c r="P32029"/>
      <c r="Q32029"/>
      <c r="R32029"/>
    </row>
    <row r="32030" spans="3:18" x14ac:dyDescent="0.2">
      <c r="C32030"/>
      <c r="D32030"/>
      <c r="E32030"/>
      <c r="F32030"/>
      <c r="G32030"/>
      <c r="H32030"/>
      <c r="I32030"/>
      <c r="J32030"/>
      <c r="K32030"/>
      <c r="L32030"/>
      <c r="M32030"/>
      <c r="N32030"/>
      <c r="O32030"/>
      <c r="P32030"/>
      <c r="Q32030"/>
      <c r="R32030"/>
    </row>
    <row r="32031" spans="3:18" x14ac:dyDescent="0.2">
      <c r="C32031"/>
      <c r="D32031"/>
      <c r="E32031"/>
      <c r="F32031"/>
      <c r="G32031"/>
      <c r="H32031"/>
      <c r="I32031"/>
      <c r="J32031"/>
      <c r="K32031"/>
      <c r="L32031"/>
      <c r="M32031"/>
      <c r="N32031"/>
      <c r="O32031"/>
      <c r="P32031"/>
      <c r="Q32031"/>
      <c r="R32031"/>
    </row>
    <row r="32032" spans="3:18" x14ac:dyDescent="0.2">
      <c r="C32032"/>
      <c r="D32032"/>
      <c r="E32032"/>
      <c r="F32032"/>
      <c r="G32032"/>
      <c r="H32032"/>
      <c r="I32032"/>
      <c r="J32032"/>
      <c r="K32032"/>
      <c r="L32032"/>
      <c r="M32032"/>
      <c r="N32032"/>
      <c r="O32032"/>
      <c r="P32032"/>
      <c r="Q32032"/>
      <c r="R32032"/>
    </row>
    <row r="32033" spans="3:18" x14ac:dyDescent="0.2">
      <c r="C32033"/>
      <c r="D32033"/>
      <c r="E32033"/>
      <c r="F32033"/>
      <c r="G32033"/>
      <c r="H32033"/>
      <c r="I32033"/>
      <c r="J32033"/>
      <c r="K32033"/>
      <c r="L32033"/>
      <c r="M32033"/>
      <c r="N32033"/>
      <c r="O32033"/>
      <c r="P32033"/>
      <c r="Q32033"/>
      <c r="R32033"/>
    </row>
    <row r="32034" spans="3:18" x14ac:dyDescent="0.2">
      <c r="C32034"/>
      <c r="D32034"/>
      <c r="E32034"/>
      <c r="F32034"/>
      <c r="G32034"/>
      <c r="H32034"/>
      <c r="I32034"/>
      <c r="J32034"/>
      <c r="K32034"/>
      <c r="L32034"/>
      <c r="M32034"/>
      <c r="N32034"/>
      <c r="O32034"/>
      <c r="P32034"/>
      <c r="Q32034"/>
      <c r="R32034"/>
    </row>
    <row r="32035" spans="3:18" x14ac:dyDescent="0.2">
      <c r="C32035"/>
      <c r="D32035"/>
      <c r="E32035"/>
      <c r="F32035"/>
      <c r="G32035"/>
      <c r="H32035"/>
      <c r="I32035"/>
      <c r="J32035"/>
      <c r="K32035"/>
      <c r="L32035"/>
      <c r="M32035"/>
      <c r="N32035"/>
      <c r="O32035"/>
      <c r="P32035"/>
      <c r="Q32035"/>
      <c r="R32035"/>
    </row>
    <row r="32036" spans="3:18" x14ac:dyDescent="0.2">
      <c r="C32036"/>
      <c r="D32036"/>
      <c r="E32036"/>
      <c r="F32036"/>
      <c r="G32036"/>
      <c r="H32036"/>
      <c r="I32036"/>
      <c r="J32036"/>
      <c r="K32036"/>
      <c r="L32036"/>
      <c r="M32036"/>
      <c r="N32036"/>
      <c r="O32036"/>
      <c r="P32036"/>
      <c r="Q32036"/>
      <c r="R32036"/>
    </row>
    <row r="32037" spans="3:18" x14ac:dyDescent="0.2">
      <c r="C32037"/>
      <c r="D32037"/>
      <c r="E32037"/>
      <c r="F32037"/>
      <c r="G32037"/>
      <c r="H32037"/>
      <c r="I32037"/>
      <c r="J32037"/>
      <c r="K32037"/>
      <c r="L32037"/>
      <c r="M32037"/>
      <c r="N32037"/>
      <c r="O32037"/>
      <c r="P32037"/>
      <c r="Q32037"/>
      <c r="R32037"/>
    </row>
    <row r="32038" spans="3:18" x14ac:dyDescent="0.2">
      <c r="C32038"/>
      <c r="D32038"/>
      <c r="E32038"/>
      <c r="F32038"/>
      <c r="G32038"/>
      <c r="H32038"/>
      <c r="I32038"/>
      <c r="J32038"/>
      <c r="K32038"/>
      <c r="L32038"/>
      <c r="M32038"/>
      <c r="N32038"/>
      <c r="O32038"/>
      <c r="P32038"/>
      <c r="Q32038"/>
      <c r="R32038"/>
    </row>
    <row r="32039" spans="3:18" x14ac:dyDescent="0.2">
      <c r="C32039"/>
      <c r="D32039"/>
      <c r="E32039"/>
      <c r="F32039"/>
      <c r="G32039"/>
      <c r="H32039"/>
      <c r="I32039"/>
      <c r="J32039"/>
      <c r="K32039"/>
      <c r="L32039"/>
      <c r="M32039"/>
      <c r="N32039"/>
      <c r="O32039"/>
      <c r="P32039"/>
      <c r="Q32039"/>
      <c r="R32039"/>
    </row>
    <row r="32040" spans="3:18" x14ac:dyDescent="0.2">
      <c r="C32040"/>
      <c r="D32040"/>
      <c r="E32040"/>
      <c r="F32040"/>
      <c r="G32040"/>
      <c r="H32040"/>
      <c r="I32040"/>
      <c r="J32040"/>
      <c r="K32040"/>
      <c r="L32040"/>
      <c r="M32040"/>
      <c r="N32040"/>
      <c r="O32040"/>
      <c r="P32040"/>
      <c r="Q32040"/>
      <c r="R32040"/>
    </row>
    <row r="32041" spans="3:18" x14ac:dyDescent="0.2">
      <c r="C32041"/>
      <c r="D32041"/>
      <c r="E32041"/>
      <c r="F32041"/>
      <c r="G32041"/>
      <c r="H32041"/>
      <c r="I32041"/>
      <c r="J32041"/>
      <c r="K32041"/>
      <c r="L32041"/>
      <c r="M32041"/>
      <c r="N32041"/>
      <c r="O32041"/>
      <c r="P32041"/>
      <c r="Q32041"/>
      <c r="R32041"/>
    </row>
    <row r="32042" spans="3:18" x14ac:dyDescent="0.2">
      <c r="C32042"/>
      <c r="D32042"/>
      <c r="E32042"/>
      <c r="F32042"/>
      <c r="G32042"/>
      <c r="H32042"/>
      <c r="I32042"/>
      <c r="J32042"/>
      <c r="K32042"/>
      <c r="L32042"/>
      <c r="M32042"/>
      <c r="N32042"/>
      <c r="O32042"/>
      <c r="P32042"/>
      <c r="Q32042"/>
      <c r="R32042"/>
    </row>
    <row r="32043" spans="3:18" x14ac:dyDescent="0.2">
      <c r="C32043"/>
      <c r="D32043"/>
      <c r="E32043"/>
      <c r="F32043"/>
      <c r="G32043"/>
      <c r="H32043"/>
      <c r="I32043"/>
      <c r="J32043"/>
      <c r="K32043"/>
      <c r="L32043"/>
      <c r="M32043"/>
      <c r="N32043"/>
      <c r="O32043"/>
      <c r="P32043"/>
      <c r="Q32043"/>
      <c r="R32043"/>
    </row>
    <row r="32044" spans="3:18" x14ac:dyDescent="0.2">
      <c r="C32044"/>
      <c r="D32044"/>
      <c r="E32044"/>
      <c r="F32044"/>
      <c r="G32044"/>
      <c r="H32044"/>
      <c r="I32044"/>
      <c r="J32044"/>
      <c r="K32044"/>
      <c r="L32044"/>
      <c r="M32044"/>
      <c r="N32044"/>
      <c r="O32044"/>
      <c r="P32044"/>
      <c r="Q32044"/>
      <c r="R32044"/>
    </row>
    <row r="32045" spans="3:18" x14ac:dyDescent="0.2">
      <c r="C32045"/>
      <c r="D32045"/>
      <c r="E32045"/>
      <c r="F32045"/>
      <c r="G32045"/>
      <c r="H32045"/>
      <c r="I32045"/>
      <c r="J32045"/>
      <c r="K32045"/>
      <c r="L32045"/>
      <c r="M32045"/>
      <c r="N32045"/>
      <c r="O32045"/>
      <c r="P32045"/>
      <c r="Q32045"/>
      <c r="R32045"/>
    </row>
    <row r="32046" spans="3:18" x14ac:dyDescent="0.2">
      <c r="C32046"/>
      <c r="D32046"/>
      <c r="E32046"/>
      <c r="F32046"/>
      <c r="G32046"/>
      <c r="H32046"/>
      <c r="I32046"/>
      <c r="J32046"/>
      <c r="K32046"/>
      <c r="L32046"/>
      <c r="M32046"/>
      <c r="N32046"/>
      <c r="O32046"/>
      <c r="P32046"/>
      <c r="Q32046"/>
      <c r="R32046"/>
    </row>
    <row r="32047" spans="3:18" x14ac:dyDescent="0.2">
      <c r="C32047"/>
      <c r="D32047"/>
      <c r="E32047"/>
      <c r="F32047"/>
      <c r="G32047"/>
      <c r="H32047"/>
      <c r="I32047"/>
      <c r="J32047"/>
      <c r="K32047"/>
      <c r="L32047"/>
      <c r="M32047"/>
      <c r="N32047"/>
      <c r="O32047"/>
      <c r="P32047"/>
      <c r="Q32047"/>
      <c r="R32047"/>
    </row>
    <row r="32048" spans="3:18" x14ac:dyDescent="0.2">
      <c r="C32048"/>
      <c r="D32048"/>
      <c r="E32048"/>
      <c r="F32048"/>
      <c r="G32048"/>
      <c r="H32048"/>
      <c r="I32048"/>
      <c r="J32048"/>
      <c r="K32048"/>
      <c r="L32048"/>
      <c r="M32048"/>
      <c r="N32048"/>
      <c r="O32048"/>
      <c r="P32048"/>
      <c r="Q32048"/>
      <c r="R32048"/>
    </row>
    <row r="32049" spans="3:18" x14ac:dyDescent="0.2">
      <c r="C32049"/>
      <c r="D32049"/>
      <c r="E32049"/>
      <c r="F32049"/>
      <c r="G32049"/>
      <c r="H32049"/>
      <c r="I32049"/>
      <c r="J32049"/>
      <c r="K32049"/>
      <c r="L32049"/>
      <c r="M32049"/>
      <c r="N32049"/>
      <c r="O32049"/>
      <c r="P32049"/>
      <c r="Q32049"/>
      <c r="R32049"/>
    </row>
    <row r="32050" spans="3:18" x14ac:dyDescent="0.2">
      <c r="C32050"/>
      <c r="D32050"/>
      <c r="E32050"/>
      <c r="F32050"/>
      <c r="G32050"/>
      <c r="H32050"/>
      <c r="I32050"/>
      <c r="J32050"/>
      <c r="K32050"/>
      <c r="L32050"/>
      <c r="M32050"/>
      <c r="N32050"/>
      <c r="O32050"/>
      <c r="P32050"/>
      <c r="Q32050"/>
      <c r="R32050"/>
    </row>
    <row r="32051" spans="3:18" x14ac:dyDescent="0.2">
      <c r="C32051"/>
      <c r="D32051"/>
      <c r="E32051"/>
      <c r="F32051"/>
      <c r="G32051"/>
      <c r="H32051"/>
      <c r="I32051"/>
      <c r="J32051"/>
      <c r="K32051"/>
      <c r="L32051"/>
      <c r="M32051"/>
      <c r="N32051"/>
      <c r="O32051"/>
      <c r="P32051"/>
      <c r="Q32051"/>
      <c r="R32051"/>
    </row>
    <row r="32052" spans="3:18" x14ac:dyDescent="0.2">
      <c r="C32052"/>
      <c r="D32052"/>
      <c r="E32052"/>
      <c r="F32052"/>
      <c r="G32052"/>
      <c r="H32052"/>
      <c r="I32052"/>
      <c r="J32052"/>
      <c r="K32052"/>
      <c r="L32052"/>
      <c r="M32052"/>
      <c r="N32052"/>
      <c r="O32052"/>
      <c r="P32052"/>
      <c r="Q32052"/>
      <c r="R32052"/>
    </row>
    <row r="32053" spans="3:18" x14ac:dyDescent="0.2">
      <c r="C32053"/>
      <c r="D32053"/>
      <c r="E32053"/>
      <c r="F32053"/>
      <c r="G32053"/>
      <c r="H32053"/>
      <c r="I32053"/>
      <c r="J32053"/>
      <c r="K32053"/>
      <c r="L32053"/>
      <c r="M32053"/>
      <c r="N32053"/>
      <c r="O32053"/>
      <c r="P32053"/>
      <c r="Q32053"/>
      <c r="R32053"/>
    </row>
    <row r="32054" spans="3:18" x14ac:dyDescent="0.2">
      <c r="C32054"/>
      <c r="D32054"/>
      <c r="E32054"/>
      <c r="F32054"/>
      <c r="G32054"/>
      <c r="H32054"/>
      <c r="I32054"/>
      <c r="J32054"/>
      <c r="K32054"/>
      <c r="L32054"/>
      <c r="M32054"/>
      <c r="N32054"/>
      <c r="O32054"/>
      <c r="P32054"/>
      <c r="Q32054"/>
      <c r="R32054"/>
    </row>
    <row r="32055" spans="3:18" x14ac:dyDescent="0.2">
      <c r="C32055"/>
      <c r="D32055"/>
      <c r="E32055"/>
      <c r="F32055"/>
      <c r="G32055"/>
      <c r="H32055"/>
      <c r="I32055"/>
      <c r="J32055"/>
      <c r="K32055"/>
      <c r="L32055"/>
      <c r="M32055"/>
      <c r="N32055"/>
      <c r="O32055"/>
      <c r="P32055"/>
      <c r="Q32055"/>
      <c r="R32055"/>
    </row>
    <row r="32056" spans="3:18" x14ac:dyDescent="0.2">
      <c r="C32056"/>
      <c r="D32056"/>
      <c r="E32056"/>
      <c r="F32056"/>
      <c r="G32056"/>
      <c r="H32056"/>
      <c r="I32056"/>
      <c r="J32056"/>
      <c r="K32056"/>
      <c r="L32056"/>
      <c r="M32056"/>
      <c r="N32056"/>
      <c r="O32056"/>
      <c r="P32056"/>
      <c r="Q32056"/>
      <c r="R32056"/>
    </row>
    <row r="32057" spans="3:18" x14ac:dyDescent="0.2">
      <c r="C32057"/>
      <c r="D32057"/>
      <c r="E32057"/>
      <c r="F32057"/>
      <c r="G32057"/>
      <c r="H32057"/>
      <c r="I32057"/>
      <c r="J32057"/>
      <c r="K32057"/>
      <c r="L32057"/>
      <c r="M32057"/>
      <c r="N32057"/>
      <c r="O32057"/>
      <c r="P32057"/>
      <c r="Q32057"/>
      <c r="R32057"/>
    </row>
    <row r="32058" spans="3:18" x14ac:dyDescent="0.2">
      <c r="C32058"/>
      <c r="D32058"/>
      <c r="E32058"/>
      <c r="F32058"/>
      <c r="G32058"/>
      <c r="H32058"/>
      <c r="I32058"/>
      <c r="J32058"/>
      <c r="K32058"/>
      <c r="L32058"/>
      <c r="M32058"/>
      <c r="N32058"/>
      <c r="O32058"/>
      <c r="P32058"/>
      <c r="Q32058"/>
      <c r="R32058"/>
    </row>
    <row r="32059" spans="3:18" x14ac:dyDescent="0.2">
      <c r="C32059"/>
      <c r="D32059"/>
      <c r="E32059"/>
      <c r="F32059"/>
      <c r="G32059"/>
      <c r="H32059"/>
      <c r="I32059"/>
      <c r="J32059"/>
      <c r="K32059"/>
      <c r="L32059"/>
      <c r="M32059"/>
      <c r="N32059"/>
      <c r="O32059"/>
      <c r="P32059"/>
      <c r="Q32059"/>
      <c r="R32059"/>
    </row>
    <row r="32060" spans="3:18" x14ac:dyDescent="0.2">
      <c r="C32060"/>
      <c r="D32060"/>
      <c r="E32060"/>
      <c r="F32060"/>
      <c r="G32060"/>
      <c r="H32060"/>
      <c r="I32060"/>
      <c r="J32060"/>
      <c r="K32060"/>
      <c r="L32060"/>
      <c r="M32060"/>
      <c r="N32060"/>
      <c r="O32060"/>
      <c r="P32060"/>
      <c r="Q32060"/>
      <c r="R32060"/>
    </row>
    <row r="32061" spans="3:18" x14ac:dyDescent="0.2">
      <c r="C32061"/>
      <c r="D32061"/>
      <c r="E32061"/>
      <c r="F32061"/>
      <c r="G32061"/>
      <c r="H32061"/>
      <c r="I32061"/>
      <c r="J32061"/>
      <c r="K32061"/>
      <c r="L32061"/>
      <c r="M32061"/>
      <c r="N32061"/>
      <c r="O32061"/>
      <c r="P32061"/>
      <c r="Q32061"/>
      <c r="R32061"/>
    </row>
    <row r="32062" spans="3:18" x14ac:dyDescent="0.2">
      <c r="C32062"/>
      <c r="D32062"/>
      <c r="E32062"/>
      <c r="F32062"/>
      <c r="G32062"/>
      <c r="H32062"/>
      <c r="I32062"/>
      <c r="J32062"/>
      <c r="K32062"/>
      <c r="L32062"/>
      <c r="M32062"/>
      <c r="N32062"/>
      <c r="O32062"/>
      <c r="P32062"/>
      <c r="Q32062"/>
      <c r="R32062"/>
    </row>
    <row r="32063" spans="3:18" x14ac:dyDescent="0.2">
      <c r="C32063"/>
      <c r="D32063"/>
      <c r="E32063"/>
      <c r="F32063"/>
      <c r="G32063"/>
      <c r="H32063"/>
      <c r="I32063"/>
      <c r="J32063"/>
      <c r="K32063"/>
      <c r="L32063"/>
      <c r="M32063"/>
      <c r="N32063"/>
      <c r="O32063"/>
      <c r="P32063"/>
      <c r="Q32063"/>
      <c r="R32063"/>
    </row>
    <row r="32064" spans="3:18" x14ac:dyDescent="0.2">
      <c r="C32064"/>
      <c r="D32064"/>
      <c r="E32064"/>
      <c r="F32064"/>
      <c r="G32064"/>
      <c r="H32064"/>
      <c r="I32064"/>
      <c r="J32064"/>
      <c r="K32064"/>
      <c r="L32064"/>
      <c r="M32064"/>
      <c r="N32064"/>
      <c r="O32064"/>
      <c r="P32064"/>
      <c r="Q32064"/>
      <c r="R32064"/>
    </row>
    <row r="32065" spans="3:18" x14ac:dyDescent="0.2">
      <c r="C32065"/>
      <c r="D32065"/>
      <c r="E32065"/>
      <c r="F32065"/>
      <c r="G32065"/>
      <c r="H32065"/>
      <c r="I32065"/>
      <c r="J32065"/>
      <c r="K32065"/>
      <c r="L32065"/>
      <c r="M32065"/>
      <c r="N32065"/>
      <c r="O32065"/>
      <c r="P32065"/>
      <c r="Q32065"/>
      <c r="R32065"/>
    </row>
    <row r="32066" spans="3:18" x14ac:dyDescent="0.2">
      <c r="C32066"/>
      <c r="D32066"/>
      <c r="E32066"/>
      <c r="F32066"/>
      <c r="G32066"/>
      <c r="H32066"/>
      <c r="I32066"/>
      <c r="J32066"/>
      <c r="K32066"/>
      <c r="L32066"/>
      <c r="M32066"/>
      <c r="N32066"/>
      <c r="O32066"/>
      <c r="P32066"/>
      <c r="Q32066"/>
      <c r="R32066"/>
    </row>
    <row r="32067" spans="3:18" x14ac:dyDescent="0.2">
      <c r="C32067"/>
      <c r="D32067"/>
      <c r="E32067"/>
      <c r="F32067"/>
      <c r="G32067"/>
      <c r="H32067"/>
      <c r="I32067"/>
      <c r="J32067"/>
      <c r="K32067"/>
      <c r="L32067"/>
      <c r="M32067"/>
      <c r="N32067"/>
      <c r="O32067"/>
      <c r="P32067"/>
      <c r="Q32067"/>
      <c r="R32067"/>
    </row>
    <row r="32068" spans="3:18" x14ac:dyDescent="0.2">
      <c r="C32068"/>
      <c r="D32068"/>
      <c r="E32068"/>
      <c r="F32068"/>
      <c r="G32068"/>
      <c r="H32068"/>
      <c r="I32068"/>
      <c r="J32068"/>
      <c r="K32068"/>
      <c r="L32068"/>
      <c r="M32068"/>
      <c r="N32068"/>
      <c r="O32068"/>
      <c r="P32068"/>
      <c r="Q32068"/>
      <c r="R32068"/>
    </row>
    <row r="32069" spans="3:18" x14ac:dyDescent="0.2">
      <c r="C32069"/>
      <c r="D32069"/>
      <c r="E32069"/>
      <c r="F32069"/>
      <c r="G32069"/>
      <c r="H32069"/>
      <c r="I32069"/>
      <c r="J32069"/>
      <c r="K32069"/>
      <c r="L32069"/>
      <c r="M32069"/>
      <c r="N32069"/>
      <c r="O32069"/>
      <c r="P32069"/>
      <c r="Q32069"/>
      <c r="R32069"/>
    </row>
    <row r="32070" spans="3:18" x14ac:dyDescent="0.2">
      <c r="C32070"/>
      <c r="D32070"/>
      <c r="E32070"/>
      <c r="F32070"/>
      <c r="G32070"/>
      <c r="H32070"/>
      <c r="I32070"/>
      <c r="J32070"/>
      <c r="K32070"/>
      <c r="L32070"/>
      <c r="M32070"/>
      <c r="N32070"/>
      <c r="O32070"/>
      <c r="P32070"/>
      <c r="Q32070"/>
      <c r="R32070"/>
    </row>
    <row r="32071" spans="3:18" x14ac:dyDescent="0.2">
      <c r="C32071"/>
      <c r="D32071"/>
      <c r="E32071"/>
      <c r="F32071"/>
      <c r="G32071"/>
      <c r="H32071"/>
      <c r="I32071"/>
      <c r="J32071"/>
      <c r="K32071"/>
      <c r="L32071"/>
      <c r="M32071"/>
      <c r="N32071"/>
      <c r="O32071"/>
      <c r="P32071"/>
      <c r="Q32071"/>
      <c r="R32071"/>
    </row>
    <row r="32072" spans="3:18" x14ac:dyDescent="0.2">
      <c r="C32072"/>
      <c r="D32072"/>
      <c r="E32072"/>
      <c r="F32072"/>
      <c r="G32072"/>
      <c r="H32072"/>
      <c r="I32072"/>
      <c r="J32072"/>
      <c r="K32072"/>
      <c r="L32072"/>
      <c r="M32072"/>
      <c r="N32072"/>
      <c r="O32072"/>
      <c r="P32072"/>
      <c r="Q32072"/>
      <c r="R32072"/>
    </row>
    <row r="32073" spans="3:18" x14ac:dyDescent="0.2">
      <c r="C32073"/>
      <c r="D32073"/>
      <c r="E32073"/>
      <c r="F32073"/>
      <c r="G32073"/>
      <c r="H32073"/>
      <c r="I32073"/>
      <c r="J32073"/>
      <c r="K32073"/>
      <c r="L32073"/>
      <c r="M32073"/>
      <c r="N32073"/>
      <c r="O32073"/>
      <c r="P32073"/>
      <c r="Q32073"/>
      <c r="R32073"/>
    </row>
    <row r="32074" spans="3:18" x14ac:dyDescent="0.2">
      <c r="C32074"/>
      <c r="D32074"/>
      <c r="E32074"/>
      <c r="F32074"/>
      <c r="G32074"/>
      <c r="H32074"/>
      <c r="I32074"/>
      <c r="J32074"/>
      <c r="K32074"/>
      <c r="L32074"/>
      <c r="M32074"/>
      <c r="N32074"/>
      <c r="O32074"/>
      <c r="P32074"/>
      <c r="Q32074"/>
      <c r="R32074"/>
    </row>
    <row r="32075" spans="3:18" x14ac:dyDescent="0.2">
      <c r="C32075"/>
      <c r="D32075"/>
      <c r="E32075"/>
      <c r="F32075"/>
      <c r="G32075"/>
      <c r="H32075"/>
      <c r="I32075"/>
      <c r="J32075"/>
      <c r="K32075"/>
      <c r="L32075"/>
      <c r="M32075"/>
      <c r="N32075"/>
      <c r="O32075"/>
      <c r="P32075"/>
      <c r="Q32075"/>
      <c r="R32075"/>
    </row>
    <row r="32076" spans="3:18" x14ac:dyDescent="0.2">
      <c r="C32076"/>
      <c r="D32076"/>
      <c r="E32076"/>
      <c r="F32076"/>
      <c r="G32076"/>
      <c r="H32076"/>
      <c r="I32076"/>
      <c r="J32076"/>
      <c r="K32076"/>
      <c r="L32076"/>
      <c r="M32076"/>
      <c r="N32076"/>
      <c r="O32076"/>
      <c r="P32076"/>
      <c r="Q32076"/>
      <c r="R32076"/>
    </row>
    <row r="32077" spans="3:18" x14ac:dyDescent="0.2">
      <c r="C32077"/>
      <c r="D32077"/>
      <c r="E32077"/>
      <c r="F32077"/>
      <c r="G32077"/>
      <c r="H32077"/>
      <c r="I32077"/>
      <c r="J32077"/>
      <c r="K32077"/>
      <c r="L32077"/>
      <c r="M32077"/>
      <c r="N32077"/>
      <c r="O32077"/>
      <c r="P32077"/>
      <c r="Q32077"/>
      <c r="R32077"/>
    </row>
    <row r="32078" spans="3:18" x14ac:dyDescent="0.2">
      <c r="C32078"/>
      <c r="D32078"/>
      <c r="E32078"/>
      <c r="F32078"/>
      <c r="G32078"/>
      <c r="H32078"/>
      <c r="I32078"/>
      <c r="J32078"/>
      <c r="K32078"/>
      <c r="L32078"/>
      <c r="M32078"/>
      <c r="N32078"/>
      <c r="O32078"/>
      <c r="P32078"/>
      <c r="Q32078"/>
      <c r="R32078"/>
    </row>
    <row r="32079" spans="3:18" x14ac:dyDescent="0.2">
      <c r="C32079"/>
      <c r="D32079"/>
      <c r="E32079"/>
      <c r="F32079"/>
      <c r="G32079"/>
      <c r="H32079"/>
      <c r="I32079"/>
      <c r="J32079"/>
      <c r="K32079"/>
      <c r="L32079"/>
      <c r="M32079"/>
      <c r="N32079"/>
      <c r="O32079"/>
      <c r="P32079"/>
      <c r="Q32079"/>
      <c r="R32079"/>
    </row>
    <row r="32080" spans="3:18" x14ac:dyDescent="0.2">
      <c r="C32080"/>
      <c r="D32080"/>
      <c r="E32080"/>
      <c r="F32080"/>
      <c r="G32080"/>
      <c r="H32080"/>
      <c r="I32080"/>
      <c r="J32080"/>
      <c r="K32080"/>
      <c r="L32080"/>
      <c r="M32080"/>
      <c r="N32080"/>
      <c r="O32080"/>
      <c r="P32080"/>
      <c r="Q32080"/>
      <c r="R32080"/>
    </row>
    <row r="32081" spans="3:18" x14ac:dyDescent="0.2">
      <c r="C32081"/>
      <c r="D32081"/>
      <c r="E32081"/>
      <c r="F32081"/>
      <c r="G32081"/>
      <c r="H32081"/>
      <c r="I32081"/>
      <c r="J32081"/>
      <c r="K32081"/>
      <c r="L32081"/>
      <c r="M32081"/>
      <c r="N32081"/>
      <c r="O32081"/>
      <c r="P32081"/>
      <c r="Q32081"/>
      <c r="R32081"/>
    </row>
    <row r="32082" spans="3:18" x14ac:dyDescent="0.2">
      <c r="C32082"/>
      <c r="D32082"/>
      <c r="E32082"/>
      <c r="F32082"/>
      <c r="G32082"/>
      <c r="H32082"/>
      <c r="I32082"/>
      <c r="J32082"/>
      <c r="K32082"/>
      <c r="L32082"/>
      <c r="M32082"/>
      <c r="N32082"/>
      <c r="O32082"/>
      <c r="P32082"/>
      <c r="Q32082"/>
      <c r="R32082"/>
    </row>
    <row r="32083" spans="3:18" x14ac:dyDescent="0.2">
      <c r="C32083"/>
      <c r="D32083"/>
      <c r="E32083"/>
      <c r="F32083"/>
      <c r="G32083"/>
      <c r="H32083"/>
      <c r="I32083"/>
      <c r="J32083"/>
      <c r="K32083"/>
      <c r="L32083"/>
      <c r="M32083"/>
      <c r="N32083"/>
      <c r="O32083"/>
      <c r="P32083"/>
      <c r="Q32083"/>
      <c r="R32083"/>
    </row>
    <row r="32084" spans="3:18" x14ac:dyDescent="0.2">
      <c r="C32084"/>
      <c r="D32084"/>
      <c r="E32084"/>
      <c r="F32084"/>
      <c r="G32084"/>
      <c r="H32084"/>
      <c r="I32084"/>
      <c r="J32084"/>
      <c r="K32084"/>
      <c r="L32084"/>
      <c r="M32084"/>
      <c r="N32084"/>
      <c r="O32084"/>
      <c r="P32084"/>
      <c r="Q32084"/>
      <c r="R32084"/>
    </row>
    <row r="32085" spans="3:18" x14ac:dyDescent="0.2">
      <c r="C32085"/>
      <c r="D32085"/>
      <c r="E32085"/>
      <c r="F32085"/>
      <c r="G32085"/>
      <c r="H32085"/>
      <c r="I32085"/>
      <c r="J32085"/>
      <c r="K32085"/>
      <c r="L32085"/>
      <c r="M32085"/>
      <c r="N32085"/>
      <c r="O32085"/>
      <c r="P32085"/>
      <c r="Q32085"/>
      <c r="R32085"/>
    </row>
    <row r="32086" spans="3:18" x14ac:dyDescent="0.2">
      <c r="C32086"/>
      <c r="D32086"/>
      <c r="E32086"/>
      <c r="F32086"/>
      <c r="G32086"/>
      <c r="H32086"/>
      <c r="I32086"/>
      <c r="J32086"/>
      <c r="K32086"/>
      <c r="L32086"/>
      <c r="M32086"/>
      <c r="N32086"/>
      <c r="O32086"/>
      <c r="P32086"/>
      <c r="Q32086"/>
      <c r="R32086"/>
    </row>
    <row r="32087" spans="3:18" x14ac:dyDescent="0.2">
      <c r="C32087"/>
      <c r="D32087"/>
      <c r="E32087"/>
      <c r="F32087"/>
      <c r="G32087"/>
      <c r="H32087"/>
      <c r="I32087"/>
      <c r="J32087"/>
      <c r="K32087"/>
      <c r="L32087"/>
      <c r="M32087"/>
      <c r="N32087"/>
      <c r="O32087"/>
      <c r="P32087"/>
      <c r="Q32087"/>
      <c r="R32087"/>
    </row>
    <row r="32088" spans="3:18" x14ac:dyDescent="0.2">
      <c r="C32088"/>
      <c r="D32088"/>
      <c r="E32088"/>
      <c r="F32088"/>
      <c r="G32088"/>
      <c r="H32088"/>
      <c r="I32088"/>
      <c r="J32088"/>
      <c r="K32088"/>
      <c r="L32088"/>
      <c r="M32088"/>
      <c r="N32088"/>
      <c r="O32088"/>
      <c r="P32088"/>
      <c r="Q32088"/>
      <c r="R32088"/>
    </row>
    <row r="32089" spans="3:18" x14ac:dyDescent="0.2">
      <c r="C32089"/>
      <c r="D32089"/>
      <c r="E32089"/>
      <c r="F32089"/>
      <c r="G32089"/>
      <c r="H32089"/>
      <c r="I32089"/>
      <c r="J32089"/>
      <c r="K32089"/>
      <c r="L32089"/>
      <c r="M32089"/>
      <c r="N32089"/>
      <c r="O32089"/>
      <c r="P32089"/>
      <c r="Q32089"/>
      <c r="R32089"/>
    </row>
    <row r="32090" spans="3:18" x14ac:dyDescent="0.2">
      <c r="C32090"/>
      <c r="D32090"/>
      <c r="E32090"/>
      <c r="F32090"/>
      <c r="G32090"/>
      <c r="H32090"/>
      <c r="I32090"/>
      <c r="J32090"/>
      <c r="K32090"/>
      <c r="L32090"/>
      <c r="M32090"/>
      <c r="N32090"/>
      <c r="O32090"/>
      <c r="P32090"/>
      <c r="Q32090"/>
      <c r="R32090"/>
    </row>
    <row r="32091" spans="3:18" x14ac:dyDescent="0.2">
      <c r="C32091"/>
      <c r="D32091"/>
      <c r="E32091"/>
      <c r="F32091"/>
      <c r="G32091"/>
      <c r="H32091"/>
      <c r="I32091"/>
      <c r="J32091"/>
      <c r="K32091"/>
      <c r="L32091"/>
      <c r="M32091"/>
      <c r="N32091"/>
      <c r="O32091"/>
      <c r="P32091"/>
      <c r="Q32091"/>
      <c r="R32091"/>
    </row>
    <row r="32092" spans="3:18" x14ac:dyDescent="0.2">
      <c r="C32092"/>
      <c r="D32092"/>
      <c r="E32092"/>
      <c r="F32092"/>
      <c r="G32092"/>
      <c r="H32092"/>
      <c r="I32092"/>
      <c r="J32092"/>
      <c r="K32092"/>
      <c r="L32092"/>
      <c r="M32092"/>
      <c r="N32092"/>
      <c r="O32092"/>
      <c r="P32092"/>
      <c r="Q32092"/>
      <c r="R32092"/>
    </row>
    <row r="32093" spans="3:18" x14ac:dyDescent="0.2">
      <c r="C32093"/>
      <c r="D32093"/>
      <c r="E32093"/>
      <c r="F32093"/>
      <c r="G32093"/>
      <c r="H32093"/>
      <c r="I32093"/>
      <c r="J32093"/>
      <c r="K32093"/>
      <c r="L32093"/>
      <c r="M32093"/>
      <c r="N32093"/>
      <c r="O32093"/>
      <c r="P32093"/>
      <c r="Q32093"/>
      <c r="R32093"/>
    </row>
    <row r="32094" spans="3:18" x14ac:dyDescent="0.2">
      <c r="C32094"/>
      <c r="D32094"/>
      <c r="E32094"/>
      <c r="F32094"/>
      <c r="G32094"/>
      <c r="H32094"/>
      <c r="I32094"/>
      <c r="J32094"/>
      <c r="K32094"/>
      <c r="L32094"/>
      <c r="M32094"/>
      <c r="N32094"/>
      <c r="O32094"/>
      <c r="P32094"/>
      <c r="Q32094"/>
      <c r="R32094"/>
    </row>
    <row r="32095" spans="3:18" x14ac:dyDescent="0.2">
      <c r="C32095"/>
      <c r="D32095"/>
      <c r="E32095"/>
      <c r="F32095"/>
      <c r="G32095"/>
      <c r="H32095"/>
      <c r="I32095"/>
      <c r="J32095"/>
      <c r="K32095"/>
      <c r="L32095"/>
      <c r="M32095"/>
      <c r="N32095"/>
      <c r="O32095"/>
      <c r="P32095"/>
      <c r="Q32095"/>
      <c r="R32095"/>
    </row>
    <row r="32096" spans="3:18" x14ac:dyDescent="0.2">
      <c r="C32096"/>
      <c r="D32096"/>
      <c r="E32096"/>
      <c r="F32096"/>
      <c r="G32096"/>
      <c r="H32096"/>
      <c r="I32096"/>
      <c r="J32096"/>
      <c r="K32096"/>
      <c r="L32096"/>
      <c r="M32096"/>
      <c r="N32096"/>
      <c r="O32096"/>
      <c r="P32096"/>
      <c r="Q32096"/>
      <c r="R32096"/>
    </row>
    <row r="32097" spans="3:18" x14ac:dyDescent="0.2">
      <c r="C32097"/>
      <c r="D32097"/>
      <c r="E32097"/>
      <c r="F32097"/>
      <c r="G32097"/>
      <c r="H32097"/>
      <c r="I32097"/>
      <c r="J32097"/>
      <c r="K32097"/>
      <c r="L32097"/>
      <c r="M32097"/>
      <c r="N32097"/>
      <c r="O32097"/>
      <c r="P32097"/>
      <c r="Q32097"/>
      <c r="R32097"/>
    </row>
    <row r="32098" spans="3:18" x14ac:dyDescent="0.2">
      <c r="C32098"/>
      <c r="D32098"/>
      <c r="E32098"/>
      <c r="F32098"/>
      <c r="G32098"/>
      <c r="H32098"/>
      <c r="I32098"/>
      <c r="J32098"/>
      <c r="K32098"/>
      <c r="L32098"/>
      <c r="M32098"/>
      <c r="N32098"/>
      <c r="O32098"/>
      <c r="P32098"/>
      <c r="Q32098"/>
      <c r="R32098"/>
    </row>
    <row r="32099" spans="3:18" x14ac:dyDescent="0.2">
      <c r="C32099"/>
      <c r="D32099"/>
      <c r="E32099"/>
      <c r="F32099"/>
      <c r="G32099"/>
      <c r="H32099"/>
      <c r="I32099"/>
      <c r="J32099"/>
      <c r="K32099"/>
      <c r="L32099"/>
      <c r="M32099"/>
      <c r="N32099"/>
      <c r="O32099"/>
      <c r="P32099"/>
      <c r="Q32099"/>
      <c r="R32099"/>
    </row>
    <row r="32100" spans="3:18" x14ac:dyDescent="0.2">
      <c r="C32100"/>
      <c r="D32100"/>
      <c r="E32100"/>
      <c r="F32100"/>
      <c r="G32100"/>
      <c r="H32100"/>
      <c r="I32100"/>
      <c r="J32100"/>
      <c r="K32100"/>
      <c r="L32100"/>
      <c r="M32100"/>
      <c r="N32100"/>
      <c r="O32100"/>
      <c r="P32100"/>
      <c r="Q32100"/>
      <c r="R32100"/>
    </row>
    <row r="32101" spans="3:18" x14ac:dyDescent="0.2">
      <c r="C32101"/>
      <c r="D32101"/>
      <c r="E32101"/>
      <c r="F32101"/>
      <c r="G32101"/>
      <c r="H32101"/>
      <c r="I32101"/>
      <c r="J32101"/>
      <c r="K32101"/>
      <c r="L32101"/>
      <c r="M32101"/>
      <c r="N32101"/>
      <c r="O32101"/>
      <c r="P32101"/>
      <c r="Q32101"/>
      <c r="R32101"/>
    </row>
    <row r="32102" spans="3:18" x14ac:dyDescent="0.2">
      <c r="C32102"/>
      <c r="D32102"/>
      <c r="E32102"/>
      <c r="F32102"/>
      <c r="G32102"/>
      <c r="H32102"/>
      <c r="I32102"/>
      <c r="J32102"/>
      <c r="K32102"/>
      <c r="L32102"/>
      <c r="M32102"/>
      <c r="N32102"/>
      <c r="O32102"/>
      <c r="P32102"/>
      <c r="Q32102"/>
      <c r="R32102"/>
    </row>
    <row r="32103" spans="3:18" x14ac:dyDescent="0.2">
      <c r="C32103"/>
      <c r="D32103"/>
      <c r="E32103"/>
      <c r="F32103"/>
      <c r="G32103"/>
      <c r="H32103"/>
      <c r="I32103"/>
      <c r="J32103"/>
      <c r="K32103"/>
      <c r="L32103"/>
      <c r="M32103"/>
      <c r="N32103"/>
      <c r="O32103"/>
      <c r="P32103"/>
      <c r="Q32103"/>
      <c r="R32103"/>
    </row>
    <row r="32104" spans="3:18" x14ac:dyDescent="0.2">
      <c r="C32104"/>
      <c r="D32104"/>
      <c r="E32104"/>
      <c r="F32104"/>
      <c r="G32104"/>
      <c r="H32104"/>
      <c r="I32104"/>
      <c r="J32104"/>
      <c r="K32104"/>
      <c r="L32104"/>
      <c r="M32104"/>
      <c r="N32104"/>
      <c r="O32104"/>
      <c r="P32104"/>
      <c r="Q32104"/>
      <c r="R32104"/>
    </row>
    <row r="32105" spans="3:18" x14ac:dyDescent="0.2">
      <c r="C32105"/>
      <c r="D32105"/>
      <c r="E32105"/>
      <c r="F32105"/>
      <c r="G32105"/>
      <c r="H32105"/>
      <c r="I32105"/>
      <c r="J32105"/>
      <c r="K32105"/>
      <c r="L32105"/>
      <c r="M32105"/>
      <c r="N32105"/>
      <c r="O32105"/>
      <c r="P32105"/>
      <c r="Q32105"/>
      <c r="R32105"/>
    </row>
    <row r="32106" spans="3:18" x14ac:dyDescent="0.2">
      <c r="C32106"/>
      <c r="D32106"/>
      <c r="E32106"/>
      <c r="F32106"/>
      <c r="G32106"/>
      <c r="H32106"/>
      <c r="I32106"/>
      <c r="J32106"/>
      <c r="K32106"/>
      <c r="L32106"/>
      <c r="M32106"/>
      <c r="N32106"/>
      <c r="O32106"/>
      <c r="P32106"/>
      <c r="Q32106"/>
      <c r="R32106"/>
    </row>
    <row r="32107" spans="3:18" x14ac:dyDescent="0.2">
      <c r="C32107"/>
      <c r="D32107"/>
      <c r="E32107"/>
      <c r="F32107"/>
      <c r="G32107"/>
      <c r="H32107"/>
      <c r="I32107"/>
      <c r="J32107"/>
      <c r="K32107"/>
      <c r="L32107"/>
      <c r="M32107"/>
      <c r="N32107"/>
      <c r="O32107"/>
      <c r="P32107"/>
      <c r="Q32107"/>
      <c r="R32107"/>
    </row>
    <row r="32108" spans="3:18" x14ac:dyDescent="0.2">
      <c r="C32108"/>
      <c r="D32108"/>
      <c r="E32108"/>
      <c r="F32108"/>
      <c r="G32108"/>
      <c r="H32108"/>
      <c r="I32108"/>
      <c r="J32108"/>
      <c r="K32108"/>
      <c r="L32108"/>
      <c r="M32108"/>
      <c r="N32108"/>
      <c r="O32108"/>
      <c r="P32108"/>
      <c r="Q32108"/>
      <c r="R32108"/>
    </row>
    <row r="32109" spans="3:18" x14ac:dyDescent="0.2">
      <c r="C32109"/>
      <c r="D32109"/>
      <c r="E32109"/>
      <c r="F32109"/>
      <c r="G32109"/>
      <c r="H32109"/>
      <c r="I32109"/>
      <c r="J32109"/>
      <c r="K32109"/>
      <c r="L32109"/>
      <c r="M32109"/>
      <c r="N32109"/>
      <c r="O32109"/>
      <c r="P32109"/>
      <c r="Q32109"/>
      <c r="R32109"/>
    </row>
    <row r="32110" spans="3:18" x14ac:dyDescent="0.2">
      <c r="C32110"/>
      <c r="D32110"/>
      <c r="E32110"/>
      <c r="F32110"/>
      <c r="G32110"/>
      <c r="H32110"/>
      <c r="I32110"/>
      <c r="J32110"/>
      <c r="K32110"/>
      <c r="L32110"/>
      <c r="M32110"/>
      <c r="N32110"/>
      <c r="O32110"/>
      <c r="P32110"/>
      <c r="Q32110"/>
      <c r="R32110"/>
    </row>
    <row r="32111" spans="3:18" x14ac:dyDescent="0.2">
      <c r="C32111"/>
      <c r="D32111"/>
      <c r="E32111"/>
      <c r="F32111"/>
      <c r="G32111"/>
      <c r="H32111"/>
      <c r="I32111"/>
      <c r="J32111"/>
      <c r="K32111"/>
      <c r="L32111"/>
      <c r="M32111"/>
      <c r="N32111"/>
      <c r="O32111"/>
      <c r="P32111"/>
      <c r="Q32111"/>
      <c r="R32111"/>
    </row>
    <row r="32112" spans="3:18" x14ac:dyDescent="0.2">
      <c r="C32112"/>
      <c r="D32112"/>
      <c r="E32112"/>
      <c r="F32112"/>
      <c r="G32112"/>
      <c r="H32112"/>
      <c r="I32112"/>
      <c r="J32112"/>
      <c r="K32112"/>
      <c r="L32112"/>
      <c r="M32112"/>
      <c r="N32112"/>
      <c r="O32112"/>
      <c r="P32112"/>
      <c r="Q32112"/>
      <c r="R32112"/>
    </row>
    <row r="32113" spans="3:18" x14ac:dyDescent="0.2">
      <c r="C32113"/>
      <c r="D32113"/>
      <c r="E32113"/>
      <c r="F32113"/>
      <c r="G32113"/>
      <c r="H32113"/>
      <c r="I32113"/>
      <c r="J32113"/>
      <c r="K32113"/>
      <c r="L32113"/>
      <c r="M32113"/>
      <c r="N32113"/>
      <c r="O32113"/>
      <c r="P32113"/>
      <c r="Q32113"/>
      <c r="R32113"/>
    </row>
    <row r="32114" spans="3:18" x14ac:dyDescent="0.2">
      <c r="C32114"/>
      <c r="D32114"/>
      <c r="E32114"/>
      <c r="F32114"/>
      <c r="G32114"/>
      <c r="H32114"/>
      <c r="I32114"/>
      <c r="J32114"/>
      <c r="K32114"/>
      <c r="L32114"/>
      <c r="M32114"/>
      <c r="N32114"/>
      <c r="O32114"/>
      <c r="P32114"/>
      <c r="Q32114"/>
      <c r="R32114"/>
    </row>
    <row r="32115" spans="3:18" x14ac:dyDescent="0.2">
      <c r="C32115"/>
      <c r="D32115"/>
      <c r="E32115"/>
      <c r="F32115"/>
      <c r="G32115"/>
      <c r="H32115"/>
      <c r="I32115"/>
      <c r="J32115"/>
      <c r="K32115"/>
      <c r="L32115"/>
      <c r="M32115"/>
      <c r="N32115"/>
      <c r="O32115"/>
      <c r="P32115"/>
      <c r="Q32115"/>
      <c r="R32115"/>
    </row>
    <row r="32116" spans="3:18" x14ac:dyDescent="0.2">
      <c r="C32116"/>
      <c r="D32116"/>
      <c r="E32116"/>
      <c r="F32116"/>
      <c r="G32116"/>
      <c r="H32116"/>
      <c r="I32116"/>
      <c r="J32116"/>
      <c r="K32116"/>
      <c r="L32116"/>
      <c r="M32116"/>
      <c r="N32116"/>
      <c r="O32116"/>
      <c r="P32116"/>
      <c r="Q32116"/>
      <c r="R32116"/>
    </row>
    <row r="32117" spans="3:18" x14ac:dyDescent="0.2">
      <c r="C32117"/>
      <c r="D32117"/>
      <c r="E32117"/>
      <c r="F32117"/>
      <c r="G32117"/>
      <c r="H32117"/>
      <c r="I32117"/>
      <c r="J32117"/>
      <c r="K32117"/>
      <c r="L32117"/>
      <c r="M32117"/>
      <c r="N32117"/>
      <c r="O32117"/>
      <c r="P32117"/>
      <c r="Q32117"/>
      <c r="R32117"/>
    </row>
    <row r="32118" spans="3:18" x14ac:dyDescent="0.2">
      <c r="C32118"/>
      <c r="D32118"/>
      <c r="E32118"/>
      <c r="F32118"/>
      <c r="G32118"/>
      <c r="H32118"/>
      <c r="I32118"/>
      <c r="J32118"/>
      <c r="K32118"/>
      <c r="L32118"/>
      <c r="M32118"/>
      <c r="N32118"/>
      <c r="O32118"/>
      <c r="P32118"/>
      <c r="Q32118"/>
      <c r="R32118"/>
    </row>
    <row r="32119" spans="3:18" x14ac:dyDescent="0.2">
      <c r="C32119"/>
      <c r="D32119"/>
      <c r="E32119"/>
      <c r="F32119"/>
      <c r="G32119"/>
      <c r="H32119"/>
      <c r="I32119"/>
      <c r="J32119"/>
      <c r="K32119"/>
      <c r="L32119"/>
      <c r="M32119"/>
      <c r="N32119"/>
      <c r="O32119"/>
      <c r="P32119"/>
      <c r="Q32119"/>
      <c r="R32119"/>
    </row>
    <row r="32120" spans="3:18" x14ac:dyDescent="0.2">
      <c r="C32120"/>
      <c r="D32120"/>
      <c r="E32120"/>
      <c r="F32120"/>
      <c r="G32120"/>
      <c r="H32120"/>
      <c r="I32120"/>
      <c r="J32120"/>
      <c r="K32120"/>
      <c r="L32120"/>
      <c r="M32120"/>
      <c r="N32120"/>
      <c r="O32120"/>
      <c r="P32120"/>
      <c r="Q32120"/>
      <c r="R32120"/>
    </row>
    <row r="32121" spans="3:18" x14ac:dyDescent="0.2">
      <c r="C32121"/>
      <c r="D32121"/>
      <c r="E32121"/>
      <c r="F32121"/>
      <c r="G32121"/>
      <c r="H32121"/>
      <c r="I32121"/>
      <c r="J32121"/>
      <c r="K32121"/>
      <c r="L32121"/>
      <c r="M32121"/>
      <c r="N32121"/>
      <c r="O32121"/>
      <c r="P32121"/>
      <c r="Q32121"/>
      <c r="R32121"/>
    </row>
    <row r="32122" spans="3:18" x14ac:dyDescent="0.2">
      <c r="C32122"/>
      <c r="D32122"/>
      <c r="E32122"/>
      <c r="F32122"/>
      <c r="G32122"/>
      <c r="H32122"/>
      <c r="I32122"/>
      <c r="J32122"/>
      <c r="K32122"/>
      <c r="L32122"/>
      <c r="M32122"/>
      <c r="N32122"/>
      <c r="O32122"/>
      <c r="P32122"/>
      <c r="Q32122"/>
      <c r="R32122"/>
    </row>
    <row r="32123" spans="3:18" x14ac:dyDescent="0.2">
      <c r="C32123"/>
      <c r="D32123"/>
      <c r="E32123"/>
      <c r="F32123"/>
      <c r="G32123"/>
      <c r="H32123"/>
      <c r="I32123"/>
      <c r="J32123"/>
      <c r="K32123"/>
      <c r="L32123"/>
      <c r="M32123"/>
      <c r="N32123"/>
      <c r="O32123"/>
      <c r="P32123"/>
      <c r="Q32123"/>
      <c r="R32123"/>
    </row>
    <row r="32124" spans="3:18" x14ac:dyDescent="0.2">
      <c r="C32124"/>
      <c r="D32124"/>
      <c r="E32124"/>
      <c r="F32124"/>
      <c r="G32124"/>
      <c r="H32124"/>
      <c r="I32124"/>
      <c r="J32124"/>
      <c r="K32124"/>
      <c r="L32124"/>
      <c r="M32124"/>
      <c r="N32124"/>
      <c r="O32124"/>
      <c r="P32124"/>
      <c r="Q32124"/>
      <c r="R32124"/>
    </row>
    <row r="32125" spans="3:18" x14ac:dyDescent="0.2">
      <c r="C32125"/>
      <c r="D32125"/>
      <c r="E32125"/>
      <c r="F32125"/>
      <c r="G32125"/>
      <c r="H32125"/>
      <c r="I32125"/>
      <c r="J32125"/>
      <c r="K32125"/>
      <c r="L32125"/>
      <c r="M32125"/>
      <c r="N32125"/>
      <c r="O32125"/>
      <c r="P32125"/>
      <c r="Q32125"/>
      <c r="R32125"/>
    </row>
    <row r="32126" spans="3:18" x14ac:dyDescent="0.2">
      <c r="C32126"/>
      <c r="D32126"/>
      <c r="E32126"/>
      <c r="F32126"/>
      <c r="G32126"/>
      <c r="H32126"/>
      <c r="I32126"/>
      <c r="J32126"/>
      <c r="K32126"/>
      <c r="L32126"/>
      <c r="M32126"/>
      <c r="N32126"/>
      <c r="O32126"/>
      <c r="P32126"/>
      <c r="Q32126"/>
      <c r="R32126"/>
    </row>
    <row r="32127" spans="3:18" x14ac:dyDescent="0.2">
      <c r="C32127"/>
      <c r="D32127"/>
      <c r="E32127"/>
      <c r="F32127"/>
      <c r="G32127"/>
      <c r="H32127"/>
      <c r="I32127"/>
      <c r="J32127"/>
      <c r="K32127"/>
      <c r="L32127"/>
      <c r="M32127"/>
      <c r="N32127"/>
      <c r="O32127"/>
      <c r="P32127"/>
      <c r="Q32127"/>
      <c r="R32127"/>
    </row>
    <row r="32128" spans="3:18" x14ac:dyDescent="0.2">
      <c r="C32128"/>
      <c r="D32128"/>
      <c r="E32128"/>
      <c r="F32128"/>
      <c r="G32128"/>
      <c r="H32128"/>
      <c r="I32128"/>
      <c r="J32128"/>
      <c r="K32128"/>
      <c r="L32128"/>
      <c r="M32128"/>
      <c r="N32128"/>
      <c r="O32128"/>
      <c r="P32128"/>
      <c r="Q32128"/>
      <c r="R32128"/>
    </row>
    <row r="32129" spans="3:18" x14ac:dyDescent="0.2">
      <c r="C32129"/>
      <c r="D32129"/>
      <c r="E32129"/>
      <c r="F32129"/>
      <c r="G32129"/>
      <c r="H32129"/>
      <c r="I32129"/>
      <c r="J32129"/>
      <c r="K32129"/>
      <c r="L32129"/>
      <c r="M32129"/>
      <c r="N32129"/>
      <c r="O32129"/>
      <c r="P32129"/>
      <c r="Q32129"/>
      <c r="R32129"/>
    </row>
    <row r="32130" spans="3:18" x14ac:dyDescent="0.2">
      <c r="C32130"/>
      <c r="D32130"/>
      <c r="E32130"/>
      <c r="F32130"/>
      <c r="G32130"/>
      <c r="H32130"/>
      <c r="I32130"/>
      <c r="J32130"/>
      <c r="K32130"/>
      <c r="L32130"/>
      <c r="M32130"/>
      <c r="N32130"/>
      <c r="O32130"/>
      <c r="P32130"/>
      <c r="Q32130"/>
      <c r="R32130"/>
    </row>
    <row r="32131" spans="3:18" x14ac:dyDescent="0.2">
      <c r="C32131"/>
      <c r="D32131"/>
      <c r="E32131"/>
      <c r="F32131"/>
      <c r="G32131"/>
      <c r="H32131"/>
      <c r="I32131"/>
      <c r="J32131"/>
      <c r="K32131"/>
      <c r="L32131"/>
      <c r="M32131"/>
      <c r="N32131"/>
      <c r="O32131"/>
      <c r="P32131"/>
      <c r="Q32131"/>
      <c r="R32131"/>
    </row>
    <row r="32132" spans="3:18" x14ac:dyDescent="0.2">
      <c r="C32132"/>
      <c r="D32132"/>
      <c r="E32132"/>
      <c r="F32132"/>
      <c r="G32132"/>
      <c r="H32132"/>
      <c r="I32132"/>
      <c r="J32132"/>
      <c r="K32132"/>
      <c r="L32132"/>
      <c r="M32132"/>
      <c r="N32132"/>
      <c r="O32132"/>
      <c r="P32132"/>
      <c r="Q32132"/>
      <c r="R32132"/>
    </row>
    <row r="32133" spans="3:18" x14ac:dyDescent="0.2">
      <c r="C32133"/>
      <c r="D32133"/>
      <c r="E32133"/>
      <c r="F32133"/>
      <c r="G32133"/>
      <c r="H32133"/>
      <c r="I32133"/>
      <c r="J32133"/>
      <c r="K32133"/>
      <c r="L32133"/>
      <c r="M32133"/>
      <c r="N32133"/>
      <c r="O32133"/>
      <c r="P32133"/>
      <c r="Q32133"/>
      <c r="R32133"/>
    </row>
    <row r="32134" spans="3:18" x14ac:dyDescent="0.2">
      <c r="C32134"/>
      <c r="D32134"/>
      <c r="E32134"/>
      <c r="F32134"/>
      <c r="G32134"/>
      <c r="H32134"/>
      <c r="I32134"/>
      <c r="J32134"/>
      <c r="K32134"/>
      <c r="L32134"/>
      <c r="M32134"/>
      <c r="N32134"/>
      <c r="O32134"/>
      <c r="P32134"/>
      <c r="Q32134"/>
      <c r="R32134"/>
    </row>
    <row r="32135" spans="3:18" x14ac:dyDescent="0.2">
      <c r="C32135"/>
      <c r="D32135"/>
      <c r="E32135"/>
      <c r="F32135"/>
      <c r="G32135"/>
      <c r="H32135"/>
      <c r="I32135"/>
      <c r="J32135"/>
      <c r="K32135"/>
      <c r="L32135"/>
      <c r="M32135"/>
      <c r="N32135"/>
      <c r="O32135"/>
      <c r="P32135"/>
      <c r="Q32135"/>
      <c r="R32135"/>
    </row>
    <row r="32136" spans="3:18" x14ac:dyDescent="0.2">
      <c r="C32136"/>
      <c r="D32136"/>
      <c r="E32136"/>
      <c r="F32136"/>
      <c r="G32136"/>
      <c r="H32136"/>
      <c r="I32136"/>
      <c r="J32136"/>
      <c r="K32136"/>
      <c r="L32136"/>
      <c r="M32136"/>
      <c r="N32136"/>
      <c r="O32136"/>
      <c r="P32136"/>
      <c r="Q32136"/>
      <c r="R32136"/>
    </row>
    <row r="32137" spans="3:18" x14ac:dyDescent="0.2">
      <c r="C32137"/>
      <c r="D32137"/>
      <c r="E32137"/>
      <c r="F32137"/>
      <c r="G32137"/>
      <c r="H32137"/>
      <c r="I32137"/>
      <c r="J32137"/>
      <c r="K32137"/>
      <c r="L32137"/>
      <c r="M32137"/>
      <c r="N32137"/>
      <c r="O32137"/>
      <c r="P32137"/>
      <c r="Q32137"/>
      <c r="R32137"/>
    </row>
    <row r="32138" spans="3:18" x14ac:dyDescent="0.2">
      <c r="C32138"/>
      <c r="D32138"/>
      <c r="E32138"/>
      <c r="F32138"/>
      <c r="G32138"/>
      <c r="H32138"/>
      <c r="I32138"/>
      <c r="J32138"/>
      <c r="K32138"/>
      <c r="L32138"/>
      <c r="M32138"/>
      <c r="N32138"/>
      <c r="O32138"/>
      <c r="P32138"/>
      <c r="Q32138"/>
      <c r="R32138"/>
    </row>
    <row r="32139" spans="3:18" x14ac:dyDescent="0.2">
      <c r="C32139"/>
      <c r="D32139"/>
      <c r="E32139"/>
      <c r="F32139"/>
      <c r="G32139"/>
      <c r="H32139"/>
      <c r="I32139"/>
      <c r="J32139"/>
      <c r="K32139"/>
      <c r="L32139"/>
      <c r="M32139"/>
      <c r="N32139"/>
      <c r="O32139"/>
      <c r="P32139"/>
      <c r="Q32139"/>
      <c r="R32139"/>
    </row>
    <row r="32140" spans="3:18" x14ac:dyDescent="0.2">
      <c r="C32140"/>
      <c r="D32140"/>
      <c r="E32140"/>
      <c r="F32140"/>
      <c r="G32140"/>
      <c r="H32140"/>
      <c r="I32140"/>
      <c r="J32140"/>
      <c r="K32140"/>
      <c r="L32140"/>
      <c r="M32140"/>
      <c r="N32140"/>
      <c r="O32140"/>
      <c r="P32140"/>
      <c r="Q32140"/>
      <c r="R32140"/>
    </row>
    <row r="32141" spans="3:18" x14ac:dyDescent="0.2">
      <c r="C32141"/>
      <c r="D32141"/>
      <c r="E32141"/>
      <c r="F32141"/>
      <c r="G32141"/>
      <c r="H32141"/>
      <c r="I32141"/>
      <c r="J32141"/>
      <c r="K32141"/>
      <c r="L32141"/>
      <c r="M32141"/>
      <c r="N32141"/>
      <c r="O32141"/>
      <c r="P32141"/>
      <c r="Q32141"/>
      <c r="R32141"/>
    </row>
    <row r="32142" spans="3:18" x14ac:dyDescent="0.2">
      <c r="C32142"/>
      <c r="D32142"/>
      <c r="E32142"/>
      <c r="F32142"/>
      <c r="G32142"/>
      <c r="H32142"/>
      <c r="I32142"/>
      <c r="J32142"/>
      <c r="K32142"/>
      <c r="L32142"/>
      <c r="M32142"/>
      <c r="N32142"/>
      <c r="O32142"/>
      <c r="P32142"/>
      <c r="Q32142"/>
      <c r="R32142"/>
    </row>
    <row r="32143" spans="3:18" x14ac:dyDescent="0.2">
      <c r="C32143"/>
      <c r="D32143"/>
      <c r="E32143"/>
      <c r="F32143"/>
      <c r="G32143"/>
      <c r="H32143"/>
      <c r="I32143"/>
      <c r="J32143"/>
      <c r="K32143"/>
      <c r="L32143"/>
      <c r="M32143"/>
      <c r="N32143"/>
      <c r="O32143"/>
      <c r="P32143"/>
      <c r="Q32143"/>
      <c r="R32143"/>
    </row>
    <row r="32144" spans="3:18" x14ac:dyDescent="0.2">
      <c r="C32144"/>
      <c r="D32144"/>
      <c r="E32144"/>
      <c r="F32144"/>
      <c r="G32144"/>
      <c r="H32144"/>
      <c r="I32144"/>
      <c r="J32144"/>
      <c r="K32144"/>
      <c r="L32144"/>
      <c r="M32144"/>
      <c r="N32144"/>
      <c r="O32144"/>
      <c r="P32144"/>
      <c r="Q32144"/>
      <c r="R32144"/>
    </row>
    <row r="32145" spans="3:18" x14ac:dyDescent="0.2">
      <c r="C32145"/>
      <c r="D32145"/>
      <c r="E32145"/>
      <c r="F32145"/>
      <c r="G32145"/>
      <c r="H32145"/>
      <c r="I32145"/>
      <c r="J32145"/>
      <c r="K32145"/>
      <c r="L32145"/>
      <c r="M32145"/>
      <c r="N32145"/>
      <c r="O32145"/>
      <c r="P32145"/>
      <c r="Q32145"/>
      <c r="R32145"/>
    </row>
    <row r="32146" spans="3:18" x14ac:dyDescent="0.2">
      <c r="C32146"/>
      <c r="D32146"/>
      <c r="E32146"/>
      <c r="F32146"/>
      <c r="G32146"/>
      <c r="H32146"/>
      <c r="I32146"/>
      <c r="J32146"/>
      <c r="K32146"/>
      <c r="L32146"/>
      <c r="M32146"/>
      <c r="N32146"/>
      <c r="O32146"/>
      <c r="P32146"/>
      <c r="Q32146"/>
      <c r="R32146"/>
    </row>
    <row r="32147" spans="3:18" x14ac:dyDescent="0.2">
      <c r="C32147"/>
      <c r="D32147"/>
      <c r="E32147"/>
      <c r="F32147"/>
      <c r="G32147"/>
      <c r="H32147"/>
      <c r="I32147"/>
      <c r="J32147"/>
      <c r="K32147"/>
      <c r="L32147"/>
      <c r="M32147"/>
      <c r="N32147"/>
      <c r="O32147"/>
      <c r="P32147"/>
      <c r="Q32147"/>
      <c r="R32147"/>
    </row>
    <row r="32148" spans="3:18" x14ac:dyDescent="0.2">
      <c r="C32148"/>
      <c r="D32148"/>
      <c r="E32148"/>
      <c r="F32148"/>
      <c r="G32148"/>
      <c r="H32148"/>
      <c r="I32148"/>
      <c r="J32148"/>
      <c r="K32148"/>
      <c r="L32148"/>
      <c r="M32148"/>
      <c r="N32148"/>
      <c r="O32148"/>
      <c r="P32148"/>
      <c r="Q32148"/>
      <c r="R32148"/>
    </row>
    <row r="32149" spans="3:18" x14ac:dyDescent="0.2">
      <c r="C32149"/>
      <c r="D32149"/>
      <c r="E32149"/>
      <c r="F32149"/>
      <c r="G32149"/>
      <c r="H32149"/>
      <c r="I32149"/>
      <c r="J32149"/>
      <c r="K32149"/>
      <c r="L32149"/>
      <c r="M32149"/>
      <c r="N32149"/>
      <c r="O32149"/>
      <c r="P32149"/>
      <c r="Q32149"/>
      <c r="R32149"/>
    </row>
    <row r="32150" spans="3:18" x14ac:dyDescent="0.2">
      <c r="C32150"/>
      <c r="D32150"/>
      <c r="E32150"/>
      <c r="F32150"/>
      <c r="G32150"/>
      <c r="H32150"/>
      <c r="I32150"/>
      <c r="J32150"/>
      <c r="K32150"/>
      <c r="L32150"/>
      <c r="M32150"/>
      <c r="N32150"/>
      <c r="O32150"/>
      <c r="P32150"/>
      <c r="Q32150"/>
      <c r="R32150"/>
    </row>
    <row r="32151" spans="3:18" x14ac:dyDescent="0.2">
      <c r="C32151"/>
      <c r="D32151"/>
      <c r="E32151"/>
      <c r="F32151"/>
      <c r="G32151"/>
      <c r="H32151"/>
      <c r="I32151"/>
      <c r="J32151"/>
      <c r="K32151"/>
      <c r="L32151"/>
      <c r="M32151"/>
      <c r="N32151"/>
      <c r="O32151"/>
      <c r="P32151"/>
      <c r="Q32151"/>
      <c r="R32151"/>
    </row>
    <row r="32152" spans="3:18" x14ac:dyDescent="0.2">
      <c r="C32152"/>
      <c r="D32152"/>
      <c r="E32152"/>
      <c r="F32152"/>
      <c r="G32152"/>
      <c r="H32152"/>
      <c r="I32152"/>
      <c r="J32152"/>
      <c r="K32152"/>
      <c r="L32152"/>
      <c r="M32152"/>
      <c r="N32152"/>
      <c r="O32152"/>
      <c r="P32152"/>
      <c r="Q32152"/>
      <c r="R32152"/>
    </row>
    <row r="32153" spans="3:18" x14ac:dyDescent="0.2">
      <c r="C32153"/>
      <c r="D32153"/>
      <c r="E32153"/>
      <c r="F32153"/>
      <c r="G32153"/>
      <c r="H32153"/>
      <c r="I32153"/>
      <c r="J32153"/>
      <c r="K32153"/>
      <c r="L32153"/>
      <c r="M32153"/>
      <c r="N32153"/>
      <c r="O32153"/>
      <c r="P32153"/>
      <c r="Q32153"/>
      <c r="R32153"/>
    </row>
    <row r="32154" spans="3:18" x14ac:dyDescent="0.2">
      <c r="C32154"/>
      <c r="D32154"/>
      <c r="E32154"/>
      <c r="F32154"/>
      <c r="G32154"/>
      <c r="H32154"/>
      <c r="I32154"/>
      <c r="J32154"/>
      <c r="K32154"/>
      <c r="L32154"/>
      <c r="M32154"/>
      <c r="N32154"/>
      <c r="O32154"/>
      <c r="P32154"/>
      <c r="Q32154"/>
      <c r="R32154"/>
    </row>
    <row r="32155" spans="3:18" x14ac:dyDescent="0.2">
      <c r="C32155"/>
      <c r="D32155"/>
      <c r="E32155"/>
      <c r="F32155"/>
      <c r="G32155"/>
      <c r="H32155"/>
      <c r="I32155"/>
      <c r="J32155"/>
      <c r="K32155"/>
      <c r="L32155"/>
      <c r="M32155"/>
      <c r="N32155"/>
      <c r="O32155"/>
      <c r="P32155"/>
      <c r="Q32155"/>
      <c r="R32155"/>
    </row>
    <row r="32156" spans="3:18" x14ac:dyDescent="0.2">
      <c r="C32156"/>
      <c r="D32156"/>
      <c r="E32156"/>
      <c r="F32156"/>
      <c r="G32156"/>
      <c r="H32156"/>
      <c r="I32156"/>
      <c r="J32156"/>
      <c r="K32156"/>
      <c r="L32156"/>
      <c r="M32156"/>
      <c r="N32156"/>
      <c r="O32156"/>
      <c r="P32156"/>
      <c r="Q32156"/>
      <c r="R32156"/>
    </row>
    <row r="32157" spans="3:18" x14ac:dyDescent="0.2">
      <c r="C32157"/>
      <c r="D32157"/>
      <c r="E32157"/>
      <c r="F32157"/>
      <c r="G32157"/>
      <c r="H32157"/>
      <c r="I32157"/>
      <c r="J32157"/>
      <c r="K32157"/>
      <c r="L32157"/>
      <c r="M32157"/>
      <c r="N32157"/>
      <c r="O32157"/>
      <c r="P32157"/>
      <c r="Q32157"/>
      <c r="R32157"/>
    </row>
    <row r="32158" spans="3:18" x14ac:dyDescent="0.2">
      <c r="C32158"/>
      <c r="D32158"/>
      <c r="E32158"/>
      <c r="F32158"/>
      <c r="G32158"/>
      <c r="H32158"/>
      <c r="I32158"/>
      <c r="J32158"/>
      <c r="K32158"/>
      <c r="L32158"/>
      <c r="M32158"/>
      <c r="N32158"/>
      <c r="O32158"/>
      <c r="P32158"/>
      <c r="Q32158"/>
      <c r="R32158"/>
    </row>
    <row r="32159" spans="3:18" x14ac:dyDescent="0.2">
      <c r="C32159"/>
      <c r="D32159"/>
      <c r="E32159"/>
      <c r="F32159"/>
      <c r="G32159"/>
      <c r="H32159"/>
      <c r="I32159"/>
      <c r="J32159"/>
      <c r="K32159"/>
      <c r="L32159"/>
      <c r="M32159"/>
      <c r="N32159"/>
      <c r="O32159"/>
      <c r="P32159"/>
      <c r="Q32159"/>
      <c r="R32159"/>
    </row>
    <row r="32160" spans="3:18" x14ac:dyDescent="0.2">
      <c r="C32160"/>
      <c r="D32160"/>
      <c r="E32160"/>
      <c r="F32160"/>
      <c r="G32160"/>
      <c r="H32160"/>
      <c r="I32160"/>
      <c r="J32160"/>
      <c r="K32160"/>
      <c r="L32160"/>
      <c r="M32160"/>
      <c r="N32160"/>
      <c r="O32160"/>
      <c r="P32160"/>
      <c r="Q32160"/>
      <c r="R32160"/>
    </row>
    <row r="32161" spans="3:18" x14ac:dyDescent="0.2">
      <c r="C32161"/>
      <c r="D32161"/>
      <c r="E32161"/>
      <c r="F32161"/>
      <c r="G32161"/>
      <c r="H32161"/>
      <c r="I32161"/>
      <c r="J32161"/>
      <c r="K32161"/>
      <c r="L32161"/>
      <c r="M32161"/>
      <c r="N32161"/>
      <c r="O32161"/>
      <c r="P32161"/>
      <c r="Q32161"/>
      <c r="R32161"/>
    </row>
    <row r="32162" spans="3:18" x14ac:dyDescent="0.2">
      <c r="C32162"/>
      <c r="D32162"/>
      <c r="E32162"/>
      <c r="F32162"/>
      <c r="G32162"/>
      <c r="H32162"/>
      <c r="I32162"/>
      <c r="J32162"/>
      <c r="K32162"/>
      <c r="L32162"/>
      <c r="M32162"/>
      <c r="N32162"/>
      <c r="O32162"/>
      <c r="P32162"/>
      <c r="Q32162"/>
      <c r="R32162"/>
    </row>
    <row r="32163" spans="3:18" x14ac:dyDescent="0.2">
      <c r="C32163"/>
      <c r="D32163"/>
      <c r="E32163"/>
      <c r="F32163"/>
      <c r="G32163"/>
      <c r="H32163"/>
      <c r="I32163"/>
      <c r="J32163"/>
      <c r="K32163"/>
      <c r="L32163"/>
      <c r="M32163"/>
      <c r="N32163"/>
      <c r="O32163"/>
      <c r="P32163"/>
      <c r="Q32163"/>
      <c r="R32163"/>
    </row>
    <row r="32164" spans="3:18" x14ac:dyDescent="0.2">
      <c r="C32164"/>
      <c r="D32164"/>
      <c r="E32164"/>
      <c r="F32164"/>
      <c r="G32164"/>
      <c r="H32164"/>
      <c r="I32164"/>
      <c r="J32164"/>
      <c r="K32164"/>
      <c r="L32164"/>
      <c r="M32164"/>
      <c r="N32164"/>
      <c r="O32164"/>
      <c r="P32164"/>
      <c r="Q32164"/>
      <c r="R32164"/>
    </row>
    <row r="32165" spans="3:18" x14ac:dyDescent="0.2">
      <c r="C32165"/>
      <c r="D32165"/>
      <c r="E32165"/>
      <c r="F32165"/>
      <c r="G32165"/>
      <c r="H32165"/>
      <c r="I32165"/>
      <c r="J32165"/>
      <c r="K32165"/>
      <c r="L32165"/>
      <c r="M32165"/>
      <c r="N32165"/>
      <c r="O32165"/>
      <c r="P32165"/>
      <c r="Q32165"/>
      <c r="R32165"/>
    </row>
    <row r="32166" spans="3:18" x14ac:dyDescent="0.2">
      <c r="C32166"/>
      <c r="D32166"/>
      <c r="E32166"/>
      <c r="F32166"/>
      <c r="G32166"/>
      <c r="H32166"/>
      <c r="I32166"/>
      <c r="J32166"/>
      <c r="K32166"/>
      <c r="L32166"/>
      <c r="M32166"/>
      <c r="N32166"/>
      <c r="O32166"/>
      <c r="P32166"/>
      <c r="Q32166"/>
      <c r="R32166"/>
    </row>
    <row r="32167" spans="3:18" x14ac:dyDescent="0.2">
      <c r="C32167"/>
      <c r="D32167"/>
      <c r="E32167"/>
      <c r="F32167"/>
      <c r="G32167"/>
      <c r="H32167"/>
      <c r="I32167"/>
      <c r="J32167"/>
      <c r="K32167"/>
      <c r="L32167"/>
      <c r="M32167"/>
      <c r="N32167"/>
      <c r="O32167"/>
      <c r="P32167"/>
      <c r="Q32167"/>
      <c r="R32167"/>
    </row>
    <row r="32168" spans="3:18" x14ac:dyDescent="0.2">
      <c r="C32168"/>
      <c r="D32168"/>
      <c r="E32168"/>
      <c r="F32168"/>
      <c r="G32168"/>
      <c r="H32168"/>
      <c r="I32168"/>
      <c r="J32168"/>
      <c r="K32168"/>
      <c r="L32168"/>
      <c r="M32168"/>
      <c r="N32168"/>
      <c r="O32168"/>
      <c r="P32168"/>
      <c r="Q32168"/>
      <c r="R32168"/>
    </row>
    <row r="32169" spans="3:18" x14ac:dyDescent="0.2">
      <c r="C32169"/>
      <c r="D32169"/>
      <c r="E32169"/>
      <c r="F32169"/>
      <c r="G32169"/>
      <c r="H32169"/>
      <c r="I32169"/>
      <c r="J32169"/>
      <c r="K32169"/>
      <c r="L32169"/>
      <c r="M32169"/>
      <c r="N32169"/>
      <c r="O32169"/>
      <c r="P32169"/>
      <c r="Q32169"/>
      <c r="R32169"/>
    </row>
    <row r="32170" spans="3:18" x14ac:dyDescent="0.2">
      <c r="C32170"/>
      <c r="D32170"/>
      <c r="E32170"/>
      <c r="F32170"/>
      <c r="G32170"/>
      <c r="H32170"/>
      <c r="I32170"/>
      <c r="J32170"/>
      <c r="K32170"/>
      <c r="L32170"/>
      <c r="M32170"/>
      <c r="N32170"/>
      <c r="O32170"/>
      <c r="P32170"/>
      <c r="Q32170"/>
      <c r="R32170"/>
    </row>
    <row r="32171" spans="3:18" x14ac:dyDescent="0.2">
      <c r="C32171"/>
      <c r="D32171"/>
      <c r="E32171"/>
      <c r="F32171"/>
      <c r="G32171"/>
      <c r="H32171"/>
      <c r="I32171"/>
      <c r="J32171"/>
      <c r="K32171"/>
      <c r="L32171"/>
      <c r="M32171"/>
      <c r="N32171"/>
      <c r="O32171"/>
      <c r="P32171"/>
      <c r="Q32171"/>
      <c r="R32171"/>
    </row>
    <row r="32172" spans="3:18" x14ac:dyDescent="0.2">
      <c r="C32172"/>
      <c r="D32172"/>
      <c r="E32172"/>
      <c r="F32172"/>
      <c r="G32172"/>
      <c r="H32172"/>
      <c r="I32172"/>
      <c r="J32172"/>
      <c r="K32172"/>
      <c r="L32172"/>
      <c r="M32172"/>
      <c r="N32172"/>
      <c r="O32172"/>
      <c r="P32172"/>
      <c r="Q32172"/>
      <c r="R32172"/>
    </row>
    <row r="32173" spans="3:18" x14ac:dyDescent="0.2">
      <c r="C32173"/>
      <c r="D32173"/>
      <c r="E32173"/>
      <c r="F32173"/>
      <c r="G32173"/>
      <c r="H32173"/>
      <c r="I32173"/>
      <c r="J32173"/>
      <c r="K32173"/>
      <c r="L32173"/>
      <c r="M32173"/>
      <c r="N32173"/>
      <c r="O32173"/>
      <c r="P32173"/>
      <c r="Q32173"/>
      <c r="R32173"/>
    </row>
    <row r="32174" spans="3:18" x14ac:dyDescent="0.2">
      <c r="C32174"/>
      <c r="D32174"/>
      <c r="E32174"/>
      <c r="F32174"/>
      <c r="G32174"/>
      <c r="H32174"/>
      <c r="I32174"/>
      <c r="J32174"/>
      <c r="K32174"/>
      <c r="L32174"/>
      <c r="M32174"/>
      <c r="N32174"/>
      <c r="O32174"/>
      <c r="P32174"/>
      <c r="Q32174"/>
      <c r="R32174"/>
    </row>
    <row r="32175" spans="3:18" x14ac:dyDescent="0.2">
      <c r="C32175"/>
      <c r="D32175"/>
      <c r="E32175"/>
      <c r="F32175"/>
      <c r="G32175"/>
      <c r="H32175"/>
      <c r="I32175"/>
      <c r="J32175"/>
      <c r="K32175"/>
      <c r="L32175"/>
      <c r="M32175"/>
      <c r="N32175"/>
      <c r="O32175"/>
      <c r="P32175"/>
      <c r="Q32175"/>
      <c r="R32175"/>
    </row>
    <row r="32176" spans="3:18" x14ac:dyDescent="0.2">
      <c r="C32176"/>
      <c r="D32176"/>
      <c r="E32176"/>
      <c r="F32176"/>
      <c r="G32176"/>
      <c r="H32176"/>
      <c r="I32176"/>
      <c r="J32176"/>
      <c r="K32176"/>
      <c r="L32176"/>
      <c r="M32176"/>
      <c r="N32176"/>
      <c r="O32176"/>
      <c r="P32176"/>
      <c r="Q32176"/>
      <c r="R32176"/>
    </row>
    <row r="32177" spans="3:18" x14ac:dyDescent="0.2">
      <c r="C32177"/>
      <c r="D32177"/>
      <c r="E32177"/>
      <c r="F32177"/>
      <c r="G32177"/>
      <c r="H32177"/>
      <c r="I32177"/>
      <c r="J32177"/>
      <c r="K32177"/>
      <c r="L32177"/>
      <c r="M32177"/>
      <c r="N32177"/>
      <c r="O32177"/>
      <c r="P32177"/>
      <c r="Q32177"/>
      <c r="R32177"/>
    </row>
    <row r="32178" spans="3:18" x14ac:dyDescent="0.2">
      <c r="C32178"/>
      <c r="D32178"/>
      <c r="E32178"/>
      <c r="F32178"/>
      <c r="G32178"/>
      <c r="H32178"/>
      <c r="I32178"/>
      <c r="J32178"/>
      <c r="K32178"/>
      <c r="L32178"/>
      <c r="M32178"/>
      <c r="N32178"/>
      <c r="O32178"/>
      <c r="P32178"/>
      <c r="Q32178"/>
      <c r="R32178"/>
    </row>
    <row r="32179" spans="3:18" x14ac:dyDescent="0.2">
      <c r="C32179"/>
      <c r="D32179"/>
      <c r="E32179"/>
      <c r="F32179"/>
      <c r="G32179"/>
      <c r="H32179"/>
      <c r="I32179"/>
      <c r="J32179"/>
      <c r="K32179"/>
      <c r="L32179"/>
      <c r="M32179"/>
      <c r="N32179"/>
      <c r="O32179"/>
      <c r="P32179"/>
      <c r="Q32179"/>
      <c r="R32179"/>
    </row>
    <row r="32180" spans="3:18" x14ac:dyDescent="0.2">
      <c r="C32180"/>
      <c r="D32180"/>
      <c r="E32180"/>
      <c r="F32180"/>
      <c r="G32180"/>
      <c r="H32180"/>
      <c r="I32180"/>
      <c r="J32180"/>
      <c r="K32180"/>
      <c r="L32180"/>
      <c r="M32180"/>
      <c r="N32180"/>
      <c r="O32180"/>
      <c r="P32180"/>
      <c r="Q32180"/>
      <c r="R32180"/>
    </row>
    <row r="32181" spans="3:18" x14ac:dyDescent="0.2">
      <c r="C32181"/>
      <c r="D32181"/>
      <c r="E32181"/>
      <c r="F32181"/>
      <c r="G32181"/>
      <c r="H32181"/>
      <c r="I32181"/>
      <c r="J32181"/>
      <c r="K32181"/>
      <c r="L32181"/>
      <c r="M32181"/>
      <c r="N32181"/>
      <c r="O32181"/>
      <c r="P32181"/>
      <c r="Q32181"/>
      <c r="R32181"/>
    </row>
    <row r="32182" spans="3:18" x14ac:dyDescent="0.2">
      <c r="C32182"/>
      <c r="D32182"/>
      <c r="E32182"/>
      <c r="F32182"/>
      <c r="G32182"/>
      <c r="H32182"/>
      <c r="I32182"/>
      <c r="J32182"/>
      <c r="K32182"/>
      <c r="L32182"/>
      <c r="M32182"/>
      <c r="N32182"/>
      <c r="O32182"/>
      <c r="P32182"/>
      <c r="Q32182"/>
      <c r="R32182"/>
    </row>
    <row r="32183" spans="3:18" x14ac:dyDescent="0.2">
      <c r="C32183"/>
      <c r="D32183"/>
      <c r="E32183"/>
      <c r="F32183"/>
      <c r="G32183"/>
      <c r="H32183"/>
      <c r="I32183"/>
      <c r="J32183"/>
      <c r="K32183"/>
      <c r="L32183"/>
      <c r="M32183"/>
      <c r="N32183"/>
      <c r="O32183"/>
      <c r="P32183"/>
      <c r="Q32183"/>
      <c r="R32183"/>
    </row>
    <row r="32184" spans="3:18" x14ac:dyDescent="0.2">
      <c r="C32184"/>
      <c r="D32184"/>
      <c r="E32184"/>
      <c r="F32184"/>
      <c r="G32184"/>
      <c r="H32184"/>
      <c r="I32184"/>
      <c r="J32184"/>
      <c r="K32184"/>
      <c r="L32184"/>
      <c r="M32184"/>
      <c r="N32184"/>
      <c r="O32184"/>
      <c r="P32184"/>
      <c r="Q32184"/>
      <c r="R32184"/>
    </row>
    <row r="32185" spans="3:18" x14ac:dyDescent="0.2">
      <c r="C32185"/>
      <c r="D32185"/>
      <c r="E32185"/>
      <c r="F32185"/>
      <c r="G32185"/>
      <c r="H32185"/>
      <c r="I32185"/>
      <c r="J32185"/>
      <c r="K32185"/>
      <c r="L32185"/>
      <c r="M32185"/>
      <c r="N32185"/>
      <c r="O32185"/>
      <c r="P32185"/>
      <c r="Q32185"/>
      <c r="R32185"/>
    </row>
    <row r="32186" spans="3:18" x14ac:dyDescent="0.2">
      <c r="C32186"/>
      <c r="D32186"/>
      <c r="E32186"/>
      <c r="F32186"/>
      <c r="G32186"/>
      <c r="H32186"/>
      <c r="I32186"/>
      <c r="J32186"/>
      <c r="K32186"/>
      <c r="L32186"/>
      <c r="M32186"/>
      <c r="N32186"/>
      <c r="O32186"/>
      <c r="P32186"/>
      <c r="Q32186"/>
      <c r="R32186"/>
    </row>
    <row r="32187" spans="3:18" x14ac:dyDescent="0.2">
      <c r="C32187"/>
      <c r="D32187"/>
      <c r="E32187"/>
      <c r="F32187"/>
      <c r="G32187"/>
      <c r="H32187"/>
      <c r="I32187"/>
      <c r="J32187"/>
      <c r="K32187"/>
      <c r="L32187"/>
      <c r="M32187"/>
      <c r="N32187"/>
      <c r="O32187"/>
      <c r="P32187"/>
      <c r="Q32187"/>
      <c r="R32187"/>
    </row>
    <row r="32188" spans="3:18" x14ac:dyDescent="0.2">
      <c r="C32188"/>
      <c r="D32188"/>
      <c r="E32188"/>
      <c r="F32188"/>
      <c r="G32188"/>
      <c r="H32188"/>
      <c r="I32188"/>
      <c r="J32188"/>
      <c r="K32188"/>
      <c r="L32188"/>
      <c r="M32188"/>
      <c r="N32188"/>
      <c r="O32188"/>
      <c r="P32188"/>
      <c r="Q32188"/>
      <c r="R32188"/>
    </row>
    <row r="32189" spans="3:18" x14ac:dyDescent="0.2">
      <c r="C32189"/>
      <c r="D32189"/>
      <c r="E32189"/>
      <c r="F32189"/>
      <c r="G32189"/>
      <c r="H32189"/>
      <c r="I32189"/>
      <c r="J32189"/>
      <c r="K32189"/>
      <c r="L32189"/>
      <c r="M32189"/>
      <c r="N32189"/>
      <c r="O32189"/>
      <c r="P32189"/>
      <c r="Q32189"/>
      <c r="R32189"/>
    </row>
    <row r="32190" spans="3:18" x14ac:dyDescent="0.2">
      <c r="C32190"/>
      <c r="D32190"/>
      <c r="E32190"/>
      <c r="F32190"/>
      <c r="G32190"/>
      <c r="H32190"/>
      <c r="I32190"/>
      <c r="J32190"/>
      <c r="K32190"/>
      <c r="L32190"/>
      <c r="M32190"/>
      <c r="N32190"/>
      <c r="O32190"/>
      <c r="P32190"/>
      <c r="Q32190"/>
      <c r="R32190"/>
    </row>
    <row r="32191" spans="3:18" x14ac:dyDescent="0.2">
      <c r="C32191"/>
      <c r="D32191"/>
      <c r="E32191"/>
      <c r="F32191"/>
      <c r="G32191"/>
      <c r="H32191"/>
      <c r="I32191"/>
      <c r="J32191"/>
      <c r="K32191"/>
      <c r="L32191"/>
      <c r="M32191"/>
      <c r="N32191"/>
      <c r="O32191"/>
      <c r="P32191"/>
      <c r="Q32191"/>
      <c r="R32191"/>
    </row>
    <row r="32192" spans="3:18" x14ac:dyDescent="0.2">
      <c r="C32192"/>
      <c r="D32192"/>
      <c r="E32192"/>
      <c r="F32192"/>
      <c r="G32192"/>
      <c r="H32192"/>
      <c r="I32192"/>
      <c r="J32192"/>
      <c r="K32192"/>
      <c r="L32192"/>
      <c r="M32192"/>
      <c r="N32192"/>
      <c r="O32192"/>
      <c r="P32192"/>
      <c r="Q32192"/>
      <c r="R32192"/>
    </row>
    <row r="32193" spans="3:18" x14ac:dyDescent="0.2">
      <c r="C32193"/>
      <c r="D32193"/>
      <c r="E32193"/>
      <c r="F32193"/>
      <c r="G32193"/>
      <c r="H32193"/>
      <c r="I32193"/>
      <c r="J32193"/>
      <c r="K32193"/>
      <c r="L32193"/>
      <c r="M32193"/>
      <c r="N32193"/>
      <c r="O32193"/>
      <c r="P32193"/>
      <c r="Q32193"/>
      <c r="R32193"/>
    </row>
    <row r="32194" spans="3:18" x14ac:dyDescent="0.2">
      <c r="C32194"/>
      <c r="D32194"/>
      <c r="E32194"/>
      <c r="F32194"/>
      <c r="G32194"/>
      <c r="H32194"/>
      <c r="I32194"/>
      <c r="J32194"/>
      <c r="K32194"/>
      <c r="L32194"/>
      <c r="M32194"/>
      <c r="N32194"/>
      <c r="O32194"/>
      <c r="P32194"/>
      <c r="Q32194"/>
      <c r="R32194"/>
    </row>
    <row r="32195" spans="3:18" x14ac:dyDescent="0.2">
      <c r="C32195"/>
      <c r="D32195"/>
      <c r="E32195"/>
      <c r="F32195"/>
      <c r="G32195"/>
      <c r="H32195"/>
      <c r="I32195"/>
      <c r="J32195"/>
      <c r="K32195"/>
      <c r="L32195"/>
      <c r="M32195"/>
      <c r="N32195"/>
      <c r="O32195"/>
      <c r="P32195"/>
      <c r="Q32195"/>
      <c r="R32195"/>
    </row>
    <row r="32196" spans="3:18" x14ac:dyDescent="0.2">
      <c r="C32196"/>
      <c r="D32196"/>
      <c r="E32196"/>
      <c r="F32196"/>
      <c r="G32196"/>
      <c r="H32196"/>
      <c r="I32196"/>
      <c r="J32196"/>
      <c r="K32196"/>
      <c r="L32196"/>
      <c r="M32196"/>
      <c r="N32196"/>
      <c r="O32196"/>
      <c r="P32196"/>
      <c r="Q32196"/>
      <c r="R32196"/>
    </row>
    <row r="32197" spans="3:18" x14ac:dyDescent="0.2">
      <c r="C32197"/>
      <c r="D32197"/>
      <c r="E32197"/>
      <c r="F32197"/>
      <c r="G32197"/>
      <c r="H32197"/>
      <c r="I32197"/>
      <c r="J32197"/>
      <c r="K32197"/>
      <c r="L32197"/>
      <c r="M32197"/>
      <c r="N32197"/>
      <c r="O32197"/>
      <c r="P32197"/>
      <c r="Q32197"/>
      <c r="R32197"/>
    </row>
    <row r="32198" spans="3:18" x14ac:dyDescent="0.2">
      <c r="C32198"/>
      <c r="D32198"/>
      <c r="E32198"/>
      <c r="F32198"/>
      <c r="G32198"/>
      <c r="H32198"/>
      <c r="I32198"/>
      <c r="J32198"/>
      <c r="K32198"/>
      <c r="L32198"/>
      <c r="M32198"/>
      <c r="N32198"/>
      <c r="O32198"/>
      <c r="P32198"/>
      <c r="Q32198"/>
      <c r="R32198"/>
    </row>
    <row r="32199" spans="3:18" x14ac:dyDescent="0.2">
      <c r="C32199"/>
      <c r="D32199"/>
      <c r="E32199"/>
      <c r="F32199"/>
      <c r="G32199"/>
      <c r="H32199"/>
      <c r="I32199"/>
      <c r="J32199"/>
      <c r="K32199"/>
      <c r="L32199"/>
      <c r="M32199"/>
      <c r="N32199"/>
      <c r="O32199"/>
      <c r="P32199"/>
      <c r="Q32199"/>
      <c r="R32199"/>
    </row>
    <row r="32200" spans="3:18" x14ac:dyDescent="0.2">
      <c r="C32200"/>
      <c r="D32200"/>
      <c r="E32200"/>
      <c r="F32200"/>
      <c r="G32200"/>
      <c r="H32200"/>
      <c r="I32200"/>
      <c r="J32200"/>
      <c r="K32200"/>
      <c r="L32200"/>
      <c r="M32200"/>
      <c r="N32200"/>
      <c r="O32200"/>
      <c r="P32200"/>
      <c r="Q32200"/>
      <c r="R32200"/>
    </row>
    <row r="32201" spans="3:18" x14ac:dyDescent="0.2">
      <c r="C32201"/>
      <c r="D32201"/>
      <c r="E32201"/>
      <c r="F32201"/>
      <c r="G32201"/>
      <c r="H32201"/>
      <c r="I32201"/>
      <c r="J32201"/>
      <c r="K32201"/>
      <c r="L32201"/>
      <c r="M32201"/>
      <c r="N32201"/>
      <c r="O32201"/>
      <c r="P32201"/>
      <c r="Q32201"/>
      <c r="R32201"/>
    </row>
    <row r="32202" spans="3:18" x14ac:dyDescent="0.2">
      <c r="C32202"/>
      <c r="D32202"/>
      <c r="E32202"/>
      <c r="F32202"/>
      <c r="G32202"/>
      <c r="H32202"/>
      <c r="I32202"/>
      <c r="J32202"/>
      <c r="K32202"/>
      <c r="L32202"/>
      <c r="M32202"/>
      <c r="N32202"/>
      <c r="O32202"/>
      <c r="P32202"/>
      <c r="Q32202"/>
      <c r="R32202"/>
    </row>
    <row r="32203" spans="3:18" x14ac:dyDescent="0.2">
      <c r="C32203"/>
      <c r="D32203"/>
      <c r="E32203"/>
      <c r="F32203"/>
      <c r="G32203"/>
      <c r="H32203"/>
      <c r="I32203"/>
      <c r="J32203"/>
      <c r="K32203"/>
      <c r="L32203"/>
      <c r="M32203"/>
      <c r="N32203"/>
      <c r="O32203"/>
      <c r="P32203"/>
      <c r="Q32203"/>
      <c r="R32203"/>
    </row>
    <row r="32204" spans="3:18" x14ac:dyDescent="0.2">
      <c r="C32204"/>
      <c r="D32204"/>
      <c r="E32204"/>
      <c r="F32204"/>
      <c r="G32204"/>
      <c r="H32204"/>
      <c r="I32204"/>
      <c r="J32204"/>
      <c r="K32204"/>
      <c r="L32204"/>
      <c r="M32204"/>
      <c r="N32204"/>
      <c r="O32204"/>
      <c r="P32204"/>
      <c r="Q32204"/>
      <c r="R32204"/>
    </row>
    <row r="32205" spans="3:18" x14ac:dyDescent="0.2">
      <c r="C32205"/>
      <c r="D32205"/>
      <c r="E32205"/>
      <c r="F32205"/>
      <c r="G32205"/>
      <c r="H32205"/>
      <c r="I32205"/>
      <c r="J32205"/>
      <c r="K32205"/>
      <c r="L32205"/>
      <c r="M32205"/>
      <c r="N32205"/>
      <c r="O32205"/>
      <c r="P32205"/>
      <c r="Q32205"/>
      <c r="R32205"/>
    </row>
    <row r="32206" spans="3:18" x14ac:dyDescent="0.2">
      <c r="C32206"/>
      <c r="D32206"/>
      <c r="E32206"/>
      <c r="F32206"/>
      <c r="G32206"/>
      <c r="H32206"/>
      <c r="I32206"/>
      <c r="J32206"/>
      <c r="K32206"/>
      <c r="L32206"/>
      <c r="M32206"/>
      <c r="N32206"/>
      <c r="O32206"/>
      <c r="P32206"/>
      <c r="Q32206"/>
      <c r="R32206"/>
    </row>
    <row r="32207" spans="3:18" x14ac:dyDescent="0.2">
      <c r="C32207"/>
      <c r="D32207"/>
      <c r="E32207"/>
      <c r="F32207"/>
      <c r="G32207"/>
      <c r="H32207"/>
      <c r="I32207"/>
      <c r="J32207"/>
      <c r="K32207"/>
      <c r="L32207"/>
      <c r="M32207"/>
      <c r="N32207"/>
      <c r="O32207"/>
      <c r="P32207"/>
      <c r="Q32207"/>
      <c r="R32207"/>
    </row>
    <row r="32208" spans="3:18" x14ac:dyDescent="0.2">
      <c r="C32208"/>
      <c r="D32208"/>
      <c r="E32208"/>
      <c r="F32208"/>
      <c r="G32208"/>
      <c r="H32208"/>
      <c r="I32208"/>
      <c r="J32208"/>
      <c r="K32208"/>
      <c r="L32208"/>
      <c r="M32208"/>
      <c r="N32208"/>
      <c r="O32208"/>
      <c r="P32208"/>
      <c r="Q32208"/>
      <c r="R32208"/>
    </row>
    <row r="32209" spans="3:18" x14ac:dyDescent="0.2">
      <c r="C32209"/>
      <c r="D32209"/>
      <c r="E32209"/>
      <c r="F32209"/>
      <c r="G32209"/>
      <c r="H32209"/>
      <c r="I32209"/>
      <c r="J32209"/>
      <c r="K32209"/>
      <c r="L32209"/>
      <c r="M32209"/>
      <c r="N32209"/>
      <c r="O32209"/>
      <c r="P32209"/>
      <c r="Q32209"/>
      <c r="R32209"/>
    </row>
    <row r="32210" spans="3:18" x14ac:dyDescent="0.2">
      <c r="C32210"/>
      <c r="D32210"/>
      <c r="E32210"/>
      <c r="F32210"/>
      <c r="G32210"/>
      <c r="H32210"/>
      <c r="I32210"/>
      <c r="J32210"/>
      <c r="K32210"/>
      <c r="L32210"/>
      <c r="M32210"/>
      <c r="N32210"/>
      <c r="O32210"/>
      <c r="P32210"/>
      <c r="Q32210"/>
      <c r="R32210"/>
    </row>
    <row r="32211" spans="3:18" x14ac:dyDescent="0.2">
      <c r="C32211"/>
      <c r="D32211"/>
      <c r="E32211"/>
      <c r="F32211"/>
      <c r="G32211"/>
      <c r="H32211"/>
      <c r="I32211"/>
      <c r="J32211"/>
      <c r="K32211"/>
      <c r="L32211"/>
      <c r="M32211"/>
      <c r="N32211"/>
      <c r="O32211"/>
      <c r="P32211"/>
      <c r="Q32211"/>
      <c r="R32211"/>
    </row>
    <row r="32212" spans="3:18" x14ac:dyDescent="0.2">
      <c r="C32212"/>
      <c r="D32212"/>
      <c r="E32212"/>
      <c r="F32212"/>
      <c r="G32212"/>
      <c r="H32212"/>
      <c r="I32212"/>
      <c r="J32212"/>
      <c r="K32212"/>
      <c r="L32212"/>
      <c r="M32212"/>
      <c r="N32212"/>
      <c r="O32212"/>
      <c r="P32212"/>
      <c r="Q32212"/>
      <c r="R32212"/>
    </row>
    <row r="32213" spans="3:18" x14ac:dyDescent="0.2">
      <c r="C32213"/>
      <c r="D32213"/>
      <c r="E32213"/>
      <c r="F32213"/>
      <c r="G32213"/>
      <c r="H32213"/>
      <c r="I32213"/>
      <c r="J32213"/>
      <c r="K32213"/>
      <c r="L32213"/>
      <c r="M32213"/>
      <c r="N32213"/>
      <c r="O32213"/>
      <c r="P32213"/>
      <c r="Q32213"/>
      <c r="R32213"/>
    </row>
    <row r="32214" spans="3:18" x14ac:dyDescent="0.2">
      <c r="C32214"/>
      <c r="D32214"/>
      <c r="E32214"/>
      <c r="F32214"/>
      <c r="G32214"/>
      <c r="H32214"/>
      <c r="I32214"/>
      <c r="J32214"/>
      <c r="K32214"/>
      <c r="L32214"/>
      <c r="M32214"/>
      <c r="N32214"/>
      <c r="O32214"/>
      <c r="P32214"/>
      <c r="Q32214"/>
      <c r="R32214"/>
    </row>
    <row r="32215" spans="3:18" x14ac:dyDescent="0.2">
      <c r="C32215"/>
      <c r="D32215"/>
      <c r="E32215"/>
      <c r="F32215"/>
      <c r="G32215"/>
      <c r="H32215"/>
      <c r="I32215"/>
      <c r="J32215"/>
      <c r="K32215"/>
      <c r="L32215"/>
      <c r="M32215"/>
      <c r="N32215"/>
      <c r="O32215"/>
      <c r="P32215"/>
      <c r="Q32215"/>
      <c r="R32215"/>
    </row>
    <row r="32216" spans="3:18" x14ac:dyDescent="0.2">
      <c r="C32216"/>
      <c r="D32216"/>
      <c r="E32216"/>
      <c r="F32216"/>
      <c r="G32216"/>
      <c r="H32216"/>
      <c r="I32216"/>
      <c r="J32216"/>
      <c r="K32216"/>
      <c r="L32216"/>
      <c r="M32216"/>
      <c r="N32216"/>
      <c r="O32216"/>
      <c r="P32216"/>
      <c r="Q32216"/>
      <c r="R32216"/>
    </row>
    <row r="32217" spans="3:18" x14ac:dyDescent="0.2">
      <c r="C32217"/>
      <c r="D32217"/>
      <c r="E32217"/>
      <c r="F32217"/>
      <c r="G32217"/>
      <c r="H32217"/>
      <c r="I32217"/>
      <c r="J32217"/>
      <c r="K32217"/>
      <c r="L32217"/>
      <c r="M32217"/>
      <c r="N32217"/>
      <c r="O32217"/>
      <c r="P32217"/>
      <c r="Q32217"/>
      <c r="R32217"/>
    </row>
    <row r="32218" spans="3:18" x14ac:dyDescent="0.2">
      <c r="C32218"/>
      <c r="D32218"/>
      <c r="E32218"/>
      <c r="F32218"/>
      <c r="G32218"/>
      <c r="H32218"/>
      <c r="I32218"/>
      <c r="J32218"/>
      <c r="K32218"/>
      <c r="L32218"/>
      <c r="M32218"/>
      <c r="N32218"/>
      <c r="O32218"/>
      <c r="P32218"/>
      <c r="Q32218"/>
      <c r="R32218"/>
    </row>
    <row r="32219" spans="3:18" x14ac:dyDescent="0.2">
      <c r="C32219"/>
      <c r="D32219"/>
      <c r="E32219"/>
      <c r="F32219"/>
      <c r="G32219"/>
      <c r="H32219"/>
      <c r="I32219"/>
      <c r="J32219"/>
      <c r="K32219"/>
      <c r="L32219"/>
      <c r="M32219"/>
      <c r="N32219"/>
      <c r="O32219"/>
      <c r="P32219"/>
      <c r="Q32219"/>
      <c r="R32219"/>
    </row>
    <row r="32220" spans="3:18" x14ac:dyDescent="0.2">
      <c r="C32220"/>
      <c r="D32220"/>
      <c r="E32220"/>
      <c r="F32220"/>
      <c r="G32220"/>
      <c r="H32220"/>
      <c r="I32220"/>
      <c r="J32220"/>
      <c r="K32220"/>
      <c r="L32220"/>
      <c r="M32220"/>
      <c r="N32220"/>
      <c r="O32220"/>
      <c r="P32220"/>
      <c r="Q32220"/>
      <c r="R32220"/>
    </row>
    <row r="32221" spans="3:18" x14ac:dyDescent="0.2">
      <c r="C32221"/>
      <c r="D32221"/>
      <c r="E32221"/>
      <c r="F32221"/>
      <c r="G32221"/>
      <c r="H32221"/>
      <c r="I32221"/>
      <c r="J32221"/>
      <c r="K32221"/>
      <c r="L32221"/>
      <c r="M32221"/>
      <c r="N32221"/>
      <c r="O32221"/>
      <c r="P32221"/>
      <c r="Q32221"/>
      <c r="R32221"/>
    </row>
    <row r="32222" spans="3:18" x14ac:dyDescent="0.2">
      <c r="C32222"/>
      <c r="D32222"/>
      <c r="E32222"/>
      <c r="F32222"/>
      <c r="G32222"/>
      <c r="H32222"/>
      <c r="I32222"/>
      <c r="J32222"/>
      <c r="K32222"/>
      <c r="L32222"/>
      <c r="M32222"/>
      <c r="N32222"/>
      <c r="O32222"/>
      <c r="P32222"/>
      <c r="Q32222"/>
      <c r="R32222"/>
    </row>
    <row r="32223" spans="3:18" x14ac:dyDescent="0.2">
      <c r="C32223"/>
      <c r="D32223"/>
      <c r="E32223"/>
      <c r="F32223"/>
      <c r="G32223"/>
      <c r="H32223"/>
      <c r="I32223"/>
      <c r="J32223"/>
      <c r="K32223"/>
      <c r="L32223"/>
      <c r="M32223"/>
      <c r="N32223"/>
      <c r="O32223"/>
      <c r="P32223"/>
      <c r="Q32223"/>
      <c r="R32223"/>
    </row>
    <row r="32224" spans="3:18" x14ac:dyDescent="0.2">
      <c r="C32224"/>
      <c r="D32224"/>
      <c r="E32224"/>
      <c r="F32224"/>
      <c r="G32224"/>
      <c r="H32224"/>
      <c r="I32224"/>
      <c r="J32224"/>
      <c r="K32224"/>
      <c r="L32224"/>
      <c r="M32224"/>
      <c r="N32224"/>
      <c r="O32224"/>
      <c r="P32224"/>
      <c r="Q32224"/>
      <c r="R32224"/>
    </row>
    <row r="32225" spans="3:18" x14ac:dyDescent="0.2">
      <c r="C32225"/>
      <c r="D32225"/>
      <c r="E32225"/>
      <c r="F32225"/>
      <c r="G32225"/>
      <c r="H32225"/>
      <c r="I32225"/>
      <c r="J32225"/>
      <c r="K32225"/>
      <c r="L32225"/>
      <c r="M32225"/>
      <c r="N32225"/>
      <c r="O32225"/>
      <c r="P32225"/>
      <c r="Q32225"/>
      <c r="R32225"/>
    </row>
    <row r="32226" spans="3:18" x14ac:dyDescent="0.2">
      <c r="C32226"/>
      <c r="D32226"/>
      <c r="E32226"/>
      <c r="F32226"/>
      <c r="G32226"/>
      <c r="H32226"/>
      <c r="I32226"/>
      <c r="J32226"/>
      <c r="K32226"/>
      <c r="L32226"/>
      <c r="M32226"/>
      <c r="N32226"/>
      <c r="O32226"/>
      <c r="P32226"/>
      <c r="Q32226"/>
      <c r="R32226"/>
    </row>
    <row r="32227" spans="3:18" x14ac:dyDescent="0.2">
      <c r="C32227"/>
      <c r="D32227"/>
      <c r="E32227"/>
      <c r="F32227"/>
      <c r="G32227"/>
      <c r="H32227"/>
      <c r="I32227"/>
      <c r="J32227"/>
      <c r="K32227"/>
      <c r="L32227"/>
      <c r="M32227"/>
      <c r="N32227"/>
      <c r="O32227"/>
      <c r="P32227"/>
      <c r="Q32227"/>
      <c r="R32227"/>
    </row>
    <row r="32228" spans="3:18" x14ac:dyDescent="0.2">
      <c r="C32228"/>
      <c r="D32228"/>
      <c r="E32228"/>
      <c r="F32228"/>
      <c r="G32228"/>
      <c r="H32228"/>
      <c r="I32228"/>
      <c r="J32228"/>
      <c r="K32228"/>
      <c r="L32228"/>
      <c r="M32228"/>
      <c r="N32228"/>
      <c r="O32228"/>
      <c r="P32228"/>
      <c r="Q32228"/>
      <c r="R32228"/>
    </row>
    <row r="32229" spans="3:18" x14ac:dyDescent="0.2">
      <c r="C32229"/>
      <c r="D32229"/>
      <c r="E32229"/>
      <c r="F32229"/>
      <c r="G32229"/>
      <c r="H32229"/>
      <c r="I32229"/>
      <c r="J32229"/>
      <c r="K32229"/>
      <c r="L32229"/>
      <c r="M32229"/>
      <c r="N32229"/>
      <c r="O32229"/>
      <c r="P32229"/>
      <c r="Q32229"/>
      <c r="R32229"/>
    </row>
    <row r="32230" spans="3:18" x14ac:dyDescent="0.2">
      <c r="C32230"/>
      <c r="D32230"/>
      <c r="E32230"/>
      <c r="F32230"/>
      <c r="G32230"/>
      <c r="H32230"/>
      <c r="I32230"/>
      <c r="J32230"/>
      <c r="K32230"/>
      <c r="L32230"/>
      <c r="M32230"/>
      <c r="N32230"/>
      <c r="O32230"/>
      <c r="P32230"/>
      <c r="Q32230"/>
      <c r="R32230"/>
    </row>
    <row r="32231" spans="3:18" x14ac:dyDescent="0.2">
      <c r="C32231"/>
      <c r="D32231"/>
      <c r="E32231"/>
      <c r="F32231"/>
      <c r="G32231"/>
      <c r="H32231"/>
      <c r="I32231"/>
      <c r="J32231"/>
      <c r="K32231"/>
      <c r="L32231"/>
      <c r="M32231"/>
      <c r="N32231"/>
      <c r="O32231"/>
      <c r="P32231"/>
      <c r="Q32231"/>
      <c r="R32231"/>
    </row>
    <row r="32232" spans="3:18" x14ac:dyDescent="0.2">
      <c r="C32232"/>
      <c r="D32232"/>
      <c r="E32232"/>
      <c r="F32232"/>
      <c r="G32232"/>
      <c r="H32232"/>
      <c r="I32232"/>
      <c r="J32232"/>
      <c r="K32232"/>
      <c r="L32232"/>
      <c r="M32232"/>
      <c r="N32232"/>
      <c r="O32232"/>
      <c r="P32232"/>
      <c r="Q32232"/>
      <c r="R32232"/>
    </row>
    <row r="32233" spans="3:18" x14ac:dyDescent="0.2">
      <c r="C32233"/>
      <c r="D32233"/>
      <c r="E32233"/>
      <c r="F32233"/>
      <c r="G32233"/>
      <c r="H32233"/>
      <c r="I32233"/>
      <c r="J32233"/>
      <c r="K32233"/>
      <c r="L32233"/>
      <c r="M32233"/>
      <c r="N32233"/>
      <c r="O32233"/>
      <c r="P32233"/>
      <c r="Q32233"/>
      <c r="R32233"/>
    </row>
    <row r="32234" spans="3:18" x14ac:dyDescent="0.2">
      <c r="C32234"/>
      <c r="D32234"/>
      <c r="E32234"/>
      <c r="F32234"/>
      <c r="G32234"/>
      <c r="H32234"/>
      <c r="I32234"/>
      <c r="J32234"/>
      <c r="K32234"/>
      <c r="L32234"/>
      <c r="M32234"/>
      <c r="N32234"/>
      <c r="O32234"/>
      <c r="P32234"/>
      <c r="Q32234"/>
      <c r="R32234"/>
    </row>
    <row r="32235" spans="3:18" x14ac:dyDescent="0.2">
      <c r="C32235"/>
      <c r="D32235"/>
      <c r="E32235"/>
      <c r="F32235"/>
      <c r="G32235"/>
      <c r="H32235"/>
      <c r="I32235"/>
      <c r="J32235"/>
      <c r="K32235"/>
      <c r="L32235"/>
      <c r="M32235"/>
      <c r="N32235"/>
      <c r="O32235"/>
      <c r="P32235"/>
      <c r="Q32235"/>
      <c r="R32235"/>
    </row>
    <row r="32236" spans="3:18" x14ac:dyDescent="0.2">
      <c r="C32236"/>
      <c r="D32236"/>
      <c r="E32236"/>
      <c r="F32236"/>
      <c r="G32236"/>
      <c r="H32236"/>
      <c r="I32236"/>
      <c r="J32236"/>
      <c r="K32236"/>
      <c r="L32236"/>
      <c r="M32236"/>
      <c r="N32236"/>
      <c r="O32236"/>
      <c r="P32236"/>
      <c r="Q32236"/>
      <c r="R32236"/>
    </row>
    <row r="32237" spans="3:18" x14ac:dyDescent="0.2">
      <c r="C32237"/>
      <c r="D32237"/>
      <c r="E32237"/>
      <c r="F32237"/>
      <c r="G32237"/>
      <c r="H32237"/>
      <c r="I32237"/>
      <c r="J32237"/>
      <c r="K32237"/>
      <c r="L32237"/>
      <c r="M32237"/>
      <c r="N32237"/>
      <c r="O32237"/>
      <c r="P32237"/>
      <c r="Q32237"/>
      <c r="R32237"/>
    </row>
    <row r="32238" spans="3:18" x14ac:dyDescent="0.2">
      <c r="C32238"/>
      <c r="D32238"/>
      <c r="E32238"/>
      <c r="F32238"/>
      <c r="G32238"/>
      <c r="H32238"/>
      <c r="I32238"/>
      <c r="J32238"/>
      <c r="K32238"/>
      <c r="L32238"/>
      <c r="M32238"/>
      <c r="N32238"/>
      <c r="O32238"/>
      <c r="P32238"/>
      <c r="Q32238"/>
      <c r="R32238"/>
    </row>
    <row r="32239" spans="3:18" x14ac:dyDescent="0.2">
      <c r="C32239"/>
      <c r="D32239"/>
      <c r="E32239"/>
      <c r="F32239"/>
      <c r="G32239"/>
      <c r="H32239"/>
      <c r="I32239"/>
      <c r="J32239"/>
      <c r="K32239"/>
      <c r="L32239"/>
      <c r="M32239"/>
      <c r="N32239"/>
      <c r="O32239"/>
      <c r="P32239"/>
      <c r="Q32239"/>
      <c r="R32239"/>
    </row>
    <row r="32240" spans="3:18" x14ac:dyDescent="0.2">
      <c r="C32240"/>
      <c r="D32240"/>
      <c r="E32240"/>
      <c r="F32240"/>
      <c r="G32240"/>
      <c r="H32240"/>
      <c r="I32240"/>
      <c r="J32240"/>
      <c r="K32240"/>
      <c r="L32240"/>
      <c r="M32240"/>
      <c r="N32240"/>
      <c r="O32240"/>
      <c r="P32240"/>
      <c r="Q32240"/>
      <c r="R32240"/>
    </row>
    <row r="32241" spans="3:18" x14ac:dyDescent="0.2">
      <c r="C32241"/>
      <c r="D32241"/>
      <c r="E32241"/>
      <c r="F32241"/>
      <c r="G32241"/>
      <c r="H32241"/>
      <c r="I32241"/>
      <c r="J32241"/>
      <c r="K32241"/>
      <c r="L32241"/>
      <c r="M32241"/>
      <c r="N32241"/>
      <c r="O32241"/>
      <c r="P32241"/>
      <c r="Q32241"/>
      <c r="R32241"/>
    </row>
    <row r="32242" spans="3:18" x14ac:dyDescent="0.2">
      <c r="C32242"/>
      <c r="D32242"/>
      <c r="E32242"/>
      <c r="F32242"/>
      <c r="G32242"/>
      <c r="H32242"/>
      <c r="I32242"/>
      <c r="J32242"/>
      <c r="K32242"/>
      <c r="L32242"/>
      <c r="M32242"/>
      <c r="N32242"/>
      <c r="O32242"/>
      <c r="P32242"/>
      <c r="Q32242"/>
      <c r="R32242"/>
    </row>
    <row r="32243" spans="3:18" x14ac:dyDescent="0.2">
      <c r="C32243"/>
      <c r="D32243"/>
      <c r="E32243"/>
      <c r="F32243"/>
      <c r="G32243"/>
      <c r="H32243"/>
      <c r="I32243"/>
      <c r="J32243"/>
      <c r="K32243"/>
      <c r="L32243"/>
      <c r="M32243"/>
      <c r="N32243"/>
      <c r="O32243"/>
      <c r="P32243"/>
      <c r="Q32243"/>
      <c r="R32243"/>
    </row>
    <row r="32244" spans="3:18" x14ac:dyDescent="0.2">
      <c r="C32244"/>
      <c r="D32244"/>
      <c r="E32244"/>
      <c r="F32244"/>
      <c r="G32244"/>
      <c r="H32244"/>
      <c r="I32244"/>
      <c r="J32244"/>
      <c r="K32244"/>
      <c r="L32244"/>
      <c r="M32244"/>
      <c r="N32244"/>
      <c r="O32244"/>
      <c r="P32244"/>
      <c r="Q32244"/>
      <c r="R32244"/>
    </row>
    <row r="32245" spans="3:18" x14ac:dyDescent="0.2">
      <c r="C32245"/>
      <c r="D32245"/>
      <c r="E32245"/>
      <c r="F32245"/>
      <c r="G32245"/>
      <c r="H32245"/>
      <c r="I32245"/>
      <c r="J32245"/>
      <c r="K32245"/>
      <c r="L32245"/>
      <c r="M32245"/>
      <c r="N32245"/>
      <c r="O32245"/>
      <c r="P32245"/>
      <c r="Q32245"/>
      <c r="R32245"/>
    </row>
    <row r="32246" spans="3:18" x14ac:dyDescent="0.2">
      <c r="C32246"/>
      <c r="D32246"/>
      <c r="E32246"/>
      <c r="F32246"/>
      <c r="G32246"/>
      <c r="H32246"/>
      <c r="I32246"/>
      <c r="J32246"/>
      <c r="K32246"/>
      <c r="L32246"/>
      <c r="M32246"/>
      <c r="N32246"/>
      <c r="O32246"/>
      <c r="P32246"/>
      <c r="Q32246"/>
      <c r="R32246"/>
    </row>
    <row r="32247" spans="3:18" x14ac:dyDescent="0.2">
      <c r="C32247"/>
      <c r="D32247"/>
      <c r="E32247"/>
      <c r="F32247"/>
      <c r="G32247"/>
      <c r="H32247"/>
      <c r="I32247"/>
      <c r="J32247"/>
      <c r="K32247"/>
      <c r="L32247"/>
      <c r="M32247"/>
      <c r="N32247"/>
      <c r="O32247"/>
      <c r="P32247"/>
      <c r="Q32247"/>
      <c r="R32247"/>
    </row>
    <row r="32248" spans="3:18" x14ac:dyDescent="0.2">
      <c r="C32248"/>
      <c r="D32248"/>
      <c r="E32248"/>
      <c r="F32248"/>
      <c r="G32248"/>
      <c r="H32248"/>
      <c r="I32248"/>
      <c r="J32248"/>
      <c r="K32248"/>
      <c r="L32248"/>
      <c r="M32248"/>
      <c r="N32248"/>
      <c r="O32248"/>
      <c r="P32248"/>
      <c r="Q32248"/>
      <c r="R32248"/>
    </row>
    <row r="32249" spans="3:18" x14ac:dyDescent="0.2">
      <c r="C32249"/>
      <c r="D32249"/>
      <c r="E32249"/>
      <c r="F32249"/>
      <c r="G32249"/>
      <c r="H32249"/>
      <c r="I32249"/>
      <c r="J32249"/>
      <c r="K32249"/>
      <c r="L32249"/>
      <c r="M32249"/>
      <c r="N32249"/>
      <c r="O32249"/>
      <c r="P32249"/>
      <c r="Q32249"/>
      <c r="R32249"/>
    </row>
    <row r="32250" spans="3:18" x14ac:dyDescent="0.2">
      <c r="C32250"/>
      <c r="D32250"/>
      <c r="E32250"/>
      <c r="F32250"/>
      <c r="G32250"/>
      <c r="H32250"/>
      <c r="I32250"/>
      <c r="J32250"/>
      <c r="K32250"/>
      <c r="L32250"/>
      <c r="M32250"/>
      <c r="N32250"/>
      <c r="O32250"/>
      <c r="P32250"/>
      <c r="Q32250"/>
      <c r="R32250"/>
    </row>
    <row r="32251" spans="3:18" x14ac:dyDescent="0.2">
      <c r="C32251"/>
      <c r="D32251"/>
      <c r="E32251"/>
      <c r="F32251"/>
      <c r="G32251"/>
      <c r="H32251"/>
      <c r="I32251"/>
      <c r="J32251"/>
      <c r="K32251"/>
      <c r="L32251"/>
      <c r="M32251"/>
      <c r="N32251"/>
      <c r="O32251"/>
      <c r="P32251"/>
      <c r="Q32251"/>
      <c r="R32251"/>
    </row>
    <row r="32252" spans="3:18" x14ac:dyDescent="0.2">
      <c r="C32252"/>
      <c r="D32252"/>
      <c r="E32252"/>
      <c r="F32252"/>
      <c r="G32252"/>
      <c r="H32252"/>
      <c r="I32252"/>
      <c r="J32252"/>
      <c r="K32252"/>
      <c r="L32252"/>
      <c r="M32252"/>
      <c r="N32252"/>
      <c r="O32252"/>
      <c r="P32252"/>
      <c r="Q32252"/>
      <c r="R32252"/>
    </row>
    <row r="32253" spans="3:18" x14ac:dyDescent="0.2">
      <c r="C32253"/>
      <c r="D32253"/>
      <c r="E32253"/>
      <c r="F32253"/>
      <c r="G32253"/>
      <c r="H32253"/>
      <c r="I32253"/>
      <c r="J32253"/>
      <c r="K32253"/>
      <c r="L32253"/>
      <c r="M32253"/>
      <c r="N32253"/>
      <c r="O32253"/>
      <c r="P32253"/>
      <c r="Q32253"/>
      <c r="R32253"/>
    </row>
    <row r="32254" spans="3:18" x14ac:dyDescent="0.2">
      <c r="C32254"/>
      <c r="D32254"/>
      <c r="E32254"/>
      <c r="F32254"/>
      <c r="G32254"/>
      <c r="H32254"/>
      <c r="I32254"/>
      <c r="J32254"/>
      <c r="K32254"/>
      <c r="L32254"/>
      <c r="M32254"/>
      <c r="N32254"/>
      <c r="O32254"/>
      <c r="P32254"/>
      <c r="Q32254"/>
      <c r="R32254"/>
    </row>
    <row r="32255" spans="3:18" x14ac:dyDescent="0.2">
      <c r="C32255"/>
      <c r="D32255"/>
      <c r="E32255"/>
      <c r="F32255"/>
      <c r="G32255"/>
      <c r="H32255"/>
      <c r="I32255"/>
      <c r="J32255"/>
      <c r="K32255"/>
      <c r="L32255"/>
      <c r="M32255"/>
      <c r="N32255"/>
      <c r="O32255"/>
      <c r="P32255"/>
      <c r="Q32255"/>
      <c r="R32255"/>
    </row>
    <row r="32256" spans="3:18" x14ac:dyDescent="0.2">
      <c r="C32256"/>
      <c r="D32256"/>
      <c r="E32256"/>
      <c r="F32256"/>
      <c r="G32256"/>
      <c r="H32256"/>
      <c r="I32256"/>
      <c r="J32256"/>
      <c r="K32256"/>
      <c r="L32256"/>
      <c r="M32256"/>
      <c r="N32256"/>
      <c r="O32256"/>
      <c r="P32256"/>
      <c r="Q32256"/>
      <c r="R32256"/>
    </row>
    <row r="32257" spans="3:18" x14ac:dyDescent="0.2">
      <c r="C32257"/>
      <c r="D32257"/>
      <c r="E32257"/>
      <c r="F32257"/>
      <c r="G32257"/>
      <c r="H32257"/>
      <c r="I32257"/>
      <c r="J32257"/>
      <c r="K32257"/>
      <c r="L32257"/>
      <c r="M32257"/>
      <c r="N32257"/>
      <c r="O32257"/>
      <c r="P32257"/>
      <c r="Q32257"/>
      <c r="R32257"/>
    </row>
    <row r="32258" spans="3:18" x14ac:dyDescent="0.2">
      <c r="C32258"/>
      <c r="D32258"/>
      <c r="E32258"/>
      <c r="F32258"/>
      <c r="G32258"/>
      <c r="H32258"/>
      <c r="I32258"/>
      <c r="J32258"/>
      <c r="K32258"/>
      <c r="L32258"/>
      <c r="M32258"/>
      <c r="N32258"/>
      <c r="O32258"/>
      <c r="P32258"/>
      <c r="Q32258"/>
      <c r="R32258"/>
    </row>
    <row r="32259" spans="3:18" x14ac:dyDescent="0.2">
      <c r="C32259"/>
      <c r="D32259"/>
      <c r="E32259"/>
      <c r="F32259"/>
      <c r="G32259"/>
      <c r="H32259"/>
      <c r="I32259"/>
      <c r="J32259"/>
      <c r="K32259"/>
      <c r="L32259"/>
      <c r="M32259"/>
      <c r="N32259"/>
      <c r="O32259"/>
      <c r="P32259"/>
      <c r="Q32259"/>
      <c r="R32259"/>
    </row>
    <row r="32260" spans="3:18" x14ac:dyDescent="0.2">
      <c r="C32260"/>
      <c r="D32260"/>
      <c r="E32260"/>
      <c r="F32260"/>
      <c r="G32260"/>
      <c r="H32260"/>
      <c r="I32260"/>
      <c r="J32260"/>
      <c r="K32260"/>
      <c r="L32260"/>
      <c r="M32260"/>
      <c r="N32260"/>
      <c r="O32260"/>
      <c r="P32260"/>
      <c r="Q32260"/>
      <c r="R32260"/>
    </row>
    <row r="32261" spans="3:18" x14ac:dyDescent="0.2">
      <c r="C32261"/>
      <c r="D32261"/>
      <c r="E32261"/>
      <c r="F32261"/>
      <c r="G32261"/>
      <c r="H32261"/>
      <c r="I32261"/>
      <c r="J32261"/>
      <c r="K32261"/>
      <c r="L32261"/>
      <c r="M32261"/>
      <c r="N32261"/>
      <c r="O32261"/>
      <c r="P32261"/>
      <c r="Q32261"/>
      <c r="R32261"/>
    </row>
    <row r="32262" spans="3:18" x14ac:dyDescent="0.2">
      <c r="C32262"/>
      <c r="D32262"/>
      <c r="E32262"/>
      <c r="F32262"/>
      <c r="G32262"/>
      <c r="H32262"/>
      <c r="I32262"/>
      <c r="J32262"/>
      <c r="K32262"/>
      <c r="L32262"/>
      <c r="M32262"/>
      <c r="N32262"/>
      <c r="O32262"/>
      <c r="P32262"/>
      <c r="Q32262"/>
      <c r="R32262"/>
    </row>
    <row r="32263" spans="3:18" x14ac:dyDescent="0.2">
      <c r="C32263"/>
      <c r="D32263"/>
      <c r="E32263"/>
      <c r="F32263"/>
      <c r="G32263"/>
      <c r="H32263"/>
      <c r="I32263"/>
      <c r="J32263"/>
      <c r="K32263"/>
      <c r="L32263"/>
      <c r="M32263"/>
      <c r="N32263"/>
      <c r="O32263"/>
      <c r="P32263"/>
      <c r="Q32263"/>
      <c r="R32263"/>
    </row>
    <row r="32264" spans="3:18" x14ac:dyDescent="0.2">
      <c r="C32264"/>
      <c r="D32264"/>
      <c r="E32264"/>
      <c r="F32264"/>
      <c r="G32264"/>
      <c r="H32264"/>
      <c r="I32264"/>
      <c r="J32264"/>
      <c r="K32264"/>
      <c r="L32264"/>
      <c r="M32264"/>
      <c r="N32264"/>
      <c r="O32264"/>
      <c r="P32264"/>
      <c r="Q32264"/>
      <c r="R32264"/>
    </row>
    <row r="32265" spans="3:18" x14ac:dyDescent="0.2">
      <c r="C32265"/>
      <c r="D32265"/>
      <c r="E32265"/>
      <c r="F32265"/>
      <c r="G32265"/>
      <c r="H32265"/>
      <c r="I32265"/>
      <c r="J32265"/>
      <c r="K32265"/>
      <c r="L32265"/>
      <c r="M32265"/>
      <c r="N32265"/>
      <c r="O32265"/>
      <c r="P32265"/>
      <c r="Q32265"/>
      <c r="R32265"/>
    </row>
    <row r="32266" spans="3:18" x14ac:dyDescent="0.2">
      <c r="C32266"/>
      <c r="D32266"/>
      <c r="E32266"/>
      <c r="F32266"/>
      <c r="G32266"/>
      <c r="H32266"/>
      <c r="I32266"/>
      <c r="J32266"/>
      <c r="K32266"/>
      <c r="L32266"/>
      <c r="M32266"/>
      <c r="N32266"/>
      <c r="O32266"/>
      <c r="P32266"/>
      <c r="Q32266"/>
      <c r="R32266"/>
    </row>
    <row r="32267" spans="3:18" x14ac:dyDescent="0.2">
      <c r="C32267"/>
      <c r="D32267"/>
      <c r="E32267"/>
      <c r="F32267"/>
      <c r="G32267"/>
      <c r="H32267"/>
      <c r="I32267"/>
      <c r="J32267"/>
      <c r="K32267"/>
      <c r="L32267"/>
      <c r="M32267"/>
      <c r="N32267"/>
      <c r="O32267"/>
      <c r="P32267"/>
      <c r="Q32267"/>
      <c r="R32267"/>
    </row>
    <row r="32268" spans="3:18" x14ac:dyDescent="0.2">
      <c r="C32268"/>
      <c r="D32268"/>
      <c r="E32268"/>
      <c r="F32268"/>
      <c r="G32268"/>
      <c r="H32268"/>
      <c r="I32268"/>
      <c r="J32268"/>
      <c r="K32268"/>
      <c r="L32268"/>
      <c r="M32268"/>
      <c r="N32268"/>
      <c r="O32268"/>
      <c r="P32268"/>
      <c r="Q32268"/>
      <c r="R32268"/>
    </row>
    <row r="32269" spans="3:18" x14ac:dyDescent="0.2">
      <c r="C32269"/>
      <c r="D32269"/>
      <c r="E32269"/>
      <c r="F32269"/>
      <c r="G32269"/>
      <c r="H32269"/>
      <c r="I32269"/>
      <c r="J32269"/>
      <c r="K32269"/>
      <c r="L32269"/>
      <c r="M32269"/>
      <c r="N32269"/>
      <c r="O32269"/>
      <c r="P32269"/>
      <c r="Q32269"/>
      <c r="R32269"/>
    </row>
    <row r="32270" spans="3:18" x14ac:dyDescent="0.2">
      <c r="C32270"/>
      <c r="D32270"/>
      <c r="E32270"/>
      <c r="F32270"/>
      <c r="G32270"/>
      <c r="H32270"/>
      <c r="I32270"/>
      <c r="J32270"/>
      <c r="K32270"/>
      <c r="L32270"/>
      <c r="M32270"/>
      <c r="N32270"/>
      <c r="O32270"/>
      <c r="P32270"/>
      <c r="Q32270"/>
      <c r="R32270"/>
    </row>
    <row r="32271" spans="3:18" x14ac:dyDescent="0.2">
      <c r="C32271"/>
      <c r="D32271"/>
      <c r="E32271"/>
      <c r="F32271"/>
      <c r="G32271"/>
      <c r="H32271"/>
      <c r="I32271"/>
      <c r="J32271"/>
      <c r="K32271"/>
      <c r="L32271"/>
      <c r="M32271"/>
      <c r="N32271"/>
      <c r="O32271"/>
      <c r="P32271"/>
      <c r="Q32271"/>
      <c r="R32271"/>
    </row>
    <row r="32272" spans="3:18" x14ac:dyDescent="0.2">
      <c r="C32272"/>
      <c r="D32272"/>
      <c r="E32272"/>
      <c r="F32272"/>
      <c r="G32272"/>
      <c r="H32272"/>
      <c r="I32272"/>
      <c r="J32272"/>
      <c r="K32272"/>
      <c r="L32272"/>
      <c r="M32272"/>
      <c r="N32272"/>
      <c r="O32272"/>
      <c r="P32272"/>
      <c r="Q32272"/>
      <c r="R32272"/>
    </row>
    <row r="32273" spans="3:18" x14ac:dyDescent="0.2">
      <c r="C32273"/>
      <c r="D32273"/>
      <c r="E32273"/>
      <c r="F32273"/>
      <c r="G32273"/>
      <c r="H32273"/>
      <c r="I32273"/>
      <c r="J32273"/>
      <c r="K32273"/>
      <c r="L32273"/>
      <c r="M32273"/>
      <c r="N32273"/>
      <c r="O32273"/>
      <c r="P32273"/>
      <c r="Q32273"/>
      <c r="R32273"/>
    </row>
    <row r="32274" spans="3:18" x14ac:dyDescent="0.2">
      <c r="C32274"/>
      <c r="D32274"/>
      <c r="E32274"/>
      <c r="F32274"/>
      <c r="G32274"/>
      <c r="H32274"/>
      <c r="I32274"/>
      <c r="J32274"/>
      <c r="K32274"/>
      <c r="L32274"/>
      <c r="M32274"/>
      <c r="N32274"/>
      <c r="O32274"/>
      <c r="P32274"/>
      <c r="Q32274"/>
      <c r="R32274"/>
    </row>
    <row r="32275" spans="3:18" x14ac:dyDescent="0.2">
      <c r="C32275"/>
      <c r="D32275"/>
      <c r="E32275"/>
      <c r="F32275"/>
      <c r="G32275"/>
      <c r="H32275"/>
      <c r="I32275"/>
      <c r="J32275"/>
      <c r="K32275"/>
      <c r="L32275"/>
      <c r="M32275"/>
      <c r="N32275"/>
      <c r="O32275"/>
      <c r="P32275"/>
      <c r="Q32275"/>
      <c r="R32275"/>
    </row>
    <row r="32276" spans="3:18" x14ac:dyDescent="0.2">
      <c r="C32276"/>
      <c r="D32276"/>
      <c r="E32276"/>
      <c r="F32276"/>
      <c r="G32276"/>
      <c r="H32276"/>
      <c r="I32276"/>
      <c r="J32276"/>
      <c r="K32276"/>
      <c r="L32276"/>
      <c r="M32276"/>
      <c r="N32276"/>
      <c r="O32276"/>
      <c r="P32276"/>
      <c r="Q32276"/>
      <c r="R32276"/>
    </row>
    <row r="32277" spans="3:18" x14ac:dyDescent="0.2">
      <c r="C32277"/>
      <c r="D32277"/>
      <c r="E32277"/>
      <c r="F32277"/>
      <c r="G32277"/>
      <c r="H32277"/>
      <c r="I32277"/>
      <c r="J32277"/>
      <c r="K32277"/>
      <c r="L32277"/>
      <c r="M32277"/>
      <c r="N32277"/>
      <c r="O32277"/>
      <c r="P32277"/>
      <c r="Q32277"/>
      <c r="R32277"/>
    </row>
    <row r="32278" spans="3:18" x14ac:dyDescent="0.2">
      <c r="C32278"/>
      <c r="D32278"/>
      <c r="E32278"/>
      <c r="F32278"/>
      <c r="G32278"/>
      <c r="H32278"/>
      <c r="I32278"/>
      <c r="J32278"/>
      <c r="K32278"/>
      <c r="L32278"/>
      <c r="M32278"/>
      <c r="N32278"/>
      <c r="O32278"/>
      <c r="P32278"/>
      <c r="Q32278"/>
      <c r="R32278"/>
    </row>
    <row r="32279" spans="3:18" x14ac:dyDescent="0.2">
      <c r="C32279"/>
      <c r="D32279"/>
      <c r="E32279"/>
      <c r="F32279"/>
      <c r="G32279"/>
      <c r="H32279"/>
      <c r="I32279"/>
      <c r="J32279"/>
      <c r="K32279"/>
      <c r="L32279"/>
      <c r="M32279"/>
      <c r="N32279"/>
      <c r="O32279"/>
      <c r="P32279"/>
      <c r="Q32279"/>
      <c r="R32279"/>
    </row>
    <row r="32280" spans="3:18" x14ac:dyDescent="0.2">
      <c r="C32280"/>
      <c r="D32280"/>
      <c r="E32280"/>
      <c r="F32280"/>
      <c r="G32280"/>
      <c r="H32280"/>
      <c r="I32280"/>
      <c r="J32280"/>
      <c r="K32280"/>
      <c r="L32280"/>
      <c r="M32280"/>
      <c r="N32280"/>
      <c r="O32280"/>
      <c r="P32280"/>
      <c r="Q32280"/>
      <c r="R32280"/>
    </row>
    <row r="32281" spans="3:18" x14ac:dyDescent="0.2">
      <c r="C32281"/>
      <c r="D32281"/>
      <c r="E32281"/>
      <c r="F32281"/>
      <c r="G32281"/>
      <c r="H32281"/>
      <c r="I32281"/>
      <c r="J32281"/>
      <c r="K32281"/>
      <c r="L32281"/>
      <c r="M32281"/>
      <c r="N32281"/>
      <c r="O32281"/>
      <c r="P32281"/>
      <c r="Q32281"/>
      <c r="R32281"/>
    </row>
    <row r="32282" spans="3:18" x14ac:dyDescent="0.2">
      <c r="C32282"/>
      <c r="D32282"/>
      <c r="E32282"/>
      <c r="F32282"/>
      <c r="G32282"/>
      <c r="H32282"/>
      <c r="I32282"/>
      <c r="J32282"/>
      <c r="K32282"/>
      <c r="L32282"/>
      <c r="M32282"/>
      <c r="N32282"/>
      <c r="O32282"/>
      <c r="P32282"/>
      <c r="Q32282"/>
      <c r="R32282"/>
    </row>
    <row r="32283" spans="3:18" x14ac:dyDescent="0.2">
      <c r="C32283"/>
      <c r="D32283"/>
      <c r="E32283"/>
      <c r="F32283"/>
      <c r="G32283"/>
      <c r="H32283"/>
      <c r="I32283"/>
      <c r="J32283"/>
      <c r="K32283"/>
      <c r="L32283"/>
      <c r="M32283"/>
      <c r="N32283"/>
      <c r="O32283"/>
      <c r="P32283"/>
      <c r="Q32283"/>
      <c r="R32283"/>
    </row>
    <row r="32284" spans="3:18" x14ac:dyDescent="0.2">
      <c r="C32284"/>
      <c r="D32284"/>
      <c r="E32284"/>
      <c r="F32284"/>
      <c r="G32284"/>
      <c r="H32284"/>
      <c r="I32284"/>
      <c r="J32284"/>
      <c r="K32284"/>
      <c r="L32284"/>
      <c r="M32284"/>
      <c r="N32284"/>
      <c r="O32284"/>
      <c r="P32284"/>
      <c r="Q32284"/>
      <c r="R32284"/>
    </row>
    <row r="32285" spans="3:18" x14ac:dyDescent="0.2">
      <c r="C32285"/>
      <c r="D32285"/>
      <c r="E32285"/>
      <c r="F32285"/>
      <c r="G32285"/>
      <c r="H32285"/>
      <c r="I32285"/>
      <c r="J32285"/>
      <c r="K32285"/>
      <c r="L32285"/>
      <c r="M32285"/>
      <c r="N32285"/>
      <c r="O32285"/>
      <c r="P32285"/>
      <c r="Q32285"/>
      <c r="R32285"/>
    </row>
    <row r="32286" spans="3:18" x14ac:dyDescent="0.2">
      <c r="C32286"/>
      <c r="D32286"/>
      <c r="E32286"/>
      <c r="F32286"/>
      <c r="G32286"/>
      <c r="H32286"/>
      <c r="I32286"/>
      <c r="J32286"/>
      <c r="K32286"/>
      <c r="L32286"/>
      <c r="M32286"/>
      <c r="N32286"/>
      <c r="O32286"/>
      <c r="P32286"/>
      <c r="Q32286"/>
      <c r="R32286"/>
    </row>
    <row r="32287" spans="3:18" x14ac:dyDescent="0.2">
      <c r="C32287"/>
      <c r="D32287"/>
      <c r="E32287"/>
      <c r="F32287"/>
      <c r="G32287"/>
      <c r="H32287"/>
      <c r="I32287"/>
      <c r="J32287"/>
      <c r="K32287"/>
      <c r="L32287"/>
      <c r="M32287"/>
      <c r="N32287"/>
      <c r="O32287"/>
      <c r="P32287"/>
      <c r="Q32287"/>
      <c r="R32287"/>
    </row>
    <row r="32288" spans="3:18" x14ac:dyDescent="0.2">
      <c r="C32288"/>
      <c r="D32288"/>
      <c r="E32288"/>
      <c r="F32288"/>
      <c r="G32288"/>
      <c r="H32288"/>
      <c r="I32288"/>
      <c r="J32288"/>
      <c r="K32288"/>
      <c r="L32288"/>
      <c r="M32288"/>
      <c r="N32288"/>
      <c r="O32288"/>
      <c r="P32288"/>
      <c r="Q32288"/>
      <c r="R32288"/>
    </row>
    <row r="32289" spans="3:18" x14ac:dyDescent="0.2">
      <c r="C32289"/>
      <c r="D32289"/>
      <c r="E32289"/>
      <c r="F32289"/>
      <c r="G32289"/>
      <c r="H32289"/>
      <c r="I32289"/>
      <c r="J32289"/>
      <c r="K32289"/>
      <c r="L32289"/>
      <c r="M32289"/>
      <c r="N32289"/>
      <c r="O32289"/>
      <c r="P32289"/>
      <c r="Q32289"/>
      <c r="R32289"/>
    </row>
    <row r="32290" spans="3:18" x14ac:dyDescent="0.2">
      <c r="C32290"/>
      <c r="D32290"/>
      <c r="E32290"/>
      <c r="F32290"/>
      <c r="G32290"/>
      <c r="H32290"/>
      <c r="I32290"/>
      <c r="J32290"/>
      <c r="K32290"/>
      <c r="L32290"/>
      <c r="M32290"/>
      <c r="N32290"/>
      <c r="O32290"/>
      <c r="P32290"/>
      <c r="Q32290"/>
      <c r="R32290"/>
    </row>
    <row r="32291" spans="3:18" x14ac:dyDescent="0.2">
      <c r="C32291"/>
      <c r="D32291"/>
      <c r="E32291"/>
      <c r="F32291"/>
      <c r="G32291"/>
      <c r="H32291"/>
      <c r="I32291"/>
      <c r="J32291"/>
      <c r="K32291"/>
      <c r="L32291"/>
      <c r="M32291"/>
      <c r="N32291"/>
      <c r="O32291"/>
      <c r="P32291"/>
      <c r="Q32291"/>
      <c r="R32291"/>
    </row>
    <row r="32292" spans="3:18" x14ac:dyDescent="0.2">
      <c r="C32292"/>
      <c r="D32292"/>
      <c r="E32292"/>
      <c r="F32292"/>
      <c r="G32292"/>
      <c r="H32292"/>
      <c r="I32292"/>
      <c r="J32292"/>
      <c r="K32292"/>
      <c r="L32292"/>
      <c r="M32292"/>
      <c r="N32292"/>
      <c r="O32292"/>
      <c r="P32292"/>
      <c r="Q32292"/>
      <c r="R32292"/>
    </row>
    <row r="32293" spans="3:18" x14ac:dyDescent="0.2">
      <c r="C32293"/>
      <c r="D32293"/>
      <c r="E32293"/>
      <c r="F32293"/>
      <c r="G32293"/>
      <c r="H32293"/>
      <c r="I32293"/>
      <c r="J32293"/>
      <c r="K32293"/>
      <c r="L32293"/>
      <c r="M32293"/>
      <c r="N32293"/>
      <c r="O32293"/>
      <c r="P32293"/>
      <c r="Q32293"/>
      <c r="R32293"/>
    </row>
    <row r="32294" spans="3:18" x14ac:dyDescent="0.2">
      <c r="C32294"/>
      <c r="D32294"/>
      <c r="E32294"/>
      <c r="F32294"/>
      <c r="G32294"/>
      <c r="H32294"/>
      <c r="I32294"/>
      <c r="J32294"/>
      <c r="K32294"/>
      <c r="L32294"/>
      <c r="M32294"/>
      <c r="N32294"/>
      <c r="O32294"/>
      <c r="P32294"/>
      <c r="Q32294"/>
      <c r="R32294"/>
    </row>
    <row r="32295" spans="3:18" x14ac:dyDescent="0.2">
      <c r="C32295"/>
      <c r="D32295"/>
      <c r="E32295"/>
      <c r="F32295"/>
      <c r="G32295"/>
      <c r="H32295"/>
      <c r="I32295"/>
      <c r="J32295"/>
      <c r="K32295"/>
      <c r="L32295"/>
      <c r="M32295"/>
      <c r="N32295"/>
      <c r="O32295"/>
      <c r="P32295"/>
      <c r="Q32295"/>
      <c r="R32295"/>
    </row>
    <row r="32296" spans="3:18" x14ac:dyDescent="0.2">
      <c r="C32296"/>
      <c r="D32296"/>
      <c r="E32296"/>
      <c r="F32296"/>
      <c r="G32296"/>
      <c r="H32296"/>
      <c r="I32296"/>
      <c r="J32296"/>
      <c r="K32296"/>
      <c r="L32296"/>
      <c r="M32296"/>
      <c r="N32296"/>
      <c r="O32296"/>
      <c r="P32296"/>
      <c r="Q32296"/>
      <c r="R32296"/>
    </row>
    <row r="32297" spans="3:18" x14ac:dyDescent="0.2">
      <c r="C32297"/>
      <c r="D32297"/>
      <c r="E32297"/>
      <c r="F32297"/>
      <c r="G32297"/>
      <c r="H32297"/>
      <c r="I32297"/>
      <c r="J32297"/>
      <c r="K32297"/>
      <c r="L32297"/>
      <c r="M32297"/>
      <c r="N32297"/>
      <c r="O32297"/>
      <c r="P32297"/>
      <c r="Q32297"/>
      <c r="R32297"/>
    </row>
    <row r="32298" spans="3:18" x14ac:dyDescent="0.2">
      <c r="C32298"/>
      <c r="D32298"/>
      <c r="E32298"/>
      <c r="F32298"/>
      <c r="G32298"/>
      <c r="H32298"/>
      <c r="I32298"/>
      <c r="J32298"/>
      <c r="K32298"/>
      <c r="L32298"/>
      <c r="M32298"/>
      <c r="N32298"/>
      <c r="O32298"/>
      <c r="P32298"/>
      <c r="Q32298"/>
      <c r="R32298"/>
    </row>
    <row r="32299" spans="3:18" x14ac:dyDescent="0.2">
      <c r="C32299"/>
      <c r="D32299"/>
      <c r="E32299"/>
      <c r="F32299"/>
      <c r="G32299"/>
      <c r="H32299"/>
      <c r="I32299"/>
      <c r="J32299"/>
      <c r="K32299"/>
      <c r="L32299"/>
      <c r="M32299"/>
      <c r="N32299"/>
      <c r="O32299"/>
      <c r="P32299"/>
      <c r="Q32299"/>
      <c r="R32299"/>
    </row>
    <row r="32300" spans="3:18" x14ac:dyDescent="0.2">
      <c r="C32300"/>
      <c r="D32300"/>
      <c r="E32300"/>
      <c r="F32300"/>
      <c r="G32300"/>
      <c r="H32300"/>
      <c r="I32300"/>
      <c r="J32300"/>
      <c r="K32300"/>
      <c r="L32300"/>
      <c r="M32300"/>
      <c r="N32300"/>
      <c r="O32300"/>
      <c r="P32300"/>
      <c r="Q32300"/>
      <c r="R32300"/>
    </row>
    <row r="32301" spans="3:18" x14ac:dyDescent="0.2">
      <c r="C32301"/>
      <c r="D32301"/>
      <c r="E32301"/>
      <c r="F32301"/>
      <c r="G32301"/>
      <c r="H32301"/>
      <c r="I32301"/>
      <c r="J32301"/>
      <c r="K32301"/>
      <c r="L32301"/>
      <c r="M32301"/>
      <c r="N32301"/>
      <c r="O32301"/>
      <c r="P32301"/>
      <c r="Q32301"/>
      <c r="R32301"/>
    </row>
    <row r="32302" spans="3:18" x14ac:dyDescent="0.2">
      <c r="C32302"/>
      <c r="D32302"/>
      <c r="E32302"/>
      <c r="F32302"/>
      <c r="G32302"/>
      <c r="H32302"/>
      <c r="I32302"/>
      <c r="J32302"/>
      <c r="K32302"/>
      <c r="L32302"/>
      <c r="M32302"/>
      <c r="N32302"/>
      <c r="O32302"/>
      <c r="P32302"/>
      <c r="Q32302"/>
      <c r="R32302"/>
    </row>
    <row r="32303" spans="3:18" x14ac:dyDescent="0.2">
      <c r="C32303"/>
      <c r="D32303"/>
      <c r="E32303"/>
      <c r="F32303"/>
      <c r="G32303"/>
      <c r="H32303"/>
      <c r="I32303"/>
      <c r="J32303"/>
      <c r="K32303"/>
      <c r="L32303"/>
      <c r="M32303"/>
      <c r="N32303"/>
      <c r="O32303"/>
      <c r="P32303"/>
      <c r="Q32303"/>
      <c r="R32303"/>
    </row>
    <row r="32304" spans="3:18" x14ac:dyDescent="0.2">
      <c r="C32304"/>
      <c r="D32304"/>
      <c r="E32304"/>
      <c r="F32304"/>
      <c r="G32304"/>
      <c r="H32304"/>
      <c r="I32304"/>
      <c r="J32304"/>
      <c r="K32304"/>
      <c r="L32304"/>
      <c r="M32304"/>
      <c r="N32304"/>
      <c r="O32304"/>
      <c r="P32304"/>
      <c r="Q32304"/>
      <c r="R32304"/>
    </row>
    <row r="32305" spans="3:18" x14ac:dyDescent="0.2">
      <c r="C32305"/>
      <c r="D32305"/>
      <c r="E32305"/>
      <c r="F32305"/>
      <c r="G32305"/>
      <c r="H32305"/>
      <c r="I32305"/>
      <c r="J32305"/>
      <c r="K32305"/>
      <c r="L32305"/>
      <c r="M32305"/>
      <c r="N32305"/>
      <c r="O32305"/>
      <c r="P32305"/>
      <c r="Q32305"/>
      <c r="R32305"/>
    </row>
    <row r="32306" spans="3:18" x14ac:dyDescent="0.2">
      <c r="C32306"/>
      <c r="D32306"/>
      <c r="E32306"/>
      <c r="F32306"/>
      <c r="G32306"/>
      <c r="H32306"/>
      <c r="I32306"/>
      <c r="J32306"/>
      <c r="K32306"/>
      <c r="L32306"/>
      <c r="M32306"/>
      <c r="N32306"/>
      <c r="O32306"/>
      <c r="P32306"/>
      <c r="Q32306"/>
      <c r="R32306"/>
    </row>
    <row r="32307" spans="3:18" x14ac:dyDescent="0.2">
      <c r="C32307"/>
      <c r="D32307"/>
      <c r="E32307"/>
      <c r="F32307"/>
      <c r="G32307"/>
      <c r="H32307"/>
      <c r="I32307"/>
      <c r="J32307"/>
      <c r="K32307"/>
      <c r="L32307"/>
      <c r="M32307"/>
      <c r="N32307"/>
      <c r="O32307"/>
      <c r="P32307"/>
      <c r="Q32307"/>
      <c r="R32307"/>
    </row>
    <row r="32308" spans="3:18" x14ac:dyDescent="0.2">
      <c r="C32308"/>
      <c r="D32308"/>
      <c r="E32308"/>
      <c r="F32308"/>
      <c r="G32308"/>
      <c r="H32308"/>
      <c r="I32308"/>
      <c r="J32308"/>
      <c r="K32308"/>
      <c r="L32308"/>
      <c r="M32308"/>
      <c r="N32308"/>
      <c r="O32308"/>
      <c r="P32308"/>
      <c r="Q32308"/>
      <c r="R32308"/>
    </row>
    <row r="32309" spans="3:18" x14ac:dyDescent="0.2">
      <c r="C32309"/>
      <c r="D32309"/>
      <c r="E32309"/>
      <c r="F32309"/>
      <c r="G32309"/>
      <c r="H32309"/>
      <c r="I32309"/>
      <c r="J32309"/>
      <c r="K32309"/>
      <c r="L32309"/>
      <c r="M32309"/>
      <c r="N32309"/>
      <c r="O32309"/>
      <c r="P32309"/>
      <c r="Q32309"/>
      <c r="R32309"/>
    </row>
    <row r="32310" spans="3:18" x14ac:dyDescent="0.2">
      <c r="C32310"/>
      <c r="D32310"/>
      <c r="E32310"/>
      <c r="F32310"/>
      <c r="G32310"/>
      <c r="H32310"/>
      <c r="I32310"/>
      <c r="J32310"/>
      <c r="K32310"/>
      <c r="L32310"/>
      <c r="M32310"/>
      <c r="N32310"/>
      <c r="O32310"/>
      <c r="P32310"/>
      <c r="Q32310"/>
      <c r="R32310"/>
    </row>
    <row r="32311" spans="3:18" x14ac:dyDescent="0.2">
      <c r="C32311"/>
      <c r="D32311"/>
      <c r="E32311"/>
      <c r="F32311"/>
      <c r="G32311"/>
      <c r="H32311"/>
      <c r="I32311"/>
      <c r="J32311"/>
      <c r="K32311"/>
      <c r="L32311"/>
      <c r="M32311"/>
      <c r="N32311"/>
      <c r="O32311"/>
      <c r="P32311"/>
      <c r="Q32311"/>
      <c r="R32311"/>
    </row>
    <row r="32312" spans="3:18" x14ac:dyDescent="0.2">
      <c r="C32312"/>
      <c r="D32312"/>
      <c r="E32312"/>
      <c r="F32312"/>
      <c r="G32312"/>
      <c r="H32312"/>
      <c r="I32312"/>
      <c r="J32312"/>
      <c r="K32312"/>
      <c r="L32312"/>
      <c r="M32312"/>
      <c r="N32312"/>
      <c r="O32312"/>
      <c r="P32312"/>
      <c r="Q32312"/>
      <c r="R32312"/>
    </row>
    <row r="32313" spans="3:18" x14ac:dyDescent="0.2">
      <c r="C32313"/>
      <c r="D32313"/>
      <c r="E32313"/>
      <c r="F32313"/>
      <c r="G32313"/>
      <c r="H32313"/>
      <c r="I32313"/>
      <c r="J32313"/>
      <c r="K32313"/>
      <c r="L32313"/>
      <c r="M32313"/>
      <c r="N32313"/>
      <c r="O32313"/>
      <c r="P32313"/>
      <c r="Q32313"/>
      <c r="R32313"/>
    </row>
    <row r="32314" spans="3:18" x14ac:dyDescent="0.2">
      <c r="C32314"/>
      <c r="D32314"/>
      <c r="E32314"/>
      <c r="F32314"/>
      <c r="G32314"/>
      <c r="H32314"/>
      <c r="I32314"/>
      <c r="J32314"/>
      <c r="K32314"/>
      <c r="L32314"/>
      <c r="M32314"/>
      <c r="N32314"/>
      <c r="O32314"/>
      <c r="P32314"/>
      <c r="Q32314"/>
      <c r="R32314"/>
    </row>
    <row r="32315" spans="3:18" x14ac:dyDescent="0.2">
      <c r="C32315"/>
      <c r="D32315"/>
      <c r="E32315"/>
      <c r="F32315"/>
      <c r="G32315"/>
      <c r="H32315"/>
      <c r="I32315"/>
      <c r="J32315"/>
      <c r="K32315"/>
      <c r="L32315"/>
      <c r="M32315"/>
      <c r="N32315"/>
      <c r="O32315"/>
      <c r="P32315"/>
      <c r="Q32315"/>
      <c r="R32315"/>
    </row>
    <row r="32316" spans="3:18" x14ac:dyDescent="0.2">
      <c r="C32316"/>
      <c r="D32316"/>
      <c r="E32316"/>
      <c r="F32316"/>
      <c r="G32316"/>
      <c r="H32316"/>
      <c r="I32316"/>
      <c r="J32316"/>
      <c r="K32316"/>
      <c r="L32316"/>
      <c r="M32316"/>
      <c r="N32316"/>
      <c r="O32316"/>
      <c r="P32316"/>
      <c r="Q32316"/>
      <c r="R32316"/>
    </row>
    <row r="32317" spans="3:18" x14ac:dyDescent="0.2">
      <c r="C32317"/>
      <c r="D32317"/>
      <c r="E32317"/>
      <c r="F32317"/>
      <c r="G32317"/>
      <c r="H32317"/>
      <c r="I32317"/>
      <c r="J32317"/>
      <c r="K32317"/>
      <c r="L32317"/>
      <c r="M32317"/>
      <c r="N32317"/>
      <c r="O32317"/>
      <c r="P32317"/>
      <c r="Q32317"/>
      <c r="R32317"/>
    </row>
    <row r="32318" spans="3:18" x14ac:dyDescent="0.2">
      <c r="C32318"/>
      <c r="D32318"/>
      <c r="E32318"/>
      <c r="F32318"/>
      <c r="G32318"/>
      <c r="H32318"/>
      <c r="I32318"/>
      <c r="J32318"/>
      <c r="K32318"/>
      <c r="L32318"/>
      <c r="M32318"/>
      <c r="N32318"/>
      <c r="O32318"/>
      <c r="P32318"/>
      <c r="Q32318"/>
      <c r="R32318"/>
    </row>
    <row r="32319" spans="3:18" x14ac:dyDescent="0.2">
      <c r="C32319"/>
      <c r="D32319"/>
      <c r="E32319"/>
      <c r="F32319"/>
      <c r="G32319"/>
      <c r="H32319"/>
      <c r="I32319"/>
      <c r="J32319"/>
      <c r="K32319"/>
      <c r="L32319"/>
      <c r="M32319"/>
      <c r="N32319"/>
      <c r="O32319"/>
      <c r="P32319"/>
      <c r="Q32319"/>
      <c r="R32319"/>
    </row>
    <row r="32320" spans="3:18" x14ac:dyDescent="0.2">
      <c r="C32320"/>
      <c r="D32320"/>
      <c r="E32320"/>
      <c r="F32320"/>
      <c r="G32320"/>
      <c r="H32320"/>
      <c r="I32320"/>
      <c r="J32320"/>
      <c r="K32320"/>
      <c r="L32320"/>
      <c r="M32320"/>
      <c r="N32320"/>
      <c r="O32320"/>
      <c r="P32320"/>
      <c r="Q32320"/>
      <c r="R32320"/>
    </row>
    <row r="32321" spans="3:18" x14ac:dyDescent="0.2">
      <c r="C32321"/>
      <c r="D32321"/>
      <c r="E32321"/>
      <c r="F32321"/>
      <c r="G32321"/>
      <c r="H32321"/>
      <c r="I32321"/>
      <c r="J32321"/>
      <c r="K32321"/>
      <c r="L32321"/>
      <c r="M32321"/>
      <c r="N32321"/>
      <c r="O32321"/>
      <c r="P32321"/>
      <c r="Q32321"/>
      <c r="R32321"/>
    </row>
    <row r="32322" spans="3:18" x14ac:dyDescent="0.2">
      <c r="C32322"/>
      <c r="D32322"/>
      <c r="E32322"/>
      <c r="F32322"/>
      <c r="G32322"/>
      <c r="H32322"/>
      <c r="I32322"/>
      <c r="J32322"/>
      <c r="K32322"/>
      <c r="L32322"/>
      <c r="M32322"/>
      <c r="N32322"/>
      <c r="O32322"/>
      <c r="P32322"/>
      <c r="Q32322"/>
      <c r="R32322"/>
    </row>
    <row r="32323" spans="3:18" x14ac:dyDescent="0.2">
      <c r="C32323"/>
      <c r="D32323"/>
      <c r="E32323"/>
      <c r="F32323"/>
      <c r="G32323"/>
      <c r="H32323"/>
      <c r="I32323"/>
      <c r="J32323"/>
      <c r="K32323"/>
      <c r="L32323"/>
      <c r="M32323"/>
      <c r="N32323"/>
      <c r="O32323"/>
      <c r="P32323"/>
      <c r="Q32323"/>
      <c r="R32323"/>
    </row>
    <row r="32324" spans="3:18" x14ac:dyDescent="0.2">
      <c r="C32324"/>
      <c r="D32324"/>
      <c r="E32324"/>
      <c r="F32324"/>
      <c r="G32324"/>
      <c r="H32324"/>
      <c r="I32324"/>
      <c r="J32324"/>
      <c r="K32324"/>
      <c r="L32324"/>
      <c r="M32324"/>
      <c r="N32324"/>
      <c r="O32324"/>
      <c r="P32324"/>
      <c r="Q32324"/>
      <c r="R32324"/>
    </row>
    <row r="32325" spans="3:18" x14ac:dyDescent="0.2">
      <c r="C32325"/>
      <c r="D32325"/>
      <c r="E32325"/>
      <c r="F32325"/>
      <c r="G32325"/>
      <c r="H32325"/>
      <c r="I32325"/>
      <c r="J32325"/>
      <c r="K32325"/>
      <c r="L32325"/>
      <c r="M32325"/>
      <c r="N32325"/>
      <c r="O32325"/>
      <c r="P32325"/>
      <c r="Q32325"/>
      <c r="R32325"/>
    </row>
    <row r="32326" spans="3:18" x14ac:dyDescent="0.2">
      <c r="C32326"/>
      <c r="D32326"/>
      <c r="E32326"/>
      <c r="F32326"/>
      <c r="G32326"/>
      <c r="H32326"/>
      <c r="I32326"/>
      <c r="J32326"/>
      <c r="K32326"/>
      <c r="L32326"/>
      <c r="M32326"/>
      <c r="N32326"/>
      <c r="O32326"/>
      <c r="P32326"/>
      <c r="Q32326"/>
      <c r="R32326"/>
    </row>
    <row r="32327" spans="3:18" x14ac:dyDescent="0.2">
      <c r="C32327"/>
      <c r="D32327"/>
      <c r="E32327"/>
      <c r="F32327"/>
      <c r="G32327"/>
      <c r="H32327"/>
      <c r="I32327"/>
      <c r="J32327"/>
      <c r="K32327"/>
      <c r="L32327"/>
      <c r="M32327"/>
      <c r="N32327"/>
      <c r="O32327"/>
      <c r="P32327"/>
      <c r="Q32327"/>
      <c r="R32327"/>
    </row>
    <row r="32328" spans="3:18" x14ac:dyDescent="0.2">
      <c r="C32328"/>
      <c r="D32328"/>
      <c r="E32328"/>
      <c r="F32328"/>
      <c r="G32328"/>
      <c r="H32328"/>
      <c r="I32328"/>
      <c r="J32328"/>
      <c r="K32328"/>
      <c r="L32328"/>
      <c r="M32328"/>
      <c r="N32328"/>
      <c r="O32328"/>
      <c r="P32328"/>
      <c r="Q32328"/>
      <c r="R32328"/>
    </row>
    <row r="32329" spans="3:18" x14ac:dyDescent="0.2">
      <c r="C32329"/>
      <c r="D32329"/>
      <c r="E32329"/>
      <c r="F32329"/>
      <c r="G32329"/>
      <c r="H32329"/>
      <c r="I32329"/>
      <c r="J32329"/>
      <c r="K32329"/>
      <c r="L32329"/>
      <c r="M32329"/>
      <c r="N32329"/>
      <c r="O32329"/>
      <c r="P32329"/>
      <c r="Q32329"/>
      <c r="R32329"/>
    </row>
    <row r="32330" spans="3:18" x14ac:dyDescent="0.2">
      <c r="C32330"/>
      <c r="D32330"/>
      <c r="E32330"/>
      <c r="F32330"/>
      <c r="G32330"/>
      <c r="H32330"/>
      <c r="I32330"/>
      <c r="J32330"/>
      <c r="K32330"/>
      <c r="L32330"/>
      <c r="M32330"/>
      <c r="N32330"/>
      <c r="O32330"/>
      <c r="P32330"/>
      <c r="Q32330"/>
      <c r="R32330"/>
    </row>
    <row r="32331" spans="3:18" x14ac:dyDescent="0.2">
      <c r="C32331"/>
      <c r="D32331"/>
      <c r="E32331"/>
      <c r="F32331"/>
      <c r="G32331"/>
      <c r="H32331"/>
      <c r="I32331"/>
      <c r="J32331"/>
      <c r="K32331"/>
      <c r="L32331"/>
      <c r="M32331"/>
      <c r="N32331"/>
      <c r="O32331"/>
      <c r="P32331"/>
      <c r="Q32331"/>
      <c r="R32331"/>
    </row>
    <row r="32332" spans="3:18" x14ac:dyDescent="0.2">
      <c r="C32332"/>
      <c r="D32332"/>
      <c r="E32332"/>
      <c r="F32332"/>
      <c r="G32332"/>
      <c r="H32332"/>
      <c r="I32332"/>
      <c r="J32332"/>
      <c r="K32332"/>
      <c r="L32332"/>
      <c r="M32332"/>
      <c r="N32332"/>
      <c r="O32332"/>
      <c r="P32332"/>
      <c r="Q32332"/>
      <c r="R32332"/>
    </row>
    <row r="32333" spans="3:18" x14ac:dyDescent="0.2">
      <c r="C32333"/>
      <c r="D32333"/>
      <c r="E32333"/>
      <c r="F32333"/>
      <c r="G32333"/>
      <c r="H32333"/>
      <c r="I32333"/>
      <c r="J32333"/>
      <c r="K32333"/>
      <c r="L32333"/>
      <c r="M32333"/>
      <c r="N32333"/>
      <c r="O32333"/>
      <c r="P32333"/>
      <c r="Q32333"/>
      <c r="R32333"/>
    </row>
    <row r="32334" spans="3:18" x14ac:dyDescent="0.2">
      <c r="C32334"/>
      <c r="D32334"/>
      <c r="E32334"/>
      <c r="F32334"/>
      <c r="G32334"/>
      <c r="H32334"/>
      <c r="I32334"/>
      <c r="J32334"/>
      <c r="K32334"/>
      <c r="L32334"/>
      <c r="M32334"/>
      <c r="N32334"/>
      <c r="O32334"/>
      <c r="P32334"/>
      <c r="Q32334"/>
      <c r="R32334"/>
    </row>
    <row r="32335" spans="3:18" x14ac:dyDescent="0.2">
      <c r="C32335"/>
      <c r="D32335"/>
      <c r="E32335"/>
      <c r="F32335"/>
      <c r="G32335"/>
      <c r="H32335"/>
      <c r="I32335"/>
      <c r="J32335"/>
      <c r="K32335"/>
      <c r="L32335"/>
      <c r="M32335"/>
      <c r="N32335"/>
      <c r="O32335"/>
      <c r="P32335"/>
      <c r="Q32335"/>
      <c r="R32335"/>
    </row>
    <row r="32336" spans="3:18" x14ac:dyDescent="0.2">
      <c r="C32336"/>
      <c r="D32336"/>
      <c r="E32336"/>
      <c r="F32336"/>
      <c r="G32336"/>
      <c r="H32336"/>
      <c r="I32336"/>
      <c r="J32336"/>
      <c r="K32336"/>
      <c r="L32336"/>
      <c r="M32336"/>
      <c r="N32336"/>
      <c r="O32336"/>
      <c r="P32336"/>
      <c r="Q32336"/>
      <c r="R32336"/>
    </row>
    <row r="32337" spans="3:18" x14ac:dyDescent="0.2">
      <c r="C32337"/>
      <c r="D32337"/>
      <c r="E32337"/>
      <c r="F32337"/>
      <c r="G32337"/>
      <c r="H32337"/>
      <c r="I32337"/>
      <c r="J32337"/>
      <c r="K32337"/>
      <c r="L32337"/>
      <c r="M32337"/>
      <c r="N32337"/>
      <c r="O32337"/>
      <c r="P32337"/>
      <c r="Q32337"/>
      <c r="R32337"/>
    </row>
    <row r="32338" spans="3:18" x14ac:dyDescent="0.2">
      <c r="C32338"/>
      <c r="D32338"/>
      <c r="E32338"/>
      <c r="F32338"/>
      <c r="G32338"/>
      <c r="H32338"/>
      <c r="I32338"/>
      <c r="J32338"/>
      <c r="K32338"/>
      <c r="L32338"/>
      <c r="M32338"/>
      <c r="N32338"/>
      <c r="O32338"/>
      <c r="P32338"/>
      <c r="Q32338"/>
      <c r="R32338"/>
    </row>
    <row r="32339" spans="3:18" x14ac:dyDescent="0.2">
      <c r="C32339"/>
      <c r="D32339"/>
      <c r="E32339"/>
      <c r="F32339"/>
      <c r="G32339"/>
      <c r="H32339"/>
      <c r="I32339"/>
      <c r="J32339"/>
      <c r="K32339"/>
      <c r="L32339"/>
      <c r="M32339"/>
      <c r="N32339"/>
      <c r="O32339"/>
      <c r="P32339"/>
      <c r="Q32339"/>
      <c r="R32339"/>
    </row>
    <row r="32340" spans="3:18" x14ac:dyDescent="0.2">
      <c r="C32340"/>
      <c r="D32340"/>
      <c r="E32340"/>
      <c r="F32340"/>
      <c r="G32340"/>
      <c r="H32340"/>
      <c r="I32340"/>
      <c r="J32340"/>
      <c r="K32340"/>
      <c r="L32340"/>
      <c r="M32340"/>
      <c r="N32340"/>
      <c r="O32340"/>
      <c r="P32340"/>
      <c r="Q32340"/>
      <c r="R32340"/>
    </row>
    <row r="32341" spans="3:18" x14ac:dyDescent="0.2">
      <c r="C32341"/>
      <c r="D32341"/>
      <c r="E32341"/>
      <c r="F32341"/>
      <c r="G32341"/>
      <c r="H32341"/>
      <c r="I32341"/>
      <c r="J32341"/>
      <c r="K32341"/>
      <c r="L32341"/>
      <c r="M32341"/>
      <c r="N32341"/>
      <c r="O32341"/>
      <c r="P32341"/>
      <c r="Q32341"/>
      <c r="R32341"/>
    </row>
    <row r="32342" spans="3:18" x14ac:dyDescent="0.2">
      <c r="C32342"/>
      <c r="D32342"/>
      <c r="E32342"/>
      <c r="F32342"/>
      <c r="G32342"/>
      <c r="H32342"/>
      <c r="I32342"/>
      <c r="J32342"/>
      <c r="K32342"/>
      <c r="L32342"/>
      <c r="M32342"/>
      <c r="N32342"/>
      <c r="O32342"/>
      <c r="P32342"/>
      <c r="Q32342"/>
      <c r="R32342"/>
    </row>
    <row r="32343" spans="3:18" x14ac:dyDescent="0.2">
      <c r="C32343"/>
      <c r="D32343"/>
      <c r="E32343"/>
      <c r="F32343"/>
      <c r="G32343"/>
      <c r="H32343"/>
      <c r="I32343"/>
      <c r="J32343"/>
      <c r="K32343"/>
      <c r="L32343"/>
      <c r="M32343"/>
      <c r="N32343"/>
      <c r="O32343"/>
      <c r="P32343"/>
      <c r="Q32343"/>
      <c r="R32343"/>
    </row>
    <row r="32344" spans="3:18" x14ac:dyDescent="0.2">
      <c r="C32344"/>
      <c r="D32344"/>
      <c r="E32344"/>
      <c r="F32344"/>
      <c r="G32344"/>
      <c r="H32344"/>
      <c r="I32344"/>
      <c r="J32344"/>
      <c r="K32344"/>
      <c r="L32344"/>
      <c r="M32344"/>
      <c r="N32344"/>
      <c r="O32344"/>
      <c r="P32344"/>
      <c r="Q32344"/>
      <c r="R32344"/>
    </row>
    <row r="32345" spans="3:18" x14ac:dyDescent="0.2">
      <c r="C32345"/>
      <c r="D32345"/>
      <c r="E32345"/>
      <c r="F32345"/>
      <c r="G32345"/>
      <c r="H32345"/>
      <c r="I32345"/>
      <c r="J32345"/>
      <c r="K32345"/>
      <c r="L32345"/>
      <c r="M32345"/>
      <c r="N32345"/>
      <c r="O32345"/>
      <c r="P32345"/>
      <c r="Q32345"/>
      <c r="R32345"/>
    </row>
    <row r="32346" spans="3:18" x14ac:dyDescent="0.2">
      <c r="C32346"/>
      <c r="D32346"/>
      <c r="E32346"/>
      <c r="F32346"/>
      <c r="G32346"/>
      <c r="H32346"/>
      <c r="I32346"/>
      <c r="J32346"/>
      <c r="K32346"/>
      <c r="L32346"/>
      <c r="M32346"/>
      <c r="N32346"/>
      <c r="O32346"/>
      <c r="P32346"/>
      <c r="Q32346"/>
      <c r="R32346"/>
    </row>
    <row r="32347" spans="3:18" x14ac:dyDescent="0.2">
      <c r="C32347"/>
      <c r="D32347"/>
      <c r="E32347"/>
      <c r="F32347"/>
      <c r="G32347"/>
      <c r="H32347"/>
      <c r="I32347"/>
      <c r="J32347"/>
      <c r="K32347"/>
      <c r="L32347"/>
      <c r="M32347"/>
      <c r="N32347"/>
      <c r="O32347"/>
      <c r="P32347"/>
      <c r="Q32347"/>
      <c r="R32347"/>
    </row>
    <row r="32348" spans="3:18" x14ac:dyDescent="0.2">
      <c r="C32348"/>
      <c r="D32348"/>
      <c r="E32348"/>
      <c r="F32348"/>
      <c r="G32348"/>
      <c r="H32348"/>
      <c r="I32348"/>
      <c r="J32348"/>
      <c r="K32348"/>
      <c r="L32348"/>
      <c r="M32348"/>
      <c r="N32348"/>
      <c r="O32348"/>
      <c r="P32348"/>
      <c r="Q32348"/>
      <c r="R32348"/>
    </row>
    <row r="32349" spans="3:18" x14ac:dyDescent="0.2">
      <c r="C32349"/>
      <c r="D32349"/>
      <c r="E32349"/>
      <c r="F32349"/>
      <c r="G32349"/>
      <c r="H32349"/>
      <c r="I32349"/>
      <c r="J32349"/>
      <c r="K32349"/>
      <c r="L32349"/>
      <c r="M32349"/>
      <c r="N32349"/>
      <c r="O32349"/>
      <c r="P32349"/>
      <c r="Q32349"/>
      <c r="R32349"/>
    </row>
    <row r="32350" spans="3:18" x14ac:dyDescent="0.2">
      <c r="C32350"/>
      <c r="D32350"/>
      <c r="E32350"/>
      <c r="F32350"/>
      <c r="G32350"/>
      <c r="H32350"/>
      <c r="I32350"/>
      <c r="J32350"/>
      <c r="K32350"/>
      <c r="L32350"/>
      <c r="M32350"/>
      <c r="N32350"/>
      <c r="O32350"/>
      <c r="P32350"/>
      <c r="Q32350"/>
      <c r="R32350"/>
    </row>
    <row r="32351" spans="3:18" x14ac:dyDescent="0.2">
      <c r="C32351"/>
      <c r="D32351"/>
      <c r="E32351"/>
      <c r="F32351"/>
      <c r="G32351"/>
      <c r="H32351"/>
      <c r="I32351"/>
      <c r="J32351"/>
      <c r="K32351"/>
      <c r="L32351"/>
      <c r="M32351"/>
      <c r="N32351"/>
      <c r="O32351"/>
      <c r="P32351"/>
      <c r="Q32351"/>
      <c r="R32351"/>
    </row>
    <row r="32352" spans="3:18" x14ac:dyDescent="0.2">
      <c r="C32352"/>
      <c r="D32352"/>
      <c r="E32352"/>
      <c r="F32352"/>
      <c r="G32352"/>
      <c r="H32352"/>
      <c r="I32352"/>
      <c r="J32352"/>
      <c r="K32352"/>
      <c r="L32352"/>
      <c r="M32352"/>
      <c r="N32352"/>
      <c r="O32352"/>
      <c r="P32352"/>
      <c r="Q32352"/>
      <c r="R32352"/>
    </row>
    <row r="32353" spans="3:18" x14ac:dyDescent="0.2">
      <c r="C32353"/>
      <c r="D32353"/>
      <c r="E32353"/>
      <c r="F32353"/>
      <c r="G32353"/>
      <c r="H32353"/>
      <c r="I32353"/>
      <c r="J32353"/>
      <c r="K32353"/>
      <c r="L32353"/>
      <c r="M32353"/>
      <c r="N32353"/>
      <c r="O32353"/>
      <c r="P32353"/>
      <c r="Q32353"/>
      <c r="R32353"/>
    </row>
    <row r="32354" spans="3:18" x14ac:dyDescent="0.2">
      <c r="C32354"/>
      <c r="D32354"/>
      <c r="E32354"/>
      <c r="F32354"/>
      <c r="G32354"/>
      <c r="H32354"/>
      <c r="I32354"/>
      <c r="J32354"/>
      <c r="K32354"/>
      <c r="L32354"/>
      <c r="M32354"/>
      <c r="N32354"/>
      <c r="O32354"/>
      <c r="P32354"/>
      <c r="Q32354"/>
      <c r="R32354"/>
    </row>
    <row r="32355" spans="3:18" x14ac:dyDescent="0.2">
      <c r="C32355"/>
      <c r="D32355"/>
      <c r="E32355"/>
      <c r="F32355"/>
      <c r="G32355"/>
      <c r="H32355"/>
      <c r="I32355"/>
      <c r="J32355"/>
      <c r="K32355"/>
      <c r="L32355"/>
      <c r="M32355"/>
      <c r="N32355"/>
      <c r="O32355"/>
      <c r="P32355"/>
      <c r="Q32355"/>
      <c r="R32355"/>
    </row>
    <row r="32356" spans="3:18" x14ac:dyDescent="0.2">
      <c r="C32356"/>
      <c r="D32356"/>
      <c r="E32356"/>
      <c r="F32356"/>
      <c r="G32356"/>
      <c r="H32356"/>
      <c r="I32356"/>
      <c r="J32356"/>
      <c r="K32356"/>
      <c r="L32356"/>
      <c r="M32356"/>
      <c r="N32356"/>
      <c r="O32356"/>
      <c r="P32356"/>
      <c r="Q32356"/>
      <c r="R32356"/>
    </row>
    <row r="32357" spans="3:18" x14ac:dyDescent="0.2">
      <c r="C32357"/>
      <c r="D32357"/>
      <c r="E32357"/>
      <c r="F32357"/>
      <c r="G32357"/>
      <c r="H32357"/>
      <c r="I32357"/>
      <c r="J32357"/>
      <c r="K32357"/>
      <c r="L32357"/>
      <c r="M32357"/>
      <c r="N32357"/>
      <c r="O32357"/>
      <c r="P32357"/>
      <c r="Q32357"/>
      <c r="R32357"/>
    </row>
    <row r="32358" spans="3:18" x14ac:dyDescent="0.2">
      <c r="C32358"/>
      <c r="D32358"/>
      <c r="E32358"/>
      <c r="F32358"/>
      <c r="G32358"/>
      <c r="H32358"/>
      <c r="I32358"/>
      <c r="J32358"/>
      <c r="K32358"/>
      <c r="L32358"/>
      <c r="M32358"/>
      <c r="N32358"/>
      <c r="O32358"/>
      <c r="P32358"/>
      <c r="Q32358"/>
      <c r="R32358"/>
    </row>
    <row r="32359" spans="3:18" x14ac:dyDescent="0.2">
      <c r="C32359"/>
      <c r="D32359"/>
      <c r="E32359"/>
      <c r="F32359"/>
      <c r="G32359"/>
      <c r="H32359"/>
      <c r="I32359"/>
      <c r="J32359"/>
      <c r="K32359"/>
      <c r="L32359"/>
      <c r="M32359"/>
      <c r="N32359"/>
      <c r="O32359"/>
      <c r="P32359"/>
      <c r="Q32359"/>
      <c r="R32359"/>
    </row>
    <row r="32360" spans="3:18" x14ac:dyDescent="0.2">
      <c r="C32360"/>
      <c r="D32360"/>
      <c r="E32360"/>
      <c r="F32360"/>
      <c r="G32360"/>
      <c r="H32360"/>
      <c r="I32360"/>
      <c r="J32360"/>
      <c r="K32360"/>
      <c r="L32360"/>
      <c r="M32360"/>
      <c r="N32360"/>
      <c r="O32360"/>
      <c r="P32360"/>
      <c r="Q32360"/>
      <c r="R32360"/>
    </row>
    <row r="32361" spans="3:18" x14ac:dyDescent="0.2">
      <c r="C32361"/>
      <c r="D32361"/>
      <c r="E32361"/>
      <c r="F32361"/>
      <c r="G32361"/>
      <c r="H32361"/>
      <c r="I32361"/>
      <c r="J32361"/>
      <c r="K32361"/>
      <c r="L32361"/>
      <c r="M32361"/>
      <c r="N32361"/>
      <c r="O32361"/>
      <c r="P32361"/>
      <c r="Q32361"/>
      <c r="R32361"/>
    </row>
    <row r="32362" spans="3:18" x14ac:dyDescent="0.2">
      <c r="C32362"/>
      <c r="D32362"/>
      <c r="E32362"/>
      <c r="F32362"/>
      <c r="G32362"/>
      <c r="H32362"/>
      <c r="I32362"/>
      <c r="J32362"/>
      <c r="K32362"/>
      <c r="L32362"/>
      <c r="M32362"/>
      <c r="N32362"/>
      <c r="O32362"/>
      <c r="P32362"/>
      <c r="Q32362"/>
      <c r="R32362"/>
    </row>
    <row r="32363" spans="3:18" x14ac:dyDescent="0.2">
      <c r="C32363"/>
      <c r="D32363"/>
      <c r="E32363"/>
      <c r="F32363"/>
      <c r="G32363"/>
      <c r="H32363"/>
      <c r="I32363"/>
      <c r="J32363"/>
      <c r="K32363"/>
      <c r="L32363"/>
      <c r="M32363"/>
      <c r="N32363"/>
      <c r="O32363"/>
      <c r="P32363"/>
      <c r="Q32363"/>
      <c r="R32363"/>
    </row>
    <row r="32364" spans="3:18" x14ac:dyDescent="0.2">
      <c r="C32364"/>
      <c r="D32364"/>
      <c r="E32364"/>
      <c r="F32364"/>
      <c r="G32364"/>
      <c r="H32364"/>
      <c r="I32364"/>
      <c r="J32364"/>
      <c r="K32364"/>
      <c r="L32364"/>
      <c r="M32364"/>
      <c r="N32364"/>
      <c r="O32364"/>
      <c r="P32364"/>
      <c r="Q32364"/>
      <c r="R32364"/>
    </row>
    <row r="32365" spans="3:18" x14ac:dyDescent="0.2">
      <c r="C32365"/>
      <c r="D32365"/>
      <c r="E32365"/>
      <c r="F32365"/>
      <c r="G32365"/>
      <c r="H32365"/>
      <c r="I32365"/>
      <c r="J32365"/>
      <c r="K32365"/>
      <c r="L32365"/>
      <c r="M32365"/>
      <c r="N32365"/>
      <c r="O32365"/>
      <c r="P32365"/>
      <c r="Q32365"/>
      <c r="R32365"/>
    </row>
    <row r="32366" spans="3:18" x14ac:dyDescent="0.2">
      <c r="C32366"/>
      <c r="D32366"/>
      <c r="E32366"/>
      <c r="F32366"/>
      <c r="G32366"/>
      <c r="H32366"/>
      <c r="I32366"/>
      <c r="J32366"/>
      <c r="K32366"/>
      <c r="L32366"/>
      <c r="M32366"/>
      <c r="N32366"/>
      <c r="O32366"/>
      <c r="P32366"/>
      <c r="Q32366"/>
      <c r="R32366"/>
    </row>
    <row r="32367" spans="3:18" x14ac:dyDescent="0.2">
      <c r="C32367"/>
      <c r="D32367"/>
      <c r="E32367"/>
      <c r="F32367"/>
      <c r="G32367"/>
      <c r="H32367"/>
      <c r="I32367"/>
      <c r="J32367"/>
      <c r="K32367"/>
      <c r="L32367"/>
      <c r="M32367"/>
      <c r="N32367"/>
      <c r="O32367"/>
      <c r="P32367"/>
      <c r="Q32367"/>
      <c r="R32367"/>
    </row>
    <row r="32368" spans="3:18" x14ac:dyDescent="0.2">
      <c r="C32368"/>
      <c r="D32368"/>
      <c r="E32368"/>
      <c r="F32368"/>
      <c r="G32368"/>
      <c r="H32368"/>
      <c r="I32368"/>
      <c r="J32368"/>
      <c r="K32368"/>
      <c r="L32368"/>
      <c r="M32368"/>
      <c r="N32368"/>
      <c r="O32368"/>
      <c r="P32368"/>
      <c r="Q32368"/>
      <c r="R32368"/>
    </row>
    <row r="32369" spans="3:18" x14ac:dyDescent="0.2">
      <c r="C32369"/>
      <c r="D32369"/>
      <c r="E32369"/>
      <c r="F32369"/>
      <c r="G32369"/>
      <c r="H32369"/>
      <c r="I32369"/>
      <c r="J32369"/>
      <c r="K32369"/>
      <c r="L32369"/>
      <c r="M32369"/>
      <c r="N32369"/>
      <c r="O32369"/>
      <c r="P32369"/>
      <c r="Q32369"/>
      <c r="R32369"/>
    </row>
    <row r="32370" spans="3:18" x14ac:dyDescent="0.2">
      <c r="C32370"/>
      <c r="D32370"/>
      <c r="E32370"/>
      <c r="F32370"/>
      <c r="G32370"/>
      <c r="H32370"/>
      <c r="I32370"/>
      <c r="J32370"/>
      <c r="K32370"/>
      <c r="L32370"/>
      <c r="M32370"/>
      <c r="N32370"/>
      <c r="O32370"/>
      <c r="P32370"/>
      <c r="Q32370"/>
      <c r="R32370"/>
    </row>
    <row r="32371" spans="3:18" x14ac:dyDescent="0.2">
      <c r="C32371"/>
      <c r="D32371"/>
      <c r="E32371"/>
      <c r="F32371"/>
      <c r="G32371"/>
      <c r="H32371"/>
      <c r="I32371"/>
      <c r="J32371"/>
      <c r="K32371"/>
      <c r="L32371"/>
      <c r="M32371"/>
      <c r="N32371"/>
      <c r="O32371"/>
      <c r="P32371"/>
      <c r="Q32371"/>
      <c r="R32371"/>
    </row>
    <row r="32372" spans="3:18" x14ac:dyDescent="0.2">
      <c r="C32372"/>
      <c r="D32372"/>
      <c r="E32372"/>
      <c r="F32372"/>
      <c r="G32372"/>
      <c r="H32372"/>
      <c r="I32372"/>
      <c r="J32372"/>
      <c r="K32372"/>
      <c r="L32372"/>
      <c r="M32372"/>
      <c r="N32372"/>
      <c r="O32372"/>
      <c r="P32372"/>
      <c r="Q32372"/>
      <c r="R32372"/>
    </row>
    <row r="32373" spans="3:18" x14ac:dyDescent="0.2">
      <c r="C32373"/>
      <c r="D32373"/>
      <c r="E32373"/>
      <c r="F32373"/>
      <c r="G32373"/>
      <c r="H32373"/>
      <c r="I32373"/>
      <c r="J32373"/>
      <c r="K32373"/>
      <c r="L32373"/>
      <c r="M32373"/>
      <c r="N32373"/>
      <c r="O32373"/>
      <c r="P32373"/>
      <c r="Q32373"/>
      <c r="R32373"/>
    </row>
    <row r="32374" spans="3:18" x14ac:dyDescent="0.2">
      <c r="C32374"/>
      <c r="D32374"/>
      <c r="E32374"/>
      <c r="F32374"/>
      <c r="G32374"/>
      <c r="H32374"/>
      <c r="I32374"/>
      <c r="J32374"/>
      <c r="K32374"/>
      <c r="L32374"/>
      <c r="M32374"/>
      <c r="N32374"/>
      <c r="O32374"/>
      <c r="P32374"/>
      <c r="Q32374"/>
      <c r="R32374"/>
    </row>
    <row r="32375" spans="3:18" x14ac:dyDescent="0.2">
      <c r="C32375"/>
      <c r="D32375"/>
      <c r="E32375"/>
      <c r="F32375"/>
      <c r="G32375"/>
      <c r="H32375"/>
      <c r="I32375"/>
      <c r="J32375"/>
      <c r="K32375"/>
      <c r="L32375"/>
      <c r="M32375"/>
      <c r="N32375"/>
      <c r="O32375"/>
      <c r="P32375"/>
      <c r="Q32375"/>
      <c r="R32375"/>
    </row>
    <row r="32376" spans="3:18" x14ac:dyDescent="0.2">
      <c r="C32376"/>
      <c r="D32376"/>
      <c r="E32376"/>
      <c r="F32376"/>
      <c r="G32376"/>
      <c r="H32376"/>
      <c r="I32376"/>
      <c r="J32376"/>
      <c r="K32376"/>
      <c r="L32376"/>
      <c r="M32376"/>
      <c r="N32376"/>
      <c r="O32376"/>
      <c r="P32376"/>
      <c r="Q32376"/>
      <c r="R32376"/>
    </row>
    <row r="32377" spans="3:18" x14ac:dyDescent="0.2">
      <c r="C32377"/>
      <c r="D32377"/>
      <c r="E32377"/>
      <c r="F32377"/>
      <c r="G32377"/>
      <c r="H32377"/>
      <c r="I32377"/>
      <c r="J32377"/>
      <c r="K32377"/>
      <c r="L32377"/>
      <c r="M32377"/>
      <c r="N32377"/>
      <c r="O32377"/>
      <c r="P32377"/>
      <c r="Q32377"/>
      <c r="R32377"/>
    </row>
    <row r="32378" spans="3:18" x14ac:dyDescent="0.2">
      <c r="C32378"/>
      <c r="D32378"/>
      <c r="E32378"/>
      <c r="F32378"/>
      <c r="G32378"/>
      <c r="H32378"/>
      <c r="I32378"/>
      <c r="J32378"/>
      <c r="K32378"/>
      <c r="L32378"/>
      <c r="M32378"/>
      <c r="N32378"/>
      <c r="O32378"/>
      <c r="P32378"/>
      <c r="Q32378"/>
      <c r="R32378"/>
    </row>
    <row r="32379" spans="3:18" x14ac:dyDescent="0.2">
      <c r="C32379"/>
      <c r="D32379"/>
      <c r="E32379"/>
      <c r="F32379"/>
      <c r="G32379"/>
      <c r="H32379"/>
      <c r="I32379"/>
      <c r="J32379"/>
      <c r="K32379"/>
      <c r="L32379"/>
      <c r="M32379"/>
      <c r="N32379"/>
      <c r="O32379"/>
      <c r="P32379"/>
      <c r="Q32379"/>
      <c r="R32379"/>
    </row>
    <row r="32380" spans="3:18" x14ac:dyDescent="0.2">
      <c r="C32380"/>
      <c r="D32380"/>
      <c r="E32380"/>
      <c r="F32380"/>
      <c r="G32380"/>
      <c r="H32380"/>
      <c r="I32380"/>
      <c r="J32380"/>
      <c r="K32380"/>
      <c r="L32380"/>
      <c r="M32380"/>
      <c r="N32380"/>
      <c r="O32380"/>
      <c r="P32380"/>
      <c r="Q32380"/>
      <c r="R32380"/>
    </row>
    <row r="32381" spans="3:18" x14ac:dyDescent="0.2">
      <c r="C32381"/>
      <c r="D32381"/>
      <c r="E32381"/>
      <c r="F32381"/>
      <c r="G32381"/>
      <c r="H32381"/>
      <c r="I32381"/>
      <c r="J32381"/>
      <c r="K32381"/>
      <c r="L32381"/>
      <c r="M32381"/>
      <c r="N32381"/>
      <c r="O32381"/>
      <c r="P32381"/>
      <c r="Q32381"/>
      <c r="R32381"/>
    </row>
    <row r="32382" spans="3:18" x14ac:dyDescent="0.2">
      <c r="C32382"/>
      <c r="D32382"/>
      <c r="E32382"/>
      <c r="F32382"/>
      <c r="G32382"/>
      <c r="H32382"/>
      <c r="I32382"/>
      <c r="J32382"/>
      <c r="K32382"/>
      <c r="L32382"/>
      <c r="M32382"/>
      <c r="N32382"/>
      <c r="O32382"/>
      <c r="P32382"/>
      <c r="Q32382"/>
      <c r="R32382"/>
    </row>
    <row r="32383" spans="3:18" x14ac:dyDescent="0.2">
      <c r="C32383"/>
      <c r="D32383"/>
      <c r="E32383"/>
      <c r="F32383"/>
      <c r="G32383"/>
      <c r="H32383"/>
      <c r="I32383"/>
      <c r="J32383"/>
      <c r="K32383"/>
      <c r="L32383"/>
      <c r="M32383"/>
      <c r="N32383"/>
      <c r="O32383"/>
      <c r="P32383"/>
      <c r="Q32383"/>
      <c r="R32383"/>
    </row>
    <row r="32384" spans="3:18" x14ac:dyDescent="0.2">
      <c r="C32384"/>
      <c r="D32384"/>
      <c r="E32384"/>
      <c r="F32384"/>
      <c r="G32384"/>
      <c r="H32384"/>
      <c r="I32384"/>
      <c r="J32384"/>
      <c r="K32384"/>
      <c r="L32384"/>
      <c r="M32384"/>
      <c r="N32384"/>
      <c r="O32384"/>
      <c r="P32384"/>
      <c r="Q32384"/>
      <c r="R32384"/>
    </row>
    <row r="32385" spans="3:18" x14ac:dyDescent="0.2">
      <c r="C32385"/>
      <c r="D32385"/>
      <c r="E32385"/>
      <c r="F32385"/>
      <c r="G32385"/>
      <c r="H32385"/>
      <c r="I32385"/>
      <c r="J32385"/>
      <c r="K32385"/>
      <c r="L32385"/>
      <c r="M32385"/>
      <c r="N32385"/>
      <c r="O32385"/>
      <c r="P32385"/>
      <c r="Q32385"/>
      <c r="R32385"/>
    </row>
    <row r="32386" spans="3:18" x14ac:dyDescent="0.2">
      <c r="C32386"/>
      <c r="D32386"/>
      <c r="E32386"/>
      <c r="F32386"/>
      <c r="G32386"/>
      <c r="H32386"/>
      <c r="I32386"/>
      <c r="J32386"/>
      <c r="K32386"/>
      <c r="L32386"/>
      <c r="M32386"/>
      <c r="N32386"/>
      <c r="O32386"/>
      <c r="P32386"/>
      <c r="Q32386"/>
      <c r="R32386"/>
    </row>
    <row r="32387" spans="3:18" x14ac:dyDescent="0.2">
      <c r="C32387"/>
      <c r="D32387"/>
      <c r="E32387"/>
      <c r="F32387"/>
      <c r="G32387"/>
      <c r="H32387"/>
      <c r="I32387"/>
      <c r="J32387"/>
      <c r="K32387"/>
      <c r="L32387"/>
      <c r="M32387"/>
      <c r="N32387"/>
      <c r="O32387"/>
      <c r="P32387"/>
      <c r="Q32387"/>
      <c r="R32387"/>
    </row>
    <row r="32388" spans="3:18" x14ac:dyDescent="0.2">
      <c r="C32388"/>
      <c r="D32388"/>
      <c r="E32388"/>
      <c r="F32388"/>
      <c r="G32388"/>
      <c r="H32388"/>
      <c r="I32388"/>
      <c r="J32388"/>
      <c r="K32388"/>
      <c r="L32388"/>
      <c r="M32388"/>
      <c r="N32388"/>
      <c r="O32388"/>
      <c r="P32388"/>
      <c r="Q32388"/>
      <c r="R32388"/>
    </row>
    <row r="32389" spans="3:18" x14ac:dyDescent="0.2">
      <c r="C32389"/>
      <c r="D32389"/>
      <c r="E32389"/>
      <c r="F32389"/>
      <c r="G32389"/>
      <c r="H32389"/>
      <c r="I32389"/>
      <c r="J32389"/>
      <c r="K32389"/>
      <c r="L32389"/>
      <c r="M32389"/>
      <c r="N32389"/>
      <c r="O32389"/>
      <c r="P32389"/>
      <c r="Q32389"/>
      <c r="R32389"/>
    </row>
    <row r="32390" spans="3:18" x14ac:dyDescent="0.2">
      <c r="C32390"/>
      <c r="D32390"/>
      <c r="E32390"/>
      <c r="F32390"/>
      <c r="G32390"/>
      <c r="H32390"/>
      <c r="I32390"/>
      <c r="J32390"/>
      <c r="K32390"/>
      <c r="L32390"/>
      <c r="M32390"/>
      <c r="N32390"/>
      <c r="O32390"/>
      <c r="P32390"/>
      <c r="Q32390"/>
      <c r="R32390"/>
    </row>
    <row r="32391" spans="3:18" x14ac:dyDescent="0.2">
      <c r="C32391"/>
      <c r="D32391"/>
      <c r="E32391"/>
      <c r="F32391"/>
      <c r="G32391"/>
      <c r="H32391"/>
      <c r="I32391"/>
      <c r="J32391"/>
      <c r="K32391"/>
      <c r="L32391"/>
      <c r="M32391"/>
      <c r="N32391"/>
      <c r="O32391"/>
      <c r="P32391"/>
      <c r="Q32391"/>
      <c r="R32391"/>
    </row>
    <row r="32392" spans="3:18" x14ac:dyDescent="0.2">
      <c r="C32392"/>
      <c r="D32392"/>
      <c r="E32392"/>
      <c r="F32392"/>
      <c r="G32392"/>
      <c r="H32392"/>
      <c r="I32392"/>
      <c r="J32392"/>
      <c r="K32392"/>
      <c r="L32392"/>
      <c r="M32392"/>
      <c r="N32392"/>
      <c r="O32392"/>
      <c r="P32392"/>
      <c r="Q32392"/>
      <c r="R32392"/>
    </row>
    <row r="32393" spans="3:18" x14ac:dyDescent="0.2">
      <c r="C32393"/>
      <c r="D32393"/>
      <c r="E32393"/>
      <c r="F32393"/>
      <c r="G32393"/>
      <c r="H32393"/>
      <c r="I32393"/>
      <c r="J32393"/>
      <c r="K32393"/>
      <c r="L32393"/>
      <c r="M32393"/>
      <c r="N32393"/>
      <c r="O32393"/>
      <c r="P32393"/>
      <c r="Q32393"/>
      <c r="R32393"/>
    </row>
    <row r="32394" spans="3:18" x14ac:dyDescent="0.2">
      <c r="C32394"/>
      <c r="D32394"/>
      <c r="E32394"/>
      <c r="F32394"/>
      <c r="G32394"/>
      <c r="H32394"/>
      <c r="I32394"/>
      <c r="J32394"/>
      <c r="K32394"/>
      <c r="L32394"/>
      <c r="M32394"/>
      <c r="N32394"/>
      <c r="O32394"/>
      <c r="P32394"/>
      <c r="Q32394"/>
      <c r="R32394"/>
    </row>
    <row r="32395" spans="3:18" x14ac:dyDescent="0.2">
      <c r="C32395"/>
      <c r="D32395"/>
      <c r="E32395"/>
      <c r="F32395"/>
      <c r="G32395"/>
      <c r="H32395"/>
      <c r="I32395"/>
      <c r="J32395"/>
      <c r="K32395"/>
      <c r="L32395"/>
      <c r="M32395"/>
      <c r="N32395"/>
      <c r="O32395"/>
      <c r="P32395"/>
      <c r="Q32395"/>
      <c r="R32395"/>
    </row>
    <row r="32396" spans="3:18" x14ac:dyDescent="0.2">
      <c r="C32396"/>
      <c r="D32396"/>
      <c r="E32396"/>
      <c r="F32396"/>
      <c r="G32396"/>
      <c r="H32396"/>
      <c r="I32396"/>
      <c r="J32396"/>
      <c r="K32396"/>
      <c r="L32396"/>
      <c r="M32396"/>
      <c r="N32396"/>
      <c r="O32396"/>
      <c r="P32396"/>
      <c r="Q32396"/>
      <c r="R32396"/>
    </row>
    <row r="32397" spans="3:18" x14ac:dyDescent="0.2">
      <c r="C32397"/>
      <c r="D32397"/>
      <c r="E32397"/>
      <c r="F32397"/>
      <c r="G32397"/>
      <c r="H32397"/>
      <c r="I32397"/>
      <c r="J32397"/>
      <c r="K32397"/>
      <c r="L32397"/>
      <c r="M32397"/>
      <c r="N32397"/>
      <c r="O32397"/>
      <c r="P32397"/>
      <c r="Q32397"/>
      <c r="R32397"/>
    </row>
    <row r="32398" spans="3:18" x14ac:dyDescent="0.2">
      <c r="C32398"/>
      <c r="D32398"/>
      <c r="E32398"/>
      <c r="F32398"/>
      <c r="G32398"/>
      <c r="H32398"/>
      <c r="I32398"/>
      <c r="J32398"/>
      <c r="K32398"/>
      <c r="L32398"/>
      <c r="M32398"/>
      <c r="N32398"/>
      <c r="O32398"/>
      <c r="P32398"/>
      <c r="Q32398"/>
      <c r="R32398"/>
    </row>
    <row r="32399" spans="3:18" x14ac:dyDescent="0.2">
      <c r="C32399"/>
      <c r="D32399"/>
      <c r="E32399"/>
      <c r="F32399"/>
      <c r="G32399"/>
      <c r="H32399"/>
      <c r="I32399"/>
      <c r="J32399"/>
      <c r="K32399"/>
      <c r="L32399"/>
      <c r="M32399"/>
      <c r="N32399"/>
      <c r="O32399"/>
      <c r="P32399"/>
      <c r="Q32399"/>
      <c r="R32399"/>
    </row>
    <row r="32400" spans="3:18" x14ac:dyDescent="0.2">
      <c r="C32400"/>
      <c r="D32400"/>
      <c r="E32400"/>
      <c r="F32400"/>
      <c r="G32400"/>
      <c r="H32400"/>
      <c r="I32400"/>
      <c r="J32400"/>
      <c r="K32400"/>
      <c r="L32400"/>
      <c r="M32400"/>
      <c r="N32400"/>
      <c r="O32400"/>
      <c r="P32400"/>
      <c r="Q32400"/>
      <c r="R32400"/>
    </row>
    <row r="32401" spans="3:18" x14ac:dyDescent="0.2">
      <c r="C32401"/>
      <c r="D32401"/>
      <c r="E32401"/>
      <c r="F32401"/>
      <c r="G32401"/>
      <c r="H32401"/>
      <c r="I32401"/>
      <c r="J32401"/>
      <c r="K32401"/>
      <c r="L32401"/>
      <c r="M32401"/>
      <c r="N32401"/>
      <c r="O32401"/>
      <c r="P32401"/>
      <c r="Q32401"/>
      <c r="R32401"/>
    </row>
    <row r="32402" spans="3:18" x14ac:dyDescent="0.2">
      <c r="C32402"/>
      <c r="D32402"/>
      <c r="E32402"/>
      <c r="F32402"/>
      <c r="G32402"/>
      <c r="H32402"/>
      <c r="I32402"/>
      <c r="J32402"/>
      <c r="K32402"/>
      <c r="L32402"/>
      <c r="M32402"/>
      <c r="N32402"/>
      <c r="O32402"/>
      <c r="P32402"/>
      <c r="Q32402"/>
      <c r="R32402"/>
    </row>
    <row r="32403" spans="3:18" x14ac:dyDescent="0.2">
      <c r="C32403"/>
      <c r="D32403"/>
      <c r="E32403"/>
      <c r="F32403"/>
      <c r="G32403"/>
      <c r="H32403"/>
      <c r="I32403"/>
      <c r="J32403"/>
      <c r="K32403"/>
      <c r="L32403"/>
      <c r="M32403"/>
      <c r="N32403"/>
      <c r="O32403"/>
      <c r="P32403"/>
      <c r="Q32403"/>
      <c r="R32403"/>
    </row>
    <row r="32404" spans="3:18" x14ac:dyDescent="0.2">
      <c r="C32404"/>
      <c r="D32404"/>
      <c r="E32404"/>
      <c r="F32404"/>
      <c r="G32404"/>
      <c r="H32404"/>
      <c r="I32404"/>
      <c r="J32404"/>
      <c r="K32404"/>
      <c r="L32404"/>
      <c r="M32404"/>
      <c r="N32404"/>
      <c r="O32404"/>
      <c r="P32404"/>
      <c r="Q32404"/>
      <c r="R32404"/>
    </row>
    <row r="32405" spans="3:18" x14ac:dyDescent="0.2">
      <c r="C32405"/>
      <c r="D32405"/>
      <c r="E32405"/>
      <c r="F32405"/>
      <c r="G32405"/>
      <c r="H32405"/>
      <c r="I32405"/>
      <c r="J32405"/>
      <c r="K32405"/>
      <c r="L32405"/>
      <c r="M32405"/>
      <c r="N32405"/>
      <c r="O32405"/>
      <c r="P32405"/>
      <c r="Q32405"/>
      <c r="R32405"/>
    </row>
    <row r="32406" spans="3:18" x14ac:dyDescent="0.2">
      <c r="C32406"/>
      <c r="D32406"/>
      <c r="E32406"/>
      <c r="F32406"/>
      <c r="G32406"/>
      <c r="H32406"/>
      <c r="I32406"/>
      <c r="J32406"/>
      <c r="K32406"/>
      <c r="L32406"/>
      <c r="M32406"/>
      <c r="N32406"/>
      <c r="O32406"/>
      <c r="P32406"/>
      <c r="Q32406"/>
      <c r="R32406"/>
    </row>
    <row r="32407" spans="3:18" x14ac:dyDescent="0.2">
      <c r="C32407"/>
      <c r="D32407"/>
      <c r="E32407"/>
      <c r="F32407"/>
      <c r="G32407"/>
      <c r="H32407"/>
      <c r="I32407"/>
      <c r="J32407"/>
      <c r="K32407"/>
      <c r="L32407"/>
      <c r="M32407"/>
      <c r="N32407"/>
      <c r="O32407"/>
      <c r="P32407"/>
      <c r="Q32407"/>
      <c r="R32407"/>
    </row>
    <row r="32408" spans="3:18" x14ac:dyDescent="0.2">
      <c r="C32408"/>
      <c r="D32408"/>
      <c r="E32408"/>
      <c r="F32408"/>
      <c r="G32408"/>
      <c r="H32408"/>
      <c r="I32408"/>
      <c r="J32408"/>
      <c r="K32408"/>
      <c r="L32408"/>
      <c r="M32408"/>
      <c r="N32408"/>
      <c r="O32408"/>
      <c r="P32408"/>
      <c r="Q32408"/>
      <c r="R32408"/>
    </row>
    <row r="32409" spans="3:18" x14ac:dyDescent="0.2">
      <c r="C32409"/>
      <c r="D32409"/>
      <c r="E32409"/>
      <c r="F32409"/>
      <c r="G32409"/>
      <c r="H32409"/>
      <c r="I32409"/>
      <c r="J32409"/>
      <c r="K32409"/>
      <c r="L32409"/>
      <c r="M32409"/>
      <c r="N32409"/>
      <c r="O32409"/>
      <c r="P32409"/>
      <c r="Q32409"/>
      <c r="R32409"/>
    </row>
    <row r="32410" spans="3:18" x14ac:dyDescent="0.2">
      <c r="C32410"/>
      <c r="D32410"/>
      <c r="E32410"/>
      <c r="F32410"/>
      <c r="G32410"/>
      <c r="H32410"/>
      <c r="I32410"/>
      <c r="J32410"/>
      <c r="K32410"/>
      <c r="L32410"/>
      <c r="M32410"/>
      <c r="N32410"/>
      <c r="O32410"/>
      <c r="P32410"/>
      <c r="Q32410"/>
      <c r="R32410"/>
    </row>
    <row r="32411" spans="3:18" x14ac:dyDescent="0.2">
      <c r="C32411"/>
      <c r="D32411"/>
      <c r="E32411"/>
      <c r="F32411"/>
      <c r="G32411"/>
      <c r="H32411"/>
      <c r="I32411"/>
      <c r="J32411"/>
      <c r="K32411"/>
      <c r="L32411"/>
      <c r="M32411"/>
      <c r="N32411"/>
      <c r="O32411"/>
      <c r="P32411"/>
      <c r="Q32411"/>
      <c r="R32411"/>
    </row>
    <row r="32412" spans="3:18" x14ac:dyDescent="0.2">
      <c r="C32412"/>
      <c r="D32412"/>
      <c r="E32412"/>
      <c r="F32412"/>
      <c r="G32412"/>
      <c r="H32412"/>
      <c r="I32412"/>
      <c r="J32412"/>
      <c r="K32412"/>
      <c r="L32412"/>
      <c r="M32412"/>
      <c r="N32412"/>
      <c r="O32412"/>
      <c r="P32412"/>
      <c r="Q32412"/>
      <c r="R32412"/>
    </row>
    <row r="32413" spans="3:18" x14ac:dyDescent="0.2">
      <c r="C32413"/>
      <c r="D32413"/>
      <c r="E32413"/>
      <c r="F32413"/>
      <c r="G32413"/>
      <c r="H32413"/>
      <c r="I32413"/>
      <c r="J32413"/>
      <c r="K32413"/>
      <c r="L32413"/>
      <c r="M32413"/>
      <c r="N32413"/>
      <c r="O32413"/>
      <c r="P32413"/>
      <c r="Q32413"/>
      <c r="R32413"/>
    </row>
    <row r="32414" spans="3:18" x14ac:dyDescent="0.2">
      <c r="C32414"/>
      <c r="D32414"/>
      <c r="E32414"/>
      <c r="F32414"/>
      <c r="G32414"/>
      <c r="H32414"/>
      <c r="I32414"/>
      <c r="J32414"/>
      <c r="K32414"/>
      <c r="L32414"/>
      <c r="M32414"/>
      <c r="N32414"/>
      <c r="O32414"/>
      <c r="P32414"/>
      <c r="Q32414"/>
      <c r="R32414"/>
    </row>
    <row r="32415" spans="3:18" x14ac:dyDescent="0.2">
      <c r="C32415"/>
      <c r="D32415"/>
      <c r="E32415"/>
      <c r="F32415"/>
      <c r="G32415"/>
      <c r="H32415"/>
      <c r="I32415"/>
      <c r="J32415"/>
      <c r="K32415"/>
      <c r="L32415"/>
      <c r="M32415"/>
      <c r="N32415"/>
      <c r="O32415"/>
      <c r="P32415"/>
      <c r="Q32415"/>
      <c r="R32415"/>
    </row>
    <row r="32416" spans="3:18" x14ac:dyDescent="0.2">
      <c r="C32416"/>
      <c r="D32416"/>
      <c r="E32416"/>
      <c r="F32416"/>
      <c r="G32416"/>
      <c r="H32416"/>
      <c r="I32416"/>
      <c r="J32416"/>
      <c r="K32416"/>
      <c r="L32416"/>
      <c r="M32416"/>
      <c r="N32416"/>
      <c r="O32416"/>
      <c r="P32416"/>
      <c r="Q32416"/>
      <c r="R32416"/>
    </row>
    <row r="32417" spans="3:18" x14ac:dyDescent="0.2">
      <c r="C32417"/>
      <c r="D32417"/>
      <c r="E32417"/>
      <c r="F32417"/>
      <c r="G32417"/>
      <c r="H32417"/>
      <c r="I32417"/>
      <c r="J32417"/>
      <c r="K32417"/>
      <c r="L32417"/>
      <c r="M32417"/>
      <c r="N32417"/>
      <c r="O32417"/>
      <c r="P32417"/>
      <c r="Q32417"/>
      <c r="R32417"/>
    </row>
    <row r="32418" spans="3:18" x14ac:dyDescent="0.2">
      <c r="C32418"/>
      <c r="D32418"/>
      <c r="E32418"/>
      <c r="F32418"/>
      <c r="G32418"/>
      <c r="H32418"/>
      <c r="I32418"/>
      <c r="J32418"/>
      <c r="K32418"/>
      <c r="L32418"/>
      <c r="M32418"/>
      <c r="N32418"/>
      <c r="O32418"/>
      <c r="P32418"/>
      <c r="Q32418"/>
      <c r="R32418"/>
    </row>
    <row r="32419" spans="3:18" x14ac:dyDescent="0.2">
      <c r="C32419"/>
      <c r="D32419"/>
      <c r="E32419"/>
      <c r="F32419"/>
      <c r="G32419"/>
      <c r="H32419"/>
      <c r="I32419"/>
      <c r="J32419"/>
      <c r="K32419"/>
      <c r="L32419"/>
      <c r="M32419"/>
      <c r="N32419"/>
      <c r="O32419"/>
      <c r="P32419"/>
      <c r="Q32419"/>
      <c r="R32419"/>
    </row>
    <row r="32420" spans="3:18" x14ac:dyDescent="0.2">
      <c r="C32420"/>
      <c r="D32420"/>
      <c r="E32420"/>
      <c r="F32420"/>
      <c r="G32420"/>
      <c r="H32420"/>
      <c r="I32420"/>
      <c r="J32420"/>
      <c r="K32420"/>
      <c r="L32420"/>
      <c r="M32420"/>
      <c r="N32420"/>
      <c r="O32420"/>
      <c r="P32420"/>
      <c r="Q32420"/>
      <c r="R32420"/>
    </row>
    <row r="32421" spans="3:18" x14ac:dyDescent="0.2">
      <c r="C32421"/>
      <c r="D32421"/>
      <c r="E32421"/>
      <c r="F32421"/>
      <c r="G32421"/>
      <c r="H32421"/>
      <c r="I32421"/>
      <c r="J32421"/>
      <c r="K32421"/>
      <c r="L32421"/>
      <c r="M32421"/>
      <c r="N32421"/>
      <c r="O32421"/>
      <c r="P32421"/>
      <c r="Q32421"/>
      <c r="R32421"/>
    </row>
    <row r="32422" spans="3:18" x14ac:dyDescent="0.2">
      <c r="C32422"/>
      <c r="D32422"/>
      <c r="E32422"/>
      <c r="F32422"/>
      <c r="G32422"/>
      <c r="H32422"/>
      <c r="I32422"/>
      <c r="J32422"/>
      <c r="K32422"/>
      <c r="L32422"/>
      <c r="M32422"/>
      <c r="N32422"/>
      <c r="O32422"/>
      <c r="P32422"/>
      <c r="Q32422"/>
      <c r="R32422"/>
    </row>
    <row r="32423" spans="3:18" x14ac:dyDescent="0.2">
      <c r="C32423"/>
      <c r="D32423"/>
      <c r="E32423"/>
      <c r="F32423"/>
      <c r="G32423"/>
      <c r="H32423"/>
      <c r="I32423"/>
      <c r="J32423"/>
      <c r="K32423"/>
      <c r="L32423"/>
      <c r="M32423"/>
      <c r="N32423"/>
      <c r="O32423"/>
      <c r="P32423"/>
      <c r="Q32423"/>
      <c r="R32423"/>
    </row>
    <row r="32424" spans="3:18" x14ac:dyDescent="0.2">
      <c r="C32424"/>
      <c r="D32424"/>
      <c r="E32424"/>
      <c r="F32424"/>
      <c r="G32424"/>
      <c r="H32424"/>
      <c r="I32424"/>
      <c r="J32424"/>
      <c r="K32424"/>
      <c r="L32424"/>
      <c r="M32424"/>
      <c r="N32424"/>
      <c r="O32424"/>
      <c r="P32424"/>
      <c r="Q32424"/>
      <c r="R32424"/>
    </row>
    <row r="32425" spans="3:18" x14ac:dyDescent="0.2">
      <c r="C32425"/>
      <c r="D32425"/>
      <c r="E32425"/>
      <c r="F32425"/>
      <c r="G32425"/>
      <c r="H32425"/>
      <c r="I32425"/>
      <c r="J32425"/>
      <c r="K32425"/>
      <c r="L32425"/>
      <c r="M32425"/>
      <c r="N32425"/>
      <c r="O32425"/>
      <c r="P32425"/>
      <c r="Q32425"/>
      <c r="R32425"/>
    </row>
    <row r="32426" spans="3:18" x14ac:dyDescent="0.2">
      <c r="C32426"/>
      <c r="D32426"/>
      <c r="E32426"/>
      <c r="F32426"/>
      <c r="G32426"/>
      <c r="H32426"/>
      <c r="I32426"/>
      <c r="J32426"/>
      <c r="K32426"/>
      <c r="L32426"/>
      <c r="M32426"/>
      <c r="N32426"/>
      <c r="O32426"/>
      <c r="P32426"/>
      <c r="Q32426"/>
      <c r="R32426"/>
    </row>
    <row r="32427" spans="3:18" x14ac:dyDescent="0.2">
      <c r="C32427"/>
      <c r="D32427"/>
      <c r="E32427"/>
      <c r="F32427"/>
      <c r="G32427"/>
      <c r="H32427"/>
      <c r="I32427"/>
      <c r="J32427"/>
      <c r="K32427"/>
      <c r="L32427"/>
      <c r="M32427"/>
      <c r="N32427"/>
      <c r="O32427"/>
      <c r="P32427"/>
      <c r="Q32427"/>
      <c r="R32427"/>
    </row>
    <row r="32428" spans="3:18" x14ac:dyDescent="0.2">
      <c r="C32428"/>
      <c r="D32428"/>
      <c r="E32428"/>
      <c r="F32428"/>
      <c r="G32428"/>
      <c r="H32428"/>
      <c r="I32428"/>
      <c r="J32428"/>
      <c r="K32428"/>
      <c r="L32428"/>
      <c r="M32428"/>
      <c r="N32428"/>
      <c r="O32428"/>
      <c r="P32428"/>
      <c r="Q32428"/>
      <c r="R32428"/>
    </row>
    <row r="32429" spans="3:18" x14ac:dyDescent="0.2">
      <c r="C32429"/>
      <c r="D32429"/>
      <c r="E32429"/>
      <c r="F32429"/>
      <c r="G32429"/>
      <c r="H32429"/>
      <c r="I32429"/>
      <c r="J32429"/>
      <c r="K32429"/>
      <c r="L32429"/>
      <c r="M32429"/>
      <c r="N32429"/>
      <c r="O32429"/>
      <c r="P32429"/>
      <c r="Q32429"/>
      <c r="R32429"/>
    </row>
    <row r="32430" spans="3:18" x14ac:dyDescent="0.2">
      <c r="C32430"/>
      <c r="D32430"/>
      <c r="E32430"/>
      <c r="F32430"/>
      <c r="G32430"/>
      <c r="H32430"/>
      <c r="I32430"/>
      <c r="J32430"/>
      <c r="K32430"/>
      <c r="L32430"/>
      <c r="M32430"/>
      <c r="N32430"/>
      <c r="O32430"/>
      <c r="P32430"/>
      <c r="Q32430"/>
      <c r="R32430"/>
    </row>
    <row r="32431" spans="3:18" x14ac:dyDescent="0.2">
      <c r="C32431"/>
      <c r="D32431"/>
      <c r="E32431"/>
      <c r="F32431"/>
      <c r="G32431"/>
      <c r="H32431"/>
      <c r="I32431"/>
      <c r="J32431"/>
      <c r="K32431"/>
      <c r="L32431"/>
      <c r="M32431"/>
      <c r="N32431"/>
      <c r="O32431"/>
      <c r="P32431"/>
      <c r="Q32431"/>
      <c r="R32431"/>
    </row>
    <row r="32432" spans="3:18" x14ac:dyDescent="0.2">
      <c r="C32432"/>
      <c r="D32432"/>
      <c r="E32432"/>
      <c r="F32432"/>
      <c r="G32432"/>
      <c r="H32432"/>
      <c r="I32432"/>
      <c r="J32432"/>
      <c r="K32432"/>
      <c r="L32432"/>
      <c r="M32432"/>
      <c r="N32432"/>
      <c r="O32432"/>
      <c r="P32432"/>
      <c r="Q32432"/>
      <c r="R32432"/>
    </row>
    <row r="32433" spans="3:18" x14ac:dyDescent="0.2">
      <c r="C32433"/>
      <c r="D32433"/>
      <c r="E32433"/>
      <c r="F32433"/>
      <c r="G32433"/>
      <c r="H32433"/>
      <c r="I32433"/>
      <c r="J32433"/>
      <c r="K32433"/>
      <c r="L32433"/>
      <c r="M32433"/>
      <c r="N32433"/>
      <c r="O32433"/>
      <c r="P32433"/>
      <c r="Q32433"/>
      <c r="R32433"/>
    </row>
    <row r="32434" spans="3:18" x14ac:dyDescent="0.2">
      <c r="C32434"/>
      <c r="D32434"/>
      <c r="E32434"/>
      <c r="F32434"/>
      <c r="G32434"/>
      <c r="H32434"/>
      <c r="I32434"/>
      <c r="J32434"/>
      <c r="K32434"/>
      <c r="L32434"/>
      <c r="M32434"/>
      <c r="N32434"/>
      <c r="O32434"/>
      <c r="P32434"/>
      <c r="Q32434"/>
      <c r="R32434"/>
    </row>
    <row r="32435" spans="3:18" x14ac:dyDescent="0.2">
      <c r="C32435"/>
      <c r="D32435"/>
      <c r="E32435"/>
      <c r="F32435"/>
      <c r="G32435"/>
      <c r="H32435"/>
      <c r="I32435"/>
      <c r="J32435"/>
      <c r="K32435"/>
      <c r="L32435"/>
      <c r="M32435"/>
      <c r="N32435"/>
      <c r="O32435"/>
      <c r="P32435"/>
      <c r="Q32435"/>
      <c r="R32435"/>
    </row>
    <row r="32436" spans="3:18" x14ac:dyDescent="0.2">
      <c r="C32436"/>
      <c r="D32436"/>
      <c r="E32436"/>
      <c r="F32436"/>
      <c r="G32436"/>
      <c r="H32436"/>
      <c r="I32436"/>
      <c r="J32436"/>
      <c r="K32436"/>
      <c r="L32436"/>
      <c r="M32436"/>
      <c r="N32436"/>
      <c r="O32436"/>
      <c r="P32436"/>
      <c r="Q32436"/>
      <c r="R32436"/>
    </row>
    <row r="32437" spans="3:18" x14ac:dyDescent="0.2">
      <c r="C32437"/>
      <c r="D32437"/>
      <c r="E32437"/>
      <c r="F32437"/>
      <c r="G32437"/>
      <c r="H32437"/>
      <c r="I32437"/>
      <c r="J32437"/>
      <c r="K32437"/>
      <c r="L32437"/>
      <c r="M32437"/>
      <c r="N32437"/>
      <c r="O32437"/>
      <c r="P32437"/>
      <c r="Q32437"/>
      <c r="R32437"/>
    </row>
    <row r="32438" spans="3:18" x14ac:dyDescent="0.2">
      <c r="C32438"/>
      <c r="D32438"/>
      <c r="E32438"/>
      <c r="F32438"/>
      <c r="G32438"/>
      <c r="H32438"/>
      <c r="I32438"/>
      <c r="J32438"/>
      <c r="K32438"/>
      <c r="L32438"/>
      <c r="M32438"/>
      <c r="N32438"/>
      <c r="O32438"/>
      <c r="P32438"/>
      <c r="Q32438"/>
      <c r="R32438"/>
    </row>
    <row r="32439" spans="3:18" x14ac:dyDescent="0.2">
      <c r="C32439"/>
      <c r="D32439"/>
      <c r="E32439"/>
      <c r="F32439"/>
      <c r="G32439"/>
      <c r="H32439"/>
      <c r="I32439"/>
      <c r="J32439"/>
      <c r="K32439"/>
      <c r="L32439"/>
      <c r="M32439"/>
      <c r="N32439"/>
      <c r="O32439"/>
      <c r="P32439"/>
      <c r="Q32439"/>
      <c r="R32439"/>
    </row>
    <row r="32440" spans="3:18" x14ac:dyDescent="0.2">
      <c r="C32440"/>
      <c r="D32440"/>
      <c r="E32440"/>
      <c r="F32440"/>
      <c r="G32440"/>
      <c r="H32440"/>
      <c r="I32440"/>
      <c r="J32440"/>
      <c r="K32440"/>
      <c r="L32440"/>
      <c r="M32440"/>
      <c r="N32440"/>
      <c r="O32440"/>
      <c r="P32440"/>
      <c r="Q32440"/>
      <c r="R32440"/>
    </row>
    <row r="32441" spans="3:18" x14ac:dyDescent="0.2">
      <c r="C32441"/>
      <c r="D32441"/>
      <c r="E32441"/>
      <c r="F32441"/>
      <c r="G32441"/>
      <c r="H32441"/>
      <c r="I32441"/>
      <c r="J32441"/>
      <c r="K32441"/>
      <c r="L32441"/>
      <c r="M32441"/>
      <c r="N32441"/>
      <c r="O32441"/>
      <c r="P32441"/>
      <c r="Q32441"/>
      <c r="R32441"/>
    </row>
    <row r="32442" spans="3:18" x14ac:dyDescent="0.2">
      <c r="C32442"/>
      <c r="D32442"/>
      <c r="E32442"/>
      <c r="F32442"/>
      <c r="G32442"/>
      <c r="H32442"/>
      <c r="I32442"/>
      <c r="J32442"/>
      <c r="K32442"/>
      <c r="L32442"/>
      <c r="M32442"/>
      <c r="N32442"/>
      <c r="O32442"/>
      <c r="P32442"/>
      <c r="Q32442"/>
      <c r="R32442"/>
    </row>
    <row r="32443" spans="3:18" x14ac:dyDescent="0.2">
      <c r="C32443"/>
      <c r="D32443"/>
      <c r="E32443"/>
      <c r="F32443"/>
      <c r="G32443"/>
      <c r="H32443"/>
      <c r="I32443"/>
      <c r="J32443"/>
      <c r="K32443"/>
      <c r="L32443"/>
      <c r="M32443"/>
      <c r="N32443"/>
      <c r="O32443"/>
      <c r="P32443"/>
      <c r="Q32443"/>
      <c r="R32443"/>
    </row>
    <row r="32444" spans="3:18" x14ac:dyDescent="0.2">
      <c r="C32444"/>
      <c r="D32444"/>
      <c r="E32444"/>
      <c r="F32444"/>
      <c r="G32444"/>
      <c r="H32444"/>
      <c r="I32444"/>
      <c r="J32444"/>
      <c r="K32444"/>
      <c r="L32444"/>
      <c r="M32444"/>
      <c r="N32444"/>
      <c r="O32444"/>
      <c r="P32444"/>
      <c r="Q32444"/>
      <c r="R32444"/>
    </row>
    <row r="32445" spans="3:18" x14ac:dyDescent="0.2">
      <c r="C32445"/>
      <c r="D32445"/>
      <c r="E32445"/>
      <c r="F32445"/>
      <c r="G32445"/>
      <c r="H32445"/>
      <c r="I32445"/>
      <c r="J32445"/>
      <c r="K32445"/>
      <c r="L32445"/>
      <c r="M32445"/>
      <c r="N32445"/>
      <c r="O32445"/>
      <c r="P32445"/>
      <c r="Q32445"/>
      <c r="R32445"/>
    </row>
    <row r="32446" spans="3:18" x14ac:dyDescent="0.2">
      <c r="C32446"/>
      <c r="D32446"/>
      <c r="E32446"/>
      <c r="F32446"/>
      <c r="G32446"/>
      <c r="H32446"/>
      <c r="I32446"/>
      <c r="J32446"/>
      <c r="K32446"/>
      <c r="L32446"/>
      <c r="M32446"/>
      <c r="N32446"/>
      <c r="O32446"/>
      <c r="P32446"/>
      <c r="Q32446"/>
      <c r="R32446"/>
    </row>
    <row r="32447" spans="3:18" x14ac:dyDescent="0.2">
      <c r="C32447"/>
      <c r="D32447"/>
      <c r="E32447"/>
      <c r="F32447"/>
      <c r="G32447"/>
      <c r="H32447"/>
      <c r="I32447"/>
      <c r="J32447"/>
      <c r="K32447"/>
      <c r="L32447"/>
      <c r="M32447"/>
      <c r="N32447"/>
      <c r="O32447"/>
      <c r="P32447"/>
      <c r="Q32447"/>
      <c r="R32447"/>
    </row>
    <row r="32448" spans="3:18" x14ac:dyDescent="0.2">
      <c r="C32448"/>
      <c r="D32448"/>
      <c r="E32448"/>
      <c r="F32448"/>
      <c r="G32448"/>
      <c r="H32448"/>
      <c r="I32448"/>
      <c r="J32448"/>
      <c r="K32448"/>
      <c r="L32448"/>
      <c r="M32448"/>
      <c r="N32448"/>
      <c r="O32448"/>
      <c r="P32448"/>
      <c r="Q32448"/>
      <c r="R32448"/>
    </row>
    <row r="32449" spans="3:18" x14ac:dyDescent="0.2">
      <c r="C32449"/>
      <c r="D32449"/>
      <c r="E32449"/>
      <c r="F32449"/>
      <c r="G32449"/>
      <c r="H32449"/>
      <c r="I32449"/>
      <c r="J32449"/>
      <c r="K32449"/>
      <c r="L32449"/>
      <c r="M32449"/>
      <c r="N32449"/>
      <c r="O32449"/>
      <c r="P32449"/>
      <c r="Q32449"/>
      <c r="R32449"/>
    </row>
    <row r="32450" spans="3:18" x14ac:dyDescent="0.2">
      <c r="C32450"/>
      <c r="D32450"/>
      <c r="E32450"/>
      <c r="F32450"/>
      <c r="G32450"/>
      <c r="H32450"/>
      <c r="I32450"/>
      <c r="J32450"/>
      <c r="K32450"/>
      <c r="L32450"/>
      <c r="M32450"/>
      <c r="N32450"/>
      <c r="O32450"/>
      <c r="P32450"/>
      <c r="Q32450"/>
      <c r="R32450"/>
    </row>
    <row r="32451" spans="3:18" x14ac:dyDescent="0.2">
      <c r="C32451"/>
      <c r="D32451"/>
      <c r="E32451"/>
      <c r="F32451"/>
      <c r="G32451"/>
      <c r="H32451"/>
      <c r="I32451"/>
      <c r="J32451"/>
      <c r="K32451"/>
      <c r="L32451"/>
      <c r="M32451"/>
      <c r="N32451"/>
      <c r="O32451"/>
      <c r="P32451"/>
      <c r="Q32451"/>
      <c r="R32451"/>
    </row>
    <row r="32452" spans="3:18" x14ac:dyDescent="0.2">
      <c r="C32452"/>
      <c r="D32452"/>
      <c r="E32452"/>
      <c r="F32452"/>
      <c r="G32452"/>
      <c r="H32452"/>
      <c r="I32452"/>
      <c r="J32452"/>
      <c r="K32452"/>
      <c r="L32452"/>
      <c r="M32452"/>
      <c r="N32452"/>
      <c r="O32452"/>
      <c r="P32452"/>
      <c r="Q32452"/>
      <c r="R32452"/>
    </row>
    <row r="32453" spans="3:18" x14ac:dyDescent="0.2">
      <c r="C32453"/>
      <c r="D32453"/>
      <c r="E32453"/>
      <c r="F32453"/>
      <c r="G32453"/>
      <c r="H32453"/>
      <c r="I32453"/>
      <c r="J32453"/>
      <c r="K32453"/>
      <c r="L32453"/>
      <c r="M32453"/>
      <c r="N32453"/>
      <c r="O32453"/>
      <c r="P32453"/>
      <c r="Q32453"/>
      <c r="R32453"/>
    </row>
    <row r="32454" spans="3:18" x14ac:dyDescent="0.2">
      <c r="C32454"/>
      <c r="D32454"/>
      <c r="E32454"/>
      <c r="F32454"/>
      <c r="G32454"/>
      <c r="H32454"/>
      <c r="I32454"/>
      <c r="J32454"/>
      <c r="K32454"/>
      <c r="L32454"/>
      <c r="M32454"/>
      <c r="N32454"/>
      <c r="O32454"/>
      <c r="P32454"/>
      <c r="Q32454"/>
      <c r="R32454"/>
    </row>
    <row r="32455" spans="3:18" x14ac:dyDescent="0.2">
      <c r="C32455"/>
      <c r="D32455"/>
      <c r="E32455"/>
      <c r="F32455"/>
      <c r="G32455"/>
      <c r="H32455"/>
      <c r="I32455"/>
      <c r="J32455"/>
      <c r="K32455"/>
      <c r="L32455"/>
      <c r="M32455"/>
      <c r="N32455"/>
      <c r="O32455"/>
      <c r="P32455"/>
      <c r="Q32455"/>
      <c r="R32455"/>
    </row>
    <row r="32456" spans="3:18" x14ac:dyDescent="0.2">
      <c r="C32456"/>
      <c r="D32456"/>
      <c r="E32456"/>
      <c r="F32456"/>
      <c r="G32456"/>
      <c r="H32456"/>
      <c r="I32456"/>
      <c r="J32456"/>
      <c r="K32456"/>
      <c r="L32456"/>
      <c r="M32456"/>
      <c r="N32456"/>
      <c r="O32456"/>
      <c r="P32456"/>
      <c r="Q32456"/>
      <c r="R32456"/>
    </row>
    <row r="32457" spans="3:18" x14ac:dyDescent="0.2">
      <c r="C32457"/>
      <c r="D32457"/>
      <c r="E32457"/>
      <c r="F32457"/>
      <c r="G32457"/>
      <c r="H32457"/>
      <c r="I32457"/>
      <c r="J32457"/>
      <c r="K32457"/>
      <c r="L32457"/>
      <c r="M32457"/>
      <c r="N32457"/>
      <c r="O32457"/>
      <c r="P32457"/>
      <c r="Q32457"/>
      <c r="R32457"/>
    </row>
    <row r="32458" spans="3:18" x14ac:dyDescent="0.2">
      <c r="C32458"/>
      <c r="D32458"/>
      <c r="E32458"/>
      <c r="F32458"/>
      <c r="G32458"/>
      <c r="H32458"/>
      <c r="I32458"/>
      <c r="J32458"/>
      <c r="K32458"/>
      <c r="L32458"/>
      <c r="M32458"/>
      <c r="N32458"/>
      <c r="O32458"/>
      <c r="P32458"/>
      <c r="Q32458"/>
      <c r="R32458"/>
    </row>
    <row r="32459" spans="3:18" x14ac:dyDescent="0.2">
      <c r="C32459"/>
      <c r="D32459"/>
      <c r="E32459"/>
      <c r="F32459"/>
      <c r="G32459"/>
      <c r="H32459"/>
      <c r="I32459"/>
      <c r="J32459"/>
      <c r="K32459"/>
      <c r="L32459"/>
      <c r="M32459"/>
      <c r="N32459"/>
      <c r="O32459"/>
      <c r="P32459"/>
      <c r="Q32459"/>
      <c r="R32459"/>
    </row>
    <row r="32460" spans="3:18" x14ac:dyDescent="0.2">
      <c r="C32460"/>
      <c r="D32460"/>
      <c r="E32460"/>
      <c r="F32460"/>
      <c r="G32460"/>
      <c r="H32460"/>
      <c r="I32460"/>
      <c r="J32460"/>
      <c r="K32460"/>
      <c r="L32460"/>
      <c r="M32460"/>
      <c r="N32460"/>
      <c r="O32460"/>
      <c r="P32460"/>
      <c r="Q32460"/>
      <c r="R32460"/>
    </row>
    <row r="32461" spans="3:18" x14ac:dyDescent="0.2">
      <c r="C32461"/>
      <c r="D32461"/>
      <c r="E32461"/>
      <c r="F32461"/>
      <c r="G32461"/>
      <c r="H32461"/>
      <c r="I32461"/>
      <c r="J32461"/>
      <c r="K32461"/>
      <c r="L32461"/>
      <c r="M32461"/>
      <c r="N32461"/>
      <c r="O32461"/>
      <c r="P32461"/>
      <c r="Q32461"/>
      <c r="R32461"/>
    </row>
    <row r="32462" spans="3:18" x14ac:dyDescent="0.2">
      <c r="C32462"/>
      <c r="D32462"/>
      <c r="E32462"/>
      <c r="F32462"/>
      <c r="G32462"/>
      <c r="H32462"/>
      <c r="I32462"/>
      <c r="J32462"/>
      <c r="K32462"/>
      <c r="L32462"/>
      <c r="M32462"/>
      <c r="N32462"/>
      <c r="O32462"/>
      <c r="P32462"/>
      <c r="Q32462"/>
      <c r="R32462"/>
    </row>
    <row r="32463" spans="3:18" x14ac:dyDescent="0.2">
      <c r="C32463"/>
      <c r="D32463"/>
      <c r="E32463"/>
      <c r="F32463"/>
      <c r="G32463"/>
      <c r="H32463"/>
      <c r="I32463"/>
      <c r="J32463"/>
      <c r="K32463"/>
      <c r="L32463"/>
      <c r="M32463"/>
      <c r="N32463"/>
      <c r="O32463"/>
      <c r="P32463"/>
      <c r="Q32463"/>
      <c r="R32463"/>
    </row>
    <row r="32464" spans="3:18" x14ac:dyDescent="0.2">
      <c r="C32464"/>
      <c r="D32464"/>
      <c r="E32464"/>
      <c r="F32464"/>
      <c r="G32464"/>
      <c r="H32464"/>
      <c r="I32464"/>
      <c r="J32464"/>
      <c r="K32464"/>
      <c r="L32464"/>
      <c r="M32464"/>
      <c r="N32464"/>
      <c r="O32464"/>
      <c r="P32464"/>
      <c r="Q32464"/>
      <c r="R32464"/>
    </row>
    <row r="32465" spans="3:18" x14ac:dyDescent="0.2">
      <c r="C32465"/>
      <c r="D32465"/>
      <c r="E32465"/>
      <c r="F32465"/>
      <c r="G32465"/>
      <c r="H32465"/>
      <c r="I32465"/>
      <c r="J32465"/>
      <c r="K32465"/>
      <c r="L32465"/>
      <c r="M32465"/>
      <c r="N32465"/>
      <c r="O32465"/>
      <c r="P32465"/>
      <c r="Q32465"/>
      <c r="R32465"/>
    </row>
    <row r="32466" spans="3:18" x14ac:dyDescent="0.2">
      <c r="C32466"/>
      <c r="D32466"/>
      <c r="E32466"/>
      <c r="F32466"/>
      <c r="G32466"/>
      <c r="H32466"/>
      <c r="I32466"/>
      <c r="J32466"/>
      <c r="K32466"/>
      <c r="L32466"/>
      <c r="M32466"/>
      <c r="N32466"/>
      <c r="O32466"/>
      <c r="P32466"/>
      <c r="Q32466"/>
      <c r="R32466"/>
    </row>
    <row r="32467" spans="3:18" x14ac:dyDescent="0.2">
      <c r="C32467"/>
      <c r="D32467"/>
      <c r="E32467"/>
      <c r="F32467"/>
      <c r="G32467"/>
      <c r="H32467"/>
      <c r="I32467"/>
      <c r="J32467"/>
      <c r="K32467"/>
      <c r="L32467"/>
      <c r="M32467"/>
      <c r="N32467"/>
      <c r="O32467"/>
      <c r="P32467"/>
      <c r="Q32467"/>
      <c r="R32467"/>
    </row>
    <row r="32468" spans="3:18" x14ac:dyDescent="0.2">
      <c r="C32468"/>
      <c r="D32468"/>
      <c r="E32468"/>
      <c r="F32468"/>
      <c r="G32468"/>
      <c r="H32468"/>
      <c r="I32468"/>
      <c r="J32468"/>
      <c r="K32468"/>
      <c r="L32468"/>
      <c r="M32468"/>
      <c r="N32468"/>
      <c r="O32468"/>
      <c r="P32468"/>
      <c r="Q32468"/>
      <c r="R32468"/>
    </row>
    <row r="32469" spans="3:18" x14ac:dyDescent="0.2">
      <c r="C32469"/>
      <c r="D32469"/>
      <c r="E32469"/>
      <c r="F32469"/>
      <c r="G32469"/>
      <c r="H32469"/>
      <c r="I32469"/>
      <c r="J32469"/>
      <c r="K32469"/>
      <c r="L32469"/>
      <c r="M32469"/>
      <c r="N32469"/>
      <c r="O32469"/>
      <c r="P32469"/>
      <c r="Q32469"/>
      <c r="R32469"/>
    </row>
    <row r="32470" spans="3:18" x14ac:dyDescent="0.2">
      <c r="C32470"/>
      <c r="D32470"/>
      <c r="E32470"/>
      <c r="F32470"/>
      <c r="G32470"/>
      <c r="H32470"/>
      <c r="I32470"/>
      <c r="J32470"/>
      <c r="K32470"/>
      <c r="L32470"/>
      <c r="M32470"/>
      <c r="N32470"/>
      <c r="O32470"/>
      <c r="P32470"/>
      <c r="Q32470"/>
      <c r="R32470"/>
    </row>
    <row r="32471" spans="3:18" x14ac:dyDescent="0.2">
      <c r="C32471"/>
      <c r="D32471"/>
      <c r="E32471"/>
      <c r="F32471"/>
      <c r="G32471"/>
      <c r="H32471"/>
      <c r="I32471"/>
      <c r="J32471"/>
      <c r="K32471"/>
      <c r="L32471"/>
      <c r="M32471"/>
      <c r="N32471"/>
      <c r="O32471"/>
      <c r="P32471"/>
      <c r="Q32471"/>
      <c r="R32471"/>
    </row>
    <row r="32472" spans="3:18" x14ac:dyDescent="0.2">
      <c r="C32472"/>
      <c r="D32472"/>
      <c r="E32472"/>
      <c r="F32472"/>
      <c r="G32472"/>
      <c r="H32472"/>
      <c r="I32472"/>
      <c r="J32472"/>
      <c r="K32472"/>
      <c r="L32472"/>
      <c r="M32472"/>
      <c r="N32472"/>
      <c r="O32472"/>
      <c r="P32472"/>
      <c r="Q32472"/>
      <c r="R32472"/>
    </row>
    <row r="32473" spans="3:18" x14ac:dyDescent="0.2">
      <c r="C32473"/>
      <c r="D32473"/>
      <c r="E32473"/>
      <c r="F32473"/>
      <c r="G32473"/>
      <c r="H32473"/>
      <c r="I32473"/>
      <c r="J32473"/>
      <c r="K32473"/>
      <c r="L32473"/>
      <c r="M32473"/>
      <c r="N32473"/>
      <c r="O32473"/>
      <c r="P32473"/>
      <c r="Q32473"/>
      <c r="R32473"/>
    </row>
    <row r="32474" spans="3:18" x14ac:dyDescent="0.2">
      <c r="C32474"/>
      <c r="D32474"/>
      <c r="E32474"/>
      <c r="F32474"/>
      <c r="G32474"/>
      <c r="H32474"/>
      <c r="I32474"/>
      <c r="J32474"/>
      <c r="K32474"/>
      <c r="L32474"/>
      <c r="M32474"/>
      <c r="N32474"/>
      <c r="O32474"/>
      <c r="P32474"/>
      <c r="Q32474"/>
      <c r="R32474"/>
    </row>
    <row r="32475" spans="3:18" x14ac:dyDescent="0.2">
      <c r="C32475"/>
      <c r="D32475"/>
      <c r="E32475"/>
      <c r="F32475"/>
      <c r="G32475"/>
      <c r="H32475"/>
      <c r="I32475"/>
      <c r="J32475"/>
      <c r="K32475"/>
      <c r="L32475"/>
      <c r="M32475"/>
      <c r="N32475"/>
      <c r="O32475"/>
      <c r="P32475"/>
      <c r="Q32475"/>
      <c r="R32475"/>
    </row>
    <row r="32476" spans="3:18" x14ac:dyDescent="0.2">
      <c r="C32476"/>
      <c r="D32476"/>
      <c r="E32476"/>
      <c r="F32476"/>
      <c r="G32476"/>
      <c r="H32476"/>
      <c r="I32476"/>
      <c r="J32476"/>
      <c r="K32476"/>
      <c r="L32476"/>
      <c r="M32476"/>
      <c r="N32476"/>
      <c r="O32476"/>
      <c r="P32476"/>
      <c r="Q32476"/>
      <c r="R32476"/>
    </row>
    <row r="32477" spans="3:18" x14ac:dyDescent="0.2">
      <c r="C32477"/>
      <c r="D32477"/>
      <c r="E32477"/>
      <c r="F32477"/>
      <c r="G32477"/>
      <c r="H32477"/>
      <c r="I32477"/>
      <c r="J32477"/>
      <c r="K32477"/>
      <c r="L32477"/>
      <c r="M32477"/>
      <c r="N32477"/>
      <c r="O32477"/>
      <c r="P32477"/>
      <c r="Q32477"/>
      <c r="R32477"/>
    </row>
    <row r="32478" spans="3:18" x14ac:dyDescent="0.2">
      <c r="C32478"/>
      <c r="D32478"/>
      <c r="E32478"/>
      <c r="F32478"/>
      <c r="G32478"/>
      <c r="H32478"/>
      <c r="I32478"/>
      <c r="J32478"/>
      <c r="K32478"/>
      <c r="L32478"/>
      <c r="M32478"/>
      <c r="N32478"/>
      <c r="O32478"/>
      <c r="P32478"/>
      <c r="Q32478"/>
      <c r="R32478"/>
    </row>
    <row r="32479" spans="3:18" x14ac:dyDescent="0.2">
      <c r="C32479"/>
      <c r="D32479"/>
      <c r="E32479"/>
      <c r="F32479"/>
      <c r="G32479"/>
      <c r="H32479"/>
      <c r="I32479"/>
      <c r="J32479"/>
      <c r="K32479"/>
      <c r="L32479"/>
      <c r="M32479"/>
      <c r="N32479"/>
      <c r="O32479"/>
      <c r="P32479"/>
      <c r="Q32479"/>
      <c r="R32479"/>
    </row>
    <row r="32480" spans="3:18" x14ac:dyDescent="0.2">
      <c r="C32480"/>
      <c r="D32480"/>
      <c r="E32480"/>
      <c r="F32480"/>
      <c r="G32480"/>
      <c r="H32480"/>
      <c r="I32480"/>
      <c r="J32480"/>
      <c r="K32480"/>
      <c r="L32480"/>
      <c r="M32480"/>
      <c r="N32480"/>
      <c r="O32480"/>
      <c r="P32480"/>
      <c r="Q32480"/>
      <c r="R32480"/>
    </row>
    <row r="32481" spans="3:18" x14ac:dyDescent="0.2">
      <c r="C32481"/>
      <c r="D32481"/>
      <c r="E32481"/>
      <c r="F32481"/>
      <c r="G32481"/>
      <c r="H32481"/>
      <c r="I32481"/>
      <c r="J32481"/>
      <c r="K32481"/>
      <c r="L32481"/>
      <c r="M32481"/>
      <c r="N32481"/>
      <c r="O32481"/>
      <c r="P32481"/>
      <c r="Q32481"/>
      <c r="R32481"/>
    </row>
    <row r="32482" spans="3:18" x14ac:dyDescent="0.2">
      <c r="C32482"/>
      <c r="D32482"/>
      <c r="E32482"/>
      <c r="F32482"/>
      <c r="G32482"/>
      <c r="H32482"/>
      <c r="I32482"/>
      <c r="J32482"/>
      <c r="K32482"/>
      <c r="L32482"/>
      <c r="M32482"/>
      <c r="N32482"/>
      <c r="O32482"/>
      <c r="P32482"/>
      <c r="Q32482"/>
      <c r="R32482"/>
    </row>
    <row r="32483" spans="3:18" x14ac:dyDescent="0.2">
      <c r="C32483"/>
      <c r="D32483"/>
      <c r="E32483"/>
      <c r="F32483"/>
      <c r="G32483"/>
      <c r="H32483"/>
      <c r="I32483"/>
      <c r="J32483"/>
      <c r="K32483"/>
      <c r="L32483"/>
      <c r="M32483"/>
      <c r="N32483"/>
      <c r="O32483"/>
      <c r="P32483"/>
      <c r="Q32483"/>
      <c r="R32483"/>
    </row>
    <row r="32484" spans="3:18" x14ac:dyDescent="0.2">
      <c r="C32484"/>
      <c r="D32484"/>
      <c r="E32484"/>
      <c r="F32484"/>
      <c r="G32484"/>
      <c r="H32484"/>
      <c r="I32484"/>
      <c r="J32484"/>
      <c r="K32484"/>
      <c r="L32484"/>
      <c r="M32484"/>
      <c r="N32484"/>
      <c r="O32484"/>
      <c r="P32484"/>
      <c r="Q32484"/>
      <c r="R32484"/>
    </row>
    <row r="32485" spans="3:18" x14ac:dyDescent="0.2">
      <c r="C32485"/>
      <c r="D32485"/>
      <c r="E32485"/>
      <c r="F32485"/>
      <c r="G32485"/>
      <c r="H32485"/>
      <c r="I32485"/>
      <c r="J32485"/>
      <c r="K32485"/>
      <c r="L32485"/>
      <c r="M32485"/>
      <c r="N32485"/>
      <c r="O32485"/>
      <c r="P32485"/>
      <c r="Q32485"/>
      <c r="R32485"/>
    </row>
    <row r="32486" spans="3:18" x14ac:dyDescent="0.2">
      <c r="C32486"/>
      <c r="D32486"/>
      <c r="E32486"/>
      <c r="F32486"/>
      <c r="G32486"/>
      <c r="H32486"/>
      <c r="I32486"/>
      <c r="J32486"/>
      <c r="K32486"/>
      <c r="L32486"/>
      <c r="M32486"/>
      <c r="N32486"/>
      <c r="O32486"/>
      <c r="P32486"/>
      <c r="Q32486"/>
      <c r="R32486"/>
    </row>
    <row r="32487" spans="3:18" x14ac:dyDescent="0.2">
      <c r="C32487"/>
      <c r="D32487"/>
      <c r="E32487"/>
      <c r="F32487"/>
      <c r="G32487"/>
      <c r="H32487"/>
      <c r="I32487"/>
      <c r="J32487"/>
      <c r="K32487"/>
      <c r="L32487"/>
      <c r="M32487"/>
      <c r="N32487"/>
      <c r="O32487"/>
      <c r="P32487"/>
      <c r="Q32487"/>
      <c r="R32487"/>
    </row>
    <row r="32488" spans="3:18" x14ac:dyDescent="0.2">
      <c r="C32488"/>
      <c r="D32488"/>
      <c r="E32488"/>
      <c r="F32488"/>
      <c r="G32488"/>
      <c r="H32488"/>
      <c r="I32488"/>
      <c r="J32488"/>
      <c r="K32488"/>
      <c r="L32488"/>
      <c r="M32488"/>
      <c r="N32488"/>
      <c r="O32488"/>
      <c r="P32488"/>
      <c r="Q32488"/>
      <c r="R32488"/>
    </row>
    <row r="32489" spans="3:18" x14ac:dyDescent="0.2">
      <c r="C32489"/>
      <c r="D32489"/>
      <c r="E32489"/>
      <c r="F32489"/>
      <c r="G32489"/>
      <c r="H32489"/>
      <c r="I32489"/>
      <c r="J32489"/>
      <c r="K32489"/>
      <c r="L32489"/>
      <c r="M32489"/>
      <c r="N32489"/>
      <c r="O32489"/>
      <c r="P32489"/>
      <c r="Q32489"/>
      <c r="R32489"/>
    </row>
    <row r="32490" spans="3:18" x14ac:dyDescent="0.2">
      <c r="C32490"/>
      <c r="D32490"/>
      <c r="E32490"/>
      <c r="F32490"/>
      <c r="G32490"/>
      <c r="H32490"/>
      <c r="I32490"/>
      <c r="J32490"/>
      <c r="K32490"/>
      <c r="L32490"/>
      <c r="M32490"/>
      <c r="N32490"/>
      <c r="O32490"/>
      <c r="P32490"/>
      <c r="Q32490"/>
      <c r="R32490"/>
    </row>
    <row r="32491" spans="3:18" x14ac:dyDescent="0.2">
      <c r="C32491"/>
      <c r="D32491"/>
      <c r="E32491"/>
      <c r="F32491"/>
      <c r="G32491"/>
      <c r="H32491"/>
      <c r="I32491"/>
      <c r="J32491"/>
      <c r="K32491"/>
      <c r="L32491"/>
      <c r="M32491"/>
      <c r="N32491"/>
      <c r="O32491"/>
      <c r="P32491"/>
      <c r="Q32491"/>
      <c r="R32491"/>
    </row>
    <row r="32492" spans="3:18" x14ac:dyDescent="0.2">
      <c r="C32492"/>
      <c r="D32492"/>
      <c r="E32492"/>
      <c r="F32492"/>
      <c r="G32492"/>
      <c r="H32492"/>
      <c r="I32492"/>
      <c r="J32492"/>
      <c r="K32492"/>
      <c r="L32492"/>
      <c r="M32492"/>
      <c r="N32492"/>
      <c r="O32492"/>
      <c r="P32492"/>
      <c r="Q32492"/>
      <c r="R32492"/>
    </row>
    <row r="32493" spans="3:18" x14ac:dyDescent="0.2">
      <c r="C32493"/>
      <c r="D32493"/>
      <c r="E32493"/>
      <c r="F32493"/>
      <c r="G32493"/>
      <c r="H32493"/>
      <c r="I32493"/>
      <c r="J32493"/>
      <c r="K32493"/>
      <c r="L32493"/>
      <c r="M32493"/>
      <c r="N32493"/>
      <c r="O32493"/>
      <c r="P32493"/>
      <c r="Q32493"/>
      <c r="R32493"/>
    </row>
    <row r="32494" spans="3:18" x14ac:dyDescent="0.2">
      <c r="C32494"/>
      <c r="D32494"/>
      <c r="E32494"/>
      <c r="F32494"/>
      <c r="G32494"/>
      <c r="H32494"/>
      <c r="I32494"/>
      <c r="J32494"/>
      <c r="K32494"/>
      <c r="L32494"/>
      <c r="M32494"/>
      <c r="N32494"/>
      <c r="O32494"/>
      <c r="P32494"/>
      <c r="Q32494"/>
      <c r="R32494"/>
    </row>
    <row r="32495" spans="3:18" x14ac:dyDescent="0.2">
      <c r="C32495"/>
      <c r="D32495"/>
      <c r="E32495"/>
      <c r="F32495"/>
      <c r="G32495"/>
      <c r="H32495"/>
      <c r="I32495"/>
      <c r="J32495"/>
      <c r="K32495"/>
      <c r="L32495"/>
      <c r="M32495"/>
      <c r="N32495"/>
      <c r="O32495"/>
      <c r="P32495"/>
      <c r="Q32495"/>
      <c r="R32495"/>
    </row>
    <row r="32496" spans="3:18" x14ac:dyDescent="0.2">
      <c r="C32496"/>
      <c r="D32496"/>
      <c r="E32496"/>
      <c r="F32496"/>
      <c r="G32496"/>
      <c r="H32496"/>
      <c r="I32496"/>
      <c r="J32496"/>
      <c r="K32496"/>
      <c r="L32496"/>
      <c r="M32496"/>
      <c r="N32496"/>
      <c r="O32496"/>
      <c r="P32496"/>
      <c r="Q32496"/>
      <c r="R32496"/>
    </row>
    <row r="32497" spans="3:18" x14ac:dyDescent="0.2">
      <c r="C32497"/>
      <c r="D32497"/>
      <c r="E32497"/>
      <c r="F32497"/>
      <c r="G32497"/>
      <c r="H32497"/>
      <c r="I32497"/>
      <c r="J32497"/>
      <c r="K32497"/>
      <c r="L32497"/>
      <c r="M32497"/>
      <c r="N32497"/>
      <c r="O32497"/>
      <c r="P32497"/>
      <c r="Q32497"/>
      <c r="R32497"/>
    </row>
    <row r="32498" spans="3:18" x14ac:dyDescent="0.2">
      <c r="C32498"/>
      <c r="D32498"/>
      <c r="E32498"/>
      <c r="F32498"/>
      <c r="G32498"/>
      <c r="H32498"/>
      <c r="I32498"/>
      <c r="J32498"/>
      <c r="K32498"/>
      <c r="L32498"/>
      <c r="M32498"/>
      <c r="N32498"/>
      <c r="O32498"/>
      <c r="P32498"/>
      <c r="Q32498"/>
      <c r="R32498"/>
    </row>
    <row r="32499" spans="3:18" x14ac:dyDescent="0.2">
      <c r="C32499"/>
      <c r="D32499"/>
      <c r="E32499"/>
      <c r="F32499"/>
      <c r="G32499"/>
      <c r="H32499"/>
      <c r="I32499"/>
      <c r="J32499"/>
      <c r="K32499"/>
      <c r="L32499"/>
      <c r="M32499"/>
      <c r="N32499"/>
      <c r="O32499"/>
      <c r="P32499"/>
      <c r="Q32499"/>
      <c r="R32499"/>
    </row>
    <row r="32500" spans="3:18" x14ac:dyDescent="0.2">
      <c r="C32500"/>
      <c r="D32500"/>
      <c r="E32500"/>
      <c r="F32500"/>
      <c r="G32500"/>
      <c r="H32500"/>
      <c r="I32500"/>
      <c r="J32500"/>
      <c r="K32500"/>
      <c r="L32500"/>
      <c r="M32500"/>
      <c r="N32500"/>
      <c r="O32500"/>
      <c r="P32500"/>
      <c r="Q32500"/>
      <c r="R32500"/>
    </row>
    <row r="32501" spans="3:18" x14ac:dyDescent="0.2">
      <c r="C32501"/>
      <c r="D32501"/>
      <c r="E32501"/>
      <c r="F32501"/>
      <c r="G32501"/>
      <c r="H32501"/>
      <c r="I32501"/>
      <c r="J32501"/>
      <c r="K32501"/>
      <c r="L32501"/>
      <c r="M32501"/>
      <c r="N32501"/>
      <c r="O32501"/>
      <c r="P32501"/>
      <c r="Q32501"/>
      <c r="R32501"/>
    </row>
    <row r="32502" spans="3:18" x14ac:dyDescent="0.2">
      <c r="C32502"/>
      <c r="D32502"/>
      <c r="E32502"/>
      <c r="F32502"/>
      <c r="G32502"/>
      <c r="H32502"/>
      <c r="I32502"/>
      <c r="J32502"/>
      <c r="K32502"/>
      <c r="L32502"/>
      <c r="M32502"/>
      <c r="N32502"/>
      <c r="O32502"/>
      <c r="P32502"/>
      <c r="Q32502"/>
      <c r="R32502"/>
    </row>
    <row r="32503" spans="3:18" x14ac:dyDescent="0.2">
      <c r="C32503"/>
      <c r="D32503"/>
      <c r="E32503"/>
      <c r="F32503"/>
      <c r="G32503"/>
      <c r="H32503"/>
      <c r="I32503"/>
      <c r="J32503"/>
      <c r="K32503"/>
      <c r="L32503"/>
      <c r="M32503"/>
      <c r="N32503"/>
      <c r="O32503"/>
      <c r="P32503"/>
      <c r="Q32503"/>
      <c r="R32503"/>
    </row>
    <row r="32504" spans="3:18" x14ac:dyDescent="0.2">
      <c r="C32504"/>
      <c r="D32504"/>
      <c r="E32504"/>
      <c r="F32504"/>
      <c r="G32504"/>
      <c r="H32504"/>
      <c r="I32504"/>
      <c r="J32504"/>
      <c r="K32504"/>
      <c r="L32504"/>
      <c r="M32504"/>
      <c r="N32504"/>
      <c r="O32504"/>
      <c r="P32504"/>
      <c r="Q32504"/>
      <c r="R32504"/>
    </row>
    <row r="32505" spans="3:18" x14ac:dyDescent="0.2">
      <c r="C32505"/>
      <c r="D32505"/>
      <c r="E32505"/>
      <c r="F32505"/>
      <c r="G32505"/>
      <c r="H32505"/>
      <c r="I32505"/>
      <c r="J32505"/>
      <c r="K32505"/>
      <c r="L32505"/>
      <c r="M32505"/>
      <c r="N32505"/>
      <c r="O32505"/>
      <c r="P32505"/>
      <c r="Q32505"/>
      <c r="R32505"/>
    </row>
    <row r="32506" spans="3:18" x14ac:dyDescent="0.2">
      <c r="C32506"/>
      <c r="D32506"/>
      <c r="E32506"/>
      <c r="F32506"/>
      <c r="G32506"/>
      <c r="H32506"/>
      <c r="I32506"/>
      <c r="J32506"/>
      <c r="K32506"/>
      <c r="L32506"/>
      <c r="M32506"/>
      <c r="N32506"/>
      <c r="O32506"/>
      <c r="P32506"/>
      <c r="Q32506"/>
      <c r="R32506"/>
    </row>
    <row r="32507" spans="3:18" x14ac:dyDescent="0.2">
      <c r="C32507"/>
      <c r="D32507"/>
      <c r="E32507"/>
      <c r="F32507"/>
      <c r="G32507"/>
      <c r="H32507"/>
      <c r="I32507"/>
      <c r="J32507"/>
      <c r="K32507"/>
      <c r="L32507"/>
      <c r="M32507"/>
      <c r="N32507"/>
      <c r="O32507"/>
      <c r="P32507"/>
      <c r="Q32507"/>
      <c r="R32507"/>
    </row>
    <row r="32508" spans="3:18" x14ac:dyDescent="0.2">
      <c r="C32508"/>
      <c r="D32508"/>
      <c r="E32508"/>
      <c r="F32508"/>
      <c r="G32508"/>
      <c r="H32508"/>
      <c r="I32508"/>
      <c r="J32508"/>
      <c r="K32508"/>
      <c r="L32508"/>
      <c r="M32508"/>
      <c r="N32508"/>
      <c r="O32508"/>
      <c r="P32508"/>
      <c r="Q32508"/>
      <c r="R32508"/>
    </row>
    <row r="32509" spans="3:18" x14ac:dyDescent="0.2">
      <c r="C32509"/>
      <c r="D32509"/>
      <c r="E32509"/>
      <c r="F32509"/>
      <c r="G32509"/>
      <c r="H32509"/>
      <c r="I32509"/>
      <c r="J32509"/>
      <c r="K32509"/>
      <c r="L32509"/>
      <c r="M32509"/>
      <c r="N32509"/>
      <c r="O32509"/>
      <c r="P32509"/>
      <c r="Q32509"/>
      <c r="R32509"/>
    </row>
    <row r="32510" spans="3:18" x14ac:dyDescent="0.2">
      <c r="C32510"/>
      <c r="D32510"/>
      <c r="E32510"/>
      <c r="F32510"/>
      <c r="G32510"/>
      <c r="H32510"/>
      <c r="I32510"/>
      <c r="J32510"/>
      <c r="K32510"/>
      <c r="L32510"/>
      <c r="M32510"/>
      <c r="N32510"/>
      <c r="O32510"/>
      <c r="P32510"/>
      <c r="Q32510"/>
      <c r="R32510"/>
    </row>
    <row r="32511" spans="3:18" x14ac:dyDescent="0.2">
      <c r="C32511"/>
      <c r="D32511"/>
      <c r="E32511"/>
      <c r="F32511"/>
      <c r="G32511"/>
      <c r="H32511"/>
      <c r="I32511"/>
      <c r="J32511"/>
      <c r="K32511"/>
      <c r="L32511"/>
      <c r="M32511"/>
      <c r="N32511"/>
      <c r="O32511"/>
      <c r="P32511"/>
      <c r="Q32511"/>
      <c r="R32511"/>
    </row>
    <row r="32512" spans="3:18" x14ac:dyDescent="0.2">
      <c r="C32512"/>
      <c r="D32512"/>
      <c r="E32512"/>
      <c r="F32512"/>
      <c r="G32512"/>
      <c r="H32512"/>
      <c r="I32512"/>
      <c r="J32512"/>
      <c r="K32512"/>
      <c r="L32512"/>
      <c r="M32512"/>
      <c r="N32512"/>
      <c r="O32512"/>
      <c r="P32512"/>
      <c r="Q32512"/>
      <c r="R32512"/>
    </row>
    <row r="32513" spans="3:18" x14ac:dyDescent="0.2">
      <c r="C32513"/>
      <c r="D32513"/>
      <c r="E32513"/>
      <c r="F32513"/>
      <c r="G32513"/>
      <c r="H32513"/>
      <c r="I32513"/>
      <c r="J32513"/>
      <c r="K32513"/>
      <c r="L32513"/>
      <c r="M32513"/>
      <c r="N32513"/>
      <c r="O32513"/>
      <c r="P32513"/>
      <c r="Q32513"/>
      <c r="R32513"/>
    </row>
    <row r="32514" spans="3:18" x14ac:dyDescent="0.2">
      <c r="C32514"/>
      <c r="D32514"/>
      <c r="E32514"/>
      <c r="F32514"/>
      <c r="G32514"/>
      <c r="H32514"/>
      <c r="I32514"/>
      <c r="J32514"/>
      <c r="K32514"/>
      <c r="L32514"/>
      <c r="M32514"/>
      <c r="N32514"/>
      <c r="O32514"/>
      <c r="P32514"/>
      <c r="Q32514"/>
      <c r="R32514"/>
    </row>
    <row r="32515" spans="3:18" x14ac:dyDescent="0.2">
      <c r="C32515"/>
      <c r="D32515"/>
      <c r="E32515"/>
      <c r="F32515"/>
      <c r="G32515"/>
      <c r="H32515"/>
      <c r="I32515"/>
      <c r="J32515"/>
      <c r="K32515"/>
      <c r="L32515"/>
      <c r="M32515"/>
      <c r="N32515"/>
      <c r="O32515"/>
      <c r="P32515"/>
      <c r="Q32515"/>
      <c r="R32515"/>
    </row>
    <row r="32516" spans="3:18" x14ac:dyDescent="0.2">
      <c r="C32516"/>
      <c r="D32516"/>
      <c r="E32516"/>
      <c r="F32516"/>
      <c r="G32516"/>
      <c r="H32516"/>
      <c r="I32516"/>
      <c r="J32516"/>
      <c r="K32516"/>
      <c r="L32516"/>
      <c r="M32516"/>
      <c r="N32516"/>
      <c r="O32516"/>
      <c r="P32516"/>
      <c r="Q32516"/>
      <c r="R32516"/>
    </row>
    <row r="32517" spans="3:18" x14ac:dyDescent="0.2">
      <c r="C32517"/>
      <c r="D32517"/>
      <c r="E32517"/>
      <c r="F32517"/>
      <c r="G32517"/>
      <c r="H32517"/>
      <c r="I32517"/>
      <c r="J32517"/>
      <c r="K32517"/>
      <c r="L32517"/>
      <c r="M32517"/>
      <c r="N32517"/>
      <c r="O32517"/>
      <c r="P32517"/>
      <c r="Q32517"/>
      <c r="R32517"/>
    </row>
    <row r="32518" spans="3:18" x14ac:dyDescent="0.2">
      <c r="C32518"/>
      <c r="D32518"/>
      <c r="E32518"/>
      <c r="F32518"/>
      <c r="G32518"/>
      <c r="H32518"/>
      <c r="I32518"/>
      <c r="J32518"/>
      <c r="K32518"/>
      <c r="L32518"/>
      <c r="M32518"/>
      <c r="N32518"/>
      <c r="O32518"/>
      <c r="P32518"/>
      <c r="Q32518"/>
      <c r="R32518"/>
    </row>
    <row r="32519" spans="3:18" x14ac:dyDescent="0.2">
      <c r="C32519"/>
      <c r="D32519"/>
      <c r="E32519"/>
      <c r="F32519"/>
      <c r="G32519"/>
      <c r="H32519"/>
      <c r="I32519"/>
      <c r="J32519"/>
      <c r="K32519"/>
      <c r="L32519"/>
      <c r="M32519"/>
      <c r="N32519"/>
      <c r="O32519"/>
      <c r="P32519"/>
      <c r="Q32519"/>
      <c r="R32519"/>
    </row>
    <row r="32520" spans="3:18" x14ac:dyDescent="0.2">
      <c r="C32520"/>
      <c r="D32520"/>
      <c r="E32520"/>
      <c r="F32520"/>
      <c r="G32520"/>
      <c r="H32520"/>
      <c r="I32520"/>
      <c r="J32520"/>
      <c r="K32520"/>
      <c r="L32520"/>
      <c r="M32520"/>
      <c r="N32520"/>
      <c r="O32520"/>
      <c r="P32520"/>
      <c r="Q32520"/>
      <c r="R32520"/>
    </row>
    <row r="32521" spans="3:18" x14ac:dyDescent="0.2">
      <c r="C32521"/>
      <c r="D32521"/>
      <c r="E32521"/>
      <c r="F32521"/>
      <c r="G32521"/>
      <c r="H32521"/>
      <c r="I32521"/>
      <c r="J32521"/>
      <c r="K32521"/>
      <c r="L32521"/>
      <c r="M32521"/>
      <c r="N32521"/>
      <c r="O32521"/>
      <c r="P32521"/>
      <c r="Q32521"/>
      <c r="R32521"/>
    </row>
    <row r="32522" spans="3:18" x14ac:dyDescent="0.2">
      <c r="C32522"/>
      <c r="D32522"/>
      <c r="E32522"/>
      <c r="F32522"/>
      <c r="G32522"/>
      <c r="H32522"/>
      <c r="I32522"/>
      <c r="J32522"/>
      <c r="K32522"/>
      <c r="L32522"/>
      <c r="M32522"/>
      <c r="N32522"/>
      <c r="O32522"/>
      <c r="P32522"/>
      <c r="Q32522"/>
      <c r="R32522"/>
    </row>
    <row r="32523" spans="3:18" x14ac:dyDescent="0.2">
      <c r="C32523"/>
      <c r="D32523"/>
      <c r="E32523"/>
      <c r="F32523"/>
      <c r="G32523"/>
      <c r="H32523"/>
      <c r="I32523"/>
      <c r="J32523"/>
      <c r="K32523"/>
      <c r="L32523"/>
      <c r="M32523"/>
      <c r="N32523"/>
      <c r="O32523"/>
      <c r="P32523"/>
      <c r="Q32523"/>
      <c r="R32523"/>
    </row>
    <row r="32524" spans="3:18" x14ac:dyDescent="0.2">
      <c r="C32524"/>
      <c r="D32524"/>
      <c r="E32524"/>
      <c r="F32524"/>
      <c r="G32524"/>
      <c r="H32524"/>
      <c r="I32524"/>
      <c r="J32524"/>
      <c r="K32524"/>
      <c r="L32524"/>
      <c r="M32524"/>
      <c r="N32524"/>
      <c r="O32524"/>
      <c r="P32524"/>
      <c r="Q32524"/>
      <c r="R32524"/>
    </row>
    <row r="32525" spans="3:18" x14ac:dyDescent="0.2">
      <c r="C32525"/>
      <c r="D32525"/>
      <c r="E32525"/>
      <c r="F32525"/>
      <c r="G32525"/>
      <c r="H32525"/>
      <c r="I32525"/>
      <c r="J32525"/>
      <c r="K32525"/>
      <c r="L32525"/>
      <c r="M32525"/>
      <c r="N32525"/>
      <c r="O32525"/>
      <c r="P32525"/>
      <c r="Q32525"/>
      <c r="R32525"/>
    </row>
    <row r="32526" spans="3:18" x14ac:dyDescent="0.2">
      <c r="C32526"/>
      <c r="D32526"/>
      <c r="E32526"/>
      <c r="F32526"/>
      <c r="G32526"/>
      <c r="H32526"/>
      <c r="I32526"/>
      <c r="J32526"/>
      <c r="K32526"/>
      <c r="L32526"/>
      <c r="M32526"/>
      <c r="N32526"/>
      <c r="O32526"/>
      <c r="P32526"/>
      <c r="Q32526"/>
      <c r="R32526"/>
    </row>
    <row r="32527" spans="3:18" x14ac:dyDescent="0.2">
      <c r="C32527"/>
      <c r="D32527"/>
      <c r="E32527"/>
      <c r="F32527"/>
      <c r="G32527"/>
      <c r="H32527"/>
      <c r="I32527"/>
      <c r="J32527"/>
      <c r="K32527"/>
      <c r="L32527"/>
      <c r="M32527"/>
      <c r="N32527"/>
      <c r="O32527"/>
      <c r="P32527"/>
      <c r="Q32527"/>
      <c r="R32527"/>
    </row>
    <row r="32528" spans="3:18" x14ac:dyDescent="0.2">
      <c r="C32528"/>
      <c r="D32528"/>
      <c r="E32528"/>
      <c r="F32528"/>
      <c r="G32528"/>
      <c r="H32528"/>
      <c r="I32528"/>
      <c r="J32528"/>
      <c r="K32528"/>
      <c r="L32528"/>
      <c r="M32528"/>
      <c r="N32528"/>
      <c r="O32528"/>
      <c r="P32528"/>
      <c r="Q32528"/>
      <c r="R32528"/>
    </row>
    <row r="32529" spans="3:18" x14ac:dyDescent="0.2">
      <c r="C32529"/>
      <c r="D32529"/>
      <c r="E32529"/>
      <c r="F32529"/>
      <c r="G32529"/>
      <c r="H32529"/>
      <c r="I32529"/>
      <c r="J32529"/>
      <c r="K32529"/>
      <c r="L32529"/>
      <c r="M32529"/>
      <c r="N32529"/>
      <c r="O32529"/>
      <c r="P32529"/>
      <c r="Q32529"/>
      <c r="R32529"/>
    </row>
    <row r="32530" spans="3:18" x14ac:dyDescent="0.2">
      <c r="C32530"/>
      <c r="D32530"/>
      <c r="E32530"/>
      <c r="F32530"/>
      <c r="G32530"/>
      <c r="H32530"/>
      <c r="I32530"/>
      <c r="J32530"/>
      <c r="K32530"/>
      <c r="L32530"/>
      <c r="M32530"/>
      <c r="N32530"/>
      <c r="O32530"/>
      <c r="P32530"/>
      <c r="Q32530"/>
      <c r="R32530"/>
    </row>
    <row r="32531" spans="3:18" x14ac:dyDescent="0.2">
      <c r="C32531"/>
      <c r="D32531"/>
      <c r="E32531"/>
      <c r="F32531"/>
      <c r="G32531"/>
      <c r="H32531"/>
      <c r="I32531"/>
      <c r="J32531"/>
      <c r="K32531"/>
      <c r="L32531"/>
      <c r="M32531"/>
      <c r="N32531"/>
      <c r="O32531"/>
      <c r="P32531"/>
      <c r="Q32531"/>
      <c r="R32531"/>
    </row>
    <row r="32532" spans="3:18" x14ac:dyDescent="0.2">
      <c r="C32532"/>
      <c r="D32532"/>
      <c r="E32532"/>
      <c r="F32532"/>
      <c r="G32532"/>
      <c r="H32532"/>
      <c r="I32532"/>
      <c r="J32532"/>
      <c r="K32532"/>
      <c r="L32532"/>
      <c r="M32532"/>
      <c r="N32532"/>
      <c r="O32532"/>
      <c r="P32532"/>
      <c r="Q32532"/>
      <c r="R32532"/>
    </row>
    <row r="32533" spans="3:18" x14ac:dyDescent="0.2">
      <c r="C32533"/>
      <c r="D32533"/>
      <c r="E32533"/>
      <c r="F32533"/>
      <c r="G32533"/>
      <c r="H32533"/>
      <c r="I32533"/>
      <c r="J32533"/>
      <c r="K32533"/>
      <c r="L32533"/>
      <c r="M32533"/>
      <c r="N32533"/>
      <c r="O32533"/>
      <c r="P32533"/>
      <c r="Q32533"/>
      <c r="R32533"/>
    </row>
    <row r="32534" spans="3:18" x14ac:dyDescent="0.2">
      <c r="C32534"/>
      <c r="D32534"/>
      <c r="E32534"/>
      <c r="F32534"/>
      <c r="G32534"/>
      <c r="H32534"/>
      <c r="I32534"/>
      <c r="J32534"/>
      <c r="K32534"/>
      <c r="L32534"/>
      <c r="M32534"/>
      <c r="N32534"/>
      <c r="O32534"/>
      <c r="P32534"/>
      <c r="Q32534"/>
      <c r="R32534"/>
    </row>
    <row r="32535" spans="3:18" x14ac:dyDescent="0.2">
      <c r="C32535"/>
      <c r="D32535"/>
      <c r="E32535"/>
      <c r="F32535"/>
      <c r="G32535"/>
      <c r="H32535"/>
      <c r="I32535"/>
      <c r="J32535"/>
      <c r="K32535"/>
      <c r="L32535"/>
      <c r="M32535"/>
      <c r="N32535"/>
      <c r="O32535"/>
      <c r="P32535"/>
      <c r="Q32535"/>
      <c r="R32535"/>
    </row>
    <row r="32536" spans="3:18" x14ac:dyDescent="0.2">
      <c r="C32536"/>
      <c r="D32536"/>
      <c r="E32536"/>
      <c r="F32536"/>
      <c r="G32536"/>
      <c r="H32536"/>
      <c r="I32536"/>
      <c r="J32536"/>
      <c r="K32536"/>
      <c r="L32536"/>
      <c r="M32536"/>
      <c r="N32536"/>
      <c r="O32536"/>
      <c r="P32536"/>
      <c r="Q32536"/>
      <c r="R32536"/>
    </row>
    <row r="32537" spans="3:18" x14ac:dyDescent="0.2">
      <c r="C32537"/>
      <c r="D32537"/>
      <c r="E32537"/>
      <c r="F32537"/>
      <c r="G32537"/>
      <c r="H32537"/>
      <c r="I32537"/>
      <c r="J32537"/>
      <c r="K32537"/>
      <c r="L32537"/>
      <c r="M32537"/>
      <c r="N32537"/>
      <c r="O32537"/>
      <c r="P32537"/>
      <c r="Q32537"/>
      <c r="R32537"/>
    </row>
    <row r="32538" spans="3:18" x14ac:dyDescent="0.2">
      <c r="C32538"/>
      <c r="D32538"/>
      <c r="E32538"/>
      <c r="F32538"/>
      <c r="G32538"/>
      <c r="H32538"/>
      <c r="I32538"/>
      <c r="J32538"/>
      <c r="K32538"/>
      <c r="L32538"/>
      <c r="M32538"/>
      <c r="N32538"/>
      <c r="O32538"/>
      <c r="P32538"/>
      <c r="Q32538"/>
      <c r="R32538"/>
    </row>
    <row r="32539" spans="3:18" x14ac:dyDescent="0.2">
      <c r="C32539"/>
      <c r="D32539"/>
      <c r="E32539"/>
      <c r="F32539"/>
      <c r="G32539"/>
      <c r="H32539"/>
      <c r="I32539"/>
      <c r="J32539"/>
      <c r="K32539"/>
      <c r="L32539"/>
      <c r="M32539"/>
      <c r="N32539"/>
      <c r="O32539"/>
      <c r="P32539"/>
      <c r="Q32539"/>
      <c r="R32539"/>
    </row>
    <row r="32540" spans="3:18" x14ac:dyDescent="0.2">
      <c r="C32540"/>
      <c r="D32540"/>
      <c r="E32540"/>
      <c r="F32540"/>
      <c r="G32540"/>
      <c r="H32540"/>
      <c r="I32540"/>
      <c r="J32540"/>
      <c r="K32540"/>
      <c r="L32540"/>
      <c r="M32540"/>
      <c r="N32540"/>
      <c r="O32540"/>
      <c r="P32540"/>
      <c r="Q32540"/>
      <c r="R32540"/>
    </row>
    <row r="32541" spans="3:18" x14ac:dyDescent="0.2">
      <c r="C32541"/>
      <c r="D32541"/>
      <c r="E32541"/>
      <c r="F32541"/>
      <c r="G32541"/>
      <c r="H32541"/>
      <c r="I32541"/>
      <c r="J32541"/>
      <c r="K32541"/>
      <c r="L32541"/>
      <c r="M32541"/>
      <c r="N32541"/>
      <c r="O32541"/>
      <c r="P32541"/>
      <c r="Q32541"/>
      <c r="R32541"/>
    </row>
    <row r="32542" spans="3:18" x14ac:dyDescent="0.2">
      <c r="C32542"/>
      <c r="D32542"/>
      <c r="E32542"/>
      <c r="F32542"/>
      <c r="G32542"/>
      <c r="H32542"/>
      <c r="I32542"/>
      <c r="J32542"/>
      <c r="K32542"/>
      <c r="L32542"/>
      <c r="M32542"/>
      <c r="N32542"/>
      <c r="O32542"/>
      <c r="P32542"/>
      <c r="Q32542"/>
      <c r="R32542"/>
    </row>
    <row r="32543" spans="3:18" x14ac:dyDescent="0.2">
      <c r="C32543"/>
      <c r="D32543"/>
      <c r="E32543"/>
      <c r="F32543"/>
      <c r="G32543"/>
      <c r="H32543"/>
      <c r="I32543"/>
      <c r="J32543"/>
      <c r="K32543"/>
      <c r="L32543"/>
      <c r="M32543"/>
      <c r="N32543"/>
      <c r="O32543"/>
      <c r="P32543"/>
      <c r="Q32543"/>
      <c r="R32543"/>
    </row>
    <row r="32544" spans="3:18" x14ac:dyDescent="0.2">
      <c r="C32544"/>
      <c r="D32544"/>
      <c r="E32544"/>
      <c r="F32544"/>
      <c r="G32544"/>
      <c r="H32544"/>
      <c r="I32544"/>
      <c r="J32544"/>
      <c r="K32544"/>
      <c r="L32544"/>
      <c r="M32544"/>
      <c r="N32544"/>
      <c r="O32544"/>
      <c r="P32544"/>
      <c r="Q32544"/>
      <c r="R32544"/>
    </row>
    <row r="32545" spans="3:18" x14ac:dyDescent="0.2">
      <c r="C32545"/>
      <c r="D32545"/>
      <c r="E32545"/>
      <c r="F32545"/>
      <c r="G32545"/>
      <c r="H32545"/>
      <c r="I32545"/>
      <c r="J32545"/>
      <c r="K32545"/>
      <c r="L32545"/>
      <c r="M32545"/>
      <c r="N32545"/>
      <c r="O32545"/>
      <c r="P32545"/>
      <c r="Q32545"/>
      <c r="R32545"/>
    </row>
    <row r="32546" spans="3:18" x14ac:dyDescent="0.2">
      <c r="C32546"/>
      <c r="D32546"/>
      <c r="E32546"/>
      <c r="F32546"/>
      <c r="G32546"/>
      <c r="H32546"/>
      <c r="I32546"/>
      <c r="J32546"/>
      <c r="K32546"/>
      <c r="L32546"/>
      <c r="M32546"/>
      <c r="N32546"/>
      <c r="O32546"/>
      <c r="P32546"/>
      <c r="Q32546"/>
      <c r="R32546"/>
    </row>
    <row r="32547" spans="3:18" x14ac:dyDescent="0.2">
      <c r="C32547"/>
      <c r="D32547"/>
      <c r="E32547"/>
      <c r="F32547"/>
      <c r="G32547"/>
      <c r="H32547"/>
      <c r="I32547"/>
      <c r="J32547"/>
      <c r="K32547"/>
      <c r="L32547"/>
      <c r="M32547"/>
      <c r="N32547"/>
      <c r="O32547"/>
      <c r="P32547"/>
      <c r="Q32547"/>
      <c r="R32547"/>
    </row>
    <row r="32548" spans="3:18" x14ac:dyDescent="0.2">
      <c r="C32548"/>
      <c r="D32548"/>
      <c r="E32548"/>
      <c r="F32548"/>
      <c r="G32548"/>
      <c r="H32548"/>
      <c r="I32548"/>
      <c r="J32548"/>
      <c r="K32548"/>
      <c r="L32548"/>
      <c r="M32548"/>
      <c r="N32548"/>
      <c r="O32548"/>
      <c r="P32548"/>
      <c r="Q32548"/>
      <c r="R32548"/>
    </row>
    <row r="32549" spans="3:18" x14ac:dyDescent="0.2">
      <c r="C32549"/>
      <c r="D32549"/>
      <c r="E32549"/>
      <c r="F32549"/>
      <c r="G32549"/>
      <c r="H32549"/>
      <c r="I32549"/>
      <c r="J32549"/>
      <c r="K32549"/>
      <c r="L32549"/>
      <c r="M32549"/>
      <c r="N32549"/>
      <c r="O32549"/>
      <c r="P32549"/>
      <c r="Q32549"/>
      <c r="R32549"/>
    </row>
    <row r="32550" spans="3:18" x14ac:dyDescent="0.2">
      <c r="C32550"/>
      <c r="D32550"/>
      <c r="E32550"/>
      <c r="F32550"/>
      <c r="G32550"/>
      <c r="H32550"/>
      <c r="I32550"/>
      <c r="J32550"/>
      <c r="K32550"/>
      <c r="L32550"/>
      <c r="M32550"/>
      <c r="N32550"/>
      <c r="O32550"/>
      <c r="P32550"/>
      <c r="Q32550"/>
      <c r="R32550"/>
    </row>
    <row r="32551" spans="3:18" x14ac:dyDescent="0.2">
      <c r="C32551"/>
      <c r="D32551"/>
      <c r="E32551"/>
      <c r="F32551"/>
      <c r="G32551"/>
      <c r="H32551"/>
      <c r="I32551"/>
      <c r="J32551"/>
      <c r="K32551"/>
      <c r="L32551"/>
      <c r="M32551"/>
      <c r="N32551"/>
      <c r="O32551"/>
      <c r="P32551"/>
      <c r="Q32551"/>
      <c r="R32551"/>
    </row>
    <row r="32552" spans="3:18" x14ac:dyDescent="0.2">
      <c r="C32552"/>
      <c r="D32552"/>
      <c r="E32552"/>
      <c r="F32552"/>
      <c r="G32552"/>
      <c r="H32552"/>
      <c r="I32552"/>
      <c r="J32552"/>
      <c r="K32552"/>
      <c r="L32552"/>
      <c r="M32552"/>
      <c r="N32552"/>
      <c r="O32552"/>
      <c r="P32552"/>
      <c r="Q32552"/>
      <c r="R32552"/>
    </row>
    <row r="32553" spans="3:18" x14ac:dyDescent="0.2">
      <c r="C32553"/>
      <c r="D32553"/>
      <c r="E32553"/>
      <c r="F32553"/>
      <c r="G32553"/>
      <c r="H32553"/>
      <c r="I32553"/>
      <c r="J32553"/>
      <c r="K32553"/>
      <c r="L32553"/>
      <c r="M32553"/>
      <c r="N32553"/>
      <c r="O32553"/>
      <c r="P32553"/>
      <c r="Q32553"/>
      <c r="R32553"/>
    </row>
    <row r="32554" spans="3:18" x14ac:dyDescent="0.2">
      <c r="C32554"/>
      <c r="D32554"/>
      <c r="E32554"/>
      <c r="F32554"/>
      <c r="G32554"/>
      <c r="H32554"/>
      <c r="I32554"/>
      <c r="J32554"/>
      <c r="K32554"/>
      <c r="L32554"/>
      <c r="M32554"/>
      <c r="N32554"/>
      <c r="O32554"/>
      <c r="P32554"/>
      <c r="Q32554"/>
      <c r="R32554"/>
    </row>
    <row r="32555" spans="3:18" x14ac:dyDescent="0.2">
      <c r="C32555"/>
      <c r="D32555"/>
      <c r="E32555"/>
      <c r="F32555"/>
      <c r="G32555"/>
      <c r="H32555"/>
      <c r="I32555"/>
      <c r="J32555"/>
      <c r="K32555"/>
      <c r="L32555"/>
      <c r="M32555"/>
      <c r="N32555"/>
      <c r="O32555"/>
      <c r="P32555"/>
      <c r="Q32555"/>
      <c r="R32555"/>
    </row>
    <row r="32556" spans="3:18" x14ac:dyDescent="0.2">
      <c r="C32556"/>
      <c r="D32556"/>
      <c r="E32556"/>
      <c r="F32556"/>
      <c r="G32556"/>
      <c r="H32556"/>
      <c r="I32556"/>
      <c r="J32556"/>
      <c r="K32556"/>
      <c r="L32556"/>
      <c r="M32556"/>
      <c r="N32556"/>
      <c r="O32556"/>
      <c r="P32556"/>
      <c r="Q32556"/>
      <c r="R32556"/>
    </row>
    <row r="32557" spans="3:18" x14ac:dyDescent="0.2">
      <c r="C32557"/>
      <c r="D32557"/>
      <c r="E32557"/>
      <c r="F32557"/>
      <c r="G32557"/>
      <c r="H32557"/>
      <c r="I32557"/>
      <c r="J32557"/>
      <c r="K32557"/>
      <c r="L32557"/>
      <c r="M32557"/>
      <c r="N32557"/>
      <c r="O32557"/>
      <c r="P32557"/>
      <c r="Q32557"/>
      <c r="R32557"/>
    </row>
    <row r="32558" spans="3:18" x14ac:dyDescent="0.2">
      <c r="C32558"/>
      <c r="D32558"/>
      <c r="E32558"/>
      <c r="F32558"/>
      <c r="G32558"/>
      <c r="H32558"/>
      <c r="I32558"/>
      <c r="J32558"/>
      <c r="K32558"/>
      <c r="L32558"/>
      <c r="M32558"/>
      <c r="N32558"/>
      <c r="O32558"/>
      <c r="P32558"/>
      <c r="Q32558"/>
      <c r="R32558"/>
    </row>
    <row r="32559" spans="3:18" x14ac:dyDescent="0.2">
      <c r="C32559"/>
      <c r="D32559"/>
      <c r="E32559"/>
      <c r="F32559"/>
      <c r="G32559"/>
      <c r="H32559"/>
      <c r="I32559"/>
      <c r="J32559"/>
      <c r="K32559"/>
      <c r="L32559"/>
      <c r="M32559"/>
      <c r="N32559"/>
      <c r="O32559"/>
      <c r="P32559"/>
      <c r="Q32559"/>
      <c r="R32559"/>
    </row>
    <row r="32560" spans="3:18" x14ac:dyDescent="0.2">
      <c r="C32560"/>
      <c r="D32560"/>
      <c r="E32560"/>
      <c r="F32560"/>
      <c r="G32560"/>
      <c r="H32560"/>
      <c r="I32560"/>
      <c r="J32560"/>
      <c r="K32560"/>
      <c r="L32560"/>
      <c r="M32560"/>
      <c r="N32560"/>
      <c r="O32560"/>
      <c r="P32560"/>
      <c r="Q32560"/>
      <c r="R32560"/>
    </row>
    <row r="32561" spans="3:18" x14ac:dyDescent="0.2">
      <c r="C32561"/>
      <c r="D32561"/>
      <c r="E32561"/>
      <c r="F32561"/>
      <c r="G32561"/>
      <c r="H32561"/>
      <c r="I32561"/>
      <c r="J32561"/>
      <c r="K32561"/>
      <c r="L32561"/>
      <c r="M32561"/>
      <c r="N32561"/>
      <c r="O32561"/>
      <c r="P32561"/>
      <c r="Q32561"/>
      <c r="R32561"/>
    </row>
    <row r="32562" spans="3:18" x14ac:dyDescent="0.2">
      <c r="C32562"/>
      <c r="D32562"/>
      <c r="E32562"/>
      <c r="F32562"/>
      <c r="G32562"/>
      <c r="H32562"/>
      <c r="I32562"/>
      <c r="J32562"/>
      <c r="K32562"/>
      <c r="L32562"/>
      <c r="M32562"/>
      <c r="N32562"/>
      <c r="O32562"/>
      <c r="P32562"/>
      <c r="Q32562"/>
      <c r="R32562"/>
    </row>
    <row r="32563" spans="3:18" x14ac:dyDescent="0.2">
      <c r="C32563"/>
      <c r="D32563"/>
      <c r="E32563"/>
      <c r="F32563"/>
      <c r="G32563"/>
      <c r="H32563"/>
      <c r="I32563"/>
      <c r="J32563"/>
      <c r="K32563"/>
      <c r="L32563"/>
      <c r="M32563"/>
      <c r="N32563"/>
      <c r="O32563"/>
      <c r="P32563"/>
      <c r="Q32563"/>
      <c r="R32563"/>
    </row>
    <row r="32564" spans="3:18" x14ac:dyDescent="0.2">
      <c r="C32564"/>
      <c r="D32564"/>
      <c r="E32564"/>
      <c r="F32564"/>
      <c r="G32564"/>
      <c r="H32564"/>
      <c r="I32564"/>
      <c r="J32564"/>
      <c r="K32564"/>
      <c r="L32564"/>
      <c r="M32564"/>
      <c r="N32564"/>
      <c r="O32564"/>
      <c r="P32564"/>
      <c r="Q32564"/>
      <c r="R32564"/>
    </row>
    <row r="32565" spans="3:18" x14ac:dyDescent="0.2">
      <c r="C32565"/>
      <c r="D32565"/>
      <c r="E32565"/>
      <c r="F32565"/>
      <c r="G32565"/>
      <c r="H32565"/>
      <c r="I32565"/>
      <c r="J32565"/>
      <c r="K32565"/>
      <c r="L32565"/>
      <c r="M32565"/>
      <c r="N32565"/>
      <c r="O32565"/>
      <c r="P32565"/>
      <c r="Q32565"/>
      <c r="R32565"/>
    </row>
    <row r="32566" spans="3:18" x14ac:dyDescent="0.2">
      <c r="C32566"/>
      <c r="D32566"/>
      <c r="E32566"/>
      <c r="F32566"/>
      <c r="G32566"/>
      <c r="H32566"/>
      <c r="I32566"/>
      <c r="J32566"/>
      <c r="K32566"/>
      <c r="L32566"/>
      <c r="M32566"/>
      <c r="N32566"/>
      <c r="O32566"/>
      <c r="P32566"/>
      <c r="Q32566"/>
      <c r="R32566"/>
    </row>
    <row r="32567" spans="3:18" x14ac:dyDescent="0.2">
      <c r="C32567"/>
      <c r="D32567"/>
      <c r="E32567"/>
      <c r="F32567"/>
      <c r="G32567"/>
      <c r="H32567"/>
      <c r="I32567"/>
      <c r="J32567"/>
      <c r="K32567"/>
      <c r="L32567"/>
      <c r="M32567"/>
      <c r="N32567"/>
      <c r="O32567"/>
      <c r="P32567"/>
      <c r="Q32567"/>
      <c r="R32567"/>
    </row>
    <row r="32568" spans="3:18" x14ac:dyDescent="0.2">
      <c r="C32568"/>
      <c r="D32568"/>
      <c r="E32568"/>
      <c r="F32568"/>
      <c r="G32568"/>
      <c r="H32568"/>
      <c r="I32568"/>
      <c r="J32568"/>
      <c r="K32568"/>
      <c r="L32568"/>
      <c r="M32568"/>
      <c r="N32568"/>
      <c r="O32568"/>
      <c r="P32568"/>
      <c r="Q32568"/>
      <c r="R32568"/>
    </row>
    <row r="32569" spans="3:18" x14ac:dyDescent="0.2">
      <c r="C32569"/>
      <c r="D32569"/>
      <c r="E32569"/>
      <c r="F32569"/>
      <c r="G32569"/>
      <c r="H32569"/>
      <c r="I32569"/>
      <c r="J32569"/>
      <c r="K32569"/>
      <c r="L32569"/>
      <c r="M32569"/>
      <c r="N32569"/>
      <c r="O32569"/>
      <c r="P32569"/>
      <c r="Q32569"/>
      <c r="R32569"/>
    </row>
    <row r="32570" spans="3:18" x14ac:dyDescent="0.2">
      <c r="C32570"/>
      <c r="D32570"/>
      <c r="E32570"/>
      <c r="F32570"/>
      <c r="G32570"/>
      <c r="H32570"/>
      <c r="I32570"/>
      <c r="J32570"/>
      <c r="K32570"/>
      <c r="L32570"/>
      <c r="M32570"/>
      <c r="N32570"/>
      <c r="O32570"/>
      <c r="P32570"/>
      <c r="Q32570"/>
      <c r="R32570"/>
    </row>
    <row r="32571" spans="3:18" x14ac:dyDescent="0.2">
      <c r="C32571"/>
      <c r="D32571"/>
      <c r="E32571"/>
      <c r="F32571"/>
      <c r="G32571"/>
      <c r="H32571"/>
      <c r="I32571"/>
      <c r="J32571"/>
      <c r="K32571"/>
      <c r="L32571"/>
      <c r="M32571"/>
      <c r="N32571"/>
      <c r="O32571"/>
      <c r="P32571"/>
      <c r="Q32571"/>
      <c r="R32571"/>
    </row>
    <row r="32572" spans="3:18" x14ac:dyDescent="0.2">
      <c r="C32572"/>
      <c r="D32572"/>
      <c r="E32572"/>
      <c r="F32572"/>
      <c r="G32572"/>
      <c r="H32572"/>
      <c r="I32572"/>
      <c r="J32572"/>
      <c r="K32572"/>
      <c r="L32572"/>
      <c r="M32572"/>
      <c r="N32572"/>
      <c r="O32572"/>
      <c r="P32572"/>
      <c r="Q32572"/>
      <c r="R32572"/>
    </row>
    <row r="32573" spans="3:18" x14ac:dyDescent="0.2">
      <c r="C32573"/>
      <c r="D32573"/>
      <c r="E32573"/>
      <c r="F32573"/>
      <c r="G32573"/>
      <c r="H32573"/>
      <c r="I32573"/>
      <c r="J32573"/>
      <c r="K32573"/>
      <c r="L32573"/>
      <c r="M32573"/>
      <c r="N32573"/>
      <c r="O32573"/>
      <c r="P32573"/>
      <c r="Q32573"/>
      <c r="R32573"/>
    </row>
    <row r="32574" spans="3:18" x14ac:dyDescent="0.2">
      <c r="C32574"/>
      <c r="D32574"/>
      <c r="E32574"/>
      <c r="F32574"/>
      <c r="G32574"/>
      <c r="H32574"/>
      <c r="I32574"/>
      <c r="J32574"/>
      <c r="K32574"/>
      <c r="L32574"/>
      <c r="M32574"/>
      <c r="N32574"/>
      <c r="O32574"/>
      <c r="P32574"/>
      <c r="Q32574"/>
      <c r="R32574"/>
    </row>
    <row r="32575" spans="3:18" x14ac:dyDescent="0.2">
      <c r="C32575"/>
      <c r="D32575"/>
      <c r="E32575"/>
      <c r="F32575"/>
      <c r="G32575"/>
      <c r="H32575"/>
      <c r="I32575"/>
      <c r="J32575"/>
      <c r="K32575"/>
      <c r="L32575"/>
      <c r="M32575"/>
      <c r="N32575"/>
      <c r="O32575"/>
      <c r="P32575"/>
      <c r="Q32575"/>
      <c r="R32575"/>
    </row>
    <row r="32576" spans="3:18" x14ac:dyDescent="0.2">
      <c r="C32576"/>
      <c r="D32576"/>
      <c r="E32576"/>
      <c r="F32576"/>
      <c r="G32576"/>
      <c r="H32576"/>
      <c r="I32576"/>
      <c r="J32576"/>
      <c r="K32576"/>
      <c r="L32576"/>
      <c r="M32576"/>
      <c r="N32576"/>
      <c r="O32576"/>
      <c r="P32576"/>
      <c r="Q32576"/>
      <c r="R32576"/>
    </row>
    <row r="32577" spans="3:18" x14ac:dyDescent="0.2">
      <c r="C32577"/>
      <c r="D32577"/>
      <c r="E32577"/>
      <c r="F32577"/>
      <c r="G32577"/>
      <c r="H32577"/>
      <c r="I32577"/>
      <c r="J32577"/>
      <c r="K32577"/>
      <c r="L32577"/>
      <c r="M32577"/>
      <c r="N32577"/>
      <c r="O32577"/>
      <c r="P32577"/>
      <c r="Q32577"/>
      <c r="R32577"/>
    </row>
    <row r="32578" spans="3:18" x14ac:dyDescent="0.2">
      <c r="C32578"/>
      <c r="D32578"/>
      <c r="E32578"/>
      <c r="F32578"/>
      <c r="G32578"/>
      <c r="H32578"/>
      <c r="I32578"/>
      <c r="J32578"/>
      <c r="K32578"/>
      <c r="L32578"/>
      <c r="M32578"/>
      <c r="N32578"/>
      <c r="O32578"/>
      <c r="P32578"/>
      <c r="Q32578"/>
      <c r="R32578"/>
    </row>
    <row r="32579" spans="3:18" x14ac:dyDescent="0.2">
      <c r="C32579"/>
      <c r="D32579"/>
      <c r="E32579"/>
      <c r="F32579"/>
      <c r="G32579"/>
      <c r="H32579"/>
      <c r="I32579"/>
      <c r="J32579"/>
      <c r="K32579"/>
      <c r="L32579"/>
      <c r="M32579"/>
      <c r="N32579"/>
      <c r="O32579"/>
      <c r="P32579"/>
      <c r="Q32579"/>
      <c r="R32579"/>
    </row>
    <row r="32580" spans="3:18" x14ac:dyDescent="0.2">
      <c r="C32580"/>
      <c r="D32580"/>
      <c r="E32580"/>
      <c r="F32580"/>
      <c r="G32580"/>
      <c r="H32580"/>
      <c r="I32580"/>
      <c r="J32580"/>
      <c r="K32580"/>
      <c r="L32580"/>
      <c r="M32580"/>
      <c r="N32580"/>
      <c r="O32580"/>
      <c r="P32580"/>
      <c r="Q32580"/>
      <c r="R32580"/>
    </row>
    <row r="32581" spans="3:18" x14ac:dyDescent="0.2">
      <c r="C32581"/>
      <c r="D32581"/>
      <c r="E32581"/>
      <c r="F32581"/>
      <c r="G32581"/>
      <c r="H32581"/>
      <c r="I32581"/>
      <c r="J32581"/>
      <c r="K32581"/>
      <c r="L32581"/>
      <c r="M32581"/>
      <c r="N32581"/>
      <c r="O32581"/>
      <c r="P32581"/>
      <c r="Q32581"/>
      <c r="R32581"/>
    </row>
    <row r="32582" spans="3:18" x14ac:dyDescent="0.2">
      <c r="C32582"/>
      <c r="D32582"/>
      <c r="E32582"/>
      <c r="F32582"/>
      <c r="G32582"/>
      <c r="H32582"/>
      <c r="I32582"/>
      <c r="J32582"/>
      <c r="K32582"/>
      <c r="L32582"/>
      <c r="M32582"/>
      <c r="N32582"/>
      <c r="O32582"/>
      <c r="P32582"/>
      <c r="Q32582"/>
      <c r="R32582"/>
    </row>
    <row r="32583" spans="3:18" x14ac:dyDescent="0.2">
      <c r="C32583"/>
      <c r="D32583"/>
      <c r="E32583"/>
      <c r="F32583"/>
      <c r="G32583"/>
      <c r="H32583"/>
      <c r="I32583"/>
      <c r="J32583"/>
      <c r="K32583"/>
      <c r="L32583"/>
      <c r="M32583"/>
      <c r="N32583"/>
      <c r="O32583"/>
      <c r="P32583"/>
      <c r="Q32583"/>
      <c r="R32583"/>
    </row>
    <row r="32584" spans="3:18" x14ac:dyDescent="0.2">
      <c r="C32584"/>
      <c r="D32584"/>
      <c r="E32584"/>
      <c r="F32584"/>
      <c r="G32584"/>
      <c r="H32584"/>
      <c r="I32584"/>
      <c r="J32584"/>
      <c r="K32584"/>
      <c r="L32584"/>
      <c r="M32584"/>
      <c r="N32584"/>
      <c r="O32584"/>
      <c r="P32584"/>
      <c r="Q32584"/>
      <c r="R32584"/>
    </row>
    <row r="32585" spans="3:18" x14ac:dyDescent="0.2">
      <c r="C32585"/>
      <c r="D32585"/>
      <c r="E32585"/>
      <c r="F32585"/>
      <c r="G32585"/>
      <c r="H32585"/>
      <c r="I32585"/>
      <c r="J32585"/>
      <c r="K32585"/>
      <c r="L32585"/>
      <c r="M32585"/>
      <c r="N32585"/>
      <c r="O32585"/>
      <c r="P32585"/>
      <c r="Q32585"/>
      <c r="R32585"/>
    </row>
    <row r="32586" spans="3:18" x14ac:dyDescent="0.2">
      <c r="C32586"/>
      <c r="D32586"/>
      <c r="E32586"/>
      <c r="F32586"/>
      <c r="G32586"/>
      <c r="H32586"/>
      <c r="I32586"/>
      <c r="J32586"/>
      <c r="K32586"/>
      <c r="L32586"/>
      <c r="M32586"/>
      <c r="N32586"/>
      <c r="O32586"/>
      <c r="P32586"/>
      <c r="Q32586"/>
      <c r="R32586"/>
    </row>
    <row r="32587" spans="3:18" x14ac:dyDescent="0.2">
      <c r="C32587"/>
      <c r="D32587"/>
      <c r="E32587"/>
      <c r="F32587"/>
      <c r="G32587"/>
      <c r="H32587"/>
      <c r="I32587"/>
      <c r="J32587"/>
      <c r="K32587"/>
      <c r="L32587"/>
      <c r="M32587"/>
      <c r="N32587"/>
      <c r="O32587"/>
      <c r="P32587"/>
      <c r="Q32587"/>
      <c r="R32587"/>
    </row>
    <row r="32588" spans="3:18" x14ac:dyDescent="0.2">
      <c r="C32588"/>
      <c r="D32588"/>
      <c r="E32588"/>
      <c r="F32588"/>
      <c r="G32588"/>
      <c r="H32588"/>
      <c r="I32588"/>
      <c r="J32588"/>
      <c r="K32588"/>
      <c r="L32588"/>
      <c r="M32588"/>
      <c r="N32588"/>
      <c r="O32588"/>
      <c r="P32588"/>
      <c r="Q32588"/>
      <c r="R32588"/>
    </row>
    <row r="32589" spans="3:18" x14ac:dyDescent="0.2">
      <c r="C32589"/>
      <c r="D32589"/>
      <c r="E32589"/>
      <c r="F32589"/>
      <c r="G32589"/>
      <c r="H32589"/>
      <c r="I32589"/>
      <c r="J32589"/>
      <c r="K32589"/>
      <c r="L32589"/>
      <c r="M32589"/>
      <c r="N32589"/>
      <c r="O32589"/>
      <c r="P32589"/>
      <c r="Q32589"/>
      <c r="R32589"/>
    </row>
    <row r="32590" spans="3:18" x14ac:dyDescent="0.2">
      <c r="C32590"/>
      <c r="D32590"/>
      <c r="E32590"/>
      <c r="F32590"/>
      <c r="G32590"/>
      <c r="H32590"/>
      <c r="I32590"/>
      <c r="J32590"/>
      <c r="K32590"/>
      <c r="L32590"/>
      <c r="M32590"/>
      <c r="N32590"/>
      <c r="O32590"/>
      <c r="P32590"/>
      <c r="Q32590"/>
      <c r="R32590"/>
    </row>
    <row r="32591" spans="3:18" x14ac:dyDescent="0.2">
      <c r="C32591"/>
      <c r="D32591"/>
      <c r="E32591"/>
      <c r="F32591"/>
      <c r="G32591"/>
      <c r="H32591"/>
      <c r="I32591"/>
      <c r="J32591"/>
      <c r="K32591"/>
      <c r="L32591"/>
      <c r="M32591"/>
      <c r="N32591"/>
      <c r="O32591"/>
      <c r="P32591"/>
      <c r="Q32591"/>
      <c r="R32591"/>
    </row>
    <row r="32592" spans="3:18" x14ac:dyDescent="0.2">
      <c r="C32592"/>
      <c r="D32592"/>
      <c r="E32592"/>
      <c r="F32592"/>
      <c r="G32592"/>
      <c r="H32592"/>
      <c r="I32592"/>
      <c r="J32592"/>
      <c r="K32592"/>
      <c r="L32592"/>
      <c r="M32592"/>
      <c r="N32592"/>
      <c r="O32592"/>
      <c r="P32592"/>
      <c r="Q32592"/>
      <c r="R32592"/>
    </row>
    <row r="32593" spans="3:18" x14ac:dyDescent="0.2">
      <c r="C32593"/>
      <c r="D32593"/>
      <c r="E32593"/>
      <c r="F32593"/>
      <c r="G32593"/>
      <c r="H32593"/>
      <c r="I32593"/>
      <c r="J32593"/>
      <c r="K32593"/>
      <c r="L32593"/>
      <c r="M32593"/>
      <c r="N32593"/>
      <c r="O32593"/>
      <c r="P32593"/>
      <c r="Q32593"/>
      <c r="R32593"/>
    </row>
    <row r="32594" spans="3:18" x14ac:dyDescent="0.2">
      <c r="C32594"/>
      <c r="D32594"/>
      <c r="E32594"/>
      <c r="F32594"/>
      <c r="G32594"/>
      <c r="H32594"/>
      <c r="I32594"/>
      <c r="J32594"/>
      <c r="K32594"/>
      <c r="L32594"/>
      <c r="M32594"/>
      <c r="N32594"/>
      <c r="O32594"/>
      <c r="P32594"/>
      <c r="Q32594"/>
      <c r="R32594"/>
    </row>
    <row r="32595" spans="3:18" x14ac:dyDescent="0.2">
      <c r="C32595"/>
      <c r="D32595"/>
      <c r="E32595"/>
      <c r="F32595"/>
      <c r="G32595"/>
      <c r="H32595"/>
      <c r="I32595"/>
      <c r="J32595"/>
      <c r="K32595"/>
      <c r="L32595"/>
      <c r="M32595"/>
      <c r="N32595"/>
      <c r="O32595"/>
      <c r="P32595"/>
      <c r="Q32595"/>
      <c r="R32595"/>
    </row>
    <row r="32596" spans="3:18" x14ac:dyDescent="0.2">
      <c r="C32596"/>
      <c r="D32596"/>
      <c r="E32596"/>
      <c r="F32596"/>
      <c r="G32596"/>
      <c r="H32596"/>
      <c r="I32596"/>
      <c r="J32596"/>
      <c r="K32596"/>
      <c r="L32596"/>
      <c r="M32596"/>
      <c r="N32596"/>
      <c r="O32596"/>
      <c r="P32596"/>
      <c r="Q32596"/>
      <c r="R32596"/>
    </row>
    <row r="32597" spans="3:18" x14ac:dyDescent="0.2">
      <c r="C32597"/>
      <c r="D32597"/>
      <c r="E32597"/>
      <c r="F32597"/>
      <c r="G32597"/>
      <c r="H32597"/>
      <c r="I32597"/>
      <c r="J32597"/>
      <c r="K32597"/>
      <c r="L32597"/>
      <c r="M32597"/>
      <c r="N32597"/>
      <c r="O32597"/>
      <c r="P32597"/>
      <c r="Q32597"/>
      <c r="R32597"/>
    </row>
    <row r="32598" spans="3:18" x14ac:dyDescent="0.2">
      <c r="C32598"/>
      <c r="D32598"/>
      <c r="E32598"/>
      <c r="F32598"/>
      <c r="G32598"/>
      <c r="H32598"/>
      <c r="I32598"/>
      <c r="J32598"/>
      <c r="K32598"/>
      <c r="L32598"/>
      <c r="M32598"/>
      <c r="N32598"/>
      <c r="O32598"/>
      <c r="P32598"/>
      <c r="Q32598"/>
      <c r="R32598"/>
    </row>
    <row r="32599" spans="3:18" x14ac:dyDescent="0.2">
      <c r="C32599"/>
      <c r="D32599"/>
      <c r="E32599"/>
      <c r="F32599"/>
      <c r="G32599"/>
      <c r="H32599"/>
      <c r="I32599"/>
      <c r="J32599"/>
      <c r="K32599"/>
      <c r="L32599"/>
      <c r="M32599"/>
      <c r="N32599"/>
      <c r="O32599"/>
      <c r="P32599"/>
      <c r="Q32599"/>
      <c r="R32599"/>
    </row>
    <row r="32600" spans="3:18" x14ac:dyDescent="0.2">
      <c r="C32600"/>
      <c r="D32600"/>
      <c r="E32600"/>
      <c r="F32600"/>
      <c r="G32600"/>
      <c r="H32600"/>
      <c r="I32600"/>
      <c r="J32600"/>
      <c r="K32600"/>
      <c r="L32600"/>
      <c r="M32600"/>
      <c r="N32600"/>
      <c r="O32600"/>
      <c r="P32600"/>
      <c r="Q32600"/>
      <c r="R32600"/>
    </row>
    <row r="32601" spans="3:18" x14ac:dyDescent="0.2">
      <c r="C32601"/>
      <c r="D32601"/>
      <c r="E32601"/>
      <c r="F32601"/>
      <c r="G32601"/>
      <c r="H32601"/>
      <c r="I32601"/>
      <c r="J32601"/>
      <c r="K32601"/>
      <c r="L32601"/>
      <c r="M32601"/>
      <c r="N32601"/>
      <c r="O32601"/>
      <c r="P32601"/>
      <c r="Q32601"/>
      <c r="R32601"/>
    </row>
    <row r="32602" spans="3:18" x14ac:dyDescent="0.2">
      <c r="C32602"/>
      <c r="D32602"/>
      <c r="E32602"/>
      <c r="F32602"/>
      <c r="G32602"/>
      <c r="H32602"/>
      <c r="I32602"/>
      <c r="J32602"/>
      <c r="K32602"/>
      <c r="L32602"/>
      <c r="M32602"/>
      <c r="N32602"/>
      <c r="O32602"/>
      <c r="P32602"/>
      <c r="Q32602"/>
      <c r="R32602"/>
    </row>
    <row r="32603" spans="3:18" x14ac:dyDescent="0.2">
      <c r="C32603"/>
      <c r="D32603"/>
      <c r="E32603"/>
      <c r="F32603"/>
      <c r="G32603"/>
      <c r="H32603"/>
      <c r="I32603"/>
      <c r="J32603"/>
      <c r="K32603"/>
      <c r="L32603"/>
      <c r="M32603"/>
      <c r="N32603"/>
      <c r="O32603"/>
      <c r="P32603"/>
      <c r="Q32603"/>
      <c r="R32603"/>
    </row>
    <row r="32604" spans="3:18" x14ac:dyDescent="0.2">
      <c r="C32604"/>
      <c r="D32604"/>
      <c r="E32604"/>
      <c r="F32604"/>
      <c r="G32604"/>
      <c r="H32604"/>
      <c r="I32604"/>
      <c r="J32604"/>
      <c r="K32604"/>
      <c r="L32604"/>
      <c r="M32604"/>
      <c r="N32604"/>
      <c r="O32604"/>
      <c r="P32604"/>
      <c r="Q32604"/>
      <c r="R32604"/>
    </row>
    <row r="32605" spans="3:18" x14ac:dyDescent="0.2">
      <c r="C32605"/>
      <c r="D32605"/>
      <c r="E32605"/>
      <c r="F32605"/>
      <c r="G32605"/>
      <c r="H32605"/>
      <c r="I32605"/>
      <c r="J32605"/>
      <c r="K32605"/>
      <c r="L32605"/>
      <c r="M32605"/>
      <c r="N32605"/>
      <c r="O32605"/>
      <c r="P32605"/>
      <c r="Q32605"/>
      <c r="R32605"/>
    </row>
    <row r="32606" spans="3:18" x14ac:dyDescent="0.2">
      <c r="C32606"/>
      <c r="D32606"/>
      <c r="E32606"/>
      <c r="F32606"/>
      <c r="G32606"/>
      <c r="H32606"/>
      <c r="I32606"/>
      <c r="J32606"/>
      <c r="K32606"/>
      <c r="L32606"/>
      <c r="M32606"/>
      <c r="N32606"/>
      <c r="O32606"/>
      <c r="P32606"/>
      <c r="Q32606"/>
      <c r="R32606"/>
    </row>
    <row r="32607" spans="3:18" x14ac:dyDescent="0.2">
      <c r="C32607"/>
      <c r="D32607"/>
      <c r="E32607"/>
      <c r="F32607"/>
      <c r="G32607"/>
      <c r="H32607"/>
      <c r="I32607"/>
      <c r="J32607"/>
      <c r="K32607"/>
      <c r="L32607"/>
      <c r="M32607"/>
      <c r="N32607"/>
      <c r="O32607"/>
      <c r="P32607"/>
      <c r="Q32607"/>
      <c r="R32607"/>
    </row>
    <row r="32608" spans="3:18" x14ac:dyDescent="0.2">
      <c r="C32608"/>
      <c r="D32608"/>
      <c r="E32608"/>
      <c r="F32608"/>
      <c r="G32608"/>
      <c r="H32608"/>
      <c r="I32608"/>
      <c r="J32608"/>
      <c r="K32608"/>
      <c r="L32608"/>
      <c r="M32608"/>
      <c r="N32608"/>
      <c r="O32608"/>
      <c r="P32608"/>
      <c r="Q32608"/>
      <c r="R32608"/>
    </row>
    <row r="32609" spans="3:18" x14ac:dyDescent="0.2">
      <c r="C32609"/>
      <c r="D32609"/>
      <c r="E32609"/>
      <c r="F32609"/>
      <c r="G32609"/>
      <c r="H32609"/>
      <c r="I32609"/>
      <c r="J32609"/>
      <c r="K32609"/>
      <c r="L32609"/>
      <c r="M32609"/>
      <c r="N32609"/>
      <c r="O32609"/>
      <c r="P32609"/>
      <c r="Q32609"/>
      <c r="R32609"/>
    </row>
    <row r="32610" spans="3:18" x14ac:dyDescent="0.2">
      <c r="C32610"/>
      <c r="D32610"/>
      <c r="E32610"/>
      <c r="F32610"/>
      <c r="G32610"/>
      <c r="H32610"/>
      <c r="I32610"/>
      <c r="J32610"/>
      <c r="K32610"/>
      <c r="L32610"/>
      <c r="M32610"/>
      <c r="N32610"/>
      <c r="O32610"/>
      <c r="P32610"/>
      <c r="Q32610"/>
      <c r="R32610"/>
    </row>
    <row r="32611" spans="3:18" x14ac:dyDescent="0.2">
      <c r="C32611"/>
      <c r="D32611"/>
      <c r="E32611"/>
      <c r="F32611"/>
      <c r="G32611"/>
      <c r="H32611"/>
      <c r="I32611"/>
      <c r="J32611"/>
      <c r="K32611"/>
      <c r="L32611"/>
      <c r="M32611"/>
      <c r="N32611"/>
      <c r="O32611"/>
      <c r="P32611"/>
      <c r="Q32611"/>
      <c r="R32611"/>
    </row>
    <row r="32612" spans="3:18" x14ac:dyDescent="0.2">
      <c r="C32612"/>
      <c r="D32612"/>
      <c r="E32612"/>
      <c r="F32612"/>
      <c r="G32612"/>
      <c r="H32612"/>
      <c r="I32612"/>
      <c r="J32612"/>
      <c r="K32612"/>
      <c r="L32612"/>
      <c r="M32612"/>
      <c r="N32612"/>
      <c r="O32612"/>
      <c r="P32612"/>
      <c r="Q32612"/>
      <c r="R32612"/>
    </row>
    <row r="32613" spans="3:18" x14ac:dyDescent="0.2">
      <c r="C32613"/>
      <c r="D32613"/>
      <c r="E32613"/>
      <c r="F32613"/>
      <c r="G32613"/>
      <c r="H32613"/>
      <c r="I32613"/>
      <c r="J32613"/>
      <c r="K32613"/>
      <c r="L32613"/>
      <c r="M32613"/>
      <c r="N32613"/>
      <c r="O32613"/>
      <c r="P32613"/>
      <c r="Q32613"/>
      <c r="R32613"/>
    </row>
    <row r="32614" spans="3:18" x14ac:dyDescent="0.2">
      <c r="C32614"/>
      <c r="D32614"/>
      <c r="E32614"/>
      <c r="F32614"/>
      <c r="G32614"/>
      <c r="H32614"/>
      <c r="I32614"/>
      <c r="J32614"/>
      <c r="K32614"/>
      <c r="L32614"/>
      <c r="M32614"/>
      <c r="N32614"/>
      <c r="O32614"/>
      <c r="P32614"/>
      <c r="Q32614"/>
      <c r="R32614"/>
    </row>
    <row r="32615" spans="3:18" x14ac:dyDescent="0.2">
      <c r="C32615"/>
      <c r="D32615"/>
      <c r="E32615"/>
      <c r="F32615"/>
      <c r="G32615"/>
      <c r="H32615"/>
      <c r="I32615"/>
      <c r="J32615"/>
      <c r="K32615"/>
      <c r="L32615"/>
      <c r="M32615"/>
      <c r="N32615"/>
      <c r="O32615"/>
      <c r="P32615"/>
      <c r="Q32615"/>
      <c r="R32615"/>
    </row>
    <row r="32616" spans="3:18" x14ac:dyDescent="0.2">
      <c r="C32616"/>
      <c r="D32616"/>
      <c r="E32616"/>
      <c r="F32616"/>
      <c r="G32616"/>
      <c r="H32616"/>
      <c r="I32616"/>
      <c r="J32616"/>
      <c r="K32616"/>
      <c r="L32616"/>
      <c r="M32616"/>
      <c r="N32616"/>
      <c r="O32616"/>
      <c r="P32616"/>
      <c r="Q32616"/>
      <c r="R32616"/>
    </row>
    <row r="32617" spans="3:18" x14ac:dyDescent="0.2">
      <c r="C32617"/>
      <c r="D32617"/>
      <c r="E32617"/>
      <c r="F32617"/>
      <c r="G32617"/>
      <c r="H32617"/>
      <c r="I32617"/>
      <c r="J32617"/>
      <c r="K32617"/>
      <c r="L32617"/>
      <c r="M32617"/>
      <c r="N32617"/>
      <c r="O32617"/>
      <c r="P32617"/>
      <c r="Q32617"/>
      <c r="R32617"/>
    </row>
    <row r="32618" spans="3:18" x14ac:dyDescent="0.2">
      <c r="C32618"/>
      <c r="D32618"/>
      <c r="E32618"/>
      <c r="F32618"/>
      <c r="G32618"/>
      <c r="H32618"/>
      <c r="I32618"/>
      <c r="J32618"/>
      <c r="K32618"/>
      <c r="L32618"/>
      <c r="M32618"/>
      <c r="N32618"/>
      <c r="O32618"/>
      <c r="P32618"/>
      <c r="Q32618"/>
      <c r="R32618"/>
    </row>
    <row r="32619" spans="3:18" x14ac:dyDescent="0.2">
      <c r="C32619"/>
      <c r="D32619"/>
      <c r="E32619"/>
      <c r="F32619"/>
      <c r="G32619"/>
      <c r="H32619"/>
      <c r="I32619"/>
      <c r="J32619"/>
      <c r="K32619"/>
      <c r="L32619"/>
      <c r="M32619"/>
      <c r="N32619"/>
      <c r="O32619"/>
      <c r="P32619"/>
      <c r="Q32619"/>
      <c r="R32619"/>
    </row>
    <row r="32620" spans="3:18" x14ac:dyDescent="0.2">
      <c r="C32620"/>
      <c r="D32620"/>
      <c r="E32620"/>
      <c r="F32620"/>
      <c r="G32620"/>
      <c r="H32620"/>
      <c r="I32620"/>
      <c r="J32620"/>
      <c r="K32620"/>
      <c r="L32620"/>
      <c r="M32620"/>
      <c r="N32620"/>
      <c r="O32620"/>
      <c r="P32620"/>
      <c r="Q32620"/>
      <c r="R32620"/>
    </row>
    <row r="32621" spans="3:18" x14ac:dyDescent="0.2">
      <c r="C32621"/>
      <c r="D32621"/>
      <c r="E32621"/>
      <c r="F32621"/>
      <c r="G32621"/>
      <c r="H32621"/>
      <c r="I32621"/>
      <c r="J32621"/>
      <c r="K32621"/>
      <c r="L32621"/>
      <c r="M32621"/>
      <c r="N32621"/>
      <c r="O32621"/>
      <c r="P32621"/>
      <c r="Q32621"/>
      <c r="R32621"/>
    </row>
    <row r="32622" spans="3:18" x14ac:dyDescent="0.2">
      <c r="C32622"/>
      <c r="D32622"/>
      <c r="E32622"/>
      <c r="F32622"/>
      <c r="G32622"/>
      <c r="H32622"/>
      <c r="I32622"/>
      <c r="J32622"/>
      <c r="K32622"/>
      <c r="L32622"/>
      <c r="M32622"/>
      <c r="N32622"/>
      <c r="O32622"/>
      <c r="P32622"/>
      <c r="Q32622"/>
      <c r="R32622"/>
    </row>
    <row r="32623" spans="3:18" x14ac:dyDescent="0.2">
      <c r="C32623"/>
      <c r="D32623"/>
      <c r="E32623"/>
      <c r="F32623"/>
      <c r="G32623"/>
      <c r="H32623"/>
      <c r="I32623"/>
      <c r="J32623"/>
      <c r="K32623"/>
      <c r="L32623"/>
      <c r="M32623"/>
      <c r="N32623"/>
      <c r="O32623"/>
      <c r="P32623"/>
      <c r="Q32623"/>
      <c r="R32623"/>
    </row>
    <row r="32624" spans="3:18" x14ac:dyDescent="0.2">
      <c r="C32624"/>
      <c r="D32624"/>
      <c r="E32624"/>
      <c r="F32624"/>
      <c r="G32624"/>
      <c r="H32624"/>
      <c r="I32624"/>
      <c r="J32624"/>
      <c r="K32624"/>
      <c r="L32624"/>
      <c r="M32624"/>
      <c r="N32624"/>
      <c r="O32624"/>
      <c r="P32624"/>
      <c r="Q32624"/>
      <c r="R32624"/>
    </row>
    <row r="32625" spans="3:18" x14ac:dyDescent="0.2">
      <c r="C32625"/>
      <c r="D32625"/>
      <c r="E32625"/>
      <c r="F32625"/>
      <c r="G32625"/>
      <c r="H32625"/>
      <c r="I32625"/>
      <c r="J32625"/>
      <c r="K32625"/>
      <c r="L32625"/>
      <c r="M32625"/>
      <c r="N32625"/>
      <c r="O32625"/>
      <c r="P32625"/>
      <c r="Q32625"/>
      <c r="R32625"/>
    </row>
    <row r="32626" spans="3:18" x14ac:dyDescent="0.2">
      <c r="C32626"/>
      <c r="D32626"/>
      <c r="E32626"/>
      <c r="F32626"/>
      <c r="G32626"/>
      <c r="H32626"/>
      <c r="I32626"/>
      <c r="J32626"/>
      <c r="K32626"/>
      <c r="L32626"/>
      <c r="M32626"/>
      <c r="N32626"/>
      <c r="O32626"/>
      <c r="P32626"/>
      <c r="Q32626"/>
      <c r="R32626"/>
    </row>
    <row r="32627" spans="3:18" x14ac:dyDescent="0.2">
      <c r="C32627"/>
      <c r="D32627"/>
      <c r="E32627"/>
      <c r="F32627"/>
      <c r="G32627"/>
      <c r="H32627"/>
      <c r="I32627"/>
      <c r="J32627"/>
      <c r="K32627"/>
      <c r="L32627"/>
      <c r="M32627"/>
      <c r="N32627"/>
      <c r="O32627"/>
      <c r="P32627"/>
      <c r="Q32627"/>
      <c r="R32627"/>
    </row>
    <row r="32628" spans="3:18" x14ac:dyDescent="0.2">
      <c r="C32628"/>
      <c r="D32628"/>
      <c r="E32628"/>
      <c r="F32628"/>
      <c r="G32628"/>
      <c r="H32628"/>
      <c r="I32628"/>
      <c r="J32628"/>
      <c r="K32628"/>
      <c r="L32628"/>
      <c r="M32628"/>
      <c r="N32628"/>
      <c r="O32628"/>
      <c r="P32628"/>
      <c r="Q32628"/>
      <c r="R32628"/>
    </row>
    <row r="32629" spans="3:18" x14ac:dyDescent="0.2">
      <c r="C32629"/>
      <c r="D32629"/>
      <c r="E32629"/>
      <c r="F32629"/>
      <c r="G32629"/>
      <c r="H32629"/>
      <c r="I32629"/>
      <c r="J32629"/>
      <c r="K32629"/>
      <c r="L32629"/>
      <c r="M32629"/>
      <c r="N32629"/>
      <c r="O32629"/>
      <c r="P32629"/>
      <c r="Q32629"/>
      <c r="R32629"/>
    </row>
    <row r="32630" spans="3:18" x14ac:dyDescent="0.2">
      <c r="C32630"/>
      <c r="D32630"/>
      <c r="E32630"/>
      <c r="F32630"/>
      <c r="G32630"/>
      <c r="H32630"/>
      <c r="I32630"/>
      <c r="J32630"/>
      <c r="K32630"/>
      <c r="L32630"/>
      <c r="M32630"/>
      <c r="N32630"/>
      <c r="O32630"/>
      <c r="P32630"/>
      <c r="Q32630"/>
      <c r="R32630"/>
    </row>
    <row r="32631" spans="3:18" x14ac:dyDescent="0.2">
      <c r="C32631"/>
      <c r="D32631"/>
      <c r="E32631"/>
      <c r="F32631"/>
      <c r="G32631"/>
      <c r="H32631"/>
      <c r="I32631"/>
      <c r="J32631"/>
      <c r="K32631"/>
      <c r="L32631"/>
      <c r="M32631"/>
      <c r="N32631"/>
      <c r="O32631"/>
      <c r="P32631"/>
      <c r="Q32631"/>
      <c r="R32631"/>
    </row>
    <row r="32632" spans="3:18" x14ac:dyDescent="0.2">
      <c r="C32632"/>
      <c r="D32632"/>
      <c r="E32632"/>
      <c r="F32632"/>
      <c r="G32632"/>
      <c r="H32632"/>
      <c r="I32632"/>
      <c r="J32632"/>
      <c r="K32632"/>
      <c r="L32632"/>
      <c r="M32632"/>
      <c r="N32632"/>
      <c r="O32632"/>
      <c r="P32632"/>
      <c r="Q32632"/>
      <c r="R32632"/>
    </row>
    <row r="32633" spans="3:18" x14ac:dyDescent="0.2">
      <c r="C32633"/>
      <c r="D32633"/>
      <c r="E32633"/>
      <c r="F32633"/>
      <c r="G32633"/>
      <c r="H32633"/>
      <c r="I32633"/>
      <c r="J32633"/>
      <c r="K32633"/>
      <c r="L32633"/>
      <c r="M32633"/>
      <c r="N32633"/>
      <c r="O32633"/>
      <c r="P32633"/>
      <c r="Q32633"/>
      <c r="R32633"/>
    </row>
    <row r="32634" spans="3:18" x14ac:dyDescent="0.2">
      <c r="C32634"/>
      <c r="D32634"/>
      <c r="E32634"/>
      <c r="F32634"/>
      <c r="G32634"/>
      <c r="H32634"/>
      <c r="I32634"/>
      <c r="J32634"/>
      <c r="K32634"/>
      <c r="L32634"/>
      <c r="M32634"/>
      <c r="N32634"/>
      <c r="O32634"/>
      <c r="P32634"/>
      <c r="Q32634"/>
      <c r="R32634"/>
    </row>
    <row r="32635" spans="3:18" x14ac:dyDescent="0.2">
      <c r="C32635"/>
      <c r="D32635"/>
      <c r="E32635"/>
      <c r="F32635"/>
      <c r="G32635"/>
      <c r="H32635"/>
      <c r="I32635"/>
      <c r="J32635"/>
      <c r="K32635"/>
      <c r="L32635"/>
      <c r="M32635"/>
      <c r="N32635"/>
      <c r="O32635"/>
      <c r="P32635"/>
      <c r="Q32635"/>
      <c r="R32635"/>
    </row>
    <row r="32636" spans="3:18" x14ac:dyDescent="0.2">
      <c r="C32636"/>
      <c r="D32636"/>
      <c r="E32636"/>
      <c r="F32636"/>
      <c r="G32636"/>
      <c r="H32636"/>
      <c r="I32636"/>
      <c r="J32636"/>
      <c r="K32636"/>
      <c r="L32636"/>
      <c r="M32636"/>
      <c r="N32636"/>
      <c r="O32636"/>
      <c r="P32636"/>
      <c r="Q32636"/>
      <c r="R32636"/>
    </row>
    <row r="32637" spans="3:18" x14ac:dyDescent="0.2">
      <c r="C32637"/>
      <c r="D32637"/>
      <c r="E32637"/>
      <c r="F32637"/>
      <c r="G32637"/>
      <c r="H32637"/>
      <c r="I32637"/>
      <c r="J32637"/>
      <c r="K32637"/>
      <c r="L32637"/>
      <c r="M32637"/>
      <c r="N32637"/>
      <c r="O32637"/>
      <c r="P32637"/>
      <c r="Q32637"/>
      <c r="R32637"/>
    </row>
    <row r="32638" spans="3:18" x14ac:dyDescent="0.2">
      <c r="C32638"/>
      <c r="D32638"/>
      <c r="E32638"/>
      <c r="F32638"/>
      <c r="G32638"/>
      <c r="H32638"/>
      <c r="I32638"/>
      <c r="J32638"/>
      <c r="K32638"/>
      <c r="L32638"/>
      <c r="M32638"/>
      <c r="N32638"/>
      <c r="O32638"/>
      <c r="P32638"/>
      <c r="Q32638"/>
      <c r="R32638"/>
    </row>
    <row r="32639" spans="3:18" x14ac:dyDescent="0.2">
      <c r="C32639"/>
      <c r="D32639"/>
      <c r="E32639"/>
      <c r="F32639"/>
      <c r="G32639"/>
      <c r="H32639"/>
      <c r="I32639"/>
      <c r="J32639"/>
      <c r="K32639"/>
      <c r="L32639"/>
      <c r="M32639"/>
      <c r="N32639"/>
      <c r="O32639"/>
      <c r="P32639"/>
      <c r="Q32639"/>
      <c r="R32639"/>
    </row>
    <row r="32640" spans="3:18" x14ac:dyDescent="0.2">
      <c r="C32640"/>
      <c r="D32640"/>
      <c r="E32640"/>
      <c r="F32640"/>
      <c r="G32640"/>
      <c r="H32640"/>
      <c r="I32640"/>
      <c r="J32640"/>
      <c r="K32640"/>
      <c r="L32640"/>
      <c r="M32640"/>
      <c r="N32640"/>
      <c r="O32640"/>
      <c r="P32640"/>
      <c r="Q32640"/>
      <c r="R32640"/>
    </row>
    <row r="32641" spans="3:18" x14ac:dyDescent="0.2">
      <c r="C32641"/>
      <c r="D32641"/>
      <c r="E32641"/>
      <c r="F32641"/>
      <c r="G32641"/>
      <c r="H32641"/>
      <c r="I32641"/>
      <c r="J32641"/>
      <c r="K32641"/>
      <c r="L32641"/>
      <c r="M32641"/>
      <c r="N32641"/>
      <c r="O32641"/>
      <c r="P32641"/>
      <c r="Q32641"/>
      <c r="R32641"/>
    </row>
    <row r="32642" spans="3:18" x14ac:dyDescent="0.2">
      <c r="C32642"/>
      <c r="D32642"/>
      <c r="E32642"/>
      <c r="F32642"/>
      <c r="G32642"/>
      <c r="H32642"/>
      <c r="I32642"/>
      <c r="J32642"/>
      <c r="K32642"/>
      <c r="L32642"/>
      <c r="M32642"/>
      <c r="N32642"/>
      <c r="O32642"/>
      <c r="P32642"/>
      <c r="Q32642"/>
      <c r="R32642"/>
    </row>
    <row r="32643" spans="3:18" x14ac:dyDescent="0.2">
      <c r="C32643"/>
      <c r="D32643"/>
      <c r="E32643"/>
      <c r="F32643"/>
      <c r="G32643"/>
      <c r="H32643"/>
      <c r="I32643"/>
      <c r="J32643"/>
      <c r="K32643"/>
      <c r="L32643"/>
      <c r="M32643"/>
      <c r="N32643"/>
      <c r="O32643"/>
      <c r="P32643"/>
      <c r="Q32643"/>
      <c r="R32643"/>
    </row>
    <row r="32644" spans="3:18" x14ac:dyDescent="0.2">
      <c r="C32644"/>
      <c r="D32644"/>
      <c r="E32644"/>
      <c r="F32644"/>
      <c r="G32644"/>
      <c r="H32644"/>
      <c r="I32644"/>
      <c r="J32644"/>
      <c r="K32644"/>
      <c r="L32644"/>
      <c r="M32644"/>
      <c r="N32644"/>
      <c r="O32644"/>
      <c r="P32644"/>
      <c r="Q32644"/>
      <c r="R32644"/>
    </row>
    <row r="32645" spans="3:18" x14ac:dyDescent="0.2">
      <c r="C32645"/>
      <c r="D32645"/>
      <c r="E32645"/>
      <c r="F32645"/>
      <c r="G32645"/>
      <c r="H32645"/>
      <c r="I32645"/>
      <c r="J32645"/>
      <c r="K32645"/>
      <c r="L32645"/>
      <c r="M32645"/>
      <c r="N32645"/>
      <c r="O32645"/>
      <c r="P32645"/>
      <c r="Q32645"/>
      <c r="R32645"/>
    </row>
    <row r="32646" spans="3:18" x14ac:dyDescent="0.2">
      <c r="C32646"/>
      <c r="D32646"/>
      <c r="E32646"/>
      <c r="F32646"/>
      <c r="G32646"/>
      <c r="H32646"/>
      <c r="I32646"/>
      <c r="J32646"/>
      <c r="K32646"/>
      <c r="L32646"/>
      <c r="M32646"/>
      <c r="N32646"/>
      <c r="O32646"/>
      <c r="P32646"/>
      <c r="Q32646"/>
      <c r="R32646"/>
    </row>
    <row r="32647" spans="3:18" x14ac:dyDescent="0.2">
      <c r="C32647"/>
      <c r="D32647"/>
      <c r="E32647"/>
      <c r="F32647"/>
      <c r="G32647"/>
      <c r="H32647"/>
      <c r="I32647"/>
      <c r="J32647"/>
      <c r="K32647"/>
      <c r="L32647"/>
      <c r="M32647"/>
      <c r="N32647"/>
      <c r="O32647"/>
      <c r="P32647"/>
      <c r="Q32647"/>
      <c r="R32647"/>
    </row>
    <row r="32648" spans="3:18" x14ac:dyDescent="0.2">
      <c r="C32648"/>
      <c r="D32648"/>
      <c r="E32648"/>
      <c r="F32648"/>
      <c r="G32648"/>
      <c r="H32648"/>
      <c r="I32648"/>
      <c r="J32648"/>
      <c r="K32648"/>
      <c r="L32648"/>
      <c r="M32648"/>
      <c r="N32648"/>
      <c r="O32648"/>
      <c r="P32648"/>
      <c r="Q32648"/>
      <c r="R32648"/>
    </row>
    <row r="32649" spans="3:18" x14ac:dyDescent="0.2">
      <c r="C32649"/>
      <c r="D32649"/>
      <c r="E32649"/>
      <c r="F32649"/>
      <c r="G32649"/>
      <c r="H32649"/>
      <c r="I32649"/>
      <c r="J32649"/>
      <c r="K32649"/>
      <c r="L32649"/>
      <c r="M32649"/>
      <c r="N32649"/>
      <c r="O32649"/>
      <c r="P32649"/>
      <c r="Q32649"/>
      <c r="R32649"/>
    </row>
    <row r="32650" spans="3:18" x14ac:dyDescent="0.2">
      <c r="C32650"/>
      <c r="D32650"/>
      <c r="E32650"/>
      <c r="F32650"/>
      <c r="G32650"/>
      <c r="H32650"/>
      <c r="I32650"/>
      <c r="J32650"/>
      <c r="K32650"/>
      <c r="L32650"/>
      <c r="M32650"/>
      <c r="N32650"/>
      <c r="O32650"/>
      <c r="P32650"/>
      <c r="Q32650"/>
      <c r="R32650"/>
    </row>
    <row r="32651" spans="3:18" x14ac:dyDescent="0.2">
      <c r="C32651"/>
      <c r="D32651"/>
      <c r="E32651"/>
      <c r="F32651"/>
      <c r="G32651"/>
      <c r="H32651"/>
      <c r="I32651"/>
      <c r="J32651"/>
      <c r="K32651"/>
      <c r="L32651"/>
      <c r="M32651"/>
      <c r="N32651"/>
      <c r="O32651"/>
      <c r="P32651"/>
      <c r="Q32651"/>
      <c r="R32651"/>
    </row>
    <row r="32652" spans="3:18" x14ac:dyDescent="0.2">
      <c r="C32652"/>
      <c r="D32652"/>
      <c r="E32652"/>
      <c r="F32652"/>
      <c r="G32652"/>
      <c r="H32652"/>
      <c r="I32652"/>
      <c r="J32652"/>
      <c r="K32652"/>
      <c r="L32652"/>
      <c r="M32652"/>
      <c r="N32652"/>
      <c r="O32652"/>
      <c r="P32652"/>
      <c r="Q32652"/>
      <c r="R32652"/>
    </row>
    <row r="32653" spans="3:18" x14ac:dyDescent="0.2">
      <c r="C32653"/>
      <c r="D32653"/>
      <c r="E32653"/>
      <c r="F32653"/>
      <c r="G32653"/>
      <c r="H32653"/>
      <c r="I32653"/>
      <c r="J32653"/>
      <c r="K32653"/>
      <c r="L32653"/>
      <c r="M32653"/>
      <c r="N32653"/>
      <c r="O32653"/>
      <c r="P32653"/>
      <c r="Q32653"/>
      <c r="R32653"/>
    </row>
    <row r="32654" spans="3:18" x14ac:dyDescent="0.2">
      <c r="C32654"/>
      <c r="D32654"/>
      <c r="E32654"/>
      <c r="F32654"/>
      <c r="G32654"/>
      <c r="H32654"/>
      <c r="I32654"/>
      <c r="J32654"/>
      <c r="K32654"/>
      <c r="L32654"/>
      <c r="M32654"/>
      <c r="N32654"/>
      <c r="O32654"/>
      <c r="P32654"/>
      <c r="Q32654"/>
      <c r="R32654"/>
    </row>
    <row r="32655" spans="3:18" x14ac:dyDescent="0.2">
      <c r="C32655"/>
      <c r="D32655"/>
      <c r="E32655"/>
      <c r="F32655"/>
      <c r="G32655"/>
      <c r="H32655"/>
      <c r="I32655"/>
      <c r="J32655"/>
      <c r="K32655"/>
      <c r="L32655"/>
      <c r="M32655"/>
      <c r="N32655"/>
      <c r="O32655"/>
      <c r="P32655"/>
      <c r="Q32655"/>
      <c r="R32655"/>
    </row>
    <row r="32656" spans="3:18" x14ac:dyDescent="0.2">
      <c r="C32656"/>
      <c r="D32656"/>
      <c r="E32656"/>
      <c r="F32656"/>
      <c r="G32656"/>
      <c r="H32656"/>
      <c r="I32656"/>
      <c r="J32656"/>
      <c r="K32656"/>
      <c r="L32656"/>
      <c r="M32656"/>
      <c r="N32656"/>
      <c r="O32656"/>
      <c r="P32656"/>
      <c r="Q32656"/>
      <c r="R32656"/>
    </row>
    <row r="32657" spans="3:18" x14ac:dyDescent="0.2">
      <c r="C32657"/>
      <c r="D32657"/>
      <c r="E32657"/>
      <c r="F32657"/>
      <c r="G32657"/>
      <c r="H32657"/>
      <c r="I32657"/>
      <c r="J32657"/>
      <c r="K32657"/>
      <c r="L32657"/>
      <c r="M32657"/>
      <c r="N32657"/>
      <c r="O32657"/>
      <c r="P32657"/>
      <c r="Q32657"/>
      <c r="R32657"/>
    </row>
    <row r="32658" spans="3:18" x14ac:dyDescent="0.2">
      <c r="C32658"/>
      <c r="D32658"/>
      <c r="E32658"/>
      <c r="F32658"/>
      <c r="G32658"/>
      <c r="H32658"/>
      <c r="I32658"/>
      <c r="J32658"/>
      <c r="K32658"/>
      <c r="L32658"/>
      <c r="M32658"/>
      <c r="N32658"/>
      <c r="O32658"/>
      <c r="P32658"/>
      <c r="Q32658"/>
      <c r="R32658"/>
    </row>
    <row r="32659" spans="3:18" x14ac:dyDescent="0.2">
      <c r="C32659"/>
      <c r="D32659"/>
      <c r="E32659"/>
      <c r="F32659"/>
      <c r="G32659"/>
      <c r="H32659"/>
      <c r="I32659"/>
      <c r="J32659"/>
      <c r="K32659"/>
      <c r="L32659"/>
      <c r="M32659"/>
      <c r="N32659"/>
      <c r="O32659"/>
      <c r="P32659"/>
      <c r="Q32659"/>
      <c r="R32659"/>
    </row>
    <row r="32660" spans="3:18" x14ac:dyDescent="0.2">
      <c r="C32660"/>
      <c r="D32660"/>
      <c r="E32660"/>
      <c r="F32660"/>
      <c r="G32660"/>
      <c r="H32660"/>
      <c r="I32660"/>
      <c r="J32660"/>
      <c r="K32660"/>
      <c r="L32660"/>
      <c r="M32660"/>
      <c r="N32660"/>
      <c r="O32660"/>
      <c r="P32660"/>
      <c r="Q32660"/>
      <c r="R32660"/>
    </row>
    <row r="32661" spans="3:18" x14ac:dyDescent="0.2">
      <c r="C32661"/>
      <c r="D32661"/>
      <c r="E32661"/>
      <c r="F32661"/>
      <c r="G32661"/>
      <c r="H32661"/>
      <c r="I32661"/>
      <c r="J32661"/>
      <c r="K32661"/>
      <c r="L32661"/>
      <c r="M32661"/>
      <c r="N32661"/>
      <c r="O32661"/>
      <c r="P32661"/>
      <c r="Q32661"/>
      <c r="R32661"/>
    </row>
    <row r="32662" spans="3:18" x14ac:dyDescent="0.2">
      <c r="C32662"/>
      <c r="D32662"/>
      <c r="E32662"/>
      <c r="F32662"/>
      <c r="G32662"/>
      <c r="H32662"/>
      <c r="I32662"/>
      <c r="J32662"/>
      <c r="K32662"/>
      <c r="L32662"/>
      <c r="M32662"/>
      <c r="N32662"/>
      <c r="O32662"/>
      <c r="P32662"/>
      <c r="Q32662"/>
      <c r="R32662"/>
    </row>
    <row r="32663" spans="3:18" x14ac:dyDescent="0.2">
      <c r="C32663"/>
      <c r="D32663"/>
      <c r="E32663"/>
      <c r="F32663"/>
      <c r="G32663"/>
      <c r="H32663"/>
      <c r="I32663"/>
      <c r="J32663"/>
      <c r="K32663"/>
      <c r="L32663"/>
      <c r="M32663"/>
      <c r="N32663"/>
      <c r="O32663"/>
      <c r="P32663"/>
      <c r="Q32663"/>
      <c r="R32663"/>
    </row>
    <row r="32664" spans="3:18" x14ac:dyDescent="0.2">
      <c r="C32664"/>
      <c r="D32664"/>
      <c r="E32664"/>
      <c r="F32664"/>
      <c r="G32664"/>
      <c r="H32664"/>
      <c r="I32664"/>
      <c r="J32664"/>
      <c r="K32664"/>
      <c r="L32664"/>
      <c r="M32664"/>
      <c r="N32664"/>
      <c r="O32664"/>
      <c r="P32664"/>
      <c r="Q32664"/>
      <c r="R32664"/>
    </row>
    <row r="32665" spans="3:18" x14ac:dyDescent="0.2">
      <c r="C32665"/>
      <c r="D32665"/>
      <c r="E32665"/>
      <c r="F32665"/>
      <c r="G32665"/>
      <c r="H32665"/>
      <c r="I32665"/>
      <c r="J32665"/>
      <c r="K32665"/>
      <c r="L32665"/>
      <c r="M32665"/>
      <c r="N32665"/>
      <c r="O32665"/>
      <c r="P32665"/>
      <c r="Q32665"/>
      <c r="R32665"/>
    </row>
    <row r="32666" spans="3:18" x14ac:dyDescent="0.2">
      <c r="C32666"/>
      <c r="D32666"/>
      <c r="E32666"/>
      <c r="F32666"/>
      <c r="G32666"/>
      <c r="H32666"/>
      <c r="I32666"/>
      <c r="J32666"/>
      <c r="K32666"/>
      <c r="L32666"/>
      <c r="M32666"/>
      <c r="N32666"/>
      <c r="O32666"/>
      <c r="P32666"/>
      <c r="Q32666"/>
      <c r="R32666"/>
    </row>
    <row r="32667" spans="3:18" x14ac:dyDescent="0.2">
      <c r="C32667"/>
      <c r="D32667"/>
      <c r="E32667"/>
      <c r="F32667"/>
      <c r="G32667"/>
      <c r="H32667"/>
      <c r="I32667"/>
      <c r="J32667"/>
      <c r="K32667"/>
      <c r="L32667"/>
      <c r="M32667"/>
      <c r="N32667"/>
      <c r="O32667"/>
      <c r="P32667"/>
      <c r="Q32667"/>
      <c r="R32667"/>
    </row>
    <row r="32668" spans="3:18" x14ac:dyDescent="0.2">
      <c r="C32668"/>
      <c r="D32668"/>
      <c r="E32668"/>
      <c r="F32668"/>
      <c r="G32668"/>
      <c r="H32668"/>
      <c r="I32668"/>
      <c r="J32668"/>
      <c r="K32668"/>
      <c r="L32668"/>
      <c r="M32668"/>
      <c r="N32668"/>
      <c r="O32668"/>
      <c r="P32668"/>
      <c r="Q32668"/>
      <c r="R32668"/>
    </row>
    <row r="32669" spans="3:18" x14ac:dyDescent="0.2">
      <c r="C32669"/>
      <c r="D32669"/>
      <c r="E32669"/>
      <c r="F32669"/>
      <c r="G32669"/>
      <c r="H32669"/>
      <c r="I32669"/>
      <c r="J32669"/>
      <c r="K32669"/>
      <c r="L32669"/>
      <c r="M32669"/>
      <c r="N32669"/>
      <c r="O32669"/>
      <c r="P32669"/>
      <c r="Q32669"/>
      <c r="R32669"/>
    </row>
    <row r="32670" spans="3:18" x14ac:dyDescent="0.2">
      <c r="C32670"/>
      <c r="D32670"/>
      <c r="E32670"/>
      <c r="F32670"/>
      <c r="G32670"/>
      <c r="H32670"/>
      <c r="I32670"/>
      <c r="J32670"/>
      <c r="K32670"/>
      <c r="L32670"/>
      <c r="M32670"/>
      <c r="N32670"/>
      <c r="O32670"/>
      <c r="P32670"/>
      <c r="Q32670"/>
      <c r="R32670"/>
    </row>
    <row r="32671" spans="3:18" x14ac:dyDescent="0.2">
      <c r="C32671"/>
      <c r="D32671"/>
      <c r="E32671"/>
      <c r="F32671"/>
      <c r="G32671"/>
      <c r="H32671"/>
      <c r="I32671"/>
      <c r="J32671"/>
      <c r="K32671"/>
      <c r="L32671"/>
      <c r="M32671"/>
      <c r="N32671"/>
      <c r="O32671"/>
      <c r="P32671"/>
      <c r="Q32671"/>
      <c r="R32671"/>
    </row>
    <row r="32672" spans="3:18" x14ac:dyDescent="0.2">
      <c r="C32672"/>
      <c r="D32672"/>
      <c r="E32672"/>
      <c r="F32672"/>
      <c r="G32672"/>
      <c r="H32672"/>
      <c r="I32672"/>
      <c r="J32672"/>
      <c r="K32672"/>
      <c r="L32672"/>
      <c r="M32672"/>
      <c r="N32672"/>
      <c r="O32672"/>
      <c r="P32672"/>
      <c r="Q32672"/>
      <c r="R32672"/>
    </row>
    <row r="32673" spans="3:18" x14ac:dyDescent="0.2">
      <c r="C32673"/>
      <c r="D32673"/>
      <c r="E32673"/>
      <c r="F32673"/>
      <c r="G32673"/>
      <c r="H32673"/>
      <c r="I32673"/>
      <c r="J32673"/>
      <c r="K32673"/>
      <c r="L32673"/>
      <c r="M32673"/>
      <c r="N32673"/>
      <c r="O32673"/>
      <c r="P32673"/>
      <c r="Q32673"/>
      <c r="R32673"/>
    </row>
    <row r="32674" spans="3:18" x14ac:dyDescent="0.2">
      <c r="C32674"/>
      <c r="D32674"/>
      <c r="E32674"/>
      <c r="F32674"/>
      <c r="G32674"/>
      <c r="H32674"/>
      <c r="I32674"/>
      <c r="J32674"/>
      <c r="K32674"/>
      <c r="L32674"/>
      <c r="M32674"/>
      <c r="N32674"/>
      <c r="O32674"/>
      <c r="P32674"/>
      <c r="Q32674"/>
      <c r="R32674"/>
    </row>
    <row r="32675" spans="3:18" x14ac:dyDescent="0.2">
      <c r="C32675"/>
      <c r="D32675"/>
      <c r="E32675"/>
      <c r="F32675"/>
      <c r="G32675"/>
      <c r="H32675"/>
      <c r="I32675"/>
      <c r="J32675"/>
      <c r="K32675"/>
      <c r="L32675"/>
      <c r="M32675"/>
      <c r="N32675"/>
      <c r="O32675"/>
      <c r="P32675"/>
      <c r="Q32675"/>
      <c r="R32675"/>
    </row>
    <row r="32676" spans="3:18" x14ac:dyDescent="0.2">
      <c r="C32676"/>
      <c r="D32676"/>
      <c r="E32676"/>
      <c r="F32676"/>
      <c r="G32676"/>
      <c r="H32676"/>
      <c r="I32676"/>
      <c r="J32676"/>
      <c r="K32676"/>
      <c r="L32676"/>
      <c r="M32676"/>
      <c r="N32676"/>
      <c r="O32676"/>
      <c r="P32676"/>
      <c r="Q32676"/>
      <c r="R32676"/>
    </row>
    <row r="32677" spans="3:18" x14ac:dyDescent="0.2">
      <c r="C32677"/>
      <c r="D32677"/>
      <c r="E32677"/>
      <c r="F32677"/>
      <c r="G32677"/>
      <c r="H32677"/>
      <c r="I32677"/>
      <c r="J32677"/>
      <c r="K32677"/>
      <c r="L32677"/>
      <c r="M32677"/>
      <c r="N32677"/>
      <c r="O32677"/>
      <c r="P32677"/>
      <c r="Q32677"/>
      <c r="R32677"/>
    </row>
    <row r="32678" spans="3:18" x14ac:dyDescent="0.2">
      <c r="C32678"/>
      <c r="D32678"/>
      <c r="E32678"/>
      <c r="F32678"/>
      <c r="G32678"/>
      <c r="H32678"/>
      <c r="I32678"/>
      <c r="J32678"/>
      <c r="K32678"/>
      <c r="L32678"/>
      <c r="M32678"/>
      <c r="N32678"/>
      <c r="O32678"/>
      <c r="P32678"/>
      <c r="Q32678"/>
      <c r="R32678"/>
    </row>
    <row r="32679" spans="3:18" x14ac:dyDescent="0.2">
      <c r="C32679"/>
      <c r="D32679"/>
      <c r="E32679"/>
      <c r="F32679"/>
      <c r="G32679"/>
      <c r="H32679"/>
      <c r="I32679"/>
      <c r="J32679"/>
      <c r="K32679"/>
      <c r="L32679"/>
      <c r="M32679"/>
      <c r="N32679"/>
      <c r="O32679"/>
      <c r="P32679"/>
      <c r="Q32679"/>
      <c r="R32679"/>
    </row>
    <row r="32680" spans="3:18" x14ac:dyDescent="0.2">
      <c r="C32680"/>
      <c r="D32680"/>
      <c r="E32680"/>
      <c r="F32680"/>
      <c r="G32680"/>
      <c r="H32680"/>
      <c r="I32680"/>
      <c r="J32680"/>
      <c r="K32680"/>
      <c r="L32680"/>
      <c r="M32680"/>
      <c r="N32680"/>
      <c r="O32680"/>
      <c r="P32680"/>
      <c r="Q32680"/>
      <c r="R32680"/>
    </row>
    <row r="32681" spans="3:18" x14ac:dyDescent="0.2">
      <c r="C32681"/>
      <c r="D32681"/>
      <c r="E32681"/>
      <c r="F32681"/>
      <c r="G32681"/>
      <c r="H32681"/>
      <c r="I32681"/>
      <c r="J32681"/>
      <c r="K32681"/>
      <c r="L32681"/>
      <c r="M32681"/>
      <c r="N32681"/>
      <c r="O32681"/>
      <c r="P32681"/>
      <c r="Q32681"/>
      <c r="R32681"/>
    </row>
    <row r="32682" spans="3:18" x14ac:dyDescent="0.2">
      <c r="C32682"/>
      <c r="D32682"/>
      <c r="E32682"/>
      <c r="F32682"/>
      <c r="G32682"/>
      <c r="H32682"/>
      <c r="I32682"/>
      <c r="J32682"/>
      <c r="K32682"/>
      <c r="L32682"/>
      <c r="M32682"/>
      <c r="N32682"/>
      <c r="O32682"/>
      <c r="P32682"/>
      <c r="Q32682"/>
      <c r="R32682"/>
    </row>
    <row r="32683" spans="3:18" x14ac:dyDescent="0.2">
      <c r="C32683"/>
      <c r="D32683"/>
      <c r="E32683"/>
      <c r="F32683"/>
      <c r="G32683"/>
      <c r="H32683"/>
      <c r="I32683"/>
      <c r="J32683"/>
      <c r="K32683"/>
      <c r="L32683"/>
      <c r="M32683"/>
      <c r="N32683"/>
      <c r="O32683"/>
      <c r="P32683"/>
      <c r="Q32683"/>
      <c r="R32683"/>
    </row>
    <row r="32684" spans="3:18" x14ac:dyDescent="0.2">
      <c r="C32684"/>
      <c r="D32684"/>
      <c r="E32684"/>
      <c r="F32684"/>
      <c r="G32684"/>
      <c r="H32684"/>
      <c r="I32684"/>
      <c r="J32684"/>
      <c r="K32684"/>
      <c r="L32684"/>
      <c r="M32684"/>
      <c r="N32684"/>
      <c r="O32684"/>
      <c r="P32684"/>
      <c r="Q32684"/>
      <c r="R32684"/>
    </row>
    <row r="32685" spans="3:18" x14ac:dyDescent="0.2">
      <c r="C32685"/>
      <c r="D32685"/>
      <c r="E32685"/>
      <c r="F32685"/>
      <c r="G32685"/>
      <c r="H32685"/>
      <c r="I32685"/>
      <c r="J32685"/>
      <c r="K32685"/>
      <c r="L32685"/>
      <c r="M32685"/>
      <c r="N32685"/>
      <c r="O32685"/>
      <c r="P32685"/>
      <c r="Q32685"/>
      <c r="R32685"/>
    </row>
    <row r="32686" spans="3:18" x14ac:dyDescent="0.2">
      <c r="C32686"/>
      <c r="D32686"/>
      <c r="E32686"/>
      <c r="F32686"/>
      <c r="G32686"/>
      <c r="H32686"/>
      <c r="I32686"/>
      <c r="J32686"/>
      <c r="K32686"/>
      <c r="L32686"/>
      <c r="M32686"/>
      <c r="N32686"/>
      <c r="O32686"/>
      <c r="P32686"/>
      <c r="Q32686"/>
      <c r="R32686"/>
    </row>
    <row r="32687" spans="3:18" x14ac:dyDescent="0.2">
      <c r="C32687"/>
      <c r="D32687"/>
      <c r="E32687"/>
      <c r="F32687"/>
      <c r="G32687"/>
      <c r="H32687"/>
      <c r="I32687"/>
      <c r="J32687"/>
      <c r="K32687"/>
      <c r="L32687"/>
      <c r="M32687"/>
      <c r="N32687"/>
      <c r="O32687"/>
      <c r="P32687"/>
      <c r="Q32687"/>
      <c r="R32687"/>
    </row>
    <row r="32688" spans="3:18" x14ac:dyDescent="0.2">
      <c r="C32688"/>
      <c r="D32688"/>
      <c r="E32688"/>
      <c r="F32688"/>
      <c r="G32688"/>
      <c r="H32688"/>
      <c r="I32688"/>
      <c r="J32688"/>
      <c r="K32688"/>
      <c r="L32688"/>
      <c r="M32688"/>
      <c r="N32688"/>
      <c r="O32688"/>
      <c r="P32688"/>
      <c r="Q32688"/>
      <c r="R32688"/>
    </row>
    <row r="32689" spans="3:18" x14ac:dyDescent="0.2">
      <c r="C32689"/>
      <c r="D32689"/>
      <c r="E32689"/>
      <c r="F32689"/>
      <c r="G32689"/>
      <c r="H32689"/>
      <c r="I32689"/>
      <c r="J32689"/>
      <c r="K32689"/>
      <c r="L32689"/>
      <c r="M32689"/>
      <c r="N32689"/>
      <c r="O32689"/>
      <c r="P32689"/>
      <c r="Q32689"/>
      <c r="R32689"/>
    </row>
    <row r="32690" spans="3:18" x14ac:dyDescent="0.2">
      <c r="C32690"/>
      <c r="D32690"/>
      <c r="E32690"/>
      <c r="F32690"/>
      <c r="G32690"/>
      <c r="H32690"/>
      <c r="I32690"/>
      <c r="J32690"/>
      <c r="K32690"/>
      <c r="L32690"/>
      <c r="M32690"/>
      <c r="N32690"/>
      <c r="O32690"/>
      <c r="P32690"/>
      <c r="Q32690"/>
      <c r="R32690"/>
    </row>
    <row r="32691" spans="3:18" x14ac:dyDescent="0.2">
      <c r="C32691"/>
      <c r="D32691"/>
      <c r="E32691"/>
      <c r="F32691"/>
      <c r="G32691"/>
      <c r="H32691"/>
      <c r="I32691"/>
      <c r="J32691"/>
      <c r="K32691"/>
      <c r="L32691"/>
      <c r="M32691"/>
      <c r="N32691"/>
      <c r="O32691"/>
      <c r="P32691"/>
      <c r="Q32691"/>
      <c r="R32691"/>
    </row>
    <row r="32692" spans="3:18" x14ac:dyDescent="0.2">
      <c r="C32692"/>
      <c r="D32692"/>
      <c r="E32692"/>
      <c r="F32692"/>
      <c r="G32692"/>
      <c r="H32692"/>
      <c r="I32692"/>
      <c r="J32692"/>
      <c r="K32692"/>
      <c r="L32692"/>
      <c r="M32692"/>
      <c r="N32692"/>
      <c r="O32692"/>
      <c r="P32692"/>
      <c r="Q32692"/>
      <c r="R32692"/>
    </row>
    <row r="32693" spans="3:18" x14ac:dyDescent="0.2">
      <c r="C32693"/>
      <c r="D32693"/>
      <c r="E32693"/>
      <c r="F32693"/>
      <c r="G32693"/>
      <c r="H32693"/>
      <c r="I32693"/>
      <c r="J32693"/>
      <c r="K32693"/>
      <c r="L32693"/>
      <c r="M32693"/>
      <c r="N32693"/>
      <c r="O32693"/>
      <c r="P32693"/>
      <c r="Q32693"/>
      <c r="R32693"/>
    </row>
    <row r="32694" spans="3:18" x14ac:dyDescent="0.2">
      <c r="C32694"/>
      <c r="D32694"/>
      <c r="E32694"/>
      <c r="F32694"/>
      <c r="G32694"/>
      <c r="H32694"/>
      <c r="I32694"/>
      <c r="J32694"/>
      <c r="K32694"/>
      <c r="L32694"/>
      <c r="M32694"/>
      <c r="N32694"/>
      <c r="O32694"/>
      <c r="P32694"/>
      <c r="Q32694"/>
      <c r="R32694"/>
    </row>
    <row r="32695" spans="3:18" x14ac:dyDescent="0.2">
      <c r="C32695"/>
      <c r="D32695"/>
      <c r="E32695"/>
      <c r="F32695"/>
      <c r="G32695"/>
      <c r="H32695"/>
      <c r="I32695"/>
      <c r="J32695"/>
      <c r="K32695"/>
      <c r="L32695"/>
      <c r="M32695"/>
      <c r="N32695"/>
      <c r="O32695"/>
      <c r="P32695"/>
      <c r="Q32695"/>
      <c r="R32695"/>
    </row>
    <row r="32696" spans="3:18" x14ac:dyDescent="0.2">
      <c r="C32696"/>
      <c r="D32696"/>
      <c r="E32696"/>
      <c r="F32696"/>
      <c r="G32696"/>
      <c r="H32696"/>
      <c r="I32696"/>
      <c r="J32696"/>
      <c r="K32696"/>
      <c r="L32696"/>
      <c r="M32696"/>
      <c r="N32696"/>
      <c r="O32696"/>
      <c r="P32696"/>
      <c r="Q32696"/>
      <c r="R32696"/>
    </row>
    <row r="32697" spans="3:18" x14ac:dyDescent="0.2">
      <c r="C32697"/>
      <c r="D32697"/>
      <c r="E32697"/>
      <c r="F32697"/>
      <c r="G32697"/>
      <c r="H32697"/>
      <c r="I32697"/>
      <c r="J32697"/>
      <c r="K32697"/>
      <c r="L32697"/>
      <c r="M32697"/>
      <c r="N32697"/>
      <c r="O32697"/>
      <c r="P32697"/>
      <c r="Q32697"/>
      <c r="R32697"/>
    </row>
    <row r="32698" spans="3:18" x14ac:dyDescent="0.2">
      <c r="C32698"/>
      <c r="D32698"/>
      <c r="E32698"/>
      <c r="F32698"/>
      <c r="G32698"/>
      <c r="H32698"/>
      <c r="I32698"/>
      <c r="J32698"/>
      <c r="K32698"/>
      <c r="L32698"/>
      <c r="M32698"/>
      <c r="N32698"/>
      <c r="O32698"/>
      <c r="P32698"/>
      <c r="Q32698"/>
      <c r="R32698"/>
    </row>
    <row r="32699" spans="3:18" x14ac:dyDescent="0.2">
      <c r="C32699"/>
      <c r="D32699"/>
      <c r="E32699"/>
      <c r="F32699"/>
      <c r="G32699"/>
      <c r="H32699"/>
      <c r="I32699"/>
      <c r="J32699"/>
      <c r="K32699"/>
      <c r="L32699"/>
      <c r="M32699"/>
      <c r="N32699"/>
      <c r="O32699"/>
      <c r="P32699"/>
      <c r="Q32699"/>
      <c r="R32699"/>
    </row>
    <row r="32700" spans="3:18" x14ac:dyDescent="0.2">
      <c r="C32700"/>
      <c r="D32700"/>
      <c r="E32700"/>
      <c r="F32700"/>
      <c r="G32700"/>
      <c r="H32700"/>
      <c r="I32700"/>
      <c r="J32700"/>
      <c r="K32700"/>
      <c r="L32700"/>
      <c r="M32700"/>
      <c r="N32700"/>
      <c r="O32700"/>
      <c r="P32700"/>
      <c r="Q32700"/>
      <c r="R32700"/>
    </row>
    <row r="32701" spans="3:18" x14ac:dyDescent="0.2">
      <c r="C32701"/>
      <c r="D32701"/>
      <c r="E32701"/>
      <c r="F32701"/>
      <c r="G32701"/>
      <c r="H32701"/>
      <c r="I32701"/>
      <c r="J32701"/>
      <c r="K32701"/>
      <c r="L32701"/>
      <c r="M32701"/>
      <c r="N32701"/>
      <c r="O32701"/>
      <c r="P32701"/>
      <c r="Q32701"/>
      <c r="R32701"/>
    </row>
    <row r="32702" spans="3:18" x14ac:dyDescent="0.2">
      <c r="C32702"/>
      <c r="D32702"/>
      <c r="E32702"/>
      <c r="F32702"/>
      <c r="G32702"/>
      <c r="H32702"/>
      <c r="I32702"/>
      <c r="J32702"/>
      <c r="K32702"/>
      <c r="L32702"/>
      <c r="M32702"/>
      <c r="N32702"/>
      <c r="O32702"/>
      <c r="P32702"/>
      <c r="Q32702"/>
      <c r="R32702"/>
    </row>
    <row r="32703" spans="3:18" x14ac:dyDescent="0.2">
      <c r="C32703"/>
      <c r="D32703"/>
      <c r="E32703"/>
      <c r="F32703"/>
      <c r="G32703"/>
      <c r="H32703"/>
      <c r="I32703"/>
      <c r="J32703"/>
      <c r="K32703"/>
      <c r="L32703"/>
      <c r="M32703"/>
      <c r="N32703"/>
      <c r="O32703"/>
      <c r="P32703"/>
      <c r="Q32703"/>
      <c r="R32703"/>
    </row>
    <row r="32704" spans="3:18" x14ac:dyDescent="0.2">
      <c r="C32704"/>
      <c r="D32704"/>
      <c r="E32704"/>
      <c r="F32704"/>
      <c r="G32704"/>
      <c r="H32704"/>
      <c r="I32704"/>
      <c r="J32704"/>
      <c r="K32704"/>
      <c r="L32704"/>
      <c r="M32704"/>
      <c r="N32704"/>
      <c r="O32704"/>
      <c r="P32704"/>
      <c r="Q32704"/>
      <c r="R32704"/>
    </row>
    <row r="32705" spans="3:18" x14ac:dyDescent="0.2">
      <c r="C32705"/>
      <c r="D32705"/>
      <c r="E32705"/>
      <c r="F32705"/>
      <c r="G32705"/>
      <c r="H32705"/>
      <c r="I32705"/>
      <c r="J32705"/>
      <c r="K32705"/>
      <c r="L32705"/>
      <c r="M32705"/>
      <c r="N32705"/>
      <c r="O32705"/>
      <c r="P32705"/>
      <c r="Q32705"/>
      <c r="R32705"/>
    </row>
    <row r="32706" spans="3:18" x14ac:dyDescent="0.2">
      <c r="C32706"/>
      <c r="D32706"/>
      <c r="E32706"/>
      <c r="F32706"/>
      <c r="G32706"/>
      <c r="H32706"/>
      <c r="I32706"/>
      <c r="J32706"/>
      <c r="K32706"/>
      <c r="L32706"/>
      <c r="M32706"/>
      <c r="N32706"/>
      <c r="O32706"/>
      <c r="P32706"/>
      <c r="Q32706"/>
      <c r="R32706"/>
    </row>
    <row r="32707" spans="3:18" x14ac:dyDescent="0.2">
      <c r="C32707"/>
      <c r="D32707"/>
      <c r="E32707"/>
      <c r="F32707"/>
      <c r="G32707"/>
      <c r="H32707"/>
      <c r="I32707"/>
      <c r="J32707"/>
      <c r="K32707"/>
      <c r="L32707"/>
      <c r="M32707"/>
      <c r="N32707"/>
      <c r="O32707"/>
      <c r="P32707"/>
      <c r="Q32707"/>
      <c r="R32707"/>
    </row>
    <row r="32708" spans="3:18" x14ac:dyDescent="0.2">
      <c r="C32708"/>
      <c r="D32708"/>
      <c r="E32708"/>
      <c r="F32708"/>
      <c r="G32708"/>
      <c r="H32708"/>
      <c r="I32708"/>
      <c r="J32708"/>
      <c r="K32708"/>
      <c r="L32708"/>
      <c r="M32708"/>
      <c r="N32708"/>
      <c r="O32708"/>
      <c r="P32708"/>
      <c r="Q32708"/>
      <c r="R32708"/>
    </row>
    <row r="32709" spans="3:18" x14ac:dyDescent="0.2">
      <c r="C32709"/>
      <c r="D32709"/>
      <c r="E32709"/>
      <c r="F32709"/>
      <c r="G32709"/>
      <c r="H32709"/>
      <c r="I32709"/>
      <c r="J32709"/>
      <c r="K32709"/>
      <c r="L32709"/>
      <c r="M32709"/>
      <c r="N32709"/>
      <c r="O32709"/>
      <c r="P32709"/>
      <c r="Q32709"/>
      <c r="R32709"/>
    </row>
    <row r="32710" spans="3:18" x14ac:dyDescent="0.2">
      <c r="C32710"/>
      <c r="D32710"/>
      <c r="E32710"/>
      <c r="F32710"/>
      <c r="G32710"/>
      <c r="H32710"/>
      <c r="I32710"/>
      <c r="J32710"/>
      <c r="K32710"/>
      <c r="L32710"/>
      <c r="M32710"/>
      <c r="N32710"/>
      <c r="O32710"/>
      <c r="P32710"/>
      <c r="Q32710"/>
      <c r="R32710"/>
    </row>
    <row r="32711" spans="3:18" x14ac:dyDescent="0.2">
      <c r="C32711"/>
      <c r="D32711"/>
      <c r="E32711"/>
      <c r="F32711"/>
      <c r="G32711"/>
      <c r="H32711"/>
      <c r="I32711"/>
      <c r="J32711"/>
      <c r="K32711"/>
      <c r="L32711"/>
      <c r="M32711"/>
      <c r="N32711"/>
      <c r="O32711"/>
      <c r="P32711"/>
      <c r="Q32711"/>
      <c r="R32711"/>
    </row>
    <row r="32712" spans="3:18" x14ac:dyDescent="0.2">
      <c r="C32712"/>
      <c r="D32712"/>
      <c r="E32712"/>
      <c r="F32712"/>
      <c r="G32712"/>
      <c r="H32712"/>
      <c r="I32712"/>
      <c r="J32712"/>
      <c r="K32712"/>
      <c r="L32712"/>
      <c r="M32712"/>
      <c r="N32712"/>
      <c r="O32712"/>
      <c r="P32712"/>
      <c r="Q32712"/>
      <c r="R32712"/>
    </row>
    <row r="32713" spans="3:18" x14ac:dyDescent="0.2">
      <c r="C32713"/>
      <c r="D32713"/>
      <c r="E32713"/>
      <c r="F32713"/>
      <c r="G32713"/>
      <c r="H32713"/>
      <c r="I32713"/>
      <c r="J32713"/>
      <c r="K32713"/>
      <c r="L32713"/>
      <c r="M32713"/>
      <c r="N32713"/>
      <c r="O32713"/>
      <c r="P32713"/>
      <c r="Q32713"/>
      <c r="R32713"/>
    </row>
    <row r="32714" spans="3:18" x14ac:dyDescent="0.2">
      <c r="C32714"/>
      <c r="D32714"/>
      <c r="E32714"/>
      <c r="F32714"/>
      <c r="G32714"/>
      <c r="H32714"/>
      <c r="I32714"/>
      <c r="J32714"/>
      <c r="K32714"/>
      <c r="L32714"/>
      <c r="M32714"/>
      <c r="N32714"/>
      <c r="O32714"/>
      <c r="P32714"/>
      <c r="Q32714"/>
      <c r="R32714"/>
    </row>
    <row r="32715" spans="3:18" x14ac:dyDescent="0.2">
      <c r="C32715"/>
      <c r="D32715"/>
      <c r="E32715"/>
      <c r="F32715"/>
      <c r="G32715"/>
      <c r="H32715"/>
      <c r="I32715"/>
      <c r="J32715"/>
      <c r="K32715"/>
      <c r="L32715"/>
      <c r="M32715"/>
      <c r="N32715"/>
      <c r="O32715"/>
      <c r="P32715"/>
      <c r="Q32715"/>
      <c r="R32715"/>
    </row>
    <row r="32716" spans="3:18" x14ac:dyDescent="0.2">
      <c r="C32716"/>
      <c r="D32716"/>
      <c r="E32716"/>
      <c r="F32716"/>
      <c r="G32716"/>
      <c r="H32716"/>
      <c r="I32716"/>
      <c r="J32716"/>
      <c r="K32716"/>
      <c r="L32716"/>
      <c r="M32716"/>
      <c r="N32716"/>
      <c r="O32716"/>
      <c r="P32716"/>
      <c r="Q32716"/>
      <c r="R32716"/>
    </row>
    <row r="32717" spans="3:18" x14ac:dyDescent="0.2">
      <c r="C32717"/>
      <c r="D32717"/>
      <c r="E32717"/>
      <c r="F32717"/>
      <c r="G32717"/>
      <c r="H32717"/>
      <c r="I32717"/>
      <c r="J32717"/>
      <c r="K32717"/>
      <c r="L32717"/>
      <c r="M32717"/>
      <c r="N32717"/>
      <c r="O32717"/>
      <c r="P32717"/>
      <c r="Q32717"/>
      <c r="R32717"/>
    </row>
    <row r="32718" spans="3:18" x14ac:dyDescent="0.2">
      <c r="C32718"/>
      <c r="D32718"/>
      <c r="E32718"/>
      <c r="F32718"/>
      <c r="G32718"/>
      <c r="H32718"/>
      <c r="I32718"/>
      <c r="J32718"/>
      <c r="K32718"/>
      <c r="L32718"/>
      <c r="M32718"/>
      <c r="N32718"/>
      <c r="O32718"/>
      <c r="P32718"/>
      <c r="Q32718"/>
      <c r="R32718"/>
    </row>
    <row r="32719" spans="3:18" x14ac:dyDescent="0.2">
      <c r="C32719"/>
      <c r="D32719"/>
      <c r="E32719"/>
      <c r="F32719"/>
      <c r="G32719"/>
      <c r="H32719"/>
      <c r="I32719"/>
      <c r="J32719"/>
      <c r="K32719"/>
      <c r="L32719"/>
      <c r="M32719"/>
      <c r="N32719"/>
      <c r="O32719"/>
      <c r="P32719"/>
      <c r="Q32719"/>
      <c r="R32719"/>
    </row>
    <row r="32720" spans="3:18" x14ac:dyDescent="0.2">
      <c r="C32720"/>
      <c r="D32720"/>
      <c r="E32720"/>
      <c r="F32720"/>
      <c r="G32720"/>
      <c r="H32720"/>
      <c r="I32720"/>
      <c r="J32720"/>
      <c r="K32720"/>
      <c r="L32720"/>
      <c r="M32720"/>
      <c r="N32720"/>
      <c r="O32720"/>
      <c r="P32720"/>
      <c r="Q32720"/>
      <c r="R32720"/>
    </row>
    <row r="32721" spans="3:18" x14ac:dyDescent="0.2">
      <c r="C32721"/>
      <c r="D32721"/>
      <c r="E32721"/>
      <c r="F32721"/>
      <c r="G32721"/>
      <c r="H32721"/>
      <c r="I32721"/>
      <c r="J32721"/>
      <c r="K32721"/>
      <c r="L32721"/>
      <c r="M32721"/>
      <c r="N32721"/>
      <c r="O32721"/>
      <c r="P32721"/>
      <c r="Q32721"/>
      <c r="R32721"/>
    </row>
    <row r="32722" spans="3:18" x14ac:dyDescent="0.2">
      <c r="C32722"/>
      <c r="D32722"/>
      <c r="E32722"/>
      <c r="F32722"/>
      <c r="G32722"/>
      <c r="H32722"/>
      <c r="I32722"/>
      <c r="J32722"/>
      <c r="K32722"/>
      <c r="L32722"/>
      <c r="M32722"/>
      <c r="N32722"/>
      <c r="O32722"/>
      <c r="P32722"/>
      <c r="Q32722"/>
      <c r="R32722"/>
    </row>
    <row r="32723" spans="3:18" x14ac:dyDescent="0.2">
      <c r="C32723"/>
      <c r="D32723"/>
      <c r="E32723"/>
      <c r="F32723"/>
      <c r="G32723"/>
      <c r="H32723"/>
      <c r="I32723"/>
      <c r="J32723"/>
      <c r="K32723"/>
      <c r="L32723"/>
      <c r="M32723"/>
      <c r="N32723"/>
      <c r="O32723"/>
      <c r="P32723"/>
      <c r="Q32723"/>
      <c r="R32723"/>
    </row>
    <row r="32724" spans="3:18" x14ac:dyDescent="0.2">
      <c r="C32724"/>
      <c r="D32724"/>
      <c r="E32724"/>
      <c r="F32724"/>
      <c r="G32724"/>
      <c r="H32724"/>
      <c r="I32724"/>
      <c r="J32724"/>
      <c r="K32724"/>
      <c r="L32724"/>
      <c r="M32724"/>
      <c r="N32724"/>
      <c r="O32724"/>
      <c r="P32724"/>
      <c r="Q32724"/>
      <c r="R32724"/>
    </row>
    <row r="32725" spans="3:18" x14ac:dyDescent="0.2">
      <c r="C32725"/>
      <c r="D32725"/>
      <c r="E32725"/>
      <c r="F32725"/>
      <c r="G32725"/>
      <c r="H32725"/>
      <c r="I32725"/>
      <c r="J32725"/>
      <c r="K32725"/>
      <c r="L32725"/>
      <c r="M32725"/>
      <c r="N32725"/>
      <c r="O32725"/>
      <c r="P32725"/>
      <c r="Q32725"/>
      <c r="R32725"/>
    </row>
    <row r="32726" spans="3:18" x14ac:dyDescent="0.2">
      <c r="C32726"/>
      <c r="D32726"/>
      <c r="E32726"/>
      <c r="F32726"/>
      <c r="G32726"/>
      <c r="H32726"/>
      <c r="I32726"/>
      <c r="J32726"/>
      <c r="K32726"/>
      <c r="L32726"/>
      <c r="M32726"/>
      <c r="N32726"/>
      <c r="O32726"/>
      <c r="P32726"/>
      <c r="Q32726"/>
      <c r="R32726"/>
    </row>
    <row r="32727" spans="3:18" x14ac:dyDescent="0.2">
      <c r="C32727"/>
      <c r="D32727"/>
      <c r="E32727"/>
      <c r="F32727"/>
      <c r="G32727"/>
      <c r="H32727"/>
      <c r="I32727"/>
      <c r="J32727"/>
      <c r="K32727"/>
      <c r="L32727"/>
      <c r="M32727"/>
      <c r="N32727"/>
      <c r="O32727"/>
      <c r="P32727"/>
      <c r="Q32727"/>
      <c r="R32727"/>
    </row>
    <row r="32728" spans="3:18" x14ac:dyDescent="0.2">
      <c r="C32728"/>
      <c r="D32728"/>
      <c r="E32728"/>
      <c r="F32728"/>
      <c r="G32728"/>
      <c r="H32728"/>
      <c r="I32728"/>
      <c r="J32728"/>
      <c r="K32728"/>
      <c r="L32728"/>
      <c r="M32728"/>
      <c r="N32728"/>
      <c r="O32728"/>
      <c r="P32728"/>
      <c r="Q32728"/>
      <c r="R32728"/>
    </row>
    <row r="32729" spans="3:18" x14ac:dyDescent="0.2">
      <c r="C32729"/>
      <c r="D32729"/>
      <c r="E32729"/>
      <c r="F32729"/>
      <c r="G32729"/>
      <c r="H32729"/>
      <c r="I32729"/>
      <c r="J32729"/>
      <c r="K32729"/>
      <c r="L32729"/>
      <c r="M32729"/>
      <c r="N32729"/>
      <c r="O32729"/>
      <c r="P32729"/>
      <c r="Q32729"/>
      <c r="R32729"/>
    </row>
    <row r="32730" spans="3:18" x14ac:dyDescent="0.2">
      <c r="C32730"/>
      <c r="D32730"/>
      <c r="E32730"/>
      <c r="F32730"/>
      <c r="G32730"/>
      <c r="H32730"/>
      <c r="I32730"/>
      <c r="J32730"/>
      <c r="K32730"/>
      <c r="L32730"/>
      <c r="M32730"/>
      <c r="N32730"/>
      <c r="O32730"/>
      <c r="P32730"/>
      <c r="Q32730"/>
      <c r="R32730"/>
    </row>
    <row r="32731" spans="3:18" x14ac:dyDescent="0.2">
      <c r="C32731"/>
      <c r="D32731"/>
      <c r="E32731"/>
      <c r="F32731"/>
      <c r="G32731"/>
      <c r="H32731"/>
      <c r="I32731"/>
      <c r="J32731"/>
      <c r="K32731"/>
      <c r="L32731"/>
      <c r="M32731"/>
      <c r="N32731"/>
      <c r="O32731"/>
      <c r="P32731"/>
      <c r="Q32731"/>
      <c r="R32731"/>
    </row>
    <row r="32732" spans="3:18" x14ac:dyDescent="0.2">
      <c r="C32732"/>
      <c r="D32732"/>
      <c r="E32732"/>
      <c r="F32732"/>
      <c r="G32732"/>
      <c r="H32732"/>
      <c r="I32732"/>
      <c r="J32732"/>
      <c r="K32732"/>
      <c r="L32732"/>
      <c r="M32732"/>
      <c r="N32732"/>
      <c r="O32732"/>
      <c r="P32732"/>
      <c r="Q32732"/>
      <c r="R32732"/>
    </row>
    <row r="32733" spans="3:18" x14ac:dyDescent="0.2">
      <c r="C32733"/>
      <c r="D32733"/>
      <c r="E32733"/>
      <c r="F32733"/>
      <c r="G32733"/>
      <c r="H32733"/>
      <c r="I32733"/>
      <c r="J32733"/>
      <c r="K32733"/>
      <c r="L32733"/>
      <c r="M32733"/>
      <c r="N32733"/>
      <c r="O32733"/>
      <c r="P32733"/>
      <c r="Q32733"/>
      <c r="R32733"/>
    </row>
    <row r="32734" spans="3:18" x14ac:dyDescent="0.2">
      <c r="C32734"/>
      <c r="D32734"/>
      <c r="E32734"/>
      <c r="F32734"/>
      <c r="G32734"/>
      <c r="H32734"/>
      <c r="I32734"/>
      <c r="J32734"/>
      <c r="K32734"/>
      <c r="L32734"/>
      <c r="M32734"/>
      <c r="N32734"/>
      <c r="O32734"/>
      <c r="P32734"/>
      <c r="Q32734"/>
      <c r="R32734"/>
    </row>
    <row r="32735" spans="3:18" x14ac:dyDescent="0.2">
      <c r="C32735"/>
      <c r="D32735"/>
      <c r="E32735"/>
      <c r="F32735"/>
      <c r="G32735"/>
      <c r="H32735"/>
      <c r="I32735"/>
      <c r="J32735"/>
      <c r="K32735"/>
      <c r="L32735"/>
      <c r="M32735"/>
      <c r="N32735"/>
      <c r="O32735"/>
      <c r="P32735"/>
      <c r="Q32735"/>
      <c r="R32735"/>
    </row>
    <row r="32736" spans="3:18" x14ac:dyDescent="0.2">
      <c r="C32736"/>
      <c r="D32736"/>
      <c r="E32736"/>
      <c r="F32736"/>
      <c r="G32736"/>
      <c r="H32736"/>
      <c r="I32736"/>
      <c r="J32736"/>
      <c r="K32736"/>
      <c r="L32736"/>
      <c r="M32736"/>
      <c r="N32736"/>
      <c r="O32736"/>
      <c r="P32736"/>
      <c r="Q32736"/>
      <c r="R32736"/>
    </row>
    <row r="32737" spans="3:18" x14ac:dyDescent="0.2">
      <c r="C32737"/>
      <c r="D32737"/>
      <c r="E32737"/>
      <c r="F32737"/>
      <c r="G32737"/>
      <c r="H32737"/>
      <c r="I32737"/>
      <c r="J32737"/>
      <c r="K32737"/>
      <c r="L32737"/>
      <c r="M32737"/>
      <c r="N32737"/>
      <c r="O32737"/>
      <c r="P32737"/>
      <c r="Q32737"/>
      <c r="R32737"/>
    </row>
    <row r="32738" spans="3:18" x14ac:dyDescent="0.2">
      <c r="C32738"/>
      <c r="D32738"/>
      <c r="E32738"/>
      <c r="F32738"/>
      <c r="G32738"/>
      <c r="H32738"/>
      <c r="I32738"/>
      <c r="J32738"/>
      <c r="K32738"/>
      <c r="L32738"/>
      <c r="M32738"/>
      <c r="N32738"/>
      <c r="O32738"/>
      <c r="P32738"/>
      <c r="Q32738"/>
      <c r="R32738"/>
    </row>
    <row r="32739" spans="3:18" x14ac:dyDescent="0.2">
      <c r="C32739"/>
      <c r="D32739"/>
      <c r="E32739"/>
      <c r="F32739"/>
      <c r="G32739"/>
      <c r="H32739"/>
      <c r="I32739"/>
      <c r="J32739"/>
      <c r="K32739"/>
      <c r="L32739"/>
      <c r="M32739"/>
      <c r="N32739"/>
      <c r="O32739"/>
      <c r="P32739"/>
      <c r="Q32739"/>
      <c r="R32739"/>
    </row>
    <row r="32740" spans="3:18" x14ac:dyDescent="0.2">
      <c r="C32740"/>
      <c r="D32740"/>
      <c r="E32740"/>
      <c r="F32740"/>
      <c r="G32740"/>
      <c r="H32740"/>
      <c r="I32740"/>
      <c r="J32740"/>
      <c r="K32740"/>
      <c r="L32740"/>
      <c r="M32740"/>
      <c r="N32740"/>
      <c r="O32740"/>
      <c r="P32740"/>
      <c r="Q32740"/>
      <c r="R32740"/>
    </row>
    <row r="32741" spans="3:18" x14ac:dyDescent="0.2">
      <c r="C32741"/>
      <c r="D32741"/>
      <c r="E32741"/>
      <c r="F32741"/>
      <c r="G32741"/>
      <c r="H32741"/>
      <c r="I32741"/>
      <c r="J32741"/>
      <c r="K32741"/>
      <c r="L32741"/>
      <c r="M32741"/>
      <c r="N32741"/>
      <c r="O32741"/>
      <c r="P32741"/>
      <c r="Q32741"/>
      <c r="R32741"/>
    </row>
    <row r="32742" spans="3:18" x14ac:dyDescent="0.2">
      <c r="C32742"/>
      <c r="D32742"/>
      <c r="E32742"/>
      <c r="F32742"/>
      <c r="G32742"/>
      <c r="H32742"/>
      <c r="I32742"/>
      <c r="J32742"/>
      <c r="K32742"/>
      <c r="L32742"/>
      <c r="M32742"/>
      <c r="N32742"/>
      <c r="O32742"/>
      <c r="P32742"/>
      <c r="Q32742"/>
      <c r="R32742"/>
    </row>
    <row r="32743" spans="3:18" x14ac:dyDescent="0.2">
      <c r="C32743"/>
      <c r="D32743"/>
      <c r="E32743"/>
      <c r="F32743"/>
      <c r="G32743"/>
      <c r="H32743"/>
      <c r="I32743"/>
      <c r="J32743"/>
      <c r="K32743"/>
      <c r="L32743"/>
      <c r="M32743"/>
      <c r="N32743"/>
      <c r="O32743"/>
      <c r="P32743"/>
      <c r="Q32743"/>
      <c r="R32743"/>
    </row>
    <row r="32744" spans="3:18" x14ac:dyDescent="0.2">
      <c r="C32744"/>
      <c r="D32744"/>
      <c r="E32744"/>
      <c r="F32744"/>
      <c r="G32744"/>
      <c r="H32744"/>
      <c r="I32744"/>
      <c r="J32744"/>
      <c r="K32744"/>
      <c r="L32744"/>
      <c r="M32744"/>
      <c r="N32744"/>
      <c r="O32744"/>
      <c r="P32744"/>
      <c r="Q32744"/>
      <c r="R32744"/>
    </row>
    <row r="32745" spans="3:18" x14ac:dyDescent="0.2">
      <c r="C32745"/>
      <c r="D32745"/>
      <c r="E32745"/>
      <c r="F32745"/>
      <c r="G32745"/>
      <c r="H32745"/>
      <c r="I32745"/>
      <c r="J32745"/>
      <c r="K32745"/>
      <c r="L32745"/>
      <c r="M32745"/>
      <c r="N32745"/>
      <c r="O32745"/>
      <c r="P32745"/>
      <c r="Q32745"/>
      <c r="R32745"/>
    </row>
    <row r="32746" spans="3:18" x14ac:dyDescent="0.2">
      <c r="C32746"/>
      <c r="D32746"/>
      <c r="E32746"/>
      <c r="F32746"/>
      <c r="G32746"/>
      <c r="H32746"/>
      <c r="I32746"/>
      <c r="J32746"/>
      <c r="K32746"/>
      <c r="L32746"/>
      <c r="M32746"/>
      <c r="N32746"/>
      <c r="O32746"/>
      <c r="P32746"/>
      <c r="Q32746"/>
      <c r="R32746"/>
    </row>
    <row r="32747" spans="3:18" x14ac:dyDescent="0.2">
      <c r="C32747"/>
      <c r="D32747"/>
      <c r="E32747"/>
      <c r="F32747"/>
      <c r="G32747"/>
      <c r="H32747"/>
      <c r="I32747"/>
      <c r="J32747"/>
      <c r="K32747"/>
      <c r="L32747"/>
      <c r="M32747"/>
      <c r="N32747"/>
      <c r="O32747"/>
      <c r="P32747"/>
      <c r="Q32747"/>
      <c r="R32747"/>
    </row>
    <row r="32748" spans="3:18" x14ac:dyDescent="0.2">
      <c r="C32748"/>
      <c r="D32748"/>
      <c r="E32748"/>
      <c r="F32748"/>
      <c r="G32748"/>
      <c r="H32748"/>
      <c r="I32748"/>
      <c r="J32748"/>
      <c r="K32748"/>
      <c r="L32748"/>
      <c r="M32748"/>
      <c r="N32748"/>
      <c r="O32748"/>
      <c r="P32748"/>
      <c r="Q32748"/>
      <c r="R32748"/>
    </row>
    <row r="32749" spans="3:18" x14ac:dyDescent="0.2">
      <c r="C32749"/>
      <c r="D32749"/>
      <c r="E32749"/>
      <c r="F32749"/>
      <c r="G32749"/>
      <c r="H32749"/>
      <c r="I32749"/>
      <c r="J32749"/>
      <c r="K32749"/>
      <c r="L32749"/>
      <c r="M32749"/>
      <c r="N32749"/>
      <c r="O32749"/>
      <c r="P32749"/>
      <c r="Q32749"/>
      <c r="R32749"/>
    </row>
    <row r="32750" spans="3:18" x14ac:dyDescent="0.2">
      <c r="C32750"/>
      <c r="D32750"/>
      <c r="E32750"/>
      <c r="F32750"/>
      <c r="G32750"/>
      <c r="H32750"/>
      <c r="I32750"/>
      <c r="J32750"/>
      <c r="K32750"/>
      <c r="L32750"/>
      <c r="M32750"/>
      <c r="N32750"/>
      <c r="O32750"/>
      <c r="P32750"/>
      <c r="Q32750"/>
      <c r="R32750"/>
    </row>
    <row r="32751" spans="3:18" x14ac:dyDescent="0.2">
      <c r="C32751"/>
      <c r="D32751"/>
      <c r="E32751"/>
      <c r="F32751"/>
      <c r="G32751"/>
      <c r="H32751"/>
      <c r="I32751"/>
      <c r="J32751"/>
      <c r="K32751"/>
      <c r="L32751"/>
      <c r="M32751"/>
      <c r="N32751"/>
      <c r="O32751"/>
      <c r="P32751"/>
      <c r="Q32751"/>
      <c r="R32751"/>
    </row>
    <row r="32752" spans="3:18" x14ac:dyDescent="0.2">
      <c r="C32752"/>
      <c r="D32752"/>
      <c r="E32752"/>
      <c r="F32752"/>
      <c r="G32752"/>
      <c r="H32752"/>
      <c r="I32752"/>
      <c r="J32752"/>
      <c r="K32752"/>
      <c r="L32752"/>
      <c r="M32752"/>
      <c r="N32752"/>
      <c r="O32752"/>
      <c r="P32752"/>
      <c r="Q32752"/>
      <c r="R32752"/>
    </row>
    <row r="32753" spans="3:18" x14ac:dyDescent="0.2">
      <c r="C32753"/>
      <c r="D32753"/>
      <c r="E32753"/>
      <c r="F32753"/>
      <c r="G32753"/>
      <c r="H32753"/>
      <c r="I32753"/>
      <c r="J32753"/>
      <c r="K32753"/>
      <c r="L32753"/>
      <c r="M32753"/>
      <c r="N32753"/>
      <c r="O32753"/>
      <c r="P32753"/>
      <c r="Q32753"/>
      <c r="R32753"/>
    </row>
    <row r="32754" spans="3:18" x14ac:dyDescent="0.2">
      <c r="C32754"/>
      <c r="D32754"/>
      <c r="E32754"/>
      <c r="F32754"/>
      <c r="G32754"/>
      <c r="H32754"/>
      <c r="I32754"/>
      <c r="J32754"/>
      <c r="K32754"/>
      <c r="L32754"/>
      <c r="M32754"/>
      <c r="N32754"/>
      <c r="O32754"/>
      <c r="P32754"/>
      <c r="Q32754"/>
      <c r="R32754"/>
    </row>
    <row r="32755" spans="3:18" x14ac:dyDescent="0.2">
      <c r="C32755"/>
      <c r="D32755"/>
      <c r="E32755"/>
      <c r="F32755"/>
      <c r="G32755"/>
      <c r="H32755"/>
      <c r="I32755"/>
      <c r="J32755"/>
      <c r="K32755"/>
      <c r="L32755"/>
      <c r="M32755"/>
      <c r="N32755"/>
      <c r="O32755"/>
      <c r="P32755"/>
      <c r="Q32755"/>
      <c r="R32755"/>
    </row>
    <row r="32756" spans="3:18" x14ac:dyDescent="0.2">
      <c r="C32756"/>
      <c r="D32756"/>
      <c r="E32756"/>
      <c r="F32756"/>
      <c r="G32756"/>
      <c r="H32756"/>
      <c r="I32756"/>
      <c r="J32756"/>
      <c r="K32756"/>
      <c r="L32756"/>
      <c r="M32756"/>
      <c r="N32756"/>
      <c r="O32756"/>
      <c r="P32756"/>
      <c r="Q32756"/>
      <c r="R32756"/>
    </row>
    <row r="32757" spans="3:18" x14ac:dyDescent="0.2">
      <c r="C32757"/>
      <c r="D32757"/>
      <c r="E32757"/>
      <c r="F32757"/>
      <c r="G32757"/>
      <c r="H32757"/>
      <c r="I32757"/>
      <c r="J32757"/>
      <c r="K32757"/>
      <c r="L32757"/>
      <c r="M32757"/>
      <c r="N32757"/>
      <c r="O32757"/>
      <c r="P32757"/>
      <c r="Q32757"/>
      <c r="R32757"/>
    </row>
    <row r="32758" spans="3:18" x14ac:dyDescent="0.2">
      <c r="C32758"/>
      <c r="D32758"/>
      <c r="E32758"/>
      <c r="F32758"/>
      <c r="G32758"/>
      <c r="H32758"/>
      <c r="I32758"/>
      <c r="J32758"/>
      <c r="K32758"/>
      <c r="L32758"/>
      <c r="M32758"/>
      <c r="N32758"/>
      <c r="O32758"/>
      <c r="P32758"/>
      <c r="Q32758"/>
      <c r="R32758"/>
    </row>
    <row r="32759" spans="3:18" x14ac:dyDescent="0.2">
      <c r="C32759"/>
      <c r="D32759"/>
      <c r="E32759"/>
      <c r="F32759"/>
      <c r="G32759"/>
      <c r="H32759"/>
      <c r="I32759"/>
      <c r="J32759"/>
      <c r="K32759"/>
      <c r="L32759"/>
      <c r="M32759"/>
      <c r="N32759"/>
      <c r="O32759"/>
      <c r="P32759"/>
      <c r="Q32759"/>
      <c r="R32759"/>
    </row>
    <row r="32760" spans="3:18" x14ac:dyDescent="0.2">
      <c r="C32760"/>
      <c r="D32760"/>
      <c r="E32760"/>
      <c r="F32760"/>
      <c r="G32760"/>
      <c r="H32760"/>
      <c r="I32760"/>
      <c r="J32760"/>
      <c r="K32760"/>
      <c r="L32760"/>
      <c r="M32760"/>
      <c r="N32760"/>
      <c r="O32760"/>
      <c r="P32760"/>
      <c r="Q32760"/>
      <c r="R32760"/>
    </row>
    <row r="32761" spans="3:18" x14ac:dyDescent="0.2">
      <c r="C32761"/>
      <c r="D32761"/>
      <c r="E32761"/>
      <c r="F32761"/>
      <c r="G32761"/>
      <c r="H32761"/>
      <c r="I32761"/>
      <c r="J32761"/>
      <c r="K32761"/>
      <c r="L32761"/>
      <c r="M32761"/>
      <c r="N32761"/>
      <c r="O32761"/>
      <c r="P32761"/>
      <c r="Q32761"/>
      <c r="R32761"/>
    </row>
    <row r="32762" spans="3:18" x14ac:dyDescent="0.2">
      <c r="C32762"/>
      <c r="D32762"/>
      <c r="E32762"/>
      <c r="F32762"/>
      <c r="G32762"/>
      <c r="H32762"/>
      <c r="I32762"/>
      <c r="J32762"/>
      <c r="K32762"/>
      <c r="L32762"/>
      <c r="M32762"/>
      <c r="N32762"/>
      <c r="O32762"/>
      <c r="P32762"/>
      <c r="Q32762"/>
      <c r="R32762"/>
    </row>
    <row r="32763" spans="3:18" x14ac:dyDescent="0.2">
      <c r="C32763"/>
      <c r="D32763"/>
      <c r="E32763"/>
      <c r="F32763"/>
      <c r="G32763"/>
      <c r="H32763"/>
      <c r="I32763"/>
      <c r="J32763"/>
      <c r="K32763"/>
      <c r="L32763"/>
      <c r="M32763"/>
      <c r="N32763"/>
      <c r="O32763"/>
      <c r="P32763"/>
      <c r="Q32763"/>
      <c r="R32763"/>
    </row>
    <row r="32764" spans="3:18" x14ac:dyDescent="0.2">
      <c r="C32764"/>
      <c r="D32764"/>
      <c r="E32764"/>
      <c r="F32764"/>
      <c r="G32764"/>
      <c r="H32764"/>
      <c r="I32764"/>
      <c r="J32764"/>
      <c r="K32764"/>
      <c r="L32764"/>
      <c r="M32764"/>
      <c r="N32764"/>
      <c r="O32764"/>
      <c r="P32764"/>
      <c r="Q32764"/>
      <c r="R32764"/>
    </row>
    <row r="32765" spans="3:18" x14ac:dyDescent="0.2">
      <c r="C32765"/>
      <c r="D32765"/>
      <c r="E32765"/>
      <c r="F32765"/>
      <c r="G32765"/>
      <c r="H32765"/>
      <c r="I32765"/>
      <c r="J32765"/>
      <c r="K32765"/>
      <c r="L32765"/>
      <c r="M32765"/>
      <c r="N32765"/>
      <c r="O32765"/>
      <c r="P32765"/>
      <c r="Q32765"/>
      <c r="R32765"/>
    </row>
    <row r="32766" spans="3:18" x14ac:dyDescent="0.2">
      <c r="C32766"/>
      <c r="D32766"/>
      <c r="E32766"/>
      <c r="F32766"/>
      <c r="G32766"/>
      <c r="H32766"/>
      <c r="I32766"/>
      <c r="J32766"/>
      <c r="K32766"/>
      <c r="L32766"/>
      <c r="M32766"/>
      <c r="N32766"/>
      <c r="O32766"/>
      <c r="P32766"/>
      <c r="Q32766"/>
      <c r="R32766"/>
    </row>
    <row r="32767" spans="3:18" x14ac:dyDescent="0.2">
      <c r="C32767"/>
      <c r="D32767"/>
      <c r="E32767"/>
      <c r="F32767"/>
      <c r="G32767"/>
      <c r="H32767"/>
      <c r="I32767"/>
      <c r="J32767"/>
      <c r="K32767"/>
      <c r="L32767"/>
      <c r="M32767"/>
      <c r="N32767"/>
      <c r="O32767"/>
      <c r="P32767"/>
      <c r="Q32767"/>
      <c r="R32767"/>
    </row>
    <row r="32768" spans="3:18" x14ac:dyDescent="0.2">
      <c r="C32768"/>
      <c r="D32768"/>
      <c r="E32768"/>
      <c r="F32768"/>
      <c r="G32768"/>
      <c r="H32768"/>
      <c r="I32768"/>
      <c r="J32768"/>
      <c r="K32768"/>
      <c r="L32768"/>
      <c r="M32768"/>
      <c r="N32768"/>
      <c r="O32768"/>
      <c r="P32768"/>
      <c r="Q32768"/>
      <c r="R32768"/>
    </row>
    <row r="32769" spans="3:18" x14ac:dyDescent="0.2">
      <c r="C32769"/>
      <c r="D32769"/>
      <c r="E32769"/>
      <c r="F32769"/>
      <c r="G32769"/>
      <c r="H32769"/>
      <c r="I32769"/>
      <c r="J32769"/>
      <c r="K32769"/>
      <c r="L32769"/>
      <c r="M32769"/>
      <c r="N32769"/>
      <c r="O32769"/>
      <c r="P32769"/>
      <c r="Q32769"/>
      <c r="R32769"/>
    </row>
    <row r="32770" spans="3:18" x14ac:dyDescent="0.2">
      <c r="C32770"/>
      <c r="D32770"/>
      <c r="E32770"/>
      <c r="F32770"/>
      <c r="G32770"/>
      <c r="H32770"/>
      <c r="I32770"/>
      <c r="J32770"/>
      <c r="K32770"/>
      <c r="L32770"/>
      <c r="M32770"/>
      <c r="N32770"/>
      <c r="O32770"/>
      <c r="P32770"/>
      <c r="Q32770"/>
      <c r="R32770"/>
    </row>
    <row r="32771" spans="3:18" x14ac:dyDescent="0.2">
      <c r="C32771"/>
      <c r="D32771"/>
      <c r="E32771"/>
      <c r="F32771"/>
      <c r="G32771"/>
      <c r="H32771"/>
      <c r="I32771"/>
      <c r="J32771"/>
      <c r="K32771"/>
      <c r="L32771"/>
      <c r="M32771"/>
      <c r="N32771"/>
      <c r="O32771"/>
      <c r="P32771"/>
      <c r="Q32771"/>
      <c r="R32771"/>
    </row>
    <row r="32772" spans="3:18" x14ac:dyDescent="0.2">
      <c r="C32772"/>
      <c r="D32772"/>
      <c r="E32772"/>
      <c r="F32772"/>
      <c r="G32772"/>
      <c r="H32772"/>
      <c r="I32772"/>
      <c r="J32772"/>
      <c r="K32772"/>
      <c r="L32772"/>
      <c r="M32772"/>
      <c r="N32772"/>
      <c r="O32772"/>
      <c r="P32772"/>
      <c r="Q32772"/>
      <c r="R32772"/>
    </row>
    <row r="32773" spans="3:18" x14ac:dyDescent="0.2">
      <c r="C32773"/>
      <c r="D32773"/>
      <c r="E32773"/>
      <c r="F32773"/>
      <c r="G32773"/>
      <c r="H32773"/>
      <c r="I32773"/>
      <c r="J32773"/>
      <c r="K32773"/>
      <c r="L32773"/>
      <c r="M32773"/>
      <c r="N32773"/>
      <c r="O32773"/>
      <c r="P32773"/>
      <c r="Q32773"/>
      <c r="R32773"/>
    </row>
    <row r="32774" spans="3:18" x14ac:dyDescent="0.2">
      <c r="C32774"/>
      <c r="D32774"/>
      <c r="E32774"/>
      <c r="F32774"/>
      <c r="G32774"/>
      <c r="H32774"/>
      <c r="I32774"/>
      <c r="J32774"/>
      <c r="K32774"/>
      <c r="L32774"/>
      <c r="M32774"/>
      <c r="N32774"/>
      <c r="O32774"/>
      <c r="P32774"/>
      <c r="Q32774"/>
      <c r="R32774"/>
    </row>
    <row r="32775" spans="3:18" x14ac:dyDescent="0.2">
      <c r="C32775"/>
      <c r="D32775"/>
      <c r="E32775"/>
      <c r="F32775"/>
      <c r="G32775"/>
      <c r="H32775"/>
      <c r="I32775"/>
      <c r="J32775"/>
      <c r="K32775"/>
      <c r="L32775"/>
      <c r="M32775"/>
      <c r="N32775"/>
      <c r="O32775"/>
      <c r="P32775"/>
      <c r="Q32775"/>
      <c r="R32775"/>
    </row>
    <row r="32776" spans="3:18" x14ac:dyDescent="0.2">
      <c r="C32776"/>
      <c r="D32776"/>
      <c r="E32776"/>
      <c r="F32776"/>
      <c r="G32776"/>
      <c r="H32776"/>
      <c r="I32776"/>
      <c r="J32776"/>
      <c r="K32776"/>
      <c r="L32776"/>
      <c r="M32776"/>
      <c r="N32776"/>
      <c r="O32776"/>
      <c r="P32776"/>
      <c r="Q32776"/>
      <c r="R32776"/>
    </row>
    <row r="32777" spans="3:18" x14ac:dyDescent="0.2">
      <c r="C32777"/>
      <c r="D32777"/>
      <c r="E32777"/>
      <c r="F32777"/>
      <c r="G32777"/>
      <c r="H32777"/>
      <c r="I32777"/>
      <c r="J32777"/>
      <c r="K32777"/>
      <c r="L32777"/>
      <c r="M32777"/>
      <c r="N32777"/>
      <c r="O32777"/>
      <c r="P32777"/>
      <c r="Q32777"/>
      <c r="R32777"/>
    </row>
    <row r="32778" spans="3:18" x14ac:dyDescent="0.2">
      <c r="C32778"/>
      <c r="D32778"/>
      <c r="E32778"/>
      <c r="F32778"/>
      <c r="G32778"/>
      <c r="H32778"/>
      <c r="I32778"/>
      <c r="J32778"/>
      <c r="K32778"/>
      <c r="L32778"/>
      <c r="M32778"/>
      <c r="N32778"/>
      <c r="O32778"/>
      <c r="P32778"/>
      <c r="Q32778"/>
      <c r="R32778"/>
    </row>
    <row r="32779" spans="3:18" x14ac:dyDescent="0.2">
      <c r="C32779"/>
      <c r="D32779"/>
      <c r="E32779"/>
      <c r="F32779"/>
      <c r="G32779"/>
      <c r="H32779"/>
      <c r="I32779"/>
      <c r="J32779"/>
      <c r="K32779"/>
      <c r="L32779"/>
      <c r="M32779"/>
      <c r="N32779"/>
      <c r="O32779"/>
      <c r="P32779"/>
      <c r="Q32779"/>
      <c r="R32779"/>
    </row>
    <row r="32780" spans="3:18" x14ac:dyDescent="0.2">
      <c r="C32780"/>
      <c r="D32780"/>
      <c r="E32780"/>
      <c r="F32780"/>
      <c r="G32780"/>
      <c r="H32780"/>
      <c r="I32780"/>
      <c r="J32780"/>
      <c r="K32780"/>
      <c r="L32780"/>
      <c r="M32780"/>
      <c r="N32780"/>
      <c r="O32780"/>
      <c r="P32780"/>
      <c r="Q32780"/>
      <c r="R32780"/>
    </row>
    <row r="32781" spans="3:18" x14ac:dyDescent="0.2">
      <c r="C32781"/>
      <c r="D32781"/>
      <c r="E32781"/>
      <c r="F32781"/>
      <c r="G32781"/>
      <c r="H32781"/>
      <c r="I32781"/>
      <c r="J32781"/>
      <c r="K32781"/>
      <c r="L32781"/>
      <c r="M32781"/>
      <c r="N32781"/>
      <c r="O32781"/>
      <c r="P32781"/>
      <c r="Q32781"/>
      <c r="R32781"/>
    </row>
    <row r="32782" spans="3:18" x14ac:dyDescent="0.2">
      <c r="C32782"/>
      <c r="D32782"/>
      <c r="E32782"/>
      <c r="F32782"/>
      <c r="G32782"/>
      <c r="H32782"/>
      <c r="I32782"/>
      <c r="J32782"/>
      <c r="K32782"/>
      <c r="L32782"/>
      <c r="M32782"/>
      <c r="N32782"/>
      <c r="O32782"/>
      <c r="P32782"/>
      <c r="Q32782"/>
      <c r="R32782"/>
    </row>
    <row r="32783" spans="3:18" x14ac:dyDescent="0.2">
      <c r="C32783"/>
      <c r="D32783"/>
      <c r="E32783"/>
      <c r="F32783"/>
      <c r="G32783"/>
      <c r="H32783"/>
      <c r="I32783"/>
      <c r="J32783"/>
      <c r="K32783"/>
      <c r="L32783"/>
      <c r="M32783"/>
      <c r="N32783"/>
      <c r="O32783"/>
      <c r="P32783"/>
      <c r="Q32783"/>
      <c r="R32783"/>
    </row>
    <row r="32784" spans="3:18" x14ac:dyDescent="0.2">
      <c r="C32784"/>
      <c r="D32784"/>
      <c r="E32784"/>
      <c r="F32784"/>
      <c r="G32784"/>
      <c r="H32784"/>
      <c r="I32784"/>
      <c r="J32784"/>
      <c r="K32784"/>
      <c r="L32784"/>
      <c r="M32784"/>
      <c r="N32784"/>
      <c r="O32784"/>
      <c r="P32784"/>
      <c r="Q32784"/>
      <c r="R32784"/>
    </row>
    <row r="32785" spans="3:18" x14ac:dyDescent="0.2">
      <c r="C32785"/>
      <c r="D32785"/>
      <c r="E32785"/>
      <c r="F32785"/>
      <c r="G32785"/>
      <c r="H32785"/>
      <c r="I32785"/>
      <c r="J32785"/>
      <c r="K32785"/>
      <c r="L32785"/>
      <c r="M32785"/>
      <c r="N32785"/>
      <c r="O32785"/>
      <c r="P32785"/>
      <c r="Q32785"/>
      <c r="R32785"/>
    </row>
    <row r="32786" spans="3:18" x14ac:dyDescent="0.2">
      <c r="C32786"/>
      <c r="D32786"/>
      <c r="E32786"/>
      <c r="F32786"/>
      <c r="G32786"/>
      <c r="H32786"/>
      <c r="I32786"/>
      <c r="J32786"/>
      <c r="K32786"/>
      <c r="L32786"/>
      <c r="M32786"/>
      <c r="N32786"/>
      <c r="O32786"/>
      <c r="P32786"/>
      <c r="Q32786"/>
      <c r="R32786"/>
    </row>
    <row r="32787" spans="3:18" x14ac:dyDescent="0.2">
      <c r="C32787"/>
      <c r="D32787"/>
      <c r="E32787"/>
      <c r="F32787"/>
      <c r="G32787"/>
      <c r="H32787"/>
      <c r="I32787"/>
      <c r="J32787"/>
      <c r="K32787"/>
      <c r="L32787"/>
      <c r="M32787"/>
      <c r="N32787"/>
      <c r="O32787"/>
      <c r="P32787"/>
      <c r="Q32787"/>
      <c r="R32787"/>
    </row>
    <row r="32788" spans="3:18" x14ac:dyDescent="0.2">
      <c r="C32788"/>
      <c r="D32788"/>
      <c r="E32788"/>
      <c r="F32788"/>
      <c r="G32788"/>
      <c r="H32788"/>
      <c r="I32788"/>
      <c r="J32788"/>
      <c r="K32788"/>
      <c r="L32788"/>
      <c r="M32788"/>
      <c r="N32788"/>
      <c r="O32788"/>
      <c r="P32788"/>
      <c r="Q32788"/>
      <c r="R32788"/>
    </row>
    <row r="32789" spans="3:18" x14ac:dyDescent="0.2">
      <c r="C32789"/>
      <c r="D32789"/>
      <c r="E32789"/>
      <c r="F32789"/>
      <c r="G32789"/>
      <c r="H32789"/>
      <c r="I32789"/>
      <c r="J32789"/>
      <c r="K32789"/>
      <c r="L32789"/>
      <c r="M32789"/>
      <c r="N32789"/>
      <c r="O32789"/>
      <c r="P32789"/>
      <c r="Q32789"/>
      <c r="R32789"/>
    </row>
    <row r="32790" spans="3:18" x14ac:dyDescent="0.2">
      <c r="C32790"/>
      <c r="D32790"/>
      <c r="E32790"/>
      <c r="F32790"/>
      <c r="G32790"/>
      <c r="H32790"/>
      <c r="I32790"/>
      <c r="J32790"/>
      <c r="K32790"/>
      <c r="L32790"/>
      <c r="M32790"/>
      <c r="N32790"/>
      <c r="O32790"/>
      <c r="P32790"/>
      <c r="Q32790"/>
      <c r="R32790"/>
    </row>
    <row r="32791" spans="3:18" x14ac:dyDescent="0.2">
      <c r="C32791"/>
      <c r="D32791"/>
      <c r="E32791"/>
      <c r="F32791"/>
      <c r="G32791"/>
      <c r="H32791"/>
      <c r="I32791"/>
      <c r="J32791"/>
      <c r="K32791"/>
      <c r="L32791"/>
      <c r="M32791"/>
      <c r="N32791"/>
      <c r="O32791"/>
      <c r="P32791"/>
      <c r="Q32791"/>
      <c r="R32791"/>
    </row>
    <row r="32792" spans="3:18" x14ac:dyDescent="0.2">
      <c r="C32792"/>
      <c r="D32792"/>
      <c r="E32792"/>
      <c r="F32792"/>
      <c r="G32792"/>
      <c r="H32792"/>
      <c r="I32792"/>
      <c r="J32792"/>
      <c r="K32792"/>
      <c r="L32792"/>
      <c r="M32792"/>
      <c r="N32792"/>
      <c r="O32792"/>
      <c r="P32792"/>
      <c r="Q32792"/>
      <c r="R32792"/>
    </row>
    <row r="32793" spans="3:18" x14ac:dyDescent="0.2">
      <c r="C32793"/>
      <c r="D32793"/>
      <c r="E32793"/>
      <c r="F32793"/>
      <c r="G32793"/>
      <c r="H32793"/>
      <c r="I32793"/>
      <c r="J32793"/>
      <c r="K32793"/>
      <c r="L32793"/>
      <c r="M32793"/>
      <c r="N32793"/>
      <c r="O32793"/>
      <c r="P32793"/>
      <c r="Q32793"/>
      <c r="R32793"/>
    </row>
    <row r="32794" spans="3:18" x14ac:dyDescent="0.2">
      <c r="C32794"/>
      <c r="D32794"/>
      <c r="E32794"/>
      <c r="F32794"/>
      <c r="G32794"/>
      <c r="H32794"/>
      <c r="I32794"/>
      <c r="J32794"/>
      <c r="K32794"/>
      <c r="L32794"/>
      <c r="M32794"/>
      <c r="N32794"/>
      <c r="O32794"/>
      <c r="P32794"/>
      <c r="Q32794"/>
      <c r="R32794"/>
    </row>
    <row r="32795" spans="3:18" x14ac:dyDescent="0.2">
      <c r="C32795"/>
      <c r="D32795"/>
      <c r="E32795"/>
      <c r="F32795"/>
      <c r="G32795"/>
      <c r="H32795"/>
      <c r="I32795"/>
      <c r="J32795"/>
      <c r="K32795"/>
      <c r="L32795"/>
      <c r="M32795"/>
      <c r="N32795"/>
      <c r="O32795"/>
      <c r="P32795"/>
      <c r="Q32795"/>
      <c r="R32795"/>
    </row>
    <row r="32796" spans="3:18" x14ac:dyDescent="0.2">
      <c r="C32796"/>
      <c r="D32796"/>
      <c r="E32796"/>
      <c r="F32796"/>
      <c r="G32796"/>
      <c r="H32796"/>
      <c r="I32796"/>
      <c r="J32796"/>
      <c r="K32796"/>
      <c r="L32796"/>
      <c r="M32796"/>
      <c r="N32796"/>
      <c r="O32796"/>
      <c r="P32796"/>
      <c r="Q32796"/>
      <c r="R32796"/>
    </row>
    <row r="32797" spans="3:18" x14ac:dyDescent="0.2">
      <c r="C32797"/>
      <c r="D32797"/>
      <c r="E32797"/>
      <c r="F32797"/>
      <c r="G32797"/>
      <c r="H32797"/>
      <c r="I32797"/>
      <c r="J32797"/>
      <c r="K32797"/>
      <c r="L32797"/>
      <c r="M32797"/>
      <c r="N32797"/>
      <c r="O32797"/>
      <c r="P32797"/>
      <c r="Q32797"/>
      <c r="R32797"/>
    </row>
    <row r="32798" spans="3:18" x14ac:dyDescent="0.2">
      <c r="C32798"/>
      <c r="D32798"/>
      <c r="E32798"/>
      <c r="F32798"/>
      <c r="G32798"/>
      <c r="H32798"/>
      <c r="I32798"/>
      <c r="J32798"/>
      <c r="K32798"/>
      <c r="L32798"/>
      <c r="M32798"/>
      <c r="N32798"/>
      <c r="O32798"/>
      <c r="P32798"/>
      <c r="Q32798"/>
      <c r="R32798"/>
    </row>
    <row r="32799" spans="3:18" x14ac:dyDescent="0.2">
      <c r="C32799"/>
      <c r="D32799"/>
      <c r="E32799"/>
      <c r="F32799"/>
      <c r="G32799"/>
      <c r="H32799"/>
      <c r="I32799"/>
      <c r="J32799"/>
      <c r="K32799"/>
      <c r="L32799"/>
      <c r="M32799"/>
      <c r="N32799"/>
      <c r="O32799"/>
      <c r="P32799"/>
      <c r="Q32799"/>
      <c r="R32799"/>
    </row>
    <row r="32800" spans="3:18" x14ac:dyDescent="0.2">
      <c r="C32800"/>
      <c r="D32800"/>
      <c r="E32800"/>
      <c r="F32800"/>
      <c r="G32800"/>
      <c r="H32800"/>
      <c r="I32800"/>
      <c r="J32800"/>
      <c r="K32800"/>
      <c r="L32800"/>
      <c r="M32800"/>
      <c r="N32800"/>
      <c r="O32800"/>
      <c r="P32800"/>
      <c r="Q32800"/>
      <c r="R32800"/>
    </row>
    <row r="32801" spans="3:18" x14ac:dyDescent="0.2">
      <c r="C32801"/>
      <c r="D32801"/>
      <c r="E32801"/>
      <c r="F32801"/>
      <c r="G32801"/>
      <c r="H32801"/>
      <c r="I32801"/>
      <c r="J32801"/>
      <c r="K32801"/>
      <c r="L32801"/>
      <c r="M32801"/>
      <c r="N32801"/>
      <c r="O32801"/>
      <c r="P32801"/>
      <c r="Q32801"/>
      <c r="R32801"/>
    </row>
    <row r="32802" spans="3:18" x14ac:dyDescent="0.2">
      <c r="C32802"/>
      <c r="D32802"/>
      <c r="E32802"/>
      <c r="F32802"/>
      <c r="G32802"/>
      <c r="H32802"/>
      <c r="I32802"/>
      <c r="J32802"/>
      <c r="K32802"/>
      <c r="L32802"/>
      <c r="M32802"/>
      <c r="N32802"/>
      <c r="O32802"/>
      <c r="P32802"/>
      <c r="Q32802"/>
      <c r="R32802"/>
    </row>
    <row r="32803" spans="3:18" x14ac:dyDescent="0.2">
      <c r="C32803"/>
      <c r="D32803"/>
      <c r="E32803"/>
      <c r="F32803"/>
      <c r="G32803"/>
      <c r="H32803"/>
      <c r="I32803"/>
      <c r="J32803"/>
      <c r="K32803"/>
      <c r="L32803"/>
      <c r="M32803"/>
      <c r="N32803"/>
      <c r="O32803"/>
      <c r="P32803"/>
      <c r="Q32803"/>
      <c r="R32803"/>
    </row>
    <row r="32804" spans="3:18" x14ac:dyDescent="0.2">
      <c r="C32804"/>
      <c r="D32804"/>
      <c r="E32804"/>
      <c r="F32804"/>
      <c r="G32804"/>
      <c r="H32804"/>
      <c r="I32804"/>
      <c r="J32804"/>
      <c r="K32804"/>
      <c r="L32804"/>
      <c r="M32804"/>
      <c r="N32804"/>
      <c r="O32804"/>
      <c r="P32804"/>
      <c r="Q32804"/>
      <c r="R32804"/>
    </row>
    <row r="32805" spans="3:18" x14ac:dyDescent="0.2">
      <c r="C32805"/>
      <c r="D32805"/>
      <c r="E32805"/>
      <c r="F32805"/>
      <c r="G32805"/>
      <c r="H32805"/>
      <c r="I32805"/>
      <c r="J32805"/>
      <c r="K32805"/>
      <c r="L32805"/>
      <c r="M32805"/>
      <c r="N32805"/>
      <c r="O32805"/>
      <c r="P32805"/>
      <c r="Q32805"/>
      <c r="R32805"/>
    </row>
    <row r="32806" spans="3:18" x14ac:dyDescent="0.2">
      <c r="C32806"/>
      <c r="D32806"/>
      <c r="E32806"/>
      <c r="F32806"/>
      <c r="G32806"/>
      <c r="H32806"/>
      <c r="I32806"/>
      <c r="J32806"/>
      <c r="K32806"/>
      <c r="L32806"/>
      <c r="M32806"/>
      <c r="N32806"/>
      <c r="O32806"/>
      <c r="P32806"/>
      <c r="Q32806"/>
      <c r="R32806"/>
    </row>
    <row r="32807" spans="3:18" x14ac:dyDescent="0.2">
      <c r="C32807"/>
      <c r="D32807"/>
      <c r="E32807"/>
      <c r="F32807"/>
      <c r="G32807"/>
      <c r="H32807"/>
      <c r="I32807"/>
      <c r="J32807"/>
      <c r="K32807"/>
      <c r="L32807"/>
      <c r="M32807"/>
      <c r="N32807"/>
      <c r="O32807"/>
      <c r="P32807"/>
      <c r="Q32807"/>
      <c r="R32807"/>
    </row>
    <row r="32808" spans="3:18" x14ac:dyDescent="0.2">
      <c r="C32808"/>
      <c r="D32808"/>
      <c r="E32808"/>
      <c r="F32808"/>
      <c r="G32808"/>
      <c r="H32808"/>
      <c r="I32808"/>
      <c r="J32808"/>
      <c r="K32808"/>
      <c r="L32808"/>
      <c r="M32808"/>
      <c r="N32808"/>
      <c r="O32808"/>
      <c r="P32808"/>
      <c r="Q32808"/>
      <c r="R32808"/>
    </row>
    <row r="32809" spans="3:18" x14ac:dyDescent="0.2">
      <c r="C32809"/>
      <c r="D32809"/>
      <c r="E32809"/>
      <c r="F32809"/>
      <c r="G32809"/>
      <c r="H32809"/>
      <c r="I32809"/>
      <c r="J32809"/>
      <c r="K32809"/>
      <c r="L32809"/>
      <c r="M32809"/>
      <c r="N32809"/>
      <c r="O32809"/>
      <c r="P32809"/>
      <c r="Q32809"/>
      <c r="R32809"/>
    </row>
    <row r="32810" spans="3:18" x14ac:dyDescent="0.2">
      <c r="C32810"/>
      <c r="D32810"/>
      <c r="E32810"/>
      <c r="F32810"/>
      <c r="G32810"/>
      <c r="H32810"/>
      <c r="I32810"/>
      <c r="J32810"/>
      <c r="K32810"/>
      <c r="L32810"/>
      <c r="M32810"/>
      <c r="N32810"/>
      <c r="O32810"/>
      <c r="P32810"/>
      <c r="Q32810"/>
      <c r="R32810"/>
    </row>
    <row r="32811" spans="3:18" x14ac:dyDescent="0.2">
      <c r="C32811"/>
      <c r="D32811"/>
      <c r="E32811"/>
      <c r="F32811"/>
      <c r="G32811"/>
      <c r="H32811"/>
      <c r="I32811"/>
      <c r="J32811"/>
      <c r="K32811"/>
      <c r="L32811"/>
      <c r="M32811"/>
      <c r="N32811"/>
      <c r="O32811"/>
      <c r="P32811"/>
      <c r="Q32811"/>
      <c r="R32811"/>
    </row>
    <row r="32812" spans="3:18" x14ac:dyDescent="0.2">
      <c r="C32812"/>
      <c r="D32812"/>
      <c r="E32812"/>
      <c r="F32812"/>
      <c r="G32812"/>
      <c r="H32812"/>
      <c r="I32812"/>
      <c r="J32812"/>
      <c r="K32812"/>
      <c r="L32812"/>
      <c r="M32812"/>
      <c r="N32812"/>
      <c r="O32812"/>
      <c r="P32812"/>
      <c r="Q32812"/>
      <c r="R32812"/>
    </row>
    <row r="32813" spans="3:18" x14ac:dyDescent="0.2">
      <c r="C32813"/>
      <c r="D32813"/>
      <c r="E32813"/>
      <c r="F32813"/>
      <c r="G32813"/>
      <c r="H32813"/>
      <c r="I32813"/>
      <c r="J32813"/>
      <c r="K32813"/>
      <c r="L32813"/>
      <c r="M32813"/>
      <c r="N32813"/>
      <c r="O32813"/>
      <c r="P32813"/>
      <c r="Q32813"/>
      <c r="R32813"/>
    </row>
    <row r="32814" spans="3:18" x14ac:dyDescent="0.2">
      <c r="C32814"/>
      <c r="D32814"/>
      <c r="E32814"/>
      <c r="F32814"/>
      <c r="G32814"/>
      <c r="H32814"/>
      <c r="I32814"/>
      <c r="J32814"/>
      <c r="K32814"/>
      <c r="L32814"/>
      <c r="M32814"/>
      <c r="N32814"/>
      <c r="O32814"/>
      <c r="P32814"/>
      <c r="Q32814"/>
      <c r="R32814"/>
    </row>
    <row r="32815" spans="3:18" x14ac:dyDescent="0.2">
      <c r="C32815"/>
      <c r="D32815"/>
      <c r="E32815"/>
      <c r="F32815"/>
      <c r="G32815"/>
      <c r="H32815"/>
      <c r="I32815"/>
      <c r="J32815"/>
      <c r="K32815"/>
      <c r="L32815"/>
      <c r="M32815"/>
      <c r="N32815"/>
      <c r="O32815"/>
      <c r="P32815"/>
      <c r="Q32815"/>
      <c r="R32815"/>
    </row>
    <row r="32816" spans="3:18" x14ac:dyDescent="0.2">
      <c r="C32816"/>
      <c r="D32816"/>
      <c r="E32816"/>
      <c r="F32816"/>
      <c r="G32816"/>
      <c r="H32816"/>
      <c r="I32816"/>
      <c r="J32816"/>
      <c r="K32816"/>
      <c r="L32816"/>
      <c r="M32816"/>
      <c r="N32816"/>
      <c r="O32816"/>
      <c r="P32816"/>
      <c r="Q32816"/>
      <c r="R32816"/>
    </row>
    <row r="32817" spans="3:18" x14ac:dyDescent="0.2">
      <c r="C32817"/>
      <c r="D32817"/>
      <c r="E32817"/>
      <c r="F32817"/>
      <c r="G32817"/>
      <c r="H32817"/>
      <c r="I32817"/>
      <c r="J32817"/>
      <c r="K32817"/>
      <c r="L32817"/>
      <c r="M32817"/>
      <c r="N32817"/>
      <c r="O32817"/>
      <c r="P32817"/>
      <c r="Q32817"/>
      <c r="R32817"/>
    </row>
    <row r="32818" spans="3:18" x14ac:dyDescent="0.2">
      <c r="C32818"/>
      <c r="D32818"/>
      <c r="E32818"/>
      <c r="F32818"/>
      <c r="G32818"/>
      <c r="H32818"/>
      <c r="I32818"/>
      <c r="J32818"/>
      <c r="K32818"/>
      <c r="L32818"/>
      <c r="M32818"/>
      <c r="N32818"/>
      <c r="O32818"/>
      <c r="P32818"/>
      <c r="Q32818"/>
      <c r="R32818"/>
    </row>
    <row r="32819" spans="3:18" x14ac:dyDescent="0.2">
      <c r="C32819"/>
      <c r="D32819"/>
      <c r="E32819"/>
      <c r="F32819"/>
      <c r="G32819"/>
      <c r="H32819"/>
      <c r="I32819"/>
      <c r="J32819"/>
      <c r="K32819"/>
      <c r="L32819"/>
      <c r="M32819"/>
      <c r="N32819"/>
      <c r="O32819"/>
      <c r="P32819"/>
      <c r="Q32819"/>
      <c r="R32819"/>
    </row>
    <row r="32820" spans="3:18" x14ac:dyDescent="0.2">
      <c r="C32820"/>
      <c r="D32820"/>
      <c r="E32820"/>
      <c r="F32820"/>
      <c r="G32820"/>
      <c r="H32820"/>
      <c r="I32820"/>
      <c r="J32820"/>
      <c r="K32820"/>
      <c r="L32820"/>
      <c r="M32820"/>
      <c r="N32820"/>
      <c r="O32820"/>
      <c r="P32820"/>
      <c r="Q32820"/>
      <c r="R32820"/>
    </row>
    <row r="32821" spans="3:18" x14ac:dyDescent="0.2">
      <c r="C32821"/>
      <c r="D32821"/>
      <c r="E32821"/>
      <c r="F32821"/>
      <c r="G32821"/>
      <c r="H32821"/>
      <c r="I32821"/>
      <c r="J32821"/>
      <c r="K32821"/>
      <c r="L32821"/>
      <c r="M32821"/>
      <c r="N32821"/>
      <c r="O32821"/>
      <c r="P32821"/>
      <c r="Q32821"/>
      <c r="R32821"/>
    </row>
    <row r="32822" spans="3:18" x14ac:dyDescent="0.2">
      <c r="C32822"/>
      <c r="D32822"/>
      <c r="E32822"/>
      <c r="F32822"/>
      <c r="G32822"/>
      <c r="H32822"/>
      <c r="I32822"/>
      <c r="J32822"/>
      <c r="K32822"/>
      <c r="L32822"/>
      <c r="M32822"/>
      <c r="N32822"/>
      <c r="O32822"/>
      <c r="P32822"/>
      <c r="Q32822"/>
      <c r="R32822"/>
    </row>
    <row r="32823" spans="3:18" x14ac:dyDescent="0.2">
      <c r="C32823"/>
      <c r="D32823"/>
      <c r="E32823"/>
      <c r="F32823"/>
      <c r="G32823"/>
      <c r="H32823"/>
      <c r="I32823"/>
      <c r="J32823"/>
      <c r="K32823"/>
      <c r="L32823"/>
      <c r="M32823"/>
      <c r="N32823"/>
      <c r="O32823"/>
      <c r="P32823"/>
      <c r="Q32823"/>
      <c r="R32823"/>
    </row>
    <row r="32824" spans="3:18" x14ac:dyDescent="0.2">
      <c r="C32824"/>
      <c r="D32824"/>
      <c r="E32824"/>
      <c r="F32824"/>
      <c r="G32824"/>
      <c r="H32824"/>
      <c r="I32824"/>
      <c r="J32824"/>
      <c r="K32824"/>
      <c r="L32824"/>
      <c r="M32824"/>
      <c r="N32824"/>
      <c r="O32824"/>
      <c r="P32824"/>
      <c r="Q32824"/>
      <c r="R32824"/>
    </row>
    <row r="32825" spans="3:18" x14ac:dyDescent="0.2">
      <c r="C32825"/>
      <c r="D32825"/>
      <c r="E32825"/>
      <c r="F32825"/>
      <c r="G32825"/>
      <c r="H32825"/>
      <c r="I32825"/>
      <c r="J32825"/>
      <c r="K32825"/>
      <c r="L32825"/>
      <c r="M32825"/>
      <c r="N32825"/>
      <c r="O32825"/>
      <c r="P32825"/>
      <c r="Q32825"/>
      <c r="R32825"/>
    </row>
    <row r="32826" spans="3:18" x14ac:dyDescent="0.2">
      <c r="C32826"/>
      <c r="D32826"/>
      <c r="E32826"/>
      <c r="F32826"/>
      <c r="G32826"/>
      <c r="H32826"/>
      <c r="I32826"/>
      <c r="J32826"/>
      <c r="K32826"/>
      <c r="L32826"/>
      <c r="M32826"/>
      <c r="N32826"/>
      <c r="O32826"/>
      <c r="P32826"/>
      <c r="Q32826"/>
      <c r="R32826"/>
    </row>
    <row r="32827" spans="3:18" x14ac:dyDescent="0.2">
      <c r="C32827"/>
      <c r="D32827"/>
      <c r="E32827"/>
      <c r="F32827"/>
      <c r="G32827"/>
      <c r="H32827"/>
      <c r="I32827"/>
      <c r="J32827"/>
      <c r="K32827"/>
      <c r="L32827"/>
      <c r="M32827"/>
      <c r="N32827"/>
      <c r="O32827"/>
      <c r="P32827"/>
      <c r="Q32827"/>
      <c r="R32827"/>
    </row>
    <row r="32828" spans="3:18" x14ac:dyDescent="0.2">
      <c r="C32828"/>
      <c r="D32828"/>
      <c r="E32828"/>
      <c r="F32828"/>
      <c r="G32828"/>
      <c r="H32828"/>
      <c r="I32828"/>
      <c r="J32828"/>
      <c r="K32828"/>
      <c r="L32828"/>
      <c r="M32828"/>
      <c r="N32828"/>
      <c r="O32828"/>
      <c r="P32828"/>
      <c r="Q32828"/>
      <c r="R32828"/>
    </row>
    <row r="32829" spans="3:18" x14ac:dyDescent="0.2">
      <c r="C32829"/>
      <c r="D32829"/>
      <c r="E32829"/>
      <c r="F32829"/>
      <c r="G32829"/>
      <c r="H32829"/>
      <c r="I32829"/>
      <c r="J32829"/>
      <c r="K32829"/>
      <c r="L32829"/>
      <c r="M32829"/>
      <c r="N32829"/>
      <c r="O32829"/>
      <c r="P32829"/>
      <c r="Q32829"/>
      <c r="R32829"/>
    </row>
    <row r="32830" spans="3:18" x14ac:dyDescent="0.2">
      <c r="C32830"/>
      <c r="D32830"/>
      <c r="E32830"/>
      <c r="F32830"/>
      <c r="G32830"/>
      <c r="H32830"/>
      <c r="I32830"/>
      <c r="J32830"/>
      <c r="K32830"/>
      <c r="L32830"/>
      <c r="M32830"/>
      <c r="N32830"/>
      <c r="O32830"/>
      <c r="P32830"/>
      <c r="Q32830"/>
      <c r="R32830"/>
    </row>
    <row r="32831" spans="3:18" x14ac:dyDescent="0.2">
      <c r="C32831"/>
      <c r="D32831"/>
      <c r="E32831"/>
      <c r="F32831"/>
      <c r="G32831"/>
      <c r="H32831"/>
      <c r="I32831"/>
      <c r="J32831"/>
      <c r="K32831"/>
      <c r="L32831"/>
      <c r="M32831"/>
      <c r="N32831"/>
      <c r="O32831"/>
      <c r="P32831"/>
      <c r="Q32831"/>
      <c r="R32831"/>
    </row>
    <row r="32832" spans="3:18" x14ac:dyDescent="0.2">
      <c r="C32832"/>
      <c r="D32832"/>
      <c r="E32832"/>
      <c r="F32832"/>
      <c r="G32832"/>
      <c r="H32832"/>
      <c r="I32832"/>
      <c r="J32832"/>
      <c r="K32832"/>
      <c r="L32832"/>
      <c r="M32832"/>
      <c r="N32832"/>
      <c r="O32832"/>
      <c r="P32832"/>
      <c r="Q32832"/>
      <c r="R32832"/>
    </row>
    <row r="32833" spans="3:18" x14ac:dyDescent="0.2">
      <c r="C32833"/>
      <c r="D32833"/>
      <c r="E32833"/>
      <c r="F32833"/>
      <c r="G32833"/>
      <c r="H32833"/>
      <c r="I32833"/>
      <c r="J32833"/>
      <c r="K32833"/>
      <c r="L32833"/>
      <c r="M32833"/>
      <c r="N32833"/>
      <c r="O32833"/>
      <c r="P32833"/>
      <c r="Q32833"/>
      <c r="R32833"/>
    </row>
    <row r="32834" spans="3:18" x14ac:dyDescent="0.2">
      <c r="C32834"/>
      <c r="D32834"/>
      <c r="E32834"/>
      <c r="F32834"/>
      <c r="G32834"/>
      <c r="H32834"/>
      <c r="I32834"/>
      <c r="J32834"/>
      <c r="K32834"/>
      <c r="L32834"/>
      <c r="M32834"/>
      <c r="N32834"/>
      <c r="O32834"/>
      <c r="P32834"/>
      <c r="Q32834"/>
      <c r="R32834"/>
    </row>
    <row r="32835" spans="3:18" x14ac:dyDescent="0.2">
      <c r="C32835"/>
      <c r="D32835"/>
      <c r="E32835"/>
      <c r="F32835"/>
      <c r="G32835"/>
      <c r="H32835"/>
      <c r="I32835"/>
      <c r="J32835"/>
      <c r="K32835"/>
      <c r="L32835"/>
      <c r="M32835"/>
      <c r="N32835"/>
      <c r="O32835"/>
      <c r="P32835"/>
      <c r="Q32835"/>
      <c r="R32835"/>
    </row>
    <row r="32836" spans="3:18" x14ac:dyDescent="0.2">
      <c r="C32836"/>
      <c r="D32836"/>
      <c r="E32836"/>
      <c r="F32836"/>
      <c r="G32836"/>
      <c r="H32836"/>
      <c r="I32836"/>
      <c r="J32836"/>
      <c r="K32836"/>
      <c r="L32836"/>
      <c r="M32836"/>
      <c r="N32836"/>
      <c r="O32836"/>
      <c r="P32836"/>
      <c r="Q32836"/>
      <c r="R32836"/>
    </row>
    <row r="32837" spans="3:18" x14ac:dyDescent="0.2">
      <c r="C32837"/>
      <c r="D32837"/>
      <c r="E32837"/>
      <c r="F32837"/>
      <c r="G32837"/>
      <c r="H32837"/>
      <c r="I32837"/>
      <c r="J32837"/>
      <c r="K32837"/>
      <c r="L32837"/>
      <c r="M32837"/>
      <c r="N32837"/>
      <c r="O32837"/>
      <c r="P32837"/>
      <c r="Q32837"/>
      <c r="R32837"/>
    </row>
    <row r="32838" spans="3:18" x14ac:dyDescent="0.2">
      <c r="C32838"/>
      <c r="D32838"/>
      <c r="E32838"/>
      <c r="F32838"/>
      <c r="G32838"/>
      <c r="H32838"/>
      <c r="I32838"/>
      <c r="J32838"/>
      <c r="K32838"/>
      <c r="L32838"/>
      <c r="M32838"/>
      <c r="N32838"/>
      <c r="O32838"/>
      <c r="P32838"/>
      <c r="Q32838"/>
      <c r="R32838"/>
    </row>
    <row r="32839" spans="3:18" x14ac:dyDescent="0.2">
      <c r="C32839"/>
      <c r="D32839"/>
      <c r="E32839"/>
      <c r="F32839"/>
      <c r="G32839"/>
      <c r="H32839"/>
      <c r="I32839"/>
      <c r="J32839"/>
      <c r="K32839"/>
      <c r="L32839"/>
      <c r="M32839"/>
      <c r="N32839"/>
      <c r="O32839"/>
      <c r="P32839"/>
      <c r="Q32839"/>
      <c r="R32839"/>
    </row>
    <row r="32840" spans="3:18" x14ac:dyDescent="0.2">
      <c r="C32840"/>
      <c r="D32840"/>
      <c r="E32840"/>
      <c r="F32840"/>
      <c r="G32840"/>
      <c r="H32840"/>
      <c r="I32840"/>
      <c r="J32840"/>
      <c r="K32840"/>
      <c r="L32840"/>
      <c r="M32840"/>
      <c r="N32840"/>
      <c r="O32840"/>
      <c r="P32840"/>
      <c r="Q32840"/>
      <c r="R32840"/>
    </row>
    <row r="32841" spans="3:18" x14ac:dyDescent="0.2">
      <c r="C32841"/>
      <c r="D32841"/>
      <c r="E32841"/>
      <c r="F32841"/>
      <c r="G32841"/>
      <c r="H32841"/>
      <c r="I32841"/>
      <c r="J32841"/>
      <c r="K32841"/>
      <c r="L32841"/>
      <c r="M32841"/>
      <c r="N32841"/>
      <c r="O32841"/>
      <c r="P32841"/>
      <c r="Q32841"/>
      <c r="R32841"/>
    </row>
    <row r="32842" spans="3:18" x14ac:dyDescent="0.2">
      <c r="C32842"/>
      <c r="D32842"/>
      <c r="E32842"/>
      <c r="F32842"/>
      <c r="G32842"/>
      <c r="H32842"/>
      <c r="I32842"/>
      <c r="J32842"/>
      <c r="K32842"/>
      <c r="L32842"/>
      <c r="M32842"/>
      <c r="N32842"/>
      <c r="O32842"/>
      <c r="P32842"/>
      <c r="Q32842"/>
      <c r="R32842"/>
    </row>
    <row r="32843" spans="3:18" x14ac:dyDescent="0.2">
      <c r="C32843"/>
      <c r="D32843"/>
      <c r="E32843"/>
      <c r="F32843"/>
      <c r="G32843"/>
      <c r="H32843"/>
      <c r="I32843"/>
      <c r="J32843"/>
      <c r="K32843"/>
      <c r="L32843"/>
      <c r="M32843"/>
      <c r="N32843"/>
      <c r="O32843"/>
      <c r="P32843"/>
      <c r="Q32843"/>
      <c r="R32843"/>
    </row>
    <row r="32844" spans="3:18" x14ac:dyDescent="0.2">
      <c r="C32844"/>
      <c r="D32844"/>
      <c r="E32844"/>
      <c r="F32844"/>
      <c r="G32844"/>
      <c r="H32844"/>
      <c r="I32844"/>
      <c r="J32844"/>
      <c r="K32844"/>
      <c r="L32844"/>
      <c r="M32844"/>
      <c r="N32844"/>
      <c r="O32844"/>
      <c r="P32844"/>
      <c r="Q32844"/>
      <c r="R32844"/>
    </row>
    <row r="32845" spans="3:18" x14ac:dyDescent="0.2">
      <c r="C32845"/>
      <c r="D32845"/>
      <c r="E32845"/>
      <c r="F32845"/>
      <c r="G32845"/>
      <c r="H32845"/>
      <c r="I32845"/>
      <c r="J32845"/>
      <c r="K32845"/>
      <c r="L32845"/>
      <c r="M32845"/>
      <c r="N32845"/>
      <c r="O32845"/>
      <c r="P32845"/>
      <c r="Q32845"/>
      <c r="R32845"/>
    </row>
    <row r="32846" spans="3:18" x14ac:dyDescent="0.2">
      <c r="C32846"/>
      <c r="D32846"/>
      <c r="E32846"/>
      <c r="F32846"/>
      <c r="G32846"/>
      <c r="H32846"/>
      <c r="I32846"/>
      <c r="J32846"/>
      <c r="K32846"/>
      <c r="L32846"/>
      <c r="M32846"/>
      <c r="N32846"/>
      <c r="O32846"/>
      <c r="P32846"/>
      <c r="Q32846"/>
      <c r="R32846"/>
    </row>
    <row r="32847" spans="3:18" x14ac:dyDescent="0.2">
      <c r="C32847"/>
      <c r="D32847"/>
      <c r="E32847"/>
      <c r="F32847"/>
      <c r="G32847"/>
      <c r="H32847"/>
      <c r="I32847"/>
      <c r="J32847"/>
      <c r="K32847"/>
      <c r="L32847"/>
      <c r="M32847"/>
      <c r="N32847"/>
      <c r="O32847"/>
      <c r="P32847"/>
      <c r="Q32847"/>
      <c r="R32847"/>
    </row>
    <row r="32848" spans="3:18" x14ac:dyDescent="0.2">
      <c r="C32848"/>
      <c r="D32848"/>
      <c r="E32848"/>
      <c r="F32848"/>
      <c r="G32848"/>
      <c r="H32848"/>
      <c r="I32848"/>
      <c r="J32848"/>
      <c r="K32848"/>
      <c r="L32848"/>
      <c r="M32848"/>
      <c r="N32848"/>
      <c r="O32848"/>
      <c r="P32848"/>
      <c r="Q32848"/>
      <c r="R32848"/>
    </row>
    <row r="32849" spans="3:18" x14ac:dyDescent="0.2">
      <c r="C32849"/>
      <c r="D32849"/>
      <c r="E32849"/>
      <c r="F32849"/>
      <c r="G32849"/>
      <c r="H32849"/>
      <c r="I32849"/>
      <c r="J32849"/>
      <c r="K32849"/>
      <c r="L32849"/>
      <c r="M32849"/>
      <c r="N32849"/>
      <c r="O32849"/>
      <c r="P32849"/>
      <c r="Q32849"/>
      <c r="R32849"/>
    </row>
    <row r="32850" spans="3:18" x14ac:dyDescent="0.2">
      <c r="C32850"/>
      <c r="D32850"/>
      <c r="E32850"/>
      <c r="F32850"/>
      <c r="G32850"/>
      <c r="H32850"/>
      <c r="I32850"/>
      <c r="J32850"/>
      <c r="K32850"/>
      <c r="L32850"/>
      <c r="M32850"/>
      <c r="N32850"/>
      <c r="O32850"/>
      <c r="P32850"/>
      <c r="Q32850"/>
      <c r="R32850"/>
    </row>
    <row r="32851" spans="3:18" x14ac:dyDescent="0.2">
      <c r="C32851"/>
      <c r="D32851"/>
      <c r="E32851"/>
      <c r="F32851"/>
      <c r="G32851"/>
      <c r="H32851"/>
      <c r="I32851"/>
      <c r="J32851"/>
      <c r="K32851"/>
      <c r="L32851"/>
      <c r="M32851"/>
      <c r="N32851"/>
      <c r="O32851"/>
      <c r="P32851"/>
      <c r="Q32851"/>
      <c r="R32851"/>
    </row>
    <row r="32852" spans="3:18" x14ac:dyDescent="0.2">
      <c r="C32852"/>
      <c r="D32852"/>
      <c r="E32852"/>
      <c r="F32852"/>
      <c r="G32852"/>
      <c r="H32852"/>
      <c r="I32852"/>
      <c r="J32852"/>
      <c r="K32852"/>
      <c r="L32852"/>
      <c r="M32852"/>
      <c r="N32852"/>
      <c r="O32852"/>
      <c r="P32852"/>
      <c r="Q32852"/>
      <c r="R32852"/>
    </row>
    <row r="32853" spans="3:18" x14ac:dyDescent="0.2">
      <c r="C32853"/>
      <c r="D32853"/>
      <c r="E32853"/>
      <c r="F32853"/>
      <c r="G32853"/>
      <c r="H32853"/>
      <c r="I32853"/>
      <c r="J32853"/>
      <c r="K32853"/>
      <c r="L32853"/>
      <c r="M32853"/>
      <c r="N32853"/>
      <c r="O32853"/>
      <c r="P32853"/>
      <c r="Q32853"/>
      <c r="R32853"/>
    </row>
    <row r="32854" spans="3:18" x14ac:dyDescent="0.2">
      <c r="C32854"/>
      <c r="D32854"/>
      <c r="E32854"/>
      <c r="F32854"/>
      <c r="G32854"/>
      <c r="H32854"/>
      <c r="I32854"/>
      <c r="J32854"/>
      <c r="K32854"/>
      <c r="L32854"/>
      <c r="M32854"/>
      <c r="N32854"/>
      <c r="O32854"/>
      <c r="P32854"/>
      <c r="Q32854"/>
      <c r="R32854"/>
    </row>
    <row r="32855" spans="3:18" x14ac:dyDescent="0.2">
      <c r="C32855"/>
      <c r="D32855"/>
      <c r="E32855"/>
      <c r="F32855"/>
      <c r="G32855"/>
      <c r="H32855"/>
      <c r="I32855"/>
      <c r="J32855"/>
      <c r="K32855"/>
      <c r="L32855"/>
      <c r="M32855"/>
      <c r="N32855"/>
      <c r="O32855"/>
      <c r="P32855"/>
      <c r="Q32855"/>
      <c r="R32855"/>
    </row>
    <row r="32856" spans="3:18" x14ac:dyDescent="0.2">
      <c r="C32856"/>
      <c r="D32856"/>
      <c r="E32856"/>
      <c r="F32856"/>
      <c r="G32856"/>
      <c r="H32856"/>
      <c r="I32856"/>
      <c r="J32856"/>
      <c r="K32856"/>
      <c r="L32856"/>
      <c r="M32856"/>
      <c r="N32856"/>
      <c r="O32856"/>
      <c r="P32856"/>
      <c r="Q32856"/>
      <c r="R32856"/>
    </row>
    <row r="32857" spans="3:18" x14ac:dyDescent="0.2">
      <c r="C32857"/>
      <c r="D32857"/>
      <c r="E32857"/>
      <c r="F32857"/>
      <c r="G32857"/>
      <c r="H32857"/>
      <c r="I32857"/>
      <c r="J32857"/>
      <c r="K32857"/>
      <c r="L32857"/>
      <c r="M32857"/>
      <c r="N32857"/>
      <c r="O32857"/>
      <c r="P32857"/>
      <c r="Q32857"/>
      <c r="R32857"/>
    </row>
    <row r="32858" spans="3:18" x14ac:dyDescent="0.2">
      <c r="C32858"/>
      <c r="D32858"/>
      <c r="E32858"/>
      <c r="F32858"/>
      <c r="G32858"/>
      <c r="H32858"/>
      <c r="I32858"/>
      <c r="J32858"/>
      <c r="K32858"/>
      <c r="L32858"/>
      <c r="M32858"/>
      <c r="N32858"/>
      <c r="O32858"/>
      <c r="P32858"/>
      <c r="Q32858"/>
      <c r="R32858"/>
    </row>
    <row r="32859" spans="3:18" x14ac:dyDescent="0.2">
      <c r="C32859"/>
      <c r="D32859"/>
      <c r="E32859"/>
      <c r="F32859"/>
      <c r="G32859"/>
      <c r="H32859"/>
      <c r="I32859"/>
      <c r="J32859"/>
      <c r="K32859"/>
      <c r="L32859"/>
      <c r="M32859"/>
      <c r="N32859"/>
      <c r="O32859"/>
      <c r="P32859"/>
      <c r="Q32859"/>
      <c r="R32859"/>
    </row>
    <row r="32860" spans="3:18" x14ac:dyDescent="0.2">
      <c r="C32860"/>
      <c r="D32860"/>
      <c r="E32860"/>
      <c r="F32860"/>
      <c r="G32860"/>
      <c r="H32860"/>
      <c r="I32860"/>
      <c r="J32860"/>
      <c r="K32860"/>
      <c r="L32860"/>
      <c r="M32860"/>
      <c r="N32860"/>
      <c r="O32860"/>
      <c r="P32860"/>
      <c r="Q32860"/>
      <c r="R32860"/>
    </row>
    <row r="32861" spans="3:18" x14ac:dyDescent="0.2">
      <c r="C32861"/>
      <c r="D32861"/>
      <c r="E32861"/>
      <c r="F32861"/>
      <c r="G32861"/>
      <c r="H32861"/>
      <c r="I32861"/>
      <c r="J32861"/>
      <c r="K32861"/>
      <c r="L32861"/>
      <c r="M32861"/>
      <c r="N32861"/>
      <c r="O32861"/>
      <c r="P32861"/>
      <c r="Q32861"/>
      <c r="R32861"/>
    </row>
    <row r="32862" spans="3:18" x14ac:dyDescent="0.2">
      <c r="C32862"/>
      <c r="D32862"/>
      <c r="E32862"/>
      <c r="F32862"/>
      <c r="G32862"/>
      <c r="H32862"/>
      <c r="I32862"/>
      <c r="J32862"/>
      <c r="K32862"/>
      <c r="L32862"/>
      <c r="M32862"/>
      <c r="N32862"/>
      <c r="O32862"/>
      <c r="P32862"/>
      <c r="Q32862"/>
      <c r="R32862"/>
    </row>
    <row r="32863" spans="3:18" x14ac:dyDescent="0.2">
      <c r="C32863"/>
      <c r="D32863"/>
      <c r="E32863"/>
      <c r="F32863"/>
      <c r="G32863"/>
      <c r="H32863"/>
      <c r="I32863"/>
      <c r="J32863"/>
      <c r="K32863"/>
      <c r="L32863"/>
      <c r="M32863"/>
      <c r="N32863"/>
      <c r="O32863"/>
      <c r="P32863"/>
      <c r="Q32863"/>
      <c r="R32863"/>
    </row>
    <row r="32864" spans="3:18" x14ac:dyDescent="0.2">
      <c r="C32864"/>
      <c r="D32864"/>
      <c r="E32864"/>
      <c r="F32864"/>
      <c r="G32864"/>
      <c r="H32864"/>
      <c r="I32864"/>
      <c r="J32864"/>
      <c r="K32864"/>
      <c r="L32864"/>
      <c r="M32864"/>
      <c r="N32864"/>
      <c r="O32864"/>
      <c r="P32864"/>
      <c r="Q32864"/>
      <c r="R32864"/>
    </row>
    <row r="32865" spans="3:18" x14ac:dyDescent="0.2">
      <c r="C32865"/>
      <c r="D32865"/>
      <c r="E32865"/>
      <c r="F32865"/>
      <c r="G32865"/>
      <c r="H32865"/>
      <c r="I32865"/>
      <c r="J32865"/>
      <c r="K32865"/>
      <c r="L32865"/>
      <c r="M32865"/>
      <c r="N32865"/>
      <c r="O32865"/>
      <c r="P32865"/>
      <c r="Q32865"/>
      <c r="R32865"/>
    </row>
    <row r="32866" spans="3:18" x14ac:dyDescent="0.2">
      <c r="C32866"/>
      <c r="D32866"/>
      <c r="E32866"/>
      <c r="F32866"/>
      <c r="G32866"/>
      <c r="H32866"/>
      <c r="I32866"/>
      <c r="J32866"/>
      <c r="K32866"/>
      <c r="L32866"/>
      <c r="M32866"/>
      <c r="N32866"/>
      <c r="O32866"/>
      <c r="P32866"/>
      <c r="Q32866"/>
      <c r="R32866"/>
    </row>
    <row r="32867" spans="3:18" x14ac:dyDescent="0.2">
      <c r="C32867"/>
      <c r="D32867"/>
      <c r="E32867"/>
      <c r="F32867"/>
      <c r="G32867"/>
      <c r="H32867"/>
      <c r="I32867"/>
      <c r="J32867"/>
      <c r="K32867"/>
      <c r="L32867"/>
      <c r="M32867"/>
      <c r="N32867"/>
      <c r="O32867"/>
      <c r="P32867"/>
      <c r="Q32867"/>
      <c r="R32867"/>
    </row>
    <row r="32868" spans="3:18" x14ac:dyDescent="0.2">
      <c r="C32868"/>
      <c r="D32868"/>
      <c r="E32868"/>
      <c r="F32868"/>
      <c r="G32868"/>
      <c r="H32868"/>
      <c r="I32868"/>
      <c r="J32868"/>
      <c r="K32868"/>
      <c r="L32868"/>
      <c r="M32868"/>
      <c r="N32868"/>
      <c r="O32868"/>
      <c r="P32868"/>
      <c r="Q32868"/>
      <c r="R32868"/>
    </row>
    <row r="32869" spans="3:18" x14ac:dyDescent="0.2">
      <c r="C32869"/>
      <c r="D32869"/>
      <c r="E32869"/>
      <c r="F32869"/>
      <c r="G32869"/>
      <c r="H32869"/>
      <c r="I32869"/>
      <c r="J32869"/>
      <c r="K32869"/>
      <c r="L32869"/>
      <c r="M32869"/>
      <c r="N32869"/>
      <c r="O32869"/>
      <c r="P32869"/>
      <c r="Q32869"/>
      <c r="R32869"/>
    </row>
    <row r="32870" spans="3:18" x14ac:dyDescent="0.2">
      <c r="C32870"/>
      <c r="D32870"/>
      <c r="E32870"/>
      <c r="F32870"/>
      <c r="G32870"/>
      <c r="H32870"/>
      <c r="I32870"/>
      <c r="J32870"/>
      <c r="K32870"/>
      <c r="L32870"/>
      <c r="M32870"/>
      <c r="N32870"/>
      <c r="O32870"/>
      <c r="P32870"/>
      <c r="Q32870"/>
      <c r="R32870"/>
    </row>
    <row r="32871" spans="3:18" x14ac:dyDescent="0.2">
      <c r="C32871"/>
      <c r="D32871"/>
      <c r="E32871"/>
      <c r="F32871"/>
      <c r="G32871"/>
      <c r="H32871"/>
      <c r="I32871"/>
      <c r="J32871"/>
      <c r="K32871"/>
      <c r="L32871"/>
      <c r="M32871"/>
      <c r="N32871"/>
      <c r="O32871"/>
      <c r="P32871"/>
      <c r="Q32871"/>
      <c r="R32871"/>
    </row>
    <row r="32872" spans="3:18" x14ac:dyDescent="0.2">
      <c r="C32872"/>
      <c r="D32872"/>
      <c r="E32872"/>
      <c r="F32872"/>
      <c r="G32872"/>
      <c r="H32872"/>
      <c r="I32872"/>
      <c r="J32872"/>
      <c r="K32872"/>
      <c r="L32872"/>
      <c r="M32872"/>
      <c r="N32872"/>
      <c r="O32872"/>
      <c r="P32872"/>
      <c r="Q32872"/>
      <c r="R32872"/>
    </row>
    <row r="32873" spans="3:18" x14ac:dyDescent="0.2">
      <c r="C32873"/>
      <c r="D32873"/>
      <c r="E32873"/>
      <c r="F32873"/>
      <c r="G32873"/>
      <c r="H32873"/>
      <c r="I32873"/>
      <c r="J32873"/>
      <c r="K32873"/>
      <c r="L32873"/>
      <c r="M32873"/>
      <c r="N32873"/>
      <c r="O32873"/>
      <c r="P32873"/>
      <c r="Q32873"/>
      <c r="R32873"/>
    </row>
    <row r="32874" spans="3:18" x14ac:dyDescent="0.2">
      <c r="C32874"/>
      <c r="D32874"/>
      <c r="E32874"/>
      <c r="F32874"/>
      <c r="G32874"/>
      <c r="H32874"/>
      <c r="I32874"/>
      <c r="J32874"/>
      <c r="K32874"/>
      <c r="L32874"/>
      <c r="M32874"/>
      <c r="N32874"/>
      <c r="O32874"/>
      <c r="P32874"/>
      <c r="Q32874"/>
      <c r="R32874"/>
    </row>
    <row r="32875" spans="3:18" x14ac:dyDescent="0.2">
      <c r="C32875"/>
      <c r="D32875"/>
      <c r="E32875"/>
      <c r="F32875"/>
      <c r="G32875"/>
      <c r="H32875"/>
      <c r="I32875"/>
      <c r="J32875"/>
      <c r="K32875"/>
      <c r="L32875"/>
      <c r="M32875"/>
      <c r="N32875"/>
      <c r="O32875"/>
      <c r="P32875"/>
      <c r="Q32875"/>
      <c r="R32875"/>
    </row>
    <row r="32876" spans="3:18" x14ac:dyDescent="0.2">
      <c r="C32876"/>
      <c r="D32876"/>
      <c r="E32876"/>
      <c r="F32876"/>
      <c r="G32876"/>
      <c r="H32876"/>
      <c r="I32876"/>
      <c r="J32876"/>
      <c r="K32876"/>
      <c r="L32876"/>
      <c r="M32876"/>
      <c r="N32876"/>
      <c r="O32876"/>
      <c r="P32876"/>
      <c r="Q32876"/>
      <c r="R32876"/>
    </row>
    <row r="32877" spans="3:18" x14ac:dyDescent="0.2">
      <c r="C32877"/>
      <c r="D32877"/>
      <c r="E32877"/>
      <c r="F32877"/>
      <c r="G32877"/>
      <c r="H32877"/>
      <c r="I32877"/>
      <c r="J32877"/>
      <c r="K32877"/>
      <c r="L32877"/>
      <c r="M32877"/>
      <c r="N32877"/>
      <c r="O32877"/>
      <c r="P32877"/>
      <c r="Q32877"/>
      <c r="R32877"/>
    </row>
    <row r="32878" spans="3:18" x14ac:dyDescent="0.2">
      <c r="C32878"/>
      <c r="D32878"/>
      <c r="E32878"/>
      <c r="F32878"/>
      <c r="G32878"/>
      <c r="H32878"/>
      <c r="I32878"/>
      <c r="J32878"/>
      <c r="K32878"/>
      <c r="L32878"/>
      <c r="M32878"/>
      <c r="N32878"/>
      <c r="O32878"/>
      <c r="P32878"/>
      <c r="Q32878"/>
      <c r="R32878"/>
    </row>
    <row r="32879" spans="3:18" x14ac:dyDescent="0.2">
      <c r="C32879"/>
      <c r="D32879"/>
      <c r="E32879"/>
      <c r="F32879"/>
      <c r="G32879"/>
      <c r="H32879"/>
      <c r="I32879"/>
      <c r="J32879"/>
      <c r="K32879"/>
      <c r="L32879"/>
      <c r="M32879"/>
      <c r="N32879"/>
      <c r="O32879"/>
      <c r="P32879"/>
      <c r="Q32879"/>
      <c r="R32879"/>
    </row>
    <row r="32880" spans="3:18" x14ac:dyDescent="0.2">
      <c r="C32880"/>
      <c r="D32880"/>
      <c r="E32880"/>
      <c r="F32880"/>
      <c r="G32880"/>
      <c r="H32880"/>
      <c r="I32880"/>
      <c r="J32880"/>
      <c r="K32880"/>
      <c r="L32880"/>
      <c r="M32880"/>
      <c r="N32880"/>
      <c r="O32880"/>
      <c r="P32880"/>
      <c r="Q32880"/>
      <c r="R32880"/>
    </row>
    <row r="32881" spans="3:18" x14ac:dyDescent="0.2">
      <c r="C32881"/>
      <c r="D32881"/>
      <c r="E32881"/>
      <c r="F32881"/>
      <c r="G32881"/>
      <c r="H32881"/>
      <c r="I32881"/>
      <c r="J32881"/>
      <c r="K32881"/>
      <c r="L32881"/>
      <c r="M32881"/>
      <c r="N32881"/>
      <c r="O32881"/>
      <c r="P32881"/>
      <c r="Q32881"/>
      <c r="R32881"/>
    </row>
    <row r="32882" spans="3:18" x14ac:dyDescent="0.2">
      <c r="C32882"/>
      <c r="D32882"/>
      <c r="E32882"/>
      <c r="F32882"/>
      <c r="G32882"/>
      <c r="H32882"/>
      <c r="I32882"/>
      <c r="J32882"/>
      <c r="K32882"/>
      <c r="L32882"/>
      <c r="M32882"/>
      <c r="N32882"/>
      <c r="O32882"/>
      <c r="P32882"/>
      <c r="Q32882"/>
      <c r="R32882"/>
    </row>
    <row r="32883" spans="3:18" x14ac:dyDescent="0.2">
      <c r="C32883"/>
      <c r="D32883"/>
      <c r="E32883"/>
      <c r="F32883"/>
      <c r="G32883"/>
      <c r="H32883"/>
      <c r="I32883"/>
      <c r="J32883"/>
      <c r="K32883"/>
      <c r="L32883"/>
      <c r="M32883"/>
      <c r="N32883"/>
      <c r="O32883"/>
      <c r="P32883"/>
      <c r="Q32883"/>
      <c r="R32883"/>
    </row>
    <row r="32884" spans="3:18" x14ac:dyDescent="0.2">
      <c r="C32884"/>
      <c r="D32884"/>
      <c r="E32884"/>
      <c r="F32884"/>
      <c r="G32884"/>
      <c r="H32884"/>
      <c r="I32884"/>
      <c r="J32884"/>
      <c r="K32884"/>
      <c r="L32884"/>
      <c r="M32884"/>
      <c r="N32884"/>
      <c r="O32884"/>
      <c r="P32884"/>
      <c r="Q32884"/>
      <c r="R32884"/>
    </row>
    <row r="32885" spans="3:18" x14ac:dyDescent="0.2">
      <c r="C32885"/>
      <c r="D32885"/>
      <c r="E32885"/>
      <c r="F32885"/>
      <c r="G32885"/>
      <c r="H32885"/>
      <c r="I32885"/>
      <c r="J32885"/>
      <c r="K32885"/>
      <c r="L32885"/>
      <c r="M32885"/>
      <c r="N32885"/>
      <c r="O32885"/>
      <c r="P32885"/>
      <c r="Q32885"/>
      <c r="R32885"/>
    </row>
    <row r="32886" spans="3:18" x14ac:dyDescent="0.2">
      <c r="C32886"/>
      <c r="D32886"/>
      <c r="E32886"/>
      <c r="F32886"/>
      <c r="G32886"/>
      <c r="H32886"/>
      <c r="I32886"/>
      <c r="J32886"/>
      <c r="K32886"/>
      <c r="L32886"/>
      <c r="M32886"/>
      <c r="N32886"/>
      <c r="O32886"/>
      <c r="P32886"/>
      <c r="Q32886"/>
      <c r="R32886"/>
    </row>
    <row r="32887" spans="3:18" x14ac:dyDescent="0.2">
      <c r="C32887"/>
      <c r="D32887"/>
      <c r="E32887"/>
      <c r="F32887"/>
      <c r="G32887"/>
      <c r="H32887"/>
      <c r="I32887"/>
      <c r="J32887"/>
      <c r="K32887"/>
      <c r="L32887"/>
      <c r="M32887"/>
      <c r="N32887"/>
      <c r="O32887"/>
      <c r="P32887"/>
      <c r="Q32887"/>
      <c r="R32887"/>
    </row>
    <row r="32888" spans="3:18" x14ac:dyDescent="0.2">
      <c r="C32888"/>
      <c r="D32888"/>
      <c r="E32888"/>
      <c r="F32888"/>
      <c r="G32888"/>
      <c r="H32888"/>
      <c r="I32888"/>
      <c r="J32888"/>
      <c r="K32888"/>
      <c r="L32888"/>
      <c r="M32888"/>
      <c r="N32888"/>
      <c r="O32888"/>
      <c r="P32888"/>
      <c r="Q32888"/>
      <c r="R32888"/>
    </row>
    <row r="32889" spans="3:18" x14ac:dyDescent="0.2">
      <c r="C32889"/>
      <c r="D32889"/>
      <c r="E32889"/>
      <c r="F32889"/>
      <c r="G32889"/>
      <c r="H32889"/>
      <c r="I32889"/>
      <c r="J32889"/>
      <c r="K32889"/>
      <c r="L32889"/>
      <c r="M32889"/>
      <c r="N32889"/>
      <c r="O32889"/>
      <c r="P32889"/>
      <c r="Q32889"/>
      <c r="R32889"/>
    </row>
    <row r="32890" spans="3:18" x14ac:dyDescent="0.2">
      <c r="C32890"/>
      <c r="D32890"/>
      <c r="E32890"/>
      <c r="F32890"/>
      <c r="G32890"/>
      <c r="H32890"/>
      <c r="I32890"/>
      <c r="J32890"/>
      <c r="K32890"/>
      <c r="L32890"/>
      <c r="M32890"/>
      <c r="N32890"/>
      <c r="O32890"/>
      <c r="P32890"/>
      <c r="Q32890"/>
      <c r="R32890"/>
    </row>
    <row r="32891" spans="3:18" x14ac:dyDescent="0.2">
      <c r="C32891"/>
      <c r="D32891"/>
      <c r="E32891"/>
      <c r="F32891"/>
      <c r="G32891"/>
      <c r="H32891"/>
      <c r="I32891"/>
      <c r="J32891"/>
      <c r="K32891"/>
      <c r="L32891"/>
      <c r="M32891"/>
      <c r="N32891"/>
      <c r="O32891"/>
      <c r="P32891"/>
      <c r="Q32891"/>
      <c r="R32891"/>
    </row>
    <row r="32892" spans="3:18" x14ac:dyDescent="0.2">
      <c r="C32892"/>
      <c r="D32892"/>
      <c r="E32892"/>
      <c r="F32892"/>
      <c r="G32892"/>
      <c r="H32892"/>
      <c r="I32892"/>
      <c r="J32892"/>
      <c r="K32892"/>
      <c r="L32892"/>
      <c r="M32892"/>
      <c r="N32892"/>
      <c r="O32892"/>
      <c r="P32892"/>
      <c r="Q32892"/>
      <c r="R32892"/>
    </row>
    <row r="32893" spans="3:18" x14ac:dyDescent="0.2">
      <c r="C32893"/>
      <c r="D32893"/>
      <c r="E32893"/>
      <c r="F32893"/>
      <c r="G32893"/>
      <c r="H32893"/>
      <c r="I32893"/>
      <c r="J32893"/>
      <c r="K32893"/>
      <c r="L32893"/>
      <c r="M32893"/>
      <c r="N32893"/>
      <c r="O32893"/>
      <c r="P32893"/>
      <c r="Q32893"/>
      <c r="R32893"/>
    </row>
    <row r="32894" spans="3:18" x14ac:dyDescent="0.2">
      <c r="C32894"/>
      <c r="D32894"/>
      <c r="E32894"/>
      <c r="F32894"/>
      <c r="G32894"/>
      <c r="H32894"/>
      <c r="I32894"/>
      <c r="J32894"/>
      <c r="K32894"/>
      <c r="L32894"/>
      <c r="M32894"/>
      <c r="N32894"/>
      <c r="O32894"/>
      <c r="P32894"/>
      <c r="Q32894"/>
      <c r="R32894"/>
    </row>
    <row r="32895" spans="3:18" x14ac:dyDescent="0.2">
      <c r="C32895"/>
      <c r="D32895"/>
      <c r="E32895"/>
      <c r="F32895"/>
      <c r="G32895"/>
      <c r="H32895"/>
      <c r="I32895"/>
      <c r="J32895"/>
      <c r="K32895"/>
      <c r="L32895"/>
      <c r="M32895"/>
      <c r="N32895"/>
      <c r="O32895"/>
      <c r="P32895"/>
      <c r="Q32895"/>
      <c r="R32895"/>
    </row>
    <row r="32896" spans="3:18" x14ac:dyDescent="0.2">
      <c r="C32896"/>
      <c r="D32896"/>
      <c r="E32896"/>
      <c r="F32896"/>
      <c r="G32896"/>
      <c r="H32896"/>
      <c r="I32896"/>
      <c r="J32896"/>
      <c r="K32896"/>
      <c r="L32896"/>
      <c r="M32896"/>
      <c r="N32896"/>
      <c r="O32896"/>
      <c r="P32896"/>
      <c r="Q32896"/>
      <c r="R32896"/>
    </row>
    <row r="32897" spans="3:18" x14ac:dyDescent="0.2">
      <c r="C32897"/>
      <c r="D32897"/>
      <c r="E32897"/>
      <c r="F32897"/>
      <c r="G32897"/>
      <c r="H32897"/>
      <c r="I32897"/>
      <c r="J32897"/>
      <c r="K32897"/>
      <c r="L32897"/>
      <c r="M32897"/>
      <c r="N32897"/>
      <c r="O32897"/>
      <c r="P32897"/>
      <c r="Q32897"/>
      <c r="R32897"/>
    </row>
    <row r="32898" spans="3:18" x14ac:dyDescent="0.2">
      <c r="C32898"/>
      <c r="D32898"/>
      <c r="E32898"/>
      <c r="F32898"/>
      <c r="G32898"/>
      <c r="H32898"/>
      <c r="I32898"/>
      <c r="J32898"/>
      <c r="K32898"/>
      <c r="L32898"/>
      <c r="M32898"/>
      <c r="N32898"/>
      <c r="O32898"/>
      <c r="P32898"/>
      <c r="Q32898"/>
      <c r="R32898"/>
    </row>
    <row r="32899" spans="3:18" x14ac:dyDescent="0.2">
      <c r="C32899"/>
      <c r="D32899"/>
      <c r="E32899"/>
      <c r="F32899"/>
      <c r="G32899"/>
      <c r="H32899"/>
      <c r="I32899"/>
      <c r="J32899"/>
      <c r="K32899"/>
      <c r="L32899"/>
      <c r="M32899"/>
      <c r="N32899"/>
      <c r="O32899"/>
      <c r="P32899"/>
      <c r="Q32899"/>
      <c r="R32899"/>
    </row>
    <row r="32900" spans="3:18" x14ac:dyDescent="0.2">
      <c r="C32900"/>
      <c r="D32900"/>
      <c r="E32900"/>
      <c r="F32900"/>
      <c r="G32900"/>
      <c r="H32900"/>
      <c r="I32900"/>
      <c r="J32900"/>
      <c r="K32900"/>
      <c r="L32900"/>
      <c r="M32900"/>
      <c r="N32900"/>
      <c r="O32900"/>
      <c r="P32900"/>
      <c r="Q32900"/>
      <c r="R32900"/>
    </row>
    <row r="32901" spans="3:18" x14ac:dyDescent="0.2">
      <c r="C32901"/>
      <c r="D32901"/>
      <c r="E32901"/>
      <c r="F32901"/>
      <c r="G32901"/>
      <c r="H32901"/>
      <c r="I32901"/>
      <c r="J32901"/>
      <c r="K32901"/>
      <c r="L32901"/>
      <c r="M32901"/>
      <c r="N32901"/>
      <c r="O32901"/>
      <c r="P32901"/>
      <c r="Q32901"/>
      <c r="R32901"/>
    </row>
    <row r="32902" spans="3:18" x14ac:dyDescent="0.2">
      <c r="C32902"/>
      <c r="D32902"/>
      <c r="E32902"/>
      <c r="F32902"/>
      <c r="G32902"/>
      <c r="H32902"/>
      <c r="I32902"/>
      <c r="J32902"/>
      <c r="K32902"/>
      <c r="L32902"/>
      <c r="M32902"/>
      <c r="N32902"/>
      <c r="O32902"/>
      <c r="P32902"/>
      <c r="Q32902"/>
      <c r="R32902"/>
    </row>
    <row r="32903" spans="3:18" x14ac:dyDescent="0.2">
      <c r="C32903"/>
      <c r="D32903"/>
      <c r="E32903"/>
      <c r="F32903"/>
      <c r="G32903"/>
      <c r="H32903"/>
      <c r="I32903"/>
      <c r="J32903"/>
      <c r="K32903"/>
      <c r="L32903"/>
      <c r="M32903"/>
      <c r="N32903"/>
      <c r="O32903"/>
      <c r="P32903"/>
      <c r="Q32903"/>
      <c r="R32903"/>
    </row>
    <row r="32904" spans="3:18" x14ac:dyDescent="0.2">
      <c r="C32904"/>
      <c r="D32904"/>
      <c r="E32904"/>
      <c r="F32904"/>
      <c r="G32904"/>
      <c r="H32904"/>
      <c r="I32904"/>
      <c r="J32904"/>
      <c r="K32904"/>
      <c r="L32904"/>
      <c r="M32904"/>
      <c r="N32904"/>
      <c r="O32904"/>
      <c r="P32904"/>
      <c r="Q32904"/>
      <c r="R32904"/>
    </row>
    <row r="32905" spans="3:18" x14ac:dyDescent="0.2">
      <c r="C32905"/>
      <c r="D32905"/>
      <c r="E32905"/>
      <c r="F32905"/>
      <c r="G32905"/>
      <c r="H32905"/>
      <c r="I32905"/>
      <c r="J32905"/>
      <c r="K32905"/>
      <c r="L32905"/>
      <c r="M32905"/>
      <c r="N32905"/>
      <c r="O32905"/>
      <c r="P32905"/>
      <c r="Q32905"/>
      <c r="R32905"/>
    </row>
    <row r="32906" spans="3:18" x14ac:dyDescent="0.2">
      <c r="C32906"/>
      <c r="D32906"/>
      <c r="E32906"/>
      <c r="F32906"/>
      <c r="G32906"/>
      <c r="H32906"/>
      <c r="I32906"/>
      <c r="J32906"/>
      <c r="K32906"/>
      <c r="L32906"/>
      <c r="M32906"/>
      <c r="N32906"/>
      <c r="O32906"/>
      <c r="P32906"/>
      <c r="Q32906"/>
      <c r="R32906"/>
    </row>
    <row r="32907" spans="3:18" x14ac:dyDescent="0.2">
      <c r="C32907"/>
      <c r="D32907"/>
      <c r="E32907"/>
      <c r="F32907"/>
      <c r="G32907"/>
      <c r="H32907"/>
      <c r="I32907"/>
      <c r="J32907"/>
      <c r="K32907"/>
      <c r="L32907"/>
      <c r="M32907"/>
      <c r="N32907"/>
      <c r="O32907"/>
      <c r="P32907"/>
      <c r="Q32907"/>
      <c r="R32907"/>
    </row>
    <row r="32908" spans="3:18" x14ac:dyDescent="0.2">
      <c r="C32908"/>
      <c r="D32908"/>
      <c r="E32908"/>
      <c r="F32908"/>
      <c r="G32908"/>
      <c r="H32908"/>
      <c r="I32908"/>
      <c r="J32908"/>
      <c r="K32908"/>
      <c r="L32908"/>
      <c r="M32908"/>
      <c r="N32908"/>
      <c r="O32908"/>
      <c r="P32908"/>
      <c r="Q32908"/>
      <c r="R32908"/>
    </row>
    <row r="32909" spans="3:18" x14ac:dyDescent="0.2">
      <c r="C32909"/>
      <c r="D32909"/>
      <c r="E32909"/>
      <c r="F32909"/>
      <c r="G32909"/>
      <c r="H32909"/>
      <c r="I32909"/>
      <c r="J32909"/>
      <c r="K32909"/>
      <c r="L32909"/>
      <c r="M32909"/>
      <c r="N32909"/>
      <c r="O32909"/>
      <c r="P32909"/>
      <c r="Q32909"/>
      <c r="R32909"/>
    </row>
    <row r="32910" spans="3:18" x14ac:dyDescent="0.2">
      <c r="C32910"/>
      <c r="D32910"/>
      <c r="E32910"/>
      <c r="F32910"/>
      <c r="G32910"/>
      <c r="H32910"/>
      <c r="I32910"/>
      <c r="J32910"/>
      <c r="K32910"/>
      <c r="L32910"/>
      <c r="M32910"/>
      <c r="N32910"/>
      <c r="O32910"/>
      <c r="P32910"/>
      <c r="Q32910"/>
      <c r="R32910"/>
    </row>
    <row r="32911" spans="3:18" x14ac:dyDescent="0.2">
      <c r="C32911"/>
      <c r="D32911"/>
      <c r="E32911"/>
      <c r="F32911"/>
      <c r="G32911"/>
      <c r="H32911"/>
      <c r="I32911"/>
      <c r="J32911"/>
      <c r="K32911"/>
      <c r="L32911"/>
      <c r="M32911"/>
      <c r="N32911"/>
      <c r="O32911"/>
      <c r="P32911"/>
      <c r="Q32911"/>
      <c r="R32911"/>
    </row>
    <row r="32912" spans="3:18" x14ac:dyDescent="0.2">
      <c r="C32912"/>
      <c r="D32912"/>
      <c r="E32912"/>
      <c r="F32912"/>
      <c r="G32912"/>
      <c r="H32912"/>
      <c r="I32912"/>
      <c r="J32912"/>
      <c r="K32912"/>
      <c r="L32912"/>
      <c r="M32912"/>
      <c r="N32912"/>
      <c r="O32912"/>
      <c r="P32912"/>
      <c r="Q32912"/>
      <c r="R32912"/>
    </row>
    <row r="32913" spans="3:18" x14ac:dyDescent="0.2">
      <c r="C32913"/>
      <c r="D32913"/>
      <c r="E32913"/>
      <c r="F32913"/>
      <c r="G32913"/>
      <c r="H32913"/>
      <c r="I32913"/>
      <c r="J32913"/>
      <c r="K32913"/>
      <c r="L32913"/>
      <c r="M32913"/>
      <c r="N32913"/>
      <c r="O32913"/>
      <c r="P32913"/>
      <c r="Q32913"/>
      <c r="R32913"/>
    </row>
    <row r="32914" spans="3:18" x14ac:dyDescent="0.2">
      <c r="C32914"/>
      <c r="D32914"/>
      <c r="E32914"/>
      <c r="F32914"/>
      <c r="G32914"/>
      <c r="H32914"/>
      <c r="I32914"/>
      <c r="J32914"/>
      <c r="K32914"/>
      <c r="L32914"/>
      <c r="M32914"/>
      <c r="N32914"/>
      <c r="O32914"/>
      <c r="P32914"/>
      <c r="Q32914"/>
      <c r="R32914"/>
    </row>
    <row r="32915" spans="3:18" x14ac:dyDescent="0.2">
      <c r="C32915"/>
      <c r="D32915"/>
      <c r="E32915"/>
      <c r="F32915"/>
      <c r="G32915"/>
      <c r="H32915"/>
      <c r="I32915"/>
      <c r="J32915"/>
      <c r="K32915"/>
      <c r="L32915"/>
      <c r="M32915"/>
      <c r="N32915"/>
      <c r="O32915"/>
      <c r="P32915"/>
      <c r="Q32915"/>
      <c r="R32915"/>
    </row>
    <row r="32916" spans="3:18" x14ac:dyDescent="0.2">
      <c r="C32916"/>
      <c r="D32916"/>
      <c r="E32916"/>
      <c r="F32916"/>
      <c r="G32916"/>
      <c r="H32916"/>
      <c r="I32916"/>
      <c r="J32916"/>
      <c r="K32916"/>
      <c r="L32916"/>
      <c r="M32916"/>
      <c r="N32916"/>
      <c r="O32916"/>
      <c r="P32916"/>
      <c r="Q32916"/>
      <c r="R32916"/>
    </row>
    <row r="32917" spans="3:18" x14ac:dyDescent="0.2">
      <c r="C32917"/>
      <c r="D32917"/>
      <c r="E32917"/>
      <c r="F32917"/>
      <c r="G32917"/>
      <c r="H32917"/>
      <c r="I32917"/>
      <c r="J32917"/>
      <c r="K32917"/>
      <c r="L32917"/>
      <c r="M32917"/>
      <c r="N32917"/>
      <c r="O32917"/>
      <c r="P32917"/>
      <c r="Q32917"/>
      <c r="R32917"/>
    </row>
    <row r="32918" spans="3:18" x14ac:dyDescent="0.2">
      <c r="C32918"/>
      <c r="D32918"/>
      <c r="E32918"/>
      <c r="F32918"/>
      <c r="G32918"/>
      <c r="H32918"/>
      <c r="I32918"/>
      <c r="J32918"/>
      <c r="K32918"/>
      <c r="L32918"/>
      <c r="M32918"/>
      <c r="N32918"/>
      <c r="O32918"/>
      <c r="P32918"/>
      <c r="Q32918"/>
      <c r="R32918"/>
    </row>
    <row r="32919" spans="3:18" x14ac:dyDescent="0.2">
      <c r="C32919"/>
      <c r="D32919"/>
      <c r="E32919"/>
      <c r="F32919"/>
      <c r="G32919"/>
      <c r="H32919"/>
      <c r="I32919"/>
      <c r="J32919"/>
      <c r="K32919"/>
      <c r="L32919"/>
      <c r="M32919"/>
      <c r="N32919"/>
      <c r="O32919"/>
      <c r="P32919"/>
      <c r="Q32919"/>
      <c r="R32919"/>
    </row>
    <row r="32920" spans="3:18" x14ac:dyDescent="0.2">
      <c r="C32920"/>
      <c r="D32920"/>
      <c r="E32920"/>
      <c r="F32920"/>
      <c r="G32920"/>
      <c r="H32920"/>
      <c r="I32920"/>
      <c r="J32920"/>
      <c r="K32920"/>
      <c r="L32920"/>
      <c r="M32920"/>
      <c r="N32920"/>
      <c r="O32920"/>
      <c r="P32920"/>
      <c r="Q32920"/>
      <c r="R32920"/>
    </row>
    <row r="32921" spans="3:18" x14ac:dyDescent="0.2">
      <c r="C32921"/>
      <c r="D32921"/>
      <c r="E32921"/>
      <c r="F32921"/>
      <c r="G32921"/>
      <c r="H32921"/>
      <c r="I32921"/>
      <c r="J32921"/>
      <c r="K32921"/>
      <c r="L32921"/>
      <c r="M32921"/>
      <c r="N32921"/>
      <c r="O32921"/>
      <c r="P32921"/>
      <c r="Q32921"/>
      <c r="R32921"/>
    </row>
    <row r="32922" spans="3:18" x14ac:dyDescent="0.2">
      <c r="C32922"/>
      <c r="D32922"/>
      <c r="E32922"/>
      <c r="F32922"/>
      <c r="G32922"/>
      <c r="H32922"/>
      <c r="I32922"/>
      <c r="J32922"/>
      <c r="K32922"/>
      <c r="L32922"/>
      <c r="M32922"/>
      <c r="N32922"/>
      <c r="O32922"/>
      <c r="P32922"/>
      <c r="Q32922"/>
      <c r="R32922"/>
    </row>
    <row r="32923" spans="3:18" x14ac:dyDescent="0.2">
      <c r="C32923"/>
      <c r="D32923"/>
      <c r="E32923"/>
      <c r="F32923"/>
      <c r="G32923"/>
      <c r="H32923"/>
      <c r="I32923"/>
      <c r="J32923"/>
      <c r="K32923"/>
      <c r="L32923"/>
      <c r="M32923"/>
      <c r="N32923"/>
      <c r="O32923"/>
      <c r="P32923"/>
      <c r="Q32923"/>
      <c r="R32923"/>
    </row>
    <row r="32924" spans="3:18" x14ac:dyDescent="0.2">
      <c r="C32924"/>
      <c r="D32924"/>
      <c r="E32924"/>
      <c r="F32924"/>
      <c r="G32924"/>
      <c r="H32924"/>
      <c r="I32924"/>
      <c r="J32924"/>
      <c r="K32924"/>
      <c r="L32924"/>
      <c r="M32924"/>
      <c r="N32924"/>
      <c r="O32924"/>
      <c r="P32924"/>
      <c r="Q32924"/>
      <c r="R32924"/>
    </row>
    <row r="32925" spans="3:18" x14ac:dyDescent="0.2">
      <c r="C32925"/>
      <c r="D32925"/>
      <c r="E32925"/>
      <c r="F32925"/>
      <c r="G32925"/>
      <c r="H32925"/>
      <c r="I32925"/>
      <c r="J32925"/>
      <c r="K32925"/>
      <c r="L32925"/>
      <c r="M32925"/>
      <c r="N32925"/>
      <c r="O32925"/>
      <c r="P32925"/>
      <c r="Q32925"/>
      <c r="R32925"/>
    </row>
    <row r="32926" spans="3:18" x14ac:dyDescent="0.2">
      <c r="C32926"/>
      <c r="D32926"/>
      <c r="E32926"/>
      <c r="F32926"/>
      <c r="G32926"/>
      <c r="H32926"/>
      <c r="I32926"/>
      <c r="J32926"/>
      <c r="K32926"/>
      <c r="L32926"/>
      <c r="M32926"/>
      <c r="N32926"/>
      <c r="O32926"/>
      <c r="P32926"/>
      <c r="Q32926"/>
      <c r="R32926"/>
    </row>
    <row r="32927" spans="3:18" x14ac:dyDescent="0.2">
      <c r="C32927"/>
      <c r="D32927"/>
      <c r="E32927"/>
      <c r="F32927"/>
      <c r="G32927"/>
      <c r="H32927"/>
      <c r="I32927"/>
      <c r="J32927"/>
      <c r="K32927"/>
      <c r="L32927"/>
      <c r="M32927"/>
      <c r="N32927"/>
      <c r="O32927"/>
      <c r="P32927"/>
      <c r="Q32927"/>
      <c r="R32927"/>
    </row>
    <row r="32928" spans="3:18" x14ac:dyDescent="0.2">
      <c r="C32928"/>
      <c r="D32928"/>
      <c r="E32928"/>
      <c r="F32928"/>
      <c r="G32928"/>
      <c r="H32928"/>
      <c r="I32928"/>
      <c r="J32928"/>
      <c r="K32928"/>
      <c r="L32928"/>
      <c r="M32928"/>
      <c r="N32928"/>
      <c r="O32928"/>
      <c r="P32928"/>
      <c r="Q32928"/>
      <c r="R32928"/>
    </row>
    <row r="32929" spans="3:18" x14ac:dyDescent="0.2">
      <c r="C32929"/>
      <c r="D32929"/>
      <c r="E32929"/>
      <c r="F32929"/>
      <c r="G32929"/>
      <c r="H32929"/>
      <c r="I32929"/>
      <c r="J32929"/>
      <c r="K32929"/>
      <c r="L32929"/>
      <c r="M32929"/>
      <c r="N32929"/>
      <c r="O32929"/>
      <c r="P32929"/>
      <c r="Q32929"/>
      <c r="R32929"/>
    </row>
    <row r="32930" spans="3:18" x14ac:dyDescent="0.2">
      <c r="C32930"/>
      <c r="D32930"/>
      <c r="E32930"/>
      <c r="F32930"/>
      <c r="G32930"/>
      <c r="H32930"/>
      <c r="I32930"/>
      <c r="J32930"/>
      <c r="K32930"/>
      <c r="L32930"/>
      <c r="M32930"/>
      <c r="N32930"/>
      <c r="O32930"/>
      <c r="P32930"/>
      <c r="Q32930"/>
      <c r="R32930"/>
    </row>
    <row r="32931" spans="3:18" x14ac:dyDescent="0.2">
      <c r="C32931"/>
      <c r="D32931"/>
      <c r="E32931"/>
      <c r="F32931"/>
      <c r="G32931"/>
      <c r="H32931"/>
      <c r="I32931"/>
      <c r="J32931"/>
      <c r="K32931"/>
      <c r="L32931"/>
      <c r="M32931"/>
      <c r="N32931"/>
      <c r="O32931"/>
      <c r="P32931"/>
      <c r="Q32931"/>
      <c r="R32931"/>
    </row>
    <row r="32932" spans="3:18" x14ac:dyDescent="0.2">
      <c r="C32932"/>
      <c r="D32932"/>
      <c r="E32932"/>
      <c r="F32932"/>
      <c r="G32932"/>
      <c r="H32932"/>
      <c r="I32932"/>
      <c r="J32932"/>
      <c r="K32932"/>
      <c r="L32932"/>
      <c r="M32932"/>
      <c r="N32932"/>
      <c r="O32932"/>
      <c r="P32932"/>
      <c r="Q32932"/>
      <c r="R32932"/>
    </row>
    <row r="32933" spans="3:18" x14ac:dyDescent="0.2">
      <c r="C32933"/>
      <c r="D32933"/>
      <c r="E32933"/>
      <c r="F32933"/>
      <c r="G32933"/>
      <c r="H32933"/>
      <c r="I32933"/>
      <c r="J32933"/>
      <c r="K32933"/>
      <c r="L32933"/>
      <c r="M32933"/>
      <c r="N32933"/>
      <c r="O32933"/>
      <c r="P32933"/>
      <c r="Q32933"/>
      <c r="R32933"/>
    </row>
    <row r="32934" spans="3:18" x14ac:dyDescent="0.2">
      <c r="C32934"/>
      <c r="D32934"/>
      <c r="E32934"/>
      <c r="F32934"/>
      <c r="G32934"/>
      <c r="H32934"/>
      <c r="I32934"/>
      <c r="J32934"/>
      <c r="K32934"/>
      <c r="L32934"/>
      <c r="M32934"/>
      <c r="N32934"/>
      <c r="O32934"/>
      <c r="P32934"/>
      <c r="Q32934"/>
      <c r="R32934"/>
    </row>
    <row r="32935" spans="3:18" x14ac:dyDescent="0.2">
      <c r="C32935"/>
      <c r="D32935"/>
      <c r="E32935"/>
      <c r="F32935"/>
      <c r="G32935"/>
      <c r="H32935"/>
      <c r="I32935"/>
      <c r="J32935"/>
      <c r="K32935"/>
      <c r="L32935"/>
      <c r="M32935"/>
      <c r="N32935"/>
      <c r="O32935"/>
      <c r="P32935"/>
      <c r="Q32935"/>
      <c r="R32935"/>
    </row>
    <row r="32936" spans="3:18" x14ac:dyDescent="0.2">
      <c r="C32936"/>
      <c r="D32936"/>
      <c r="E32936"/>
      <c r="F32936"/>
      <c r="G32936"/>
      <c r="H32936"/>
      <c r="I32936"/>
      <c r="J32936"/>
      <c r="K32936"/>
      <c r="L32936"/>
      <c r="M32936"/>
      <c r="N32936"/>
      <c r="O32936"/>
      <c r="P32936"/>
      <c r="Q32936"/>
      <c r="R32936"/>
    </row>
    <row r="32937" spans="3:18" x14ac:dyDescent="0.2">
      <c r="C32937"/>
      <c r="D32937"/>
      <c r="E32937"/>
      <c r="F32937"/>
      <c r="G32937"/>
      <c r="H32937"/>
      <c r="I32937"/>
      <c r="J32937"/>
      <c r="K32937"/>
      <c r="L32937"/>
      <c r="M32937"/>
      <c r="N32937"/>
      <c r="O32937"/>
      <c r="P32937"/>
      <c r="Q32937"/>
      <c r="R32937"/>
    </row>
    <row r="32938" spans="3:18" x14ac:dyDescent="0.2">
      <c r="C32938"/>
      <c r="D32938"/>
      <c r="E32938"/>
      <c r="F32938"/>
      <c r="G32938"/>
      <c r="H32938"/>
      <c r="I32938"/>
      <c r="J32938"/>
      <c r="K32938"/>
      <c r="L32938"/>
      <c r="M32938"/>
      <c r="N32938"/>
      <c r="O32938"/>
      <c r="P32938"/>
      <c r="Q32938"/>
      <c r="R32938"/>
    </row>
    <row r="32939" spans="3:18" x14ac:dyDescent="0.2">
      <c r="C32939"/>
      <c r="D32939"/>
      <c r="E32939"/>
      <c r="F32939"/>
      <c r="G32939"/>
      <c r="H32939"/>
      <c r="I32939"/>
      <c r="J32939"/>
      <c r="K32939"/>
      <c r="L32939"/>
      <c r="M32939"/>
      <c r="N32939"/>
      <c r="O32939"/>
      <c r="P32939"/>
      <c r="Q32939"/>
      <c r="R32939"/>
    </row>
    <row r="32940" spans="3:18" x14ac:dyDescent="0.2">
      <c r="C32940"/>
      <c r="D32940"/>
      <c r="E32940"/>
      <c r="F32940"/>
      <c r="G32940"/>
      <c r="H32940"/>
      <c r="I32940"/>
      <c r="J32940"/>
      <c r="K32940"/>
      <c r="L32940"/>
      <c r="M32940"/>
      <c r="N32940"/>
      <c r="O32940"/>
      <c r="P32940"/>
      <c r="Q32940"/>
      <c r="R32940"/>
    </row>
    <row r="32941" spans="3:18" x14ac:dyDescent="0.2">
      <c r="C32941"/>
      <c r="D32941"/>
      <c r="E32941"/>
      <c r="F32941"/>
      <c r="G32941"/>
      <c r="H32941"/>
      <c r="I32941"/>
      <c r="J32941"/>
      <c r="K32941"/>
      <c r="L32941"/>
      <c r="M32941"/>
      <c r="N32941"/>
      <c r="O32941"/>
      <c r="P32941"/>
      <c r="Q32941"/>
      <c r="R32941"/>
    </row>
    <row r="32942" spans="3:18" x14ac:dyDescent="0.2">
      <c r="C32942"/>
      <c r="D32942"/>
      <c r="E32942"/>
      <c r="F32942"/>
      <c r="G32942"/>
      <c r="H32942"/>
      <c r="I32942"/>
      <c r="J32942"/>
      <c r="K32942"/>
      <c r="L32942"/>
      <c r="M32942"/>
      <c r="N32942"/>
      <c r="O32942"/>
      <c r="P32942"/>
      <c r="Q32942"/>
      <c r="R32942"/>
    </row>
    <row r="32943" spans="3:18" x14ac:dyDescent="0.2">
      <c r="C32943"/>
      <c r="D32943"/>
      <c r="E32943"/>
      <c r="F32943"/>
      <c r="G32943"/>
      <c r="H32943"/>
      <c r="I32943"/>
      <c r="J32943"/>
      <c r="K32943"/>
      <c r="L32943"/>
      <c r="M32943"/>
      <c r="N32943"/>
      <c r="O32943"/>
      <c r="P32943"/>
      <c r="Q32943"/>
      <c r="R32943"/>
    </row>
    <row r="32944" spans="3:18" x14ac:dyDescent="0.2">
      <c r="C32944"/>
      <c r="D32944"/>
      <c r="E32944"/>
      <c r="F32944"/>
      <c r="G32944"/>
      <c r="H32944"/>
      <c r="I32944"/>
      <c r="J32944"/>
      <c r="K32944"/>
      <c r="L32944"/>
      <c r="M32944"/>
      <c r="N32944"/>
      <c r="O32944"/>
      <c r="P32944"/>
      <c r="Q32944"/>
      <c r="R32944"/>
    </row>
    <row r="32945" spans="3:18" x14ac:dyDescent="0.2">
      <c r="C32945"/>
      <c r="D32945"/>
      <c r="E32945"/>
      <c r="F32945"/>
      <c r="G32945"/>
      <c r="H32945"/>
      <c r="I32945"/>
      <c r="J32945"/>
      <c r="K32945"/>
      <c r="L32945"/>
      <c r="M32945"/>
      <c r="N32945"/>
      <c r="O32945"/>
      <c r="P32945"/>
      <c r="Q32945"/>
      <c r="R32945"/>
    </row>
    <row r="32946" spans="3:18" x14ac:dyDescent="0.2">
      <c r="C32946"/>
      <c r="D32946"/>
      <c r="E32946"/>
      <c r="F32946"/>
      <c r="G32946"/>
      <c r="H32946"/>
      <c r="I32946"/>
      <c r="J32946"/>
      <c r="K32946"/>
      <c r="L32946"/>
      <c r="M32946"/>
      <c r="N32946"/>
      <c r="O32946"/>
      <c r="P32946"/>
      <c r="Q32946"/>
      <c r="R32946"/>
    </row>
    <row r="32947" spans="3:18" x14ac:dyDescent="0.2">
      <c r="C32947"/>
      <c r="D32947"/>
      <c r="E32947"/>
      <c r="F32947"/>
      <c r="G32947"/>
      <c r="H32947"/>
      <c r="I32947"/>
      <c r="J32947"/>
      <c r="K32947"/>
      <c r="L32947"/>
      <c r="M32947"/>
      <c r="N32947"/>
      <c r="O32947"/>
      <c r="P32947"/>
      <c r="Q32947"/>
      <c r="R32947"/>
    </row>
    <row r="32948" spans="3:18" x14ac:dyDescent="0.2">
      <c r="C32948"/>
      <c r="D32948"/>
      <c r="E32948"/>
      <c r="F32948"/>
      <c r="G32948"/>
      <c r="H32948"/>
      <c r="I32948"/>
      <c r="J32948"/>
      <c r="K32948"/>
      <c r="L32948"/>
      <c r="M32948"/>
      <c r="N32948"/>
      <c r="O32948"/>
      <c r="P32948"/>
      <c r="Q32948"/>
      <c r="R32948"/>
    </row>
    <row r="32949" spans="3:18" x14ac:dyDescent="0.2">
      <c r="C32949"/>
      <c r="D32949"/>
      <c r="E32949"/>
      <c r="F32949"/>
      <c r="G32949"/>
      <c r="H32949"/>
      <c r="I32949"/>
      <c r="J32949"/>
      <c r="K32949"/>
      <c r="L32949"/>
      <c r="M32949"/>
      <c r="N32949"/>
      <c r="O32949"/>
      <c r="P32949"/>
      <c r="Q32949"/>
      <c r="R32949"/>
    </row>
    <row r="32950" spans="3:18" x14ac:dyDescent="0.2">
      <c r="C32950"/>
      <c r="D32950"/>
      <c r="E32950"/>
      <c r="F32950"/>
      <c r="G32950"/>
      <c r="H32950"/>
      <c r="I32950"/>
      <c r="J32950"/>
      <c r="K32950"/>
      <c r="L32950"/>
      <c r="M32950"/>
      <c r="N32950"/>
      <c r="O32950"/>
      <c r="P32950"/>
      <c r="Q32950"/>
      <c r="R32950"/>
    </row>
    <row r="32951" spans="3:18" x14ac:dyDescent="0.2">
      <c r="C32951"/>
      <c r="D32951"/>
      <c r="E32951"/>
      <c r="F32951"/>
      <c r="G32951"/>
      <c r="H32951"/>
      <c r="I32951"/>
      <c r="J32951"/>
      <c r="K32951"/>
      <c r="L32951"/>
      <c r="M32951"/>
      <c r="N32951"/>
      <c r="O32951"/>
      <c r="P32951"/>
      <c r="Q32951"/>
      <c r="R32951"/>
    </row>
    <row r="32952" spans="3:18" x14ac:dyDescent="0.2">
      <c r="C32952"/>
      <c r="D32952"/>
      <c r="E32952"/>
      <c r="F32952"/>
      <c r="G32952"/>
      <c r="H32952"/>
      <c r="I32952"/>
      <c r="J32952"/>
      <c r="K32952"/>
      <c r="L32952"/>
      <c r="M32952"/>
      <c r="N32952"/>
      <c r="O32952"/>
      <c r="P32952"/>
      <c r="Q32952"/>
      <c r="R32952"/>
    </row>
    <row r="32953" spans="3:18" x14ac:dyDescent="0.2">
      <c r="C32953"/>
      <c r="D32953"/>
      <c r="E32953"/>
      <c r="F32953"/>
      <c r="G32953"/>
      <c r="H32953"/>
      <c r="I32953"/>
      <c r="J32953"/>
      <c r="K32953"/>
      <c r="L32953"/>
      <c r="M32953"/>
      <c r="N32953"/>
      <c r="O32953"/>
      <c r="P32953"/>
      <c r="Q32953"/>
      <c r="R32953"/>
    </row>
    <row r="32954" spans="3:18" x14ac:dyDescent="0.2">
      <c r="C32954"/>
      <c r="D32954"/>
      <c r="E32954"/>
      <c r="F32954"/>
      <c r="G32954"/>
      <c r="H32954"/>
      <c r="I32954"/>
      <c r="J32954"/>
      <c r="K32954"/>
      <c r="L32954"/>
      <c r="M32954"/>
      <c r="N32954"/>
      <c r="O32954"/>
      <c r="P32954"/>
      <c r="Q32954"/>
      <c r="R32954"/>
    </row>
    <row r="32955" spans="3:18" x14ac:dyDescent="0.2">
      <c r="C32955"/>
      <c r="D32955"/>
      <c r="E32955"/>
      <c r="F32955"/>
      <c r="G32955"/>
      <c r="H32955"/>
      <c r="I32955"/>
      <c r="J32955"/>
      <c r="K32955"/>
      <c r="L32955"/>
      <c r="M32955"/>
      <c r="N32955"/>
      <c r="O32955"/>
      <c r="P32955"/>
      <c r="Q32955"/>
      <c r="R32955"/>
    </row>
    <row r="32956" spans="3:18" x14ac:dyDescent="0.2">
      <c r="C32956"/>
      <c r="D32956"/>
      <c r="E32956"/>
      <c r="F32956"/>
      <c r="G32956"/>
      <c r="H32956"/>
      <c r="I32956"/>
      <c r="J32956"/>
      <c r="K32956"/>
      <c r="L32956"/>
      <c r="M32956"/>
      <c r="N32956"/>
      <c r="O32956"/>
      <c r="P32956"/>
      <c r="Q32956"/>
      <c r="R32956"/>
    </row>
    <row r="32957" spans="3:18" x14ac:dyDescent="0.2">
      <c r="C32957"/>
      <c r="D32957"/>
      <c r="E32957"/>
      <c r="F32957"/>
      <c r="G32957"/>
      <c r="H32957"/>
      <c r="I32957"/>
      <c r="J32957"/>
      <c r="K32957"/>
      <c r="L32957"/>
      <c r="M32957"/>
      <c r="N32957"/>
      <c r="O32957"/>
      <c r="P32957"/>
      <c r="Q32957"/>
      <c r="R32957"/>
    </row>
    <row r="32958" spans="3:18" x14ac:dyDescent="0.2">
      <c r="C32958"/>
      <c r="D32958"/>
      <c r="E32958"/>
      <c r="F32958"/>
      <c r="G32958"/>
      <c r="H32958"/>
      <c r="I32958"/>
      <c r="J32958"/>
      <c r="K32958"/>
      <c r="L32958"/>
      <c r="M32958"/>
      <c r="N32958"/>
      <c r="O32958"/>
      <c r="P32958"/>
      <c r="Q32958"/>
      <c r="R32958"/>
    </row>
    <row r="32959" spans="3:18" x14ac:dyDescent="0.2">
      <c r="C32959"/>
      <c r="D32959"/>
      <c r="E32959"/>
      <c r="F32959"/>
      <c r="G32959"/>
      <c r="H32959"/>
      <c r="I32959"/>
      <c r="J32959"/>
      <c r="K32959"/>
      <c r="L32959"/>
      <c r="M32959"/>
      <c r="N32959"/>
      <c r="O32959"/>
      <c r="P32959"/>
      <c r="Q32959"/>
      <c r="R32959"/>
    </row>
    <row r="32960" spans="3:18" x14ac:dyDescent="0.2">
      <c r="C32960"/>
      <c r="D32960"/>
      <c r="E32960"/>
      <c r="F32960"/>
      <c r="G32960"/>
      <c r="H32960"/>
      <c r="I32960"/>
      <c r="J32960"/>
      <c r="K32960"/>
      <c r="L32960"/>
      <c r="M32960"/>
      <c r="N32960"/>
      <c r="O32960"/>
      <c r="P32960"/>
      <c r="Q32960"/>
      <c r="R32960"/>
    </row>
    <row r="32961" spans="3:18" x14ac:dyDescent="0.2">
      <c r="C32961"/>
      <c r="D32961"/>
      <c r="E32961"/>
      <c r="F32961"/>
      <c r="G32961"/>
      <c r="H32961"/>
      <c r="I32961"/>
      <c r="J32961"/>
      <c r="K32961"/>
      <c r="L32961"/>
      <c r="M32961"/>
      <c r="N32961"/>
      <c r="O32961"/>
      <c r="P32961"/>
      <c r="Q32961"/>
      <c r="R32961"/>
    </row>
    <row r="32962" spans="3:18" x14ac:dyDescent="0.2">
      <c r="C32962"/>
      <c r="D32962"/>
      <c r="E32962"/>
      <c r="F32962"/>
      <c r="G32962"/>
      <c r="H32962"/>
      <c r="I32962"/>
      <c r="J32962"/>
      <c r="K32962"/>
      <c r="L32962"/>
      <c r="M32962"/>
      <c r="N32962"/>
      <c r="O32962"/>
      <c r="P32962"/>
      <c r="Q32962"/>
      <c r="R32962"/>
    </row>
    <row r="32963" spans="3:18" x14ac:dyDescent="0.2">
      <c r="C32963"/>
      <c r="D32963"/>
      <c r="E32963"/>
      <c r="F32963"/>
      <c r="G32963"/>
      <c r="H32963"/>
      <c r="I32963"/>
      <c r="J32963"/>
      <c r="K32963"/>
      <c r="L32963"/>
      <c r="M32963"/>
      <c r="N32963"/>
      <c r="O32963"/>
      <c r="P32963"/>
      <c r="Q32963"/>
      <c r="R32963"/>
    </row>
    <row r="32964" spans="3:18" x14ac:dyDescent="0.2">
      <c r="C32964"/>
      <c r="D32964"/>
      <c r="E32964"/>
      <c r="F32964"/>
      <c r="G32964"/>
      <c r="H32964"/>
      <c r="I32964"/>
      <c r="J32964"/>
      <c r="K32964"/>
      <c r="L32964"/>
      <c r="M32964"/>
      <c r="N32964"/>
      <c r="O32964"/>
      <c r="P32964"/>
      <c r="Q32964"/>
      <c r="R32964"/>
    </row>
    <row r="32965" spans="3:18" x14ac:dyDescent="0.2">
      <c r="C32965"/>
      <c r="D32965"/>
      <c r="E32965"/>
      <c r="F32965"/>
      <c r="G32965"/>
      <c r="H32965"/>
      <c r="I32965"/>
      <c r="J32965"/>
      <c r="K32965"/>
      <c r="L32965"/>
      <c r="M32965"/>
      <c r="N32965"/>
      <c r="O32965"/>
      <c r="P32965"/>
      <c r="Q32965"/>
      <c r="R32965"/>
    </row>
    <row r="32966" spans="3:18" x14ac:dyDescent="0.2">
      <c r="C32966"/>
      <c r="D32966"/>
      <c r="E32966"/>
      <c r="F32966"/>
      <c r="G32966"/>
      <c r="H32966"/>
      <c r="I32966"/>
      <c r="J32966"/>
      <c r="K32966"/>
      <c r="L32966"/>
      <c r="M32966"/>
      <c r="N32966"/>
      <c r="O32966"/>
      <c r="P32966"/>
      <c r="Q32966"/>
      <c r="R32966"/>
    </row>
    <row r="32967" spans="3:18" x14ac:dyDescent="0.2">
      <c r="C32967"/>
      <c r="D32967"/>
      <c r="E32967"/>
      <c r="F32967"/>
      <c r="G32967"/>
      <c r="H32967"/>
      <c r="I32967"/>
      <c r="J32967"/>
      <c r="K32967"/>
      <c r="L32967"/>
      <c r="M32967"/>
      <c r="N32967"/>
      <c r="O32967"/>
      <c r="P32967"/>
      <c r="Q32967"/>
      <c r="R32967"/>
    </row>
    <row r="32968" spans="3:18" x14ac:dyDescent="0.2">
      <c r="C32968"/>
      <c r="D32968"/>
      <c r="E32968"/>
      <c r="F32968"/>
      <c r="G32968"/>
      <c r="H32968"/>
      <c r="I32968"/>
      <c r="J32968"/>
      <c r="K32968"/>
      <c r="L32968"/>
      <c r="M32968"/>
      <c r="N32968"/>
      <c r="O32968"/>
      <c r="P32968"/>
      <c r="Q32968"/>
      <c r="R32968"/>
    </row>
    <row r="32969" spans="3:18" x14ac:dyDescent="0.2">
      <c r="C32969"/>
      <c r="D32969"/>
      <c r="E32969"/>
      <c r="F32969"/>
      <c r="G32969"/>
      <c r="H32969"/>
      <c r="I32969"/>
      <c r="J32969"/>
      <c r="K32969"/>
      <c r="L32969"/>
      <c r="M32969"/>
      <c r="N32969"/>
      <c r="O32969"/>
      <c r="P32969"/>
      <c r="Q32969"/>
      <c r="R32969"/>
    </row>
    <row r="32970" spans="3:18" x14ac:dyDescent="0.2">
      <c r="C32970"/>
      <c r="D32970"/>
      <c r="E32970"/>
      <c r="F32970"/>
      <c r="G32970"/>
      <c r="H32970"/>
      <c r="I32970"/>
      <c r="J32970"/>
      <c r="K32970"/>
      <c r="L32970"/>
      <c r="M32970"/>
      <c r="N32970"/>
      <c r="O32970"/>
      <c r="P32970"/>
      <c r="Q32970"/>
      <c r="R32970"/>
    </row>
    <row r="32971" spans="3:18" x14ac:dyDescent="0.2">
      <c r="C32971"/>
      <c r="D32971"/>
      <c r="E32971"/>
      <c r="F32971"/>
      <c r="G32971"/>
      <c r="H32971"/>
      <c r="I32971"/>
      <c r="J32971"/>
      <c r="K32971"/>
      <c r="L32971"/>
      <c r="M32971"/>
      <c r="N32971"/>
      <c r="O32971"/>
      <c r="P32971"/>
      <c r="Q32971"/>
      <c r="R32971"/>
    </row>
    <row r="32972" spans="3:18" x14ac:dyDescent="0.2">
      <c r="C32972"/>
      <c r="D32972"/>
      <c r="E32972"/>
      <c r="F32972"/>
      <c r="G32972"/>
      <c r="H32972"/>
      <c r="I32972"/>
      <c r="J32972"/>
      <c r="K32972"/>
      <c r="L32972"/>
      <c r="M32972"/>
      <c r="N32972"/>
      <c r="O32972"/>
      <c r="P32972"/>
      <c r="Q32972"/>
      <c r="R32972"/>
    </row>
    <row r="32973" spans="3:18" x14ac:dyDescent="0.2">
      <c r="C32973"/>
      <c r="D32973"/>
      <c r="E32973"/>
      <c r="F32973"/>
      <c r="G32973"/>
      <c r="H32973"/>
      <c r="I32973"/>
      <c r="J32973"/>
      <c r="K32973"/>
      <c r="L32973"/>
      <c r="M32973"/>
      <c r="N32973"/>
      <c r="O32973"/>
      <c r="P32973"/>
      <c r="Q32973"/>
      <c r="R32973"/>
    </row>
    <row r="32974" spans="3:18" x14ac:dyDescent="0.2">
      <c r="C32974"/>
      <c r="D32974"/>
      <c r="E32974"/>
      <c r="F32974"/>
      <c r="G32974"/>
      <c r="H32974"/>
      <c r="I32974"/>
      <c r="J32974"/>
      <c r="K32974"/>
      <c r="L32974"/>
      <c r="M32974"/>
      <c r="N32974"/>
      <c r="O32974"/>
      <c r="P32974"/>
      <c r="Q32974"/>
      <c r="R32974"/>
    </row>
    <row r="32975" spans="3:18" x14ac:dyDescent="0.2">
      <c r="C32975"/>
      <c r="D32975"/>
      <c r="E32975"/>
      <c r="F32975"/>
      <c r="G32975"/>
      <c r="H32975"/>
      <c r="I32975"/>
      <c r="J32975"/>
      <c r="K32975"/>
      <c r="L32975"/>
      <c r="M32975"/>
      <c r="N32975"/>
      <c r="O32975"/>
      <c r="P32975"/>
      <c r="Q32975"/>
      <c r="R32975"/>
    </row>
    <row r="32976" spans="3:18" x14ac:dyDescent="0.2">
      <c r="C32976"/>
      <c r="D32976"/>
      <c r="E32976"/>
      <c r="F32976"/>
      <c r="G32976"/>
      <c r="H32976"/>
      <c r="I32976"/>
      <c r="J32976"/>
      <c r="K32976"/>
      <c r="L32976"/>
      <c r="M32976"/>
      <c r="N32976"/>
      <c r="O32976"/>
      <c r="P32976"/>
      <c r="Q32976"/>
      <c r="R32976"/>
    </row>
    <row r="32977" spans="3:18" x14ac:dyDescent="0.2">
      <c r="C32977"/>
      <c r="D32977"/>
      <c r="E32977"/>
      <c r="F32977"/>
      <c r="G32977"/>
      <c r="H32977"/>
      <c r="I32977"/>
      <c r="J32977"/>
      <c r="K32977"/>
      <c r="L32977"/>
      <c r="M32977"/>
      <c r="N32977"/>
      <c r="O32977"/>
      <c r="P32977"/>
      <c r="Q32977"/>
      <c r="R32977"/>
    </row>
    <row r="32978" spans="3:18" x14ac:dyDescent="0.2">
      <c r="C32978"/>
      <c r="D32978"/>
      <c r="E32978"/>
      <c r="F32978"/>
      <c r="G32978"/>
      <c r="H32978"/>
      <c r="I32978"/>
      <c r="J32978"/>
      <c r="K32978"/>
      <c r="L32978"/>
      <c r="M32978"/>
      <c r="N32978"/>
      <c r="O32978"/>
      <c r="P32978"/>
      <c r="Q32978"/>
      <c r="R32978"/>
    </row>
    <row r="32979" spans="3:18" x14ac:dyDescent="0.2">
      <c r="C32979"/>
      <c r="D32979"/>
      <c r="E32979"/>
      <c r="F32979"/>
      <c r="G32979"/>
      <c r="H32979"/>
      <c r="I32979"/>
      <c r="J32979"/>
      <c r="K32979"/>
      <c r="L32979"/>
      <c r="M32979"/>
      <c r="N32979"/>
      <c r="O32979"/>
      <c r="P32979"/>
      <c r="Q32979"/>
      <c r="R32979"/>
    </row>
    <row r="32980" spans="3:18" x14ac:dyDescent="0.2">
      <c r="C32980"/>
      <c r="D32980"/>
      <c r="E32980"/>
      <c r="F32980"/>
      <c r="G32980"/>
      <c r="H32980"/>
      <c r="I32980"/>
      <c r="J32980"/>
      <c r="K32980"/>
      <c r="L32980"/>
      <c r="M32980"/>
      <c r="N32980"/>
      <c r="O32980"/>
      <c r="P32980"/>
      <c r="Q32980"/>
      <c r="R32980"/>
    </row>
    <row r="32981" spans="3:18" x14ac:dyDescent="0.2">
      <c r="C32981"/>
      <c r="D32981"/>
      <c r="E32981"/>
      <c r="F32981"/>
      <c r="G32981"/>
      <c r="H32981"/>
      <c r="I32981"/>
      <c r="J32981"/>
      <c r="K32981"/>
      <c r="L32981"/>
      <c r="M32981"/>
      <c r="N32981"/>
      <c r="O32981"/>
      <c r="P32981"/>
      <c r="Q32981"/>
      <c r="R32981"/>
    </row>
    <row r="32982" spans="3:18" x14ac:dyDescent="0.2">
      <c r="C32982"/>
      <c r="D32982"/>
      <c r="E32982"/>
      <c r="F32982"/>
      <c r="G32982"/>
      <c r="H32982"/>
      <c r="I32982"/>
      <c r="J32982"/>
      <c r="K32982"/>
      <c r="L32982"/>
      <c r="M32982"/>
      <c r="N32982"/>
      <c r="O32982"/>
      <c r="P32982"/>
      <c r="Q32982"/>
      <c r="R32982"/>
    </row>
    <row r="32983" spans="3:18" x14ac:dyDescent="0.2">
      <c r="C32983"/>
      <c r="D32983"/>
      <c r="E32983"/>
      <c r="F32983"/>
      <c r="G32983"/>
      <c r="H32983"/>
      <c r="I32983"/>
      <c r="J32983"/>
      <c r="K32983"/>
      <c r="L32983"/>
      <c r="M32983"/>
      <c r="N32983"/>
      <c r="O32983"/>
      <c r="P32983"/>
      <c r="Q32983"/>
      <c r="R32983"/>
    </row>
    <row r="32984" spans="3:18" x14ac:dyDescent="0.2">
      <c r="C32984"/>
      <c r="D32984"/>
      <c r="E32984"/>
      <c r="F32984"/>
      <c r="G32984"/>
      <c r="H32984"/>
      <c r="I32984"/>
      <c r="J32984"/>
      <c r="K32984"/>
      <c r="L32984"/>
      <c r="M32984"/>
      <c r="N32984"/>
      <c r="O32984"/>
      <c r="P32984"/>
      <c r="Q32984"/>
      <c r="R32984"/>
    </row>
    <row r="32985" spans="3:18" x14ac:dyDescent="0.2">
      <c r="C32985"/>
      <c r="D32985"/>
      <c r="E32985"/>
      <c r="F32985"/>
      <c r="G32985"/>
      <c r="H32985"/>
      <c r="I32985"/>
      <c r="J32985"/>
      <c r="K32985"/>
      <c r="L32985"/>
      <c r="M32985"/>
      <c r="N32985"/>
      <c r="O32985"/>
      <c r="P32985"/>
      <c r="Q32985"/>
      <c r="R32985"/>
    </row>
    <row r="32986" spans="3:18" x14ac:dyDescent="0.2">
      <c r="C32986"/>
      <c r="D32986"/>
      <c r="E32986"/>
      <c r="F32986"/>
      <c r="G32986"/>
      <c r="H32986"/>
      <c r="I32986"/>
      <c r="J32986"/>
      <c r="K32986"/>
      <c r="L32986"/>
      <c r="M32986"/>
      <c r="N32986"/>
      <c r="O32986"/>
      <c r="P32986"/>
      <c r="Q32986"/>
      <c r="R32986"/>
    </row>
    <row r="32987" spans="3:18" x14ac:dyDescent="0.2">
      <c r="C32987"/>
      <c r="D32987"/>
      <c r="E32987"/>
      <c r="F32987"/>
      <c r="G32987"/>
      <c r="H32987"/>
      <c r="I32987"/>
      <c r="J32987"/>
      <c r="K32987"/>
      <c r="L32987"/>
      <c r="M32987"/>
      <c r="N32987"/>
      <c r="O32987"/>
      <c r="P32987"/>
      <c r="Q32987"/>
      <c r="R32987"/>
    </row>
    <row r="32988" spans="3:18" x14ac:dyDescent="0.2">
      <c r="C32988"/>
      <c r="D32988"/>
      <c r="E32988"/>
      <c r="F32988"/>
      <c r="G32988"/>
      <c r="H32988"/>
      <c r="I32988"/>
      <c r="J32988"/>
      <c r="K32988"/>
      <c r="L32988"/>
      <c r="M32988"/>
      <c r="N32988"/>
      <c r="O32988"/>
      <c r="P32988"/>
      <c r="Q32988"/>
      <c r="R32988"/>
    </row>
    <row r="32989" spans="3:18" x14ac:dyDescent="0.2">
      <c r="C32989"/>
      <c r="D32989"/>
      <c r="E32989"/>
      <c r="F32989"/>
      <c r="G32989"/>
      <c r="H32989"/>
      <c r="I32989"/>
      <c r="J32989"/>
      <c r="K32989"/>
      <c r="L32989"/>
      <c r="M32989"/>
      <c r="N32989"/>
      <c r="O32989"/>
      <c r="P32989"/>
      <c r="Q32989"/>
      <c r="R32989"/>
    </row>
    <row r="32990" spans="3:18" x14ac:dyDescent="0.2">
      <c r="C32990"/>
      <c r="D32990"/>
      <c r="E32990"/>
      <c r="F32990"/>
      <c r="G32990"/>
      <c r="H32990"/>
      <c r="I32990"/>
      <c r="J32990"/>
      <c r="K32990"/>
      <c r="L32990"/>
      <c r="M32990"/>
      <c r="N32990"/>
      <c r="O32990"/>
      <c r="P32990"/>
      <c r="Q32990"/>
      <c r="R32990"/>
    </row>
    <row r="32991" spans="3:18" x14ac:dyDescent="0.2">
      <c r="C32991"/>
      <c r="D32991"/>
      <c r="E32991"/>
      <c r="F32991"/>
      <c r="G32991"/>
      <c r="H32991"/>
      <c r="I32991"/>
      <c r="J32991"/>
      <c r="K32991"/>
      <c r="L32991"/>
      <c r="M32991"/>
      <c r="N32991"/>
      <c r="O32991"/>
      <c r="P32991"/>
      <c r="Q32991"/>
      <c r="R32991"/>
    </row>
    <row r="32992" spans="3:18" x14ac:dyDescent="0.2">
      <c r="C32992"/>
      <c r="D32992"/>
      <c r="E32992"/>
      <c r="F32992"/>
      <c r="G32992"/>
      <c r="H32992"/>
      <c r="I32992"/>
      <c r="J32992"/>
      <c r="K32992"/>
      <c r="L32992"/>
      <c r="M32992"/>
      <c r="N32992"/>
      <c r="O32992"/>
      <c r="P32992"/>
      <c r="Q32992"/>
      <c r="R32992"/>
    </row>
    <row r="32993" spans="3:18" x14ac:dyDescent="0.2">
      <c r="C32993"/>
      <c r="D32993"/>
      <c r="E32993"/>
      <c r="F32993"/>
      <c r="G32993"/>
      <c r="H32993"/>
      <c r="I32993"/>
      <c r="J32993"/>
      <c r="K32993"/>
      <c r="L32993"/>
      <c r="M32993"/>
      <c r="N32993"/>
      <c r="O32993"/>
      <c r="P32993"/>
      <c r="Q32993"/>
      <c r="R32993"/>
    </row>
    <row r="32994" spans="3:18" x14ac:dyDescent="0.2">
      <c r="C32994"/>
      <c r="D32994"/>
      <c r="E32994"/>
      <c r="F32994"/>
      <c r="G32994"/>
      <c r="H32994"/>
      <c r="I32994"/>
      <c r="J32994"/>
      <c r="K32994"/>
      <c r="L32994"/>
      <c r="M32994"/>
      <c r="N32994"/>
      <c r="O32994"/>
      <c r="P32994"/>
      <c r="Q32994"/>
      <c r="R32994"/>
    </row>
    <row r="32995" spans="3:18" x14ac:dyDescent="0.2">
      <c r="C32995"/>
      <c r="D32995"/>
      <c r="E32995"/>
      <c r="F32995"/>
      <c r="G32995"/>
      <c r="H32995"/>
      <c r="I32995"/>
      <c r="J32995"/>
      <c r="K32995"/>
      <c r="L32995"/>
      <c r="M32995"/>
      <c r="N32995"/>
      <c r="O32995"/>
      <c r="P32995"/>
      <c r="Q32995"/>
      <c r="R32995"/>
    </row>
    <row r="32996" spans="3:18" x14ac:dyDescent="0.2">
      <c r="C32996"/>
      <c r="D32996"/>
      <c r="E32996"/>
      <c r="F32996"/>
      <c r="G32996"/>
      <c r="H32996"/>
      <c r="I32996"/>
      <c r="J32996"/>
      <c r="K32996"/>
      <c r="L32996"/>
      <c r="M32996"/>
      <c r="N32996"/>
      <c r="O32996"/>
      <c r="P32996"/>
      <c r="Q32996"/>
      <c r="R32996"/>
    </row>
    <row r="32997" spans="3:18" x14ac:dyDescent="0.2">
      <c r="C32997"/>
      <c r="D32997"/>
      <c r="E32997"/>
      <c r="F32997"/>
      <c r="G32997"/>
      <c r="H32997"/>
      <c r="I32997"/>
      <c r="J32997"/>
      <c r="K32997"/>
      <c r="L32997"/>
      <c r="M32997"/>
      <c r="N32997"/>
      <c r="O32997"/>
      <c r="P32997"/>
      <c r="Q32997"/>
      <c r="R32997"/>
    </row>
    <row r="32998" spans="3:18" x14ac:dyDescent="0.2">
      <c r="C32998"/>
      <c r="D32998"/>
      <c r="E32998"/>
      <c r="F32998"/>
      <c r="G32998"/>
      <c r="H32998"/>
      <c r="I32998"/>
      <c r="J32998"/>
      <c r="K32998"/>
      <c r="L32998"/>
      <c r="M32998"/>
      <c r="N32998"/>
      <c r="O32998"/>
      <c r="P32998"/>
      <c r="Q32998"/>
      <c r="R32998"/>
    </row>
    <row r="32999" spans="3:18" x14ac:dyDescent="0.2">
      <c r="C32999"/>
      <c r="D32999"/>
      <c r="E32999"/>
      <c r="F32999"/>
      <c r="G32999"/>
      <c r="H32999"/>
      <c r="I32999"/>
      <c r="J32999"/>
      <c r="K32999"/>
      <c r="L32999"/>
      <c r="M32999"/>
      <c r="N32999"/>
      <c r="O32999"/>
      <c r="P32999"/>
      <c r="Q32999"/>
      <c r="R32999"/>
    </row>
    <row r="33000" spans="3:18" x14ac:dyDescent="0.2">
      <c r="C33000"/>
      <c r="D33000"/>
      <c r="E33000"/>
      <c r="F33000"/>
      <c r="G33000"/>
      <c r="H33000"/>
      <c r="I33000"/>
      <c r="J33000"/>
      <c r="K33000"/>
      <c r="L33000"/>
      <c r="M33000"/>
      <c r="N33000"/>
      <c r="O33000"/>
      <c r="P33000"/>
      <c r="Q33000"/>
      <c r="R33000"/>
    </row>
    <row r="33001" spans="3:18" x14ac:dyDescent="0.2">
      <c r="C33001"/>
      <c r="D33001"/>
      <c r="E33001"/>
      <c r="F33001"/>
      <c r="G33001"/>
      <c r="H33001"/>
      <c r="I33001"/>
      <c r="J33001"/>
      <c r="K33001"/>
      <c r="L33001"/>
      <c r="M33001"/>
      <c r="N33001"/>
      <c r="O33001"/>
      <c r="P33001"/>
      <c r="Q33001"/>
      <c r="R33001"/>
    </row>
    <row r="33002" spans="3:18" x14ac:dyDescent="0.2">
      <c r="C33002"/>
      <c r="D33002"/>
      <c r="E33002"/>
      <c r="F33002"/>
      <c r="G33002"/>
      <c r="H33002"/>
      <c r="I33002"/>
      <c r="J33002"/>
      <c r="K33002"/>
      <c r="L33002"/>
      <c r="M33002"/>
      <c r="N33002"/>
      <c r="O33002"/>
      <c r="P33002"/>
      <c r="Q33002"/>
      <c r="R33002"/>
    </row>
    <row r="33003" spans="3:18" x14ac:dyDescent="0.2">
      <c r="C33003"/>
      <c r="D33003"/>
      <c r="E33003"/>
      <c r="F33003"/>
      <c r="G33003"/>
      <c r="H33003"/>
      <c r="I33003"/>
      <c r="J33003"/>
      <c r="K33003"/>
      <c r="L33003"/>
      <c r="M33003"/>
      <c r="N33003"/>
      <c r="O33003"/>
      <c r="P33003"/>
      <c r="Q33003"/>
      <c r="R33003"/>
    </row>
    <row r="33004" spans="3:18" x14ac:dyDescent="0.2">
      <c r="C33004"/>
      <c r="D33004"/>
      <c r="E33004"/>
      <c r="F33004"/>
      <c r="G33004"/>
      <c r="H33004"/>
      <c r="I33004"/>
      <c r="J33004"/>
      <c r="K33004"/>
      <c r="L33004"/>
      <c r="M33004"/>
      <c r="N33004"/>
      <c r="O33004"/>
      <c r="P33004"/>
      <c r="Q33004"/>
      <c r="R33004"/>
    </row>
    <row r="33005" spans="3:18" x14ac:dyDescent="0.2">
      <c r="C33005"/>
      <c r="D33005"/>
      <c r="E33005"/>
      <c r="F33005"/>
      <c r="G33005"/>
      <c r="H33005"/>
      <c r="I33005"/>
      <c r="J33005"/>
      <c r="K33005"/>
      <c r="L33005"/>
      <c r="M33005"/>
      <c r="N33005"/>
      <c r="O33005"/>
      <c r="P33005"/>
      <c r="Q33005"/>
      <c r="R33005"/>
    </row>
    <row r="33006" spans="3:18" x14ac:dyDescent="0.2">
      <c r="C33006"/>
      <c r="D33006"/>
      <c r="E33006"/>
      <c r="F33006"/>
      <c r="G33006"/>
      <c r="H33006"/>
      <c r="I33006"/>
      <c r="J33006"/>
      <c r="K33006"/>
      <c r="L33006"/>
      <c r="M33006"/>
      <c r="N33006"/>
      <c r="O33006"/>
      <c r="P33006"/>
      <c r="Q33006"/>
      <c r="R33006"/>
    </row>
    <row r="33007" spans="3:18" x14ac:dyDescent="0.2">
      <c r="C33007"/>
      <c r="D33007"/>
      <c r="E33007"/>
      <c r="F33007"/>
      <c r="G33007"/>
      <c r="H33007"/>
      <c r="I33007"/>
      <c r="J33007"/>
      <c r="K33007"/>
      <c r="L33007"/>
      <c r="M33007"/>
      <c r="N33007"/>
      <c r="O33007"/>
      <c r="P33007"/>
      <c r="Q33007"/>
      <c r="R33007"/>
    </row>
    <row r="33008" spans="3:18" x14ac:dyDescent="0.2">
      <c r="C33008"/>
      <c r="D33008"/>
      <c r="E33008"/>
      <c r="F33008"/>
      <c r="G33008"/>
      <c r="H33008"/>
      <c r="I33008"/>
      <c r="J33008"/>
      <c r="K33008"/>
      <c r="L33008"/>
      <c r="M33008"/>
      <c r="N33008"/>
      <c r="O33008"/>
      <c r="P33008"/>
      <c r="Q33008"/>
      <c r="R33008"/>
    </row>
    <row r="33009" spans="3:18" x14ac:dyDescent="0.2">
      <c r="C33009"/>
      <c r="D33009"/>
      <c r="E33009"/>
      <c r="F33009"/>
      <c r="G33009"/>
      <c r="H33009"/>
      <c r="I33009"/>
      <c r="J33009"/>
      <c r="K33009"/>
      <c r="L33009"/>
      <c r="M33009"/>
      <c r="N33009"/>
      <c r="O33009"/>
      <c r="P33009"/>
      <c r="Q33009"/>
      <c r="R33009"/>
    </row>
    <row r="33010" spans="3:18" x14ac:dyDescent="0.2">
      <c r="C33010"/>
      <c r="D33010"/>
      <c r="E33010"/>
      <c r="F33010"/>
      <c r="G33010"/>
      <c r="H33010"/>
      <c r="I33010"/>
      <c r="J33010"/>
      <c r="K33010"/>
      <c r="L33010"/>
      <c r="M33010"/>
      <c r="N33010"/>
      <c r="O33010"/>
      <c r="P33010"/>
      <c r="Q33010"/>
      <c r="R33010"/>
    </row>
    <row r="33011" spans="3:18" x14ac:dyDescent="0.2">
      <c r="C33011"/>
      <c r="D33011"/>
      <c r="E33011"/>
      <c r="F33011"/>
      <c r="G33011"/>
      <c r="H33011"/>
      <c r="I33011"/>
      <c r="J33011"/>
      <c r="K33011"/>
      <c r="L33011"/>
      <c r="M33011"/>
      <c r="N33011"/>
      <c r="O33011"/>
      <c r="P33011"/>
      <c r="Q33011"/>
      <c r="R33011"/>
    </row>
    <row r="33012" spans="3:18" x14ac:dyDescent="0.2">
      <c r="C33012"/>
      <c r="D33012"/>
      <c r="E33012"/>
      <c r="F33012"/>
      <c r="G33012"/>
      <c r="H33012"/>
      <c r="I33012"/>
      <c r="J33012"/>
      <c r="K33012"/>
      <c r="L33012"/>
      <c r="M33012"/>
      <c r="N33012"/>
      <c r="O33012"/>
      <c r="P33012"/>
      <c r="Q33012"/>
      <c r="R33012"/>
    </row>
    <row r="33013" spans="3:18" x14ac:dyDescent="0.2">
      <c r="C33013"/>
      <c r="D33013"/>
      <c r="E33013"/>
      <c r="F33013"/>
      <c r="G33013"/>
      <c r="H33013"/>
      <c r="I33013"/>
      <c r="J33013"/>
      <c r="K33013"/>
      <c r="L33013"/>
      <c r="M33013"/>
      <c r="N33013"/>
      <c r="O33013"/>
      <c r="P33013"/>
      <c r="Q33013"/>
      <c r="R33013"/>
    </row>
    <row r="33014" spans="3:18" x14ac:dyDescent="0.2">
      <c r="C33014"/>
      <c r="D33014"/>
      <c r="E33014"/>
      <c r="F33014"/>
      <c r="G33014"/>
      <c r="H33014"/>
      <c r="I33014"/>
      <c r="J33014"/>
      <c r="K33014"/>
      <c r="L33014"/>
      <c r="M33014"/>
      <c r="N33014"/>
      <c r="O33014"/>
      <c r="P33014"/>
      <c r="Q33014"/>
      <c r="R33014"/>
    </row>
    <row r="33015" spans="3:18" x14ac:dyDescent="0.2">
      <c r="C33015"/>
      <c r="D33015"/>
      <c r="E33015"/>
      <c r="F33015"/>
      <c r="G33015"/>
      <c r="H33015"/>
      <c r="I33015"/>
      <c r="J33015"/>
      <c r="K33015"/>
      <c r="L33015"/>
      <c r="M33015"/>
      <c r="N33015"/>
      <c r="O33015"/>
      <c r="P33015"/>
      <c r="Q33015"/>
      <c r="R33015"/>
    </row>
    <row r="33016" spans="3:18" x14ac:dyDescent="0.2">
      <c r="C33016"/>
      <c r="D33016"/>
      <c r="E33016"/>
      <c r="F33016"/>
      <c r="G33016"/>
      <c r="H33016"/>
      <c r="I33016"/>
      <c r="J33016"/>
      <c r="K33016"/>
      <c r="L33016"/>
      <c r="M33016"/>
      <c r="N33016"/>
      <c r="O33016"/>
      <c r="P33016"/>
      <c r="Q33016"/>
      <c r="R33016"/>
    </row>
    <row r="33017" spans="3:18" x14ac:dyDescent="0.2">
      <c r="C33017"/>
      <c r="D33017"/>
      <c r="E33017"/>
      <c r="F33017"/>
      <c r="G33017"/>
      <c r="H33017"/>
      <c r="I33017"/>
      <c r="J33017"/>
      <c r="K33017"/>
      <c r="L33017"/>
      <c r="M33017"/>
      <c r="N33017"/>
      <c r="O33017"/>
      <c r="P33017"/>
      <c r="Q33017"/>
      <c r="R33017"/>
    </row>
    <row r="33018" spans="3:18" x14ac:dyDescent="0.2">
      <c r="C33018"/>
      <c r="D33018"/>
      <c r="E33018"/>
      <c r="F33018"/>
      <c r="G33018"/>
      <c r="H33018"/>
      <c r="I33018"/>
      <c r="J33018"/>
      <c r="K33018"/>
      <c r="L33018"/>
      <c r="M33018"/>
      <c r="N33018"/>
      <c r="O33018"/>
      <c r="P33018"/>
      <c r="Q33018"/>
      <c r="R33018"/>
    </row>
    <row r="33019" spans="3:18" x14ac:dyDescent="0.2">
      <c r="C33019"/>
      <c r="D33019"/>
      <c r="E33019"/>
      <c r="F33019"/>
      <c r="G33019"/>
      <c r="H33019"/>
      <c r="I33019"/>
      <c r="J33019"/>
      <c r="K33019"/>
      <c r="L33019"/>
      <c r="M33019"/>
      <c r="N33019"/>
      <c r="O33019"/>
      <c r="P33019"/>
      <c r="Q33019"/>
      <c r="R33019"/>
    </row>
    <row r="33020" spans="3:18" x14ac:dyDescent="0.2">
      <c r="C33020"/>
      <c r="D33020"/>
      <c r="E33020"/>
      <c r="F33020"/>
      <c r="G33020"/>
      <c r="H33020"/>
      <c r="I33020"/>
      <c r="J33020"/>
      <c r="K33020"/>
      <c r="L33020"/>
      <c r="M33020"/>
      <c r="N33020"/>
      <c r="O33020"/>
      <c r="P33020"/>
      <c r="Q33020"/>
      <c r="R33020"/>
    </row>
    <row r="33021" spans="3:18" x14ac:dyDescent="0.2">
      <c r="C33021"/>
      <c r="D33021"/>
      <c r="E33021"/>
      <c r="F33021"/>
      <c r="G33021"/>
      <c r="H33021"/>
      <c r="I33021"/>
      <c r="J33021"/>
      <c r="K33021"/>
      <c r="L33021"/>
      <c r="M33021"/>
      <c r="N33021"/>
      <c r="O33021"/>
      <c r="P33021"/>
      <c r="Q33021"/>
      <c r="R33021"/>
    </row>
    <row r="33022" spans="3:18" x14ac:dyDescent="0.2">
      <c r="C33022"/>
      <c r="D33022"/>
      <c r="E33022"/>
      <c r="F33022"/>
      <c r="G33022"/>
      <c r="H33022"/>
      <c r="I33022"/>
      <c r="J33022"/>
      <c r="K33022"/>
      <c r="L33022"/>
      <c r="M33022"/>
      <c r="N33022"/>
      <c r="O33022"/>
      <c r="P33022"/>
      <c r="Q33022"/>
      <c r="R33022"/>
    </row>
    <row r="33023" spans="3:18" x14ac:dyDescent="0.2">
      <c r="C33023"/>
      <c r="D33023"/>
      <c r="E33023"/>
      <c r="F33023"/>
      <c r="G33023"/>
      <c r="H33023"/>
      <c r="I33023"/>
      <c r="J33023"/>
      <c r="K33023"/>
      <c r="L33023"/>
      <c r="M33023"/>
      <c r="N33023"/>
      <c r="O33023"/>
      <c r="P33023"/>
      <c r="Q33023"/>
      <c r="R33023"/>
    </row>
    <row r="33024" spans="3:18" x14ac:dyDescent="0.2">
      <c r="C33024"/>
      <c r="D33024"/>
      <c r="E33024"/>
      <c r="F33024"/>
      <c r="G33024"/>
      <c r="H33024"/>
      <c r="I33024"/>
      <c r="J33024"/>
      <c r="K33024"/>
      <c r="L33024"/>
      <c r="M33024"/>
      <c r="N33024"/>
      <c r="O33024"/>
      <c r="P33024"/>
      <c r="Q33024"/>
      <c r="R33024"/>
    </row>
    <row r="33025" spans="3:18" x14ac:dyDescent="0.2">
      <c r="C33025"/>
      <c r="D33025"/>
      <c r="E33025"/>
      <c r="F33025"/>
      <c r="G33025"/>
      <c r="H33025"/>
      <c r="I33025"/>
      <c r="J33025"/>
      <c r="K33025"/>
      <c r="L33025"/>
      <c r="M33025"/>
      <c r="N33025"/>
      <c r="O33025"/>
      <c r="P33025"/>
      <c r="Q33025"/>
      <c r="R33025"/>
    </row>
    <row r="33026" spans="3:18" x14ac:dyDescent="0.2">
      <c r="C33026"/>
      <c r="D33026"/>
      <c r="E33026"/>
      <c r="F33026"/>
      <c r="G33026"/>
      <c r="H33026"/>
      <c r="I33026"/>
      <c r="J33026"/>
      <c r="K33026"/>
      <c r="L33026"/>
      <c r="M33026"/>
      <c r="N33026"/>
      <c r="O33026"/>
      <c r="P33026"/>
      <c r="Q33026"/>
      <c r="R33026"/>
    </row>
    <row r="33027" spans="3:18" x14ac:dyDescent="0.2">
      <c r="C33027"/>
      <c r="D33027"/>
      <c r="E33027"/>
      <c r="F33027"/>
      <c r="G33027"/>
      <c r="H33027"/>
      <c r="I33027"/>
      <c r="J33027"/>
      <c r="K33027"/>
      <c r="L33027"/>
      <c r="M33027"/>
      <c r="N33027"/>
      <c r="O33027"/>
      <c r="P33027"/>
      <c r="Q33027"/>
      <c r="R33027"/>
    </row>
    <row r="33028" spans="3:18" x14ac:dyDescent="0.2">
      <c r="C33028"/>
      <c r="D33028"/>
      <c r="E33028"/>
      <c r="F33028"/>
      <c r="G33028"/>
      <c r="H33028"/>
      <c r="I33028"/>
      <c r="J33028"/>
      <c r="K33028"/>
      <c r="L33028"/>
      <c r="M33028"/>
      <c r="N33028"/>
      <c r="O33028"/>
      <c r="P33028"/>
      <c r="Q33028"/>
      <c r="R33028"/>
    </row>
    <row r="33029" spans="3:18" x14ac:dyDescent="0.2">
      <c r="C33029"/>
      <c r="D33029"/>
      <c r="E33029"/>
      <c r="F33029"/>
      <c r="G33029"/>
      <c r="H33029"/>
      <c r="I33029"/>
      <c r="J33029"/>
      <c r="K33029"/>
      <c r="L33029"/>
      <c r="M33029"/>
      <c r="N33029"/>
      <c r="O33029"/>
      <c r="P33029"/>
      <c r="Q33029"/>
      <c r="R33029"/>
    </row>
    <row r="33030" spans="3:18" x14ac:dyDescent="0.2">
      <c r="C33030"/>
      <c r="D33030"/>
      <c r="E33030"/>
      <c r="F33030"/>
      <c r="G33030"/>
      <c r="H33030"/>
      <c r="I33030"/>
      <c r="J33030"/>
      <c r="K33030"/>
      <c r="L33030"/>
      <c r="M33030"/>
      <c r="N33030"/>
      <c r="O33030"/>
      <c r="P33030"/>
      <c r="Q33030"/>
      <c r="R33030"/>
    </row>
    <row r="33031" spans="3:18" x14ac:dyDescent="0.2">
      <c r="C33031"/>
      <c r="D33031"/>
      <c r="E33031"/>
      <c r="F33031"/>
      <c r="G33031"/>
      <c r="H33031"/>
      <c r="I33031"/>
      <c r="J33031"/>
      <c r="K33031"/>
      <c r="L33031"/>
      <c r="M33031"/>
      <c r="N33031"/>
      <c r="O33031"/>
      <c r="P33031"/>
      <c r="Q33031"/>
      <c r="R33031"/>
    </row>
    <row r="33032" spans="3:18" x14ac:dyDescent="0.2">
      <c r="C33032"/>
      <c r="D33032"/>
      <c r="E33032"/>
      <c r="F33032"/>
      <c r="G33032"/>
      <c r="H33032"/>
      <c r="I33032"/>
      <c r="J33032"/>
      <c r="K33032"/>
      <c r="L33032"/>
      <c r="M33032"/>
      <c r="N33032"/>
      <c r="O33032"/>
      <c r="P33032"/>
      <c r="Q33032"/>
      <c r="R33032"/>
    </row>
    <row r="33033" spans="3:18" x14ac:dyDescent="0.2">
      <c r="C33033"/>
      <c r="D33033"/>
      <c r="E33033"/>
      <c r="F33033"/>
      <c r="G33033"/>
      <c r="H33033"/>
      <c r="I33033"/>
      <c r="J33033"/>
      <c r="K33033"/>
      <c r="L33033"/>
      <c r="M33033"/>
      <c r="N33033"/>
      <c r="O33033"/>
      <c r="P33033"/>
      <c r="Q33033"/>
      <c r="R33033"/>
    </row>
    <row r="33034" spans="3:18" x14ac:dyDescent="0.2">
      <c r="C33034"/>
      <c r="D33034"/>
      <c r="E33034"/>
      <c r="F33034"/>
      <c r="G33034"/>
      <c r="H33034"/>
      <c r="I33034"/>
      <c r="J33034"/>
      <c r="K33034"/>
      <c r="L33034"/>
      <c r="M33034"/>
      <c r="N33034"/>
      <c r="O33034"/>
      <c r="P33034"/>
      <c r="Q33034"/>
      <c r="R33034"/>
    </row>
    <row r="33035" spans="3:18" x14ac:dyDescent="0.2">
      <c r="C33035"/>
      <c r="D33035"/>
      <c r="E33035"/>
      <c r="F33035"/>
      <c r="G33035"/>
      <c r="H33035"/>
      <c r="I33035"/>
      <c r="J33035"/>
      <c r="K33035"/>
      <c r="L33035"/>
      <c r="M33035"/>
      <c r="N33035"/>
      <c r="O33035"/>
      <c r="P33035"/>
      <c r="Q33035"/>
      <c r="R33035"/>
    </row>
    <row r="33036" spans="3:18" x14ac:dyDescent="0.2">
      <c r="C33036"/>
      <c r="D33036"/>
      <c r="E33036"/>
      <c r="F33036"/>
      <c r="G33036"/>
      <c r="H33036"/>
      <c r="I33036"/>
      <c r="J33036"/>
      <c r="K33036"/>
      <c r="L33036"/>
      <c r="M33036"/>
      <c r="N33036"/>
      <c r="O33036"/>
      <c r="P33036"/>
      <c r="Q33036"/>
      <c r="R33036"/>
    </row>
    <row r="33037" spans="3:18" x14ac:dyDescent="0.2">
      <c r="C33037"/>
      <c r="D33037"/>
      <c r="E33037"/>
      <c r="F33037"/>
      <c r="G33037"/>
      <c r="H33037"/>
      <c r="I33037"/>
      <c r="J33037"/>
      <c r="K33037"/>
      <c r="L33037"/>
      <c r="M33037"/>
      <c r="N33037"/>
      <c r="O33037"/>
      <c r="P33037"/>
      <c r="Q33037"/>
      <c r="R33037"/>
    </row>
    <row r="33038" spans="3:18" x14ac:dyDescent="0.2">
      <c r="C33038"/>
      <c r="D33038"/>
      <c r="E33038"/>
      <c r="F33038"/>
      <c r="G33038"/>
      <c r="H33038"/>
      <c r="I33038"/>
      <c r="J33038"/>
      <c r="K33038"/>
      <c r="L33038"/>
      <c r="M33038"/>
      <c r="N33038"/>
      <c r="O33038"/>
      <c r="P33038"/>
      <c r="Q33038"/>
      <c r="R33038"/>
    </row>
    <row r="33039" spans="3:18" x14ac:dyDescent="0.2">
      <c r="C33039"/>
      <c r="D33039"/>
      <c r="E33039"/>
      <c r="F33039"/>
      <c r="G33039"/>
      <c r="H33039"/>
      <c r="I33039"/>
      <c r="J33039"/>
      <c r="K33039"/>
      <c r="L33039"/>
      <c r="M33039"/>
      <c r="N33039"/>
      <c r="O33039"/>
      <c r="P33039"/>
      <c r="Q33039"/>
      <c r="R33039"/>
    </row>
    <row r="33040" spans="3:18" x14ac:dyDescent="0.2">
      <c r="C33040"/>
      <c r="D33040"/>
      <c r="E33040"/>
      <c r="F33040"/>
      <c r="G33040"/>
      <c r="H33040"/>
      <c r="I33040"/>
      <c r="J33040"/>
      <c r="K33040"/>
      <c r="L33040"/>
      <c r="M33040"/>
      <c r="N33040"/>
      <c r="O33040"/>
      <c r="P33040"/>
      <c r="Q33040"/>
      <c r="R33040"/>
    </row>
    <row r="33041" spans="3:18" x14ac:dyDescent="0.2">
      <c r="C33041"/>
      <c r="D33041"/>
      <c r="E33041"/>
      <c r="F33041"/>
      <c r="G33041"/>
      <c r="H33041"/>
      <c r="I33041"/>
      <c r="J33041"/>
      <c r="K33041"/>
      <c r="L33041"/>
      <c r="M33041"/>
      <c r="N33041"/>
      <c r="O33041"/>
      <c r="P33041"/>
      <c r="Q33041"/>
      <c r="R33041"/>
    </row>
    <row r="33042" spans="3:18" x14ac:dyDescent="0.2">
      <c r="C33042"/>
      <c r="D33042"/>
      <c r="E33042"/>
      <c r="F33042"/>
      <c r="G33042"/>
      <c r="H33042"/>
      <c r="I33042"/>
      <c r="J33042"/>
      <c r="K33042"/>
      <c r="L33042"/>
      <c r="M33042"/>
      <c r="N33042"/>
      <c r="O33042"/>
      <c r="P33042"/>
      <c r="Q33042"/>
      <c r="R33042"/>
    </row>
    <row r="33043" spans="3:18" x14ac:dyDescent="0.2">
      <c r="C33043"/>
      <c r="D33043"/>
      <c r="E33043"/>
      <c r="F33043"/>
      <c r="G33043"/>
      <c r="H33043"/>
      <c r="I33043"/>
      <c r="J33043"/>
      <c r="K33043"/>
      <c r="L33043"/>
      <c r="M33043"/>
      <c r="N33043"/>
      <c r="O33043"/>
      <c r="P33043"/>
      <c r="Q33043"/>
      <c r="R33043"/>
    </row>
    <row r="33044" spans="3:18" x14ac:dyDescent="0.2">
      <c r="C33044"/>
      <c r="D33044"/>
      <c r="E33044"/>
      <c r="F33044"/>
      <c r="G33044"/>
      <c r="H33044"/>
      <c r="I33044"/>
      <c r="J33044"/>
      <c r="K33044"/>
      <c r="L33044"/>
      <c r="M33044"/>
      <c r="N33044"/>
      <c r="O33044"/>
      <c r="P33044"/>
      <c r="Q33044"/>
      <c r="R33044"/>
    </row>
    <row r="33045" spans="3:18" x14ac:dyDescent="0.2">
      <c r="C33045"/>
      <c r="D33045"/>
      <c r="E33045"/>
      <c r="F33045"/>
      <c r="G33045"/>
      <c r="H33045"/>
      <c r="I33045"/>
      <c r="J33045"/>
      <c r="K33045"/>
      <c r="L33045"/>
      <c r="M33045"/>
      <c r="N33045"/>
      <c r="O33045"/>
      <c r="P33045"/>
      <c r="Q33045"/>
      <c r="R33045"/>
    </row>
    <row r="33046" spans="3:18" x14ac:dyDescent="0.2">
      <c r="C33046"/>
      <c r="D33046"/>
      <c r="E33046"/>
      <c r="F33046"/>
      <c r="G33046"/>
      <c r="H33046"/>
      <c r="I33046"/>
      <c r="J33046"/>
      <c r="K33046"/>
      <c r="L33046"/>
      <c r="M33046"/>
      <c r="N33046"/>
      <c r="O33046"/>
      <c r="P33046"/>
      <c r="Q33046"/>
      <c r="R33046"/>
    </row>
    <row r="33047" spans="3:18" x14ac:dyDescent="0.2">
      <c r="C33047"/>
      <c r="D33047"/>
      <c r="E33047"/>
      <c r="F33047"/>
      <c r="G33047"/>
      <c r="H33047"/>
      <c r="I33047"/>
      <c r="J33047"/>
      <c r="K33047"/>
      <c r="L33047"/>
      <c r="M33047"/>
      <c r="N33047"/>
      <c r="O33047"/>
      <c r="P33047"/>
      <c r="Q33047"/>
      <c r="R33047"/>
    </row>
    <row r="33048" spans="3:18" x14ac:dyDescent="0.2">
      <c r="C33048"/>
      <c r="D33048"/>
      <c r="E33048"/>
      <c r="F33048"/>
      <c r="G33048"/>
      <c r="H33048"/>
      <c r="I33048"/>
      <c r="J33048"/>
      <c r="K33048"/>
      <c r="L33048"/>
      <c r="M33048"/>
      <c r="N33048"/>
      <c r="O33048"/>
      <c r="P33048"/>
      <c r="Q33048"/>
      <c r="R33048"/>
    </row>
    <row r="33049" spans="3:18" x14ac:dyDescent="0.2">
      <c r="C33049"/>
      <c r="D33049"/>
      <c r="E33049"/>
      <c r="F33049"/>
      <c r="G33049"/>
      <c r="H33049"/>
      <c r="I33049"/>
      <c r="J33049"/>
      <c r="K33049"/>
      <c r="L33049"/>
      <c r="M33049"/>
      <c r="N33049"/>
      <c r="O33049"/>
      <c r="P33049"/>
      <c r="Q33049"/>
      <c r="R33049"/>
    </row>
    <row r="33050" spans="3:18" x14ac:dyDescent="0.2">
      <c r="C33050"/>
      <c r="D33050"/>
      <c r="E33050"/>
      <c r="F33050"/>
      <c r="G33050"/>
      <c r="H33050"/>
      <c r="I33050"/>
      <c r="J33050"/>
      <c r="K33050"/>
      <c r="L33050"/>
      <c r="M33050"/>
      <c r="N33050"/>
      <c r="O33050"/>
      <c r="P33050"/>
      <c r="Q33050"/>
      <c r="R33050"/>
    </row>
    <row r="33051" spans="3:18" x14ac:dyDescent="0.2">
      <c r="C33051"/>
      <c r="D33051"/>
      <c r="E33051"/>
      <c r="F33051"/>
      <c r="G33051"/>
      <c r="H33051"/>
      <c r="I33051"/>
      <c r="J33051"/>
      <c r="K33051"/>
      <c r="L33051"/>
      <c r="M33051"/>
      <c r="N33051"/>
      <c r="O33051"/>
      <c r="P33051"/>
      <c r="Q33051"/>
      <c r="R33051"/>
    </row>
    <row r="33052" spans="3:18" x14ac:dyDescent="0.2">
      <c r="C33052"/>
      <c r="D33052"/>
      <c r="E33052"/>
      <c r="F33052"/>
      <c r="G33052"/>
      <c r="H33052"/>
      <c r="I33052"/>
      <c r="J33052"/>
      <c r="K33052"/>
      <c r="L33052"/>
      <c r="M33052"/>
      <c r="N33052"/>
      <c r="O33052"/>
      <c r="P33052"/>
      <c r="Q33052"/>
      <c r="R33052"/>
    </row>
    <row r="33053" spans="3:18" x14ac:dyDescent="0.2">
      <c r="C33053"/>
      <c r="D33053"/>
      <c r="E33053"/>
      <c r="F33053"/>
      <c r="G33053"/>
      <c r="H33053"/>
      <c r="I33053"/>
      <c r="J33053"/>
      <c r="K33053"/>
      <c r="L33053"/>
      <c r="M33053"/>
      <c r="N33053"/>
      <c r="O33053"/>
      <c r="P33053"/>
      <c r="Q33053"/>
      <c r="R33053"/>
    </row>
    <row r="33054" spans="3:18" x14ac:dyDescent="0.2">
      <c r="C33054"/>
      <c r="D33054"/>
      <c r="E33054"/>
      <c r="F33054"/>
      <c r="G33054"/>
      <c r="H33054"/>
      <c r="I33054"/>
      <c r="J33054"/>
      <c r="K33054"/>
      <c r="L33054"/>
      <c r="M33054"/>
      <c r="N33054"/>
      <c r="O33054"/>
      <c r="P33054"/>
      <c r="Q33054"/>
      <c r="R33054"/>
    </row>
    <row r="33055" spans="3:18" x14ac:dyDescent="0.2">
      <c r="C33055"/>
      <c r="D33055"/>
      <c r="E33055"/>
      <c r="F33055"/>
      <c r="G33055"/>
      <c r="H33055"/>
      <c r="I33055"/>
      <c r="J33055"/>
      <c r="K33055"/>
      <c r="L33055"/>
      <c r="M33055"/>
      <c r="N33055"/>
      <c r="O33055"/>
      <c r="P33055"/>
      <c r="Q33055"/>
      <c r="R33055"/>
    </row>
    <row r="33056" spans="3:18" x14ac:dyDescent="0.2">
      <c r="C33056"/>
      <c r="D33056"/>
      <c r="E33056"/>
      <c r="F33056"/>
      <c r="G33056"/>
      <c r="H33056"/>
      <c r="I33056"/>
      <c r="J33056"/>
      <c r="K33056"/>
      <c r="L33056"/>
      <c r="M33056"/>
      <c r="N33056"/>
      <c r="O33056"/>
      <c r="P33056"/>
      <c r="Q33056"/>
      <c r="R33056"/>
    </row>
    <row r="33057" spans="3:18" x14ac:dyDescent="0.2">
      <c r="C33057"/>
      <c r="D33057"/>
      <c r="E33057"/>
      <c r="F33057"/>
      <c r="G33057"/>
      <c r="H33057"/>
      <c r="I33057"/>
      <c r="J33057"/>
      <c r="K33057"/>
      <c r="L33057"/>
      <c r="M33057"/>
      <c r="N33057"/>
      <c r="O33057"/>
      <c r="P33057"/>
      <c r="Q33057"/>
      <c r="R33057"/>
    </row>
    <row r="33058" spans="3:18" x14ac:dyDescent="0.2">
      <c r="C33058"/>
      <c r="D33058"/>
      <c r="E33058"/>
      <c r="F33058"/>
      <c r="G33058"/>
      <c r="H33058"/>
      <c r="I33058"/>
      <c r="J33058"/>
      <c r="K33058"/>
      <c r="L33058"/>
      <c r="M33058"/>
      <c r="N33058"/>
      <c r="O33058"/>
      <c r="P33058"/>
      <c r="Q33058"/>
      <c r="R33058"/>
    </row>
    <row r="33059" spans="3:18" x14ac:dyDescent="0.2">
      <c r="C33059"/>
      <c r="D33059"/>
      <c r="E33059"/>
      <c r="F33059"/>
      <c r="G33059"/>
      <c r="H33059"/>
      <c r="I33059"/>
      <c r="J33059"/>
      <c r="K33059"/>
      <c r="L33059"/>
      <c r="M33059"/>
      <c r="N33059"/>
      <c r="O33059"/>
      <c r="P33059"/>
      <c r="Q33059"/>
      <c r="R33059"/>
    </row>
    <row r="33060" spans="3:18" x14ac:dyDescent="0.2">
      <c r="C33060"/>
      <c r="D33060"/>
      <c r="E33060"/>
      <c r="F33060"/>
      <c r="G33060"/>
      <c r="H33060"/>
      <c r="I33060"/>
      <c r="J33060"/>
      <c r="K33060"/>
      <c r="L33060"/>
      <c r="M33060"/>
      <c r="N33060"/>
      <c r="O33060"/>
      <c r="P33060"/>
      <c r="Q33060"/>
      <c r="R33060"/>
    </row>
    <row r="33061" spans="3:18" x14ac:dyDescent="0.2">
      <c r="C33061"/>
      <c r="D33061"/>
      <c r="E33061"/>
      <c r="F33061"/>
      <c r="G33061"/>
      <c r="H33061"/>
      <c r="I33061"/>
      <c r="J33061"/>
      <c r="K33061"/>
      <c r="L33061"/>
      <c r="M33061"/>
      <c r="N33061"/>
      <c r="O33061"/>
      <c r="P33061"/>
      <c r="Q33061"/>
      <c r="R33061"/>
    </row>
    <row r="33062" spans="3:18" x14ac:dyDescent="0.2">
      <c r="C33062"/>
      <c r="D33062"/>
      <c r="E33062"/>
      <c r="F33062"/>
      <c r="G33062"/>
      <c r="H33062"/>
      <c r="I33062"/>
      <c r="J33062"/>
      <c r="K33062"/>
      <c r="L33062"/>
      <c r="M33062"/>
      <c r="N33062"/>
      <c r="O33062"/>
      <c r="P33062"/>
      <c r="Q33062"/>
      <c r="R33062"/>
    </row>
    <row r="33063" spans="3:18" x14ac:dyDescent="0.2">
      <c r="C33063"/>
      <c r="D33063"/>
      <c r="E33063"/>
      <c r="F33063"/>
      <c r="G33063"/>
      <c r="H33063"/>
      <c r="I33063"/>
      <c r="J33063"/>
      <c r="K33063"/>
      <c r="L33063"/>
      <c r="M33063"/>
      <c r="N33063"/>
      <c r="O33063"/>
      <c r="P33063"/>
      <c r="Q33063"/>
      <c r="R33063"/>
    </row>
    <row r="33064" spans="3:18" x14ac:dyDescent="0.2">
      <c r="C33064"/>
      <c r="D33064"/>
      <c r="E33064"/>
      <c r="F33064"/>
      <c r="G33064"/>
      <c r="H33064"/>
      <c r="I33064"/>
      <c r="J33064"/>
      <c r="K33064"/>
      <c r="L33064"/>
      <c r="M33064"/>
      <c r="N33064"/>
      <c r="O33064"/>
      <c r="P33064"/>
      <c r="Q33064"/>
      <c r="R33064"/>
    </row>
    <row r="33065" spans="3:18" x14ac:dyDescent="0.2">
      <c r="C33065"/>
      <c r="D33065"/>
      <c r="E33065"/>
      <c r="F33065"/>
      <c r="G33065"/>
      <c r="H33065"/>
      <c r="I33065"/>
      <c r="J33065"/>
      <c r="K33065"/>
      <c r="L33065"/>
      <c r="M33065"/>
      <c r="N33065"/>
      <c r="O33065"/>
      <c r="P33065"/>
      <c r="Q33065"/>
      <c r="R33065"/>
    </row>
    <row r="33066" spans="3:18" x14ac:dyDescent="0.2">
      <c r="C33066"/>
      <c r="D33066"/>
      <c r="E33066"/>
      <c r="F33066"/>
      <c r="G33066"/>
      <c r="H33066"/>
      <c r="I33066"/>
      <c r="J33066"/>
      <c r="K33066"/>
      <c r="L33066"/>
      <c r="M33066"/>
      <c r="N33066"/>
      <c r="O33066"/>
      <c r="P33066"/>
      <c r="Q33066"/>
      <c r="R33066"/>
    </row>
    <row r="33067" spans="3:18" x14ac:dyDescent="0.2">
      <c r="C33067"/>
      <c r="D33067"/>
      <c r="E33067"/>
      <c r="F33067"/>
      <c r="G33067"/>
      <c r="H33067"/>
      <c r="I33067"/>
      <c r="J33067"/>
      <c r="K33067"/>
      <c r="L33067"/>
      <c r="M33067"/>
      <c r="N33067"/>
      <c r="O33067"/>
      <c r="P33067"/>
      <c r="Q33067"/>
      <c r="R33067"/>
    </row>
    <row r="33068" spans="3:18" x14ac:dyDescent="0.2">
      <c r="C33068"/>
      <c r="D33068"/>
      <c r="E33068"/>
      <c r="F33068"/>
      <c r="G33068"/>
      <c r="H33068"/>
      <c r="I33068"/>
      <c r="J33068"/>
      <c r="K33068"/>
      <c r="L33068"/>
      <c r="M33068"/>
      <c r="N33068"/>
      <c r="O33068"/>
      <c r="P33068"/>
      <c r="Q33068"/>
      <c r="R33068"/>
    </row>
    <row r="33069" spans="3:18" x14ac:dyDescent="0.2">
      <c r="C33069"/>
      <c r="D33069"/>
      <c r="E33069"/>
      <c r="F33069"/>
      <c r="G33069"/>
      <c r="H33069"/>
      <c r="I33069"/>
      <c r="J33069"/>
      <c r="K33069"/>
      <c r="L33069"/>
      <c r="M33069"/>
      <c r="N33069"/>
      <c r="O33069"/>
      <c r="P33069"/>
      <c r="Q33069"/>
      <c r="R33069"/>
    </row>
    <row r="33070" spans="3:18" x14ac:dyDescent="0.2">
      <c r="C33070"/>
      <c r="D33070"/>
      <c r="E33070"/>
      <c r="F33070"/>
      <c r="G33070"/>
      <c r="H33070"/>
      <c r="I33070"/>
      <c r="J33070"/>
      <c r="K33070"/>
      <c r="L33070"/>
      <c r="M33070"/>
      <c r="N33070"/>
      <c r="O33070"/>
      <c r="P33070"/>
      <c r="Q33070"/>
      <c r="R33070"/>
    </row>
    <row r="33071" spans="3:18" x14ac:dyDescent="0.2">
      <c r="C33071"/>
      <c r="D33071"/>
      <c r="E33071"/>
      <c r="F33071"/>
      <c r="G33071"/>
      <c r="H33071"/>
      <c r="I33071"/>
      <c r="J33071"/>
      <c r="K33071"/>
      <c r="L33071"/>
      <c r="M33071"/>
      <c r="N33071"/>
      <c r="O33071"/>
      <c r="P33071"/>
      <c r="Q33071"/>
      <c r="R33071"/>
    </row>
    <row r="33072" spans="3:18" x14ac:dyDescent="0.2">
      <c r="C33072"/>
      <c r="D33072"/>
      <c r="E33072"/>
      <c r="F33072"/>
      <c r="G33072"/>
      <c r="H33072"/>
      <c r="I33072"/>
      <c r="J33072"/>
      <c r="K33072"/>
      <c r="L33072"/>
      <c r="M33072"/>
      <c r="N33072"/>
      <c r="O33072"/>
      <c r="P33072"/>
      <c r="Q33072"/>
      <c r="R33072"/>
    </row>
    <row r="33073" spans="3:18" x14ac:dyDescent="0.2">
      <c r="C33073"/>
      <c r="D33073"/>
      <c r="E33073"/>
      <c r="F33073"/>
      <c r="G33073"/>
      <c r="H33073"/>
      <c r="I33073"/>
      <c r="J33073"/>
      <c r="K33073"/>
      <c r="L33073"/>
      <c r="M33073"/>
      <c r="N33073"/>
      <c r="O33073"/>
      <c r="P33073"/>
      <c r="Q33073"/>
      <c r="R33073"/>
    </row>
    <row r="33074" spans="3:18" x14ac:dyDescent="0.2">
      <c r="C33074"/>
      <c r="D33074"/>
      <c r="E33074"/>
      <c r="F33074"/>
      <c r="G33074"/>
      <c r="H33074"/>
      <c r="I33074"/>
      <c r="J33074"/>
      <c r="K33074"/>
      <c r="L33074"/>
      <c r="M33074"/>
      <c r="N33074"/>
      <c r="O33074"/>
      <c r="P33074"/>
      <c r="Q33074"/>
      <c r="R33074"/>
    </row>
    <row r="33075" spans="3:18" x14ac:dyDescent="0.2">
      <c r="C33075"/>
      <c r="D33075"/>
      <c r="E33075"/>
      <c r="F33075"/>
      <c r="G33075"/>
      <c r="H33075"/>
      <c r="I33075"/>
      <c r="J33075"/>
      <c r="K33075"/>
      <c r="L33075"/>
      <c r="M33075"/>
      <c r="N33075"/>
      <c r="O33075"/>
      <c r="P33075"/>
      <c r="Q33075"/>
      <c r="R33075"/>
    </row>
    <row r="33076" spans="3:18" x14ac:dyDescent="0.2">
      <c r="C33076"/>
      <c r="D33076"/>
      <c r="E33076"/>
      <c r="F33076"/>
      <c r="G33076"/>
      <c r="H33076"/>
      <c r="I33076"/>
      <c r="J33076"/>
      <c r="K33076"/>
      <c r="L33076"/>
      <c r="M33076"/>
      <c r="N33076"/>
      <c r="O33076"/>
      <c r="P33076"/>
      <c r="Q33076"/>
      <c r="R33076"/>
    </row>
    <row r="33077" spans="3:18" x14ac:dyDescent="0.2">
      <c r="C33077"/>
      <c r="D33077"/>
      <c r="E33077"/>
      <c r="F33077"/>
      <c r="G33077"/>
      <c r="H33077"/>
      <c r="I33077"/>
      <c r="J33077"/>
      <c r="K33077"/>
      <c r="L33077"/>
      <c r="M33077"/>
      <c r="N33077"/>
      <c r="O33077"/>
      <c r="P33077"/>
      <c r="Q33077"/>
      <c r="R33077"/>
    </row>
    <row r="33078" spans="3:18" x14ac:dyDescent="0.2">
      <c r="C33078"/>
      <c r="D33078"/>
      <c r="E33078"/>
      <c r="F33078"/>
      <c r="G33078"/>
      <c r="H33078"/>
      <c r="I33078"/>
      <c r="J33078"/>
      <c r="K33078"/>
      <c r="L33078"/>
      <c r="M33078"/>
      <c r="N33078"/>
      <c r="O33078"/>
      <c r="P33078"/>
      <c r="Q33078"/>
      <c r="R33078"/>
    </row>
    <row r="33079" spans="3:18" x14ac:dyDescent="0.2">
      <c r="C33079"/>
      <c r="D33079"/>
      <c r="E33079"/>
      <c r="F33079"/>
      <c r="G33079"/>
      <c r="H33079"/>
      <c r="I33079"/>
      <c r="J33079"/>
      <c r="K33079"/>
      <c r="L33079"/>
      <c r="M33079"/>
      <c r="N33079"/>
      <c r="O33079"/>
      <c r="P33079"/>
      <c r="Q33079"/>
      <c r="R33079"/>
    </row>
    <row r="33080" spans="3:18" x14ac:dyDescent="0.2">
      <c r="C33080"/>
      <c r="D33080"/>
      <c r="E33080"/>
      <c r="F33080"/>
      <c r="G33080"/>
      <c r="H33080"/>
      <c r="I33080"/>
      <c r="J33080"/>
      <c r="K33080"/>
      <c r="L33080"/>
      <c r="M33080"/>
      <c r="N33080"/>
      <c r="O33080"/>
      <c r="P33080"/>
      <c r="Q33080"/>
      <c r="R33080"/>
    </row>
    <row r="33081" spans="3:18" x14ac:dyDescent="0.2">
      <c r="C33081"/>
      <c r="D33081"/>
      <c r="E33081"/>
      <c r="F33081"/>
      <c r="G33081"/>
      <c r="H33081"/>
      <c r="I33081"/>
      <c r="J33081"/>
      <c r="K33081"/>
      <c r="L33081"/>
      <c r="M33081"/>
      <c r="N33081"/>
      <c r="O33081"/>
      <c r="P33081"/>
      <c r="Q33081"/>
      <c r="R33081"/>
    </row>
    <row r="33082" spans="3:18" x14ac:dyDescent="0.2">
      <c r="C33082"/>
      <c r="D33082"/>
      <c r="E33082"/>
      <c r="F33082"/>
      <c r="G33082"/>
      <c r="H33082"/>
      <c r="I33082"/>
      <c r="J33082"/>
      <c r="K33082"/>
      <c r="L33082"/>
      <c r="M33082"/>
      <c r="N33082"/>
      <c r="O33082"/>
      <c r="P33082"/>
      <c r="Q33082"/>
      <c r="R33082"/>
    </row>
    <row r="33083" spans="3:18" x14ac:dyDescent="0.2">
      <c r="C33083"/>
      <c r="D33083"/>
      <c r="E33083"/>
      <c r="F33083"/>
      <c r="G33083"/>
      <c r="H33083"/>
      <c r="I33083"/>
      <c r="J33083"/>
      <c r="K33083"/>
      <c r="L33083"/>
      <c r="M33083"/>
      <c r="N33083"/>
      <c r="O33083"/>
      <c r="P33083"/>
      <c r="Q33083"/>
      <c r="R33083"/>
    </row>
    <row r="33084" spans="3:18" x14ac:dyDescent="0.2">
      <c r="C33084"/>
      <c r="D33084"/>
      <c r="E33084"/>
      <c r="F33084"/>
      <c r="G33084"/>
      <c r="H33084"/>
      <c r="I33084"/>
      <c r="J33084"/>
      <c r="K33084"/>
      <c r="L33084"/>
      <c r="M33084"/>
      <c r="N33084"/>
      <c r="O33084"/>
      <c r="P33084"/>
      <c r="Q33084"/>
      <c r="R33084"/>
    </row>
    <row r="33085" spans="3:18" x14ac:dyDescent="0.2">
      <c r="C33085"/>
      <c r="D33085"/>
      <c r="E33085"/>
      <c r="F33085"/>
      <c r="G33085"/>
      <c r="H33085"/>
      <c r="I33085"/>
      <c r="J33085"/>
      <c r="K33085"/>
      <c r="L33085"/>
      <c r="M33085"/>
      <c r="N33085"/>
      <c r="O33085"/>
      <c r="P33085"/>
      <c r="Q33085"/>
      <c r="R33085"/>
    </row>
    <row r="33086" spans="3:18" x14ac:dyDescent="0.2">
      <c r="C33086"/>
      <c r="D33086"/>
      <c r="E33086"/>
      <c r="F33086"/>
      <c r="G33086"/>
      <c r="H33086"/>
      <c r="I33086"/>
      <c r="J33086"/>
      <c r="K33086"/>
      <c r="L33086"/>
      <c r="M33086"/>
      <c r="N33086"/>
      <c r="O33086"/>
      <c r="P33086"/>
      <c r="Q33086"/>
      <c r="R33086"/>
    </row>
    <row r="33087" spans="3:18" x14ac:dyDescent="0.2">
      <c r="C33087"/>
      <c r="D33087"/>
      <c r="E33087"/>
      <c r="F33087"/>
      <c r="G33087"/>
      <c r="H33087"/>
      <c r="I33087"/>
      <c r="J33087"/>
      <c r="K33087"/>
      <c r="L33087"/>
      <c r="M33087"/>
      <c r="N33087"/>
      <c r="O33087"/>
      <c r="P33087"/>
      <c r="Q33087"/>
      <c r="R33087"/>
    </row>
    <row r="33088" spans="3:18" x14ac:dyDescent="0.2">
      <c r="C33088"/>
      <c r="D33088"/>
      <c r="E33088"/>
      <c r="F33088"/>
      <c r="G33088"/>
      <c r="H33088"/>
      <c r="I33088"/>
      <c r="J33088"/>
      <c r="K33088"/>
      <c r="L33088"/>
      <c r="M33088"/>
      <c r="N33088"/>
      <c r="O33088"/>
      <c r="P33088"/>
      <c r="Q33088"/>
      <c r="R33088"/>
    </row>
    <row r="33089" spans="3:18" x14ac:dyDescent="0.2">
      <c r="C33089"/>
      <c r="D33089"/>
      <c r="E33089"/>
      <c r="F33089"/>
      <c r="G33089"/>
      <c r="H33089"/>
      <c r="I33089"/>
      <c r="J33089"/>
      <c r="K33089"/>
      <c r="L33089"/>
      <c r="M33089"/>
      <c r="N33089"/>
      <c r="O33089"/>
      <c r="P33089"/>
      <c r="Q33089"/>
      <c r="R33089"/>
    </row>
    <row r="33090" spans="3:18" x14ac:dyDescent="0.2">
      <c r="C33090"/>
      <c r="D33090"/>
      <c r="E33090"/>
      <c r="F33090"/>
      <c r="G33090"/>
      <c r="H33090"/>
      <c r="I33090"/>
      <c r="J33090"/>
      <c r="K33090"/>
      <c r="L33090"/>
      <c r="M33090"/>
      <c r="N33090"/>
      <c r="O33090"/>
      <c r="P33090"/>
      <c r="Q33090"/>
      <c r="R33090"/>
    </row>
    <row r="33091" spans="3:18" x14ac:dyDescent="0.2">
      <c r="C33091"/>
      <c r="D33091"/>
      <c r="E33091"/>
      <c r="F33091"/>
      <c r="G33091"/>
      <c r="H33091"/>
      <c r="I33091"/>
      <c r="J33091"/>
      <c r="K33091"/>
      <c r="L33091"/>
      <c r="M33091"/>
      <c r="N33091"/>
      <c r="O33091"/>
      <c r="P33091"/>
      <c r="Q33091"/>
      <c r="R33091"/>
    </row>
    <row r="33092" spans="3:18" x14ac:dyDescent="0.2">
      <c r="C33092"/>
      <c r="D33092"/>
      <c r="E33092"/>
      <c r="F33092"/>
      <c r="G33092"/>
      <c r="H33092"/>
      <c r="I33092"/>
      <c r="J33092"/>
      <c r="K33092"/>
      <c r="L33092"/>
      <c r="M33092"/>
      <c r="N33092"/>
      <c r="O33092"/>
      <c r="P33092"/>
      <c r="Q33092"/>
      <c r="R33092"/>
    </row>
    <row r="33093" spans="3:18" x14ac:dyDescent="0.2">
      <c r="C33093"/>
      <c r="D33093"/>
      <c r="E33093"/>
      <c r="F33093"/>
      <c r="G33093"/>
      <c r="H33093"/>
      <c r="I33093"/>
      <c r="J33093"/>
      <c r="K33093"/>
      <c r="L33093"/>
      <c r="M33093"/>
      <c r="N33093"/>
      <c r="O33093"/>
      <c r="P33093"/>
      <c r="Q33093"/>
      <c r="R33093"/>
    </row>
    <row r="33094" spans="3:18" x14ac:dyDescent="0.2">
      <c r="C33094"/>
      <c r="D33094"/>
      <c r="E33094"/>
      <c r="F33094"/>
      <c r="G33094"/>
      <c r="H33094"/>
      <c r="I33094"/>
      <c r="J33094"/>
      <c r="K33094"/>
      <c r="L33094"/>
      <c r="M33094"/>
      <c r="N33094"/>
      <c r="O33094"/>
      <c r="P33094"/>
      <c r="Q33094"/>
      <c r="R33094"/>
    </row>
    <row r="33095" spans="3:18" x14ac:dyDescent="0.2">
      <c r="C33095"/>
      <c r="D33095"/>
      <c r="E33095"/>
      <c r="F33095"/>
      <c r="G33095"/>
      <c r="H33095"/>
      <c r="I33095"/>
      <c r="J33095"/>
      <c r="K33095"/>
      <c r="L33095"/>
      <c r="M33095"/>
      <c r="N33095"/>
      <c r="O33095"/>
      <c r="P33095"/>
      <c r="Q33095"/>
      <c r="R33095"/>
    </row>
    <row r="33096" spans="3:18" x14ac:dyDescent="0.2">
      <c r="C33096"/>
      <c r="D33096"/>
      <c r="E33096"/>
      <c r="F33096"/>
      <c r="G33096"/>
      <c r="H33096"/>
      <c r="I33096"/>
      <c r="J33096"/>
      <c r="K33096"/>
      <c r="L33096"/>
      <c r="M33096"/>
      <c r="N33096"/>
      <c r="O33096"/>
      <c r="P33096"/>
      <c r="Q33096"/>
      <c r="R33096"/>
    </row>
    <row r="33097" spans="3:18" x14ac:dyDescent="0.2">
      <c r="C33097"/>
      <c r="D33097"/>
      <c r="E33097"/>
      <c r="F33097"/>
      <c r="G33097"/>
      <c r="H33097"/>
      <c r="I33097"/>
      <c r="J33097"/>
      <c r="K33097"/>
      <c r="L33097"/>
      <c r="M33097"/>
      <c r="N33097"/>
      <c r="O33097"/>
      <c r="P33097"/>
      <c r="Q33097"/>
      <c r="R33097"/>
    </row>
    <row r="33098" spans="3:18" x14ac:dyDescent="0.2">
      <c r="C33098"/>
      <c r="D33098"/>
      <c r="E33098"/>
      <c r="F33098"/>
      <c r="G33098"/>
      <c r="H33098"/>
      <c r="I33098"/>
      <c r="J33098"/>
      <c r="K33098"/>
      <c r="L33098"/>
      <c r="M33098"/>
      <c r="N33098"/>
      <c r="O33098"/>
      <c r="P33098"/>
      <c r="Q33098"/>
      <c r="R33098"/>
    </row>
    <row r="33099" spans="3:18" x14ac:dyDescent="0.2">
      <c r="C33099"/>
      <c r="D33099"/>
      <c r="E33099"/>
      <c r="F33099"/>
      <c r="G33099"/>
      <c r="H33099"/>
      <c r="I33099"/>
      <c r="J33099"/>
      <c r="K33099"/>
      <c r="L33099"/>
      <c r="M33099"/>
      <c r="N33099"/>
      <c r="O33099"/>
      <c r="P33099"/>
      <c r="Q33099"/>
      <c r="R33099"/>
    </row>
    <row r="33100" spans="3:18" x14ac:dyDescent="0.2">
      <c r="C33100"/>
      <c r="D33100"/>
      <c r="E33100"/>
      <c r="F33100"/>
      <c r="G33100"/>
      <c r="H33100"/>
      <c r="I33100"/>
      <c r="J33100"/>
      <c r="K33100"/>
      <c r="L33100"/>
      <c r="M33100"/>
      <c r="N33100"/>
      <c r="O33100"/>
      <c r="P33100"/>
      <c r="Q33100"/>
      <c r="R33100"/>
    </row>
    <row r="33101" spans="3:18" x14ac:dyDescent="0.2">
      <c r="C33101"/>
      <c r="D33101"/>
      <c r="E33101"/>
      <c r="F33101"/>
      <c r="G33101"/>
      <c r="H33101"/>
      <c r="I33101"/>
      <c r="J33101"/>
      <c r="K33101"/>
      <c r="L33101"/>
      <c r="M33101"/>
      <c r="N33101"/>
      <c r="O33101"/>
      <c r="P33101"/>
      <c r="Q33101"/>
      <c r="R33101"/>
    </row>
    <row r="33102" spans="3:18" x14ac:dyDescent="0.2">
      <c r="C33102"/>
      <c r="D33102"/>
      <c r="E33102"/>
      <c r="F33102"/>
      <c r="G33102"/>
      <c r="H33102"/>
      <c r="I33102"/>
      <c r="J33102"/>
      <c r="K33102"/>
      <c r="L33102"/>
      <c r="M33102"/>
      <c r="N33102"/>
      <c r="O33102"/>
      <c r="P33102"/>
      <c r="Q33102"/>
      <c r="R33102"/>
    </row>
    <row r="33103" spans="3:18" x14ac:dyDescent="0.2">
      <c r="C33103"/>
      <c r="D33103"/>
      <c r="E33103"/>
      <c r="F33103"/>
      <c r="G33103"/>
      <c r="H33103"/>
      <c r="I33103"/>
      <c r="J33103"/>
      <c r="K33103"/>
      <c r="L33103"/>
      <c r="M33103"/>
      <c r="N33103"/>
      <c r="O33103"/>
      <c r="P33103"/>
      <c r="Q33103"/>
      <c r="R33103"/>
    </row>
    <row r="33104" spans="3:18" x14ac:dyDescent="0.2">
      <c r="C33104"/>
      <c r="D33104"/>
      <c r="E33104"/>
      <c r="F33104"/>
      <c r="G33104"/>
      <c r="H33104"/>
      <c r="I33104"/>
      <c r="J33104"/>
      <c r="K33104"/>
      <c r="L33104"/>
      <c r="M33104"/>
      <c r="N33104"/>
      <c r="O33104"/>
      <c r="P33104"/>
      <c r="Q33104"/>
      <c r="R33104"/>
    </row>
    <row r="33105" spans="3:18" x14ac:dyDescent="0.2">
      <c r="C33105"/>
      <c r="D33105"/>
      <c r="E33105"/>
      <c r="F33105"/>
      <c r="G33105"/>
      <c r="H33105"/>
      <c r="I33105"/>
      <c r="J33105"/>
      <c r="K33105"/>
      <c r="L33105"/>
      <c r="M33105"/>
      <c r="N33105"/>
      <c r="O33105"/>
      <c r="P33105"/>
      <c r="Q33105"/>
      <c r="R33105"/>
    </row>
    <row r="33106" spans="3:18" x14ac:dyDescent="0.2">
      <c r="C33106"/>
      <c r="D33106"/>
      <c r="E33106"/>
      <c r="F33106"/>
      <c r="G33106"/>
      <c r="H33106"/>
      <c r="I33106"/>
      <c r="J33106"/>
      <c r="K33106"/>
      <c r="L33106"/>
      <c r="M33106"/>
      <c r="N33106"/>
      <c r="O33106"/>
      <c r="P33106"/>
      <c r="Q33106"/>
      <c r="R33106"/>
    </row>
    <row r="33107" spans="3:18" x14ac:dyDescent="0.2">
      <c r="C33107"/>
      <c r="D33107"/>
      <c r="E33107"/>
      <c r="F33107"/>
      <c r="G33107"/>
      <c r="H33107"/>
      <c r="I33107"/>
      <c r="J33107"/>
      <c r="K33107"/>
      <c r="L33107"/>
      <c r="M33107"/>
      <c r="N33107"/>
      <c r="O33107"/>
      <c r="P33107"/>
      <c r="Q33107"/>
      <c r="R33107"/>
    </row>
    <row r="33108" spans="3:18" x14ac:dyDescent="0.2">
      <c r="C33108"/>
      <c r="D33108"/>
      <c r="E33108"/>
      <c r="F33108"/>
      <c r="G33108"/>
      <c r="H33108"/>
      <c r="I33108"/>
      <c r="J33108"/>
      <c r="K33108"/>
      <c r="L33108"/>
      <c r="M33108"/>
      <c r="N33108"/>
      <c r="O33108"/>
      <c r="P33108"/>
      <c r="Q33108"/>
      <c r="R33108"/>
    </row>
    <row r="33109" spans="3:18" x14ac:dyDescent="0.2">
      <c r="C33109"/>
      <c r="D33109"/>
      <c r="E33109"/>
      <c r="F33109"/>
      <c r="G33109"/>
      <c r="H33109"/>
      <c r="I33109"/>
      <c r="J33109"/>
      <c r="K33109"/>
      <c r="L33109"/>
      <c r="M33109"/>
      <c r="N33109"/>
      <c r="O33109"/>
      <c r="P33109"/>
      <c r="Q33109"/>
      <c r="R33109"/>
    </row>
    <row r="33110" spans="3:18" x14ac:dyDescent="0.2">
      <c r="C33110"/>
      <c r="D33110"/>
      <c r="E33110"/>
      <c r="F33110"/>
      <c r="G33110"/>
      <c r="H33110"/>
      <c r="I33110"/>
      <c r="J33110"/>
      <c r="K33110"/>
      <c r="L33110"/>
      <c r="M33110"/>
      <c r="N33110"/>
      <c r="O33110"/>
      <c r="P33110"/>
      <c r="Q33110"/>
      <c r="R33110"/>
    </row>
    <row r="33111" spans="3:18" x14ac:dyDescent="0.2">
      <c r="C33111"/>
      <c r="D33111"/>
      <c r="E33111"/>
      <c r="F33111"/>
      <c r="G33111"/>
      <c r="H33111"/>
      <c r="I33111"/>
      <c r="J33111"/>
      <c r="K33111"/>
      <c r="L33111"/>
      <c r="M33111"/>
      <c r="N33111"/>
      <c r="O33111"/>
      <c r="P33111"/>
      <c r="Q33111"/>
      <c r="R33111"/>
    </row>
    <row r="33112" spans="3:18" x14ac:dyDescent="0.2">
      <c r="C33112"/>
      <c r="D33112"/>
      <c r="E33112"/>
      <c r="F33112"/>
      <c r="G33112"/>
      <c r="H33112"/>
      <c r="I33112"/>
      <c r="J33112"/>
      <c r="K33112"/>
      <c r="L33112"/>
      <c r="M33112"/>
      <c r="N33112"/>
      <c r="O33112"/>
      <c r="P33112"/>
      <c r="Q33112"/>
      <c r="R33112"/>
    </row>
    <row r="33113" spans="3:18" x14ac:dyDescent="0.2">
      <c r="C33113"/>
      <c r="D33113"/>
      <c r="E33113"/>
      <c r="F33113"/>
      <c r="G33113"/>
      <c r="H33113"/>
      <c r="I33113"/>
      <c r="J33113"/>
      <c r="K33113"/>
      <c r="L33113"/>
      <c r="M33113"/>
      <c r="N33113"/>
      <c r="O33113"/>
      <c r="P33113"/>
      <c r="Q33113"/>
      <c r="R33113"/>
    </row>
    <row r="33114" spans="3:18" x14ac:dyDescent="0.2">
      <c r="C33114"/>
      <c r="D33114"/>
      <c r="E33114"/>
      <c r="F33114"/>
      <c r="G33114"/>
      <c r="H33114"/>
      <c r="I33114"/>
      <c r="J33114"/>
      <c r="K33114"/>
      <c r="L33114"/>
      <c r="M33114"/>
      <c r="N33114"/>
      <c r="O33114"/>
      <c r="P33114"/>
      <c r="Q33114"/>
      <c r="R33114"/>
    </row>
    <row r="33115" spans="3:18" x14ac:dyDescent="0.2">
      <c r="C33115"/>
      <c r="D33115"/>
      <c r="E33115"/>
      <c r="F33115"/>
      <c r="G33115"/>
      <c r="H33115"/>
      <c r="I33115"/>
      <c r="J33115"/>
      <c r="K33115"/>
      <c r="L33115"/>
      <c r="M33115"/>
      <c r="N33115"/>
      <c r="O33115"/>
      <c r="P33115"/>
      <c r="Q33115"/>
      <c r="R33115"/>
    </row>
    <row r="33116" spans="3:18" x14ac:dyDescent="0.2">
      <c r="C33116"/>
      <c r="D33116"/>
      <c r="E33116"/>
      <c r="F33116"/>
      <c r="G33116"/>
      <c r="H33116"/>
      <c r="I33116"/>
      <c r="J33116"/>
      <c r="K33116"/>
      <c r="L33116"/>
      <c r="M33116"/>
      <c r="N33116"/>
      <c r="O33116"/>
      <c r="P33116"/>
      <c r="Q33116"/>
      <c r="R33116"/>
    </row>
    <row r="33117" spans="3:18" x14ac:dyDescent="0.2">
      <c r="C33117"/>
      <c r="D33117"/>
      <c r="E33117"/>
      <c r="F33117"/>
      <c r="G33117"/>
      <c r="H33117"/>
      <c r="I33117"/>
      <c r="J33117"/>
      <c r="K33117"/>
      <c r="L33117"/>
      <c r="M33117"/>
      <c r="N33117"/>
      <c r="O33117"/>
      <c r="P33117"/>
      <c r="Q33117"/>
      <c r="R33117"/>
    </row>
    <row r="33118" spans="3:18" x14ac:dyDescent="0.2">
      <c r="C33118"/>
      <c r="D33118"/>
      <c r="E33118"/>
      <c r="F33118"/>
      <c r="G33118"/>
      <c r="H33118"/>
      <c r="I33118"/>
      <c r="J33118"/>
      <c r="K33118"/>
      <c r="L33118"/>
      <c r="M33118"/>
      <c r="N33118"/>
      <c r="O33118"/>
      <c r="P33118"/>
      <c r="Q33118"/>
      <c r="R33118"/>
    </row>
    <row r="33119" spans="3:18" x14ac:dyDescent="0.2">
      <c r="C33119"/>
      <c r="D33119"/>
      <c r="E33119"/>
      <c r="F33119"/>
      <c r="G33119"/>
      <c r="H33119"/>
      <c r="I33119"/>
      <c r="J33119"/>
      <c r="K33119"/>
      <c r="L33119"/>
      <c r="M33119"/>
      <c r="N33119"/>
      <c r="O33119"/>
      <c r="P33119"/>
      <c r="Q33119"/>
      <c r="R33119"/>
    </row>
    <row r="33120" spans="3:18" x14ac:dyDescent="0.2">
      <c r="C33120"/>
      <c r="D33120"/>
      <c r="E33120"/>
      <c r="F33120"/>
      <c r="G33120"/>
      <c r="H33120"/>
      <c r="I33120"/>
      <c r="J33120"/>
      <c r="K33120"/>
      <c r="L33120"/>
      <c r="M33120"/>
      <c r="N33120"/>
      <c r="O33120"/>
      <c r="P33120"/>
      <c r="Q33120"/>
      <c r="R33120"/>
    </row>
    <row r="33121" spans="3:18" x14ac:dyDescent="0.2">
      <c r="C33121"/>
      <c r="D33121"/>
      <c r="E33121"/>
      <c r="F33121"/>
      <c r="G33121"/>
      <c r="H33121"/>
      <c r="I33121"/>
      <c r="J33121"/>
      <c r="K33121"/>
      <c r="L33121"/>
      <c r="M33121"/>
      <c r="N33121"/>
      <c r="O33121"/>
      <c r="P33121"/>
      <c r="Q33121"/>
      <c r="R33121"/>
    </row>
    <row r="33122" spans="3:18" x14ac:dyDescent="0.2">
      <c r="C33122"/>
      <c r="D33122"/>
      <c r="E33122"/>
      <c r="F33122"/>
      <c r="G33122"/>
      <c r="H33122"/>
      <c r="I33122"/>
      <c r="J33122"/>
      <c r="K33122"/>
      <c r="L33122"/>
      <c r="M33122"/>
      <c r="N33122"/>
      <c r="O33122"/>
      <c r="P33122"/>
      <c r="Q33122"/>
      <c r="R33122"/>
    </row>
    <row r="33123" spans="3:18" x14ac:dyDescent="0.2">
      <c r="C33123"/>
      <c r="D33123"/>
      <c r="E33123"/>
      <c r="F33123"/>
      <c r="G33123"/>
      <c r="H33123"/>
      <c r="I33123"/>
      <c r="J33123"/>
      <c r="K33123"/>
      <c r="L33123"/>
      <c r="M33123"/>
      <c r="N33123"/>
      <c r="O33123"/>
      <c r="P33123"/>
      <c r="Q33123"/>
      <c r="R33123"/>
    </row>
    <row r="33124" spans="3:18" x14ac:dyDescent="0.2">
      <c r="C33124"/>
      <c r="D33124"/>
      <c r="E33124"/>
      <c r="F33124"/>
      <c r="G33124"/>
      <c r="H33124"/>
      <c r="I33124"/>
      <c r="J33124"/>
      <c r="K33124"/>
      <c r="L33124"/>
      <c r="M33124"/>
      <c r="N33124"/>
      <c r="O33124"/>
      <c r="P33124"/>
      <c r="Q33124"/>
      <c r="R33124"/>
    </row>
    <row r="33125" spans="3:18" x14ac:dyDescent="0.2">
      <c r="C33125"/>
      <c r="D33125"/>
      <c r="E33125"/>
      <c r="F33125"/>
      <c r="G33125"/>
      <c r="H33125"/>
      <c r="I33125"/>
      <c r="J33125"/>
      <c r="K33125"/>
      <c r="L33125"/>
      <c r="M33125"/>
      <c r="N33125"/>
      <c r="O33125"/>
      <c r="P33125"/>
      <c r="Q33125"/>
      <c r="R33125"/>
    </row>
    <row r="33126" spans="3:18" x14ac:dyDescent="0.2">
      <c r="C33126"/>
      <c r="D33126"/>
      <c r="E33126"/>
      <c r="F33126"/>
      <c r="G33126"/>
      <c r="H33126"/>
      <c r="I33126"/>
      <c r="J33126"/>
      <c r="K33126"/>
      <c r="L33126"/>
      <c r="M33126"/>
      <c r="N33126"/>
      <c r="O33126"/>
      <c r="P33126"/>
      <c r="Q33126"/>
      <c r="R33126"/>
    </row>
    <row r="33127" spans="3:18" x14ac:dyDescent="0.2">
      <c r="C33127"/>
      <c r="D33127"/>
      <c r="E33127"/>
      <c r="F33127"/>
      <c r="G33127"/>
      <c r="H33127"/>
      <c r="I33127"/>
      <c r="J33127"/>
      <c r="K33127"/>
      <c r="L33127"/>
      <c r="M33127"/>
      <c r="N33127"/>
      <c r="O33127"/>
      <c r="P33127"/>
      <c r="Q33127"/>
      <c r="R33127"/>
    </row>
    <row r="33128" spans="3:18" x14ac:dyDescent="0.2">
      <c r="C33128"/>
      <c r="D33128"/>
      <c r="E33128"/>
      <c r="F33128"/>
      <c r="G33128"/>
      <c r="H33128"/>
      <c r="I33128"/>
      <c r="J33128"/>
      <c r="K33128"/>
      <c r="L33128"/>
      <c r="M33128"/>
      <c r="N33128"/>
      <c r="O33128"/>
      <c r="P33128"/>
      <c r="Q33128"/>
      <c r="R33128"/>
    </row>
    <row r="33129" spans="3:18" x14ac:dyDescent="0.2">
      <c r="C33129"/>
      <c r="D33129"/>
      <c r="E33129"/>
      <c r="F33129"/>
      <c r="G33129"/>
      <c r="H33129"/>
      <c r="I33129"/>
      <c r="J33129"/>
      <c r="K33129"/>
      <c r="L33129"/>
      <c r="M33129"/>
      <c r="N33129"/>
      <c r="O33129"/>
      <c r="P33129"/>
      <c r="Q33129"/>
      <c r="R33129"/>
    </row>
    <row r="33130" spans="3:18" x14ac:dyDescent="0.2">
      <c r="C33130"/>
      <c r="D33130"/>
      <c r="E33130"/>
      <c r="F33130"/>
      <c r="G33130"/>
      <c r="H33130"/>
      <c r="I33130"/>
      <c r="J33130"/>
      <c r="K33130"/>
      <c r="L33130"/>
      <c r="M33130"/>
      <c r="N33130"/>
      <c r="O33130"/>
      <c r="P33130"/>
      <c r="Q33130"/>
      <c r="R33130"/>
    </row>
    <row r="33131" spans="3:18" x14ac:dyDescent="0.2">
      <c r="C33131"/>
      <c r="D33131"/>
      <c r="E33131"/>
      <c r="F33131"/>
      <c r="G33131"/>
      <c r="H33131"/>
      <c r="I33131"/>
      <c r="J33131"/>
      <c r="K33131"/>
      <c r="L33131"/>
      <c r="M33131"/>
      <c r="N33131"/>
      <c r="O33131"/>
      <c r="P33131"/>
      <c r="Q33131"/>
      <c r="R33131"/>
    </row>
    <row r="33132" spans="3:18" x14ac:dyDescent="0.2">
      <c r="C33132"/>
      <c r="D33132"/>
      <c r="E33132"/>
      <c r="F33132"/>
      <c r="G33132"/>
      <c r="H33132"/>
      <c r="I33132"/>
      <c r="J33132"/>
      <c r="K33132"/>
      <c r="L33132"/>
      <c r="M33132"/>
      <c r="N33132"/>
      <c r="O33132"/>
      <c r="P33132"/>
      <c r="Q33132"/>
      <c r="R33132"/>
    </row>
    <row r="33133" spans="3:18" x14ac:dyDescent="0.2">
      <c r="C33133"/>
      <c r="D33133"/>
      <c r="E33133"/>
      <c r="F33133"/>
      <c r="G33133"/>
      <c r="H33133"/>
      <c r="I33133"/>
      <c r="J33133"/>
      <c r="K33133"/>
      <c r="L33133"/>
      <c r="M33133"/>
      <c r="N33133"/>
      <c r="O33133"/>
      <c r="P33133"/>
      <c r="Q33133"/>
      <c r="R33133"/>
    </row>
    <row r="33134" spans="3:18" x14ac:dyDescent="0.2">
      <c r="C33134"/>
      <c r="D33134"/>
      <c r="E33134"/>
      <c r="F33134"/>
      <c r="G33134"/>
      <c r="H33134"/>
      <c r="I33134"/>
      <c r="J33134"/>
      <c r="K33134"/>
      <c r="L33134"/>
      <c r="M33134"/>
      <c r="N33134"/>
      <c r="O33134"/>
      <c r="P33134"/>
      <c r="Q33134"/>
      <c r="R33134"/>
    </row>
    <row r="33135" spans="3:18" x14ac:dyDescent="0.2">
      <c r="C33135"/>
      <c r="D33135"/>
      <c r="E33135"/>
      <c r="F33135"/>
      <c r="G33135"/>
      <c r="H33135"/>
      <c r="I33135"/>
      <c r="J33135"/>
      <c r="K33135"/>
      <c r="L33135"/>
      <c r="M33135"/>
      <c r="N33135"/>
      <c r="O33135"/>
      <c r="P33135"/>
      <c r="Q33135"/>
      <c r="R33135"/>
    </row>
    <row r="33136" spans="3:18" x14ac:dyDescent="0.2">
      <c r="C33136"/>
      <c r="D33136"/>
      <c r="E33136"/>
      <c r="F33136"/>
      <c r="G33136"/>
      <c r="H33136"/>
      <c r="I33136"/>
      <c r="J33136"/>
      <c r="K33136"/>
      <c r="L33136"/>
      <c r="M33136"/>
      <c r="N33136"/>
      <c r="O33136"/>
      <c r="P33136"/>
      <c r="Q33136"/>
      <c r="R33136"/>
    </row>
    <row r="33137" spans="3:18" x14ac:dyDescent="0.2">
      <c r="C33137"/>
      <c r="D33137"/>
      <c r="E33137"/>
      <c r="F33137"/>
      <c r="G33137"/>
      <c r="H33137"/>
      <c r="I33137"/>
      <c r="J33137"/>
      <c r="K33137"/>
      <c r="L33137"/>
      <c r="M33137"/>
      <c r="N33137"/>
      <c r="O33137"/>
      <c r="P33137"/>
      <c r="Q33137"/>
      <c r="R33137"/>
    </row>
    <row r="33138" spans="3:18" x14ac:dyDescent="0.2">
      <c r="C33138"/>
      <c r="D33138"/>
      <c r="E33138"/>
      <c r="F33138"/>
      <c r="G33138"/>
      <c r="H33138"/>
      <c r="I33138"/>
      <c r="J33138"/>
      <c r="K33138"/>
      <c r="L33138"/>
      <c r="M33138"/>
      <c r="N33138"/>
      <c r="O33138"/>
      <c r="P33138"/>
      <c r="Q33138"/>
      <c r="R33138"/>
    </row>
    <row r="33139" spans="3:18" x14ac:dyDescent="0.2">
      <c r="C33139"/>
      <c r="D33139"/>
      <c r="E33139"/>
      <c r="F33139"/>
      <c r="G33139"/>
      <c r="H33139"/>
      <c r="I33139"/>
      <c r="J33139"/>
      <c r="K33139"/>
      <c r="L33139"/>
      <c r="M33139"/>
      <c r="N33139"/>
      <c r="O33139"/>
      <c r="P33139"/>
      <c r="Q33139"/>
      <c r="R33139"/>
    </row>
    <row r="33140" spans="3:18" x14ac:dyDescent="0.2">
      <c r="C33140"/>
      <c r="D33140"/>
      <c r="E33140"/>
      <c r="F33140"/>
      <c r="G33140"/>
      <c r="H33140"/>
      <c r="I33140"/>
      <c r="J33140"/>
      <c r="K33140"/>
      <c r="L33140"/>
      <c r="M33140"/>
      <c r="N33140"/>
      <c r="O33140"/>
      <c r="P33140"/>
      <c r="Q33140"/>
      <c r="R33140"/>
    </row>
    <row r="33141" spans="3:18" x14ac:dyDescent="0.2">
      <c r="C33141"/>
      <c r="D33141"/>
      <c r="E33141"/>
      <c r="F33141"/>
      <c r="G33141"/>
      <c r="H33141"/>
      <c r="I33141"/>
      <c r="J33141"/>
      <c r="K33141"/>
      <c r="L33141"/>
      <c r="M33141"/>
      <c r="N33141"/>
      <c r="O33141"/>
      <c r="P33141"/>
      <c r="Q33141"/>
      <c r="R33141"/>
    </row>
    <row r="33142" spans="3:18" x14ac:dyDescent="0.2">
      <c r="C33142"/>
      <c r="D33142"/>
      <c r="E33142"/>
      <c r="F33142"/>
      <c r="G33142"/>
      <c r="H33142"/>
      <c r="I33142"/>
      <c r="J33142"/>
      <c r="K33142"/>
      <c r="L33142"/>
      <c r="M33142"/>
      <c r="N33142"/>
      <c r="O33142"/>
      <c r="P33142"/>
      <c r="Q33142"/>
      <c r="R33142"/>
    </row>
    <row r="33143" spans="3:18" x14ac:dyDescent="0.2">
      <c r="C33143"/>
      <c r="D33143"/>
      <c r="E33143"/>
      <c r="F33143"/>
      <c r="G33143"/>
      <c r="H33143"/>
      <c r="I33143"/>
      <c r="J33143"/>
      <c r="K33143"/>
      <c r="L33143"/>
      <c r="M33143"/>
      <c r="N33143"/>
      <c r="O33143"/>
      <c r="P33143"/>
      <c r="Q33143"/>
      <c r="R33143"/>
    </row>
    <row r="33144" spans="3:18" x14ac:dyDescent="0.2">
      <c r="C33144"/>
      <c r="D33144"/>
      <c r="E33144"/>
      <c r="F33144"/>
      <c r="G33144"/>
      <c r="H33144"/>
      <c r="I33144"/>
      <c r="J33144"/>
      <c r="K33144"/>
      <c r="L33144"/>
      <c r="M33144"/>
      <c r="N33144"/>
      <c r="O33144"/>
      <c r="P33144"/>
      <c r="Q33144"/>
      <c r="R33144"/>
    </row>
    <row r="33145" spans="3:18" x14ac:dyDescent="0.2">
      <c r="C33145"/>
      <c r="D33145"/>
      <c r="E33145"/>
      <c r="F33145"/>
      <c r="G33145"/>
      <c r="H33145"/>
      <c r="I33145"/>
      <c r="J33145"/>
      <c r="K33145"/>
      <c r="L33145"/>
      <c r="M33145"/>
      <c r="N33145"/>
      <c r="O33145"/>
      <c r="P33145"/>
      <c r="Q33145"/>
      <c r="R33145"/>
    </row>
    <row r="33146" spans="3:18" x14ac:dyDescent="0.2">
      <c r="C33146"/>
      <c r="D33146"/>
      <c r="E33146"/>
      <c r="F33146"/>
      <c r="G33146"/>
      <c r="H33146"/>
      <c r="I33146"/>
      <c r="J33146"/>
      <c r="K33146"/>
      <c r="L33146"/>
      <c r="M33146"/>
      <c r="N33146"/>
      <c r="O33146"/>
      <c r="P33146"/>
      <c r="Q33146"/>
      <c r="R33146"/>
    </row>
    <row r="33147" spans="3:18" x14ac:dyDescent="0.2">
      <c r="C33147"/>
      <c r="D33147"/>
      <c r="E33147"/>
      <c r="F33147"/>
      <c r="G33147"/>
      <c r="H33147"/>
      <c r="I33147"/>
      <c r="J33147"/>
      <c r="K33147"/>
      <c r="L33147"/>
      <c r="M33147"/>
      <c r="N33147"/>
      <c r="O33147"/>
      <c r="P33147"/>
      <c r="Q33147"/>
      <c r="R33147"/>
    </row>
    <row r="33148" spans="3:18" x14ac:dyDescent="0.2">
      <c r="C33148"/>
      <c r="D33148"/>
      <c r="E33148"/>
      <c r="F33148"/>
      <c r="G33148"/>
      <c r="H33148"/>
      <c r="I33148"/>
      <c r="J33148"/>
      <c r="K33148"/>
      <c r="L33148"/>
      <c r="M33148"/>
      <c r="N33148"/>
      <c r="O33148"/>
      <c r="P33148"/>
      <c r="Q33148"/>
      <c r="R33148"/>
    </row>
    <row r="33149" spans="3:18" x14ac:dyDescent="0.2">
      <c r="C33149"/>
      <c r="D33149"/>
      <c r="E33149"/>
      <c r="F33149"/>
      <c r="G33149"/>
      <c r="H33149"/>
      <c r="I33149"/>
      <c r="J33149"/>
      <c r="K33149"/>
      <c r="L33149"/>
      <c r="M33149"/>
      <c r="N33149"/>
      <c r="O33149"/>
      <c r="P33149"/>
      <c r="Q33149"/>
      <c r="R33149"/>
    </row>
    <row r="33150" spans="3:18" x14ac:dyDescent="0.2">
      <c r="C33150"/>
      <c r="D33150"/>
      <c r="E33150"/>
      <c r="F33150"/>
      <c r="G33150"/>
      <c r="H33150"/>
      <c r="I33150"/>
      <c r="J33150"/>
      <c r="K33150"/>
      <c r="L33150"/>
      <c r="M33150"/>
      <c r="N33150"/>
      <c r="O33150"/>
      <c r="P33150"/>
      <c r="Q33150"/>
      <c r="R33150"/>
    </row>
    <row r="33151" spans="3:18" x14ac:dyDescent="0.2">
      <c r="C33151"/>
      <c r="D33151"/>
      <c r="E33151"/>
      <c r="F33151"/>
      <c r="G33151"/>
      <c r="H33151"/>
      <c r="I33151"/>
      <c r="J33151"/>
      <c r="K33151"/>
      <c r="L33151"/>
      <c r="M33151"/>
      <c r="N33151"/>
      <c r="O33151"/>
      <c r="P33151"/>
      <c r="Q33151"/>
      <c r="R33151"/>
    </row>
    <row r="33152" spans="3:18" x14ac:dyDescent="0.2">
      <c r="C33152"/>
      <c r="D33152"/>
      <c r="E33152"/>
      <c r="F33152"/>
      <c r="G33152"/>
      <c r="H33152"/>
      <c r="I33152"/>
      <c r="J33152"/>
      <c r="K33152"/>
      <c r="L33152"/>
      <c r="M33152"/>
      <c r="N33152"/>
      <c r="O33152"/>
      <c r="P33152"/>
      <c r="Q33152"/>
      <c r="R33152"/>
    </row>
    <row r="33153" spans="3:18" x14ac:dyDescent="0.2">
      <c r="C33153"/>
      <c r="D33153"/>
      <c r="E33153"/>
      <c r="F33153"/>
      <c r="G33153"/>
      <c r="H33153"/>
      <c r="I33153"/>
      <c r="J33153"/>
      <c r="K33153"/>
      <c r="L33153"/>
      <c r="M33153"/>
      <c r="N33153"/>
      <c r="O33153"/>
      <c r="P33153"/>
      <c r="Q33153"/>
      <c r="R33153"/>
    </row>
    <row r="33154" spans="3:18" x14ac:dyDescent="0.2">
      <c r="C33154"/>
      <c r="D33154"/>
      <c r="E33154"/>
      <c r="F33154"/>
      <c r="G33154"/>
      <c r="H33154"/>
      <c r="I33154"/>
      <c r="J33154"/>
      <c r="K33154"/>
      <c r="L33154"/>
      <c r="M33154"/>
      <c r="N33154"/>
      <c r="O33154"/>
      <c r="P33154"/>
      <c r="Q33154"/>
      <c r="R33154"/>
    </row>
    <row r="33155" spans="3:18" x14ac:dyDescent="0.2">
      <c r="C33155"/>
      <c r="D33155"/>
      <c r="E33155"/>
      <c r="F33155"/>
      <c r="G33155"/>
      <c r="H33155"/>
      <c r="I33155"/>
      <c r="J33155"/>
      <c r="K33155"/>
      <c r="L33155"/>
      <c r="M33155"/>
      <c r="N33155"/>
      <c r="O33155"/>
      <c r="P33155"/>
      <c r="Q33155"/>
      <c r="R33155"/>
    </row>
    <row r="33156" spans="3:18" x14ac:dyDescent="0.2">
      <c r="C33156"/>
      <c r="D33156"/>
      <c r="E33156"/>
      <c r="F33156"/>
      <c r="G33156"/>
      <c r="H33156"/>
      <c r="I33156"/>
      <c r="J33156"/>
      <c r="K33156"/>
      <c r="L33156"/>
      <c r="M33156"/>
      <c r="N33156"/>
      <c r="O33156"/>
      <c r="P33156"/>
      <c r="Q33156"/>
      <c r="R33156"/>
    </row>
    <row r="33157" spans="3:18" x14ac:dyDescent="0.2">
      <c r="C33157"/>
      <c r="D33157"/>
      <c r="E33157"/>
      <c r="F33157"/>
      <c r="G33157"/>
      <c r="H33157"/>
      <c r="I33157"/>
      <c r="J33157"/>
      <c r="K33157"/>
      <c r="L33157"/>
      <c r="M33157"/>
      <c r="N33157"/>
      <c r="O33157"/>
      <c r="P33157"/>
      <c r="Q33157"/>
      <c r="R33157"/>
    </row>
    <row r="33158" spans="3:18" x14ac:dyDescent="0.2">
      <c r="C33158"/>
      <c r="D33158"/>
      <c r="E33158"/>
      <c r="F33158"/>
      <c r="G33158"/>
      <c r="H33158"/>
      <c r="I33158"/>
      <c r="J33158"/>
      <c r="K33158"/>
      <c r="L33158"/>
      <c r="M33158"/>
      <c r="N33158"/>
      <c r="O33158"/>
      <c r="P33158"/>
      <c r="Q33158"/>
      <c r="R33158"/>
    </row>
    <row r="33159" spans="3:18" x14ac:dyDescent="0.2">
      <c r="C33159"/>
      <c r="D33159"/>
      <c r="E33159"/>
      <c r="F33159"/>
      <c r="G33159"/>
      <c r="H33159"/>
      <c r="I33159"/>
      <c r="J33159"/>
      <c r="K33159"/>
      <c r="L33159"/>
      <c r="M33159"/>
      <c r="N33159"/>
      <c r="O33159"/>
      <c r="P33159"/>
      <c r="Q33159"/>
      <c r="R33159"/>
    </row>
    <row r="33160" spans="3:18" x14ac:dyDescent="0.2">
      <c r="C33160"/>
      <c r="D33160"/>
      <c r="E33160"/>
      <c r="F33160"/>
      <c r="G33160"/>
      <c r="H33160"/>
      <c r="I33160"/>
      <c r="J33160"/>
      <c r="K33160"/>
      <c r="L33160"/>
      <c r="M33160"/>
      <c r="N33160"/>
      <c r="O33160"/>
      <c r="P33160"/>
      <c r="Q33160"/>
      <c r="R33160"/>
    </row>
    <row r="33161" spans="3:18" x14ac:dyDescent="0.2">
      <c r="C33161"/>
      <c r="D33161"/>
      <c r="E33161"/>
      <c r="F33161"/>
      <c r="G33161"/>
      <c r="H33161"/>
      <c r="I33161"/>
      <c r="J33161"/>
      <c r="K33161"/>
      <c r="L33161"/>
      <c r="M33161"/>
      <c r="N33161"/>
      <c r="O33161"/>
      <c r="P33161"/>
      <c r="Q33161"/>
      <c r="R33161"/>
    </row>
    <row r="33162" spans="3:18" x14ac:dyDescent="0.2">
      <c r="C33162"/>
      <c r="D33162"/>
      <c r="E33162"/>
      <c r="F33162"/>
      <c r="G33162"/>
      <c r="H33162"/>
      <c r="I33162"/>
      <c r="J33162"/>
      <c r="K33162"/>
      <c r="L33162"/>
      <c r="M33162"/>
      <c r="N33162"/>
      <c r="O33162"/>
      <c r="P33162"/>
      <c r="Q33162"/>
      <c r="R33162"/>
    </row>
    <row r="33163" spans="3:18" x14ac:dyDescent="0.2">
      <c r="C33163"/>
      <c r="D33163"/>
      <c r="E33163"/>
      <c r="F33163"/>
      <c r="G33163"/>
      <c r="H33163"/>
      <c r="I33163"/>
      <c r="J33163"/>
      <c r="K33163"/>
      <c r="L33163"/>
      <c r="M33163"/>
      <c r="N33163"/>
      <c r="O33163"/>
      <c r="P33163"/>
      <c r="Q33163"/>
      <c r="R33163"/>
    </row>
    <row r="33164" spans="3:18" x14ac:dyDescent="0.2">
      <c r="C33164"/>
      <c r="D33164"/>
      <c r="E33164"/>
      <c r="F33164"/>
      <c r="G33164"/>
      <c r="H33164"/>
      <c r="I33164"/>
      <c r="J33164"/>
      <c r="K33164"/>
      <c r="L33164"/>
      <c r="M33164"/>
      <c r="N33164"/>
      <c r="O33164"/>
      <c r="P33164"/>
      <c r="Q33164"/>
      <c r="R33164"/>
    </row>
    <row r="33165" spans="3:18" x14ac:dyDescent="0.2">
      <c r="C33165"/>
      <c r="D33165"/>
      <c r="E33165"/>
      <c r="F33165"/>
      <c r="G33165"/>
      <c r="H33165"/>
      <c r="I33165"/>
      <c r="J33165"/>
      <c r="K33165"/>
      <c r="L33165"/>
      <c r="M33165"/>
      <c r="N33165"/>
      <c r="O33165"/>
      <c r="P33165"/>
      <c r="Q33165"/>
      <c r="R33165"/>
    </row>
    <row r="33166" spans="3:18" x14ac:dyDescent="0.2">
      <c r="C33166"/>
      <c r="D33166"/>
      <c r="E33166"/>
      <c r="F33166"/>
      <c r="G33166"/>
      <c r="H33166"/>
      <c r="I33166"/>
      <c r="J33166"/>
      <c r="K33166"/>
      <c r="L33166"/>
      <c r="M33166"/>
      <c r="N33166"/>
      <c r="O33166"/>
      <c r="P33166"/>
      <c r="Q33166"/>
      <c r="R33166"/>
    </row>
    <row r="33167" spans="3:18" x14ac:dyDescent="0.2">
      <c r="C33167"/>
      <c r="D33167"/>
      <c r="E33167"/>
      <c r="F33167"/>
      <c r="G33167"/>
      <c r="H33167"/>
      <c r="I33167"/>
      <c r="J33167"/>
      <c r="K33167"/>
      <c r="L33167"/>
      <c r="M33167"/>
      <c r="N33167"/>
      <c r="O33167"/>
      <c r="P33167"/>
      <c r="Q33167"/>
      <c r="R33167"/>
    </row>
    <row r="33168" spans="3:18" x14ac:dyDescent="0.2">
      <c r="C33168"/>
      <c r="D33168"/>
      <c r="E33168"/>
      <c r="F33168"/>
      <c r="G33168"/>
      <c r="H33168"/>
      <c r="I33168"/>
      <c r="J33168"/>
      <c r="K33168"/>
      <c r="L33168"/>
      <c r="M33168"/>
      <c r="N33168"/>
      <c r="O33168"/>
      <c r="P33168"/>
      <c r="Q33168"/>
      <c r="R33168"/>
    </row>
    <row r="33169" spans="3:18" x14ac:dyDescent="0.2">
      <c r="C33169"/>
      <c r="D33169"/>
      <c r="E33169"/>
      <c r="F33169"/>
      <c r="G33169"/>
      <c r="H33169"/>
      <c r="I33169"/>
      <c r="J33169"/>
      <c r="K33169"/>
      <c r="L33169"/>
      <c r="M33169"/>
      <c r="N33169"/>
      <c r="O33169"/>
      <c r="P33169"/>
      <c r="Q33169"/>
      <c r="R33169"/>
    </row>
    <row r="33170" spans="3:18" x14ac:dyDescent="0.2">
      <c r="C33170"/>
      <c r="D33170"/>
      <c r="E33170"/>
      <c r="F33170"/>
      <c r="G33170"/>
      <c r="H33170"/>
      <c r="I33170"/>
      <c r="J33170"/>
      <c r="K33170"/>
      <c r="L33170"/>
      <c r="M33170"/>
      <c r="N33170"/>
      <c r="O33170"/>
      <c r="P33170"/>
      <c r="Q33170"/>
      <c r="R33170"/>
    </row>
    <row r="33171" spans="3:18" x14ac:dyDescent="0.2">
      <c r="C33171"/>
      <c r="D33171"/>
      <c r="E33171"/>
      <c r="F33171"/>
      <c r="G33171"/>
      <c r="H33171"/>
      <c r="I33171"/>
      <c r="J33171"/>
      <c r="K33171"/>
      <c r="L33171"/>
      <c r="M33171"/>
      <c r="N33171"/>
      <c r="O33171"/>
      <c r="P33171"/>
      <c r="Q33171"/>
      <c r="R33171"/>
    </row>
    <row r="33172" spans="3:18" x14ac:dyDescent="0.2">
      <c r="C33172"/>
      <c r="D33172"/>
      <c r="E33172"/>
      <c r="F33172"/>
      <c r="G33172"/>
      <c r="H33172"/>
      <c r="I33172"/>
      <c r="J33172"/>
      <c r="K33172"/>
      <c r="L33172"/>
      <c r="M33172"/>
      <c r="N33172"/>
      <c r="O33172"/>
      <c r="P33172"/>
      <c r="Q33172"/>
      <c r="R33172"/>
    </row>
    <row r="33173" spans="3:18" x14ac:dyDescent="0.2">
      <c r="C33173"/>
      <c r="D33173"/>
      <c r="E33173"/>
      <c r="F33173"/>
      <c r="G33173"/>
      <c r="H33173"/>
      <c r="I33173"/>
      <c r="J33173"/>
      <c r="K33173"/>
      <c r="L33173"/>
      <c r="M33173"/>
      <c r="N33173"/>
      <c r="O33173"/>
      <c r="P33173"/>
      <c r="Q33173"/>
      <c r="R33173"/>
    </row>
    <row r="33174" spans="3:18" x14ac:dyDescent="0.2">
      <c r="C33174"/>
      <c r="D33174"/>
      <c r="E33174"/>
      <c r="F33174"/>
      <c r="G33174"/>
      <c r="H33174"/>
      <c r="I33174"/>
      <c r="J33174"/>
      <c r="K33174"/>
      <c r="L33174"/>
      <c r="M33174"/>
      <c r="N33174"/>
      <c r="O33174"/>
      <c r="P33174"/>
      <c r="Q33174"/>
      <c r="R33174"/>
    </row>
    <row r="33175" spans="3:18" x14ac:dyDescent="0.2">
      <c r="C33175"/>
      <c r="D33175"/>
      <c r="E33175"/>
      <c r="F33175"/>
      <c r="G33175"/>
      <c r="H33175"/>
      <c r="I33175"/>
      <c r="J33175"/>
      <c r="K33175"/>
      <c r="L33175"/>
      <c r="M33175"/>
      <c r="N33175"/>
      <c r="O33175"/>
      <c r="P33175"/>
      <c r="Q33175"/>
      <c r="R33175"/>
    </row>
    <row r="33176" spans="3:18" x14ac:dyDescent="0.2">
      <c r="C33176"/>
      <c r="D33176"/>
      <c r="E33176"/>
      <c r="F33176"/>
      <c r="G33176"/>
      <c r="H33176"/>
      <c r="I33176"/>
      <c r="J33176"/>
      <c r="K33176"/>
      <c r="L33176"/>
      <c r="M33176"/>
      <c r="N33176"/>
      <c r="O33176"/>
      <c r="P33176"/>
      <c r="Q33176"/>
      <c r="R33176"/>
    </row>
    <row r="33177" spans="3:18" x14ac:dyDescent="0.2">
      <c r="C33177"/>
      <c r="D33177"/>
      <c r="E33177"/>
      <c r="F33177"/>
      <c r="G33177"/>
      <c r="H33177"/>
      <c r="I33177"/>
      <c r="J33177"/>
      <c r="K33177"/>
      <c r="L33177"/>
      <c r="M33177"/>
      <c r="N33177"/>
      <c r="O33177"/>
      <c r="P33177"/>
      <c r="Q33177"/>
      <c r="R33177"/>
    </row>
    <row r="33178" spans="3:18" x14ac:dyDescent="0.2">
      <c r="C33178"/>
      <c r="D33178"/>
      <c r="E33178"/>
      <c r="F33178"/>
      <c r="G33178"/>
      <c r="H33178"/>
      <c r="I33178"/>
      <c r="J33178"/>
      <c r="K33178"/>
      <c r="L33178"/>
      <c r="M33178"/>
      <c r="N33178"/>
      <c r="O33178"/>
      <c r="P33178"/>
      <c r="Q33178"/>
      <c r="R33178"/>
    </row>
    <row r="33179" spans="3:18" x14ac:dyDescent="0.2">
      <c r="C33179"/>
      <c r="D33179"/>
      <c r="E33179"/>
      <c r="F33179"/>
      <c r="G33179"/>
      <c r="H33179"/>
      <c r="I33179"/>
      <c r="J33179"/>
      <c r="K33179"/>
      <c r="L33179"/>
      <c r="M33179"/>
      <c r="N33179"/>
      <c r="O33179"/>
      <c r="P33179"/>
      <c r="Q33179"/>
      <c r="R33179"/>
    </row>
    <row r="33180" spans="3:18" x14ac:dyDescent="0.2">
      <c r="C33180"/>
      <c r="D33180"/>
      <c r="E33180"/>
      <c r="F33180"/>
      <c r="G33180"/>
      <c r="H33180"/>
      <c r="I33180"/>
      <c r="J33180"/>
      <c r="K33180"/>
      <c r="L33180"/>
      <c r="M33180"/>
      <c r="N33180"/>
      <c r="O33180"/>
      <c r="P33180"/>
      <c r="Q33180"/>
      <c r="R33180"/>
    </row>
    <row r="33181" spans="3:18" x14ac:dyDescent="0.2">
      <c r="C33181"/>
      <c r="D33181"/>
      <c r="E33181"/>
      <c r="F33181"/>
      <c r="G33181"/>
      <c r="H33181"/>
      <c r="I33181"/>
      <c r="J33181"/>
      <c r="K33181"/>
      <c r="L33181"/>
      <c r="M33181"/>
      <c r="N33181"/>
      <c r="O33181"/>
      <c r="P33181"/>
      <c r="Q33181"/>
      <c r="R33181"/>
    </row>
    <row r="33182" spans="3:18" x14ac:dyDescent="0.2">
      <c r="C33182"/>
      <c r="D33182"/>
      <c r="E33182"/>
      <c r="F33182"/>
      <c r="G33182"/>
      <c r="H33182"/>
      <c r="I33182"/>
      <c r="J33182"/>
      <c r="K33182"/>
      <c r="L33182"/>
      <c r="M33182"/>
      <c r="N33182"/>
      <c r="O33182"/>
      <c r="P33182"/>
      <c r="Q33182"/>
      <c r="R33182"/>
    </row>
    <row r="33183" spans="3:18" x14ac:dyDescent="0.2">
      <c r="C33183"/>
      <c r="D33183"/>
      <c r="E33183"/>
      <c r="F33183"/>
      <c r="G33183"/>
      <c r="H33183"/>
      <c r="I33183"/>
      <c r="J33183"/>
      <c r="K33183"/>
      <c r="L33183"/>
      <c r="M33183"/>
      <c r="N33183"/>
      <c r="O33183"/>
      <c r="P33183"/>
      <c r="Q33183"/>
      <c r="R33183"/>
    </row>
    <row r="33184" spans="3:18" x14ac:dyDescent="0.2">
      <c r="C33184"/>
      <c r="D33184"/>
      <c r="E33184"/>
      <c r="F33184"/>
      <c r="G33184"/>
      <c r="H33184"/>
      <c r="I33184"/>
      <c r="J33184"/>
      <c r="K33184"/>
      <c r="L33184"/>
      <c r="M33184"/>
      <c r="N33184"/>
      <c r="O33184"/>
      <c r="P33184"/>
      <c r="Q33184"/>
      <c r="R33184"/>
    </row>
    <row r="33185" spans="3:18" x14ac:dyDescent="0.2">
      <c r="C33185"/>
      <c r="D33185"/>
      <c r="E33185"/>
      <c r="F33185"/>
      <c r="G33185"/>
      <c r="H33185"/>
      <c r="I33185"/>
      <c r="J33185"/>
      <c r="K33185"/>
      <c r="L33185"/>
      <c r="M33185"/>
      <c r="N33185"/>
      <c r="O33185"/>
      <c r="P33185"/>
      <c r="Q33185"/>
      <c r="R33185"/>
    </row>
    <row r="33186" spans="3:18" x14ac:dyDescent="0.2">
      <c r="C33186"/>
      <c r="D33186"/>
      <c r="E33186"/>
      <c r="F33186"/>
      <c r="G33186"/>
      <c r="H33186"/>
      <c r="I33186"/>
      <c r="J33186"/>
      <c r="K33186"/>
      <c r="L33186"/>
      <c r="M33186"/>
      <c r="N33186"/>
      <c r="O33186"/>
      <c r="P33186"/>
      <c r="Q33186"/>
      <c r="R33186"/>
    </row>
    <row r="33187" spans="3:18" x14ac:dyDescent="0.2">
      <c r="C33187"/>
      <c r="D33187"/>
      <c r="E33187"/>
      <c r="F33187"/>
      <c r="G33187"/>
      <c r="H33187"/>
      <c r="I33187"/>
      <c r="J33187"/>
      <c r="K33187"/>
      <c r="L33187"/>
      <c r="M33187"/>
      <c r="N33187"/>
      <c r="O33187"/>
      <c r="P33187"/>
      <c r="Q33187"/>
      <c r="R33187"/>
    </row>
    <row r="33188" spans="3:18" x14ac:dyDescent="0.2">
      <c r="C33188"/>
      <c r="D33188"/>
      <c r="E33188"/>
      <c r="F33188"/>
      <c r="G33188"/>
      <c r="H33188"/>
      <c r="I33188"/>
      <c r="J33188"/>
      <c r="K33188"/>
      <c r="L33188"/>
      <c r="M33188"/>
      <c r="N33188"/>
      <c r="O33188"/>
      <c r="P33188"/>
      <c r="Q33188"/>
      <c r="R33188"/>
    </row>
    <row r="33189" spans="3:18" x14ac:dyDescent="0.2">
      <c r="C33189"/>
      <c r="D33189"/>
      <c r="E33189"/>
      <c r="F33189"/>
      <c r="G33189"/>
      <c r="H33189"/>
      <c r="I33189"/>
      <c r="J33189"/>
      <c r="K33189"/>
      <c r="L33189"/>
      <c r="M33189"/>
      <c r="N33189"/>
      <c r="O33189"/>
      <c r="P33189"/>
      <c r="Q33189"/>
      <c r="R33189"/>
    </row>
    <row r="33190" spans="3:18" x14ac:dyDescent="0.2">
      <c r="C33190"/>
      <c r="D33190"/>
      <c r="E33190"/>
      <c r="F33190"/>
      <c r="G33190"/>
      <c r="H33190"/>
      <c r="I33190"/>
      <c r="J33190"/>
      <c r="K33190"/>
      <c r="L33190"/>
      <c r="M33190"/>
      <c r="N33190"/>
      <c r="O33190"/>
      <c r="P33190"/>
      <c r="Q33190"/>
      <c r="R33190"/>
    </row>
    <row r="33191" spans="3:18" x14ac:dyDescent="0.2">
      <c r="C33191"/>
      <c r="D33191"/>
      <c r="E33191"/>
      <c r="F33191"/>
      <c r="G33191"/>
      <c r="H33191"/>
      <c r="I33191"/>
      <c r="J33191"/>
      <c r="K33191"/>
      <c r="L33191"/>
      <c r="M33191"/>
      <c r="N33191"/>
      <c r="O33191"/>
      <c r="P33191"/>
      <c r="Q33191"/>
      <c r="R33191"/>
    </row>
    <row r="33192" spans="3:18" x14ac:dyDescent="0.2">
      <c r="C33192"/>
      <c r="D33192"/>
      <c r="E33192"/>
      <c r="F33192"/>
      <c r="G33192"/>
      <c r="H33192"/>
      <c r="I33192"/>
      <c r="J33192"/>
      <c r="K33192"/>
      <c r="L33192"/>
      <c r="M33192"/>
      <c r="N33192"/>
      <c r="O33192"/>
      <c r="P33192"/>
      <c r="Q33192"/>
      <c r="R33192"/>
    </row>
    <row r="33193" spans="3:18" x14ac:dyDescent="0.2">
      <c r="C33193"/>
      <c r="D33193"/>
      <c r="E33193"/>
      <c r="F33193"/>
      <c r="G33193"/>
      <c r="H33193"/>
      <c r="I33193"/>
      <c r="J33193"/>
      <c r="K33193"/>
      <c r="L33193"/>
      <c r="M33193"/>
      <c r="N33193"/>
      <c r="O33193"/>
      <c r="P33193"/>
      <c r="Q33193"/>
      <c r="R33193"/>
    </row>
    <row r="33194" spans="3:18" x14ac:dyDescent="0.2">
      <c r="C33194"/>
      <c r="D33194"/>
      <c r="E33194"/>
      <c r="F33194"/>
      <c r="G33194"/>
      <c r="H33194"/>
      <c r="I33194"/>
      <c r="J33194"/>
      <c r="K33194"/>
      <c r="L33194"/>
      <c r="M33194"/>
      <c r="N33194"/>
      <c r="O33194"/>
      <c r="P33194"/>
      <c r="Q33194"/>
      <c r="R33194"/>
    </row>
    <row r="33195" spans="3:18" x14ac:dyDescent="0.2">
      <c r="C33195"/>
      <c r="D33195"/>
      <c r="E33195"/>
      <c r="F33195"/>
      <c r="G33195"/>
      <c r="H33195"/>
      <c r="I33195"/>
      <c r="J33195"/>
      <c r="K33195"/>
      <c r="L33195"/>
      <c r="M33195"/>
      <c r="N33195"/>
      <c r="O33195"/>
      <c r="P33195"/>
      <c r="Q33195"/>
      <c r="R33195"/>
    </row>
    <row r="33196" spans="3:18" x14ac:dyDescent="0.2">
      <c r="C33196"/>
      <c r="D33196"/>
      <c r="E33196"/>
      <c r="F33196"/>
      <c r="G33196"/>
      <c r="H33196"/>
      <c r="I33196"/>
      <c r="J33196"/>
      <c r="K33196"/>
      <c r="L33196"/>
      <c r="M33196"/>
      <c r="N33196"/>
      <c r="O33196"/>
      <c r="P33196"/>
      <c r="Q33196"/>
      <c r="R33196"/>
    </row>
    <row r="33197" spans="3:18" x14ac:dyDescent="0.2">
      <c r="C33197"/>
      <c r="D33197"/>
      <c r="E33197"/>
      <c r="F33197"/>
      <c r="G33197"/>
      <c r="H33197"/>
      <c r="I33197"/>
      <c r="J33197"/>
      <c r="K33197"/>
      <c r="L33197"/>
      <c r="M33197"/>
      <c r="N33197"/>
      <c r="O33197"/>
      <c r="P33197"/>
      <c r="Q33197"/>
      <c r="R33197"/>
    </row>
    <row r="33198" spans="3:18" x14ac:dyDescent="0.2">
      <c r="C33198"/>
      <c r="D33198"/>
      <c r="E33198"/>
      <c r="F33198"/>
      <c r="G33198"/>
      <c r="H33198"/>
      <c r="I33198"/>
      <c r="J33198"/>
      <c r="K33198"/>
      <c r="L33198"/>
      <c r="M33198"/>
      <c r="N33198"/>
      <c r="O33198"/>
      <c r="P33198"/>
      <c r="Q33198"/>
      <c r="R33198"/>
    </row>
    <row r="33199" spans="3:18" x14ac:dyDescent="0.2">
      <c r="C33199"/>
      <c r="D33199"/>
      <c r="E33199"/>
      <c r="F33199"/>
      <c r="G33199"/>
      <c r="H33199"/>
      <c r="I33199"/>
      <c r="J33199"/>
      <c r="K33199"/>
      <c r="L33199"/>
      <c r="M33199"/>
      <c r="N33199"/>
      <c r="O33199"/>
      <c r="P33199"/>
      <c r="Q33199"/>
      <c r="R33199"/>
    </row>
    <row r="33200" spans="3:18" x14ac:dyDescent="0.2">
      <c r="C33200"/>
      <c r="D33200"/>
      <c r="E33200"/>
      <c r="F33200"/>
      <c r="G33200"/>
      <c r="H33200"/>
      <c r="I33200"/>
      <c r="J33200"/>
      <c r="K33200"/>
      <c r="L33200"/>
      <c r="M33200"/>
      <c r="N33200"/>
      <c r="O33200"/>
      <c r="P33200"/>
      <c r="Q33200"/>
      <c r="R33200"/>
    </row>
    <row r="33201" spans="3:18" x14ac:dyDescent="0.2">
      <c r="C33201"/>
      <c r="D33201"/>
      <c r="E33201"/>
      <c r="F33201"/>
      <c r="G33201"/>
      <c r="H33201"/>
      <c r="I33201"/>
      <c r="J33201"/>
      <c r="K33201"/>
      <c r="L33201"/>
      <c r="M33201"/>
      <c r="N33201"/>
      <c r="O33201"/>
      <c r="P33201"/>
      <c r="Q33201"/>
      <c r="R33201"/>
    </row>
    <row r="33202" spans="3:18" x14ac:dyDescent="0.2">
      <c r="C33202"/>
      <c r="D33202"/>
      <c r="E33202"/>
      <c r="F33202"/>
      <c r="G33202"/>
      <c r="H33202"/>
      <c r="I33202"/>
      <c r="J33202"/>
      <c r="K33202"/>
      <c r="L33202"/>
      <c r="M33202"/>
      <c r="N33202"/>
      <c r="O33202"/>
      <c r="P33202"/>
      <c r="Q33202"/>
      <c r="R33202"/>
    </row>
    <row r="33203" spans="3:18" x14ac:dyDescent="0.2">
      <c r="C33203"/>
      <c r="D33203"/>
      <c r="E33203"/>
      <c r="F33203"/>
      <c r="G33203"/>
      <c r="H33203"/>
      <c r="I33203"/>
      <c r="J33203"/>
      <c r="K33203"/>
      <c r="L33203"/>
      <c r="M33203"/>
      <c r="N33203"/>
      <c r="O33203"/>
      <c r="P33203"/>
      <c r="Q33203"/>
      <c r="R33203"/>
    </row>
    <row r="33204" spans="3:18" x14ac:dyDescent="0.2">
      <c r="C33204"/>
      <c r="D33204"/>
      <c r="E33204"/>
      <c r="F33204"/>
      <c r="G33204"/>
      <c r="H33204"/>
      <c r="I33204"/>
      <c r="J33204"/>
      <c r="K33204"/>
      <c r="L33204"/>
      <c r="M33204"/>
      <c r="N33204"/>
      <c r="O33204"/>
      <c r="P33204"/>
      <c r="Q33204"/>
      <c r="R33204"/>
    </row>
    <row r="33205" spans="3:18" x14ac:dyDescent="0.2">
      <c r="C33205"/>
      <c r="D33205"/>
      <c r="E33205"/>
      <c r="F33205"/>
      <c r="G33205"/>
      <c r="H33205"/>
      <c r="I33205"/>
      <c r="J33205"/>
      <c r="K33205"/>
      <c r="L33205"/>
      <c r="M33205"/>
      <c r="N33205"/>
      <c r="O33205"/>
      <c r="P33205"/>
      <c r="Q33205"/>
      <c r="R33205"/>
    </row>
    <row r="33206" spans="3:18" x14ac:dyDescent="0.2">
      <c r="C33206"/>
      <c r="D33206"/>
      <c r="E33206"/>
      <c r="F33206"/>
      <c r="G33206"/>
      <c r="H33206"/>
      <c r="I33206"/>
      <c r="J33206"/>
      <c r="K33206"/>
      <c r="L33206"/>
      <c r="M33206"/>
      <c r="N33206"/>
      <c r="O33206"/>
      <c r="P33206"/>
      <c r="Q33206"/>
      <c r="R33206"/>
    </row>
    <row r="33207" spans="3:18" x14ac:dyDescent="0.2">
      <c r="C33207"/>
      <c r="D33207"/>
      <c r="E33207"/>
      <c r="F33207"/>
      <c r="G33207"/>
      <c r="H33207"/>
      <c r="I33207"/>
      <c r="J33207"/>
      <c r="K33207"/>
      <c r="L33207"/>
      <c r="M33207"/>
      <c r="N33207"/>
      <c r="O33207"/>
      <c r="P33207"/>
      <c r="Q33207"/>
      <c r="R33207"/>
    </row>
    <row r="33208" spans="3:18" x14ac:dyDescent="0.2">
      <c r="C33208"/>
      <c r="D33208"/>
      <c r="E33208"/>
      <c r="F33208"/>
      <c r="G33208"/>
      <c r="H33208"/>
      <c r="I33208"/>
      <c r="J33208"/>
      <c r="K33208"/>
      <c r="L33208"/>
      <c r="M33208"/>
      <c r="N33208"/>
      <c r="O33208"/>
      <c r="P33208"/>
      <c r="Q33208"/>
      <c r="R33208"/>
    </row>
    <row r="33209" spans="3:18" x14ac:dyDescent="0.2">
      <c r="C33209"/>
      <c r="D33209"/>
      <c r="E33209"/>
      <c r="F33209"/>
      <c r="G33209"/>
      <c r="H33209"/>
      <c r="I33209"/>
      <c r="J33209"/>
      <c r="K33209"/>
      <c r="L33209"/>
      <c r="M33209"/>
      <c r="N33209"/>
      <c r="O33209"/>
      <c r="P33209"/>
      <c r="Q33209"/>
      <c r="R33209"/>
    </row>
    <row r="33210" spans="3:18" x14ac:dyDescent="0.2">
      <c r="C33210"/>
      <c r="D33210"/>
      <c r="E33210"/>
      <c r="F33210"/>
      <c r="G33210"/>
      <c r="H33210"/>
      <c r="I33210"/>
      <c r="J33210"/>
      <c r="K33210"/>
      <c r="L33210"/>
      <c r="M33210"/>
      <c r="N33210"/>
      <c r="O33210"/>
      <c r="P33210"/>
      <c r="Q33210"/>
      <c r="R33210"/>
    </row>
    <row r="33211" spans="3:18" x14ac:dyDescent="0.2">
      <c r="C33211"/>
      <c r="D33211"/>
      <c r="E33211"/>
      <c r="F33211"/>
      <c r="G33211"/>
      <c r="H33211"/>
      <c r="I33211"/>
      <c r="J33211"/>
      <c r="K33211"/>
      <c r="L33211"/>
      <c r="M33211"/>
      <c r="N33211"/>
      <c r="O33211"/>
      <c r="P33211"/>
      <c r="Q33211"/>
      <c r="R33211"/>
    </row>
    <row r="33212" spans="3:18" x14ac:dyDescent="0.2">
      <c r="C33212"/>
      <c r="D33212"/>
      <c r="E33212"/>
      <c r="F33212"/>
      <c r="G33212"/>
      <c r="H33212"/>
      <c r="I33212"/>
      <c r="J33212"/>
      <c r="K33212"/>
      <c r="L33212"/>
      <c r="M33212"/>
      <c r="N33212"/>
      <c r="O33212"/>
      <c r="P33212"/>
      <c r="Q33212"/>
      <c r="R33212"/>
    </row>
    <row r="33213" spans="3:18" x14ac:dyDescent="0.2">
      <c r="C33213"/>
      <c r="D33213"/>
      <c r="E33213"/>
      <c r="F33213"/>
      <c r="G33213"/>
      <c r="H33213"/>
      <c r="I33213"/>
      <c r="J33213"/>
      <c r="K33213"/>
      <c r="L33213"/>
      <c r="M33213"/>
      <c r="N33213"/>
      <c r="O33213"/>
      <c r="P33213"/>
      <c r="Q33213"/>
      <c r="R33213"/>
    </row>
    <row r="33214" spans="3:18" x14ac:dyDescent="0.2">
      <c r="C33214"/>
      <c r="D33214"/>
      <c r="E33214"/>
      <c r="F33214"/>
      <c r="G33214"/>
      <c r="H33214"/>
      <c r="I33214"/>
      <c r="J33214"/>
      <c r="K33214"/>
      <c r="L33214"/>
      <c r="M33214"/>
      <c r="N33214"/>
      <c r="O33214"/>
      <c r="P33214"/>
      <c r="Q33214"/>
      <c r="R33214"/>
    </row>
    <row r="33215" spans="3:18" x14ac:dyDescent="0.2">
      <c r="C33215"/>
      <c r="D33215"/>
      <c r="E33215"/>
      <c r="F33215"/>
      <c r="G33215"/>
      <c r="H33215"/>
      <c r="I33215"/>
      <c r="J33215"/>
      <c r="K33215"/>
      <c r="L33215"/>
      <c r="M33215"/>
      <c r="N33215"/>
      <c r="O33215"/>
      <c r="P33215"/>
      <c r="Q33215"/>
      <c r="R33215"/>
    </row>
    <row r="33216" spans="3:18" x14ac:dyDescent="0.2">
      <c r="C33216"/>
      <c r="D33216"/>
      <c r="E33216"/>
      <c r="F33216"/>
      <c r="G33216"/>
      <c r="H33216"/>
      <c r="I33216"/>
      <c r="J33216"/>
      <c r="K33216"/>
      <c r="L33216"/>
      <c r="M33216"/>
      <c r="N33216"/>
      <c r="O33216"/>
      <c r="P33216"/>
      <c r="Q33216"/>
      <c r="R33216"/>
    </row>
    <row r="33217" spans="3:18" x14ac:dyDescent="0.2">
      <c r="C33217"/>
      <c r="D33217"/>
      <c r="E33217"/>
      <c r="F33217"/>
      <c r="G33217"/>
      <c r="H33217"/>
      <c r="I33217"/>
      <c r="J33217"/>
      <c r="K33217"/>
      <c r="L33217"/>
      <c r="M33217"/>
      <c r="N33217"/>
      <c r="O33217"/>
      <c r="P33217"/>
      <c r="Q33217"/>
      <c r="R33217"/>
    </row>
    <row r="33218" spans="3:18" x14ac:dyDescent="0.2">
      <c r="C33218"/>
      <c r="D33218"/>
      <c r="E33218"/>
      <c r="F33218"/>
      <c r="G33218"/>
      <c r="H33218"/>
      <c r="I33218"/>
      <c r="J33218"/>
      <c r="K33218"/>
      <c r="L33218"/>
      <c r="M33218"/>
      <c r="N33218"/>
      <c r="O33218"/>
      <c r="P33218"/>
      <c r="Q33218"/>
      <c r="R33218"/>
    </row>
    <row r="33219" spans="3:18" x14ac:dyDescent="0.2">
      <c r="C33219"/>
      <c r="D33219"/>
      <c r="E33219"/>
      <c r="F33219"/>
      <c r="G33219"/>
      <c r="H33219"/>
      <c r="I33219"/>
      <c r="J33219"/>
      <c r="K33219"/>
      <c r="L33219"/>
      <c r="M33219"/>
      <c r="N33219"/>
      <c r="O33219"/>
      <c r="P33219"/>
      <c r="Q33219"/>
      <c r="R33219"/>
    </row>
    <row r="33220" spans="3:18" x14ac:dyDescent="0.2">
      <c r="C33220"/>
      <c r="D33220"/>
      <c r="E33220"/>
      <c r="F33220"/>
      <c r="G33220"/>
      <c r="H33220"/>
      <c r="I33220"/>
      <c r="J33220"/>
      <c r="K33220"/>
      <c r="L33220"/>
      <c r="M33220"/>
      <c r="N33220"/>
      <c r="O33220"/>
      <c r="P33220"/>
      <c r="Q33220"/>
      <c r="R33220"/>
    </row>
    <row r="33221" spans="3:18" x14ac:dyDescent="0.2">
      <c r="C33221"/>
      <c r="D33221"/>
      <c r="E33221"/>
      <c r="F33221"/>
      <c r="G33221"/>
      <c r="H33221"/>
      <c r="I33221"/>
      <c r="J33221"/>
      <c r="K33221"/>
      <c r="L33221"/>
      <c r="M33221"/>
      <c r="N33221"/>
      <c r="O33221"/>
      <c r="P33221"/>
      <c r="Q33221"/>
      <c r="R33221"/>
    </row>
    <row r="33222" spans="3:18" x14ac:dyDescent="0.2">
      <c r="C33222"/>
      <c r="D33222"/>
      <c r="E33222"/>
      <c r="F33222"/>
      <c r="G33222"/>
      <c r="H33222"/>
      <c r="I33222"/>
      <c r="J33222"/>
      <c r="K33222"/>
      <c r="L33222"/>
      <c r="M33222"/>
      <c r="N33222"/>
      <c r="O33222"/>
      <c r="P33222"/>
      <c r="Q33222"/>
      <c r="R33222"/>
    </row>
    <row r="33223" spans="3:18" x14ac:dyDescent="0.2">
      <c r="C33223"/>
      <c r="D33223"/>
      <c r="E33223"/>
      <c r="F33223"/>
      <c r="G33223"/>
      <c r="H33223"/>
      <c r="I33223"/>
      <c r="J33223"/>
      <c r="K33223"/>
      <c r="L33223"/>
      <c r="M33223"/>
      <c r="N33223"/>
      <c r="O33223"/>
      <c r="P33223"/>
      <c r="Q33223"/>
      <c r="R33223"/>
    </row>
    <row r="33224" spans="3:18" x14ac:dyDescent="0.2">
      <c r="C33224"/>
      <c r="D33224"/>
      <c r="E33224"/>
      <c r="F33224"/>
      <c r="G33224"/>
      <c r="H33224"/>
      <c r="I33224"/>
      <c r="J33224"/>
      <c r="K33224"/>
      <c r="L33224"/>
      <c r="M33224"/>
      <c r="N33224"/>
      <c r="O33224"/>
      <c r="P33224"/>
      <c r="Q33224"/>
      <c r="R33224"/>
    </row>
    <row r="33225" spans="3:18" x14ac:dyDescent="0.2">
      <c r="C33225"/>
      <c r="D33225"/>
      <c r="E33225"/>
      <c r="F33225"/>
      <c r="G33225"/>
      <c r="H33225"/>
      <c r="I33225"/>
      <c r="J33225"/>
      <c r="K33225"/>
      <c r="L33225"/>
      <c r="M33225"/>
      <c r="N33225"/>
      <c r="O33225"/>
      <c r="P33225"/>
      <c r="Q33225"/>
      <c r="R33225"/>
    </row>
    <row r="33226" spans="3:18" x14ac:dyDescent="0.2">
      <c r="C33226"/>
      <c r="D33226"/>
      <c r="E33226"/>
      <c r="F33226"/>
      <c r="G33226"/>
      <c r="H33226"/>
      <c r="I33226"/>
      <c r="J33226"/>
      <c r="K33226"/>
      <c r="L33226"/>
      <c r="M33226"/>
      <c r="N33226"/>
      <c r="O33226"/>
      <c r="P33226"/>
      <c r="Q33226"/>
      <c r="R33226"/>
    </row>
    <row r="33227" spans="3:18" x14ac:dyDescent="0.2">
      <c r="C33227"/>
      <c r="D33227"/>
      <c r="E33227"/>
      <c r="F33227"/>
      <c r="G33227"/>
      <c r="H33227"/>
      <c r="I33227"/>
      <c r="J33227"/>
      <c r="K33227"/>
      <c r="L33227"/>
      <c r="M33227"/>
      <c r="N33227"/>
      <c r="O33227"/>
      <c r="P33227"/>
      <c r="Q33227"/>
      <c r="R33227"/>
    </row>
    <row r="33228" spans="3:18" x14ac:dyDescent="0.2">
      <c r="C33228"/>
      <c r="D33228"/>
      <c r="E33228"/>
      <c r="F33228"/>
      <c r="G33228"/>
      <c r="H33228"/>
      <c r="I33228"/>
      <c r="J33228"/>
      <c r="K33228"/>
      <c r="L33228"/>
      <c r="M33228"/>
      <c r="N33228"/>
      <c r="O33228"/>
      <c r="P33228"/>
      <c r="Q33228"/>
      <c r="R33228"/>
    </row>
    <row r="33229" spans="3:18" x14ac:dyDescent="0.2">
      <c r="C33229"/>
      <c r="D33229"/>
      <c r="E33229"/>
      <c r="F33229"/>
      <c r="G33229"/>
      <c r="H33229"/>
      <c r="I33229"/>
      <c r="J33229"/>
      <c r="K33229"/>
      <c r="L33229"/>
      <c r="M33229"/>
      <c r="N33229"/>
      <c r="O33229"/>
      <c r="P33229"/>
      <c r="Q33229"/>
      <c r="R33229"/>
    </row>
    <row r="33230" spans="3:18" x14ac:dyDescent="0.2">
      <c r="C33230"/>
      <c r="D33230"/>
      <c r="E33230"/>
      <c r="F33230"/>
      <c r="G33230"/>
      <c r="H33230"/>
      <c r="I33230"/>
      <c r="J33230"/>
      <c r="K33230"/>
      <c r="L33230"/>
      <c r="M33230"/>
      <c r="N33230"/>
      <c r="O33230"/>
      <c r="P33230"/>
      <c r="Q33230"/>
      <c r="R33230"/>
    </row>
    <row r="33231" spans="3:18" x14ac:dyDescent="0.2">
      <c r="C33231"/>
      <c r="D33231"/>
      <c r="E33231"/>
      <c r="F33231"/>
      <c r="G33231"/>
      <c r="H33231"/>
      <c r="I33231"/>
      <c r="J33231"/>
      <c r="K33231"/>
      <c r="L33231"/>
      <c r="M33231"/>
      <c r="N33231"/>
      <c r="O33231"/>
      <c r="P33231"/>
      <c r="Q33231"/>
      <c r="R33231"/>
    </row>
    <row r="33232" spans="3:18" x14ac:dyDescent="0.2">
      <c r="C33232"/>
      <c r="D33232"/>
      <c r="E33232"/>
      <c r="F33232"/>
      <c r="G33232"/>
      <c r="H33232"/>
      <c r="I33232"/>
      <c r="J33232"/>
      <c r="K33232"/>
      <c r="L33232"/>
      <c r="M33232"/>
      <c r="N33232"/>
      <c r="O33232"/>
      <c r="P33232"/>
      <c r="Q33232"/>
      <c r="R33232"/>
    </row>
    <row r="33233" spans="3:18" x14ac:dyDescent="0.2">
      <c r="C33233"/>
      <c r="D33233"/>
      <c r="E33233"/>
      <c r="F33233"/>
      <c r="G33233"/>
      <c r="H33233"/>
      <c r="I33233"/>
      <c r="J33233"/>
      <c r="K33233"/>
      <c r="L33233"/>
      <c r="M33233"/>
      <c r="N33233"/>
      <c r="O33233"/>
      <c r="P33233"/>
      <c r="Q33233"/>
      <c r="R33233"/>
    </row>
    <row r="33234" spans="3:18" x14ac:dyDescent="0.2">
      <c r="C33234"/>
      <c r="D33234"/>
      <c r="E33234"/>
      <c r="F33234"/>
      <c r="G33234"/>
      <c r="H33234"/>
      <c r="I33234"/>
      <c r="J33234"/>
      <c r="K33234"/>
      <c r="L33234"/>
      <c r="M33234"/>
      <c r="N33234"/>
      <c r="O33234"/>
      <c r="P33234"/>
      <c r="Q33234"/>
      <c r="R33234"/>
    </row>
    <row r="33235" spans="3:18" x14ac:dyDescent="0.2">
      <c r="C33235"/>
      <c r="D33235"/>
      <c r="E33235"/>
      <c r="F33235"/>
      <c r="G33235"/>
      <c r="H33235"/>
      <c r="I33235"/>
      <c r="J33235"/>
      <c r="K33235"/>
      <c r="L33235"/>
      <c r="M33235"/>
      <c r="N33235"/>
      <c r="O33235"/>
      <c r="P33235"/>
      <c r="Q33235"/>
      <c r="R33235"/>
    </row>
    <row r="33236" spans="3:18" x14ac:dyDescent="0.2">
      <c r="C33236"/>
      <c r="D33236"/>
      <c r="E33236"/>
      <c r="F33236"/>
      <c r="G33236"/>
      <c r="H33236"/>
      <c r="I33236"/>
      <c r="J33236"/>
      <c r="K33236"/>
      <c r="L33236"/>
      <c r="M33236"/>
      <c r="N33236"/>
      <c r="O33236"/>
      <c r="P33236"/>
      <c r="Q33236"/>
      <c r="R33236"/>
    </row>
    <row r="33237" spans="3:18" x14ac:dyDescent="0.2">
      <c r="C33237"/>
      <c r="D33237"/>
      <c r="E33237"/>
      <c r="F33237"/>
      <c r="G33237"/>
      <c r="H33237"/>
      <c r="I33237"/>
      <c r="J33237"/>
      <c r="K33237"/>
      <c r="L33237"/>
      <c r="M33237"/>
      <c r="N33237"/>
      <c r="O33237"/>
      <c r="P33237"/>
      <c r="Q33237"/>
      <c r="R33237"/>
    </row>
    <row r="33238" spans="3:18" x14ac:dyDescent="0.2">
      <c r="C33238"/>
      <c r="D33238"/>
      <c r="E33238"/>
      <c r="F33238"/>
      <c r="G33238"/>
      <c r="H33238"/>
      <c r="I33238"/>
      <c r="J33238"/>
      <c r="K33238"/>
      <c r="L33238"/>
      <c r="M33238"/>
      <c r="N33238"/>
      <c r="O33238"/>
      <c r="P33238"/>
      <c r="Q33238"/>
      <c r="R33238"/>
    </row>
    <row r="33239" spans="3:18" x14ac:dyDescent="0.2">
      <c r="C33239"/>
      <c r="D33239"/>
      <c r="E33239"/>
      <c r="F33239"/>
      <c r="G33239"/>
      <c r="H33239"/>
      <c r="I33239"/>
      <c r="J33239"/>
      <c r="K33239"/>
      <c r="L33239"/>
      <c r="M33239"/>
      <c r="N33239"/>
      <c r="O33239"/>
      <c r="P33239"/>
      <c r="Q33239"/>
      <c r="R33239"/>
    </row>
    <row r="33240" spans="3:18" x14ac:dyDescent="0.2">
      <c r="C33240"/>
      <c r="D33240"/>
      <c r="E33240"/>
      <c r="F33240"/>
      <c r="G33240"/>
      <c r="H33240"/>
      <c r="I33240"/>
      <c r="J33240"/>
      <c r="K33240"/>
      <c r="L33240"/>
      <c r="M33240"/>
      <c r="N33240"/>
      <c r="O33240"/>
      <c r="P33240"/>
      <c r="Q33240"/>
      <c r="R33240"/>
    </row>
    <row r="33241" spans="3:18" x14ac:dyDescent="0.2">
      <c r="C33241"/>
      <c r="D33241"/>
      <c r="E33241"/>
      <c r="F33241"/>
      <c r="G33241"/>
      <c r="H33241"/>
      <c r="I33241"/>
      <c r="J33241"/>
      <c r="K33241"/>
      <c r="L33241"/>
      <c r="M33241"/>
      <c r="N33241"/>
      <c r="O33241"/>
      <c r="P33241"/>
      <c r="Q33241"/>
      <c r="R33241"/>
    </row>
    <row r="33242" spans="3:18" x14ac:dyDescent="0.2">
      <c r="C33242"/>
      <c r="D33242"/>
      <c r="E33242"/>
      <c r="F33242"/>
      <c r="G33242"/>
      <c r="H33242"/>
      <c r="I33242"/>
      <c r="J33242"/>
      <c r="K33242"/>
      <c r="L33242"/>
      <c r="M33242"/>
      <c r="N33242"/>
      <c r="O33242"/>
      <c r="P33242"/>
      <c r="Q33242"/>
      <c r="R33242"/>
    </row>
    <row r="33243" spans="3:18" x14ac:dyDescent="0.2">
      <c r="C33243"/>
      <c r="D33243"/>
      <c r="E33243"/>
      <c r="F33243"/>
      <c r="G33243"/>
      <c r="H33243"/>
      <c r="I33243"/>
      <c r="J33243"/>
      <c r="K33243"/>
      <c r="L33243"/>
      <c r="M33243"/>
      <c r="N33243"/>
      <c r="O33243"/>
      <c r="P33243"/>
      <c r="Q33243"/>
      <c r="R33243"/>
    </row>
    <row r="33244" spans="3:18" x14ac:dyDescent="0.2">
      <c r="C33244"/>
      <c r="D33244"/>
      <c r="E33244"/>
      <c r="F33244"/>
      <c r="G33244"/>
      <c r="H33244"/>
      <c r="I33244"/>
      <c r="J33244"/>
      <c r="K33244"/>
      <c r="L33244"/>
      <c r="M33244"/>
      <c r="N33244"/>
      <c r="O33244"/>
      <c r="P33244"/>
      <c r="Q33244"/>
      <c r="R33244"/>
    </row>
    <row r="33245" spans="3:18" x14ac:dyDescent="0.2">
      <c r="C33245"/>
      <c r="D33245"/>
      <c r="E33245"/>
      <c r="F33245"/>
      <c r="G33245"/>
      <c r="H33245"/>
      <c r="I33245"/>
      <c r="J33245"/>
      <c r="K33245"/>
      <c r="L33245"/>
      <c r="M33245"/>
      <c r="N33245"/>
      <c r="O33245"/>
      <c r="P33245"/>
      <c r="Q33245"/>
      <c r="R33245"/>
    </row>
    <row r="33246" spans="3:18" x14ac:dyDescent="0.2">
      <c r="C33246"/>
      <c r="D33246"/>
      <c r="E33246"/>
      <c r="F33246"/>
      <c r="G33246"/>
      <c r="H33246"/>
      <c r="I33246"/>
      <c r="J33246"/>
      <c r="K33246"/>
      <c r="L33246"/>
      <c r="M33246"/>
      <c r="N33246"/>
      <c r="O33246"/>
      <c r="P33246"/>
      <c r="Q33246"/>
      <c r="R33246"/>
    </row>
    <row r="33247" spans="3:18" x14ac:dyDescent="0.2">
      <c r="C33247"/>
      <c r="D33247"/>
      <c r="E33247"/>
      <c r="F33247"/>
      <c r="G33247"/>
      <c r="H33247"/>
      <c r="I33247"/>
      <c r="J33247"/>
      <c r="K33247"/>
      <c r="L33247"/>
      <c r="M33247"/>
      <c r="N33247"/>
      <c r="O33247"/>
      <c r="P33247"/>
      <c r="Q33247"/>
      <c r="R33247"/>
    </row>
    <row r="33248" spans="3:18" x14ac:dyDescent="0.2">
      <c r="C33248"/>
      <c r="D33248"/>
      <c r="E33248"/>
      <c r="F33248"/>
      <c r="G33248"/>
      <c r="H33248"/>
      <c r="I33248"/>
      <c r="J33248"/>
      <c r="K33248"/>
      <c r="L33248"/>
      <c r="M33248"/>
      <c r="N33248"/>
      <c r="O33248"/>
      <c r="P33248"/>
      <c r="Q33248"/>
      <c r="R33248"/>
    </row>
    <row r="33249" spans="3:18" x14ac:dyDescent="0.2">
      <c r="C33249"/>
      <c r="D33249"/>
      <c r="E33249"/>
      <c r="F33249"/>
      <c r="G33249"/>
      <c r="H33249"/>
      <c r="I33249"/>
      <c r="J33249"/>
      <c r="K33249"/>
      <c r="L33249"/>
      <c r="M33249"/>
      <c r="N33249"/>
      <c r="O33249"/>
      <c r="P33249"/>
      <c r="Q33249"/>
      <c r="R33249"/>
    </row>
    <row r="33250" spans="3:18" x14ac:dyDescent="0.2">
      <c r="C33250"/>
      <c r="D33250"/>
      <c r="E33250"/>
      <c r="F33250"/>
      <c r="G33250"/>
      <c r="H33250"/>
      <c r="I33250"/>
      <c r="J33250"/>
      <c r="K33250"/>
      <c r="L33250"/>
      <c r="M33250"/>
      <c r="N33250"/>
      <c r="O33250"/>
      <c r="P33250"/>
      <c r="Q33250"/>
      <c r="R33250"/>
    </row>
    <row r="33251" spans="3:18" x14ac:dyDescent="0.2">
      <c r="C33251"/>
      <c r="D33251"/>
      <c r="E33251"/>
      <c r="F33251"/>
      <c r="G33251"/>
      <c r="H33251"/>
      <c r="I33251"/>
      <c r="J33251"/>
      <c r="K33251"/>
      <c r="L33251"/>
      <c r="M33251"/>
      <c r="N33251"/>
      <c r="O33251"/>
      <c r="P33251"/>
      <c r="Q33251"/>
      <c r="R33251"/>
    </row>
    <row r="33252" spans="3:18" x14ac:dyDescent="0.2">
      <c r="C33252"/>
      <c r="D33252"/>
      <c r="E33252"/>
      <c r="F33252"/>
      <c r="G33252"/>
      <c r="H33252"/>
      <c r="I33252"/>
      <c r="J33252"/>
      <c r="K33252"/>
      <c r="L33252"/>
      <c r="M33252"/>
      <c r="N33252"/>
      <c r="O33252"/>
      <c r="P33252"/>
      <c r="Q33252"/>
      <c r="R33252"/>
    </row>
    <row r="33253" spans="3:18" x14ac:dyDescent="0.2">
      <c r="C33253"/>
      <c r="D33253"/>
      <c r="E33253"/>
      <c r="F33253"/>
      <c r="G33253"/>
      <c r="H33253"/>
      <c r="I33253"/>
      <c r="J33253"/>
      <c r="K33253"/>
      <c r="L33253"/>
      <c r="M33253"/>
      <c r="N33253"/>
      <c r="O33253"/>
      <c r="P33253"/>
      <c r="Q33253"/>
      <c r="R33253"/>
    </row>
    <row r="33254" spans="3:18" x14ac:dyDescent="0.2">
      <c r="C33254"/>
      <c r="D33254"/>
      <c r="E33254"/>
      <c r="F33254"/>
      <c r="G33254"/>
      <c r="H33254"/>
      <c r="I33254"/>
      <c r="J33254"/>
      <c r="K33254"/>
      <c r="L33254"/>
      <c r="M33254"/>
      <c r="N33254"/>
      <c r="O33254"/>
      <c r="P33254"/>
      <c r="Q33254"/>
      <c r="R33254"/>
    </row>
    <row r="33255" spans="3:18" x14ac:dyDescent="0.2">
      <c r="C33255"/>
      <c r="D33255"/>
      <c r="E33255"/>
      <c r="F33255"/>
      <c r="G33255"/>
      <c r="H33255"/>
      <c r="I33255"/>
      <c r="J33255"/>
      <c r="K33255"/>
      <c r="L33255"/>
      <c r="M33255"/>
      <c r="N33255"/>
      <c r="O33255"/>
      <c r="P33255"/>
      <c r="Q33255"/>
      <c r="R33255"/>
    </row>
    <row r="33256" spans="3:18" x14ac:dyDescent="0.2">
      <c r="C33256"/>
      <c r="D33256"/>
      <c r="E33256"/>
      <c r="F33256"/>
      <c r="G33256"/>
      <c r="H33256"/>
      <c r="I33256"/>
      <c r="J33256"/>
      <c r="K33256"/>
      <c r="L33256"/>
      <c r="M33256"/>
      <c r="N33256"/>
      <c r="O33256"/>
      <c r="P33256"/>
      <c r="Q33256"/>
      <c r="R33256"/>
    </row>
    <row r="33257" spans="3:18" x14ac:dyDescent="0.2">
      <c r="C33257"/>
      <c r="D33257"/>
      <c r="E33257"/>
      <c r="F33257"/>
      <c r="G33257"/>
      <c r="H33257"/>
      <c r="I33257"/>
      <c r="J33257"/>
      <c r="K33257"/>
      <c r="L33257"/>
      <c r="M33257"/>
      <c r="N33257"/>
      <c r="O33257"/>
      <c r="P33257"/>
      <c r="Q33257"/>
      <c r="R33257"/>
    </row>
    <row r="33258" spans="3:18" x14ac:dyDescent="0.2">
      <c r="C33258"/>
      <c r="D33258"/>
      <c r="E33258"/>
      <c r="F33258"/>
      <c r="G33258"/>
      <c r="H33258"/>
      <c r="I33258"/>
      <c r="J33258"/>
      <c r="K33258"/>
      <c r="L33258"/>
      <c r="M33258"/>
      <c r="N33258"/>
      <c r="O33258"/>
      <c r="P33258"/>
      <c r="Q33258"/>
      <c r="R33258"/>
    </row>
    <row r="33259" spans="3:18" x14ac:dyDescent="0.2">
      <c r="C33259"/>
      <c r="D33259"/>
      <c r="E33259"/>
      <c r="F33259"/>
      <c r="G33259"/>
      <c r="H33259"/>
      <c r="I33259"/>
      <c r="J33259"/>
      <c r="K33259"/>
      <c r="L33259"/>
      <c r="M33259"/>
      <c r="N33259"/>
      <c r="O33259"/>
      <c r="P33259"/>
      <c r="Q33259"/>
      <c r="R33259"/>
    </row>
    <row r="33260" spans="3:18" x14ac:dyDescent="0.2">
      <c r="C33260"/>
      <c r="D33260"/>
      <c r="E33260"/>
      <c r="F33260"/>
      <c r="G33260"/>
      <c r="H33260"/>
      <c r="I33260"/>
      <c r="J33260"/>
      <c r="K33260"/>
      <c r="L33260"/>
      <c r="M33260"/>
      <c r="N33260"/>
      <c r="O33260"/>
      <c r="P33260"/>
      <c r="Q33260"/>
      <c r="R33260"/>
    </row>
    <row r="33261" spans="3:18" x14ac:dyDescent="0.2">
      <c r="C33261"/>
      <c r="D33261"/>
      <c r="E33261"/>
      <c r="F33261"/>
      <c r="G33261"/>
      <c r="H33261"/>
      <c r="I33261"/>
      <c r="J33261"/>
      <c r="K33261"/>
      <c r="L33261"/>
      <c r="M33261"/>
      <c r="N33261"/>
      <c r="O33261"/>
      <c r="P33261"/>
      <c r="Q33261"/>
      <c r="R33261"/>
    </row>
    <row r="33262" spans="3:18" x14ac:dyDescent="0.2">
      <c r="C33262"/>
      <c r="D33262"/>
      <c r="E33262"/>
      <c r="F33262"/>
      <c r="G33262"/>
      <c r="H33262"/>
      <c r="I33262"/>
      <c r="J33262"/>
      <c r="K33262"/>
      <c r="L33262"/>
      <c r="M33262"/>
      <c r="N33262"/>
      <c r="O33262"/>
      <c r="P33262"/>
      <c r="Q33262"/>
      <c r="R33262"/>
    </row>
    <row r="33263" spans="3:18" x14ac:dyDescent="0.2">
      <c r="C33263"/>
      <c r="D33263"/>
      <c r="E33263"/>
      <c r="F33263"/>
      <c r="G33263"/>
      <c r="H33263"/>
      <c r="I33263"/>
      <c r="J33263"/>
      <c r="K33263"/>
      <c r="L33263"/>
      <c r="M33263"/>
      <c r="N33263"/>
      <c r="O33263"/>
      <c r="P33263"/>
      <c r="Q33263"/>
      <c r="R33263"/>
    </row>
    <row r="33264" spans="3:18" x14ac:dyDescent="0.2">
      <c r="C33264"/>
      <c r="D33264"/>
      <c r="E33264"/>
      <c r="F33264"/>
      <c r="G33264"/>
      <c r="H33264"/>
      <c r="I33264"/>
      <c r="J33264"/>
      <c r="K33264"/>
      <c r="L33264"/>
      <c r="M33264"/>
      <c r="N33264"/>
      <c r="O33264"/>
      <c r="P33264"/>
      <c r="Q33264"/>
      <c r="R33264"/>
    </row>
    <row r="33265" spans="3:18" x14ac:dyDescent="0.2">
      <c r="C33265"/>
      <c r="D33265"/>
      <c r="E33265"/>
      <c r="F33265"/>
      <c r="G33265"/>
      <c r="H33265"/>
      <c r="I33265"/>
      <c r="J33265"/>
      <c r="K33265"/>
      <c r="L33265"/>
      <c r="M33265"/>
      <c r="N33265"/>
      <c r="O33265"/>
      <c r="P33265"/>
      <c r="Q33265"/>
      <c r="R33265"/>
    </row>
    <row r="33266" spans="3:18" x14ac:dyDescent="0.2">
      <c r="C33266"/>
      <c r="D33266"/>
      <c r="E33266"/>
      <c r="F33266"/>
      <c r="G33266"/>
      <c r="H33266"/>
      <c r="I33266"/>
      <c r="J33266"/>
      <c r="K33266"/>
      <c r="L33266"/>
      <c r="M33266"/>
      <c r="N33266"/>
      <c r="O33266"/>
      <c r="P33266"/>
      <c r="Q33266"/>
      <c r="R33266"/>
    </row>
    <row r="33267" spans="3:18" x14ac:dyDescent="0.2">
      <c r="C33267"/>
      <c r="D33267"/>
      <c r="E33267"/>
      <c r="F33267"/>
      <c r="G33267"/>
      <c r="H33267"/>
      <c r="I33267"/>
      <c r="J33267"/>
      <c r="K33267"/>
      <c r="L33267"/>
      <c r="M33267"/>
      <c r="N33267"/>
      <c r="O33267"/>
      <c r="P33267"/>
      <c r="Q33267"/>
      <c r="R33267"/>
    </row>
    <row r="33268" spans="3:18" x14ac:dyDescent="0.2">
      <c r="C33268"/>
      <c r="D33268"/>
      <c r="E33268"/>
      <c r="F33268"/>
      <c r="G33268"/>
      <c r="H33268"/>
      <c r="I33268"/>
      <c r="J33268"/>
      <c r="K33268"/>
      <c r="L33268"/>
      <c r="M33268"/>
      <c r="N33268"/>
      <c r="O33268"/>
      <c r="P33268"/>
      <c r="Q33268"/>
      <c r="R33268"/>
    </row>
    <row r="33269" spans="3:18" x14ac:dyDescent="0.2">
      <c r="C33269"/>
      <c r="D33269"/>
      <c r="E33269"/>
      <c r="F33269"/>
      <c r="G33269"/>
      <c r="H33269"/>
      <c r="I33269"/>
      <c r="J33269"/>
      <c r="K33269"/>
      <c r="L33269"/>
      <c r="M33269"/>
      <c r="N33269"/>
      <c r="O33269"/>
      <c r="P33269"/>
      <c r="Q33269"/>
      <c r="R33269"/>
    </row>
    <row r="33270" spans="3:18" x14ac:dyDescent="0.2">
      <c r="C33270"/>
      <c r="D33270"/>
      <c r="E33270"/>
      <c r="F33270"/>
      <c r="G33270"/>
      <c r="H33270"/>
      <c r="I33270"/>
      <c r="J33270"/>
      <c r="K33270"/>
      <c r="L33270"/>
      <c r="M33270"/>
      <c r="N33270"/>
      <c r="O33270"/>
      <c r="P33270"/>
      <c r="Q33270"/>
      <c r="R33270"/>
    </row>
    <row r="33271" spans="3:18" x14ac:dyDescent="0.2">
      <c r="C33271"/>
      <c r="D33271"/>
      <c r="E33271"/>
      <c r="F33271"/>
      <c r="G33271"/>
      <c r="H33271"/>
      <c r="I33271"/>
      <c r="J33271"/>
      <c r="K33271"/>
      <c r="L33271"/>
      <c r="M33271"/>
      <c r="N33271"/>
      <c r="O33271"/>
      <c r="P33271"/>
      <c r="Q33271"/>
      <c r="R33271"/>
    </row>
    <row r="33272" spans="3:18" x14ac:dyDescent="0.2">
      <c r="C33272"/>
      <c r="D33272"/>
      <c r="E33272"/>
      <c r="F33272"/>
      <c r="G33272"/>
      <c r="H33272"/>
      <c r="I33272"/>
      <c r="J33272"/>
      <c r="K33272"/>
      <c r="L33272"/>
      <c r="M33272"/>
      <c r="N33272"/>
      <c r="O33272"/>
      <c r="P33272"/>
      <c r="Q33272"/>
      <c r="R33272"/>
    </row>
    <row r="33273" spans="3:18" x14ac:dyDescent="0.2">
      <c r="C33273"/>
      <c r="D33273"/>
      <c r="E33273"/>
      <c r="F33273"/>
      <c r="G33273"/>
      <c r="H33273"/>
      <c r="I33273"/>
      <c r="J33273"/>
      <c r="K33273"/>
      <c r="L33273"/>
      <c r="M33273"/>
      <c r="N33273"/>
      <c r="O33273"/>
      <c r="P33273"/>
      <c r="Q33273"/>
      <c r="R33273"/>
    </row>
    <row r="33274" spans="3:18" x14ac:dyDescent="0.2">
      <c r="C33274"/>
      <c r="D33274"/>
      <c r="E33274"/>
      <c r="F33274"/>
      <c r="G33274"/>
      <c r="H33274"/>
      <c r="I33274"/>
      <c r="J33274"/>
      <c r="K33274"/>
      <c r="L33274"/>
      <c r="M33274"/>
      <c r="N33274"/>
      <c r="O33274"/>
      <c r="P33274"/>
      <c r="Q33274"/>
      <c r="R33274"/>
    </row>
    <row r="33275" spans="3:18" x14ac:dyDescent="0.2">
      <c r="C33275"/>
      <c r="D33275"/>
      <c r="E33275"/>
      <c r="F33275"/>
      <c r="G33275"/>
      <c r="H33275"/>
      <c r="I33275"/>
      <c r="J33275"/>
      <c r="K33275"/>
      <c r="L33275"/>
      <c r="M33275"/>
      <c r="N33275"/>
      <c r="O33275"/>
      <c r="P33275"/>
      <c r="Q33275"/>
      <c r="R33275"/>
    </row>
    <row r="33276" spans="3:18" x14ac:dyDescent="0.2">
      <c r="C33276"/>
      <c r="D33276"/>
      <c r="E33276"/>
      <c r="F33276"/>
      <c r="G33276"/>
      <c r="H33276"/>
      <c r="I33276"/>
      <c r="J33276"/>
      <c r="K33276"/>
      <c r="L33276"/>
      <c r="M33276"/>
      <c r="N33276"/>
      <c r="O33276"/>
      <c r="P33276"/>
      <c r="Q33276"/>
      <c r="R33276"/>
    </row>
    <row r="33277" spans="3:18" x14ac:dyDescent="0.2">
      <c r="C33277"/>
      <c r="D33277"/>
      <c r="E33277"/>
      <c r="F33277"/>
      <c r="G33277"/>
      <c r="H33277"/>
      <c r="I33277"/>
      <c r="J33277"/>
      <c r="K33277"/>
      <c r="L33277"/>
      <c r="M33277"/>
      <c r="N33277"/>
      <c r="O33277"/>
      <c r="P33277"/>
      <c r="Q33277"/>
      <c r="R33277"/>
    </row>
    <row r="33278" spans="3:18" x14ac:dyDescent="0.2">
      <c r="C33278"/>
      <c r="D33278"/>
      <c r="E33278"/>
      <c r="F33278"/>
      <c r="G33278"/>
      <c r="H33278"/>
      <c r="I33278"/>
      <c r="J33278"/>
      <c r="K33278"/>
      <c r="L33278"/>
      <c r="M33278"/>
      <c r="N33278"/>
      <c r="O33278"/>
      <c r="P33278"/>
      <c r="Q33278"/>
      <c r="R33278"/>
    </row>
    <row r="33279" spans="3:18" x14ac:dyDescent="0.2">
      <c r="C33279"/>
      <c r="D33279"/>
      <c r="E33279"/>
      <c r="F33279"/>
      <c r="G33279"/>
      <c r="H33279"/>
      <c r="I33279"/>
      <c r="J33279"/>
      <c r="K33279"/>
      <c r="L33279"/>
      <c r="M33279"/>
      <c r="N33279"/>
      <c r="O33279"/>
      <c r="P33279"/>
      <c r="Q33279"/>
      <c r="R33279"/>
    </row>
    <row r="33280" spans="3:18" x14ac:dyDescent="0.2">
      <c r="C33280"/>
      <c r="D33280"/>
      <c r="E33280"/>
      <c r="F33280"/>
      <c r="G33280"/>
      <c r="H33280"/>
      <c r="I33280"/>
      <c r="J33280"/>
      <c r="K33280"/>
      <c r="L33280"/>
      <c r="M33280"/>
      <c r="N33280"/>
      <c r="O33280"/>
      <c r="P33280"/>
      <c r="Q33280"/>
      <c r="R33280"/>
    </row>
    <row r="33281" spans="3:18" x14ac:dyDescent="0.2">
      <c r="C33281"/>
      <c r="D33281"/>
      <c r="E33281"/>
      <c r="F33281"/>
      <c r="G33281"/>
      <c r="H33281"/>
      <c r="I33281"/>
      <c r="J33281"/>
      <c r="K33281"/>
      <c r="L33281"/>
      <c r="M33281"/>
      <c r="N33281"/>
      <c r="O33281"/>
      <c r="P33281"/>
      <c r="Q33281"/>
      <c r="R33281"/>
    </row>
    <row r="33282" spans="3:18" x14ac:dyDescent="0.2">
      <c r="C33282"/>
      <c r="D33282"/>
      <c r="E33282"/>
      <c r="F33282"/>
      <c r="G33282"/>
      <c r="H33282"/>
      <c r="I33282"/>
      <c r="J33282"/>
      <c r="K33282"/>
      <c r="L33282"/>
      <c r="M33282"/>
      <c r="N33282"/>
      <c r="O33282"/>
      <c r="P33282"/>
      <c r="Q33282"/>
      <c r="R33282"/>
    </row>
    <row r="33283" spans="3:18" x14ac:dyDescent="0.2">
      <c r="C33283"/>
      <c r="D33283"/>
      <c r="E33283"/>
      <c r="F33283"/>
      <c r="G33283"/>
      <c r="H33283"/>
      <c r="I33283"/>
      <c r="J33283"/>
      <c r="K33283"/>
      <c r="L33283"/>
      <c r="M33283"/>
      <c r="N33283"/>
      <c r="O33283"/>
      <c r="P33283"/>
      <c r="Q33283"/>
      <c r="R33283"/>
    </row>
    <row r="33284" spans="3:18" x14ac:dyDescent="0.2">
      <c r="C33284"/>
      <c r="D33284"/>
      <c r="E33284"/>
      <c r="F33284"/>
      <c r="G33284"/>
      <c r="H33284"/>
      <c r="I33284"/>
      <c r="J33284"/>
      <c r="K33284"/>
      <c r="L33284"/>
      <c r="M33284"/>
      <c r="N33284"/>
      <c r="O33284"/>
      <c r="P33284"/>
      <c r="Q33284"/>
      <c r="R33284"/>
    </row>
    <row r="33285" spans="3:18" x14ac:dyDescent="0.2">
      <c r="C33285"/>
      <c r="D33285"/>
      <c r="E33285"/>
      <c r="F33285"/>
      <c r="G33285"/>
      <c r="H33285"/>
      <c r="I33285"/>
      <c r="J33285"/>
      <c r="K33285"/>
      <c r="L33285"/>
      <c r="M33285"/>
      <c r="N33285"/>
      <c r="O33285"/>
      <c r="P33285"/>
      <c r="Q33285"/>
      <c r="R33285"/>
    </row>
    <row r="33286" spans="3:18" x14ac:dyDescent="0.2">
      <c r="C33286"/>
      <c r="D33286"/>
      <c r="E33286"/>
      <c r="F33286"/>
      <c r="G33286"/>
      <c r="H33286"/>
      <c r="I33286"/>
      <c r="J33286"/>
      <c r="K33286"/>
      <c r="L33286"/>
      <c r="M33286"/>
      <c r="N33286"/>
      <c r="O33286"/>
      <c r="P33286"/>
      <c r="Q33286"/>
      <c r="R33286"/>
    </row>
    <row r="33287" spans="3:18" x14ac:dyDescent="0.2">
      <c r="C33287"/>
      <c r="D33287"/>
      <c r="E33287"/>
      <c r="F33287"/>
      <c r="G33287"/>
      <c r="H33287"/>
      <c r="I33287"/>
      <c r="J33287"/>
      <c r="K33287"/>
      <c r="L33287"/>
      <c r="M33287"/>
      <c r="N33287"/>
      <c r="O33287"/>
      <c r="P33287"/>
      <c r="Q33287"/>
      <c r="R33287"/>
    </row>
    <row r="33288" spans="3:18" x14ac:dyDescent="0.2">
      <c r="C33288"/>
      <c r="D33288"/>
      <c r="E33288"/>
      <c r="F33288"/>
      <c r="G33288"/>
      <c r="H33288"/>
      <c r="I33288"/>
      <c r="J33288"/>
      <c r="K33288"/>
      <c r="L33288"/>
      <c r="M33288"/>
      <c r="N33288"/>
      <c r="O33288"/>
      <c r="P33288"/>
      <c r="Q33288"/>
      <c r="R33288"/>
    </row>
    <row r="33289" spans="3:18" x14ac:dyDescent="0.2">
      <c r="C33289"/>
      <c r="D33289"/>
      <c r="E33289"/>
      <c r="F33289"/>
      <c r="G33289"/>
      <c r="H33289"/>
      <c r="I33289"/>
      <c r="J33289"/>
      <c r="K33289"/>
      <c r="L33289"/>
      <c r="M33289"/>
      <c r="N33289"/>
      <c r="O33289"/>
      <c r="P33289"/>
      <c r="Q33289"/>
      <c r="R33289"/>
    </row>
    <row r="33290" spans="3:18" x14ac:dyDescent="0.2">
      <c r="C33290"/>
      <c r="D33290"/>
      <c r="E33290"/>
      <c r="F33290"/>
      <c r="G33290"/>
      <c r="H33290"/>
      <c r="I33290"/>
      <c r="J33290"/>
      <c r="K33290"/>
      <c r="L33290"/>
      <c r="M33290"/>
      <c r="N33290"/>
      <c r="O33290"/>
      <c r="P33290"/>
      <c r="Q33290"/>
      <c r="R33290"/>
    </row>
    <row r="33291" spans="3:18" x14ac:dyDescent="0.2">
      <c r="C33291"/>
      <c r="D33291"/>
      <c r="E33291"/>
      <c r="F33291"/>
      <c r="G33291"/>
      <c r="H33291"/>
      <c r="I33291"/>
      <c r="J33291"/>
      <c r="K33291"/>
      <c r="L33291"/>
      <c r="M33291"/>
      <c r="N33291"/>
      <c r="O33291"/>
      <c r="P33291"/>
      <c r="Q33291"/>
      <c r="R33291"/>
    </row>
    <row r="33292" spans="3:18" x14ac:dyDescent="0.2">
      <c r="C33292"/>
      <c r="D33292"/>
      <c r="E33292"/>
      <c r="F33292"/>
      <c r="G33292"/>
      <c r="H33292"/>
      <c r="I33292"/>
      <c r="J33292"/>
      <c r="K33292"/>
      <c r="L33292"/>
      <c r="M33292"/>
      <c r="N33292"/>
      <c r="O33292"/>
      <c r="P33292"/>
      <c r="Q33292"/>
      <c r="R33292"/>
    </row>
    <row r="33293" spans="3:18" x14ac:dyDescent="0.2">
      <c r="C33293"/>
      <c r="D33293"/>
      <c r="E33293"/>
      <c r="F33293"/>
      <c r="G33293"/>
      <c r="H33293"/>
      <c r="I33293"/>
      <c r="J33293"/>
      <c r="K33293"/>
      <c r="L33293"/>
      <c r="M33293"/>
      <c r="N33293"/>
      <c r="O33293"/>
      <c r="P33293"/>
      <c r="Q33293"/>
      <c r="R33293"/>
    </row>
    <row r="33294" spans="3:18" x14ac:dyDescent="0.2">
      <c r="C33294"/>
      <c r="D33294"/>
      <c r="E33294"/>
      <c r="F33294"/>
      <c r="G33294"/>
      <c r="H33294"/>
      <c r="I33294"/>
      <c r="J33294"/>
      <c r="K33294"/>
      <c r="L33294"/>
      <c r="M33294"/>
      <c r="N33294"/>
      <c r="O33294"/>
      <c r="P33294"/>
      <c r="Q33294"/>
      <c r="R33294"/>
    </row>
    <row r="33295" spans="3:18" x14ac:dyDescent="0.2">
      <c r="C33295"/>
      <c r="D33295"/>
      <c r="E33295"/>
      <c r="F33295"/>
      <c r="G33295"/>
      <c r="H33295"/>
      <c r="I33295"/>
      <c r="J33295"/>
      <c r="K33295"/>
      <c r="L33295"/>
      <c r="M33295"/>
      <c r="N33295"/>
      <c r="O33295"/>
      <c r="P33295"/>
      <c r="Q33295"/>
      <c r="R33295"/>
    </row>
    <row r="33296" spans="3:18" x14ac:dyDescent="0.2">
      <c r="C33296"/>
      <c r="D33296"/>
      <c r="E33296"/>
      <c r="F33296"/>
      <c r="G33296"/>
      <c r="H33296"/>
      <c r="I33296"/>
      <c r="J33296"/>
      <c r="K33296"/>
      <c r="L33296"/>
      <c r="M33296"/>
      <c r="N33296"/>
      <c r="O33296"/>
      <c r="P33296"/>
      <c r="Q33296"/>
      <c r="R33296"/>
    </row>
    <row r="33297" spans="3:18" x14ac:dyDescent="0.2">
      <c r="C33297"/>
      <c r="D33297"/>
      <c r="E33297"/>
      <c r="F33297"/>
      <c r="G33297"/>
      <c r="H33297"/>
      <c r="I33297"/>
      <c r="J33297"/>
      <c r="K33297"/>
      <c r="L33297"/>
      <c r="M33297"/>
      <c r="N33297"/>
      <c r="O33297"/>
      <c r="P33297"/>
      <c r="Q33297"/>
      <c r="R33297"/>
    </row>
    <row r="33298" spans="3:18" x14ac:dyDescent="0.2">
      <c r="C33298"/>
      <c r="D33298"/>
      <c r="E33298"/>
      <c r="F33298"/>
      <c r="G33298"/>
      <c r="H33298"/>
      <c r="I33298"/>
      <c r="J33298"/>
      <c r="K33298"/>
      <c r="L33298"/>
      <c r="M33298"/>
      <c r="N33298"/>
      <c r="O33298"/>
      <c r="P33298"/>
      <c r="Q33298"/>
      <c r="R33298"/>
    </row>
    <row r="33299" spans="3:18" x14ac:dyDescent="0.2">
      <c r="C33299"/>
      <c r="D33299"/>
      <c r="E33299"/>
      <c r="F33299"/>
      <c r="G33299"/>
      <c r="H33299"/>
      <c r="I33299"/>
      <c r="J33299"/>
      <c r="K33299"/>
      <c r="L33299"/>
      <c r="M33299"/>
      <c r="N33299"/>
      <c r="O33299"/>
      <c r="P33299"/>
      <c r="Q33299"/>
      <c r="R33299"/>
    </row>
    <row r="33300" spans="3:18" x14ac:dyDescent="0.2">
      <c r="C33300"/>
      <c r="D33300"/>
      <c r="E33300"/>
      <c r="F33300"/>
      <c r="G33300"/>
      <c r="H33300"/>
      <c r="I33300"/>
      <c r="J33300"/>
      <c r="K33300"/>
      <c r="L33300"/>
      <c r="M33300"/>
      <c r="N33300"/>
      <c r="O33300"/>
      <c r="P33300"/>
      <c r="Q33300"/>
      <c r="R33300"/>
    </row>
    <row r="33301" spans="3:18" x14ac:dyDescent="0.2">
      <c r="C33301"/>
      <c r="D33301"/>
      <c r="E33301"/>
      <c r="F33301"/>
      <c r="G33301"/>
      <c r="H33301"/>
      <c r="I33301"/>
      <c r="J33301"/>
      <c r="K33301"/>
      <c r="L33301"/>
      <c r="M33301"/>
      <c r="N33301"/>
      <c r="O33301"/>
      <c r="P33301"/>
      <c r="Q33301"/>
      <c r="R33301"/>
    </row>
    <row r="33302" spans="3:18" x14ac:dyDescent="0.2">
      <c r="C33302"/>
      <c r="D33302"/>
      <c r="E33302"/>
      <c r="F33302"/>
      <c r="G33302"/>
      <c r="H33302"/>
      <c r="I33302"/>
      <c r="J33302"/>
      <c r="K33302"/>
      <c r="L33302"/>
      <c r="M33302"/>
      <c r="N33302"/>
      <c r="O33302"/>
      <c r="P33302"/>
      <c r="Q33302"/>
      <c r="R33302"/>
    </row>
    <row r="33303" spans="3:18" x14ac:dyDescent="0.2">
      <c r="C33303"/>
      <c r="D33303"/>
      <c r="E33303"/>
      <c r="F33303"/>
      <c r="G33303"/>
      <c r="H33303"/>
      <c r="I33303"/>
      <c r="J33303"/>
      <c r="K33303"/>
      <c r="L33303"/>
      <c r="M33303"/>
      <c r="N33303"/>
      <c r="O33303"/>
      <c r="P33303"/>
      <c r="Q33303"/>
      <c r="R33303"/>
    </row>
    <row r="33304" spans="3:18" x14ac:dyDescent="0.2">
      <c r="C33304"/>
      <c r="D33304"/>
      <c r="E33304"/>
      <c r="F33304"/>
      <c r="G33304"/>
      <c r="H33304"/>
      <c r="I33304"/>
      <c r="J33304"/>
      <c r="K33304"/>
      <c r="L33304"/>
      <c r="M33304"/>
      <c r="N33304"/>
      <c r="O33304"/>
      <c r="P33304"/>
      <c r="Q33304"/>
      <c r="R33304"/>
    </row>
    <row r="33305" spans="3:18" x14ac:dyDescent="0.2">
      <c r="C33305"/>
      <c r="D33305"/>
      <c r="E33305"/>
      <c r="F33305"/>
      <c r="G33305"/>
      <c r="H33305"/>
      <c r="I33305"/>
      <c r="J33305"/>
      <c r="K33305"/>
      <c r="L33305"/>
      <c r="M33305"/>
      <c r="N33305"/>
      <c r="O33305"/>
      <c r="P33305"/>
      <c r="Q33305"/>
      <c r="R33305"/>
    </row>
    <row r="33306" spans="3:18" x14ac:dyDescent="0.2">
      <c r="C33306"/>
      <c r="D33306"/>
      <c r="E33306"/>
      <c r="F33306"/>
      <c r="G33306"/>
      <c r="H33306"/>
      <c r="I33306"/>
      <c r="J33306"/>
      <c r="K33306"/>
      <c r="L33306"/>
      <c r="M33306"/>
      <c r="N33306"/>
      <c r="O33306"/>
      <c r="P33306"/>
      <c r="Q33306"/>
      <c r="R33306"/>
    </row>
    <row r="33307" spans="3:18" x14ac:dyDescent="0.2">
      <c r="C33307"/>
      <c r="D33307"/>
      <c r="E33307"/>
      <c r="F33307"/>
      <c r="G33307"/>
      <c r="H33307"/>
      <c r="I33307"/>
      <c r="J33307"/>
      <c r="K33307"/>
      <c r="L33307"/>
      <c r="M33307"/>
      <c r="N33307"/>
      <c r="O33307"/>
      <c r="P33307"/>
      <c r="Q33307"/>
      <c r="R33307"/>
    </row>
    <row r="33308" spans="3:18" x14ac:dyDescent="0.2">
      <c r="C33308"/>
      <c r="D33308"/>
      <c r="E33308"/>
      <c r="F33308"/>
      <c r="G33308"/>
      <c r="H33308"/>
      <c r="I33308"/>
      <c r="J33308"/>
      <c r="K33308"/>
      <c r="L33308"/>
      <c r="M33308"/>
      <c r="N33308"/>
      <c r="O33308"/>
      <c r="P33308"/>
      <c r="Q33308"/>
      <c r="R33308"/>
    </row>
    <row r="33309" spans="3:18" x14ac:dyDescent="0.2">
      <c r="C33309"/>
      <c r="D33309"/>
      <c r="E33309"/>
      <c r="F33309"/>
      <c r="G33309"/>
      <c r="H33309"/>
      <c r="I33309"/>
      <c r="J33309"/>
      <c r="K33309"/>
      <c r="L33309"/>
      <c r="M33309"/>
      <c r="N33309"/>
      <c r="O33309"/>
      <c r="P33309"/>
      <c r="Q33309"/>
      <c r="R33309"/>
    </row>
    <row r="33310" spans="3:18" x14ac:dyDescent="0.2">
      <c r="C33310"/>
      <c r="D33310"/>
      <c r="E33310"/>
      <c r="F33310"/>
      <c r="G33310"/>
      <c r="H33310"/>
      <c r="I33310"/>
      <c r="J33310"/>
      <c r="K33310"/>
      <c r="L33310"/>
      <c r="M33310"/>
      <c r="N33310"/>
      <c r="O33310"/>
      <c r="P33310"/>
      <c r="Q33310"/>
      <c r="R33310"/>
    </row>
    <row r="33311" spans="3:18" x14ac:dyDescent="0.2">
      <c r="C33311"/>
      <c r="D33311"/>
      <c r="E33311"/>
      <c r="F33311"/>
      <c r="G33311"/>
      <c r="H33311"/>
      <c r="I33311"/>
      <c r="J33311"/>
      <c r="K33311"/>
      <c r="L33311"/>
      <c r="M33311"/>
      <c r="N33311"/>
      <c r="O33311"/>
      <c r="P33311"/>
      <c r="Q33311"/>
      <c r="R33311"/>
    </row>
    <row r="33312" spans="3:18" x14ac:dyDescent="0.2">
      <c r="C33312"/>
      <c r="D33312"/>
      <c r="E33312"/>
      <c r="F33312"/>
      <c r="G33312"/>
      <c r="H33312"/>
      <c r="I33312"/>
      <c r="J33312"/>
      <c r="K33312"/>
      <c r="L33312"/>
      <c r="M33312"/>
      <c r="N33312"/>
      <c r="O33312"/>
      <c r="P33312"/>
      <c r="Q33312"/>
      <c r="R33312"/>
    </row>
    <row r="33313" spans="3:18" x14ac:dyDescent="0.2">
      <c r="C33313"/>
      <c r="D33313"/>
      <c r="E33313"/>
      <c r="F33313"/>
      <c r="G33313"/>
      <c r="H33313"/>
      <c r="I33313"/>
      <c r="J33313"/>
      <c r="K33313"/>
      <c r="L33313"/>
      <c r="M33313"/>
      <c r="N33313"/>
      <c r="O33313"/>
      <c r="P33313"/>
      <c r="Q33313"/>
      <c r="R33313"/>
    </row>
    <row r="33314" spans="3:18" x14ac:dyDescent="0.2">
      <c r="C33314"/>
      <c r="D33314"/>
      <c r="E33314"/>
      <c r="F33314"/>
      <c r="G33314"/>
      <c r="H33314"/>
      <c r="I33314"/>
      <c r="J33314"/>
      <c r="K33314"/>
      <c r="L33314"/>
      <c r="M33314"/>
      <c r="N33314"/>
      <c r="O33314"/>
      <c r="P33314"/>
      <c r="Q33314"/>
      <c r="R33314"/>
    </row>
    <row r="33315" spans="3:18" x14ac:dyDescent="0.2">
      <c r="C33315"/>
      <c r="D33315"/>
      <c r="E33315"/>
      <c r="F33315"/>
      <c r="G33315"/>
      <c r="H33315"/>
      <c r="I33315"/>
      <c r="J33315"/>
      <c r="K33315"/>
      <c r="L33315"/>
      <c r="M33315"/>
      <c r="N33315"/>
      <c r="O33315"/>
      <c r="P33315"/>
      <c r="Q33315"/>
      <c r="R33315"/>
    </row>
    <row r="33316" spans="3:18" x14ac:dyDescent="0.2">
      <c r="C33316"/>
      <c r="D33316"/>
      <c r="E33316"/>
      <c r="F33316"/>
      <c r="G33316"/>
      <c r="H33316"/>
      <c r="I33316"/>
      <c r="J33316"/>
      <c r="K33316"/>
      <c r="L33316"/>
      <c r="M33316"/>
      <c r="N33316"/>
      <c r="O33316"/>
      <c r="P33316"/>
      <c r="Q33316"/>
      <c r="R33316"/>
    </row>
    <row r="33317" spans="3:18" x14ac:dyDescent="0.2">
      <c r="C33317"/>
      <c r="D33317"/>
      <c r="E33317"/>
      <c r="F33317"/>
      <c r="G33317"/>
      <c r="H33317"/>
      <c r="I33317"/>
      <c r="J33317"/>
      <c r="K33317"/>
      <c r="L33317"/>
      <c r="M33317"/>
      <c r="N33317"/>
      <c r="O33317"/>
      <c r="P33317"/>
      <c r="Q33317"/>
      <c r="R33317"/>
    </row>
    <row r="33318" spans="3:18" x14ac:dyDescent="0.2">
      <c r="C33318"/>
      <c r="D33318"/>
      <c r="E33318"/>
      <c r="F33318"/>
      <c r="G33318"/>
      <c r="H33318"/>
      <c r="I33318"/>
      <c r="J33318"/>
      <c r="K33318"/>
      <c r="L33318"/>
      <c r="M33318"/>
      <c r="N33318"/>
      <c r="O33318"/>
      <c r="P33318"/>
      <c r="Q33318"/>
      <c r="R33318"/>
    </row>
    <row r="33319" spans="3:18" x14ac:dyDescent="0.2">
      <c r="C33319"/>
      <c r="D33319"/>
      <c r="E33319"/>
      <c r="F33319"/>
      <c r="G33319"/>
      <c r="H33319"/>
      <c r="I33319"/>
      <c r="J33319"/>
      <c r="K33319"/>
      <c r="L33319"/>
      <c r="M33319"/>
      <c r="N33319"/>
      <c r="O33319"/>
      <c r="P33319"/>
      <c r="Q33319"/>
      <c r="R33319"/>
    </row>
    <row r="33320" spans="3:18" x14ac:dyDescent="0.2">
      <c r="C33320"/>
      <c r="D33320"/>
      <c r="E33320"/>
      <c r="F33320"/>
      <c r="G33320"/>
      <c r="H33320"/>
      <c r="I33320"/>
      <c r="J33320"/>
      <c r="K33320"/>
      <c r="L33320"/>
      <c r="M33320"/>
      <c r="N33320"/>
      <c r="O33320"/>
      <c r="P33320"/>
      <c r="Q33320"/>
      <c r="R33320"/>
    </row>
    <row r="33321" spans="3:18" x14ac:dyDescent="0.2">
      <c r="C33321"/>
      <c r="D33321"/>
      <c r="E33321"/>
      <c r="F33321"/>
      <c r="G33321"/>
      <c r="H33321"/>
      <c r="I33321"/>
      <c r="J33321"/>
      <c r="K33321"/>
      <c r="L33321"/>
      <c r="M33321"/>
      <c r="N33321"/>
      <c r="O33321"/>
      <c r="P33321"/>
      <c r="Q33321"/>
      <c r="R33321"/>
    </row>
    <row r="33322" spans="3:18" x14ac:dyDescent="0.2">
      <c r="C33322"/>
      <c r="D33322"/>
      <c r="E33322"/>
      <c r="F33322"/>
      <c r="G33322"/>
      <c r="H33322"/>
      <c r="I33322"/>
      <c r="J33322"/>
      <c r="K33322"/>
      <c r="L33322"/>
      <c r="M33322"/>
      <c r="N33322"/>
      <c r="O33322"/>
      <c r="P33322"/>
      <c r="Q33322"/>
      <c r="R33322"/>
    </row>
    <row r="33323" spans="3:18" x14ac:dyDescent="0.2">
      <c r="C33323"/>
      <c r="D33323"/>
      <c r="E33323"/>
      <c r="F33323"/>
      <c r="G33323"/>
      <c r="H33323"/>
      <c r="I33323"/>
      <c r="J33323"/>
      <c r="K33323"/>
      <c r="L33323"/>
      <c r="M33323"/>
      <c r="N33323"/>
      <c r="O33323"/>
      <c r="P33323"/>
      <c r="Q33323"/>
      <c r="R33323"/>
    </row>
    <row r="33324" spans="3:18" x14ac:dyDescent="0.2">
      <c r="C33324"/>
      <c r="D33324"/>
      <c r="E33324"/>
      <c r="F33324"/>
      <c r="G33324"/>
      <c r="H33324"/>
      <c r="I33324"/>
      <c r="J33324"/>
      <c r="K33324"/>
      <c r="L33324"/>
      <c r="M33324"/>
      <c r="N33324"/>
      <c r="O33324"/>
      <c r="P33324"/>
      <c r="Q33324"/>
      <c r="R33324"/>
    </row>
    <row r="33325" spans="3:18" x14ac:dyDescent="0.2">
      <c r="C33325"/>
      <c r="D33325"/>
      <c r="E33325"/>
      <c r="F33325"/>
      <c r="G33325"/>
      <c r="H33325"/>
      <c r="I33325"/>
      <c r="J33325"/>
      <c r="K33325"/>
      <c r="L33325"/>
      <c r="M33325"/>
      <c r="N33325"/>
      <c r="O33325"/>
      <c r="P33325"/>
      <c r="Q33325"/>
      <c r="R33325"/>
    </row>
    <row r="33326" spans="3:18" x14ac:dyDescent="0.2">
      <c r="C33326"/>
      <c r="D33326"/>
      <c r="E33326"/>
      <c r="F33326"/>
      <c r="G33326"/>
      <c r="H33326"/>
      <c r="I33326"/>
      <c r="J33326"/>
      <c r="K33326"/>
      <c r="L33326"/>
      <c r="M33326"/>
      <c r="N33326"/>
      <c r="O33326"/>
      <c r="P33326"/>
      <c r="Q33326"/>
      <c r="R33326"/>
    </row>
    <row r="33327" spans="3:18" x14ac:dyDescent="0.2">
      <c r="C33327"/>
      <c r="D33327"/>
      <c r="E33327"/>
      <c r="F33327"/>
      <c r="G33327"/>
      <c r="H33327"/>
      <c r="I33327"/>
      <c r="J33327"/>
      <c r="K33327"/>
      <c r="L33327"/>
      <c r="M33327"/>
      <c r="N33327"/>
      <c r="O33327"/>
      <c r="P33327"/>
      <c r="Q33327"/>
      <c r="R33327"/>
    </row>
    <row r="33328" spans="3:18" x14ac:dyDescent="0.2">
      <c r="C33328"/>
      <c r="D33328"/>
      <c r="E33328"/>
      <c r="F33328"/>
      <c r="G33328"/>
      <c r="H33328"/>
      <c r="I33328"/>
      <c r="J33328"/>
      <c r="K33328"/>
      <c r="L33328"/>
      <c r="M33328"/>
      <c r="N33328"/>
      <c r="O33328"/>
      <c r="P33328"/>
      <c r="Q33328"/>
      <c r="R33328"/>
    </row>
    <row r="33329" spans="3:18" x14ac:dyDescent="0.2">
      <c r="C33329"/>
      <c r="D33329"/>
      <c r="E33329"/>
      <c r="F33329"/>
      <c r="G33329"/>
      <c r="H33329"/>
      <c r="I33329"/>
      <c r="J33329"/>
      <c r="K33329"/>
      <c r="L33329"/>
      <c r="M33329"/>
      <c r="N33329"/>
      <c r="O33329"/>
      <c r="P33329"/>
      <c r="Q33329"/>
      <c r="R33329"/>
    </row>
    <row r="33330" spans="3:18" x14ac:dyDescent="0.2">
      <c r="C33330"/>
      <c r="D33330"/>
      <c r="E33330"/>
      <c r="F33330"/>
      <c r="G33330"/>
      <c r="H33330"/>
      <c r="I33330"/>
      <c r="J33330"/>
      <c r="K33330"/>
      <c r="L33330"/>
      <c r="M33330"/>
      <c r="N33330"/>
      <c r="O33330"/>
      <c r="P33330"/>
      <c r="Q33330"/>
      <c r="R33330"/>
    </row>
    <row r="33331" spans="3:18" x14ac:dyDescent="0.2">
      <c r="C33331"/>
      <c r="D33331"/>
      <c r="E33331"/>
      <c r="F33331"/>
      <c r="G33331"/>
      <c r="H33331"/>
      <c r="I33331"/>
      <c r="J33331"/>
      <c r="K33331"/>
      <c r="L33331"/>
      <c r="M33331"/>
      <c r="N33331"/>
      <c r="O33331"/>
      <c r="P33331"/>
      <c r="Q33331"/>
      <c r="R33331"/>
    </row>
    <row r="33332" spans="3:18" x14ac:dyDescent="0.2">
      <c r="C33332"/>
      <c r="D33332"/>
      <c r="E33332"/>
      <c r="F33332"/>
      <c r="G33332"/>
      <c r="H33332"/>
      <c r="I33332"/>
      <c r="J33332"/>
      <c r="K33332"/>
      <c r="L33332"/>
      <c r="M33332"/>
      <c r="N33332"/>
      <c r="O33332"/>
      <c r="P33332"/>
      <c r="Q33332"/>
      <c r="R33332"/>
    </row>
    <row r="33333" spans="3:18" x14ac:dyDescent="0.2">
      <c r="C33333"/>
      <c r="D33333"/>
      <c r="E33333"/>
      <c r="F33333"/>
      <c r="G33333"/>
      <c r="H33333"/>
      <c r="I33333"/>
      <c r="J33333"/>
      <c r="K33333"/>
      <c r="L33333"/>
      <c r="M33333"/>
      <c r="N33333"/>
      <c r="O33333"/>
      <c r="P33333"/>
      <c r="Q33333"/>
      <c r="R33333"/>
    </row>
    <row r="33334" spans="3:18" x14ac:dyDescent="0.2">
      <c r="C33334"/>
      <c r="D33334"/>
      <c r="E33334"/>
      <c r="F33334"/>
      <c r="G33334"/>
      <c r="H33334"/>
      <c r="I33334"/>
      <c r="J33334"/>
      <c r="K33334"/>
      <c r="L33334"/>
      <c r="M33334"/>
      <c r="N33334"/>
      <c r="O33334"/>
      <c r="P33334"/>
      <c r="Q33334"/>
      <c r="R33334"/>
    </row>
    <row r="33335" spans="3:18" x14ac:dyDescent="0.2">
      <c r="C33335"/>
      <c r="D33335"/>
      <c r="E33335"/>
      <c r="F33335"/>
      <c r="G33335"/>
      <c r="H33335"/>
      <c r="I33335"/>
      <c r="J33335"/>
      <c r="K33335"/>
      <c r="L33335"/>
      <c r="M33335"/>
      <c r="N33335"/>
      <c r="O33335"/>
      <c r="P33335"/>
      <c r="Q33335"/>
      <c r="R33335"/>
    </row>
    <row r="33336" spans="3:18" x14ac:dyDescent="0.2">
      <c r="C33336"/>
      <c r="D33336"/>
      <c r="E33336"/>
      <c r="F33336"/>
      <c r="G33336"/>
      <c r="H33336"/>
      <c r="I33336"/>
      <c r="J33336"/>
      <c r="K33336"/>
      <c r="L33336"/>
      <c r="M33336"/>
      <c r="N33336"/>
      <c r="O33336"/>
      <c r="P33336"/>
      <c r="Q33336"/>
      <c r="R33336"/>
    </row>
    <row r="33337" spans="3:18" x14ac:dyDescent="0.2">
      <c r="C33337"/>
      <c r="D33337"/>
      <c r="E33337"/>
      <c r="F33337"/>
      <c r="G33337"/>
      <c r="H33337"/>
      <c r="I33337"/>
      <c r="J33337"/>
      <c r="K33337"/>
      <c r="L33337"/>
      <c r="M33337"/>
      <c r="N33337"/>
      <c r="O33337"/>
      <c r="P33337"/>
      <c r="Q33337"/>
      <c r="R33337"/>
    </row>
    <row r="33338" spans="3:18" x14ac:dyDescent="0.2">
      <c r="C33338"/>
      <c r="D33338"/>
      <c r="E33338"/>
      <c r="F33338"/>
      <c r="G33338"/>
      <c r="H33338"/>
      <c r="I33338"/>
      <c r="J33338"/>
      <c r="K33338"/>
      <c r="L33338"/>
      <c r="M33338"/>
      <c r="N33338"/>
      <c r="O33338"/>
      <c r="P33338"/>
      <c r="Q33338"/>
      <c r="R33338"/>
    </row>
    <row r="33339" spans="3:18" x14ac:dyDescent="0.2">
      <c r="C33339"/>
      <c r="D33339"/>
      <c r="E33339"/>
      <c r="F33339"/>
      <c r="G33339"/>
      <c r="H33339"/>
      <c r="I33339"/>
      <c r="J33339"/>
      <c r="K33339"/>
      <c r="L33339"/>
      <c r="M33339"/>
      <c r="N33339"/>
      <c r="O33339"/>
      <c r="P33339"/>
      <c r="Q33339"/>
      <c r="R33339"/>
    </row>
    <row r="33340" spans="3:18" x14ac:dyDescent="0.2">
      <c r="C33340"/>
      <c r="D33340"/>
      <c r="E33340"/>
      <c r="F33340"/>
      <c r="G33340"/>
      <c r="H33340"/>
      <c r="I33340"/>
      <c r="J33340"/>
      <c r="K33340"/>
      <c r="L33340"/>
      <c r="M33340"/>
      <c r="N33340"/>
      <c r="O33340"/>
      <c r="P33340"/>
      <c r="Q33340"/>
      <c r="R33340"/>
    </row>
    <row r="33341" spans="3:18" x14ac:dyDescent="0.2">
      <c r="C33341"/>
      <c r="D33341"/>
      <c r="E33341"/>
      <c r="F33341"/>
      <c r="G33341"/>
      <c r="H33341"/>
      <c r="I33341"/>
      <c r="J33341"/>
      <c r="K33341"/>
      <c r="L33341"/>
      <c r="M33341"/>
      <c r="N33341"/>
      <c r="O33341"/>
      <c r="P33341"/>
      <c r="Q33341"/>
      <c r="R33341"/>
    </row>
    <row r="33342" spans="3:18" x14ac:dyDescent="0.2">
      <c r="C33342"/>
      <c r="D33342"/>
      <c r="E33342"/>
      <c r="F33342"/>
      <c r="G33342"/>
      <c r="H33342"/>
      <c r="I33342"/>
      <c r="J33342"/>
      <c r="K33342"/>
      <c r="L33342"/>
      <c r="M33342"/>
      <c r="N33342"/>
      <c r="O33342"/>
      <c r="P33342"/>
      <c r="Q33342"/>
      <c r="R33342"/>
    </row>
    <row r="33343" spans="3:18" x14ac:dyDescent="0.2">
      <c r="C33343"/>
      <c r="D33343"/>
      <c r="E33343"/>
      <c r="F33343"/>
      <c r="G33343"/>
      <c r="H33343"/>
      <c r="I33343"/>
      <c r="J33343"/>
      <c r="K33343"/>
      <c r="L33343"/>
      <c r="M33343"/>
      <c r="N33343"/>
      <c r="O33343"/>
      <c r="P33343"/>
      <c r="Q33343"/>
      <c r="R33343"/>
    </row>
    <row r="33344" spans="3:18" x14ac:dyDescent="0.2">
      <c r="C33344"/>
      <c r="D33344"/>
      <c r="E33344"/>
      <c r="F33344"/>
      <c r="G33344"/>
      <c r="H33344"/>
      <c r="I33344"/>
      <c r="J33344"/>
      <c r="K33344"/>
      <c r="L33344"/>
      <c r="M33344"/>
      <c r="N33344"/>
      <c r="O33344"/>
      <c r="P33344"/>
      <c r="Q33344"/>
      <c r="R33344"/>
    </row>
    <row r="33345" spans="3:18" x14ac:dyDescent="0.2">
      <c r="C33345"/>
      <c r="D33345"/>
      <c r="E33345"/>
      <c r="F33345"/>
      <c r="G33345"/>
      <c r="H33345"/>
      <c r="I33345"/>
      <c r="J33345"/>
      <c r="K33345"/>
      <c r="L33345"/>
      <c r="M33345"/>
      <c r="N33345"/>
      <c r="O33345"/>
      <c r="P33345"/>
      <c r="Q33345"/>
      <c r="R33345"/>
    </row>
    <row r="33346" spans="3:18" x14ac:dyDescent="0.2">
      <c r="C33346"/>
      <c r="D33346"/>
      <c r="E33346"/>
      <c r="F33346"/>
      <c r="G33346"/>
      <c r="H33346"/>
      <c r="I33346"/>
      <c r="J33346"/>
      <c r="K33346"/>
      <c r="L33346"/>
      <c r="M33346"/>
      <c r="N33346"/>
      <c r="O33346"/>
      <c r="P33346"/>
      <c r="Q33346"/>
      <c r="R33346"/>
    </row>
    <row r="33347" spans="3:18" x14ac:dyDescent="0.2">
      <c r="C33347"/>
      <c r="D33347"/>
      <c r="E33347"/>
      <c r="F33347"/>
      <c r="G33347"/>
      <c r="H33347"/>
      <c r="I33347"/>
      <c r="J33347"/>
      <c r="K33347"/>
      <c r="L33347"/>
      <c r="M33347"/>
      <c r="N33347"/>
      <c r="O33347"/>
      <c r="P33347"/>
      <c r="Q33347"/>
      <c r="R33347"/>
    </row>
    <row r="33348" spans="3:18" x14ac:dyDescent="0.2">
      <c r="C33348"/>
      <c r="D33348"/>
      <c r="E33348"/>
      <c r="F33348"/>
      <c r="G33348"/>
      <c r="H33348"/>
      <c r="I33348"/>
      <c r="J33348"/>
      <c r="K33348"/>
      <c r="L33348"/>
      <c r="M33348"/>
      <c r="N33348"/>
      <c r="O33348"/>
      <c r="P33348"/>
      <c r="Q33348"/>
      <c r="R33348"/>
    </row>
    <row r="33349" spans="3:18" x14ac:dyDescent="0.2">
      <c r="C33349"/>
      <c r="D33349"/>
      <c r="E33349"/>
      <c r="F33349"/>
      <c r="G33349"/>
      <c r="H33349"/>
      <c r="I33349"/>
      <c r="J33349"/>
      <c r="K33349"/>
      <c r="L33349"/>
      <c r="M33349"/>
      <c r="N33349"/>
      <c r="O33349"/>
      <c r="P33349"/>
      <c r="Q33349"/>
      <c r="R33349"/>
    </row>
    <row r="33350" spans="3:18" x14ac:dyDescent="0.2">
      <c r="C33350"/>
      <c r="D33350"/>
      <c r="E33350"/>
      <c r="F33350"/>
      <c r="G33350"/>
      <c r="H33350"/>
      <c r="I33350"/>
      <c r="J33350"/>
      <c r="K33350"/>
      <c r="L33350"/>
      <c r="M33350"/>
      <c r="N33350"/>
      <c r="O33350"/>
      <c r="P33350"/>
      <c r="Q33350"/>
      <c r="R33350"/>
    </row>
    <row r="33351" spans="3:18" x14ac:dyDescent="0.2">
      <c r="C33351"/>
      <c r="D33351"/>
      <c r="E33351"/>
      <c r="F33351"/>
      <c r="G33351"/>
      <c r="H33351"/>
      <c r="I33351"/>
      <c r="J33351"/>
      <c r="K33351"/>
      <c r="L33351"/>
      <c r="M33351"/>
      <c r="N33351"/>
      <c r="O33351"/>
      <c r="P33351"/>
      <c r="Q33351"/>
      <c r="R33351"/>
    </row>
    <row r="33352" spans="3:18" x14ac:dyDescent="0.2">
      <c r="C33352"/>
      <c r="D33352"/>
      <c r="E33352"/>
      <c r="F33352"/>
      <c r="G33352"/>
      <c r="H33352"/>
      <c r="I33352"/>
      <c r="J33352"/>
      <c r="K33352"/>
      <c r="L33352"/>
      <c r="M33352"/>
      <c r="N33352"/>
      <c r="O33352"/>
      <c r="P33352"/>
      <c r="Q33352"/>
      <c r="R33352"/>
    </row>
    <row r="33353" spans="3:18" x14ac:dyDescent="0.2">
      <c r="C33353"/>
      <c r="D33353"/>
      <c r="E33353"/>
      <c r="F33353"/>
      <c r="G33353"/>
      <c r="H33353"/>
      <c r="I33353"/>
      <c r="J33353"/>
      <c r="K33353"/>
      <c r="L33353"/>
      <c r="M33353"/>
      <c r="N33353"/>
      <c r="O33353"/>
      <c r="P33353"/>
      <c r="Q33353"/>
      <c r="R33353"/>
    </row>
    <row r="33354" spans="3:18" x14ac:dyDescent="0.2">
      <c r="C33354"/>
      <c r="D33354"/>
      <c r="E33354"/>
      <c r="F33354"/>
      <c r="G33354"/>
      <c r="H33354"/>
      <c r="I33354"/>
      <c r="J33354"/>
      <c r="K33354"/>
      <c r="L33354"/>
      <c r="M33354"/>
      <c r="N33354"/>
      <c r="O33354"/>
      <c r="P33354"/>
      <c r="Q33354"/>
      <c r="R33354"/>
    </row>
    <row r="33355" spans="3:18" x14ac:dyDescent="0.2">
      <c r="C33355"/>
      <c r="D33355"/>
      <c r="E33355"/>
      <c r="F33355"/>
      <c r="G33355"/>
      <c r="H33355"/>
      <c r="I33355"/>
      <c r="J33355"/>
      <c r="K33355"/>
      <c r="L33355"/>
      <c r="M33355"/>
      <c r="N33355"/>
      <c r="O33355"/>
      <c r="P33355"/>
      <c r="Q33355"/>
      <c r="R33355"/>
    </row>
    <row r="33356" spans="3:18" x14ac:dyDescent="0.2">
      <c r="C33356"/>
      <c r="D33356"/>
      <c r="E33356"/>
      <c r="F33356"/>
      <c r="G33356"/>
      <c r="H33356"/>
      <c r="I33356"/>
      <c r="J33356"/>
      <c r="K33356"/>
      <c r="L33356"/>
      <c r="M33356"/>
      <c r="N33356"/>
      <c r="O33356"/>
      <c r="P33356"/>
      <c r="Q33356"/>
      <c r="R33356"/>
    </row>
    <row r="33357" spans="3:18" x14ac:dyDescent="0.2">
      <c r="C33357"/>
      <c r="D33357"/>
      <c r="E33357"/>
      <c r="F33357"/>
      <c r="G33357"/>
      <c r="H33357"/>
      <c r="I33357"/>
      <c r="J33357"/>
      <c r="K33357"/>
      <c r="L33357"/>
      <c r="M33357"/>
      <c r="N33357"/>
      <c r="O33357"/>
      <c r="P33357"/>
      <c r="Q33357"/>
      <c r="R33357"/>
    </row>
    <row r="33358" spans="3:18" x14ac:dyDescent="0.2">
      <c r="C33358"/>
      <c r="D33358"/>
      <c r="E33358"/>
      <c r="F33358"/>
      <c r="G33358"/>
      <c r="H33358"/>
      <c r="I33358"/>
      <c r="J33358"/>
      <c r="K33358"/>
      <c r="L33358"/>
      <c r="M33358"/>
      <c r="N33358"/>
      <c r="O33358"/>
      <c r="P33358"/>
      <c r="Q33358"/>
      <c r="R33358"/>
    </row>
    <row r="33359" spans="3:18" x14ac:dyDescent="0.2">
      <c r="C33359"/>
      <c r="D33359"/>
      <c r="E33359"/>
      <c r="F33359"/>
      <c r="G33359"/>
      <c r="H33359"/>
      <c r="I33359"/>
      <c r="J33359"/>
      <c r="K33359"/>
      <c r="L33359"/>
      <c r="M33359"/>
      <c r="N33359"/>
      <c r="O33359"/>
      <c r="P33359"/>
      <c r="Q33359"/>
      <c r="R33359"/>
    </row>
    <row r="33360" spans="3:18" x14ac:dyDescent="0.2">
      <c r="C33360"/>
      <c r="D33360"/>
      <c r="E33360"/>
      <c r="F33360"/>
      <c r="G33360"/>
      <c r="H33360"/>
      <c r="I33360"/>
      <c r="J33360"/>
      <c r="K33360"/>
      <c r="L33360"/>
      <c r="M33360"/>
      <c r="N33360"/>
      <c r="O33360"/>
      <c r="P33360"/>
      <c r="Q33360"/>
      <c r="R33360"/>
    </row>
    <row r="33361" spans="3:18" x14ac:dyDescent="0.2">
      <c r="C33361"/>
      <c r="D33361"/>
      <c r="E33361"/>
      <c r="F33361"/>
      <c r="G33361"/>
      <c r="H33361"/>
      <c r="I33361"/>
      <c r="J33361"/>
      <c r="K33361"/>
      <c r="L33361"/>
      <c r="M33361"/>
      <c r="N33361"/>
      <c r="O33361"/>
      <c r="P33361"/>
      <c r="Q33361"/>
      <c r="R33361"/>
    </row>
    <row r="33362" spans="3:18" x14ac:dyDescent="0.2">
      <c r="C33362"/>
      <c r="D33362"/>
      <c r="E33362"/>
      <c r="F33362"/>
      <c r="G33362"/>
      <c r="H33362"/>
      <c r="I33362"/>
      <c r="J33362"/>
      <c r="K33362"/>
      <c r="L33362"/>
      <c r="M33362"/>
      <c r="N33362"/>
      <c r="O33362"/>
      <c r="P33362"/>
      <c r="Q33362"/>
      <c r="R33362"/>
    </row>
    <row r="33363" spans="3:18" x14ac:dyDescent="0.2">
      <c r="C33363"/>
      <c r="D33363"/>
      <c r="E33363"/>
      <c r="F33363"/>
      <c r="G33363"/>
      <c r="H33363"/>
      <c r="I33363"/>
      <c r="J33363"/>
      <c r="K33363"/>
      <c r="L33363"/>
      <c r="M33363"/>
      <c r="N33363"/>
      <c r="O33363"/>
      <c r="P33363"/>
      <c r="Q33363"/>
      <c r="R33363"/>
    </row>
    <row r="33364" spans="3:18" x14ac:dyDescent="0.2">
      <c r="C33364"/>
      <c r="D33364"/>
      <c r="E33364"/>
      <c r="F33364"/>
      <c r="G33364"/>
      <c r="H33364"/>
      <c r="I33364"/>
      <c r="J33364"/>
      <c r="K33364"/>
      <c r="L33364"/>
      <c r="M33364"/>
      <c r="N33364"/>
      <c r="O33364"/>
      <c r="P33364"/>
      <c r="Q33364"/>
      <c r="R33364"/>
    </row>
    <row r="33365" spans="3:18" x14ac:dyDescent="0.2">
      <c r="C33365"/>
      <c r="D33365"/>
      <c r="E33365"/>
      <c r="F33365"/>
      <c r="G33365"/>
      <c r="H33365"/>
      <c r="I33365"/>
      <c r="J33365"/>
      <c r="K33365"/>
      <c r="L33365"/>
      <c r="M33365"/>
      <c r="N33365"/>
      <c r="O33365"/>
      <c r="P33365"/>
      <c r="Q33365"/>
      <c r="R33365"/>
    </row>
    <row r="33366" spans="3:18" x14ac:dyDescent="0.2">
      <c r="C33366"/>
      <c r="D33366"/>
      <c r="E33366"/>
      <c r="F33366"/>
      <c r="G33366"/>
      <c r="H33366"/>
      <c r="I33366"/>
      <c r="J33366"/>
      <c r="K33366"/>
      <c r="L33366"/>
      <c r="M33366"/>
      <c r="N33366"/>
      <c r="O33366"/>
      <c r="P33366"/>
      <c r="Q33366"/>
      <c r="R33366"/>
    </row>
    <row r="33367" spans="3:18" x14ac:dyDescent="0.2">
      <c r="C33367"/>
      <c r="D33367"/>
      <c r="E33367"/>
      <c r="F33367"/>
      <c r="G33367"/>
      <c r="H33367"/>
      <c r="I33367"/>
      <c r="J33367"/>
      <c r="K33367"/>
      <c r="L33367"/>
      <c r="M33367"/>
      <c r="N33367"/>
      <c r="O33367"/>
      <c r="P33367"/>
      <c r="Q33367"/>
      <c r="R33367"/>
    </row>
    <row r="33368" spans="3:18" x14ac:dyDescent="0.2">
      <c r="C33368"/>
      <c r="D33368"/>
      <c r="E33368"/>
      <c r="F33368"/>
      <c r="G33368"/>
      <c r="H33368"/>
      <c r="I33368"/>
      <c r="J33368"/>
      <c r="K33368"/>
      <c r="L33368"/>
      <c r="M33368"/>
      <c r="N33368"/>
      <c r="O33368"/>
      <c r="P33368"/>
      <c r="Q33368"/>
      <c r="R33368"/>
    </row>
    <row r="33369" spans="3:18" x14ac:dyDescent="0.2">
      <c r="C33369"/>
      <c r="D33369"/>
      <c r="E33369"/>
      <c r="F33369"/>
      <c r="G33369"/>
      <c r="H33369"/>
      <c r="I33369"/>
      <c r="J33369"/>
      <c r="K33369"/>
      <c r="L33369"/>
      <c r="M33369"/>
      <c r="N33369"/>
      <c r="O33369"/>
      <c r="P33369"/>
      <c r="Q33369"/>
      <c r="R33369"/>
    </row>
    <row r="33370" spans="3:18" x14ac:dyDescent="0.2">
      <c r="C33370"/>
      <c r="D33370"/>
      <c r="E33370"/>
      <c r="F33370"/>
      <c r="G33370"/>
      <c r="H33370"/>
      <c r="I33370"/>
      <c r="J33370"/>
      <c r="K33370"/>
      <c r="L33370"/>
      <c r="M33370"/>
      <c r="N33370"/>
      <c r="O33370"/>
      <c r="P33370"/>
      <c r="Q33370"/>
      <c r="R33370"/>
    </row>
    <row r="33371" spans="3:18" x14ac:dyDescent="0.2">
      <c r="C33371"/>
      <c r="D33371"/>
      <c r="E33371"/>
      <c r="F33371"/>
      <c r="G33371"/>
      <c r="H33371"/>
      <c r="I33371"/>
      <c r="J33371"/>
      <c r="K33371"/>
      <c r="L33371"/>
      <c r="M33371"/>
      <c r="N33371"/>
      <c r="O33371"/>
      <c r="P33371"/>
      <c r="Q33371"/>
      <c r="R33371"/>
    </row>
    <row r="33372" spans="3:18" x14ac:dyDescent="0.2">
      <c r="C33372"/>
      <c r="D33372"/>
      <c r="E33372"/>
      <c r="F33372"/>
      <c r="G33372"/>
      <c r="H33372"/>
      <c r="I33372"/>
      <c r="J33372"/>
      <c r="K33372"/>
      <c r="L33372"/>
      <c r="M33372"/>
      <c r="N33372"/>
      <c r="O33372"/>
      <c r="P33372"/>
      <c r="Q33372"/>
      <c r="R33372"/>
    </row>
    <row r="33373" spans="3:18" x14ac:dyDescent="0.2">
      <c r="C33373"/>
      <c r="D33373"/>
      <c r="E33373"/>
      <c r="F33373"/>
      <c r="G33373"/>
      <c r="H33373"/>
      <c r="I33373"/>
      <c r="J33373"/>
      <c r="K33373"/>
      <c r="L33373"/>
      <c r="M33373"/>
      <c r="N33373"/>
      <c r="O33373"/>
      <c r="P33373"/>
      <c r="Q33373"/>
      <c r="R33373"/>
    </row>
    <row r="33374" spans="3:18" x14ac:dyDescent="0.2">
      <c r="C33374"/>
      <c r="D33374"/>
      <c r="E33374"/>
      <c r="F33374"/>
      <c r="G33374"/>
      <c r="H33374"/>
      <c r="I33374"/>
      <c r="J33374"/>
      <c r="K33374"/>
      <c r="L33374"/>
      <c r="M33374"/>
      <c r="N33374"/>
      <c r="O33374"/>
      <c r="P33374"/>
      <c r="Q33374"/>
      <c r="R33374"/>
    </row>
    <row r="33375" spans="3:18" x14ac:dyDescent="0.2">
      <c r="C33375"/>
      <c r="D33375"/>
      <c r="E33375"/>
      <c r="F33375"/>
      <c r="G33375"/>
      <c r="H33375"/>
      <c r="I33375"/>
      <c r="J33375"/>
      <c r="K33375"/>
      <c r="L33375"/>
      <c r="M33375"/>
      <c r="N33375"/>
      <c r="O33375"/>
      <c r="P33375"/>
      <c r="Q33375"/>
      <c r="R33375"/>
    </row>
    <row r="33376" spans="3:18" x14ac:dyDescent="0.2">
      <c r="C33376"/>
      <c r="D33376"/>
      <c r="E33376"/>
      <c r="F33376"/>
      <c r="G33376"/>
      <c r="H33376"/>
      <c r="I33376"/>
      <c r="J33376"/>
      <c r="K33376"/>
      <c r="L33376"/>
      <c r="M33376"/>
      <c r="N33376"/>
      <c r="O33376"/>
      <c r="P33376"/>
      <c r="Q33376"/>
      <c r="R33376"/>
    </row>
    <row r="33377" spans="3:18" x14ac:dyDescent="0.2">
      <c r="C33377"/>
      <c r="D33377"/>
      <c r="E33377"/>
      <c r="F33377"/>
      <c r="G33377"/>
      <c r="H33377"/>
      <c r="I33377"/>
      <c r="J33377"/>
      <c r="K33377"/>
      <c r="L33377"/>
      <c r="M33377"/>
      <c r="N33377"/>
      <c r="O33377"/>
      <c r="P33377"/>
      <c r="Q33377"/>
      <c r="R33377"/>
    </row>
    <row r="33378" spans="3:18" x14ac:dyDescent="0.2">
      <c r="C33378"/>
      <c r="D33378"/>
      <c r="E33378"/>
      <c r="F33378"/>
      <c r="G33378"/>
      <c r="H33378"/>
      <c r="I33378"/>
      <c r="J33378"/>
      <c r="K33378"/>
      <c r="L33378"/>
      <c r="M33378"/>
      <c r="N33378"/>
      <c r="O33378"/>
      <c r="P33378"/>
      <c r="Q33378"/>
      <c r="R33378"/>
    </row>
    <row r="33379" spans="3:18" x14ac:dyDescent="0.2">
      <c r="C33379"/>
      <c r="D33379"/>
      <c r="E33379"/>
      <c r="F33379"/>
      <c r="G33379"/>
      <c r="H33379"/>
      <c r="I33379"/>
      <c r="J33379"/>
      <c r="K33379"/>
      <c r="L33379"/>
      <c r="M33379"/>
      <c r="N33379"/>
      <c r="O33379"/>
      <c r="P33379"/>
      <c r="Q33379"/>
      <c r="R33379"/>
    </row>
    <row r="33380" spans="3:18" x14ac:dyDescent="0.2">
      <c r="C33380"/>
      <c r="D33380"/>
      <c r="E33380"/>
      <c r="F33380"/>
      <c r="G33380"/>
      <c r="H33380"/>
      <c r="I33380"/>
      <c r="J33380"/>
      <c r="K33380"/>
      <c r="L33380"/>
      <c r="M33380"/>
      <c r="N33380"/>
      <c r="O33380"/>
      <c r="P33380"/>
      <c r="Q33380"/>
      <c r="R33380"/>
    </row>
    <row r="33381" spans="3:18" x14ac:dyDescent="0.2">
      <c r="C33381"/>
      <c r="D33381"/>
      <c r="E33381"/>
      <c r="F33381"/>
      <c r="G33381"/>
      <c r="H33381"/>
      <c r="I33381"/>
      <c r="J33381"/>
      <c r="K33381"/>
      <c r="L33381"/>
      <c r="M33381"/>
      <c r="N33381"/>
      <c r="O33381"/>
      <c r="P33381"/>
      <c r="Q33381"/>
      <c r="R33381"/>
    </row>
    <row r="33382" spans="3:18" x14ac:dyDescent="0.2">
      <c r="C33382"/>
      <c r="D33382"/>
      <c r="E33382"/>
      <c r="F33382"/>
      <c r="G33382"/>
      <c r="H33382"/>
      <c r="I33382"/>
      <c r="J33382"/>
      <c r="K33382"/>
      <c r="L33382"/>
      <c r="M33382"/>
      <c r="N33382"/>
      <c r="O33382"/>
      <c r="P33382"/>
      <c r="Q33382"/>
      <c r="R33382"/>
    </row>
    <row r="33383" spans="3:18" x14ac:dyDescent="0.2">
      <c r="C33383"/>
      <c r="D33383"/>
      <c r="E33383"/>
      <c r="F33383"/>
      <c r="G33383"/>
      <c r="H33383"/>
      <c r="I33383"/>
      <c r="J33383"/>
      <c r="K33383"/>
      <c r="L33383"/>
      <c r="M33383"/>
      <c r="N33383"/>
      <c r="O33383"/>
      <c r="P33383"/>
      <c r="Q33383"/>
      <c r="R33383"/>
    </row>
    <row r="33384" spans="3:18" x14ac:dyDescent="0.2">
      <c r="C33384"/>
      <c r="D33384"/>
      <c r="E33384"/>
      <c r="F33384"/>
      <c r="G33384"/>
      <c r="H33384"/>
      <c r="I33384"/>
      <c r="J33384"/>
      <c r="K33384"/>
      <c r="L33384"/>
      <c r="M33384"/>
      <c r="N33384"/>
      <c r="O33384"/>
      <c r="P33384"/>
      <c r="Q33384"/>
      <c r="R33384"/>
    </row>
    <row r="33385" spans="3:18" x14ac:dyDescent="0.2">
      <c r="C33385"/>
      <c r="D33385"/>
      <c r="E33385"/>
      <c r="F33385"/>
      <c r="G33385"/>
      <c r="H33385"/>
      <c r="I33385"/>
      <c r="J33385"/>
      <c r="K33385"/>
      <c r="L33385"/>
      <c r="M33385"/>
      <c r="N33385"/>
      <c r="O33385"/>
      <c r="P33385"/>
      <c r="Q33385"/>
      <c r="R33385"/>
    </row>
    <row r="33386" spans="3:18" x14ac:dyDescent="0.2">
      <c r="C33386"/>
      <c r="D33386"/>
      <c r="E33386"/>
      <c r="F33386"/>
      <c r="G33386"/>
      <c r="H33386"/>
      <c r="I33386"/>
      <c r="J33386"/>
      <c r="K33386"/>
      <c r="L33386"/>
      <c r="M33386"/>
      <c r="N33386"/>
      <c r="O33386"/>
      <c r="P33386"/>
      <c r="Q33386"/>
      <c r="R33386"/>
    </row>
    <row r="33387" spans="3:18" x14ac:dyDescent="0.2">
      <c r="C33387"/>
      <c r="D33387"/>
      <c r="E33387"/>
      <c r="F33387"/>
      <c r="G33387"/>
      <c r="H33387"/>
      <c r="I33387"/>
      <c r="J33387"/>
      <c r="K33387"/>
      <c r="L33387"/>
      <c r="M33387"/>
      <c r="N33387"/>
      <c r="O33387"/>
      <c r="P33387"/>
      <c r="Q33387"/>
      <c r="R33387"/>
    </row>
    <row r="33388" spans="3:18" x14ac:dyDescent="0.2">
      <c r="C33388"/>
      <c r="D33388"/>
      <c r="E33388"/>
      <c r="F33388"/>
      <c r="G33388"/>
      <c r="H33388"/>
      <c r="I33388"/>
      <c r="J33388"/>
      <c r="K33388"/>
      <c r="L33388"/>
      <c r="M33388"/>
      <c r="N33388"/>
      <c r="O33388"/>
      <c r="P33388"/>
      <c r="Q33388"/>
      <c r="R33388"/>
    </row>
    <row r="33389" spans="3:18" x14ac:dyDescent="0.2">
      <c r="C33389"/>
      <c r="D33389"/>
      <c r="E33389"/>
      <c r="F33389"/>
      <c r="G33389"/>
      <c r="H33389"/>
      <c r="I33389"/>
      <c r="J33389"/>
      <c r="K33389"/>
      <c r="L33389"/>
      <c r="M33389"/>
      <c r="N33389"/>
      <c r="O33389"/>
      <c r="P33389"/>
      <c r="Q33389"/>
      <c r="R33389"/>
    </row>
    <row r="33390" spans="3:18" x14ac:dyDescent="0.2">
      <c r="C33390"/>
      <c r="D33390"/>
      <c r="E33390"/>
      <c r="F33390"/>
      <c r="G33390"/>
      <c r="H33390"/>
      <c r="I33390"/>
      <c r="J33390"/>
      <c r="K33390"/>
      <c r="L33390"/>
      <c r="M33390"/>
      <c r="N33390"/>
      <c r="O33390"/>
      <c r="P33390"/>
      <c r="Q33390"/>
      <c r="R33390"/>
    </row>
    <row r="33391" spans="3:18" x14ac:dyDescent="0.2">
      <c r="C33391"/>
      <c r="D33391"/>
      <c r="E33391"/>
      <c r="F33391"/>
      <c r="G33391"/>
      <c r="H33391"/>
      <c r="I33391"/>
      <c r="J33391"/>
      <c r="K33391"/>
      <c r="L33391"/>
      <c r="M33391"/>
      <c r="N33391"/>
      <c r="O33391"/>
      <c r="P33391"/>
      <c r="Q33391"/>
      <c r="R33391"/>
    </row>
    <row r="33392" spans="3:18" x14ac:dyDescent="0.2">
      <c r="C33392"/>
      <c r="D33392"/>
      <c r="E33392"/>
      <c r="F33392"/>
      <c r="G33392"/>
      <c r="H33392"/>
      <c r="I33392"/>
      <c r="J33392"/>
      <c r="K33392"/>
      <c r="L33392"/>
      <c r="M33392"/>
      <c r="N33392"/>
      <c r="O33392"/>
      <c r="P33392"/>
      <c r="Q33392"/>
      <c r="R33392"/>
    </row>
    <row r="33393" spans="3:18" x14ac:dyDescent="0.2">
      <c r="C33393"/>
      <c r="D33393"/>
      <c r="E33393"/>
      <c r="F33393"/>
      <c r="G33393"/>
      <c r="H33393"/>
      <c r="I33393"/>
      <c r="J33393"/>
      <c r="K33393"/>
      <c r="L33393"/>
      <c r="M33393"/>
      <c r="N33393"/>
      <c r="O33393"/>
      <c r="P33393"/>
      <c r="Q33393"/>
      <c r="R33393"/>
    </row>
    <row r="33394" spans="3:18" x14ac:dyDescent="0.2">
      <c r="C33394"/>
      <c r="D33394"/>
      <c r="E33394"/>
      <c r="F33394"/>
      <c r="G33394"/>
      <c r="H33394"/>
      <c r="I33394"/>
      <c r="J33394"/>
      <c r="K33394"/>
      <c r="L33394"/>
      <c r="M33394"/>
      <c r="N33394"/>
      <c r="O33394"/>
      <c r="P33394"/>
      <c r="Q33394"/>
      <c r="R33394"/>
    </row>
    <row r="33395" spans="3:18" x14ac:dyDescent="0.2">
      <c r="C33395"/>
      <c r="D33395"/>
      <c r="E33395"/>
      <c r="F33395"/>
      <c r="G33395"/>
      <c r="H33395"/>
      <c r="I33395"/>
      <c r="J33395"/>
      <c r="K33395"/>
      <c r="L33395"/>
      <c r="M33395"/>
      <c r="N33395"/>
      <c r="O33395"/>
      <c r="P33395"/>
      <c r="Q33395"/>
      <c r="R33395"/>
    </row>
    <row r="33396" spans="3:18" x14ac:dyDescent="0.2">
      <c r="C33396"/>
      <c r="D33396"/>
      <c r="E33396"/>
      <c r="F33396"/>
      <c r="G33396"/>
      <c r="H33396"/>
      <c r="I33396"/>
      <c r="J33396"/>
      <c r="K33396"/>
      <c r="L33396"/>
      <c r="M33396"/>
      <c r="N33396"/>
      <c r="O33396"/>
      <c r="P33396"/>
      <c r="Q33396"/>
      <c r="R33396"/>
    </row>
    <row r="33397" spans="3:18" x14ac:dyDescent="0.2">
      <c r="C33397"/>
      <c r="D33397"/>
      <c r="E33397"/>
      <c r="F33397"/>
      <c r="G33397"/>
      <c r="H33397"/>
      <c r="I33397"/>
      <c r="J33397"/>
      <c r="K33397"/>
      <c r="L33397"/>
      <c r="M33397"/>
      <c r="N33397"/>
      <c r="O33397"/>
      <c r="P33397"/>
      <c r="Q33397"/>
      <c r="R33397"/>
    </row>
    <row r="33398" spans="3:18" x14ac:dyDescent="0.2">
      <c r="C33398"/>
      <c r="D33398"/>
      <c r="E33398"/>
      <c r="F33398"/>
      <c r="G33398"/>
      <c r="H33398"/>
      <c r="I33398"/>
      <c r="J33398"/>
      <c r="K33398"/>
      <c r="L33398"/>
      <c r="M33398"/>
      <c r="N33398"/>
      <c r="O33398"/>
      <c r="P33398"/>
      <c r="Q33398"/>
      <c r="R33398"/>
    </row>
    <row r="33399" spans="3:18" x14ac:dyDescent="0.2">
      <c r="C33399"/>
      <c r="D33399"/>
      <c r="E33399"/>
      <c r="F33399"/>
      <c r="G33399"/>
      <c r="H33399"/>
      <c r="I33399"/>
      <c r="J33399"/>
      <c r="K33399"/>
      <c r="L33399"/>
      <c r="M33399"/>
      <c r="N33399"/>
      <c r="O33399"/>
      <c r="P33399"/>
      <c r="Q33399"/>
      <c r="R33399"/>
    </row>
    <row r="33400" spans="3:18" x14ac:dyDescent="0.2">
      <c r="C33400"/>
      <c r="D33400"/>
      <c r="E33400"/>
      <c r="F33400"/>
      <c r="G33400"/>
      <c r="H33400"/>
      <c r="I33400"/>
      <c r="J33400"/>
      <c r="K33400"/>
      <c r="L33400"/>
      <c r="M33400"/>
      <c r="N33400"/>
      <c r="O33400"/>
      <c r="P33400"/>
      <c r="Q33400"/>
      <c r="R33400"/>
    </row>
    <row r="33401" spans="3:18" x14ac:dyDescent="0.2">
      <c r="C33401"/>
      <c r="D33401"/>
      <c r="E33401"/>
      <c r="F33401"/>
      <c r="G33401"/>
      <c r="H33401"/>
      <c r="I33401"/>
      <c r="J33401"/>
      <c r="K33401"/>
      <c r="L33401"/>
      <c r="M33401"/>
      <c r="N33401"/>
      <c r="O33401"/>
      <c r="P33401"/>
      <c r="Q33401"/>
      <c r="R33401"/>
    </row>
    <row r="33402" spans="3:18" x14ac:dyDescent="0.2">
      <c r="C33402"/>
      <c r="D33402"/>
      <c r="E33402"/>
      <c r="F33402"/>
      <c r="G33402"/>
      <c r="H33402"/>
      <c r="I33402"/>
      <c r="J33402"/>
      <c r="K33402"/>
      <c r="L33402"/>
      <c r="M33402"/>
      <c r="N33402"/>
      <c r="O33402"/>
      <c r="P33402"/>
      <c r="Q33402"/>
      <c r="R33402"/>
    </row>
    <row r="33403" spans="3:18" x14ac:dyDescent="0.2">
      <c r="C33403"/>
      <c r="D33403"/>
      <c r="E33403"/>
      <c r="F33403"/>
      <c r="G33403"/>
      <c r="H33403"/>
      <c r="I33403"/>
      <c r="J33403"/>
      <c r="K33403"/>
      <c r="L33403"/>
      <c r="M33403"/>
      <c r="N33403"/>
      <c r="O33403"/>
      <c r="P33403"/>
      <c r="Q33403"/>
      <c r="R33403"/>
    </row>
    <row r="33404" spans="3:18" x14ac:dyDescent="0.2">
      <c r="C33404"/>
      <c r="D33404"/>
      <c r="E33404"/>
      <c r="F33404"/>
      <c r="G33404"/>
      <c r="H33404"/>
      <c r="I33404"/>
      <c r="J33404"/>
      <c r="K33404"/>
      <c r="L33404"/>
      <c r="M33404"/>
      <c r="N33404"/>
      <c r="O33404"/>
      <c r="P33404"/>
      <c r="Q33404"/>
      <c r="R33404"/>
    </row>
    <row r="33405" spans="3:18" x14ac:dyDescent="0.2">
      <c r="C33405"/>
      <c r="D33405"/>
      <c r="E33405"/>
      <c r="F33405"/>
      <c r="G33405"/>
      <c r="H33405"/>
      <c r="I33405"/>
      <c r="J33405"/>
      <c r="K33405"/>
      <c r="L33405"/>
      <c r="M33405"/>
      <c r="N33405"/>
      <c r="O33405"/>
      <c r="P33405"/>
      <c r="Q33405"/>
      <c r="R33405"/>
    </row>
    <row r="33406" spans="3:18" x14ac:dyDescent="0.2">
      <c r="C33406"/>
      <c r="D33406"/>
      <c r="E33406"/>
      <c r="F33406"/>
      <c r="G33406"/>
      <c r="H33406"/>
      <c r="I33406"/>
      <c r="J33406"/>
      <c r="K33406"/>
      <c r="L33406"/>
      <c r="M33406"/>
      <c r="N33406"/>
      <c r="O33406"/>
      <c r="P33406"/>
      <c r="Q33406"/>
      <c r="R33406"/>
    </row>
    <row r="33407" spans="3:18" x14ac:dyDescent="0.2">
      <c r="C33407"/>
      <c r="D33407"/>
      <c r="E33407"/>
      <c r="F33407"/>
      <c r="G33407"/>
      <c r="H33407"/>
      <c r="I33407"/>
      <c r="J33407"/>
      <c r="K33407"/>
      <c r="L33407"/>
      <c r="M33407"/>
      <c r="N33407"/>
      <c r="O33407"/>
      <c r="P33407"/>
      <c r="Q33407"/>
      <c r="R33407"/>
    </row>
    <row r="33408" spans="3:18" x14ac:dyDescent="0.2">
      <c r="C33408"/>
      <c r="D33408"/>
      <c r="E33408"/>
      <c r="F33408"/>
      <c r="G33408"/>
      <c r="H33408"/>
      <c r="I33408"/>
      <c r="J33408"/>
      <c r="K33408"/>
      <c r="L33408"/>
      <c r="M33408"/>
      <c r="N33408"/>
      <c r="O33408"/>
      <c r="P33408"/>
      <c r="Q33408"/>
      <c r="R33408"/>
    </row>
    <row r="33409" spans="3:18" x14ac:dyDescent="0.2">
      <c r="C33409"/>
      <c r="D33409"/>
      <c r="E33409"/>
      <c r="F33409"/>
      <c r="G33409"/>
      <c r="H33409"/>
      <c r="I33409"/>
      <c r="J33409"/>
      <c r="K33409"/>
      <c r="L33409"/>
      <c r="M33409"/>
      <c r="N33409"/>
      <c r="O33409"/>
      <c r="P33409"/>
      <c r="Q33409"/>
      <c r="R33409"/>
    </row>
    <row r="33410" spans="3:18" x14ac:dyDescent="0.2">
      <c r="C33410"/>
      <c r="D33410"/>
      <c r="E33410"/>
      <c r="F33410"/>
      <c r="G33410"/>
      <c r="H33410"/>
      <c r="I33410"/>
      <c r="J33410"/>
      <c r="K33410"/>
      <c r="L33410"/>
      <c r="M33410"/>
      <c r="N33410"/>
      <c r="O33410"/>
      <c r="P33410"/>
      <c r="Q33410"/>
      <c r="R33410"/>
    </row>
    <row r="33411" spans="3:18" x14ac:dyDescent="0.2">
      <c r="C33411"/>
      <c r="D33411"/>
      <c r="E33411"/>
      <c r="F33411"/>
      <c r="G33411"/>
      <c r="H33411"/>
      <c r="I33411"/>
      <c r="J33411"/>
      <c r="K33411"/>
      <c r="L33411"/>
      <c r="M33411"/>
      <c r="N33411"/>
      <c r="O33411"/>
      <c r="P33411"/>
      <c r="Q33411"/>
      <c r="R33411"/>
    </row>
    <row r="33412" spans="3:18" x14ac:dyDescent="0.2">
      <c r="C33412"/>
      <c r="D33412"/>
      <c r="E33412"/>
      <c r="F33412"/>
      <c r="G33412"/>
      <c r="H33412"/>
      <c r="I33412"/>
      <c r="J33412"/>
      <c r="K33412"/>
      <c r="L33412"/>
      <c r="M33412"/>
      <c r="N33412"/>
      <c r="O33412"/>
      <c r="P33412"/>
      <c r="Q33412"/>
      <c r="R33412"/>
    </row>
    <row r="33413" spans="3:18" x14ac:dyDescent="0.2">
      <c r="C33413"/>
      <c r="D33413"/>
      <c r="E33413"/>
      <c r="F33413"/>
      <c r="G33413"/>
      <c r="H33413"/>
      <c r="I33413"/>
      <c r="J33413"/>
      <c r="K33413"/>
      <c r="L33413"/>
      <c r="M33413"/>
      <c r="N33413"/>
      <c r="O33413"/>
      <c r="P33413"/>
      <c r="Q33413"/>
      <c r="R33413"/>
    </row>
    <row r="33414" spans="3:18" x14ac:dyDescent="0.2">
      <c r="C33414"/>
      <c r="D33414"/>
      <c r="E33414"/>
      <c r="F33414"/>
      <c r="G33414"/>
      <c r="H33414"/>
      <c r="I33414"/>
      <c r="J33414"/>
      <c r="K33414"/>
      <c r="L33414"/>
      <c r="M33414"/>
      <c r="N33414"/>
      <c r="O33414"/>
      <c r="P33414"/>
      <c r="Q33414"/>
      <c r="R33414"/>
    </row>
    <row r="33415" spans="3:18" x14ac:dyDescent="0.2">
      <c r="C33415"/>
      <c r="D33415"/>
      <c r="E33415"/>
      <c r="F33415"/>
      <c r="G33415"/>
      <c r="H33415"/>
      <c r="I33415"/>
      <c r="J33415"/>
      <c r="K33415"/>
      <c r="L33415"/>
      <c r="M33415"/>
      <c r="N33415"/>
      <c r="O33415"/>
      <c r="P33415"/>
      <c r="Q33415"/>
      <c r="R33415"/>
    </row>
    <row r="33416" spans="3:18" x14ac:dyDescent="0.2">
      <c r="C33416"/>
      <c r="D33416"/>
      <c r="E33416"/>
      <c r="F33416"/>
      <c r="G33416"/>
      <c r="H33416"/>
      <c r="I33416"/>
      <c r="J33416"/>
      <c r="K33416"/>
      <c r="L33416"/>
      <c r="M33416"/>
      <c r="N33416"/>
      <c r="O33416"/>
      <c r="P33416"/>
      <c r="Q33416"/>
      <c r="R33416"/>
    </row>
    <row r="33417" spans="3:18" x14ac:dyDescent="0.2">
      <c r="C33417"/>
      <c r="D33417"/>
      <c r="E33417"/>
      <c r="F33417"/>
      <c r="G33417"/>
      <c r="H33417"/>
      <c r="I33417"/>
      <c r="J33417"/>
      <c r="K33417"/>
      <c r="L33417"/>
      <c r="M33417"/>
      <c r="N33417"/>
      <c r="O33417"/>
      <c r="P33417"/>
      <c r="Q33417"/>
      <c r="R33417"/>
    </row>
    <row r="33418" spans="3:18" x14ac:dyDescent="0.2">
      <c r="C33418"/>
      <c r="D33418"/>
      <c r="E33418"/>
      <c r="F33418"/>
      <c r="G33418"/>
      <c r="H33418"/>
      <c r="I33418"/>
      <c r="J33418"/>
      <c r="K33418"/>
      <c r="L33418"/>
      <c r="M33418"/>
      <c r="N33418"/>
      <c r="O33418"/>
      <c r="P33418"/>
      <c r="Q33418"/>
      <c r="R33418"/>
    </row>
    <row r="33419" spans="3:18" x14ac:dyDescent="0.2">
      <c r="C33419"/>
      <c r="D33419"/>
      <c r="E33419"/>
      <c r="F33419"/>
      <c r="G33419"/>
      <c r="H33419"/>
      <c r="I33419"/>
      <c r="J33419"/>
      <c r="K33419"/>
      <c r="L33419"/>
      <c r="M33419"/>
      <c r="N33419"/>
      <c r="O33419"/>
      <c r="P33419"/>
      <c r="Q33419"/>
      <c r="R33419"/>
    </row>
    <row r="33420" spans="3:18" x14ac:dyDescent="0.2">
      <c r="C33420"/>
      <c r="D33420"/>
      <c r="E33420"/>
      <c r="F33420"/>
      <c r="G33420"/>
      <c r="H33420"/>
      <c r="I33420"/>
      <c r="J33420"/>
      <c r="K33420"/>
      <c r="L33420"/>
      <c r="M33420"/>
      <c r="N33420"/>
      <c r="O33420"/>
      <c r="P33420"/>
      <c r="Q33420"/>
      <c r="R33420"/>
    </row>
    <row r="33421" spans="3:18" x14ac:dyDescent="0.2">
      <c r="C33421"/>
      <c r="D33421"/>
      <c r="E33421"/>
      <c r="F33421"/>
      <c r="G33421"/>
      <c r="H33421"/>
      <c r="I33421"/>
      <c r="J33421"/>
      <c r="K33421"/>
      <c r="L33421"/>
      <c r="M33421"/>
      <c r="N33421"/>
      <c r="O33421"/>
      <c r="P33421"/>
      <c r="Q33421"/>
      <c r="R33421"/>
    </row>
    <row r="33422" spans="3:18" x14ac:dyDescent="0.2">
      <c r="C33422"/>
      <c r="D33422"/>
      <c r="E33422"/>
      <c r="F33422"/>
      <c r="G33422"/>
      <c r="H33422"/>
      <c r="I33422"/>
      <c r="J33422"/>
      <c r="K33422"/>
      <c r="L33422"/>
      <c r="M33422"/>
      <c r="N33422"/>
      <c r="O33422"/>
      <c r="P33422"/>
      <c r="Q33422"/>
      <c r="R33422"/>
    </row>
    <row r="33423" spans="3:18" x14ac:dyDescent="0.2">
      <c r="C33423"/>
      <c r="D33423"/>
      <c r="E33423"/>
      <c r="F33423"/>
      <c r="G33423"/>
      <c r="H33423"/>
      <c r="I33423"/>
      <c r="J33423"/>
      <c r="K33423"/>
      <c r="L33423"/>
      <c r="M33423"/>
      <c r="N33423"/>
      <c r="O33423"/>
      <c r="P33423"/>
      <c r="Q33423"/>
      <c r="R33423"/>
    </row>
    <row r="33424" spans="3:18" x14ac:dyDescent="0.2">
      <c r="C33424"/>
      <c r="D33424"/>
      <c r="E33424"/>
      <c r="F33424"/>
      <c r="G33424"/>
      <c r="H33424"/>
      <c r="I33424"/>
      <c r="J33424"/>
      <c r="K33424"/>
      <c r="L33424"/>
      <c r="M33424"/>
      <c r="N33424"/>
      <c r="O33424"/>
      <c r="P33424"/>
      <c r="Q33424"/>
      <c r="R33424"/>
    </row>
    <row r="33425" spans="3:18" x14ac:dyDescent="0.2">
      <c r="C33425"/>
      <c r="D33425"/>
      <c r="E33425"/>
      <c r="F33425"/>
      <c r="G33425"/>
      <c r="H33425"/>
      <c r="I33425"/>
      <c r="J33425"/>
      <c r="K33425"/>
      <c r="L33425"/>
      <c r="M33425"/>
      <c r="N33425"/>
      <c r="O33425"/>
      <c r="P33425"/>
      <c r="Q33425"/>
      <c r="R33425"/>
    </row>
    <row r="33426" spans="3:18" x14ac:dyDescent="0.2">
      <c r="C33426"/>
      <c r="D33426"/>
      <c r="E33426"/>
      <c r="F33426"/>
      <c r="G33426"/>
      <c r="H33426"/>
      <c r="I33426"/>
      <c r="J33426"/>
      <c r="K33426"/>
      <c r="L33426"/>
      <c r="M33426"/>
      <c r="N33426"/>
      <c r="O33426"/>
      <c r="P33426"/>
      <c r="Q33426"/>
      <c r="R33426"/>
    </row>
    <row r="33427" spans="3:18" x14ac:dyDescent="0.2">
      <c r="C33427"/>
      <c r="D33427"/>
      <c r="E33427"/>
      <c r="F33427"/>
      <c r="G33427"/>
      <c r="H33427"/>
      <c r="I33427"/>
      <c r="J33427"/>
      <c r="K33427"/>
      <c r="L33427"/>
      <c r="M33427"/>
      <c r="N33427"/>
      <c r="O33427"/>
      <c r="P33427"/>
      <c r="Q33427"/>
      <c r="R33427"/>
    </row>
    <row r="33428" spans="3:18" x14ac:dyDescent="0.2">
      <c r="C33428"/>
      <c r="D33428"/>
      <c r="E33428"/>
      <c r="F33428"/>
      <c r="G33428"/>
      <c r="H33428"/>
      <c r="I33428"/>
      <c r="J33428"/>
      <c r="K33428"/>
      <c r="L33428"/>
      <c r="M33428"/>
      <c r="N33428"/>
      <c r="O33428"/>
      <c r="P33428"/>
      <c r="Q33428"/>
      <c r="R33428"/>
    </row>
    <row r="33429" spans="3:18" x14ac:dyDescent="0.2">
      <c r="C33429"/>
      <c r="D33429"/>
      <c r="E33429"/>
      <c r="F33429"/>
      <c r="G33429"/>
      <c r="H33429"/>
      <c r="I33429"/>
      <c r="J33429"/>
      <c r="K33429"/>
      <c r="L33429"/>
      <c r="M33429"/>
      <c r="N33429"/>
      <c r="O33429"/>
      <c r="P33429"/>
      <c r="Q33429"/>
      <c r="R33429"/>
    </row>
    <row r="33430" spans="3:18" x14ac:dyDescent="0.2">
      <c r="C33430"/>
      <c r="D33430"/>
      <c r="E33430"/>
      <c r="F33430"/>
      <c r="G33430"/>
      <c r="H33430"/>
      <c r="I33430"/>
      <c r="J33430"/>
      <c r="K33430"/>
      <c r="L33430"/>
      <c r="M33430"/>
      <c r="N33430"/>
      <c r="O33430"/>
      <c r="P33430"/>
      <c r="Q33430"/>
      <c r="R33430"/>
    </row>
    <row r="33431" spans="3:18" x14ac:dyDescent="0.2">
      <c r="C33431"/>
      <c r="D33431"/>
      <c r="E33431"/>
      <c r="F33431"/>
      <c r="G33431"/>
      <c r="H33431"/>
      <c r="I33431"/>
      <c r="J33431"/>
      <c r="K33431"/>
      <c r="L33431"/>
      <c r="M33431"/>
      <c r="N33431"/>
      <c r="O33431"/>
      <c r="P33431"/>
      <c r="Q33431"/>
      <c r="R33431"/>
    </row>
    <row r="33432" spans="3:18" x14ac:dyDescent="0.2">
      <c r="C33432"/>
      <c r="D33432"/>
      <c r="E33432"/>
      <c r="F33432"/>
      <c r="G33432"/>
      <c r="H33432"/>
      <c r="I33432"/>
      <c r="J33432"/>
      <c r="K33432"/>
      <c r="L33432"/>
      <c r="M33432"/>
      <c r="N33432"/>
      <c r="O33432"/>
      <c r="P33432"/>
      <c r="Q33432"/>
      <c r="R33432"/>
    </row>
    <row r="33433" spans="3:18" x14ac:dyDescent="0.2">
      <c r="C33433"/>
      <c r="D33433"/>
      <c r="E33433"/>
      <c r="F33433"/>
      <c r="G33433"/>
      <c r="H33433"/>
      <c r="I33433"/>
      <c r="J33433"/>
      <c r="K33433"/>
      <c r="L33433"/>
      <c r="M33433"/>
      <c r="N33433"/>
      <c r="O33433"/>
      <c r="P33433"/>
      <c r="Q33433"/>
      <c r="R33433"/>
    </row>
    <row r="33434" spans="3:18" x14ac:dyDescent="0.2">
      <c r="C33434"/>
      <c r="D33434"/>
      <c r="E33434"/>
      <c r="F33434"/>
      <c r="G33434"/>
      <c r="H33434"/>
      <c r="I33434"/>
      <c r="J33434"/>
      <c r="K33434"/>
      <c r="L33434"/>
      <c r="M33434"/>
      <c r="N33434"/>
      <c r="O33434"/>
      <c r="P33434"/>
      <c r="Q33434"/>
      <c r="R33434"/>
    </row>
    <row r="33435" spans="3:18" x14ac:dyDescent="0.2">
      <c r="C33435"/>
      <c r="D33435"/>
      <c r="E33435"/>
      <c r="F33435"/>
      <c r="G33435"/>
      <c r="H33435"/>
      <c r="I33435"/>
      <c r="J33435"/>
      <c r="K33435"/>
      <c r="L33435"/>
      <c r="M33435"/>
      <c r="N33435"/>
      <c r="O33435"/>
      <c r="P33435"/>
      <c r="Q33435"/>
      <c r="R33435"/>
    </row>
    <row r="33436" spans="3:18" x14ac:dyDescent="0.2">
      <c r="C33436"/>
      <c r="D33436"/>
      <c r="E33436"/>
      <c r="F33436"/>
      <c r="G33436"/>
      <c r="H33436"/>
      <c r="I33436"/>
      <c r="J33436"/>
      <c r="K33436"/>
      <c r="L33436"/>
      <c r="M33436"/>
      <c r="N33436"/>
      <c r="O33436"/>
      <c r="P33436"/>
      <c r="Q33436"/>
      <c r="R33436"/>
    </row>
    <row r="33437" spans="3:18" x14ac:dyDescent="0.2">
      <c r="C33437"/>
      <c r="D33437"/>
      <c r="E33437"/>
      <c r="F33437"/>
      <c r="G33437"/>
      <c r="H33437"/>
      <c r="I33437"/>
      <c r="J33437"/>
      <c r="K33437"/>
      <c r="L33437"/>
      <c r="M33437"/>
      <c r="N33437"/>
      <c r="O33437"/>
      <c r="P33437"/>
      <c r="Q33437"/>
      <c r="R33437"/>
    </row>
    <row r="33438" spans="3:18" x14ac:dyDescent="0.2">
      <c r="C33438"/>
      <c r="D33438"/>
      <c r="E33438"/>
      <c r="F33438"/>
      <c r="G33438"/>
      <c r="H33438"/>
      <c r="I33438"/>
      <c r="J33438"/>
      <c r="K33438"/>
      <c r="L33438"/>
      <c r="M33438"/>
      <c r="N33438"/>
      <c r="O33438"/>
      <c r="P33438"/>
      <c r="Q33438"/>
      <c r="R33438"/>
    </row>
    <row r="33439" spans="3:18" x14ac:dyDescent="0.2">
      <c r="C33439"/>
      <c r="D33439"/>
      <c r="E33439"/>
      <c r="F33439"/>
      <c r="G33439"/>
      <c r="H33439"/>
      <c r="I33439"/>
      <c r="J33439"/>
      <c r="K33439"/>
      <c r="L33439"/>
      <c r="M33439"/>
      <c r="N33439"/>
      <c r="O33439"/>
      <c r="P33439"/>
      <c r="Q33439"/>
      <c r="R33439"/>
    </row>
    <row r="33440" spans="3:18" x14ac:dyDescent="0.2">
      <c r="C33440"/>
      <c r="D33440"/>
      <c r="E33440"/>
      <c r="F33440"/>
      <c r="G33440"/>
      <c r="H33440"/>
      <c r="I33440"/>
      <c r="J33440"/>
      <c r="K33440"/>
      <c r="L33440"/>
      <c r="M33440"/>
      <c r="N33440"/>
      <c r="O33440"/>
      <c r="P33440"/>
      <c r="Q33440"/>
      <c r="R33440"/>
    </row>
    <row r="33441" spans="3:18" x14ac:dyDescent="0.2">
      <c r="C33441"/>
      <c r="D33441"/>
      <c r="E33441"/>
      <c r="F33441"/>
      <c r="G33441"/>
      <c r="H33441"/>
      <c r="I33441"/>
      <c r="J33441"/>
      <c r="K33441"/>
      <c r="L33441"/>
      <c r="M33441"/>
      <c r="N33441"/>
      <c r="O33441"/>
      <c r="P33441"/>
      <c r="Q33441"/>
      <c r="R33441"/>
    </row>
    <row r="33442" spans="3:18" x14ac:dyDescent="0.2">
      <c r="C33442"/>
      <c r="D33442"/>
      <c r="E33442"/>
      <c r="F33442"/>
      <c r="G33442"/>
      <c r="H33442"/>
      <c r="I33442"/>
      <c r="J33442"/>
      <c r="K33442"/>
      <c r="L33442"/>
      <c r="M33442"/>
      <c r="N33442"/>
      <c r="O33442"/>
      <c r="P33442"/>
      <c r="Q33442"/>
      <c r="R33442"/>
    </row>
    <row r="33443" spans="3:18" x14ac:dyDescent="0.2">
      <c r="C33443"/>
      <c r="D33443"/>
      <c r="E33443"/>
      <c r="F33443"/>
      <c r="G33443"/>
      <c r="H33443"/>
      <c r="I33443"/>
      <c r="J33443"/>
      <c r="K33443"/>
      <c r="L33443"/>
      <c r="M33443"/>
      <c r="N33443"/>
      <c r="O33443"/>
      <c r="P33443"/>
      <c r="Q33443"/>
      <c r="R33443"/>
    </row>
    <row r="33444" spans="3:18" x14ac:dyDescent="0.2">
      <c r="C33444"/>
      <c r="D33444"/>
      <c r="E33444"/>
      <c r="F33444"/>
      <c r="G33444"/>
      <c r="H33444"/>
      <c r="I33444"/>
      <c r="J33444"/>
      <c r="K33444"/>
      <c r="L33444"/>
      <c r="M33444"/>
      <c r="N33444"/>
      <c r="O33444"/>
      <c r="P33444"/>
      <c r="Q33444"/>
      <c r="R33444"/>
    </row>
    <row r="33445" spans="3:18" x14ac:dyDescent="0.2">
      <c r="C33445"/>
      <c r="D33445"/>
      <c r="E33445"/>
      <c r="F33445"/>
      <c r="G33445"/>
      <c r="H33445"/>
      <c r="I33445"/>
      <c r="J33445"/>
      <c r="K33445"/>
      <c r="L33445"/>
      <c r="M33445"/>
      <c r="N33445"/>
      <c r="O33445"/>
      <c r="P33445"/>
      <c r="Q33445"/>
      <c r="R33445"/>
    </row>
    <row r="33446" spans="3:18" x14ac:dyDescent="0.2">
      <c r="C33446"/>
      <c r="D33446"/>
      <c r="E33446"/>
      <c r="F33446"/>
      <c r="G33446"/>
      <c r="H33446"/>
      <c r="I33446"/>
      <c r="J33446"/>
      <c r="K33446"/>
      <c r="L33446"/>
      <c r="M33446"/>
      <c r="N33446"/>
      <c r="O33446"/>
      <c r="P33446"/>
      <c r="Q33446"/>
      <c r="R33446"/>
    </row>
    <row r="33447" spans="3:18" x14ac:dyDescent="0.2">
      <c r="C33447"/>
      <c r="D33447"/>
      <c r="E33447"/>
      <c r="F33447"/>
      <c r="G33447"/>
      <c r="H33447"/>
      <c r="I33447"/>
      <c r="J33447"/>
      <c r="K33447"/>
      <c r="L33447"/>
      <c r="M33447"/>
      <c r="N33447"/>
      <c r="O33447"/>
      <c r="P33447"/>
      <c r="Q33447"/>
      <c r="R33447"/>
    </row>
    <row r="33448" spans="3:18" x14ac:dyDescent="0.2">
      <c r="C33448"/>
      <c r="D33448"/>
      <c r="E33448"/>
      <c r="F33448"/>
      <c r="G33448"/>
      <c r="H33448"/>
      <c r="I33448"/>
      <c r="J33448"/>
      <c r="K33448"/>
      <c r="L33448"/>
      <c r="M33448"/>
      <c r="N33448"/>
      <c r="O33448"/>
      <c r="P33448"/>
      <c r="Q33448"/>
      <c r="R33448"/>
    </row>
    <row r="33449" spans="3:18" x14ac:dyDescent="0.2">
      <c r="C33449"/>
      <c r="D33449"/>
      <c r="E33449"/>
      <c r="F33449"/>
      <c r="G33449"/>
      <c r="H33449"/>
      <c r="I33449"/>
      <c r="J33449"/>
      <c r="K33449"/>
      <c r="L33449"/>
      <c r="M33449"/>
      <c r="N33449"/>
      <c r="O33449"/>
      <c r="P33449"/>
      <c r="Q33449"/>
      <c r="R33449"/>
    </row>
    <row r="33450" spans="3:18" x14ac:dyDescent="0.2">
      <c r="C33450"/>
      <c r="D33450"/>
      <c r="E33450"/>
      <c r="F33450"/>
      <c r="G33450"/>
      <c r="H33450"/>
      <c r="I33450"/>
      <c r="J33450"/>
      <c r="K33450"/>
      <c r="L33450"/>
      <c r="M33450"/>
      <c r="N33450"/>
      <c r="O33450"/>
      <c r="P33450"/>
      <c r="Q33450"/>
      <c r="R33450"/>
    </row>
    <row r="33451" spans="3:18" x14ac:dyDescent="0.2">
      <c r="C33451"/>
      <c r="D33451"/>
      <c r="E33451"/>
      <c r="F33451"/>
      <c r="G33451"/>
      <c r="H33451"/>
      <c r="I33451"/>
      <c r="J33451"/>
      <c r="K33451"/>
      <c r="L33451"/>
      <c r="M33451"/>
      <c r="N33451"/>
      <c r="O33451"/>
      <c r="P33451"/>
      <c r="Q33451"/>
      <c r="R33451"/>
    </row>
    <row r="33452" spans="3:18" x14ac:dyDescent="0.2">
      <c r="C33452"/>
      <c r="D33452"/>
      <c r="E33452"/>
      <c r="F33452"/>
      <c r="G33452"/>
      <c r="H33452"/>
      <c r="I33452"/>
      <c r="J33452"/>
      <c r="K33452"/>
      <c r="L33452"/>
      <c r="M33452"/>
      <c r="N33452"/>
      <c r="O33452"/>
      <c r="P33452"/>
      <c r="Q33452"/>
      <c r="R33452"/>
    </row>
    <row r="33453" spans="3:18" x14ac:dyDescent="0.2">
      <c r="C33453"/>
      <c r="D33453"/>
      <c r="E33453"/>
      <c r="F33453"/>
      <c r="G33453"/>
      <c r="H33453"/>
      <c r="I33453"/>
      <c r="J33453"/>
      <c r="K33453"/>
      <c r="L33453"/>
      <c r="M33453"/>
      <c r="N33453"/>
      <c r="O33453"/>
      <c r="P33453"/>
      <c r="Q33453"/>
      <c r="R33453"/>
    </row>
    <row r="33454" spans="3:18" x14ac:dyDescent="0.2">
      <c r="C33454"/>
      <c r="D33454"/>
      <c r="E33454"/>
      <c r="F33454"/>
      <c r="G33454"/>
      <c r="H33454"/>
      <c r="I33454"/>
      <c r="J33454"/>
      <c r="K33454"/>
      <c r="L33454"/>
      <c r="M33454"/>
      <c r="N33454"/>
      <c r="O33454"/>
      <c r="P33454"/>
      <c r="Q33454"/>
      <c r="R33454"/>
    </row>
    <row r="33455" spans="3:18" x14ac:dyDescent="0.2">
      <c r="C33455"/>
      <c r="D33455"/>
      <c r="E33455"/>
      <c r="F33455"/>
      <c r="G33455"/>
      <c r="H33455"/>
      <c r="I33455"/>
      <c r="J33455"/>
      <c r="K33455"/>
      <c r="L33455"/>
      <c r="M33455"/>
      <c r="N33455"/>
      <c r="O33455"/>
      <c r="P33455"/>
      <c r="Q33455"/>
      <c r="R33455"/>
    </row>
    <row r="33456" spans="3:18" x14ac:dyDescent="0.2">
      <c r="C33456"/>
      <c r="D33456"/>
      <c r="E33456"/>
      <c r="F33456"/>
      <c r="G33456"/>
      <c r="H33456"/>
      <c r="I33456"/>
      <c r="J33456"/>
      <c r="K33456"/>
      <c r="L33456"/>
      <c r="M33456"/>
      <c r="N33456"/>
      <c r="O33456"/>
      <c r="P33456"/>
      <c r="Q33456"/>
      <c r="R33456"/>
    </row>
    <row r="33457" spans="3:18" x14ac:dyDescent="0.2">
      <c r="C33457"/>
      <c r="D33457"/>
      <c r="E33457"/>
      <c r="F33457"/>
      <c r="G33457"/>
      <c r="H33457"/>
      <c r="I33457"/>
      <c r="J33457"/>
      <c r="K33457"/>
      <c r="L33457"/>
      <c r="M33457"/>
      <c r="N33457"/>
      <c r="O33457"/>
      <c r="P33457"/>
      <c r="Q33457"/>
      <c r="R33457"/>
    </row>
    <row r="33458" spans="3:18" x14ac:dyDescent="0.2">
      <c r="C33458"/>
      <c r="D33458"/>
      <c r="E33458"/>
      <c r="F33458"/>
      <c r="G33458"/>
      <c r="H33458"/>
      <c r="I33458"/>
      <c r="J33458"/>
      <c r="K33458"/>
      <c r="L33458"/>
      <c r="M33458"/>
      <c r="N33458"/>
      <c r="O33458"/>
      <c r="P33458"/>
      <c r="Q33458"/>
      <c r="R33458"/>
    </row>
    <row r="33459" spans="3:18" x14ac:dyDescent="0.2">
      <c r="C33459"/>
      <c r="D33459"/>
      <c r="E33459"/>
      <c r="F33459"/>
      <c r="G33459"/>
      <c r="H33459"/>
      <c r="I33459"/>
      <c r="J33459"/>
      <c r="K33459"/>
      <c r="L33459"/>
      <c r="M33459"/>
      <c r="N33459"/>
      <c r="O33459"/>
      <c r="P33459"/>
      <c r="Q33459"/>
      <c r="R33459"/>
    </row>
    <row r="33460" spans="3:18" x14ac:dyDescent="0.2">
      <c r="C33460"/>
      <c r="D33460"/>
      <c r="E33460"/>
      <c r="F33460"/>
      <c r="G33460"/>
      <c r="H33460"/>
      <c r="I33460"/>
      <c r="J33460"/>
      <c r="K33460"/>
      <c r="L33460"/>
      <c r="M33460"/>
      <c r="N33460"/>
      <c r="O33460"/>
      <c r="P33460"/>
      <c r="Q33460"/>
      <c r="R33460"/>
    </row>
    <row r="33461" spans="3:18" x14ac:dyDescent="0.2">
      <c r="C33461"/>
      <c r="D33461"/>
      <c r="E33461"/>
      <c r="F33461"/>
      <c r="G33461"/>
      <c r="H33461"/>
      <c r="I33461"/>
      <c r="J33461"/>
      <c r="K33461"/>
      <c r="L33461"/>
      <c r="M33461"/>
      <c r="N33461"/>
      <c r="O33461"/>
      <c r="P33461"/>
      <c r="Q33461"/>
      <c r="R33461"/>
    </row>
    <row r="33462" spans="3:18" x14ac:dyDescent="0.2">
      <c r="C33462"/>
      <c r="D33462"/>
      <c r="E33462"/>
      <c r="F33462"/>
      <c r="G33462"/>
      <c r="H33462"/>
      <c r="I33462"/>
      <c r="J33462"/>
      <c r="K33462"/>
      <c r="L33462"/>
      <c r="M33462"/>
      <c r="N33462"/>
      <c r="O33462"/>
      <c r="P33462"/>
      <c r="Q33462"/>
      <c r="R33462"/>
    </row>
    <row r="33463" spans="3:18" x14ac:dyDescent="0.2">
      <c r="C33463"/>
      <c r="D33463"/>
      <c r="E33463"/>
      <c r="F33463"/>
      <c r="G33463"/>
      <c r="H33463"/>
      <c r="I33463"/>
      <c r="J33463"/>
      <c r="K33463"/>
      <c r="L33463"/>
      <c r="M33463"/>
      <c r="N33463"/>
      <c r="O33463"/>
      <c r="P33463"/>
      <c r="Q33463"/>
      <c r="R33463"/>
    </row>
    <row r="33464" spans="3:18" x14ac:dyDescent="0.2">
      <c r="C33464"/>
      <c r="D33464"/>
      <c r="E33464"/>
      <c r="F33464"/>
      <c r="G33464"/>
      <c r="H33464"/>
      <c r="I33464"/>
      <c r="J33464"/>
      <c r="K33464"/>
      <c r="L33464"/>
      <c r="M33464"/>
      <c r="N33464"/>
      <c r="O33464"/>
      <c r="P33464"/>
      <c r="Q33464"/>
      <c r="R33464"/>
    </row>
    <row r="33465" spans="3:18" x14ac:dyDescent="0.2">
      <c r="C33465"/>
      <c r="D33465"/>
      <c r="E33465"/>
      <c r="F33465"/>
      <c r="G33465"/>
      <c r="H33465"/>
      <c r="I33465"/>
      <c r="J33465"/>
      <c r="K33465"/>
      <c r="L33465"/>
      <c r="M33465"/>
      <c r="N33465"/>
      <c r="O33465"/>
      <c r="P33465"/>
      <c r="Q33465"/>
      <c r="R33465"/>
    </row>
    <row r="33466" spans="3:18" x14ac:dyDescent="0.2">
      <c r="C33466"/>
      <c r="D33466"/>
      <c r="E33466"/>
      <c r="F33466"/>
      <c r="G33466"/>
      <c r="H33466"/>
      <c r="I33466"/>
      <c r="J33466"/>
      <c r="K33466"/>
      <c r="L33466"/>
      <c r="M33466"/>
      <c r="N33466"/>
      <c r="O33466"/>
      <c r="P33466"/>
      <c r="Q33466"/>
      <c r="R33466"/>
    </row>
    <row r="33467" spans="3:18" x14ac:dyDescent="0.2">
      <c r="C33467"/>
      <c r="D33467"/>
      <c r="E33467"/>
      <c r="F33467"/>
      <c r="G33467"/>
      <c r="H33467"/>
      <c r="I33467"/>
      <c r="J33467"/>
      <c r="K33467"/>
      <c r="L33467"/>
      <c r="M33467"/>
      <c r="N33467"/>
      <c r="O33467"/>
      <c r="P33467"/>
      <c r="Q33467"/>
      <c r="R33467"/>
    </row>
    <row r="33468" spans="3:18" x14ac:dyDescent="0.2">
      <c r="C33468"/>
      <c r="D33468"/>
      <c r="E33468"/>
      <c r="F33468"/>
      <c r="G33468"/>
      <c r="H33468"/>
      <c r="I33468"/>
      <c r="J33468"/>
      <c r="K33468"/>
      <c r="L33468"/>
      <c r="M33468"/>
      <c r="N33468"/>
      <c r="O33468"/>
      <c r="P33468"/>
      <c r="Q33468"/>
      <c r="R33468"/>
    </row>
    <row r="33469" spans="3:18" x14ac:dyDescent="0.2">
      <c r="C33469"/>
      <c r="D33469"/>
      <c r="E33469"/>
      <c r="F33469"/>
      <c r="G33469"/>
      <c r="H33469"/>
      <c r="I33469"/>
      <c r="J33469"/>
      <c r="K33469"/>
      <c r="L33469"/>
      <c r="M33469"/>
      <c r="N33469"/>
      <c r="O33469"/>
      <c r="P33469"/>
      <c r="Q33469"/>
      <c r="R33469"/>
    </row>
    <row r="33470" spans="3:18" x14ac:dyDescent="0.2">
      <c r="C33470"/>
      <c r="D33470"/>
      <c r="E33470"/>
      <c r="F33470"/>
      <c r="G33470"/>
      <c r="H33470"/>
      <c r="I33470"/>
      <c r="J33470"/>
      <c r="K33470"/>
      <c r="L33470"/>
      <c r="M33470"/>
      <c r="N33470"/>
      <c r="O33470"/>
      <c r="P33470"/>
      <c r="Q33470"/>
      <c r="R33470"/>
    </row>
    <row r="33471" spans="3:18" x14ac:dyDescent="0.2">
      <c r="C33471"/>
      <c r="D33471"/>
      <c r="E33471"/>
      <c r="F33471"/>
      <c r="G33471"/>
      <c r="H33471"/>
      <c r="I33471"/>
      <c r="J33471"/>
      <c r="K33471"/>
      <c r="L33471"/>
      <c r="M33471"/>
      <c r="N33471"/>
      <c r="O33471"/>
      <c r="P33471"/>
      <c r="Q33471"/>
      <c r="R33471"/>
    </row>
    <row r="33472" spans="3:18" x14ac:dyDescent="0.2">
      <c r="C33472"/>
      <c r="D33472"/>
      <c r="E33472"/>
      <c r="F33472"/>
      <c r="G33472"/>
      <c r="H33472"/>
      <c r="I33472"/>
      <c r="J33472"/>
      <c r="K33472"/>
      <c r="L33472"/>
      <c r="M33472"/>
      <c r="N33472"/>
      <c r="O33472"/>
      <c r="P33472"/>
      <c r="Q33472"/>
      <c r="R33472"/>
    </row>
    <row r="33473" spans="3:18" x14ac:dyDescent="0.2">
      <c r="C33473"/>
      <c r="D33473"/>
      <c r="E33473"/>
      <c r="F33473"/>
      <c r="G33473"/>
      <c r="H33473"/>
      <c r="I33473"/>
      <c r="J33473"/>
      <c r="K33473"/>
      <c r="L33473"/>
      <c r="M33473"/>
      <c r="N33473"/>
      <c r="O33473"/>
      <c r="P33473"/>
      <c r="Q33473"/>
      <c r="R33473"/>
    </row>
    <row r="33474" spans="3:18" x14ac:dyDescent="0.2">
      <c r="C33474"/>
      <c r="D33474"/>
      <c r="E33474"/>
      <c r="F33474"/>
      <c r="G33474"/>
      <c r="H33474"/>
      <c r="I33474"/>
      <c r="J33474"/>
      <c r="K33474"/>
      <c r="L33474"/>
      <c r="M33474"/>
      <c r="N33474"/>
      <c r="O33474"/>
      <c r="P33474"/>
      <c r="Q33474"/>
      <c r="R33474"/>
    </row>
    <row r="33475" spans="3:18" x14ac:dyDescent="0.2">
      <c r="C33475"/>
      <c r="D33475"/>
      <c r="E33475"/>
      <c r="F33475"/>
      <c r="G33475"/>
      <c r="H33475"/>
      <c r="I33475"/>
      <c r="J33475"/>
      <c r="K33475"/>
      <c r="L33475"/>
      <c r="M33475"/>
      <c r="N33475"/>
      <c r="O33475"/>
      <c r="P33475"/>
      <c r="Q33475"/>
      <c r="R33475"/>
    </row>
    <row r="33476" spans="3:18" x14ac:dyDescent="0.2">
      <c r="C33476"/>
      <c r="D33476"/>
      <c r="E33476"/>
      <c r="F33476"/>
      <c r="G33476"/>
      <c r="H33476"/>
      <c r="I33476"/>
      <c r="J33476"/>
      <c r="K33476"/>
      <c r="L33476"/>
      <c r="M33476"/>
      <c r="N33476"/>
      <c r="O33476"/>
      <c r="P33476"/>
      <c r="Q33476"/>
      <c r="R33476"/>
    </row>
    <row r="33477" spans="3:18" x14ac:dyDescent="0.2">
      <c r="C33477"/>
      <c r="D33477"/>
      <c r="E33477"/>
      <c r="F33477"/>
      <c r="G33477"/>
      <c r="H33477"/>
      <c r="I33477"/>
      <c r="J33477"/>
      <c r="K33477"/>
      <c r="L33477"/>
      <c r="M33477"/>
      <c r="N33477"/>
      <c r="O33477"/>
      <c r="P33477"/>
      <c r="Q33477"/>
      <c r="R33477"/>
    </row>
    <row r="33478" spans="3:18" x14ac:dyDescent="0.2">
      <c r="C33478"/>
      <c r="D33478"/>
      <c r="E33478"/>
      <c r="F33478"/>
      <c r="G33478"/>
      <c r="H33478"/>
      <c r="I33478"/>
      <c r="J33478"/>
      <c r="K33478"/>
      <c r="L33478"/>
      <c r="M33478"/>
      <c r="N33478"/>
      <c r="O33478"/>
      <c r="P33478"/>
      <c r="Q33478"/>
      <c r="R33478"/>
    </row>
    <row r="33479" spans="3:18" x14ac:dyDescent="0.2">
      <c r="C33479"/>
      <c r="D33479"/>
      <c r="E33479"/>
      <c r="F33479"/>
      <c r="G33479"/>
      <c r="H33479"/>
      <c r="I33479"/>
      <c r="J33479"/>
      <c r="K33479"/>
      <c r="L33479"/>
      <c r="M33479"/>
      <c r="N33479"/>
      <c r="O33479"/>
      <c r="P33479"/>
      <c r="Q33479"/>
      <c r="R33479"/>
    </row>
    <row r="33480" spans="3:18" x14ac:dyDescent="0.2">
      <c r="C33480"/>
      <c r="D33480"/>
      <c r="E33480"/>
      <c r="F33480"/>
      <c r="G33480"/>
      <c r="H33480"/>
      <c r="I33480"/>
      <c r="J33480"/>
      <c r="K33480"/>
      <c r="L33480"/>
      <c r="M33480"/>
      <c r="N33480"/>
      <c r="O33480"/>
      <c r="P33480"/>
      <c r="Q33480"/>
      <c r="R33480"/>
    </row>
    <row r="33481" spans="3:18" x14ac:dyDescent="0.2">
      <c r="C33481"/>
      <c r="D33481"/>
      <c r="E33481"/>
      <c r="F33481"/>
      <c r="G33481"/>
      <c r="H33481"/>
      <c r="I33481"/>
      <c r="J33481"/>
      <c r="K33481"/>
      <c r="L33481"/>
      <c r="M33481"/>
      <c r="N33481"/>
      <c r="O33481"/>
      <c r="P33481"/>
      <c r="Q33481"/>
      <c r="R33481"/>
    </row>
    <row r="33482" spans="3:18" x14ac:dyDescent="0.2">
      <c r="C33482"/>
      <c r="D33482"/>
      <c r="E33482"/>
      <c r="F33482"/>
      <c r="G33482"/>
      <c r="H33482"/>
      <c r="I33482"/>
      <c r="J33482"/>
      <c r="K33482"/>
      <c r="L33482"/>
      <c r="M33482"/>
      <c r="N33482"/>
      <c r="O33482"/>
      <c r="P33482"/>
      <c r="Q33482"/>
      <c r="R33482"/>
    </row>
    <row r="33483" spans="3:18" x14ac:dyDescent="0.2">
      <c r="C33483"/>
      <c r="D33483"/>
      <c r="E33483"/>
      <c r="F33483"/>
      <c r="G33483"/>
      <c r="H33483"/>
      <c r="I33483"/>
      <c r="J33483"/>
      <c r="K33483"/>
      <c r="L33483"/>
      <c r="M33483"/>
      <c r="N33483"/>
      <c r="O33483"/>
      <c r="P33483"/>
      <c r="Q33483"/>
      <c r="R33483"/>
    </row>
    <row r="33484" spans="3:18" x14ac:dyDescent="0.2">
      <c r="C33484"/>
      <c r="D33484"/>
      <c r="E33484"/>
      <c r="F33484"/>
      <c r="G33484"/>
      <c r="H33484"/>
      <c r="I33484"/>
      <c r="J33484"/>
      <c r="K33484"/>
      <c r="L33484"/>
      <c r="M33484"/>
      <c r="N33484"/>
      <c r="O33484"/>
      <c r="P33484"/>
      <c r="Q33484"/>
      <c r="R33484"/>
    </row>
    <row r="33485" spans="3:18" x14ac:dyDescent="0.2">
      <c r="C33485"/>
      <c r="D33485"/>
      <c r="E33485"/>
      <c r="F33485"/>
      <c r="G33485"/>
      <c r="H33485"/>
      <c r="I33485"/>
      <c r="J33485"/>
      <c r="K33485"/>
      <c r="L33485"/>
      <c r="M33485"/>
      <c r="N33485"/>
      <c r="O33485"/>
      <c r="P33485"/>
      <c r="Q33485"/>
      <c r="R33485"/>
    </row>
    <row r="33486" spans="3:18" x14ac:dyDescent="0.2">
      <c r="C33486"/>
      <c r="D33486"/>
      <c r="E33486"/>
      <c r="F33486"/>
      <c r="G33486"/>
      <c r="H33486"/>
      <c r="I33486"/>
      <c r="J33486"/>
      <c r="K33486"/>
      <c r="L33486"/>
      <c r="M33486"/>
      <c r="N33486"/>
      <c r="O33486"/>
      <c r="P33486"/>
      <c r="Q33486"/>
      <c r="R33486"/>
    </row>
    <row r="33487" spans="3:18" x14ac:dyDescent="0.2">
      <c r="C33487"/>
      <c r="D33487"/>
      <c r="E33487"/>
      <c r="F33487"/>
      <c r="G33487"/>
      <c r="H33487"/>
      <c r="I33487"/>
      <c r="J33487"/>
      <c r="K33487"/>
      <c r="L33487"/>
      <c r="M33487"/>
      <c r="N33487"/>
      <c r="O33487"/>
      <c r="P33487"/>
      <c r="Q33487"/>
      <c r="R33487"/>
    </row>
    <row r="33488" spans="3:18" x14ac:dyDescent="0.2">
      <c r="C33488"/>
      <c r="D33488"/>
      <c r="E33488"/>
      <c r="F33488"/>
      <c r="G33488"/>
      <c r="H33488"/>
      <c r="I33488"/>
      <c r="J33488"/>
      <c r="K33488"/>
      <c r="L33488"/>
      <c r="M33488"/>
      <c r="N33488"/>
      <c r="O33488"/>
      <c r="P33488"/>
      <c r="Q33488"/>
      <c r="R33488"/>
    </row>
    <row r="33489" spans="3:18" x14ac:dyDescent="0.2">
      <c r="C33489"/>
      <c r="D33489"/>
      <c r="E33489"/>
      <c r="F33489"/>
      <c r="G33489"/>
      <c r="H33489"/>
      <c r="I33489"/>
      <c r="J33489"/>
      <c r="K33489"/>
      <c r="L33489"/>
      <c r="M33489"/>
      <c r="N33489"/>
      <c r="O33489"/>
      <c r="P33489"/>
      <c r="Q33489"/>
      <c r="R33489"/>
    </row>
    <row r="33490" spans="3:18" x14ac:dyDescent="0.2">
      <c r="C33490"/>
      <c r="D33490"/>
      <c r="E33490"/>
      <c r="F33490"/>
      <c r="G33490"/>
      <c r="H33490"/>
      <c r="I33490"/>
      <c r="J33490"/>
      <c r="K33490"/>
      <c r="L33490"/>
      <c r="M33490"/>
      <c r="N33490"/>
      <c r="O33490"/>
      <c r="P33490"/>
      <c r="Q33490"/>
      <c r="R33490"/>
    </row>
    <row r="33491" spans="3:18" x14ac:dyDescent="0.2">
      <c r="C33491"/>
      <c r="D33491"/>
      <c r="E33491"/>
      <c r="F33491"/>
      <c r="G33491"/>
      <c r="H33491"/>
      <c r="I33491"/>
      <c r="J33491"/>
      <c r="K33491"/>
      <c r="L33491"/>
      <c r="M33491"/>
      <c r="N33491"/>
      <c r="O33491"/>
      <c r="P33491"/>
      <c r="Q33491"/>
      <c r="R33491"/>
    </row>
    <row r="33492" spans="3:18" x14ac:dyDescent="0.2">
      <c r="C33492"/>
      <c r="D33492"/>
      <c r="E33492"/>
      <c r="F33492"/>
      <c r="G33492"/>
      <c r="H33492"/>
      <c r="I33492"/>
      <c r="J33492"/>
      <c r="K33492"/>
      <c r="L33492"/>
      <c r="M33492"/>
      <c r="N33492"/>
      <c r="O33492"/>
      <c r="P33492"/>
      <c r="Q33492"/>
      <c r="R33492"/>
    </row>
    <row r="33493" spans="3:18" x14ac:dyDescent="0.2">
      <c r="C33493"/>
      <c r="D33493"/>
      <c r="E33493"/>
      <c r="F33493"/>
      <c r="G33493"/>
      <c r="H33493"/>
      <c r="I33493"/>
      <c r="J33493"/>
      <c r="K33493"/>
      <c r="L33493"/>
      <c r="M33493"/>
      <c r="N33493"/>
      <c r="O33493"/>
      <c r="P33493"/>
      <c r="Q33493"/>
      <c r="R33493"/>
    </row>
    <row r="33494" spans="3:18" x14ac:dyDescent="0.2">
      <c r="C33494"/>
      <c r="D33494"/>
      <c r="E33494"/>
      <c r="F33494"/>
      <c r="G33494"/>
      <c r="H33494"/>
      <c r="I33494"/>
      <c r="J33494"/>
      <c r="K33494"/>
      <c r="L33494"/>
      <c r="M33494"/>
      <c r="N33494"/>
      <c r="O33494"/>
      <c r="P33494"/>
      <c r="Q33494"/>
      <c r="R33494"/>
    </row>
    <row r="33495" spans="3:18" x14ac:dyDescent="0.2">
      <c r="C33495"/>
      <c r="D33495"/>
      <c r="E33495"/>
      <c r="F33495"/>
      <c r="G33495"/>
      <c r="H33495"/>
      <c r="I33495"/>
      <c r="J33495"/>
      <c r="K33495"/>
      <c r="L33495"/>
      <c r="M33495"/>
      <c r="N33495"/>
      <c r="O33495"/>
      <c r="P33495"/>
      <c r="Q33495"/>
      <c r="R33495"/>
    </row>
    <row r="33496" spans="3:18" x14ac:dyDescent="0.2">
      <c r="C33496"/>
      <c r="D33496"/>
      <c r="E33496"/>
      <c r="F33496"/>
      <c r="G33496"/>
      <c r="H33496"/>
      <c r="I33496"/>
      <c r="J33496"/>
      <c r="K33496"/>
      <c r="L33496"/>
      <c r="M33496"/>
      <c r="N33496"/>
      <c r="O33496"/>
      <c r="P33496"/>
      <c r="Q33496"/>
      <c r="R33496"/>
    </row>
    <row r="33497" spans="3:18" x14ac:dyDescent="0.2">
      <c r="C33497"/>
      <c r="D33497"/>
      <c r="E33497"/>
      <c r="F33497"/>
      <c r="G33497"/>
      <c r="H33497"/>
      <c r="I33497"/>
      <c r="J33497"/>
      <c r="K33497"/>
      <c r="L33497"/>
      <c r="M33497"/>
      <c r="N33497"/>
      <c r="O33497"/>
      <c r="P33497"/>
      <c r="Q33497"/>
      <c r="R33497"/>
    </row>
    <row r="33498" spans="3:18" x14ac:dyDescent="0.2">
      <c r="C33498"/>
      <c r="D33498"/>
      <c r="E33498"/>
      <c r="F33498"/>
      <c r="G33498"/>
      <c r="H33498"/>
      <c r="I33498"/>
      <c r="J33498"/>
      <c r="K33498"/>
      <c r="L33498"/>
      <c r="M33498"/>
      <c r="N33498"/>
      <c r="O33498"/>
      <c r="P33498"/>
      <c r="Q33498"/>
      <c r="R33498"/>
    </row>
    <row r="33499" spans="3:18" x14ac:dyDescent="0.2">
      <c r="C33499"/>
      <c r="D33499"/>
      <c r="E33499"/>
      <c r="F33499"/>
      <c r="G33499"/>
      <c r="H33499"/>
      <c r="I33499"/>
      <c r="J33499"/>
      <c r="K33499"/>
      <c r="L33499"/>
      <c r="M33499"/>
      <c r="N33499"/>
      <c r="O33499"/>
      <c r="P33499"/>
      <c r="Q33499"/>
      <c r="R33499"/>
    </row>
    <row r="33500" spans="3:18" x14ac:dyDescent="0.2">
      <c r="C33500"/>
      <c r="D33500"/>
      <c r="E33500"/>
      <c r="F33500"/>
      <c r="G33500"/>
      <c r="H33500"/>
      <c r="I33500"/>
      <c r="J33500"/>
      <c r="K33500"/>
      <c r="L33500"/>
      <c r="M33500"/>
      <c r="N33500"/>
      <c r="O33500"/>
      <c r="P33500"/>
      <c r="Q33500"/>
      <c r="R33500"/>
    </row>
    <row r="33501" spans="3:18" x14ac:dyDescent="0.2">
      <c r="C33501"/>
      <c r="D33501"/>
      <c r="E33501"/>
      <c r="F33501"/>
      <c r="G33501"/>
      <c r="H33501"/>
      <c r="I33501"/>
      <c r="J33501"/>
      <c r="K33501"/>
      <c r="L33501"/>
      <c r="M33501"/>
      <c r="N33501"/>
      <c r="O33501"/>
      <c r="P33501"/>
      <c r="Q33501"/>
      <c r="R33501"/>
    </row>
    <row r="33502" spans="3:18" x14ac:dyDescent="0.2">
      <c r="C33502"/>
      <c r="D33502"/>
      <c r="E33502"/>
      <c r="F33502"/>
      <c r="G33502"/>
      <c r="H33502"/>
      <c r="I33502"/>
      <c r="J33502"/>
      <c r="K33502"/>
      <c r="L33502"/>
      <c r="M33502"/>
      <c r="N33502"/>
      <c r="O33502"/>
      <c r="P33502"/>
      <c r="Q33502"/>
      <c r="R33502"/>
    </row>
    <row r="33503" spans="3:18" x14ac:dyDescent="0.2">
      <c r="C33503"/>
      <c r="D33503"/>
      <c r="E33503"/>
      <c r="F33503"/>
      <c r="G33503"/>
      <c r="H33503"/>
      <c r="I33503"/>
      <c r="J33503"/>
      <c r="K33503"/>
      <c r="L33503"/>
      <c r="M33503"/>
      <c r="N33503"/>
      <c r="O33503"/>
      <c r="P33503"/>
      <c r="Q33503"/>
      <c r="R33503"/>
    </row>
    <row r="33504" spans="3:18" x14ac:dyDescent="0.2">
      <c r="C33504"/>
      <c r="D33504"/>
      <c r="E33504"/>
      <c r="F33504"/>
      <c r="G33504"/>
      <c r="H33504"/>
      <c r="I33504"/>
      <c r="J33504"/>
      <c r="K33504"/>
      <c r="L33504"/>
      <c r="M33504"/>
      <c r="N33504"/>
      <c r="O33504"/>
      <c r="P33504"/>
      <c r="Q33504"/>
      <c r="R33504"/>
    </row>
    <row r="33505" spans="3:18" x14ac:dyDescent="0.2">
      <c r="C33505"/>
      <c r="D33505"/>
      <c r="E33505"/>
      <c r="F33505"/>
      <c r="G33505"/>
      <c r="H33505"/>
      <c r="I33505"/>
      <c r="J33505"/>
      <c r="K33505"/>
      <c r="L33505"/>
      <c r="M33505"/>
      <c r="N33505"/>
      <c r="O33505"/>
      <c r="P33505"/>
      <c r="Q33505"/>
      <c r="R33505"/>
    </row>
    <row r="33506" spans="3:18" x14ac:dyDescent="0.2">
      <c r="C33506"/>
      <c r="D33506"/>
      <c r="E33506"/>
      <c r="F33506"/>
      <c r="G33506"/>
      <c r="H33506"/>
      <c r="I33506"/>
      <c r="J33506"/>
      <c r="K33506"/>
      <c r="L33506"/>
      <c r="M33506"/>
      <c r="N33506"/>
      <c r="O33506"/>
      <c r="P33506"/>
      <c r="Q33506"/>
      <c r="R33506"/>
    </row>
    <row r="33507" spans="3:18" x14ac:dyDescent="0.2">
      <c r="C33507"/>
      <c r="D33507"/>
      <c r="E33507"/>
      <c r="F33507"/>
      <c r="G33507"/>
      <c r="H33507"/>
      <c r="I33507"/>
      <c r="J33507"/>
      <c r="K33507"/>
      <c r="L33507"/>
      <c r="M33507"/>
      <c r="N33507"/>
      <c r="O33507"/>
      <c r="P33507"/>
      <c r="Q33507"/>
      <c r="R33507"/>
    </row>
    <row r="33508" spans="3:18" x14ac:dyDescent="0.2">
      <c r="C33508"/>
      <c r="D33508"/>
      <c r="E33508"/>
      <c r="F33508"/>
      <c r="G33508"/>
      <c r="H33508"/>
      <c r="I33508"/>
      <c r="J33508"/>
      <c r="K33508"/>
      <c r="L33508"/>
      <c r="M33508"/>
      <c r="N33508"/>
      <c r="O33508"/>
      <c r="P33508"/>
      <c r="Q33508"/>
      <c r="R33508"/>
    </row>
    <row r="33509" spans="3:18" x14ac:dyDescent="0.2">
      <c r="C33509"/>
      <c r="D33509"/>
      <c r="E33509"/>
      <c r="F33509"/>
      <c r="G33509"/>
      <c r="H33509"/>
      <c r="I33509"/>
      <c r="J33509"/>
      <c r="K33509"/>
      <c r="L33509"/>
      <c r="M33509"/>
      <c r="N33509"/>
      <c r="O33509"/>
      <c r="P33509"/>
      <c r="Q33509"/>
      <c r="R33509"/>
    </row>
    <row r="33510" spans="3:18" x14ac:dyDescent="0.2">
      <c r="C33510"/>
      <c r="D33510"/>
      <c r="E33510"/>
      <c r="F33510"/>
      <c r="G33510"/>
      <c r="H33510"/>
      <c r="I33510"/>
      <c r="J33510"/>
      <c r="K33510"/>
      <c r="L33510"/>
      <c r="M33510"/>
      <c r="N33510"/>
      <c r="O33510"/>
      <c r="P33510"/>
      <c r="Q33510"/>
      <c r="R33510"/>
    </row>
    <row r="33511" spans="3:18" x14ac:dyDescent="0.2">
      <c r="C33511"/>
      <c r="D33511"/>
      <c r="E33511"/>
      <c r="F33511"/>
      <c r="G33511"/>
      <c r="H33511"/>
      <c r="I33511"/>
      <c r="J33511"/>
      <c r="K33511"/>
      <c r="L33511"/>
      <c r="M33511"/>
      <c r="N33511"/>
      <c r="O33511"/>
      <c r="P33511"/>
      <c r="Q33511"/>
      <c r="R33511"/>
    </row>
    <row r="33512" spans="3:18" x14ac:dyDescent="0.2">
      <c r="C33512"/>
      <c r="D33512"/>
      <c r="E33512"/>
      <c r="F33512"/>
      <c r="G33512"/>
      <c r="H33512"/>
      <c r="I33512"/>
      <c r="J33512"/>
      <c r="K33512"/>
      <c r="L33512"/>
      <c r="M33512"/>
      <c r="N33512"/>
      <c r="O33512"/>
      <c r="P33512"/>
      <c r="Q33512"/>
      <c r="R33512"/>
    </row>
    <row r="33513" spans="3:18" x14ac:dyDescent="0.2">
      <c r="C33513"/>
      <c r="D33513"/>
      <c r="E33513"/>
      <c r="F33513"/>
      <c r="G33513"/>
      <c r="H33513"/>
      <c r="I33513"/>
      <c r="J33513"/>
      <c r="K33513"/>
      <c r="L33513"/>
      <c r="M33513"/>
      <c r="N33513"/>
      <c r="O33513"/>
      <c r="P33513"/>
      <c r="Q33513"/>
      <c r="R33513"/>
    </row>
    <row r="33514" spans="3:18" x14ac:dyDescent="0.2">
      <c r="C33514"/>
      <c r="D33514"/>
      <c r="E33514"/>
      <c r="F33514"/>
      <c r="G33514"/>
      <c r="H33514"/>
      <c r="I33514"/>
      <c r="J33514"/>
      <c r="K33514"/>
      <c r="L33514"/>
      <c r="M33514"/>
      <c r="N33514"/>
      <c r="O33514"/>
      <c r="P33514"/>
      <c r="Q33514"/>
      <c r="R33514"/>
    </row>
    <row r="33515" spans="3:18" x14ac:dyDescent="0.2">
      <c r="C33515"/>
      <c r="D33515"/>
      <c r="E33515"/>
      <c r="F33515"/>
      <c r="G33515"/>
      <c r="H33515"/>
      <c r="I33515"/>
      <c r="J33515"/>
      <c r="K33515"/>
      <c r="L33515"/>
      <c r="M33515"/>
      <c r="N33515"/>
      <c r="O33515"/>
      <c r="P33515"/>
      <c r="Q33515"/>
      <c r="R33515"/>
    </row>
    <row r="33516" spans="3:18" x14ac:dyDescent="0.2">
      <c r="C33516"/>
      <c r="D33516"/>
      <c r="E33516"/>
      <c r="F33516"/>
      <c r="G33516"/>
      <c r="H33516"/>
      <c r="I33516"/>
      <c r="J33516"/>
      <c r="K33516"/>
      <c r="L33516"/>
      <c r="M33516"/>
      <c r="N33516"/>
      <c r="O33516"/>
      <c r="P33516"/>
      <c r="Q33516"/>
      <c r="R33516"/>
    </row>
    <row r="33517" spans="3:18" x14ac:dyDescent="0.2">
      <c r="C33517"/>
      <c r="D33517"/>
      <c r="E33517"/>
      <c r="F33517"/>
      <c r="G33517"/>
      <c r="H33517"/>
      <c r="I33517"/>
      <c r="J33517"/>
      <c r="K33517"/>
      <c r="L33517"/>
      <c r="M33517"/>
      <c r="N33517"/>
      <c r="O33517"/>
      <c r="P33517"/>
      <c r="Q33517"/>
      <c r="R33517"/>
    </row>
    <row r="33518" spans="3:18" x14ac:dyDescent="0.2">
      <c r="C33518"/>
      <c r="D33518"/>
      <c r="E33518"/>
      <c r="F33518"/>
      <c r="G33518"/>
      <c r="H33518"/>
      <c r="I33518"/>
      <c r="J33518"/>
      <c r="K33518"/>
      <c r="L33518"/>
      <c r="M33518"/>
      <c r="N33518"/>
      <c r="O33518"/>
      <c r="P33518"/>
      <c r="Q33518"/>
      <c r="R33518"/>
    </row>
    <row r="33519" spans="3:18" x14ac:dyDescent="0.2">
      <c r="C33519"/>
      <c r="D33519"/>
      <c r="E33519"/>
      <c r="F33519"/>
      <c r="G33519"/>
      <c r="H33519"/>
      <c r="I33519"/>
      <c r="J33519"/>
      <c r="K33519"/>
      <c r="L33519"/>
      <c r="M33519"/>
      <c r="N33519"/>
      <c r="O33519"/>
      <c r="P33519"/>
      <c r="Q33519"/>
      <c r="R33519"/>
    </row>
    <row r="33520" spans="3:18" x14ac:dyDescent="0.2">
      <c r="C33520"/>
      <c r="D33520"/>
      <c r="E33520"/>
      <c r="F33520"/>
      <c r="G33520"/>
      <c r="H33520"/>
      <c r="I33520"/>
      <c r="J33520"/>
      <c r="K33520"/>
      <c r="L33520"/>
      <c r="M33520"/>
      <c r="N33520"/>
      <c r="O33520"/>
      <c r="P33520"/>
      <c r="Q33520"/>
      <c r="R33520"/>
    </row>
    <row r="33521" spans="3:18" x14ac:dyDescent="0.2">
      <c r="C33521"/>
      <c r="D33521"/>
      <c r="E33521"/>
      <c r="F33521"/>
      <c r="G33521"/>
      <c r="H33521"/>
      <c r="I33521"/>
      <c r="J33521"/>
      <c r="K33521"/>
      <c r="L33521"/>
      <c r="M33521"/>
      <c r="N33521"/>
      <c r="O33521"/>
      <c r="P33521"/>
      <c r="Q33521"/>
      <c r="R33521"/>
    </row>
    <row r="33522" spans="3:18" x14ac:dyDescent="0.2">
      <c r="C33522"/>
      <c r="D33522"/>
      <c r="E33522"/>
      <c r="F33522"/>
      <c r="G33522"/>
      <c r="H33522"/>
      <c r="I33522"/>
      <c r="J33522"/>
      <c r="K33522"/>
      <c r="L33522"/>
      <c r="M33522"/>
      <c r="N33522"/>
      <c r="O33522"/>
      <c r="P33522"/>
      <c r="Q33522"/>
      <c r="R33522"/>
    </row>
    <row r="33523" spans="3:18" x14ac:dyDescent="0.2">
      <c r="C33523"/>
      <c r="D33523"/>
      <c r="E33523"/>
      <c r="F33523"/>
      <c r="G33523"/>
      <c r="H33523"/>
      <c r="I33523"/>
      <c r="J33523"/>
      <c r="K33523"/>
      <c r="L33523"/>
      <c r="M33523"/>
      <c r="N33523"/>
      <c r="O33523"/>
      <c r="P33523"/>
      <c r="Q33523"/>
      <c r="R33523"/>
    </row>
    <row r="33524" spans="3:18" x14ac:dyDescent="0.2">
      <c r="C33524"/>
      <c r="D33524"/>
      <c r="E33524"/>
      <c r="F33524"/>
      <c r="G33524"/>
      <c r="H33524"/>
      <c r="I33524"/>
      <c r="J33524"/>
      <c r="K33524"/>
      <c r="L33524"/>
      <c r="M33524"/>
      <c r="N33524"/>
      <c r="O33524"/>
      <c r="P33524"/>
      <c r="Q33524"/>
      <c r="R33524"/>
    </row>
    <row r="33525" spans="3:18" x14ac:dyDescent="0.2">
      <c r="C33525"/>
      <c r="D33525"/>
      <c r="E33525"/>
      <c r="F33525"/>
      <c r="G33525"/>
      <c r="H33525"/>
      <c r="I33525"/>
      <c r="J33525"/>
      <c r="K33525"/>
      <c r="L33525"/>
      <c r="M33525"/>
      <c r="N33525"/>
      <c r="O33525"/>
      <c r="P33525"/>
      <c r="Q33525"/>
      <c r="R33525"/>
    </row>
    <row r="33526" spans="3:18" x14ac:dyDescent="0.2">
      <c r="C33526"/>
      <c r="D33526"/>
      <c r="E33526"/>
      <c r="F33526"/>
      <c r="G33526"/>
      <c r="H33526"/>
      <c r="I33526"/>
      <c r="J33526"/>
      <c r="K33526"/>
      <c r="L33526"/>
      <c r="M33526"/>
      <c r="N33526"/>
      <c r="O33526"/>
      <c r="P33526"/>
      <c r="Q33526"/>
      <c r="R33526"/>
    </row>
    <row r="33527" spans="3:18" x14ac:dyDescent="0.2">
      <c r="C33527"/>
      <c r="D33527"/>
      <c r="E33527"/>
      <c r="F33527"/>
      <c r="G33527"/>
      <c r="H33527"/>
      <c r="I33527"/>
      <c r="J33527"/>
      <c r="K33527"/>
      <c r="L33527"/>
      <c r="M33527"/>
      <c r="N33527"/>
      <c r="O33527"/>
      <c r="P33527"/>
      <c r="Q33527"/>
      <c r="R33527"/>
    </row>
    <row r="33528" spans="3:18" x14ac:dyDescent="0.2">
      <c r="C33528"/>
      <c r="D33528"/>
      <c r="E33528"/>
      <c r="F33528"/>
      <c r="G33528"/>
      <c r="H33528"/>
      <c r="I33528"/>
      <c r="J33528"/>
      <c r="K33528"/>
      <c r="L33528"/>
      <c r="M33528"/>
      <c r="N33528"/>
      <c r="O33528"/>
      <c r="P33528"/>
      <c r="Q33528"/>
      <c r="R33528"/>
    </row>
    <row r="33529" spans="3:18" x14ac:dyDescent="0.2">
      <c r="C33529"/>
      <c r="D33529"/>
      <c r="E33529"/>
      <c r="F33529"/>
      <c r="G33529"/>
      <c r="H33529"/>
      <c r="I33529"/>
      <c r="J33529"/>
      <c r="K33529"/>
      <c r="L33529"/>
      <c r="M33529"/>
      <c r="N33529"/>
      <c r="O33529"/>
      <c r="P33529"/>
      <c r="Q33529"/>
      <c r="R33529"/>
    </row>
    <row r="33530" spans="3:18" x14ac:dyDescent="0.2">
      <c r="C33530"/>
      <c r="D33530"/>
      <c r="E33530"/>
      <c r="F33530"/>
      <c r="G33530"/>
      <c r="H33530"/>
      <c r="I33530"/>
      <c r="J33530"/>
      <c r="K33530"/>
      <c r="L33530"/>
      <c r="M33530"/>
      <c r="N33530"/>
      <c r="O33530"/>
      <c r="P33530"/>
      <c r="Q33530"/>
      <c r="R33530"/>
    </row>
    <row r="33531" spans="3:18" x14ac:dyDescent="0.2">
      <c r="C33531"/>
      <c r="D33531"/>
      <c r="E33531"/>
      <c r="F33531"/>
      <c r="G33531"/>
      <c r="H33531"/>
      <c r="I33531"/>
      <c r="J33531"/>
      <c r="K33531"/>
      <c r="L33531"/>
      <c r="M33531"/>
      <c r="N33531"/>
      <c r="O33531"/>
      <c r="P33531"/>
      <c r="Q33531"/>
      <c r="R33531"/>
    </row>
    <row r="33532" spans="3:18" x14ac:dyDescent="0.2">
      <c r="C33532"/>
      <c r="D33532"/>
      <c r="E33532"/>
      <c r="F33532"/>
      <c r="G33532"/>
      <c r="H33532"/>
      <c r="I33532"/>
      <c r="J33532"/>
      <c r="K33532"/>
      <c r="L33532"/>
      <c r="M33532"/>
      <c r="N33532"/>
      <c r="O33532"/>
      <c r="P33532"/>
      <c r="Q33532"/>
      <c r="R33532"/>
    </row>
    <row r="33533" spans="3:18" x14ac:dyDescent="0.2">
      <c r="C33533"/>
      <c r="D33533"/>
      <c r="E33533"/>
      <c r="F33533"/>
      <c r="G33533"/>
      <c r="H33533"/>
      <c r="I33533"/>
      <c r="J33533"/>
      <c r="K33533"/>
      <c r="L33533"/>
      <c r="M33533"/>
      <c r="N33533"/>
      <c r="O33533"/>
      <c r="P33533"/>
      <c r="Q33533"/>
      <c r="R33533"/>
    </row>
    <row r="33534" spans="3:18" x14ac:dyDescent="0.2">
      <c r="C33534"/>
      <c r="D33534"/>
      <c r="E33534"/>
      <c r="F33534"/>
      <c r="G33534"/>
      <c r="H33534"/>
      <c r="I33534"/>
      <c r="J33534"/>
      <c r="K33534"/>
      <c r="L33534"/>
      <c r="M33534"/>
      <c r="N33534"/>
      <c r="O33534"/>
      <c r="P33534"/>
      <c r="Q33534"/>
      <c r="R33534"/>
    </row>
    <row r="33535" spans="3:18" x14ac:dyDescent="0.2">
      <c r="C33535"/>
      <c r="D33535"/>
      <c r="E33535"/>
      <c r="F33535"/>
      <c r="G33535"/>
      <c r="H33535"/>
      <c r="I33535"/>
      <c r="J33535"/>
      <c r="K33535"/>
      <c r="L33535"/>
      <c r="M33535"/>
      <c r="N33535"/>
      <c r="O33535"/>
      <c r="P33535"/>
      <c r="Q33535"/>
      <c r="R33535"/>
    </row>
    <row r="33536" spans="3:18" x14ac:dyDescent="0.2">
      <c r="C33536"/>
      <c r="D33536"/>
      <c r="E33536"/>
      <c r="F33536"/>
      <c r="G33536"/>
      <c r="H33536"/>
      <c r="I33536"/>
      <c r="J33536"/>
      <c r="K33536"/>
      <c r="L33536"/>
      <c r="M33536"/>
      <c r="N33536"/>
      <c r="O33536"/>
      <c r="P33536"/>
      <c r="Q33536"/>
      <c r="R33536"/>
    </row>
    <row r="33537" spans="3:18" x14ac:dyDescent="0.2">
      <c r="C33537"/>
      <c r="D33537"/>
      <c r="E33537"/>
      <c r="F33537"/>
      <c r="G33537"/>
      <c r="H33537"/>
      <c r="I33537"/>
      <c r="J33537"/>
      <c r="K33537"/>
      <c r="L33537"/>
      <c r="M33537"/>
      <c r="N33537"/>
      <c r="O33537"/>
      <c r="P33537"/>
      <c r="Q33537"/>
      <c r="R33537"/>
    </row>
    <row r="33538" spans="3:18" x14ac:dyDescent="0.2">
      <c r="C33538"/>
      <c r="D33538"/>
      <c r="E33538"/>
      <c r="F33538"/>
      <c r="G33538"/>
      <c r="H33538"/>
      <c r="I33538"/>
      <c r="J33538"/>
      <c r="K33538"/>
      <c r="L33538"/>
      <c r="M33538"/>
      <c r="N33538"/>
      <c r="O33538"/>
      <c r="P33538"/>
      <c r="Q33538"/>
      <c r="R33538"/>
    </row>
    <row r="33539" spans="3:18" x14ac:dyDescent="0.2">
      <c r="C33539"/>
      <c r="D33539"/>
      <c r="E33539"/>
      <c r="F33539"/>
      <c r="G33539"/>
      <c r="H33539"/>
      <c r="I33539"/>
      <c r="J33539"/>
      <c r="K33539"/>
      <c r="L33539"/>
      <c r="M33539"/>
      <c r="N33539"/>
      <c r="O33539"/>
      <c r="P33539"/>
      <c r="Q33539"/>
      <c r="R33539"/>
    </row>
    <row r="33540" spans="3:18" x14ac:dyDescent="0.2">
      <c r="C33540"/>
      <c r="D33540"/>
      <c r="E33540"/>
      <c r="F33540"/>
      <c r="G33540"/>
      <c r="H33540"/>
      <c r="I33540"/>
      <c r="J33540"/>
      <c r="K33540"/>
      <c r="L33540"/>
      <c r="M33540"/>
      <c r="N33540"/>
      <c r="O33540"/>
      <c r="P33540"/>
      <c r="Q33540"/>
      <c r="R33540"/>
    </row>
    <row r="33541" spans="3:18" x14ac:dyDescent="0.2">
      <c r="C33541"/>
      <c r="D33541"/>
      <c r="E33541"/>
      <c r="F33541"/>
      <c r="G33541"/>
      <c r="H33541"/>
      <c r="I33541"/>
      <c r="J33541"/>
      <c r="K33541"/>
      <c r="L33541"/>
      <c r="M33541"/>
      <c r="N33541"/>
      <c r="O33541"/>
      <c r="P33541"/>
      <c r="Q33541"/>
      <c r="R33541"/>
    </row>
    <row r="33542" spans="3:18" x14ac:dyDescent="0.2">
      <c r="C33542"/>
      <c r="D33542"/>
      <c r="E33542"/>
      <c r="F33542"/>
      <c r="G33542"/>
      <c r="H33542"/>
      <c r="I33542"/>
      <c r="J33542"/>
      <c r="K33542"/>
      <c r="L33542"/>
      <c r="M33542"/>
      <c r="N33542"/>
      <c r="O33542"/>
      <c r="P33542"/>
      <c r="Q33542"/>
      <c r="R33542"/>
    </row>
    <row r="33543" spans="3:18" x14ac:dyDescent="0.2">
      <c r="C33543"/>
      <c r="D33543"/>
      <c r="E33543"/>
      <c r="F33543"/>
      <c r="G33543"/>
      <c r="H33543"/>
      <c r="I33543"/>
      <c r="J33543"/>
      <c r="K33543"/>
      <c r="L33543"/>
      <c r="M33543"/>
      <c r="N33543"/>
      <c r="O33543"/>
      <c r="P33543"/>
      <c r="Q33543"/>
      <c r="R33543"/>
    </row>
    <row r="33544" spans="3:18" x14ac:dyDescent="0.2">
      <c r="C33544"/>
      <c r="D33544"/>
      <c r="E33544"/>
      <c r="F33544"/>
      <c r="G33544"/>
      <c r="H33544"/>
      <c r="I33544"/>
      <c r="J33544"/>
      <c r="K33544"/>
      <c r="L33544"/>
      <c r="M33544"/>
      <c r="N33544"/>
      <c r="O33544"/>
      <c r="P33544"/>
      <c r="Q33544"/>
      <c r="R33544"/>
    </row>
    <row r="33545" spans="3:18" x14ac:dyDescent="0.2">
      <c r="C33545"/>
      <c r="D33545"/>
      <c r="E33545"/>
      <c r="F33545"/>
      <c r="G33545"/>
      <c r="H33545"/>
      <c r="I33545"/>
      <c r="J33545"/>
      <c r="K33545"/>
      <c r="L33545"/>
      <c r="M33545"/>
      <c r="N33545"/>
      <c r="O33545"/>
      <c r="P33545"/>
      <c r="Q33545"/>
      <c r="R33545"/>
    </row>
    <row r="33546" spans="3:18" x14ac:dyDescent="0.2">
      <c r="C33546"/>
      <c r="D33546"/>
      <c r="E33546"/>
      <c r="F33546"/>
      <c r="G33546"/>
      <c r="H33546"/>
      <c r="I33546"/>
      <c r="J33546"/>
      <c r="K33546"/>
      <c r="L33546"/>
      <c r="M33546"/>
      <c r="N33546"/>
      <c r="O33546"/>
      <c r="P33546"/>
      <c r="Q33546"/>
      <c r="R33546"/>
    </row>
    <row r="33547" spans="3:18" x14ac:dyDescent="0.2">
      <c r="C33547"/>
      <c r="D33547"/>
      <c r="E33547"/>
      <c r="F33547"/>
      <c r="G33547"/>
      <c r="H33547"/>
      <c r="I33547"/>
      <c r="J33547"/>
      <c r="K33547"/>
      <c r="L33547"/>
      <c r="M33547"/>
      <c r="N33547"/>
      <c r="O33547"/>
      <c r="P33547"/>
      <c r="Q33547"/>
      <c r="R33547"/>
    </row>
    <row r="33548" spans="3:18" x14ac:dyDescent="0.2">
      <c r="C33548"/>
      <c r="D33548"/>
      <c r="E33548"/>
      <c r="F33548"/>
      <c r="G33548"/>
      <c r="H33548"/>
      <c r="I33548"/>
      <c r="J33548"/>
      <c r="K33548"/>
      <c r="L33548"/>
      <c r="M33548"/>
      <c r="N33548"/>
      <c r="O33548"/>
      <c r="P33548"/>
      <c r="Q33548"/>
      <c r="R33548"/>
    </row>
    <row r="33549" spans="3:18" x14ac:dyDescent="0.2">
      <c r="C33549"/>
      <c r="D33549"/>
      <c r="E33549"/>
      <c r="F33549"/>
      <c r="G33549"/>
      <c r="H33549"/>
      <c r="I33549"/>
      <c r="J33549"/>
      <c r="K33549"/>
      <c r="L33549"/>
      <c r="M33549"/>
      <c r="N33549"/>
      <c r="O33549"/>
      <c r="P33549"/>
      <c r="Q33549"/>
      <c r="R33549"/>
    </row>
    <row r="33550" spans="3:18" x14ac:dyDescent="0.2">
      <c r="C33550"/>
      <c r="D33550"/>
      <c r="E33550"/>
      <c r="F33550"/>
      <c r="G33550"/>
      <c r="H33550"/>
      <c r="I33550"/>
      <c r="J33550"/>
      <c r="K33550"/>
      <c r="L33550"/>
      <c r="M33550"/>
      <c r="N33550"/>
      <c r="O33550"/>
      <c r="P33550"/>
      <c r="Q33550"/>
      <c r="R33550"/>
    </row>
    <row r="33551" spans="3:18" x14ac:dyDescent="0.2">
      <c r="C33551"/>
      <c r="D33551"/>
      <c r="E33551"/>
      <c r="F33551"/>
      <c r="G33551"/>
      <c r="H33551"/>
      <c r="I33551"/>
      <c r="J33551"/>
      <c r="K33551"/>
      <c r="L33551"/>
      <c r="M33551"/>
      <c r="N33551"/>
      <c r="O33551"/>
      <c r="P33551"/>
      <c r="Q33551"/>
      <c r="R33551"/>
    </row>
    <row r="33552" spans="3:18" x14ac:dyDescent="0.2">
      <c r="C33552"/>
      <c r="D33552"/>
      <c r="E33552"/>
      <c r="F33552"/>
      <c r="G33552"/>
      <c r="H33552"/>
      <c r="I33552"/>
      <c r="J33552"/>
      <c r="K33552"/>
      <c r="L33552"/>
      <c r="M33552"/>
      <c r="N33552"/>
      <c r="O33552"/>
      <c r="P33552"/>
      <c r="Q33552"/>
      <c r="R33552"/>
    </row>
    <row r="33553" spans="3:18" x14ac:dyDescent="0.2">
      <c r="C33553"/>
      <c r="D33553"/>
      <c r="E33553"/>
      <c r="F33553"/>
      <c r="G33553"/>
      <c r="H33553"/>
      <c r="I33553"/>
      <c r="J33553"/>
      <c r="K33553"/>
      <c r="L33553"/>
      <c r="M33553"/>
      <c r="N33553"/>
      <c r="O33553"/>
      <c r="P33553"/>
      <c r="Q33553"/>
      <c r="R33553"/>
    </row>
    <row r="33554" spans="3:18" x14ac:dyDescent="0.2">
      <c r="C33554"/>
      <c r="D33554"/>
      <c r="E33554"/>
      <c r="F33554"/>
      <c r="G33554"/>
      <c r="H33554"/>
      <c r="I33554"/>
      <c r="J33554"/>
      <c r="K33554"/>
      <c r="L33554"/>
      <c r="M33554"/>
      <c r="N33554"/>
      <c r="O33554"/>
      <c r="P33554"/>
      <c r="Q33554"/>
      <c r="R33554"/>
    </row>
    <row r="33555" spans="3:18" x14ac:dyDescent="0.2">
      <c r="C33555"/>
      <c r="D33555"/>
      <c r="E33555"/>
      <c r="F33555"/>
      <c r="G33555"/>
      <c r="H33555"/>
      <c r="I33555"/>
      <c r="J33555"/>
      <c r="K33555"/>
      <c r="L33555"/>
      <c r="M33555"/>
      <c r="N33555"/>
      <c r="O33555"/>
      <c r="P33555"/>
      <c r="Q33555"/>
      <c r="R33555"/>
    </row>
    <row r="33556" spans="3:18" x14ac:dyDescent="0.2">
      <c r="C33556"/>
      <c r="D33556"/>
      <c r="E33556"/>
      <c r="F33556"/>
      <c r="G33556"/>
      <c r="H33556"/>
      <c r="I33556"/>
      <c r="J33556"/>
      <c r="K33556"/>
      <c r="L33556"/>
      <c r="M33556"/>
      <c r="N33556"/>
      <c r="O33556"/>
      <c r="P33556"/>
      <c r="Q33556"/>
      <c r="R33556"/>
    </row>
    <row r="33557" spans="3:18" x14ac:dyDescent="0.2">
      <c r="C33557"/>
      <c r="D33557"/>
      <c r="E33557"/>
      <c r="F33557"/>
      <c r="G33557"/>
      <c r="H33557"/>
      <c r="I33557"/>
      <c r="J33557"/>
      <c r="K33557"/>
      <c r="L33557"/>
      <c r="M33557"/>
      <c r="N33557"/>
      <c r="O33557"/>
      <c r="P33557"/>
      <c r="Q33557"/>
      <c r="R33557"/>
    </row>
    <row r="33558" spans="3:18" x14ac:dyDescent="0.2">
      <c r="C33558"/>
      <c r="D33558"/>
      <c r="E33558"/>
      <c r="F33558"/>
      <c r="G33558"/>
      <c r="H33558"/>
      <c r="I33558"/>
      <c r="J33558"/>
      <c r="K33558"/>
      <c r="L33558"/>
      <c r="M33558"/>
      <c r="N33558"/>
      <c r="O33558"/>
      <c r="P33558"/>
      <c r="Q33558"/>
      <c r="R33558"/>
    </row>
    <row r="33559" spans="3:18" x14ac:dyDescent="0.2">
      <c r="C33559"/>
      <c r="D33559"/>
      <c r="E33559"/>
      <c r="F33559"/>
      <c r="G33559"/>
      <c r="H33559"/>
      <c r="I33559"/>
      <c r="J33559"/>
      <c r="K33559"/>
      <c r="L33559"/>
      <c r="M33559"/>
      <c r="N33559"/>
      <c r="O33559"/>
      <c r="P33559"/>
      <c r="Q33559"/>
      <c r="R33559"/>
    </row>
    <row r="33560" spans="3:18" x14ac:dyDescent="0.2">
      <c r="C33560"/>
      <c r="D33560"/>
      <c r="E33560"/>
      <c r="F33560"/>
      <c r="G33560"/>
      <c r="H33560"/>
      <c r="I33560"/>
      <c r="J33560"/>
      <c r="K33560"/>
      <c r="L33560"/>
      <c r="M33560"/>
      <c r="N33560"/>
      <c r="O33560"/>
      <c r="P33560"/>
      <c r="Q33560"/>
      <c r="R33560"/>
    </row>
    <row r="33561" spans="3:18" x14ac:dyDescent="0.2">
      <c r="C33561"/>
      <c r="D33561"/>
      <c r="E33561"/>
      <c r="F33561"/>
      <c r="G33561"/>
      <c r="H33561"/>
      <c r="I33561"/>
      <c r="J33561"/>
      <c r="K33561"/>
      <c r="L33561"/>
      <c r="M33561"/>
      <c r="N33561"/>
      <c r="O33561"/>
      <c r="P33561"/>
      <c r="Q33561"/>
      <c r="R33561"/>
    </row>
    <row r="33562" spans="3:18" x14ac:dyDescent="0.2">
      <c r="C33562"/>
      <c r="D33562"/>
      <c r="E33562"/>
      <c r="F33562"/>
      <c r="G33562"/>
      <c r="H33562"/>
      <c r="I33562"/>
      <c r="J33562"/>
      <c r="K33562"/>
      <c r="L33562"/>
      <c r="M33562"/>
      <c r="N33562"/>
      <c r="O33562"/>
      <c r="P33562"/>
      <c r="Q33562"/>
      <c r="R33562"/>
    </row>
    <row r="33563" spans="3:18" x14ac:dyDescent="0.2">
      <c r="C33563"/>
      <c r="D33563"/>
      <c r="E33563"/>
      <c r="F33563"/>
      <c r="G33563"/>
      <c r="H33563"/>
      <c r="I33563"/>
      <c r="J33563"/>
      <c r="K33563"/>
      <c r="L33563"/>
      <c r="M33563"/>
      <c r="N33563"/>
      <c r="O33563"/>
      <c r="P33563"/>
      <c r="Q33563"/>
      <c r="R33563"/>
    </row>
    <row r="33564" spans="3:18" x14ac:dyDescent="0.2">
      <c r="C33564"/>
      <c r="D33564"/>
      <c r="E33564"/>
      <c r="F33564"/>
      <c r="G33564"/>
      <c r="H33564"/>
      <c r="I33564"/>
      <c r="J33564"/>
      <c r="K33564"/>
      <c r="L33564"/>
      <c r="M33564"/>
      <c r="N33564"/>
      <c r="O33564"/>
      <c r="P33564"/>
      <c r="Q33564"/>
      <c r="R33564"/>
    </row>
    <row r="33565" spans="3:18" x14ac:dyDescent="0.2">
      <c r="C33565"/>
      <c r="D33565"/>
      <c r="E33565"/>
      <c r="F33565"/>
      <c r="G33565"/>
      <c r="H33565"/>
      <c r="I33565"/>
      <c r="J33565"/>
      <c r="K33565"/>
      <c r="L33565"/>
      <c r="M33565"/>
      <c r="N33565"/>
      <c r="O33565"/>
      <c r="P33565"/>
      <c r="Q33565"/>
      <c r="R33565"/>
    </row>
    <row r="33566" spans="3:18" x14ac:dyDescent="0.2">
      <c r="C33566"/>
      <c r="D33566"/>
      <c r="E33566"/>
      <c r="F33566"/>
      <c r="G33566"/>
      <c r="H33566"/>
      <c r="I33566"/>
      <c r="J33566"/>
      <c r="K33566"/>
      <c r="L33566"/>
      <c r="M33566"/>
      <c r="N33566"/>
      <c r="O33566"/>
      <c r="P33566"/>
      <c r="Q33566"/>
      <c r="R33566"/>
    </row>
    <row r="33567" spans="3:18" x14ac:dyDescent="0.2">
      <c r="C33567"/>
      <c r="D33567"/>
      <c r="E33567"/>
      <c r="F33567"/>
      <c r="G33567"/>
      <c r="H33567"/>
      <c r="I33567"/>
      <c r="J33567"/>
      <c r="K33567"/>
      <c r="L33567"/>
      <c r="M33567"/>
      <c r="N33567"/>
      <c r="O33567"/>
      <c r="P33567"/>
      <c r="Q33567"/>
      <c r="R33567"/>
    </row>
    <row r="33568" spans="3:18" x14ac:dyDescent="0.2">
      <c r="C33568"/>
      <c r="D33568"/>
      <c r="E33568"/>
      <c r="F33568"/>
      <c r="G33568"/>
      <c r="H33568"/>
      <c r="I33568"/>
      <c r="J33568"/>
      <c r="K33568"/>
      <c r="L33568"/>
      <c r="M33568"/>
      <c r="N33568"/>
      <c r="O33568"/>
      <c r="P33568"/>
      <c r="Q33568"/>
      <c r="R33568"/>
    </row>
    <row r="33569" spans="3:18" x14ac:dyDescent="0.2">
      <c r="C33569"/>
      <c r="D33569"/>
      <c r="E33569"/>
      <c r="F33569"/>
      <c r="G33569"/>
      <c r="H33569"/>
      <c r="I33569"/>
      <c r="J33569"/>
      <c r="K33569"/>
      <c r="L33569"/>
      <c r="M33569"/>
      <c r="N33569"/>
      <c r="O33569"/>
      <c r="P33569"/>
      <c r="Q33569"/>
      <c r="R33569"/>
    </row>
    <row r="33570" spans="3:18" x14ac:dyDescent="0.2">
      <c r="C33570"/>
      <c r="D33570"/>
      <c r="E33570"/>
      <c r="F33570"/>
      <c r="G33570"/>
      <c r="H33570"/>
      <c r="I33570"/>
      <c r="J33570"/>
      <c r="K33570"/>
      <c r="L33570"/>
      <c r="M33570"/>
      <c r="N33570"/>
      <c r="O33570"/>
      <c r="P33570"/>
      <c r="Q33570"/>
      <c r="R33570"/>
    </row>
    <row r="33571" spans="3:18" x14ac:dyDescent="0.2">
      <c r="C33571"/>
      <c r="D33571"/>
      <c r="E33571"/>
      <c r="F33571"/>
      <c r="G33571"/>
      <c r="H33571"/>
      <c r="I33571"/>
      <c r="J33571"/>
      <c r="K33571"/>
      <c r="L33571"/>
      <c r="M33571"/>
      <c r="N33571"/>
      <c r="O33571"/>
      <c r="P33571"/>
      <c r="Q33571"/>
      <c r="R33571"/>
    </row>
    <row r="33572" spans="3:18" x14ac:dyDescent="0.2">
      <c r="C33572"/>
      <c r="D33572"/>
      <c r="E33572"/>
      <c r="F33572"/>
      <c r="G33572"/>
      <c r="H33572"/>
      <c r="I33572"/>
      <c r="J33572"/>
      <c r="K33572"/>
      <c r="L33572"/>
      <c r="M33572"/>
      <c r="N33572"/>
      <c r="O33572"/>
      <c r="P33572"/>
      <c r="Q33572"/>
      <c r="R33572"/>
    </row>
    <row r="33573" spans="3:18" x14ac:dyDescent="0.2">
      <c r="C33573"/>
      <c r="D33573"/>
      <c r="E33573"/>
      <c r="F33573"/>
      <c r="G33573"/>
      <c r="H33573"/>
      <c r="I33573"/>
      <c r="J33573"/>
      <c r="K33573"/>
      <c r="L33573"/>
      <c r="M33573"/>
      <c r="N33573"/>
      <c r="O33573"/>
      <c r="P33573"/>
      <c r="Q33573"/>
      <c r="R33573"/>
    </row>
    <row r="33574" spans="3:18" x14ac:dyDescent="0.2">
      <c r="C33574"/>
      <c r="D33574"/>
      <c r="E33574"/>
      <c r="F33574"/>
      <c r="G33574"/>
      <c r="H33574"/>
      <c r="I33574"/>
      <c r="J33574"/>
      <c r="K33574"/>
      <c r="L33574"/>
      <c r="M33574"/>
      <c r="N33574"/>
      <c r="O33574"/>
      <c r="P33574"/>
      <c r="Q33574"/>
      <c r="R33574"/>
    </row>
    <row r="33575" spans="3:18" x14ac:dyDescent="0.2">
      <c r="C33575"/>
      <c r="D33575"/>
      <c r="E33575"/>
      <c r="F33575"/>
      <c r="G33575"/>
      <c r="H33575"/>
      <c r="I33575"/>
      <c r="J33575"/>
      <c r="K33575"/>
      <c r="L33575"/>
      <c r="M33575"/>
      <c r="N33575"/>
      <c r="O33575"/>
      <c r="P33575"/>
      <c r="Q33575"/>
      <c r="R33575"/>
    </row>
    <row r="33576" spans="3:18" x14ac:dyDescent="0.2">
      <c r="C33576"/>
      <c r="D33576"/>
      <c r="E33576"/>
      <c r="F33576"/>
      <c r="G33576"/>
      <c r="H33576"/>
      <c r="I33576"/>
      <c r="J33576"/>
      <c r="K33576"/>
      <c r="L33576"/>
      <c r="M33576"/>
      <c r="N33576"/>
      <c r="O33576"/>
      <c r="P33576"/>
      <c r="Q33576"/>
      <c r="R33576"/>
    </row>
    <row r="33577" spans="3:18" x14ac:dyDescent="0.2">
      <c r="C33577"/>
      <c r="D33577"/>
      <c r="E33577"/>
      <c r="F33577"/>
      <c r="G33577"/>
      <c r="H33577"/>
      <c r="I33577"/>
      <c r="J33577"/>
      <c r="K33577"/>
      <c r="L33577"/>
      <c r="M33577"/>
      <c r="N33577"/>
      <c r="O33577"/>
      <c r="P33577"/>
      <c r="Q33577"/>
      <c r="R33577"/>
    </row>
    <row r="33578" spans="3:18" x14ac:dyDescent="0.2">
      <c r="C33578"/>
      <c r="D33578"/>
      <c r="E33578"/>
      <c r="F33578"/>
      <c r="G33578"/>
      <c r="H33578"/>
      <c r="I33578"/>
      <c r="J33578"/>
      <c r="K33578"/>
      <c r="L33578"/>
      <c r="M33578"/>
      <c r="N33578"/>
      <c r="O33578"/>
      <c r="P33578"/>
      <c r="Q33578"/>
      <c r="R33578"/>
    </row>
    <row r="33579" spans="3:18" x14ac:dyDescent="0.2">
      <c r="C33579"/>
      <c r="D33579"/>
      <c r="E33579"/>
      <c r="F33579"/>
      <c r="G33579"/>
      <c r="H33579"/>
      <c r="I33579"/>
      <c r="J33579"/>
      <c r="K33579"/>
      <c r="L33579"/>
      <c r="M33579"/>
      <c r="N33579"/>
      <c r="O33579"/>
      <c r="P33579"/>
      <c r="Q33579"/>
      <c r="R33579"/>
    </row>
    <row r="33580" spans="3:18" x14ac:dyDescent="0.2">
      <c r="C33580"/>
      <c r="D33580"/>
      <c r="E33580"/>
      <c r="F33580"/>
      <c r="G33580"/>
      <c r="H33580"/>
      <c r="I33580"/>
      <c r="J33580"/>
      <c r="K33580"/>
      <c r="L33580"/>
      <c r="M33580"/>
      <c r="N33580"/>
      <c r="O33580"/>
      <c r="P33580"/>
      <c r="Q33580"/>
      <c r="R33580"/>
    </row>
    <row r="33581" spans="3:18" x14ac:dyDescent="0.2">
      <c r="C33581"/>
      <c r="D33581"/>
      <c r="E33581"/>
      <c r="F33581"/>
      <c r="G33581"/>
      <c r="H33581"/>
      <c r="I33581"/>
      <c r="J33581"/>
      <c r="K33581"/>
      <c r="L33581"/>
      <c r="M33581"/>
      <c r="N33581"/>
      <c r="O33581"/>
      <c r="P33581"/>
      <c r="Q33581"/>
      <c r="R33581"/>
    </row>
    <row r="33582" spans="3:18" x14ac:dyDescent="0.2">
      <c r="C33582"/>
      <c r="D33582"/>
      <c r="E33582"/>
      <c r="F33582"/>
      <c r="G33582"/>
      <c r="H33582"/>
      <c r="I33582"/>
      <c r="J33582"/>
      <c r="K33582"/>
      <c r="L33582"/>
      <c r="M33582"/>
      <c r="N33582"/>
      <c r="O33582"/>
      <c r="P33582"/>
      <c r="Q33582"/>
      <c r="R33582"/>
    </row>
    <row r="33583" spans="3:18" x14ac:dyDescent="0.2">
      <c r="C33583"/>
      <c r="D33583"/>
      <c r="E33583"/>
      <c r="F33583"/>
      <c r="G33583"/>
      <c r="H33583"/>
      <c r="I33583"/>
      <c r="J33583"/>
      <c r="K33583"/>
      <c r="L33583"/>
      <c r="M33583"/>
      <c r="N33583"/>
      <c r="O33583"/>
      <c r="P33583"/>
      <c r="Q33583"/>
      <c r="R33583"/>
    </row>
    <row r="33584" spans="3:18" x14ac:dyDescent="0.2">
      <c r="C33584"/>
      <c r="D33584"/>
      <c r="E33584"/>
      <c r="F33584"/>
      <c r="G33584"/>
      <c r="H33584"/>
      <c r="I33584"/>
      <c r="J33584"/>
      <c r="K33584"/>
      <c r="L33584"/>
      <c r="M33584"/>
      <c r="N33584"/>
      <c r="O33584"/>
      <c r="P33584"/>
      <c r="Q33584"/>
      <c r="R33584"/>
    </row>
    <row r="33585" spans="3:18" x14ac:dyDescent="0.2">
      <c r="C33585"/>
      <c r="D33585"/>
      <c r="E33585"/>
      <c r="F33585"/>
      <c r="G33585"/>
      <c r="H33585"/>
      <c r="I33585"/>
      <c r="J33585"/>
      <c r="K33585"/>
      <c r="L33585"/>
      <c r="M33585"/>
      <c r="N33585"/>
      <c r="O33585"/>
      <c r="P33585"/>
      <c r="Q33585"/>
      <c r="R33585"/>
    </row>
    <row r="33586" spans="3:18" x14ac:dyDescent="0.2">
      <c r="C33586"/>
      <c r="D33586"/>
      <c r="E33586"/>
      <c r="F33586"/>
      <c r="G33586"/>
      <c r="H33586"/>
      <c r="I33586"/>
      <c r="J33586"/>
      <c r="K33586"/>
      <c r="L33586"/>
      <c r="M33586"/>
      <c r="N33586"/>
      <c r="O33586"/>
      <c r="P33586"/>
      <c r="Q33586"/>
      <c r="R33586"/>
    </row>
    <row r="33587" spans="3:18" x14ac:dyDescent="0.2">
      <c r="C33587"/>
      <c r="D33587"/>
      <c r="E33587"/>
      <c r="F33587"/>
      <c r="G33587"/>
      <c r="H33587"/>
      <c r="I33587"/>
      <c r="J33587"/>
      <c r="K33587"/>
      <c r="L33587"/>
      <c r="M33587"/>
      <c r="N33587"/>
      <c r="O33587"/>
      <c r="P33587"/>
      <c r="Q33587"/>
      <c r="R33587"/>
    </row>
    <row r="33588" spans="3:18" x14ac:dyDescent="0.2">
      <c r="C33588"/>
      <c r="D33588"/>
      <c r="E33588"/>
      <c r="F33588"/>
      <c r="G33588"/>
      <c r="H33588"/>
      <c r="I33588"/>
      <c r="J33588"/>
      <c r="K33588"/>
      <c r="L33588"/>
      <c r="M33588"/>
      <c r="N33588"/>
      <c r="O33588"/>
      <c r="P33588"/>
      <c r="Q33588"/>
      <c r="R33588"/>
    </row>
    <row r="33589" spans="3:18" x14ac:dyDescent="0.2">
      <c r="C33589"/>
      <c r="D33589"/>
      <c r="E33589"/>
      <c r="F33589"/>
      <c r="G33589"/>
      <c r="H33589"/>
      <c r="I33589"/>
      <c r="J33589"/>
      <c r="K33589"/>
      <c r="L33589"/>
      <c r="M33589"/>
      <c r="N33589"/>
      <c r="O33589"/>
      <c r="P33589"/>
      <c r="Q33589"/>
      <c r="R33589"/>
    </row>
    <row r="33590" spans="3:18" x14ac:dyDescent="0.2">
      <c r="C33590"/>
      <c r="D33590"/>
      <c r="E33590"/>
      <c r="F33590"/>
      <c r="G33590"/>
      <c r="H33590"/>
      <c r="I33590"/>
      <c r="J33590"/>
      <c r="K33590"/>
      <c r="L33590"/>
      <c r="M33590"/>
      <c r="N33590"/>
      <c r="O33590"/>
      <c r="P33590"/>
      <c r="Q33590"/>
      <c r="R33590"/>
    </row>
    <row r="33591" spans="3:18" x14ac:dyDescent="0.2">
      <c r="C33591"/>
      <c r="D33591"/>
      <c r="E33591"/>
      <c r="F33591"/>
      <c r="G33591"/>
      <c r="H33591"/>
      <c r="I33591"/>
      <c r="J33591"/>
      <c r="K33591"/>
      <c r="L33591"/>
      <c r="M33591"/>
      <c r="N33591"/>
      <c r="O33591"/>
      <c r="P33591"/>
      <c r="Q33591"/>
      <c r="R33591"/>
    </row>
    <row r="33592" spans="3:18" x14ac:dyDescent="0.2">
      <c r="C33592"/>
      <c r="D33592"/>
      <c r="E33592"/>
      <c r="F33592"/>
      <c r="G33592"/>
      <c r="H33592"/>
      <c r="I33592"/>
      <c r="J33592"/>
      <c r="K33592"/>
      <c r="L33592"/>
      <c r="M33592"/>
      <c r="N33592"/>
      <c r="O33592"/>
      <c r="P33592"/>
      <c r="Q33592"/>
      <c r="R33592"/>
    </row>
    <row r="33593" spans="3:18" x14ac:dyDescent="0.2">
      <c r="C33593"/>
      <c r="D33593"/>
      <c r="E33593"/>
      <c r="F33593"/>
      <c r="G33593"/>
      <c r="H33593"/>
      <c r="I33593"/>
      <c r="J33593"/>
      <c r="K33593"/>
      <c r="L33593"/>
      <c r="M33593"/>
      <c r="N33593"/>
      <c r="O33593"/>
      <c r="P33593"/>
      <c r="Q33593"/>
      <c r="R33593"/>
    </row>
    <row r="33594" spans="3:18" x14ac:dyDescent="0.2">
      <c r="C33594"/>
      <c r="D33594"/>
      <c r="E33594"/>
      <c r="F33594"/>
      <c r="G33594"/>
      <c r="H33594"/>
      <c r="I33594"/>
      <c r="J33594"/>
      <c r="K33594"/>
      <c r="L33594"/>
      <c r="M33594"/>
      <c r="N33594"/>
      <c r="O33594"/>
      <c r="P33594"/>
      <c r="Q33594"/>
      <c r="R33594"/>
    </row>
    <row r="33595" spans="3:18" x14ac:dyDescent="0.2">
      <c r="C33595"/>
      <c r="D33595"/>
      <c r="E33595"/>
      <c r="F33595"/>
      <c r="G33595"/>
      <c r="H33595"/>
      <c r="I33595"/>
      <c r="J33595"/>
      <c r="K33595"/>
      <c r="L33595"/>
      <c r="M33595"/>
      <c r="N33595"/>
      <c r="O33595"/>
      <c r="P33595"/>
      <c r="Q33595"/>
      <c r="R33595"/>
    </row>
    <row r="33596" spans="3:18" x14ac:dyDescent="0.2">
      <c r="C33596"/>
      <c r="D33596"/>
      <c r="E33596"/>
      <c r="F33596"/>
      <c r="G33596"/>
      <c r="H33596"/>
      <c r="I33596"/>
      <c r="J33596"/>
      <c r="K33596"/>
      <c r="L33596"/>
      <c r="M33596"/>
      <c r="N33596"/>
      <c r="O33596"/>
      <c r="P33596"/>
      <c r="Q33596"/>
      <c r="R33596"/>
    </row>
    <row r="33597" spans="3:18" x14ac:dyDescent="0.2">
      <c r="C33597"/>
      <c r="D33597"/>
      <c r="E33597"/>
      <c r="F33597"/>
      <c r="G33597"/>
      <c r="H33597"/>
      <c r="I33597"/>
      <c r="J33597"/>
      <c r="K33597"/>
      <c r="L33597"/>
      <c r="M33597"/>
      <c r="N33597"/>
      <c r="O33597"/>
      <c r="P33597"/>
      <c r="Q33597"/>
      <c r="R33597"/>
    </row>
    <row r="33598" spans="3:18" x14ac:dyDescent="0.2">
      <c r="C33598"/>
      <c r="D33598"/>
      <c r="E33598"/>
      <c r="F33598"/>
      <c r="G33598"/>
      <c r="H33598"/>
      <c r="I33598"/>
      <c r="J33598"/>
      <c r="K33598"/>
      <c r="L33598"/>
      <c r="M33598"/>
      <c r="N33598"/>
      <c r="O33598"/>
      <c r="P33598"/>
      <c r="Q33598"/>
      <c r="R33598"/>
    </row>
    <row r="33599" spans="3:18" x14ac:dyDescent="0.2">
      <c r="C33599"/>
      <c r="D33599"/>
      <c r="E33599"/>
      <c r="F33599"/>
      <c r="G33599"/>
      <c r="H33599"/>
      <c r="I33599"/>
      <c r="J33599"/>
      <c r="K33599"/>
      <c r="L33599"/>
      <c r="M33599"/>
      <c r="N33599"/>
      <c r="O33599"/>
      <c r="P33599"/>
      <c r="Q33599"/>
      <c r="R33599"/>
    </row>
    <row r="33600" spans="3:18" x14ac:dyDescent="0.2">
      <c r="C33600"/>
      <c r="D33600"/>
      <c r="E33600"/>
      <c r="F33600"/>
      <c r="G33600"/>
      <c r="H33600"/>
      <c r="I33600"/>
      <c r="J33600"/>
      <c r="K33600"/>
      <c r="L33600"/>
      <c r="M33600"/>
      <c r="N33600"/>
      <c r="O33600"/>
      <c r="P33600"/>
      <c r="Q33600"/>
      <c r="R33600"/>
    </row>
    <row r="33601" spans="3:18" x14ac:dyDescent="0.2">
      <c r="C33601"/>
      <c r="D33601"/>
      <c r="E33601"/>
      <c r="F33601"/>
      <c r="G33601"/>
      <c r="H33601"/>
      <c r="I33601"/>
      <c r="J33601"/>
      <c r="K33601"/>
      <c r="L33601"/>
      <c r="M33601"/>
      <c r="N33601"/>
      <c r="O33601"/>
      <c r="P33601"/>
      <c r="Q33601"/>
      <c r="R33601"/>
    </row>
    <row r="33602" spans="3:18" x14ac:dyDescent="0.2">
      <c r="C33602"/>
      <c r="D33602"/>
      <c r="E33602"/>
      <c r="F33602"/>
      <c r="G33602"/>
      <c r="H33602"/>
      <c r="I33602"/>
      <c r="J33602"/>
      <c r="K33602"/>
      <c r="L33602"/>
      <c r="M33602"/>
      <c r="N33602"/>
      <c r="O33602"/>
      <c r="P33602"/>
      <c r="Q33602"/>
      <c r="R33602"/>
    </row>
    <row r="33603" spans="3:18" x14ac:dyDescent="0.2">
      <c r="C33603"/>
      <c r="D33603"/>
      <c r="E33603"/>
      <c r="F33603"/>
      <c r="G33603"/>
      <c r="H33603"/>
      <c r="I33603"/>
      <c r="J33603"/>
      <c r="K33603"/>
      <c r="L33603"/>
      <c r="M33603"/>
      <c r="N33603"/>
      <c r="O33603"/>
      <c r="P33603"/>
      <c r="Q33603"/>
      <c r="R33603"/>
    </row>
    <row r="33604" spans="3:18" x14ac:dyDescent="0.2">
      <c r="C33604"/>
      <c r="D33604"/>
      <c r="E33604"/>
      <c r="F33604"/>
      <c r="G33604"/>
      <c r="H33604"/>
      <c r="I33604"/>
      <c r="J33604"/>
      <c r="K33604"/>
      <c r="L33604"/>
      <c r="M33604"/>
      <c r="N33604"/>
      <c r="O33604"/>
      <c r="P33604"/>
      <c r="Q33604"/>
      <c r="R33604"/>
    </row>
    <row r="33605" spans="3:18" x14ac:dyDescent="0.2">
      <c r="C33605"/>
      <c r="D33605"/>
      <c r="E33605"/>
      <c r="F33605"/>
      <c r="G33605"/>
      <c r="H33605"/>
      <c r="I33605"/>
      <c r="J33605"/>
      <c r="K33605"/>
      <c r="L33605"/>
      <c r="M33605"/>
      <c r="N33605"/>
      <c r="O33605"/>
      <c r="P33605"/>
      <c r="Q33605"/>
      <c r="R33605"/>
    </row>
    <row r="33606" spans="3:18" x14ac:dyDescent="0.2">
      <c r="C33606"/>
      <c r="D33606"/>
      <c r="E33606"/>
      <c r="F33606"/>
      <c r="G33606"/>
      <c r="H33606"/>
      <c r="I33606"/>
      <c r="J33606"/>
      <c r="K33606"/>
      <c r="L33606"/>
      <c r="M33606"/>
      <c r="N33606"/>
      <c r="O33606"/>
      <c r="P33606"/>
      <c r="Q33606"/>
      <c r="R33606"/>
    </row>
    <row r="33607" spans="3:18" x14ac:dyDescent="0.2">
      <c r="C33607"/>
      <c r="D33607"/>
      <c r="E33607"/>
      <c r="F33607"/>
      <c r="G33607"/>
      <c r="H33607"/>
      <c r="I33607"/>
      <c r="J33607"/>
      <c r="K33607"/>
      <c r="L33607"/>
      <c r="M33607"/>
      <c r="N33607"/>
      <c r="O33607"/>
      <c r="P33607"/>
      <c r="Q33607"/>
      <c r="R33607"/>
    </row>
    <row r="33608" spans="3:18" x14ac:dyDescent="0.2">
      <c r="C33608"/>
      <c r="D33608"/>
      <c r="E33608"/>
      <c r="F33608"/>
      <c r="G33608"/>
      <c r="H33608"/>
      <c r="I33608"/>
      <c r="J33608"/>
      <c r="K33608"/>
      <c r="L33608"/>
      <c r="M33608"/>
      <c r="N33608"/>
      <c r="O33608"/>
      <c r="P33608"/>
      <c r="Q33608"/>
      <c r="R33608"/>
    </row>
    <row r="33609" spans="3:18" x14ac:dyDescent="0.2">
      <c r="C33609"/>
      <c r="D33609"/>
      <c r="E33609"/>
      <c r="F33609"/>
      <c r="G33609"/>
      <c r="H33609"/>
      <c r="I33609"/>
      <c r="J33609"/>
      <c r="K33609"/>
      <c r="L33609"/>
      <c r="M33609"/>
      <c r="N33609"/>
      <c r="O33609"/>
      <c r="P33609"/>
      <c r="Q33609"/>
      <c r="R33609"/>
    </row>
    <row r="33610" spans="3:18" x14ac:dyDescent="0.2">
      <c r="C33610"/>
      <c r="D33610"/>
      <c r="E33610"/>
      <c r="F33610"/>
      <c r="G33610"/>
      <c r="H33610"/>
      <c r="I33610"/>
      <c r="J33610"/>
      <c r="K33610"/>
      <c r="L33610"/>
      <c r="M33610"/>
      <c r="N33610"/>
      <c r="O33610"/>
      <c r="P33610"/>
      <c r="Q33610"/>
      <c r="R33610"/>
    </row>
    <row r="33611" spans="3:18" x14ac:dyDescent="0.2">
      <c r="C33611"/>
      <c r="D33611"/>
      <c r="E33611"/>
      <c r="F33611"/>
      <c r="G33611"/>
      <c r="H33611"/>
      <c r="I33611"/>
      <c r="J33611"/>
      <c r="K33611"/>
      <c r="L33611"/>
      <c r="M33611"/>
      <c r="N33611"/>
      <c r="O33611"/>
      <c r="P33611"/>
      <c r="Q33611"/>
      <c r="R33611"/>
    </row>
    <row r="33612" spans="3:18" x14ac:dyDescent="0.2">
      <c r="C33612"/>
      <c r="D33612"/>
      <c r="E33612"/>
      <c r="F33612"/>
      <c r="G33612"/>
      <c r="H33612"/>
      <c r="I33612"/>
      <c r="J33612"/>
      <c r="K33612"/>
      <c r="L33612"/>
      <c r="M33612"/>
      <c r="N33612"/>
      <c r="O33612"/>
      <c r="P33612"/>
      <c r="Q33612"/>
      <c r="R33612"/>
    </row>
    <row r="33613" spans="3:18" x14ac:dyDescent="0.2">
      <c r="C33613"/>
      <c r="D33613"/>
      <c r="E33613"/>
      <c r="F33613"/>
      <c r="G33613"/>
      <c r="H33613"/>
      <c r="I33613"/>
      <c r="J33613"/>
      <c r="K33613"/>
      <c r="L33613"/>
      <c r="M33613"/>
      <c r="N33613"/>
      <c r="O33613"/>
      <c r="P33613"/>
      <c r="Q33613"/>
      <c r="R33613"/>
    </row>
    <row r="33614" spans="3:18" x14ac:dyDescent="0.2">
      <c r="C33614"/>
      <c r="D33614"/>
      <c r="E33614"/>
      <c r="F33614"/>
      <c r="G33614"/>
      <c r="H33614"/>
      <c r="I33614"/>
      <c r="J33614"/>
      <c r="K33614"/>
      <c r="L33614"/>
      <c r="M33614"/>
      <c r="N33614"/>
      <c r="O33614"/>
      <c r="P33614"/>
      <c r="Q33614"/>
      <c r="R33614"/>
    </row>
    <row r="33615" spans="3:18" x14ac:dyDescent="0.2">
      <c r="C33615"/>
      <c r="D33615"/>
      <c r="E33615"/>
      <c r="F33615"/>
      <c r="G33615"/>
      <c r="H33615"/>
      <c r="I33615"/>
      <c r="J33615"/>
      <c r="K33615"/>
      <c r="L33615"/>
      <c r="M33615"/>
      <c r="N33615"/>
      <c r="O33615"/>
      <c r="P33615"/>
      <c r="Q33615"/>
      <c r="R33615"/>
    </row>
    <row r="33616" spans="3:18" x14ac:dyDescent="0.2">
      <c r="C33616"/>
      <c r="D33616"/>
      <c r="E33616"/>
      <c r="F33616"/>
      <c r="G33616"/>
      <c r="H33616"/>
      <c r="I33616"/>
      <c r="J33616"/>
      <c r="K33616"/>
      <c r="L33616"/>
      <c r="M33616"/>
      <c r="N33616"/>
      <c r="O33616"/>
      <c r="P33616"/>
      <c r="Q33616"/>
      <c r="R33616"/>
    </row>
    <row r="33617" spans="3:18" x14ac:dyDescent="0.2">
      <c r="C33617"/>
      <c r="D33617"/>
      <c r="E33617"/>
      <c r="F33617"/>
      <c r="G33617"/>
      <c r="H33617"/>
      <c r="I33617"/>
      <c r="J33617"/>
      <c r="K33617"/>
      <c r="L33617"/>
      <c r="M33617"/>
      <c r="N33617"/>
      <c r="O33617"/>
      <c r="P33617"/>
      <c r="Q33617"/>
      <c r="R33617"/>
    </row>
    <row r="33618" spans="3:18" x14ac:dyDescent="0.2">
      <c r="C33618"/>
      <c r="D33618"/>
      <c r="E33618"/>
      <c r="F33618"/>
      <c r="G33618"/>
      <c r="H33618"/>
      <c r="I33618"/>
      <c r="J33618"/>
      <c r="K33618"/>
      <c r="L33618"/>
      <c r="M33618"/>
      <c r="N33618"/>
      <c r="O33618"/>
      <c r="P33618"/>
      <c r="Q33618"/>
      <c r="R33618"/>
    </row>
    <row r="33619" spans="3:18" x14ac:dyDescent="0.2">
      <c r="C33619"/>
      <c r="D33619"/>
      <c r="E33619"/>
      <c r="F33619"/>
      <c r="G33619"/>
      <c r="H33619"/>
      <c r="I33619"/>
      <c r="J33619"/>
      <c r="K33619"/>
      <c r="L33619"/>
      <c r="M33619"/>
      <c r="N33619"/>
      <c r="O33619"/>
      <c r="P33619"/>
      <c r="Q33619"/>
      <c r="R33619"/>
    </row>
    <row r="33620" spans="3:18" x14ac:dyDescent="0.2">
      <c r="C33620"/>
      <c r="D33620"/>
      <c r="E33620"/>
      <c r="F33620"/>
      <c r="G33620"/>
      <c r="H33620"/>
      <c r="I33620"/>
      <c r="J33620"/>
      <c r="K33620"/>
      <c r="L33620"/>
      <c r="M33620"/>
      <c r="N33620"/>
      <c r="O33620"/>
      <c r="P33620"/>
      <c r="Q33620"/>
      <c r="R33620"/>
    </row>
    <row r="33621" spans="3:18" x14ac:dyDescent="0.2">
      <c r="C33621"/>
      <c r="D33621"/>
      <c r="E33621"/>
      <c r="F33621"/>
      <c r="G33621"/>
      <c r="H33621"/>
      <c r="I33621"/>
      <c r="J33621"/>
      <c r="K33621"/>
      <c r="L33621"/>
      <c r="M33621"/>
      <c r="N33621"/>
      <c r="O33621"/>
      <c r="P33621"/>
      <c r="Q33621"/>
      <c r="R33621"/>
    </row>
    <row r="33622" spans="3:18" x14ac:dyDescent="0.2">
      <c r="C33622"/>
      <c r="D33622"/>
      <c r="E33622"/>
      <c r="F33622"/>
      <c r="G33622"/>
      <c r="H33622"/>
      <c r="I33622"/>
      <c r="J33622"/>
      <c r="K33622"/>
      <c r="L33622"/>
      <c r="M33622"/>
      <c r="N33622"/>
      <c r="O33622"/>
      <c r="P33622"/>
      <c r="Q33622"/>
      <c r="R33622"/>
    </row>
    <row r="33623" spans="3:18" x14ac:dyDescent="0.2">
      <c r="C33623"/>
      <c r="D33623"/>
      <c r="E33623"/>
      <c r="F33623"/>
      <c r="G33623"/>
      <c r="H33623"/>
      <c r="I33623"/>
      <c r="J33623"/>
      <c r="K33623"/>
      <c r="L33623"/>
      <c r="M33623"/>
      <c r="N33623"/>
      <c r="O33623"/>
      <c r="P33623"/>
      <c r="Q33623"/>
      <c r="R33623"/>
    </row>
    <row r="33624" spans="3:18" x14ac:dyDescent="0.2">
      <c r="C33624"/>
      <c r="D33624"/>
      <c r="E33624"/>
      <c r="F33624"/>
      <c r="G33624"/>
      <c r="H33624"/>
      <c r="I33624"/>
      <c r="J33624"/>
      <c r="K33624"/>
      <c r="L33624"/>
      <c r="M33624"/>
      <c r="N33624"/>
      <c r="O33624"/>
      <c r="P33624"/>
      <c r="Q33624"/>
      <c r="R33624"/>
    </row>
    <row r="33625" spans="3:18" x14ac:dyDescent="0.2">
      <c r="C33625"/>
      <c r="D33625"/>
      <c r="E33625"/>
      <c r="F33625"/>
      <c r="G33625"/>
      <c r="H33625"/>
      <c r="I33625"/>
      <c r="J33625"/>
      <c r="K33625"/>
      <c r="L33625"/>
      <c r="M33625"/>
      <c r="N33625"/>
      <c r="O33625"/>
      <c r="P33625"/>
      <c r="Q33625"/>
      <c r="R33625"/>
    </row>
    <row r="33626" spans="3:18" x14ac:dyDescent="0.2">
      <c r="C33626"/>
      <c r="D33626"/>
      <c r="E33626"/>
      <c r="F33626"/>
      <c r="G33626"/>
      <c r="H33626"/>
      <c r="I33626"/>
      <c r="J33626"/>
      <c r="K33626"/>
      <c r="L33626"/>
      <c r="M33626"/>
      <c r="N33626"/>
      <c r="O33626"/>
      <c r="P33626"/>
      <c r="Q33626"/>
      <c r="R33626"/>
    </row>
    <row r="33627" spans="3:18" x14ac:dyDescent="0.2">
      <c r="C33627"/>
      <c r="D33627"/>
      <c r="E33627"/>
      <c r="F33627"/>
      <c r="G33627"/>
      <c r="H33627"/>
      <c r="I33627"/>
      <c r="J33627"/>
      <c r="K33627"/>
      <c r="L33627"/>
      <c r="M33627"/>
      <c r="N33627"/>
      <c r="O33627"/>
      <c r="P33627"/>
      <c r="Q33627"/>
      <c r="R33627"/>
    </row>
    <row r="33628" spans="3:18" x14ac:dyDescent="0.2">
      <c r="C33628"/>
      <c r="D33628"/>
      <c r="E33628"/>
      <c r="F33628"/>
      <c r="G33628"/>
      <c r="H33628"/>
      <c r="I33628"/>
      <c r="J33628"/>
      <c r="K33628"/>
      <c r="L33628"/>
      <c r="M33628"/>
      <c r="N33628"/>
      <c r="O33628"/>
      <c r="P33628"/>
      <c r="Q33628"/>
      <c r="R33628"/>
    </row>
    <row r="33629" spans="3:18" x14ac:dyDescent="0.2">
      <c r="C33629"/>
      <c r="D33629"/>
      <c r="E33629"/>
      <c r="F33629"/>
      <c r="G33629"/>
      <c r="H33629"/>
      <c r="I33629"/>
      <c r="J33629"/>
      <c r="K33629"/>
      <c r="L33629"/>
      <c r="M33629"/>
      <c r="N33629"/>
      <c r="O33629"/>
      <c r="P33629"/>
      <c r="Q33629"/>
      <c r="R33629"/>
    </row>
    <row r="33630" spans="3:18" x14ac:dyDescent="0.2">
      <c r="C33630"/>
      <c r="D33630"/>
      <c r="E33630"/>
      <c r="F33630"/>
      <c r="G33630"/>
      <c r="H33630"/>
      <c r="I33630"/>
      <c r="J33630"/>
      <c r="K33630"/>
      <c r="L33630"/>
      <c r="M33630"/>
      <c r="N33630"/>
      <c r="O33630"/>
      <c r="P33630"/>
      <c r="Q33630"/>
      <c r="R33630"/>
    </row>
    <row r="33631" spans="3:18" x14ac:dyDescent="0.2">
      <c r="C33631"/>
      <c r="D33631"/>
      <c r="E33631"/>
      <c r="F33631"/>
      <c r="G33631"/>
      <c r="H33631"/>
      <c r="I33631"/>
      <c r="J33631"/>
      <c r="K33631"/>
      <c r="L33631"/>
      <c r="M33631"/>
      <c r="N33631"/>
      <c r="O33631"/>
      <c r="P33631"/>
      <c r="Q33631"/>
      <c r="R33631"/>
    </row>
    <row r="33632" spans="3:18" x14ac:dyDescent="0.2">
      <c r="C33632"/>
      <c r="D33632"/>
      <c r="E33632"/>
      <c r="F33632"/>
      <c r="G33632"/>
      <c r="H33632"/>
      <c r="I33632"/>
      <c r="J33632"/>
      <c r="K33632"/>
      <c r="L33632"/>
      <c r="M33632"/>
      <c r="N33632"/>
      <c r="O33632"/>
      <c r="P33632"/>
      <c r="Q33632"/>
      <c r="R33632"/>
    </row>
    <row r="33633" spans="3:18" x14ac:dyDescent="0.2">
      <c r="C33633"/>
      <c r="D33633"/>
      <c r="E33633"/>
      <c r="F33633"/>
      <c r="G33633"/>
      <c r="H33633"/>
      <c r="I33633"/>
      <c r="J33633"/>
      <c r="K33633"/>
      <c r="L33633"/>
      <c r="M33633"/>
      <c r="N33633"/>
      <c r="O33633"/>
      <c r="P33633"/>
      <c r="Q33633"/>
      <c r="R33633"/>
    </row>
    <row r="33634" spans="3:18" x14ac:dyDescent="0.2">
      <c r="C33634"/>
      <c r="D33634"/>
      <c r="E33634"/>
      <c r="F33634"/>
      <c r="G33634"/>
      <c r="H33634"/>
      <c r="I33634"/>
      <c r="J33634"/>
      <c r="K33634"/>
      <c r="L33634"/>
      <c r="M33634"/>
      <c r="N33634"/>
      <c r="O33634"/>
      <c r="P33634"/>
      <c r="Q33634"/>
      <c r="R33634"/>
    </row>
    <row r="33635" spans="3:18" x14ac:dyDescent="0.2">
      <c r="C33635"/>
      <c r="D33635"/>
      <c r="E33635"/>
      <c r="F33635"/>
      <c r="G33635"/>
      <c r="H33635"/>
      <c r="I33635"/>
      <c r="J33635"/>
      <c r="K33635"/>
      <c r="L33635"/>
      <c r="M33635"/>
      <c r="N33635"/>
      <c r="O33635"/>
      <c r="P33635"/>
      <c r="Q33635"/>
      <c r="R33635"/>
    </row>
    <row r="33636" spans="3:18" x14ac:dyDescent="0.2">
      <c r="C33636"/>
      <c r="D33636"/>
      <c r="E33636"/>
      <c r="F33636"/>
      <c r="G33636"/>
      <c r="H33636"/>
      <c r="I33636"/>
      <c r="J33636"/>
      <c r="K33636"/>
      <c r="L33636"/>
      <c r="M33636"/>
      <c r="N33636"/>
      <c r="O33636"/>
      <c r="P33636"/>
      <c r="Q33636"/>
      <c r="R33636"/>
    </row>
    <row r="33637" spans="3:18" x14ac:dyDescent="0.2">
      <c r="C33637"/>
      <c r="D33637"/>
      <c r="E33637"/>
      <c r="F33637"/>
      <c r="G33637"/>
      <c r="H33637"/>
      <c r="I33637"/>
      <c r="J33637"/>
      <c r="K33637"/>
      <c r="L33637"/>
      <c r="M33637"/>
      <c r="N33637"/>
      <c r="O33637"/>
      <c r="P33637"/>
      <c r="Q33637"/>
      <c r="R33637"/>
    </row>
    <row r="33638" spans="3:18" x14ac:dyDescent="0.2">
      <c r="C33638"/>
      <c r="D33638"/>
      <c r="E33638"/>
      <c r="F33638"/>
      <c r="G33638"/>
      <c r="H33638"/>
      <c r="I33638"/>
      <c r="J33638"/>
      <c r="K33638"/>
      <c r="L33638"/>
      <c r="M33638"/>
      <c r="N33638"/>
      <c r="O33638"/>
      <c r="P33638"/>
      <c r="Q33638"/>
      <c r="R33638"/>
    </row>
    <row r="33639" spans="3:18" x14ac:dyDescent="0.2">
      <c r="C33639"/>
      <c r="D33639"/>
      <c r="E33639"/>
      <c r="F33639"/>
      <c r="G33639"/>
      <c r="H33639"/>
      <c r="I33639"/>
      <c r="J33639"/>
      <c r="K33639"/>
      <c r="L33639"/>
      <c r="M33639"/>
      <c r="N33639"/>
      <c r="O33639"/>
      <c r="P33639"/>
      <c r="Q33639"/>
      <c r="R33639"/>
    </row>
    <row r="33640" spans="3:18" x14ac:dyDescent="0.2">
      <c r="C33640"/>
      <c r="D33640"/>
      <c r="E33640"/>
      <c r="F33640"/>
      <c r="G33640"/>
      <c r="H33640"/>
      <c r="I33640"/>
      <c r="J33640"/>
      <c r="K33640"/>
      <c r="L33640"/>
      <c r="M33640"/>
      <c r="N33640"/>
      <c r="O33640"/>
      <c r="P33640"/>
      <c r="Q33640"/>
      <c r="R33640"/>
    </row>
    <row r="33641" spans="3:18" x14ac:dyDescent="0.2">
      <c r="C33641"/>
      <c r="D33641"/>
      <c r="E33641"/>
      <c r="F33641"/>
      <c r="G33641"/>
      <c r="H33641"/>
      <c r="I33641"/>
      <c r="J33641"/>
      <c r="K33641"/>
      <c r="L33641"/>
      <c r="M33641"/>
      <c r="N33641"/>
      <c r="O33641"/>
      <c r="P33641"/>
      <c r="Q33641"/>
      <c r="R33641"/>
    </row>
    <row r="33642" spans="3:18" x14ac:dyDescent="0.2">
      <c r="C33642"/>
      <c r="D33642"/>
      <c r="E33642"/>
      <c r="F33642"/>
      <c r="G33642"/>
      <c r="H33642"/>
      <c r="I33642"/>
      <c r="J33642"/>
      <c r="K33642"/>
      <c r="L33642"/>
      <c r="M33642"/>
      <c r="N33642"/>
      <c r="O33642"/>
      <c r="P33642"/>
      <c r="Q33642"/>
      <c r="R33642"/>
    </row>
    <row r="33643" spans="3:18" x14ac:dyDescent="0.2">
      <c r="C33643"/>
      <c r="D33643"/>
      <c r="E33643"/>
      <c r="F33643"/>
      <c r="G33643"/>
      <c r="H33643"/>
      <c r="I33643"/>
      <c r="J33643"/>
      <c r="K33643"/>
      <c r="L33643"/>
      <c r="M33643"/>
      <c r="N33643"/>
      <c r="O33643"/>
      <c r="P33643"/>
      <c r="Q33643"/>
      <c r="R33643"/>
    </row>
    <row r="33644" spans="3:18" x14ac:dyDescent="0.2">
      <c r="C33644"/>
      <c r="D33644"/>
      <c r="E33644"/>
      <c r="F33644"/>
      <c r="G33644"/>
      <c r="H33644"/>
      <c r="I33644"/>
      <c r="J33644"/>
      <c r="K33644"/>
      <c r="L33644"/>
      <c r="M33644"/>
      <c r="N33644"/>
      <c r="O33644"/>
      <c r="P33644"/>
      <c r="Q33644"/>
      <c r="R33644"/>
    </row>
    <row r="33645" spans="3:18" x14ac:dyDescent="0.2">
      <c r="C33645"/>
      <c r="D33645"/>
      <c r="E33645"/>
      <c r="F33645"/>
      <c r="G33645"/>
      <c r="H33645"/>
      <c r="I33645"/>
      <c r="J33645"/>
      <c r="K33645"/>
      <c r="L33645"/>
      <c r="M33645"/>
      <c r="N33645"/>
      <c r="O33645"/>
      <c r="P33645"/>
      <c r="Q33645"/>
      <c r="R33645"/>
    </row>
    <row r="33646" spans="3:18" x14ac:dyDescent="0.2">
      <c r="C33646"/>
      <c r="D33646"/>
      <c r="E33646"/>
      <c r="F33646"/>
      <c r="G33646"/>
      <c r="H33646"/>
      <c r="I33646"/>
      <c r="J33646"/>
      <c r="K33646"/>
      <c r="L33646"/>
      <c r="M33646"/>
      <c r="N33646"/>
      <c r="O33646"/>
      <c r="P33646"/>
      <c r="Q33646"/>
      <c r="R33646"/>
    </row>
    <row r="33647" spans="3:18" x14ac:dyDescent="0.2">
      <c r="C33647"/>
      <c r="D33647"/>
      <c r="E33647"/>
      <c r="F33647"/>
      <c r="G33647"/>
      <c r="H33647"/>
      <c r="I33647"/>
      <c r="J33647"/>
      <c r="K33647"/>
      <c r="L33647"/>
      <c r="M33647"/>
      <c r="N33647"/>
      <c r="O33647"/>
      <c r="P33647"/>
      <c r="Q33647"/>
      <c r="R33647"/>
    </row>
    <row r="33648" spans="3:18" x14ac:dyDescent="0.2">
      <c r="C33648"/>
      <c r="D33648"/>
      <c r="E33648"/>
      <c r="F33648"/>
      <c r="G33648"/>
      <c r="H33648"/>
      <c r="I33648"/>
      <c r="J33648"/>
      <c r="K33648"/>
      <c r="L33648"/>
      <c r="M33648"/>
      <c r="N33648"/>
      <c r="O33648"/>
      <c r="P33648"/>
      <c r="Q33648"/>
      <c r="R33648"/>
    </row>
    <row r="33649" spans="3:18" x14ac:dyDescent="0.2">
      <c r="C33649"/>
      <c r="D33649"/>
      <c r="E33649"/>
      <c r="F33649"/>
      <c r="G33649"/>
      <c r="H33649"/>
      <c r="I33649"/>
      <c r="J33649"/>
      <c r="K33649"/>
      <c r="L33649"/>
      <c r="M33649"/>
      <c r="N33649"/>
      <c r="O33649"/>
      <c r="P33649"/>
      <c r="Q33649"/>
      <c r="R33649"/>
    </row>
    <row r="33650" spans="3:18" x14ac:dyDescent="0.2">
      <c r="C33650"/>
      <c r="D33650"/>
      <c r="E33650"/>
      <c r="F33650"/>
      <c r="G33650"/>
      <c r="H33650"/>
      <c r="I33650"/>
      <c r="J33650"/>
      <c r="K33650"/>
      <c r="L33650"/>
      <c r="M33650"/>
      <c r="N33650"/>
      <c r="O33650"/>
      <c r="P33650"/>
      <c r="Q33650"/>
      <c r="R33650"/>
    </row>
    <row r="33651" spans="3:18" x14ac:dyDescent="0.2">
      <c r="C33651"/>
      <c r="D33651"/>
      <c r="E33651"/>
      <c r="F33651"/>
      <c r="G33651"/>
      <c r="H33651"/>
      <c r="I33651"/>
      <c r="J33651"/>
      <c r="K33651"/>
      <c r="L33651"/>
      <c r="M33651"/>
      <c r="N33651"/>
      <c r="O33651"/>
      <c r="P33651"/>
      <c r="Q33651"/>
      <c r="R33651"/>
    </row>
    <row r="33652" spans="3:18" x14ac:dyDescent="0.2">
      <c r="C33652"/>
      <c r="D33652"/>
      <c r="E33652"/>
      <c r="F33652"/>
      <c r="G33652"/>
      <c r="H33652"/>
      <c r="I33652"/>
      <c r="J33652"/>
      <c r="K33652"/>
      <c r="L33652"/>
      <c r="M33652"/>
      <c r="N33652"/>
      <c r="O33652"/>
      <c r="P33652"/>
      <c r="Q33652"/>
      <c r="R33652"/>
    </row>
    <row r="33653" spans="3:18" x14ac:dyDescent="0.2">
      <c r="C33653"/>
      <c r="D33653"/>
      <c r="E33653"/>
      <c r="F33653"/>
      <c r="G33653"/>
      <c r="H33653"/>
      <c r="I33653"/>
      <c r="J33653"/>
      <c r="K33653"/>
      <c r="L33653"/>
      <c r="M33653"/>
      <c r="N33653"/>
      <c r="O33653"/>
      <c r="P33653"/>
      <c r="Q33653"/>
      <c r="R33653"/>
    </row>
    <row r="33654" spans="3:18" x14ac:dyDescent="0.2">
      <c r="C33654"/>
      <c r="D33654"/>
      <c r="E33654"/>
      <c r="F33654"/>
      <c r="G33654"/>
      <c r="H33654"/>
      <c r="I33654"/>
      <c r="J33654"/>
      <c r="K33654"/>
      <c r="L33654"/>
      <c r="M33654"/>
      <c r="N33654"/>
      <c r="O33654"/>
      <c r="P33654"/>
      <c r="Q33654"/>
      <c r="R33654"/>
    </row>
    <row r="33655" spans="3:18" x14ac:dyDescent="0.2">
      <c r="C33655"/>
      <c r="D33655"/>
      <c r="E33655"/>
      <c r="F33655"/>
      <c r="G33655"/>
      <c r="H33655"/>
      <c r="I33655"/>
      <c r="J33655"/>
      <c r="K33655"/>
      <c r="L33655"/>
      <c r="M33655"/>
      <c r="N33655"/>
      <c r="O33655"/>
      <c r="P33655"/>
      <c r="Q33655"/>
      <c r="R33655"/>
    </row>
    <row r="33656" spans="3:18" x14ac:dyDescent="0.2">
      <c r="C33656"/>
      <c r="D33656"/>
      <c r="E33656"/>
      <c r="F33656"/>
      <c r="G33656"/>
      <c r="H33656"/>
      <c r="I33656"/>
      <c r="J33656"/>
      <c r="K33656"/>
      <c r="L33656"/>
      <c r="M33656"/>
      <c r="N33656"/>
      <c r="O33656"/>
      <c r="P33656"/>
      <c r="Q33656"/>
      <c r="R33656"/>
    </row>
    <row r="33657" spans="3:18" x14ac:dyDescent="0.2">
      <c r="C33657"/>
      <c r="D33657"/>
      <c r="E33657"/>
      <c r="F33657"/>
      <c r="G33657"/>
      <c r="H33657"/>
      <c r="I33657"/>
      <c r="J33657"/>
      <c r="K33657"/>
      <c r="L33657"/>
      <c r="M33657"/>
      <c r="N33657"/>
      <c r="O33657"/>
      <c r="P33657"/>
      <c r="Q33657"/>
      <c r="R33657"/>
    </row>
    <row r="33658" spans="3:18" x14ac:dyDescent="0.2">
      <c r="C33658"/>
      <c r="D33658"/>
      <c r="E33658"/>
      <c r="F33658"/>
      <c r="G33658"/>
      <c r="H33658"/>
      <c r="I33658"/>
      <c r="J33658"/>
      <c r="K33658"/>
      <c r="L33658"/>
      <c r="M33658"/>
      <c r="N33658"/>
      <c r="O33658"/>
      <c r="P33658"/>
      <c r="Q33658"/>
      <c r="R33658"/>
    </row>
    <row r="33659" spans="3:18" x14ac:dyDescent="0.2">
      <c r="C33659"/>
      <c r="D33659"/>
      <c r="E33659"/>
      <c r="F33659"/>
      <c r="G33659"/>
      <c r="H33659"/>
      <c r="I33659"/>
      <c r="J33659"/>
      <c r="K33659"/>
      <c r="L33659"/>
      <c r="M33659"/>
      <c r="N33659"/>
      <c r="O33659"/>
      <c r="P33659"/>
      <c r="Q33659"/>
      <c r="R33659"/>
    </row>
    <row r="33660" spans="3:18" x14ac:dyDescent="0.2">
      <c r="C33660"/>
      <c r="D33660"/>
      <c r="E33660"/>
      <c r="F33660"/>
      <c r="G33660"/>
      <c r="H33660"/>
      <c r="I33660"/>
      <c r="J33660"/>
      <c r="K33660"/>
      <c r="L33660"/>
      <c r="M33660"/>
      <c r="N33660"/>
      <c r="O33660"/>
      <c r="P33660"/>
      <c r="Q33660"/>
      <c r="R33660"/>
    </row>
    <row r="33661" spans="3:18" x14ac:dyDescent="0.2">
      <c r="C33661"/>
      <c r="D33661"/>
      <c r="E33661"/>
      <c r="F33661"/>
      <c r="G33661"/>
      <c r="H33661"/>
      <c r="I33661"/>
      <c r="J33661"/>
      <c r="K33661"/>
      <c r="L33661"/>
      <c r="M33661"/>
      <c r="N33661"/>
      <c r="O33661"/>
      <c r="P33661"/>
      <c r="Q33661"/>
      <c r="R33661"/>
    </row>
    <row r="33662" spans="3:18" x14ac:dyDescent="0.2">
      <c r="C33662"/>
      <c r="D33662"/>
      <c r="E33662"/>
      <c r="F33662"/>
      <c r="G33662"/>
      <c r="H33662"/>
      <c r="I33662"/>
      <c r="J33662"/>
      <c r="K33662"/>
      <c r="L33662"/>
      <c r="M33662"/>
      <c r="N33662"/>
      <c r="O33662"/>
      <c r="P33662"/>
      <c r="Q33662"/>
      <c r="R33662"/>
    </row>
    <row r="33663" spans="3:18" x14ac:dyDescent="0.2">
      <c r="C33663"/>
      <c r="D33663"/>
      <c r="E33663"/>
      <c r="F33663"/>
      <c r="G33663"/>
      <c r="H33663"/>
      <c r="I33663"/>
      <c r="J33663"/>
      <c r="K33663"/>
      <c r="L33663"/>
      <c r="M33663"/>
      <c r="N33663"/>
      <c r="O33663"/>
      <c r="P33663"/>
      <c r="Q33663"/>
      <c r="R33663"/>
    </row>
    <row r="33664" spans="3:18" x14ac:dyDescent="0.2">
      <c r="C33664"/>
      <c r="D33664"/>
      <c r="E33664"/>
      <c r="F33664"/>
      <c r="G33664"/>
      <c r="H33664"/>
      <c r="I33664"/>
      <c r="J33664"/>
      <c r="K33664"/>
      <c r="L33664"/>
      <c r="M33664"/>
      <c r="N33664"/>
      <c r="O33664"/>
      <c r="P33664"/>
      <c r="Q33664"/>
      <c r="R33664"/>
    </row>
    <row r="33665" spans="3:18" x14ac:dyDescent="0.2">
      <c r="C33665"/>
      <c r="D33665"/>
      <c r="E33665"/>
      <c r="F33665"/>
      <c r="G33665"/>
      <c r="H33665"/>
      <c r="I33665"/>
      <c r="J33665"/>
      <c r="K33665"/>
      <c r="L33665"/>
      <c r="M33665"/>
      <c r="N33665"/>
      <c r="O33665"/>
      <c r="P33665"/>
      <c r="Q33665"/>
      <c r="R33665"/>
    </row>
    <row r="33666" spans="3:18" x14ac:dyDescent="0.2">
      <c r="C33666"/>
      <c r="D33666"/>
      <c r="E33666"/>
      <c r="F33666"/>
      <c r="G33666"/>
      <c r="H33666"/>
      <c r="I33666"/>
      <c r="J33666"/>
      <c r="K33666"/>
      <c r="L33666"/>
      <c r="M33666"/>
      <c r="N33666"/>
      <c r="O33666"/>
      <c r="P33666"/>
      <c r="Q33666"/>
      <c r="R33666"/>
    </row>
    <row r="33667" spans="3:18" x14ac:dyDescent="0.2">
      <c r="C33667"/>
      <c r="D33667"/>
      <c r="E33667"/>
      <c r="F33667"/>
      <c r="G33667"/>
      <c r="H33667"/>
      <c r="I33667"/>
      <c r="J33667"/>
      <c r="K33667"/>
      <c r="L33667"/>
      <c r="M33667"/>
      <c r="N33667"/>
      <c r="O33667"/>
      <c r="P33667"/>
      <c r="Q33667"/>
      <c r="R33667"/>
    </row>
    <row r="33668" spans="3:18" x14ac:dyDescent="0.2">
      <c r="C33668"/>
      <c r="D33668"/>
      <c r="E33668"/>
      <c r="F33668"/>
      <c r="G33668"/>
      <c r="H33668"/>
      <c r="I33668"/>
      <c r="J33668"/>
      <c r="K33668"/>
      <c r="L33668"/>
      <c r="M33668"/>
      <c r="N33668"/>
      <c r="O33668"/>
      <c r="P33668"/>
      <c r="Q33668"/>
      <c r="R33668"/>
    </row>
    <row r="33669" spans="3:18" x14ac:dyDescent="0.2">
      <c r="C33669"/>
      <c r="D33669"/>
      <c r="E33669"/>
      <c r="F33669"/>
      <c r="G33669"/>
      <c r="H33669"/>
      <c r="I33669"/>
      <c r="J33669"/>
      <c r="K33669"/>
      <c r="L33669"/>
      <c r="M33669"/>
      <c r="N33669"/>
      <c r="O33669"/>
      <c r="P33669"/>
      <c r="Q33669"/>
      <c r="R33669"/>
    </row>
    <row r="33670" spans="3:18" x14ac:dyDescent="0.2">
      <c r="C33670"/>
      <c r="D33670"/>
      <c r="E33670"/>
      <c r="F33670"/>
      <c r="G33670"/>
      <c r="H33670"/>
      <c r="I33670"/>
      <c r="J33670"/>
      <c r="K33670"/>
      <c r="L33670"/>
      <c r="M33670"/>
      <c r="N33670"/>
      <c r="O33670"/>
      <c r="P33670"/>
      <c r="Q33670"/>
      <c r="R33670"/>
    </row>
    <row r="33671" spans="3:18" x14ac:dyDescent="0.2">
      <c r="C33671"/>
      <c r="D33671"/>
      <c r="E33671"/>
      <c r="F33671"/>
      <c r="G33671"/>
      <c r="H33671"/>
      <c r="I33671"/>
      <c r="J33671"/>
      <c r="K33671"/>
      <c r="L33671"/>
      <c r="M33671"/>
      <c r="N33671"/>
      <c r="O33671"/>
      <c r="P33671"/>
      <c r="Q33671"/>
      <c r="R33671"/>
    </row>
    <row r="33672" spans="3:18" x14ac:dyDescent="0.2">
      <c r="C33672"/>
      <c r="D33672"/>
      <c r="E33672"/>
      <c r="F33672"/>
      <c r="G33672"/>
      <c r="H33672"/>
      <c r="I33672"/>
      <c r="J33672"/>
      <c r="K33672"/>
      <c r="L33672"/>
      <c r="M33672"/>
      <c r="N33672"/>
      <c r="O33672"/>
      <c r="P33672"/>
      <c r="Q33672"/>
      <c r="R33672"/>
    </row>
    <row r="33673" spans="3:18" x14ac:dyDescent="0.2">
      <c r="C33673"/>
      <c r="D33673"/>
      <c r="E33673"/>
      <c r="F33673"/>
      <c r="G33673"/>
      <c r="H33673"/>
      <c r="I33673"/>
      <c r="J33673"/>
      <c r="K33673"/>
      <c r="L33673"/>
      <c r="M33673"/>
      <c r="N33673"/>
      <c r="O33673"/>
      <c r="P33673"/>
      <c r="Q33673"/>
      <c r="R33673"/>
    </row>
    <row r="33674" spans="3:18" x14ac:dyDescent="0.2">
      <c r="C33674"/>
      <c r="D33674"/>
      <c r="E33674"/>
      <c r="F33674"/>
      <c r="G33674"/>
      <c r="H33674"/>
      <c r="I33674"/>
      <c r="J33674"/>
      <c r="K33674"/>
      <c r="L33674"/>
      <c r="M33674"/>
      <c r="N33674"/>
      <c r="O33674"/>
      <c r="P33674"/>
      <c r="Q33674"/>
      <c r="R33674"/>
    </row>
    <row r="33675" spans="3:18" x14ac:dyDescent="0.2">
      <c r="C33675"/>
      <c r="D33675"/>
      <c r="E33675"/>
      <c r="F33675"/>
      <c r="G33675"/>
      <c r="H33675"/>
      <c r="I33675"/>
      <c r="J33675"/>
      <c r="K33675"/>
      <c r="L33675"/>
      <c r="M33675"/>
      <c r="N33675"/>
      <c r="O33675"/>
      <c r="P33675"/>
      <c r="Q33675"/>
      <c r="R33675"/>
    </row>
    <row r="33676" spans="3:18" x14ac:dyDescent="0.2">
      <c r="C33676"/>
      <c r="D33676"/>
      <c r="E33676"/>
      <c r="F33676"/>
      <c r="G33676"/>
      <c r="H33676"/>
      <c r="I33676"/>
      <c r="J33676"/>
      <c r="K33676"/>
      <c r="L33676"/>
      <c r="M33676"/>
      <c r="N33676"/>
      <c r="O33676"/>
      <c r="P33676"/>
      <c r="Q33676"/>
      <c r="R33676"/>
    </row>
    <row r="33677" spans="3:18" x14ac:dyDescent="0.2">
      <c r="C33677"/>
      <c r="D33677"/>
      <c r="E33677"/>
      <c r="F33677"/>
      <c r="G33677"/>
      <c r="H33677"/>
      <c r="I33677"/>
      <c r="J33677"/>
      <c r="K33677"/>
      <c r="L33677"/>
      <c r="M33677"/>
      <c r="N33677"/>
      <c r="O33677"/>
      <c r="P33677"/>
      <c r="Q33677"/>
      <c r="R33677"/>
    </row>
    <row r="33678" spans="3:18" x14ac:dyDescent="0.2">
      <c r="C33678"/>
      <c r="D33678"/>
      <c r="E33678"/>
      <c r="F33678"/>
      <c r="G33678"/>
      <c r="H33678"/>
      <c r="I33678"/>
      <c r="J33678"/>
      <c r="K33678"/>
      <c r="L33678"/>
      <c r="M33678"/>
      <c r="N33678"/>
      <c r="O33678"/>
      <c r="P33678"/>
      <c r="Q33678"/>
      <c r="R33678"/>
    </row>
    <row r="33679" spans="3:18" x14ac:dyDescent="0.2">
      <c r="C33679"/>
      <c r="D33679"/>
      <c r="E33679"/>
      <c r="F33679"/>
      <c r="G33679"/>
      <c r="H33679"/>
      <c r="I33679"/>
      <c r="J33679"/>
      <c r="K33679"/>
      <c r="L33679"/>
      <c r="M33679"/>
      <c r="N33679"/>
      <c r="O33679"/>
      <c r="P33679"/>
      <c r="Q33679"/>
      <c r="R33679"/>
    </row>
    <row r="33680" spans="3:18" x14ac:dyDescent="0.2">
      <c r="C33680"/>
      <c r="D33680"/>
      <c r="E33680"/>
      <c r="F33680"/>
      <c r="G33680"/>
      <c r="H33680"/>
      <c r="I33680"/>
      <c r="J33680"/>
      <c r="K33680"/>
      <c r="L33680"/>
      <c r="M33680"/>
      <c r="N33680"/>
      <c r="O33680"/>
      <c r="P33680"/>
      <c r="Q33680"/>
      <c r="R33680"/>
    </row>
    <row r="33681" spans="3:18" x14ac:dyDescent="0.2">
      <c r="C33681"/>
      <c r="D33681"/>
      <c r="E33681"/>
      <c r="F33681"/>
      <c r="G33681"/>
      <c r="H33681"/>
      <c r="I33681"/>
      <c r="J33681"/>
      <c r="K33681"/>
      <c r="L33681"/>
      <c r="M33681"/>
      <c r="N33681"/>
      <c r="O33681"/>
      <c r="P33681"/>
      <c r="Q33681"/>
      <c r="R33681"/>
    </row>
    <row r="33682" spans="3:18" x14ac:dyDescent="0.2">
      <c r="C33682"/>
      <c r="D33682"/>
      <c r="E33682"/>
      <c r="F33682"/>
      <c r="G33682"/>
      <c r="H33682"/>
      <c r="I33682"/>
      <c r="J33682"/>
      <c r="K33682"/>
      <c r="L33682"/>
      <c r="M33682"/>
      <c r="N33682"/>
      <c r="O33682"/>
      <c r="P33682"/>
      <c r="Q33682"/>
      <c r="R33682"/>
    </row>
    <row r="33683" spans="3:18" x14ac:dyDescent="0.2">
      <c r="C33683"/>
      <c r="D33683"/>
      <c r="E33683"/>
      <c r="F33683"/>
      <c r="G33683"/>
      <c r="H33683"/>
      <c r="I33683"/>
      <c r="J33683"/>
      <c r="K33683"/>
      <c r="L33683"/>
      <c r="M33683"/>
      <c r="N33683"/>
      <c r="O33683"/>
      <c r="P33683"/>
      <c r="Q33683"/>
      <c r="R33683"/>
    </row>
    <row r="33684" spans="3:18" x14ac:dyDescent="0.2">
      <c r="C33684"/>
      <c r="D33684"/>
      <c r="E33684"/>
      <c r="F33684"/>
      <c r="G33684"/>
      <c r="H33684"/>
      <c r="I33684"/>
      <c r="J33684"/>
      <c r="K33684"/>
      <c r="L33684"/>
      <c r="M33684"/>
      <c r="N33684"/>
      <c r="O33684"/>
      <c r="P33684"/>
      <c r="Q33684"/>
      <c r="R33684"/>
    </row>
    <row r="33685" spans="3:18" x14ac:dyDescent="0.2">
      <c r="C33685"/>
      <c r="D33685"/>
      <c r="E33685"/>
      <c r="F33685"/>
      <c r="G33685"/>
      <c r="H33685"/>
      <c r="I33685"/>
      <c r="J33685"/>
      <c r="K33685"/>
      <c r="L33685"/>
      <c r="M33685"/>
      <c r="N33685"/>
      <c r="O33685"/>
      <c r="P33685"/>
      <c r="Q33685"/>
      <c r="R33685"/>
    </row>
    <row r="33686" spans="3:18" x14ac:dyDescent="0.2">
      <c r="C33686"/>
      <c r="D33686"/>
      <c r="E33686"/>
      <c r="F33686"/>
      <c r="G33686"/>
      <c r="H33686"/>
      <c r="I33686"/>
      <c r="J33686"/>
      <c r="K33686"/>
      <c r="L33686"/>
      <c r="M33686"/>
      <c r="N33686"/>
      <c r="O33686"/>
      <c r="P33686"/>
      <c r="Q33686"/>
      <c r="R33686"/>
    </row>
    <row r="33687" spans="3:18" x14ac:dyDescent="0.2">
      <c r="C33687"/>
      <c r="D33687"/>
      <c r="E33687"/>
      <c r="F33687"/>
      <c r="G33687"/>
      <c r="H33687"/>
      <c r="I33687"/>
      <c r="J33687"/>
      <c r="K33687"/>
      <c r="L33687"/>
      <c r="M33687"/>
      <c r="N33687"/>
      <c r="O33687"/>
      <c r="P33687"/>
      <c r="Q33687"/>
      <c r="R33687"/>
    </row>
    <row r="33688" spans="3:18" x14ac:dyDescent="0.2">
      <c r="C33688"/>
      <c r="D33688"/>
      <c r="E33688"/>
      <c r="F33688"/>
      <c r="G33688"/>
      <c r="H33688"/>
      <c r="I33688"/>
      <c r="J33688"/>
      <c r="K33688"/>
      <c r="L33688"/>
      <c r="M33688"/>
      <c r="N33688"/>
      <c r="O33688"/>
      <c r="P33688"/>
      <c r="Q33688"/>
      <c r="R33688"/>
    </row>
    <row r="33689" spans="3:18" x14ac:dyDescent="0.2">
      <c r="C33689"/>
      <c r="D33689"/>
      <c r="E33689"/>
      <c r="F33689"/>
      <c r="G33689"/>
      <c r="H33689"/>
      <c r="I33689"/>
      <c r="J33689"/>
      <c r="K33689"/>
      <c r="L33689"/>
      <c r="M33689"/>
      <c r="N33689"/>
      <c r="O33689"/>
      <c r="P33689"/>
      <c r="Q33689"/>
      <c r="R33689"/>
    </row>
    <row r="33690" spans="3:18" x14ac:dyDescent="0.2">
      <c r="C33690"/>
      <c r="D33690"/>
      <c r="E33690"/>
      <c r="F33690"/>
      <c r="G33690"/>
      <c r="H33690"/>
      <c r="I33690"/>
      <c r="J33690"/>
      <c r="K33690"/>
      <c r="L33690"/>
      <c r="M33690"/>
      <c r="N33690"/>
      <c r="O33690"/>
      <c r="P33690"/>
      <c r="Q33690"/>
      <c r="R33690"/>
    </row>
    <row r="33691" spans="3:18" x14ac:dyDescent="0.2">
      <c r="C33691"/>
      <c r="D33691"/>
      <c r="E33691"/>
      <c r="F33691"/>
      <c r="G33691"/>
      <c r="H33691"/>
      <c r="I33691"/>
      <c r="J33691"/>
      <c r="K33691"/>
      <c r="L33691"/>
      <c r="M33691"/>
      <c r="N33691"/>
      <c r="O33691"/>
      <c r="P33691"/>
      <c r="Q33691"/>
      <c r="R33691"/>
    </row>
    <row r="33692" spans="3:18" x14ac:dyDescent="0.2">
      <c r="C33692"/>
      <c r="D33692"/>
      <c r="E33692"/>
      <c r="F33692"/>
      <c r="G33692"/>
      <c r="H33692"/>
      <c r="I33692"/>
      <c r="J33692"/>
      <c r="K33692"/>
      <c r="L33692"/>
      <c r="M33692"/>
      <c r="N33692"/>
      <c r="O33692"/>
      <c r="P33692"/>
      <c r="Q33692"/>
      <c r="R33692"/>
    </row>
    <row r="33693" spans="3:18" x14ac:dyDescent="0.2">
      <c r="C33693"/>
      <c r="D33693"/>
      <c r="E33693"/>
      <c r="F33693"/>
      <c r="G33693"/>
      <c r="H33693"/>
      <c r="I33693"/>
      <c r="J33693"/>
      <c r="K33693"/>
      <c r="L33693"/>
      <c r="M33693"/>
      <c r="N33693"/>
      <c r="O33693"/>
      <c r="P33693"/>
      <c r="Q33693"/>
      <c r="R33693"/>
    </row>
    <row r="33694" spans="3:18" x14ac:dyDescent="0.2">
      <c r="C33694"/>
      <c r="D33694"/>
      <c r="E33694"/>
      <c r="F33694"/>
      <c r="G33694"/>
      <c r="H33694"/>
      <c r="I33694"/>
      <c r="J33694"/>
      <c r="K33694"/>
      <c r="L33694"/>
      <c r="M33694"/>
      <c r="N33694"/>
      <c r="O33694"/>
      <c r="P33694"/>
      <c r="Q33694"/>
      <c r="R33694"/>
    </row>
    <row r="33695" spans="3:18" x14ac:dyDescent="0.2">
      <c r="C33695"/>
      <c r="D33695"/>
      <c r="E33695"/>
      <c r="F33695"/>
      <c r="G33695"/>
      <c r="H33695"/>
      <c r="I33695"/>
      <c r="J33695"/>
      <c r="K33695"/>
      <c r="L33695"/>
      <c r="M33695"/>
      <c r="N33695"/>
      <c r="O33695"/>
      <c r="P33695"/>
      <c r="Q33695"/>
      <c r="R33695"/>
    </row>
    <row r="33696" spans="3:18" x14ac:dyDescent="0.2">
      <c r="C33696"/>
      <c r="D33696"/>
      <c r="E33696"/>
      <c r="F33696"/>
      <c r="G33696"/>
      <c r="H33696"/>
      <c r="I33696"/>
      <c r="J33696"/>
      <c r="K33696"/>
      <c r="L33696"/>
      <c r="M33696"/>
      <c r="N33696"/>
      <c r="O33696"/>
      <c r="P33696"/>
      <c r="Q33696"/>
      <c r="R33696"/>
    </row>
    <row r="33697" spans="3:18" x14ac:dyDescent="0.2">
      <c r="C33697"/>
      <c r="D33697"/>
      <c r="E33697"/>
      <c r="F33697"/>
      <c r="G33697"/>
      <c r="H33697"/>
      <c r="I33697"/>
      <c r="J33697"/>
      <c r="K33697"/>
      <c r="L33697"/>
      <c r="M33697"/>
      <c r="N33697"/>
      <c r="O33697"/>
      <c r="P33697"/>
      <c r="Q33697"/>
      <c r="R33697"/>
    </row>
    <row r="33698" spans="3:18" x14ac:dyDescent="0.2">
      <c r="C33698"/>
      <c r="D33698"/>
      <c r="E33698"/>
      <c r="F33698"/>
      <c r="G33698"/>
      <c r="H33698"/>
      <c r="I33698"/>
      <c r="J33698"/>
      <c r="K33698"/>
      <c r="L33698"/>
      <c r="M33698"/>
      <c r="N33698"/>
      <c r="O33698"/>
      <c r="P33698"/>
      <c r="Q33698"/>
      <c r="R33698"/>
    </row>
    <row r="33699" spans="3:18" x14ac:dyDescent="0.2">
      <c r="C33699"/>
      <c r="D33699"/>
      <c r="E33699"/>
      <c r="F33699"/>
      <c r="G33699"/>
      <c r="H33699"/>
      <c r="I33699"/>
      <c r="J33699"/>
      <c r="K33699"/>
      <c r="L33699"/>
      <c r="M33699"/>
      <c r="N33699"/>
      <c r="O33699"/>
      <c r="P33699"/>
      <c r="Q33699"/>
      <c r="R33699"/>
    </row>
    <row r="33700" spans="3:18" x14ac:dyDescent="0.2">
      <c r="C33700"/>
      <c r="D33700"/>
      <c r="E33700"/>
      <c r="F33700"/>
      <c r="G33700"/>
      <c r="H33700"/>
      <c r="I33700"/>
      <c r="J33700"/>
      <c r="K33700"/>
      <c r="L33700"/>
      <c r="M33700"/>
      <c r="N33700"/>
      <c r="O33700"/>
      <c r="P33700"/>
      <c r="Q33700"/>
      <c r="R33700"/>
    </row>
    <row r="33701" spans="3:18" x14ac:dyDescent="0.2">
      <c r="C33701"/>
      <c r="D33701"/>
      <c r="E33701"/>
      <c r="F33701"/>
      <c r="G33701"/>
      <c r="H33701"/>
      <c r="I33701"/>
      <c r="J33701"/>
      <c r="K33701"/>
      <c r="L33701"/>
      <c r="M33701"/>
      <c r="N33701"/>
      <c r="O33701"/>
      <c r="P33701"/>
      <c r="Q33701"/>
      <c r="R33701"/>
    </row>
    <row r="33702" spans="3:18" x14ac:dyDescent="0.2">
      <c r="C33702"/>
      <c r="D33702"/>
      <c r="E33702"/>
      <c r="F33702"/>
      <c r="G33702"/>
      <c r="H33702"/>
      <c r="I33702"/>
      <c r="J33702"/>
      <c r="K33702"/>
      <c r="L33702"/>
      <c r="M33702"/>
      <c r="N33702"/>
      <c r="O33702"/>
      <c r="P33702"/>
      <c r="Q33702"/>
      <c r="R33702"/>
    </row>
    <row r="33703" spans="3:18" x14ac:dyDescent="0.2">
      <c r="C33703"/>
      <c r="D33703"/>
      <c r="E33703"/>
      <c r="F33703"/>
      <c r="G33703"/>
      <c r="H33703"/>
      <c r="I33703"/>
      <c r="J33703"/>
      <c r="K33703"/>
      <c r="L33703"/>
      <c r="M33703"/>
      <c r="N33703"/>
      <c r="O33703"/>
      <c r="P33703"/>
      <c r="Q33703"/>
      <c r="R33703"/>
    </row>
    <row r="33704" spans="3:18" x14ac:dyDescent="0.2">
      <c r="C33704"/>
      <c r="D33704"/>
      <c r="E33704"/>
      <c r="F33704"/>
      <c r="G33704"/>
      <c r="H33704"/>
      <c r="I33704"/>
      <c r="J33704"/>
      <c r="K33704"/>
      <c r="L33704"/>
      <c r="M33704"/>
      <c r="N33704"/>
      <c r="O33704"/>
      <c r="P33704"/>
      <c r="Q33704"/>
      <c r="R33704"/>
    </row>
    <row r="33705" spans="3:18" x14ac:dyDescent="0.2">
      <c r="C33705"/>
      <c r="D33705"/>
      <c r="E33705"/>
      <c r="F33705"/>
      <c r="G33705"/>
      <c r="H33705"/>
      <c r="I33705"/>
      <c r="J33705"/>
      <c r="K33705"/>
      <c r="L33705"/>
      <c r="M33705"/>
      <c r="N33705"/>
      <c r="O33705"/>
      <c r="P33705"/>
      <c r="Q33705"/>
      <c r="R33705"/>
    </row>
    <row r="33706" spans="3:18" x14ac:dyDescent="0.2">
      <c r="C33706"/>
      <c r="D33706"/>
      <c r="E33706"/>
      <c r="F33706"/>
      <c r="G33706"/>
      <c r="H33706"/>
      <c r="I33706"/>
      <c r="J33706"/>
      <c r="K33706"/>
      <c r="L33706"/>
      <c r="M33706"/>
      <c r="N33706"/>
      <c r="O33706"/>
      <c r="P33706"/>
      <c r="Q33706"/>
      <c r="R33706"/>
    </row>
    <row r="33707" spans="3:18" x14ac:dyDescent="0.2">
      <c r="C33707"/>
      <c r="D33707"/>
      <c r="E33707"/>
      <c r="F33707"/>
      <c r="G33707"/>
      <c r="H33707"/>
      <c r="I33707"/>
      <c r="J33707"/>
      <c r="K33707"/>
      <c r="L33707"/>
      <c r="M33707"/>
      <c r="N33707"/>
      <c r="O33707"/>
      <c r="P33707"/>
      <c r="Q33707"/>
      <c r="R33707"/>
    </row>
    <row r="33708" spans="3:18" x14ac:dyDescent="0.2">
      <c r="C33708"/>
      <c r="D33708"/>
      <c r="E33708"/>
      <c r="F33708"/>
      <c r="G33708"/>
      <c r="H33708"/>
      <c r="I33708"/>
      <c r="J33708"/>
      <c r="K33708"/>
      <c r="L33708"/>
      <c r="M33708"/>
      <c r="N33708"/>
      <c r="O33708"/>
      <c r="P33708"/>
      <c r="Q33708"/>
      <c r="R33708"/>
    </row>
    <row r="33709" spans="3:18" x14ac:dyDescent="0.2">
      <c r="C33709"/>
      <c r="D33709"/>
      <c r="E33709"/>
      <c r="F33709"/>
      <c r="G33709"/>
      <c r="H33709"/>
      <c r="I33709"/>
      <c r="J33709"/>
      <c r="K33709"/>
      <c r="L33709"/>
      <c r="M33709"/>
      <c r="N33709"/>
      <c r="O33709"/>
      <c r="P33709"/>
      <c r="Q33709"/>
      <c r="R33709"/>
    </row>
    <row r="33710" spans="3:18" x14ac:dyDescent="0.2">
      <c r="C33710"/>
      <c r="D33710"/>
      <c r="E33710"/>
      <c r="F33710"/>
      <c r="G33710"/>
      <c r="H33710"/>
      <c r="I33710"/>
      <c r="J33710"/>
      <c r="K33710"/>
      <c r="L33710"/>
      <c r="M33710"/>
      <c r="N33710"/>
      <c r="O33710"/>
      <c r="P33710"/>
      <c r="Q33710"/>
      <c r="R33710"/>
    </row>
    <row r="33711" spans="3:18" x14ac:dyDescent="0.2">
      <c r="C33711"/>
      <c r="D33711"/>
      <c r="E33711"/>
      <c r="F33711"/>
      <c r="G33711"/>
      <c r="H33711"/>
      <c r="I33711"/>
      <c r="J33711"/>
      <c r="K33711"/>
      <c r="L33711"/>
      <c r="M33711"/>
      <c r="N33711"/>
      <c r="O33711"/>
      <c r="P33711"/>
      <c r="Q33711"/>
      <c r="R33711"/>
    </row>
    <row r="33712" spans="3:18" x14ac:dyDescent="0.2">
      <c r="C33712"/>
      <c r="D33712"/>
      <c r="E33712"/>
      <c r="F33712"/>
      <c r="G33712"/>
      <c r="H33712"/>
      <c r="I33712"/>
      <c r="J33712"/>
      <c r="K33712"/>
      <c r="L33712"/>
      <c r="M33712"/>
      <c r="N33712"/>
      <c r="O33712"/>
      <c r="P33712"/>
      <c r="Q33712"/>
      <c r="R33712"/>
    </row>
    <row r="33713" spans="3:18" x14ac:dyDescent="0.2">
      <c r="C33713"/>
      <c r="D33713"/>
      <c r="E33713"/>
      <c r="F33713"/>
      <c r="G33713"/>
      <c r="H33713"/>
      <c r="I33713"/>
      <c r="J33713"/>
      <c r="K33713"/>
      <c r="L33713"/>
      <c r="M33713"/>
      <c r="N33713"/>
      <c r="O33713"/>
      <c r="P33713"/>
      <c r="Q33713"/>
      <c r="R33713"/>
    </row>
    <row r="33714" spans="3:18" x14ac:dyDescent="0.2">
      <c r="C33714"/>
      <c r="D33714"/>
      <c r="E33714"/>
      <c r="F33714"/>
      <c r="G33714"/>
      <c r="H33714"/>
      <c r="I33714"/>
      <c r="J33714"/>
      <c r="K33714"/>
      <c r="L33714"/>
      <c r="M33714"/>
      <c r="N33714"/>
      <c r="O33714"/>
      <c r="P33714"/>
      <c r="Q33714"/>
      <c r="R33714"/>
    </row>
    <row r="33715" spans="3:18" x14ac:dyDescent="0.2">
      <c r="C33715"/>
      <c r="D33715"/>
      <c r="E33715"/>
      <c r="F33715"/>
      <c r="G33715"/>
      <c r="H33715"/>
      <c r="I33715"/>
      <c r="J33715"/>
      <c r="K33715"/>
      <c r="L33715"/>
      <c r="M33715"/>
      <c r="N33715"/>
      <c r="O33715"/>
      <c r="P33715"/>
      <c r="Q33715"/>
      <c r="R33715"/>
    </row>
    <row r="33716" spans="3:18" x14ac:dyDescent="0.2">
      <c r="C33716"/>
      <c r="D33716"/>
      <c r="E33716"/>
      <c r="F33716"/>
      <c r="G33716"/>
      <c r="H33716"/>
      <c r="I33716"/>
      <c r="J33716"/>
      <c r="K33716"/>
      <c r="L33716"/>
      <c r="M33716"/>
      <c r="N33716"/>
      <c r="O33716"/>
      <c r="P33716"/>
      <c r="Q33716"/>
      <c r="R33716"/>
    </row>
    <row r="33717" spans="3:18" x14ac:dyDescent="0.2">
      <c r="C33717"/>
      <c r="D33717"/>
      <c r="E33717"/>
      <c r="F33717"/>
      <c r="G33717"/>
      <c r="H33717"/>
      <c r="I33717"/>
      <c r="J33717"/>
      <c r="K33717"/>
      <c r="L33717"/>
      <c r="M33717"/>
      <c r="N33717"/>
      <c r="O33717"/>
      <c r="P33717"/>
      <c r="Q33717"/>
      <c r="R33717"/>
    </row>
    <row r="33718" spans="3:18" x14ac:dyDescent="0.2">
      <c r="C33718"/>
      <c r="D33718"/>
      <c r="E33718"/>
      <c r="F33718"/>
      <c r="G33718"/>
      <c r="H33718"/>
      <c r="I33718"/>
      <c r="J33718"/>
      <c r="K33718"/>
      <c r="L33718"/>
      <c r="M33718"/>
      <c r="N33718"/>
      <c r="O33718"/>
      <c r="P33718"/>
      <c r="Q33718"/>
      <c r="R33718"/>
    </row>
    <row r="33719" spans="3:18" x14ac:dyDescent="0.2">
      <c r="C33719"/>
      <c r="D33719"/>
      <c r="E33719"/>
      <c r="F33719"/>
      <c r="G33719"/>
      <c r="H33719"/>
      <c r="I33719"/>
      <c r="J33719"/>
      <c r="K33719"/>
      <c r="L33719"/>
      <c r="M33719"/>
      <c r="N33719"/>
      <c r="O33719"/>
      <c r="P33719"/>
      <c r="Q33719"/>
      <c r="R33719"/>
    </row>
    <row r="33720" spans="3:18" x14ac:dyDescent="0.2">
      <c r="C33720"/>
      <c r="D33720"/>
      <c r="E33720"/>
      <c r="F33720"/>
      <c r="G33720"/>
      <c r="H33720"/>
      <c r="I33720"/>
      <c r="J33720"/>
      <c r="K33720"/>
      <c r="L33720"/>
      <c r="M33720"/>
      <c r="N33720"/>
      <c r="O33720"/>
      <c r="P33720"/>
      <c r="Q33720"/>
      <c r="R33720"/>
    </row>
    <row r="33721" spans="3:18" x14ac:dyDescent="0.2">
      <c r="C33721"/>
      <c r="D33721"/>
      <c r="E33721"/>
      <c r="F33721"/>
      <c r="G33721"/>
      <c r="H33721"/>
      <c r="I33721"/>
      <c r="J33721"/>
      <c r="K33721"/>
      <c r="L33721"/>
      <c r="M33721"/>
      <c r="N33721"/>
      <c r="O33721"/>
      <c r="P33721"/>
      <c r="Q33721"/>
      <c r="R33721"/>
    </row>
    <row r="33722" spans="3:18" x14ac:dyDescent="0.2">
      <c r="C33722"/>
      <c r="D33722"/>
      <c r="E33722"/>
      <c r="F33722"/>
      <c r="G33722"/>
      <c r="H33722"/>
      <c r="I33722"/>
      <c r="J33722"/>
      <c r="K33722"/>
      <c r="L33722"/>
      <c r="M33722"/>
      <c r="N33722"/>
      <c r="O33722"/>
      <c r="P33722"/>
      <c r="Q33722"/>
      <c r="R33722"/>
    </row>
    <row r="33723" spans="3:18" x14ac:dyDescent="0.2">
      <c r="C33723"/>
      <c r="D33723"/>
      <c r="E33723"/>
      <c r="F33723"/>
      <c r="G33723"/>
      <c r="H33723"/>
      <c r="I33723"/>
      <c r="J33723"/>
      <c r="K33723"/>
      <c r="L33723"/>
      <c r="M33723"/>
      <c r="N33723"/>
      <c r="O33723"/>
      <c r="P33723"/>
      <c r="Q33723"/>
      <c r="R33723"/>
    </row>
    <row r="33724" spans="3:18" x14ac:dyDescent="0.2">
      <c r="C33724"/>
      <c r="D33724"/>
      <c r="E33724"/>
      <c r="F33724"/>
      <c r="G33724"/>
      <c r="H33724"/>
      <c r="I33724"/>
      <c r="J33724"/>
      <c r="K33724"/>
      <c r="L33724"/>
      <c r="M33724"/>
      <c r="N33724"/>
      <c r="O33724"/>
      <c r="P33724"/>
      <c r="Q33724"/>
      <c r="R33724"/>
    </row>
    <row r="33725" spans="3:18" x14ac:dyDescent="0.2">
      <c r="C33725"/>
      <c r="D33725"/>
      <c r="E33725"/>
      <c r="F33725"/>
      <c r="G33725"/>
      <c r="H33725"/>
      <c r="I33725"/>
      <c r="J33725"/>
      <c r="K33725"/>
      <c r="L33725"/>
      <c r="M33725"/>
      <c r="N33725"/>
      <c r="O33725"/>
      <c r="P33725"/>
      <c r="Q33725"/>
      <c r="R33725"/>
    </row>
    <row r="33726" spans="3:18" x14ac:dyDescent="0.2">
      <c r="C33726"/>
      <c r="D33726"/>
      <c r="E33726"/>
      <c r="F33726"/>
      <c r="G33726"/>
      <c r="H33726"/>
      <c r="I33726"/>
      <c r="J33726"/>
      <c r="K33726"/>
      <c r="L33726"/>
      <c r="M33726"/>
      <c r="N33726"/>
      <c r="O33726"/>
      <c r="P33726"/>
      <c r="Q33726"/>
      <c r="R33726"/>
    </row>
    <row r="33727" spans="3:18" x14ac:dyDescent="0.2">
      <c r="C33727"/>
      <c r="D33727"/>
      <c r="E33727"/>
      <c r="F33727"/>
      <c r="G33727"/>
      <c r="H33727"/>
      <c r="I33727"/>
      <c r="J33727"/>
      <c r="K33727"/>
      <c r="L33727"/>
      <c r="M33727"/>
      <c r="N33727"/>
      <c r="O33727"/>
      <c r="P33727"/>
      <c r="Q33727"/>
      <c r="R33727"/>
    </row>
    <row r="33728" spans="3:18" x14ac:dyDescent="0.2">
      <c r="C33728"/>
      <c r="D33728"/>
      <c r="E33728"/>
      <c r="F33728"/>
      <c r="G33728"/>
      <c r="H33728"/>
      <c r="I33728"/>
      <c r="J33728"/>
      <c r="K33728"/>
      <c r="L33728"/>
      <c r="M33728"/>
      <c r="N33728"/>
      <c r="O33728"/>
      <c r="P33728"/>
      <c r="Q33728"/>
      <c r="R33728"/>
    </row>
    <row r="33729" spans="3:18" x14ac:dyDescent="0.2">
      <c r="C33729"/>
      <c r="D33729"/>
      <c r="E33729"/>
      <c r="F33729"/>
      <c r="G33729"/>
      <c r="H33729"/>
      <c r="I33729"/>
      <c r="J33729"/>
      <c r="K33729"/>
      <c r="L33729"/>
      <c r="M33729"/>
      <c r="N33729"/>
      <c r="O33729"/>
      <c r="P33729"/>
      <c r="Q33729"/>
      <c r="R33729"/>
    </row>
    <row r="33730" spans="3:18" x14ac:dyDescent="0.2">
      <c r="C33730"/>
      <c r="D33730"/>
      <c r="E33730"/>
      <c r="F33730"/>
      <c r="G33730"/>
      <c r="H33730"/>
      <c r="I33730"/>
      <c r="J33730"/>
      <c r="K33730"/>
      <c r="L33730"/>
      <c r="M33730"/>
      <c r="N33730"/>
      <c r="O33730"/>
      <c r="P33730"/>
      <c r="Q33730"/>
      <c r="R33730"/>
    </row>
    <row r="33731" spans="3:18" x14ac:dyDescent="0.2">
      <c r="C33731"/>
      <c r="D33731"/>
      <c r="E33731"/>
      <c r="F33731"/>
      <c r="G33731"/>
      <c r="H33731"/>
      <c r="I33731"/>
      <c r="J33731"/>
      <c r="K33731"/>
      <c r="L33731"/>
      <c r="M33731"/>
      <c r="N33731"/>
      <c r="O33731"/>
      <c r="P33731"/>
      <c r="Q33731"/>
      <c r="R33731"/>
    </row>
    <row r="33732" spans="3:18" x14ac:dyDescent="0.2">
      <c r="C33732"/>
      <c r="D33732"/>
      <c r="E33732"/>
      <c r="F33732"/>
      <c r="G33732"/>
      <c r="H33732"/>
      <c r="I33732"/>
      <c r="J33732"/>
      <c r="K33732"/>
      <c r="L33732"/>
      <c r="M33732"/>
      <c r="N33732"/>
      <c r="O33732"/>
      <c r="P33732"/>
      <c r="Q33732"/>
      <c r="R33732"/>
    </row>
    <row r="33733" spans="3:18" x14ac:dyDescent="0.2">
      <c r="C33733"/>
      <c r="D33733"/>
      <c r="E33733"/>
      <c r="F33733"/>
      <c r="G33733"/>
      <c r="H33733"/>
      <c r="I33733"/>
      <c r="J33733"/>
      <c r="K33733"/>
      <c r="L33733"/>
      <c r="M33733"/>
      <c r="N33733"/>
      <c r="O33733"/>
      <c r="P33733"/>
      <c r="Q33733"/>
      <c r="R33733"/>
    </row>
    <row r="33734" spans="3:18" x14ac:dyDescent="0.2">
      <c r="C33734"/>
      <c r="D33734"/>
      <c r="E33734"/>
      <c r="F33734"/>
      <c r="G33734"/>
      <c r="H33734"/>
      <c r="I33734"/>
      <c r="J33734"/>
      <c r="K33734"/>
      <c r="L33734"/>
      <c r="M33734"/>
      <c r="N33734"/>
      <c r="O33734"/>
      <c r="P33734"/>
      <c r="Q33734"/>
      <c r="R33734"/>
    </row>
    <row r="33735" spans="3:18" x14ac:dyDescent="0.2">
      <c r="C33735"/>
      <c r="D33735"/>
      <c r="E33735"/>
      <c r="F33735"/>
      <c r="G33735"/>
      <c r="H33735"/>
      <c r="I33735"/>
      <c r="J33735"/>
      <c r="K33735"/>
      <c r="L33735"/>
      <c r="M33735"/>
      <c r="N33735"/>
      <c r="O33735"/>
      <c r="P33735"/>
      <c r="Q33735"/>
      <c r="R33735"/>
    </row>
    <row r="33736" spans="3:18" x14ac:dyDescent="0.2">
      <c r="C33736"/>
      <c r="D33736"/>
      <c r="E33736"/>
      <c r="F33736"/>
      <c r="G33736"/>
      <c r="H33736"/>
      <c r="I33736"/>
      <c r="J33736"/>
      <c r="K33736"/>
      <c r="L33736"/>
      <c r="M33736"/>
      <c r="N33736"/>
      <c r="O33736"/>
      <c r="P33736"/>
      <c r="Q33736"/>
      <c r="R33736"/>
    </row>
    <row r="33737" spans="3:18" x14ac:dyDescent="0.2">
      <c r="C33737"/>
      <c r="D33737"/>
      <c r="E33737"/>
      <c r="F33737"/>
      <c r="G33737"/>
      <c r="H33737"/>
      <c r="I33737"/>
      <c r="J33737"/>
      <c r="K33737"/>
      <c r="L33737"/>
      <c r="M33737"/>
      <c r="N33737"/>
      <c r="O33737"/>
      <c r="P33737"/>
      <c r="Q33737"/>
      <c r="R33737"/>
    </row>
    <row r="33738" spans="3:18" x14ac:dyDescent="0.2">
      <c r="C33738"/>
      <c r="D33738"/>
      <c r="E33738"/>
      <c r="F33738"/>
      <c r="G33738"/>
      <c r="H33738"/>
      <c r="I33738"/>
      <c r="J33738"/>
      <c r="K33738"/>
      <c r="L33738"/>
      <c r="M33738"/>
      <c r="N33738"/>
      <c r="O33738"/>
      <c r="P33738"/>
      <c r="Q33738"/>
      <c r="R33738"/>
    </row>
    <row r="33739" spans="3:18" x14ac:dyDescent="0.2">
      <c r="C33739"/>
      <c r="D33739"/>
      <c r="E33739"/>
      <c r="F33739"/>
      <c r="G33739"/>
      <c r="H33739"/>
      <c r="I33739"/>
      <c r="J33739"/>
      <c r="K33739"/>
      <c r="L33739"/>
      <c r="M33739"/>
      <c r="N33739"/>
      <c r="O33739"/>
      <c r="P33739"/>
      <c r="Q33739"/>
      <c r="R33739"/>
    </row>
    <row r="33740" spans="3:18" x14ac:dyDescent="0.2">
      <c r="C33740"/>
      <c r="D33740"/>
      <c r="E33740"/>
      <c r="F33740"/>
      <c r="G33740"/>
      <c r="H33740"/>
      <c r="I33740"/>
      <c r="J33740"/>
      <c r="K33740"/>
      <c r="L33740"/>
      <c r="M33740"/>
      <c r="N33740"/>
      <c r="O33740"/>
      <c r="P33740"/>
      <c r="Q33740"/>
      <c r="R33740"/>
    </row>
    <row r="33741" spans="3:18" x14ac:dyDescent="0.2">
      <c r="C33741"/>
      <c r="D33741"/>
      <c r="E33741"/>
      <c r="F33741"/>
      <c r="G33741"/>
      <c r="H33741"/>
      <c r="I33741"/>
      <c r="J33741"/>
      <c r="K33741"/>
      <c r="L33741"/>
      <c r="M33741"/>
      <c r="N33741"/>
      <c r="O33741"/>
      <c r="P33741"/>
      <c r="Q33741"/>
      <c r="R33741"/>
    </row>
    <row r="33742" spans="3:18" x14ac:dyDescent="0.2">
      <c r="C33742"/>
      <c r="D33742"/>
      <c r="E33742"/>
      <c r="F33742"/>
      <c r="G33742"/>
      <c r="H33742"/>
      <c r="I33742"/>
      <c r="J33742"/>
      <c r="K33742"/>
      <c r="L33742"/>
      <c r="M33742"/>
      <c r="N33742"/>
      <c r="O33742"/>
      <c r="P33742"/>
      <c r="Q33742"/>
      <c r="R33742"/>
    </row>
    <row r="33743" spans="3:18" x14ac:dyDescent="0.2">
      <c r="C33743"/>
      <c r="D33743"/>
      <c r="E33743"/>
      <c r="F33743"/>
      <c r="G33743"/>
      <c r="H33743"/>
      <c r="I33743"/>
      <c r="J33743"/>
      <c r="K33743"/>
      <c r="L33743"/>
      <c r="M33743"/>
      <c r="N33743"/>
      <c r="O33743"/>
      <c r="P33743"/>
      <c r="Q33743"/>
      <c r="R33743"/>
    </row>
    <row r="33744" spans="3:18" x14ac:dyDescent="0.2">
      <c r="C33744"/>
      <c r="D33744"/>
      <c r="E33744"/>
      <c r="F33744"/>
      <c r="G33744"/>
      <c r="H33744"/>
      <c r="I33744"/>
      <c r="J33744"/>
      <c r="K33744"/>
      <c r="L33744"/>
      <c r="M33744"/>
      <c r="N33744"/>
      <c r="O33744"/>
      <c r="P33744"/>
      <c r="Q33744"/>
      <c r="R33744"/>
    </row>
    <row r="33745" spans="3:18" x14ac:dyDescent="0.2">
      <c r="C33745"/>
      <c r="D33745"/>
      <c r="E33745"/>
      <c r="F33745"/>
      <c r="G33745"/>
      <c r="H33745"/>
      <c r="I33745"/>
      <c r="J33745"/>
      <c r="K33745"/>
      <c r="L33745"/>
      <c r="M33745"/>
      <c r="N33745"/>
      <c r="O33745"/>
      <c r="P33745"/>
      <c r="Q33745"/>
      <c r="R33745"/>
    </row>
    <row r="33746" spans="3:18" x14ac:dyDescent="0.2">
      <c r="C33746"/>
      <c r="D33746"/>
      <c r="E33746"/>
      <c r="F33746"/>
      <c r="G33746"/>
      <c r="H33746"/>
      <c r="I33746"/>
      <c r="J33746"/>
      <c r="K33746"/>
      <c r="L33746"/>
      <c r="M33746"/>
      <c r="N33746"/>
      <c r="O33746"/>
      <c r="P33746"/>
      <c r="Q33746"/>
      <c r="R33746"/>
    </row>
    <row r="33747" spans="3:18" x14ac:dyDescent="0.2">
      <c r="C33747"/>
      <c r="D33747"/>
      <c r="E33747"/>
      <c r="F33747"/>
      <c r="G33747"/>
      <c r="H33747"/>
      <c r="I33747"/>
      <c r="J33747"/>
      <c r="K33747"/>
      <c r="L33747"/>
      <c r="M33747"/>
      <c r="N33747"/>
      <c r="O33747"/>
      <c r="P33747"/>
      <c r="Q33747"/>
      <c r="R33747"/>
    </row>
    <row r="33748" spans="3:18" x14ac:dyDescent="0.2">
      <c r="C33748"/>
      <c r="D33748"/>
      <c r="E33748"/>
      <c r="F33748"/>
      <c r="G33748"/>
      <c r="H33748"/>
      <c r="I33748"/>
      <c r="J33748"/>
      <c r="K33748"/>
      <c r="L33748"/>
      <c r="M33748"/>
      <c r="N33748"/>
      <c r="O33748"/>
      <c r="P33748"/>
      <c r="Q33748"/>
      <c r="R33748"/>
    </row>
    <row r="33749" spans="3:18" x14ac:dyDescent="0.2">
      <c r="C33749"/>
      <c r="D33749"/>
      <c r="E33749"/>
      <c r="F33749"/>
      <c r="G33749"/>
      <c r="H33749"/>
      <c r="I33749"/>
      <c r="J33749"/>
      <c r="K33749"/>
      <c r="L33749"/>
      <c r="M33749"/>
      <c r="N33749"/>
      <c r="O33749"/>
      <c r="P33749"/>
      <c r="Q33749"/>
      <c r="R33749"/>
    </row>
    <row r="33750" spans="3:18" x14ac:dyDescent="0.2">
      <c r="C33750"/>
      <c r="D33750"/>
      <c r="E33750"/>
      <c r="F33750"/>
      <c r="G33750"/>
      <c r="H33750"/>
      <c r="I33750"/>
      <c r="J33750"/>
      <c r="K33750"/>
      <c r="L33750"/>
      <c r="M33750"/>
      <c r="N33750"/>
      <c r="O33750"/>
      <c r="P33750"/>
      <c r="Q33750"/>
      <c r="R33750"/>
    </row>
    <row r="33751" spans="3:18" x14ac:dyDescent="0.2">
      <c r="C33751"/>
      <c r="D33751"/>
      <c r="E33751"/>
      <c r="F33751"/>
      <c r="G33751"/>
      <c r="H33751"/>
      <c r="I33751"/>
      <c r="J33751"/>
      <c r="K33751"/>
      <c r="L33751"/>
      <c r="M33751"/>
      <c r="N33751"/>
      <c r="O33751"/>
      <c r="P33751"/>
      <c r="Q33751"/>
      <c r="R33751"/>
    </row>
    <row r="33752" spans="3:18" x14ac:dyDescent="0.2">
      <c r="C33752"/>
      <c r="D33752"/>
      <c r="E33752"/>
      <c r="F33752"/>
      <c r="G33752"/>
      <c r="H33752"/>
      <c r="I33752"/>
      <c r="J33752"/>
      <c r="K33752"/>
      <c r="L33752"/>
      <c r="M33752"/>
      <c r="N33752"/>
      <c r="O33752"/>
      <c r="P33752"/>
      <c r="Q33752"/>
      <c r="R33752"/>
    </row>
    <row r="33753" spans="3:18" x14ac:dyDescent="0.2">
      <c r="C33753"/>
      <c r="D33753"/>
      <c r="E33753"/>
      <c r="F33753"/>
      <c r="G33753"/>
      <c r="H33753"/>
      <c r="I33753"/>
      <c r="J33753"/>
      <c r="K33753"/>
      <c r="L33753"/>
      <c r="M33753"/>
      <c r="N33753"/>
      <c r="O33753"/>
      <c r="P33753"/>
      <c r="Q33753"/>
      <c r="R33753"/>
    </row>
    <row r="33754" spans="3:18" x14ac:dyDescent="0.2">
      <c r="C33754"/>
      <c r="D33754"/>
      <c r="E33754"/>
      <c r="F33754"/>
      <c r="G33754"/>
      <c r="H33754"/>
      <c r="I33754"/>
      <c r="J33754"/>
      <c r="K33754"/>
      <c r="L33754"/>
      <c r="M33754"/>
      <c r="N33754"/>
      <c r="O33754"/>
      <c r="P33754"/>
      <c r="Q33754"/>
      <c r="R33754"/>
    </row>
    <row r="33755" spans="3:18" x14ac:dyDescent="0.2">
      <c r="C33755"/>
      <c r="D33755"/>
      <c r="E33755"/>
      <c r="F33755"/>
      <c r="G33755"/>
      <c r="H33755"/>
      <c r="I33755"/>
      <c r="J33755"/>
      <c r="K33755"/>
      <c r="L33755"/>
      <c r="M33755"/>
      <c r="N33755"/>
      <c r="O33755"/>
      <c r="P33755"/>
      <c r="Q33755"/>
      <c r="R33755"/>
    </row>
    <row r="33756" spans="3:18" x14ac:dyDescent="0.2">
      <c r="C33756"/>
      <c r="D33756"/>
      <c r="E33756"/>
      <c r="F33756"/>
      <c r="G33756"/>
      <c r="H33756"/>
      <c r="I33756"/>
      <c r="J33756"/>
      <c r="K33756"/>
      <c r="L33756"/>
      <c r="M33756"/>
      <c r="N33756"/>
      <c r="O33756"/>
      <c r="P33756"/>
      <c r="Q33756"/>
      <c r="R33756"/>
    </row>
    <row r="33757" spans="3:18" x14ac:dyDescent="0.2">
      <c r="C33757"/>
      <c r="D33757"/>
      <c r="E33757"/>
      <c r="F33757"/>
      <c r="G33757"/>
      <c r="H33757"/>
      <c r="I33757"/>
      <c r="J33757"/>
      <c r="K33757"/>
      <c r="L33757"/>
      <c r="M33757"/>
      <c r="N33757"/>
      <c r="O33757"/>
      <c r="P33757"/>
      <c r="Q33757"/>
      <c r="R33757"/>
    </row>
    <row r="33758" spans="3:18" x14ac:dyDescent="0.2">
      <c r="C33758"/>
      <c r="D33758"/>
      <c r="E33758"/>
      <c r="F33758"/>
      <c r="G33758"/>
      <c r="H33758"/>
      <c r="I33758"/>
      <c r="J33758"/>
      <c r="K33758"/>
      <c r="L33758"/>
      <c r="M33758"/>
      <c r="N33758"/>
      <c r="O33758"/>
      <c r="P33758"/>
      <c r="Q33758"/>
      <c r="R33758"/>
    </row>
    <row r="33759" spans="3:18" x14ac:dyDescent="0.2">
      <c r="C33759"/>
      <c r="D33759"/>
      <c r="E33759"/>
      <c r="F33759"/>
      <c r="G33759"/>
      <c r="H33759"/>
      <c r="I33759"/>
      <c r="J33759"/>
      <c r="K33759"/>
      <c r="L33759"/>
      <c r="M33759"/>
      <c r="N33759"/>
      <c r="O33759"/>
      <c r="P33759"/>
      <c r="Q33759"/>
      <c r="R33759"/>
    </row>
    <row r="33760" spans="3:18" x14ac:dyDescent="0.2">
      <c r="C33760"/>
      <c r="D33760"/>
      <c r="E33760"/>
      <c r="F33760"/>
      <c r="G33760"/>
      <c r="H33760"/>
      <c r="I33760"/>
      <c r="J33760"/>
      <c r="K33760"/>
      <c r="L33760"/>
      <c r="M33760"/>
      <c r="N33760"/>
      <c r="O33760"/>
      <c r="P33760"/>
      <c r="Q33760"/>
      <c r="R33760"/>
    </row>
    <row r="33761" spans="3:18" x14ac:dyDescent="0.2">
      <c r="C33761"/>
      <c r="D33761"/>
      <c r="E33761"/>
      <c r="F33761"/>
      <c r="G33761"/>
      <c r="H33761"/>
      <c r="I33761"/>
      <c r="J33761"/>
      <c r="K33761"/>
      <c r="L33761"/>
      <c r="M33761"/>
      <c r="N33761"/>
      <c r="O33761"/>
      <c r="P33761"/>
      <c r="Q33761"/>
      <c r="R33761"/>
    </row>
    <row r="33762" spans="3:18" x14ac:dyDescent="0.2">
      <c r="C33762"/>
      <c r="D33762"/>
      <c r="E33762"/>
      <c r="F33762"/>
      <c r="G33762"/>
      <c r="H33762"/>
      <c r="I33762"/>
      <c r="J33762"/>
      <c r="K33762"/>
      <c r="L33762"/>
      <c r="M33762"/>
      <c r="N33762"/>
      <c r="O33762"/>
      <c r="P33762"/>
      <c r="Q33762"/>
      <c r="R33762"/>
    </row>
    <row r="33763" spans="3:18" x14ac:dyDescent="0.2">
      <c r="C33763"/>
      <c r="D33763"/>
      <c r="E33763"/>
      <c r="F33763"/>
      <c r="G33763"/>
      <c r="H33763"/>
      <c r="I33763"/>
      <c r="J33763"/>
      <c r="K33763"/>
      <c r="L33763"/>
      <c r="M33763"/>
      <c r="N33763"/>
      <c r="O33763"/>
      <c r="P33763"/>
      <c r="Q33763"/>
      <c r="R33763"/>
    </row>
    <row r="33764" spans="3:18" x14ac:dyDescent="0.2">
      <c r="C33764"/>
      <c r="D33764"/>
      <c r="E33764"/>
      <c r="F33764"/>
      <c r="G33764"/>
      <c r="H33764"/>
      <c r="I33764"/>
      <c r="J33764"/>
      <c r="K33764"/>
      <c r="L33764"/>
      <c r="M33764"/>
      <c r="N33764"/>
      <c r="O33764"/>
      <c r="P33764"/>
      <c r="Q33764"/>
      <c r="R33764"/>
    </row>
    <row r="33765" spans="3:18" x14ac:dyDescent="0.2">
      <c r="C33765"/>
      <c r="D33765"/>
      <c r="E33765"/>
      <c r="F33765"/>
      <c r="G33765"/>
      <c r="H33765"/>
      <c r="I33765"/>
      <c r="J33765"/>
      <c r="K33765"/>
      <c r="L33765"/>
      <c r="M33765"/>
      <c r="N33765"/>
      <c r="O33765"/>
      <c r="P33765"/>
      <c r="Q33765"/>
      <c r="R33765"/>
    </row>
    <row r="33766" spans="3:18" x14ac:dyDescent="0.2">
      <c r="C33766"/>
      <c r="D33766"/>
      <c r="E33766"/>
      <c r="F33766"/>
      <c r="G33766"/>
      <c r="H33766"/>
      <c r="I33766"/>
      <c r="J33766"/>
      <c r="K33766"/>
      <c r="L33766"/>
      <c r="M33766"/>
      <c r="N33766"/>
      <c r="O33766"/>
      <c r="P33766"/>
      <c r="Q33766"/>
      <c r="R33766"/>
    </row>
    <row r="33767" spans="3:18" x14ac:dyDescent="0.2">
      <c r="C33767"/>
      <c r="D33767"/>
      <c r="E33767"/>
      <c r="F33767"/>
      <c r="G33767"/>
      <c r="H33767"/>
      <c r="I33767"/>
      <c r="J33767"/>
      <c r="K33767"/>
      <c r="L33767"/>
      <c r="M33767"/>
      <c r="N33767"/>
      <c r="O33767"/>
      <c r="P33767"/>
      <c r="Q33767"/>
      <c r="R33767"/>
    </row>
    <row r="33768" spans="3:18" x14ac:dyDescent="0.2">
      <c r="C33768"/>
      <c r="D33768"/>
      <c r="E33768"/>
      <c r="F33768"/>
      <c r="G33768"/>
      <c r="H33768"/>
      <c r="I33768"/>
      <c r="J33768"/>
      <c r="K33768"/>
      <c r="L33768"/>
      <c r="M33768"/>
      <c r="N33768"/>
      <c r="O33768"/>
      <c r="P33768"/>
      <c r="Q33768"/>
      <c r="R33768"/>
    </row>
    <row r="33769" spans="3:18" x14ac:dyDescent="0.2">
      <c r="C33769"/>
      <c r="D33769"/>
      <c r="E33769"/>
      <c r="F33769"/>
      <c r="G33769"/>
      <c r="H33769"/>
      <c r="I33769"/>
      <c r="J33769"/>
      <c r="K33769"/>
      <c r="L33769"/>
      <c r="M33769"/>
      <c r="N33769"/>
      <c r="O33769"/>
      <c r="P33769"/>
      <c r="Q33769"/>
      <c r="R33769"/>
    </row>
    <row r="33770" spans="3:18" x14ac:dyDescent="0.2">
      <c r="C33770"/>
      <c r="D33770"/>
      <c r="E33770"/>
      <c r="F33770"/>
      <c r="G33770"/>
      <c r="H33770"/>
      <c r="I33770"/>
      <c r="J33770"/>
      <c r="K33770"/>
      <c r="L33770"/>
      <c r="M33770"/>
      <c r="N33770"/>
      <c r="O33770"/>
      <c r="P33770"/>
      <c r="Q33770"/>
      <c r="R33770"/>
    </row>
    <row r="33771" spans="3:18" x14ac:dyDescent="0.2">
      <c r="C33771"/>
      <c r="D33771"/>
      <c r="E33771"/>
      <c r="F33771"/>
      <c r="G33771"/>
      <c r="H33771"/>
      <c r="I33771"/>
      <c r="J33771"/>
      <c r="K33771"/>
      <c r="L33771"/>
      <c r="M33771"/>
      <c r="N33771"/>
      <c r="O33771"/>
      <c r="P33771"/>
      <c r="Q33771"/>
      <c r="R33771"/>
    </row>
    <row r="33772" spans="3:18" x14ac:dyDescent="0.2">
      <c r="C33772"/>
      <c r="D33772"/>
      <c r="E33772"/>
      <c r="F33772"/>
      <c r="G33772"/>
      <c r="H33772"/>
      <c r="I33772"/>
      <c r="J33772"/>
      <c r="K33772"/>
      <c r="L33772"/>
      <c r="M33772"/>
      <c r="N33772"/>
      <c r="O33772"/>
      <c r="P33772"/>
      <c r="Q33772"/>
      <c r="R33772"/>
    </row>
    <row r="33773" spans="3:18" x14ac:dyDescent="0.2">
      <c r="C33773"/>
      <c r="D33773"/>
      <c r="E33773"/>
      <c r="F33773"/>
      <c r="G33773"/>
      <c r="H33773"/>
      <c r="I33773"/>
      <c r="J33773"/>
      <c r="K33773"/>
      <c r="L33773"/>
      <c r="M33773"/>
      <c r="N33773"/>
      <c r="O33773"/>
      <c r="P33773"/>
      <c r="Q33773"/>
      <c r="R33773"/>
    </row>
    <row r="33774" spans="3:18" x14ac:dyDescent="0.2">
      <c r="C33774"/>
      <c r="D33774"/>
      <c r="E33774"/>
      <c r="F33774"/>
      <c r="G33774"/>
      <c r="H33774"/>
      <c r="I33774"/>
      <c r="J33774"/>
      <c r="K33774"/>
      <c r="L33774"/>
      <c r="M33774"/>
      <c r="N33774"/>
      <c r="O33774"/>
      <c r="P33774"/>
      <c r="Q33774"/>
      <c r="R33774"/>
    </row>
    <row r="33775" spans="3:18" x14ac:dyDescent="0.2">
      <c r="C33775"/>
      <c r="D33775"/>
      <c r="E33775"/>
      <c r="F33775"/>
      <c r="G33775"/>
      <c r="H33775"/>
      <c r="I33775"/>
      <c r="J33775"/>
      <c r="K33775"/>
      <c r="L33775"/>
      <c r="M33775"/>
      <c r="N33775"/>
      <c r="O33775"/>
      <c r="P33775"/>
      <c r="Q33775"/>
      <c r="R33775"/>
    </row>
    <row r="33776" spans="3:18" x14ac:dyDescent="0.2">
      <c r="C33776"/>
      <c r="D33776"/>
      <c r="E33776"/>
      <c r="F33776"/>
      <c r="G33776"/>
      <c r="H33776"/>
      <c r="I33776"/>
      <c r="J33776"/>
      <c r="K33776"/>
      <c r="L33776"/>
      <c r="M33776"/>
      <c r="N33776"/>
      <c r="O33776"/>
      <c r="P33776"/>
      <c r="Q33776"/>
      <c r="R33776"/>
    </row>
    <row r="33777" spans="3:18" x14ac:dyDescent="0.2">
      <c r="C33777"/>
      <c r="D33777"/>
      <c r="E33777"/>
      <c r="F33777"/>
      <c r="G33777"/>
      <c r="H33777"/>
      <c r="I33777"/>
      <c r="J33777"/>
      <c r="K33777"/>
      <c r="L33777"/>
      <c r="M33777"/>
      <c r="N33777"/>
      <c r="O33777"/>
      <c r="P33777"/>
      <c r="Q33777"/>
      <c r="R33777"/>
    </row>
    <row r="33778" spans="3:18" x14ac:dyDescent="0.2">
      <c r="C33778"/>
      <c r="D33778"/>
      <c r="E33778"/>
      <c r="F33778"/>
      <c r="G33778"/>
      <c r="H33778"/>
      <c r="I33778"/>
      <c r="J33778"/>
      <c r="K33778"/>
      <c r="L33778"/>
      <c r="M33778"/>
      <c r="N33778"/>
      <c r="O33778"/>
      <c r="P33778"/>
      <c r="Q33778"/>
      <c r="R33778"/>
    </row>
    <row r="33779" spans="3:18" x14ac:dyDescent="0.2">
      <c r="C33779"/>
      <c r="D33779"/>
      <c r="E33779"/>
      <c r="F33779"/>
      <c r="G33779"/>
      <c r="H33779"/>
      <c r="I33779"/>
      <c r="J33779"/>
      <c r="K33779"/>
      <c r="L33779"/>
      <c r="M33779"/>
      <c r="N33779"/>
      <c r="O33779"/>
      <c r="P33779"/>
      <c r="Q33779"/>
      <c r="R33779"/>
    </row>
    <row r="33780" spans="3:18" x14ac:dyDescent="0.2">
      <c r="C33780"/>
      <c r="D33780"/>
      <c r="E33780"/>
      <c r="F33780"/>
      <c r="G33780"/>
      <c r="H33780"/>
      <c r="I33780"/>
      <c r="J33780"/>
      <c r="K33780"/>
      <c r="L33780"/>
      <c r="M33780"/>
      <c r="N33780"/>
      <c r="O33780"/>
      <c r="P33780"/>
      <c r="Q33780"/>
      <c r="R33780"/>
    </row>
    <row r="33781" spans="3:18" x14ac:dyDescent="0.2">
      <c r="C33781"/>
      <c r="D33781"/>
      <c r="E33781"/>
      <c r="F33781"/>
      <c r="G33781"/>
      <c r="H33781"/>
      <c r="I33781"/>
      <c r="J33781"/>
      <c r="K33781"/>
      <c r="L33781"/>
      <c r="M33781"/>
      <c r="N33781"/>
      <c r="O33781"/>
      <c r="P33781"/>
      <c r="Q33781"/>
      <c r="R33781"/>
    </row>
    <row r="33782" spans="3:18" x14ac:dyDescent="0.2">
      <c r="C33782"/>
      <c r="D33782"/>
      <c r="E33782"/>
      <c r="F33782"/>
      <c r="G33782"/>
      <c r="H33782"/>
      <c r="I33782"/>
      <c r="J33782"/>
      <c r="K33782"/>
      <c r="L33782"/>
      <c r="M33782"/>
      <c r="N33782"/>
      <c r="O33782"/>
      <c r="P33782"/>
      <c r="Q33782"/>
      <c r="R33782"/>
    </row>
    <row r="33783" spans="3:18" x14ac:dyDescent="0.2">
      <c r="C33783"/>
      <c r="D33783"/>
      <c r="E33783"/>
      <c r="F33783"/>
      <c r="G33783"/>
      <c r="H33783"/>
      <c r="I33783"/>
      <c r="J33783"/>
      <c r="K33783"/>
      <c r="L33783"/>
      <c r="M33783"/>
      <c r="N33783"/>
      <c r="O33783"/>
      <c r="P33783"/>
      <c r="Q33783"/>
      <c r="R33783"/>
    </row>
    <row r="33784" spans="3:18" x14ac:dyDescent="0.2">
      <c r="C33784"/>
      <c r="D33784"/>
      <c r="E33784"/>
      <c r="F33784"/>
      <c r="G33784"/>
      <c r="H33784"/>
      <c r="I33784"/>
      <c r="J33784"/>
      <c r="K33784"/>
      <c r="L33784"/>
      <c r="M33784"/>
      <c r="N33784"/>
      <c r="O33784"/>
      <c r="P33784"/>
      <c r="Q33784"/>
      <c r="R33784"/>
    </row>
    <row r="33785" spans="3:18" x14ac:dyDescent="0.2">
      <c r="C33785"/>
      <c r="D33785"/>
      <c r="E33785"/>
      <c r="F33785"/>
      <c r="G33785"/>
      <c r="H33785"/>
      <c r="I33785"/>
      <c r="J33785"/>
      <c r="K33785"/>
      <c r="L33785"/>
      <c r="M33785"/>
      <c r="N33785"/>
      <c r="O33785"/>
      <c r="P33785"/>
      <c r="Q33785"/>
      <c r="R33785"/>
    </row>
    <row r="33786" spans="3:18" x14ac:dyDescent="0.2">
      <c r="C33786"/>
      <c r="D33786"/>
      <c r="E33786"/>
      <c r="F33786"/>
      <c r="G33786"/>
      <c r="H33786"/>
      <c r="I33786"/>
      <c r="J33786"/>
      <c r="K33786"/>
      <c r="L33786"/>
      <c r="M33786"/>
      <c r="N33786"/>
      <c r="O33786"/>
      <c r="P33786"/>
      <c r="Q33786"/>
      <c r="R33786"/>
    </row>
    <row r="33787" spans="3:18" x14ac:dyDescent="0.2">
      <c r="C33787"/>
      <c r="D33787"/>
      <c r="E33787"/>
      <c r="F33787"/>
      <c r="G33787"/>
      <c r="H33787"/>
      <c r="I33787"/>
      <c r="J33787"/>
      <c r="K33787"/>
      <c r="L33787"/>
      <c r="M33787"/>
      <c r="N33787"/>
      <c r="O33787"/>
      <c r="P33787"/>
      <c r="Q33787"/>
      <c r="R33787"/>
    </row>
    <row r="33788" spans="3:18" x14ac:dyDescent="0.2">
      <c r="C33788"/>
      <c r="D33788"/>
      <c r="E33788"/>
      <c r="F33788"/>
      <c r="G33788"/>
      <c r="H33788"/>
      <c r="I33788"/>
      <c r="J33788"/>
      <c r="K33788"/>
      <c r="L33788"/>
      <c r="M33788"/>
      <c r="N33788"/>
      <c r="O33788"/>
      <c r="P33788"/>
      <c r="Q33788"/>
      <c r="R33788"/>
    </row>
    <row r="33789" spans="3:18" x14ac:dyDescent="0.2">
      <c r="C33789"/>
      <c r="D33789"/>
      <c r="E33789"/>
      <c r="F33789"/>
      <c r="G33789"/>
      <c r="H33789"/>
      <c r="I33789"/>
      <c r="J33789"/>
      <c r="K33789"/>
      <c r="L33789"/>
      <c r="M33789"/>
      <c r="N33789"/>
      <c r="O33789"/>
      <c r="P33789"/>
      <c r="Q33789"/>
      <c r="R33789"/>
    </row>
    <row r="33790" spans="3:18" x14ac:dyDescent="0.2">
      <c r="C33790"/>
      <c r="D33790"/>
      <c r="E33790"/>
      <c r="F33790"/>
      <c r="G33790"/>
      <c r="H33790"/>
      <c r="I33790"/>
      <c r="J33790"/>
      <c r="K33790"/>
      <c r="L33790"/>
      <c r="M33790"/>
      <c r="N33790"/>
      <c r="O33790"/>
      <c r="P33790"/>
      <c r="Q33790"/>
      <c r="R33790"/>
    </row>
    <row r="33791" spans="3:18" x14ac:dyDescent="0.2">
      <c r="C33791"/>
      <c r="D33791"/>
      <c r="E33791"/>
      <c r="F33791"/>
      <c r="G33791"/>
      <c r="H33791"/>
      <c r="I33791"/>
      <c r="J33791"/>
      <c r="K33791"/>
      <c r="L33791"/>
      <c r="M33791"/>
      <c r="N33791"/>
      <c r="O33791"/>
      <c r="P33791"/>
      <c r="Q33791"/>
      <c r="R33791"/>
    </row>
    <row r="33792" spans="3:18" x14ac:dyDescent="0.2">
      <c r="C33792"/>
      <c r="D33792"/>
      <c r="E33792"/>
      <c r="F33792"/>
      <c r="G33792"/>
      <c r="H33792"/>
      <c r="I33792"/>
      <c r="J33792"/>
      <c r="K33792"/>
      <c r="L33792"/>
      <c r="M33792"/>
      <c r="N33792"/>
      <c r="O33792"/>
      <c r="P33792"/>
      <c r="Q33792"/>
      <c r="R33792"/>
    </row>
    <row r="33793" spans="3:18" x14ac:dyDescent="0.2">
      <c r="C33793"/>
      <c r="D33793"/>
      <c r="E33793"/>
      <c r="F33793"/>
      <c r="G33793"/>
      <c r="H33793"/>
      <c r="I33793"/>
      <c r="J33793"/>
      <c r="K33793"/>
      <c r="L33793"/>
      <c r="M33793"/>
      <c r="N33793"/>
      <c r="O33793"/>
      <c r="P33793"/>
      <c r="Q33793"/>
      <c r="R33793"/>
    </row>
    <row r="33794" spans="3:18" x14ac:dyDescent="0.2">
      <c r="C33794"/>
      <c r="D33794"/>
      <c r="E33794"/>
      <c r="F33794"/>
      <c r="G33794"/>
      <c r="H33794"/>
      <c r="I33794"/>
      <c r="J33794"/>
      <c r="K33794"/>
      <c r="L33794"/>
      <c r="M33794"/>
      <c r="N33794"/>
      <c r="O33794"/>
      <c r="P33794"/>
      <c r="Q33794"/>
      <c r="R33794"/>
    </row>
    <row r="33795" spans="3:18" x14ac:dyDescent="0.2">
      <c r="C33795"/>
      <c r="D33795"/>
      <c r="E33795"/>
      <c r="F33795"/>
      <c r="G33795"/>
      <c r="H33795"/>
      <c r="I33795"/>
      <c r="J33795"/>
      <c r="K33795"/>
      <c r="L33795"/>
      <c r="M33795"/>
      <c r="N33795"/>
      <c r="O33795"/>
      <c r="P33795"/>
      <c r="Q33795"/>
      <c r="R33795"/>
    </row>
    <row r="33796" spans="3:18" x14ac:dyDescent="0.2">
      <c r="C33796"/>
      <c r="D33796"/>
      <c r="E33796"/>
      <c r="F33796"/>
      <c r="G33796"/>
      <c r="H33796"/>
      <c r="I33796"/>
      <c r="J33796"/>
      <c r="K33796"/>
      <c r="L33796"/>
      <c r="M33796"/>
      <c r="N33796"/>
      <c r="O33796"/>
      <c r="P33796"/>
      <c r="Q33796"/>
      <c r="R33796"/>
    </row>
    <row r="33797" spans="3:18" x14ac:dyDescent="0.2">
      <c r="C33797"/>
      <c r="D33797"/>
      <c r="E33797"/>
      <c r="F33797"/>
      <c r="G33797"/>
      <c r="H33797"/>
      <c r="I33797"/>
      <c r="J33797"/>
      <c r="K33797"/>
      <c r="L33797"/>
      <c r="M33797"/>
      <c r="N33797"/>
      <c r="O33797"/>
      <c r="P33797"/>
      <c r="Q33797"/>
      <c r="R33797"/>
    </row>
    <row r="33798" spans="3:18" x14ac:dyDescent="0.2">
      <c r="C33798"/>
      <c r="D33798"/>
      <c r="E33798"/>
      <c r="F33798"/>
      <c r="G33798"/>
      <c r="H33798"/>
      <c r="I33798"/>
      <c r="J33798"/>
      <c r="K33798"/>
      <c r="L33798"/>
      <c r="M33798"/>
      <c r="N33798"/>
      <c r="O33798"/>
      <c r="P33798"/>
      <c r="Q33798"/>
      <c r="R33798"/>
    </row>
    <row r="33799" spans="3:18" x14ac:dyDescent="0.2">
      <c r="C33799"/>
      <c r="D33799"/>
      <c r="E33799"/>
      <c r="F33799"/>
      <c r="G33799"/>
      <c r="H33799"/>
      <c r="I33799"/>
      <c r="J33799"/>
      <c r="K33799"/>
      <c r="L33799"/>
      <c r="M33799"/>
      <c r="N33799"/>
      <c r="O33799"/>
      <c r="P33799"/>
      <c r="Q33799"/>
      <c r="R33799"/>
    </row>
    <row r="33800" spans="3:18" x14ac:dyDescent="0.2">
      <c r="C33800"/>
      <c r="D33800"/>
      <c r="E33800"/>
      <c r="F33800"/>
      <c r="G33800"/>
      <c r="H33800"/>
      <c r="I33800"/>
      <c r="J33800"/>
      <c r="K33800"/>
      <c r="L33800"/>
      <c r="M33800"/>
      <c r="N33800"/>
      <c r="O33800"/>
      <c r="P33800"/>
      <c r="Q33800"/>
      <c r="R33800"/>
    </row>
    <row r="33801" spans="3:18" x14ac:dyDescent="0.2">
      <c r="C33801"/>
      <c r="D33801"/>
      <c r="E33801"/>
      <c r="F33801"/>
      <c r="G33801"/>
      <c r="H33801"/>
      <c r="I33801"/>
      <c r="J33801"/>
      <c r="K33801"/>
      <c r="L33801"/>
      <c r="M33801"/>
      <c r="N33801"/>
      <c r="O33801"/>
      <c r="P33801"/>
      <c r="Q33801"/>
      <c r="R33801"/>
    </row>
    <row r="33802" spans="3:18" x14ac:dyDescent="0.2">
      <c r="C33802"/>
      <c r="D33802"/>
      <c r="E33802"/>
      <c r="F33802"/>
      <c r="G33802"/>
      <c r="H33802"/>
      <c r="I33802"/>
      <c r="J33802"/>
      <c r="K33802"/>
      <c r="L33802"/>
      <c r="M33802"/>
      <c r="N33802"/>
      <c r="O33802"/>
      <c r="P33802"/>
      <c r="Q33802"/>
      <c r="R33802"/>
    </row>
    <row r="33803" spans="3:18" x14ac:dyDescent="0.2">
      <c r="C33803"/>
      <c r="D33803"/>
      <c r="E33803"/>
      <c r="F33803"/>
      <c r="G33803"/>
      <c r="H33803"/>
      <c r="I33803"/>
      <c r="J33803"/>
      <c r="K33803"/>
      <c r="L33803"/>
      <c r="M33803"/>
      <c r="N33803"/>
      <c r="O33803"/>
      <c r="P33803"/>
      <c r="Q33803"/>
      <c r="R33803"/>
    </row>
    <row r="33804" spans="3:18" x14ac:dyDescent="0.2">
      <c r="C33804"/>
      <c r="D33804"/>
      <c r="E33804"/>
      <c r="F33804"/>
      <c r="G33804"/>
      <c r="H33804"/>
      <c r="I33804"/>
      <c r="J33804"/>
      <c r="K33804"/>
      <c r="L33804"/>
      <c r="M33804"/>
      <c r="N33804"/>
      <c r="O33804"/>
      <c r="P33804"/>
      <c r="Q33804"/>
      <c r="R33804"/>
    </row>
    <row r="33805" spans="3:18" x14ac:dyDescent="0.2">
      <c r="C33805"/>
      <c r="D33805"/>
      <c r="E33805"/>
      <c r="F33805"/>
      <c r="G33805"/>
      <c r="H33805"/>
      <c r="I33805"/>
      <c r="J33805"/>
      <c r="K33805"/>
      <c r="L33805"/>
      <c r="M33805"/>
      <c r="N33805"/>
      <c r="O33805"/>
      <c r="P33805"/>
      <c r="Q33805"/>
      <c r="R33805"/>
    </row>
    <row r="33806" spans="3:18" x14ac:dyDescent="0.2">
      <c r="C33806"/>
      <c r="D33806"/>
      <c r="E33806"/>
      <c r="F33806"/>
      <c r="G33806"/>
      <c r="H33806"/>
      <c r="I33806"/>
      <c r="J33806"/>
      <c r="K33806"/>
      <c r="L33806"/>
      <c r="M33806"/>
      <c r="N33806"/>
      <c r="O33806"/>
      <c r="P33806"/>
      <c r="Q33806"/>
      <c r="R33806"/>
    </row>
    <row r="33807" spans="3:18" x14ac:dyDescent="0.2">
      <c r="C33807"/>
      <c r="D33807"/>
      <c r="E33807"/>
      <c r="F33807"/>
      <c r="G33807"/>
      <c r="H33807"/>
      <c r="I33807"/>
      <c r="J33807"/>
      <c r="K33807"/>
      <c r="L33807"/>
      <c r="M33807"/>
      <c r="N33807"/>
      <c r="O33807"/>
      <c r="P33807"/>
      <c r="Q33807"/>
      <c r="R33807"/>
    </row>
    <row r="33808" spans="3:18" x14ac:dyDescent="0.2">
      <c r="C33808"/>
      <c r="D33808"/>
      <c r="E33808"/>
      <c r="F33808"/>
      <c r="G33808"/>
      <c r="H33808"/>
      <c r="I33808"/>
      <c r="J33808"/>
      <c r="K33808"/>
      <c r="L33808"/>
      <c r="M33808"/>
      <c r="N33808"/>
      <c r="O33808"/>
      <c r="P33808"/>
      <c r="Q33808"/>
      <c r="R33808"/>
    </row>
    <row r="33809" spans="3:18" x14ac:dyDescent="0.2">
      <c r="C33809"/>
      <c r="D33809"/>
      <c r="E33809"/>
      <c r="F33809"/>
      <c r="G33809"/>
      <c r="H33809"/>
      <c r="I33809"/>
      <c r="J33809"/>
      <c r="K33809"/>
      <c r="L33809"/>
      <c r="M33809"/>
      <c r="N33809"/>
      <c r="O33809"/>
      <c r="P33809"/>
      <c r="Q33809"/>
      <c r="R33809"/>
    </row>
    <row r="33810" spans="3:18" x14ac:dyDescent="0.2">
      <c r="C33810"/>
      <c r="D33810"/>
      <c r="E33810"/>
      <c r="F33810"/>
      <c r="G33810"/>
      <c r="H33810"/>
      <c r="I33810"/>
      <c r="J33810"/>
      <c r="K33810"/>
      <c r="L33810"/>
      <c r="M33810"/>
      <c r="N33810"/>
      <c r="O33810"/>
      <c r="P33810"/>
      <c r="Q33810"/>
      <c r="R33810"/>
    </row>
    <row r="33811" spans="3:18" x14ac:dyDescent="0.2">
      <c r="C33811"/>
      <c r="D33811"/>
      <c r="E33811"/>
      <c r="F33811"/>
      <c r="G33811"/>
      <c r="H33811"/>
      <c r="I33811"/>
      <c r="J33811"/>
      <c r="K33811"/>
      <c r="L33811"/>
      <c r="M33811"/>
      <c r="N33811"/>
      <c r="O33811"/>
      <c r="P33811"/>
      <c r="Q33811"/>
      <c r="R33811"/>
    </row>
    <row r="33812" spans="3:18" x14ac:dyDescent="0.2">
      <c r="C33812"/>
      <c r="D33812"/>
      <c r="E33812"/>
      <c r="F33812"/>
      <c r="G33812"/>
      <c r="H33812"/>
      <c r="I33812"/>
      <c r="J33812"/>
      <c r="K33812"/>
      <c r="L33812"/>
      <c r="M33812"/>
      <c r="N33812"/>
      <c r="O33812"/>
      <c r="P33812"/>
      <c r="Q33812"/>
      <c r="R33812"/>
    </row>
    <row r="33813" spans="3:18" x14ac:dyDescent="0.2">
      <c r="C33813"/>
      <c r="D33813"/>
      <c r="E33813"/>
      <c r="F33813"/>
      <c r="G33813"/>
      <c r="H33813"/>
      <c r="I33813"/>
      <c r="J33813"/>
      <c r="K33813"/>
      <c r="L33813"/>
      <c r="M33813"/>
      <c r="N33813"/>
      <c r="O33813"/>
      <c r="P33813"/>
      <c r="Q33813"/>
      <c r="R33813"/>
    </row>
    <row r="33814" spans="3:18" x14ac:dyDescent="0.2">
      <c r="C33814"/>
      <c r="D33814"/>
      <c r="E33814"/>
      <c r="F33814"/>
      <c r="G33814"/>
      <c r="H33814"/>
      <c r="I33814"/>
      <c r="J33814"/>
      <c r="K33814"/>
      <c r="L33814"/>
      <c r="M33814"/>
      <c r="N33814"/>
      <c r="O33814"/>
      <c r="P33814"/>
      <c r="Q33814"/>
      <c r="R33814"/>
    </row>
    <row r="33815" spans="3:18" x14ac:dyDescent="0.2">
      <c r="C33815"/>
      <c r="D33815"/>
      <c r="E33815"/>
      <c r="F33815"/>
      <c r="G33815"/>
      <c r="H33815"/>
      <c r="I33815"/>
      <c r="J33815"/>
      <c r="K33815"/>
      <c r="L33815"/>
      <c r="M33815"/>
      <c r="N33815"/>
      <c r="O33815"/>
      <c r="P33815"/>
      <c r="Q33815"/>
      <c r="R33815"/>
    </row>
    <row r="33816" spans="3:18" x14ac:dyDescent="0.2">
      <c r="C33816"/>
      <c r="D33816"/>
      <c r="E33816"/>
      <c r="F33816"/>
      <c r="G33816"/>
      <c r="H33816"/>
      <c r="I33816"/>
      <c r="J33816"/>
      <c r="K33816"/>
      <c r="L33816"/>
      <c r="M33816"/>
      <c r="N33816"/>
      <c r="O33816"/>
      <c r="P33816"/>
      <c r="Q33816"/>
      <c r="R33816"/>
    </row>
    <row r="33817" spans="3:18" x14ac:dyDescent="0.2">
      <c r="C33817"/>
      <c r="D33817"/>
      <c r="E33817"/>
      <c r="F33817"/>
      <c r="G33817"/>
      <c r="H33817"/>
      <c r="I33817"/>
      <c r="J33817"/>
      <c r="K33817"/>
      <c r="L33817"/>
      <c r="M33817"/>
      <c r="N33817"/>
      <c r="O33817"/>
      <c r="P33817"/>
      <c r="Q33817"/>
      <c r="R33817"/>
    </row>
    <row r="33818" spans="3:18" x14ac:dyDescent="0.2">
      <c r="C33818"/>
      <c r="D33818"/>
      <c r="E33818"/>
      <c r="F33818"/>
      <c r="G33818"/>
      <c r="H33818"/>
      <c r="I33818"/>
      <c r="J33818"/>
      <c r="K33818"/>
      <c r="L33818"/>
      <c r="M33818"/>
      <c r="N33818"/>
      <c r="O33818"/>
      <c r="P33818"/>
      <c r="Q33818"/>
      <c r="R33818"/>
    </row>
    <row r="33819" spans="3:18" x14ac:dyDescent="0.2">
      <c r="C33819"/>
      <c r="D33819"/>
      <c r="E33819"/>
      <c r="F33819"/>
      <c r="G33819"/>
      <c r="H33819"/>
      <c r="I33819"/>
      <c r="J33819"/>
      <c r="K33819"/>
      <c r="L33819"/>
      <c r="M33819"/>
      <c r="N33819"/>
      <c r="O33819"/>
      <c r="P33819"/>
      <c r="Q33819"/>
      <c r="R33819"/>
    </row>
    <row r="33820" spans="3:18" x14ac:dyDescent="0.2">
      <c r="C33820"/>
      <c r="D33820"/>
      <c r="E33820"/>
      <c r="F33820"/>
      <c r="G33820"/>
      <c r="H33820"/>
      <c r="I33820"/>
      <c r="J33820"/>
      <c r="K33820"/>
      <c r="L33820"/>
      <c r="M33820"/>
      <c r="N33820"/>
      <c r="O33820"/>
      <c r="P33820"/>
      <c r="Q33820"/>
      <c r="R33820"/>
    </row>
    <row r="33821" spans="3:18" x14ac:dyDescent="0.2">
      <c r="C33821"/>
      <c r="D33821"/>
      <c r="E33821"/>
      <c r="F33821"/>
      <c r="G33821"/>
      <c r="H33821"/>
      <c r="I33821"/>
      <c r="J33821"/>
      <c r="K33821"/>
      <c r="L33821"/>
      <c r="M33821"/>
      <c r="N33821"/>
      <c r="O33821"/>
      <c r="P33821"/>
      <c r="Q33821"/>
      <c r="R33821"/>
    </row>
    <row r="33822" spans="3:18" x14ac:dyDescent="0.2">
      <c r="C33822"/>
      <c r="D33822"/>
      <c r="E33822"/>
      <c r="F33822"/>
      <c r="G33822"/>
      <c r="H33822"/>
      <c r="I33822"/>
      <c r="J33822"/>
      <c r="K33822"/>
      <c r="L33822"/>
      <c r="M33822"/>
      <c r="N33822"/>
      <c r="O33822"/>
      <c r="P33822"/>
      <c r="Q33822"/>
      <c r="R33822"/>
    </row>
    <row r="33823" spans="3:18" x14ac:dyDescent="0.2">
      <c r="C33823"/>
      <c r="D33823"/>
      <c r="E33823"/>
      <c r="F33823"/>
      <c r="G33823"/>
      <c r="H33823"/>
      <c r="I33823"/>
      <c r="J33823"/>
      <c r="K33823"/>
      <c r="L33823"/>
      <c r="M33823"/>
      <c r="N33823"/>
      <c r="O33823"/>
      <c r="P33823"/>
      <c r="Q33823"/>
      <c r="R33823"/>
    </row>
    <row r="33824" spans="3:18" x14ac:dyDescent="0.2">
      <c r="C33824"/>
      <c r="D33824"/>
      <c r="E33824"/>
      <c r="F33824"/>
      <c r="G33824"/>
      <c r="H33824"/>
      <c r="I33824"/>
      <c r="J33824"/>
      <c r="K33824"/>
      <c r="L33824"/>
      <c r="M33824"/>
      <c r="N33824"/>
      <c r="O33824"/>
      <c r="P33824"/>
      <c r="Q33824"/>
      <c r="R33824"/>
    </row>
    <row r="33825" spans="3:18" x14ac:dyDescent="0.2">
      <c r="C33825"/>
      <c r="D33825"/>
      <c r="E33825"/>
      <c r="F33825"/>
      <c r="G33825"/>
      <c r="H33825"/>
      <c r="I33825"/>
      <c r="J33825"/>
      <c r="K33825"/>
      <c r="L33825"/>
      <c r="M33825"/>
      <c r="N33825"/>
      <c r="O33825"/>
      <c r="P33825"/>
      <c r="Q33825"/>
      <c r="R33825"/>
    </row>
    <row r="33826" spans="3:18" x14ac:dyDescent="0.2">
      <c r="C33826"/>
      <c r="D33826"/>
      <c r="E33826"/>
      <c r="F33826"/>
      <c r="G33826"/>
      <c r="H33826"/>
      <c r="I33826"/>
      <c r="J33826"/>
      <c r="K33826"/>
      <c r="L33826"/>
      <c r="M33826"/>
      <c r="N33826"/>
      <c r="O33826"/>
      <c r="P33826"/>
      <c r="Q33826"/>
      <c r="R33826"/>
    </row>
    <row r="33827" spans="3:18" x14ac:dyDescent="0.2">
      <c r="C33827"/>
      <c r="D33827"/>
      <c r="E33827"/>
      <c r="F33827"/>
      <c r="G33827"/>
      <c r="H33827"/>
      <c r="I33827"/>
      <c r="J33827"/>
      <c r="K33827"/>
      <c r="L33827"/>
      <c r="M33827"/>
      <c r="N33827"/>
      <c r="O33827"/>
      <c r="P33827"/>
      <c r="Q33827"/>
      <c r="R33827"/>
    </row>
    <row r="33828" spans="3:18" x14ac:dyDescent="0.2">
      <c r="C33828"/>
      <c r="D33828"/>
      <c r="E33828"/>
      <c r="F33828"/>
      <c r="G33828"/>
      <c r="H33828"/>
      <c r="I33828"/>
      <c r="J33828"/>
      <c r="K33828"/>
      <c r="L33828"/>
      <c r="M33828"/>
      <c r="N33828"/>
      <c r="O33828"/>
      <c r="P33828"/>
      <c r="Q33828"/>
      <c r="R33828"/>
    </row>
    <row r="33829" spans="3:18" x14ac:dyDescent="0.2">
      <c r="C33829"/>
      <c r="D33829"/>
      <c r="E33829"/>
      <c r="F33829"/>
      <c r="G33829"/>
      <c r="H33829"/>
      <c r="I33829"/>
      <c r="J33829"/>
      <c r="K33829"/>
      <c r="L33829"/>
      <c r="M33829"/>
      <c r="N33829"/>
      <c r="O33829"/>
      <c r="P33829"/>
      <c r="Q33829"/>
      <c r="R33829"/>
    </row>
    <row r="33830" spans="3:18" x14ac:dyDescent="0.2">
      <c r="C33830"/>
      <c r="D33830"/>
      <c r="E33830"/>
      <c r="F33830"/>
      <c r="G33830"/>
      <c r="H33830"/>
      <c r="I33830"/>
      <c r="J33830"/>
      <c r="K33830"/>
      <c r="L33830"/>
      <c r="M33830"/>
      <c r="N33830"/>
      <c r="O33830"/>
      <c r="P33830"/>
      <c r="Q33830"/>
      <c r="R33830"/>
    </row>
    <row r="33831" spans="3:18" x14ac:dyDescent="0.2">
      <c r="C33831"/>
      <c r="D33831"/>
      <c r="E33831"/>
      <c r="F33831"/>
      <c r="G33831"/>
      <c r="H33831"/>
      <c r="I33831"/>
      <c r="J33831"/>
      <c r="K33831"/>
      <c r="L33831"/>
      <c r="M33831"/>
      <c r="N33831"/>
      <c r="O33831"/>
      <c r="P33831"/>
      <c r="Q33831"/>
      <c r="R33831"/>
    </row>
    <row r="33832" spans="3:18" x14ac:dyDescent="0.2">
      <c r="C33832"/>
      <c r="D33832"/>
      <c r="E33832"/>
      <c r="F33832"/>
      <c r="G33832"/>
      <c r="H33832"/>
      <c r="I33832"/>
      <c r="J33832"/>
      <c r="K33832"/>
      <c r="L33832"/>
      <c r="M33832"/>
      <c r="N33832"/>
      <c r="O33832"/>
      <c r="P33832"/>
      <c r="Q33832"/>
      <c r="R33832"/>
    </row>
    <row r="33833" spans="3:18" x14ac:dyDescent="0.2">
      <c r="C33833"/>
      <c r="D33833"/>
      <c r="E33833"/>
      <c r="F33833"/>
      <c r="G33833"/>
      <c r="H33833"/>
      <c r="I33833"/>
      <c r="J33833"/>
      <c r="K33833"/>
      <c r="L33833"/>
      <c r="M33833"/>
      <c r="N33833"/>
      <c r="O33833"/>
      <c r="P33833"/>
      <c r="Q33833"/>
      <c r="R33833"/>
    </row>
    <row r="33834" spans="3:18" x14ac:dyDescent="0.2">
      <c r="C33834"/>
      <c r="D33834"/>
      <c r="E33834"/>
      <c r="F33834"/>
      <c r="G33834"/>
      <c r="H33834"/>
      <c r="I33834"/>
      <c r="J33834"/>
      <c r="K33834"/>
      <c r="L33834"/>
      <c r="M33834"/>
      <c r="N33834"/>
      <c r="O33834"/>
      <c r="P33834"/>
      <c r="Q33834"/>
      <c r="R33834"/>
    </row>
    <row r="33835" spans="3:18" x14ac:dyDescent="0.2">
      <c r="C33835"/>
      <c r="D33835"/>
      <c r="E33835"/>
      <c r="F33835"/>
      <c r="G33835"/>
      <c r="H33835"/>
      <c r="I33835"/>
      <c r="J33835"/>
      <c r="K33835"/>
      <c r="L33835"/>
      <c r="M33835"/>
      <c r="N33835"/>
      <c r="O33835"/>
      <c r="P33835"/>
      <c r="Q33835"/>
      <c r="R33835"/>
    </row>
    <row r="33836" spans="3:18" x14ac:dyDescent="0.2">
      <c r="C33836"/>
      <c r="D33836"/>
      <c r="E33836"/>
      <c r="F33836"/>
      <c r="G33836"/>
      <c r="H33836"/>
      <c r="I33836"/>
      <c r="J33836"/>
      <c r="K33836"/>
      <c r="L33836"/>
      <c r="M33836"/>
      <c r="N33836"/>
      <c r="O33836"/>
      <c r="P33836"/>
      <c r="Q33836"/>
      <c r="R33836"/>
    </row>
    <row r="33837" spans="3:18" x14ac:dyDescent="0.2">
      <c r="C33837"/>
      <c r="D33837"/>
      <c r="E33837"/>
      <c r="F33837"/>
      <c r="G33837"/>
      <c r="H33837"/>
      <c r="I33837"/>
      <c r="J33837"/>
      <c r="K33837"/>
      <c r="L33837"/>
      <c r="M33837"/>
      <c r="N33837"/>
      <c r="O33837"/>
      <c r="P33837"/>
      <c r="Q33837"/>
      <c r="R33837"/>
    </row>
    <row r="33838" spans="3:18" x14ac:dyDescent="0.2">
      <c r="C33838"/>
      <c r="D33838"/>
      <c r="E33838"/>
      <c r="F33838"/>
      <c r="G33838"/>
      <c r="H33838"/>
      <c r="I33838"/>
      <c r="J33838"/>
      <c r="K33838"/>
      <c r="L33838"/>
      <c r="M33838"/>
      <c r="N33838"/>
      <c r="O33838"/>
      <c r="P33838"/>
      <c r="Q33838"/>
      <c r="R33838"/>
    </row>
    <row r="33839" spans="3:18" x14ac:dyDescent="0.2">
      <c r="C33839"/>
      <c r="D33839"/>
      <c r="E33839"/>
      <c r="F33839"/>
      <c r="G33839"/>
      <c r="H33839"/>
      <c r="I33839"/>
      <c r="J33839"/>
      <c r="K33839"/>
      <c r="L33839"/>
      <c r="M33839"/>
      <c r="N33839"/>
      <c r="O33839"/>
      <c r="P33839"/>
      <c r="Q33839"/>
      <c r="R33839"/>
    </row>
    <row r="33840" spans="3:18" x14ac:dyDescent="0.2">
      <c r="C33840"/>
      <c r="D33840"/>
      <c r="E33840"/>
      <c r="F33840"/>
      <c r="G33840"/>
      <c r="H33840"/>
      <c r="I33840"/>
      <c r="J33840"/>
      <c r="K33840"/>
      <c r="L33840"/>
      <c r="M33840"/>
      <c r="N33840"/>
      <c r="O33840"/>
      <c r="P33840"/>
      <c r="Q33840"/>
      <c r="R33840"/>
    </row>
    <row r="33841" spans="3:18" x14ac:dyDescent="0.2">
      <c r="C33841"/>
      <c r="D33841"/>
      <c r="E33841"/>
      <c r="F33841"/>
      <c r="G33841"/>
      <c r="H33841"/>
      <c r="I33841"/>
      <c r="J33841"/>
      <c r="K33841"/>
      <c r="L33841"/>
      <c r="M33841"/>
      <c r="N33841"/>
      <c r="O33841"/>
      <c r="P33841"/>
      <c r="Q33841"/>
      <c r="R33841"/>
    </row>
    <row r="33842" spans="3:18" x14ac:dyDescent="0.2">
      <c r="C33842"/>
      <c r="D33842"/>
      <c r="E33842"/>
      <c r="F33842"/>
      <c r="G33842"/>
      <c r="H33842"/>
      <c r="I33842"/>
      <c r="J33842"/>
      <c r="K33842"/>
      <c r="L33842"/>
      <c r="M33842"/>
      <c r="N33842"/>
      <c r="O33842"/>
      <c r="P33842"/>
      <c r="Q33842"/>
      <c r="R33842"/>
    </row>
    <row r="33843" spans="3:18" x14ac:dyDescent="0.2">
      <c r="C33843"/>
      <c r="D33843"/>
      <c r="E33843"/>
      <c r="F33843"/>
      <c r="G33843"/>
      <c r="H33843"/>
      <c r="I33843"/>
      <c r="J33843"/>
      <c r="K33843"/>
      <c r="L33843"/>
      <c r="M33843"/>
      <c r="N33843"/>
      <c r="O33843"/>
      <c r="P33843"/>
      <c r="Q33843"/>
      <c r="R33843"/>
    </row>
    <row r="33844" spans="3:18" x14ac:dyDescent="0.2">
      <c r="C33844"/>
      <c r="D33844"/>
      <c r="E33844"/>
      <c r="F33844"/>
      <c r="G33844"/>
      <c r="H33844"/>
      <c r="I33844"/>
      <c r="J33844"/>
      <c r="K33844"/>
      <c r="L33844"/>
      <c r="M33844"/>
      <c r="N33844"/>
      <c r="O33844"/>
      <c r="P33844"/>
      <c r="Q33844"/>
      <c r="R33844"/>
    </row>
    <row r="33845" spans="3:18" x14ac:dyDescent="0.2">
      <c r="C33845"/>
      <c r="D33845"/>
      <c r="E33845"/>
      <c r="F33845"/>
      <c r="G33845"/>
      <c r="H33845"/>
      <c r="I33845"/>
      <c r="J33845"/>
      <c r="K33845"/>
      <c r="L33845"/>
      <c r="M33845"/>
      <c r="N33845"/>
      <c r="O33845"/>
      <c r="P33845"/>
      <c r="Q33845"/>
      <c r="R33845"/>
    </row>
    <row r="33846" spans="3:18" x14ac:dyDescent="0.2">
      <c r="C33846"/>
      <c r="D33846"/>
      <c r="E33846"/>
      <c r="F33846"/>
      <c r="G33846"/>
      <c r="H33846"/>
      <c r="I33846"/>
      <c r="J33846"/>
      <c r="K33846"/>
      <c r="L33846"/>
      <c r="M33846"/>
      <c r="N33846"/>
      <c r="O33846"/>
      <c r="P33846"/>
      <c r="Q33846"/>
      <c r="R33846"/>
    </row>
    <row r="33847" spans="3:18" x14ac:dyDescent="0.2">
      <c r="C33847"/>
      <c r="D33847"/>
      <c r="E33847"/>
      <c r="F33847"/>
      <c r="G33847"/>
      <c r="H33847"/>
      <c r="I33847"/>
      <c r="J33847"/>
      <c r="K33847"/>
      <c r="L33847"/>
      <c r="M33847"/>
      <c r="N33847"/>
      <c r="O33847"/>
      <c r="P33847"/>
      <c r="Q33847"/>
      <c r="R33847"/>
    </row>
    <row r="33848" spans="3:18" x14ac:dyDescent="0.2">
      <c r="C33848"/>
      <c r="D33848"/>
      <c r="E33848"/>
      <c r="F33848"/>
      <c r="G33848"/>
      <c r="H33848"/>
      <c r="I33848"/>
      <c r="J33848"/>
      <c r="K33848"/>
      <c r="L33848"/>
      <c r="M33848"/>
      <c r="N33848"/>
      <c r="O33848"/>
      <c r="P33848"/>
      <c r="Q33848"/>
      <c r="R33848"/>
    </row>
    <row r="33849" spans="3:18" x14ac:dyDescent="0.2">
      <c r="C33849"/>
      <c r="D33849"/>
      <c r="E33849"/>
      <c r="F33849"/>
      <c r="G33849"/>
      <c r="H33849"/>
      <c r="I33849"/>
      <c r="J33849"/>
      <c r="K33849"/>
      <c r="L33849"/>
      <c r="M33849"/>
      <c r="N33849"/>
      <c r="O33849"/>
      <c r="P33849"/>
      <c r="Q33849"/>
      <c r="R33849"/>
    </row>
    <row r="33850" spans="3:18" x14ac:dyDescent="0.2">
      <c r="C33850"/>
      <c r="D33850"/>
      <c r="E33850"/>
      <c r="F33850"/>
      <c r="G33850"/>
      <c r="H33850"/>
      <c r="I33850"/>
      <c r="J33850"/>
      <c r="K33850"/>
      <c r="L33850"/>
      <c r="M33850"/>
      <c r="N33850"/>
      <c r="O33850"/>
      <c r="P33850"/>
      <c r="Q33850"/>
      <c r="R33850"/>
    </row>
    <row r="33851" spans="3:18" x14ac:dyDescent="0.2">
      <c r="C33851"/>
      <c r="D33851"/>
      <c r="E33851"/>
      <c r="F33851"/>
      <c r="G33851"/>
      <c r="H33851"/>
      <c r="I33851"/>
      <c r="J33851"/>
      <c r="K33851"/>
      <c r="L33851"/>
      <c r="M33851"/>
      <c r="N33851"/>
      <c r="O33851"/>
      <c r="P33851"/>
      <c r="Q33851"/>
      <c r="R33851"/>
    </row>
    <row r="33852" spans="3:18" x14ac:dyDescent="0.2">
      <c r="C33852"/>
      <c r="D33852"/>
      <c r="E33852"/>
      <c r="F33852"/>
      <c r="G33852"/>
      <c r="H33852"/>
      <c r="I33852"/>
      <c r="J33852"/>
      <c r="K33852"/>
      <c r="L33852"/>
      <c r="M33852"/>
      <c r="N33852"/>
      <c r="O33852"/>
      <c r="P33852"/>
      <c r="Q33852"/>
      <c r="R33852"/>
    </row>
    <row r="33853" spans="3:18" x14ac:dyDescent="0.2">
      <c r="C33853"/>
      <c r="D33853"/>
      <c r="E33853"/>
      <c r="F33853"/>
      <c r="G33853"/>
      <c r="H33853"/>
      <c r="I33853"/>
      <c r="J33853"/>
      <c r="K33853"/>
      <c r="L33853"/>
      <c r="M33853"/>
      <c r="N33853"/>
      <c r="O33853"/>
      <c r="P33853"/>
      <c r="Q33853"/>
      <c r="R33853"/>
    </row>
    <row r="33854" spans="3:18" x14ac:dyDescent="0.2">
      <c r="C33854"/>
      <c r="D33854"/>
      <c r="E33854"/>
      <c r="F33854"/>
      <c r="G33854"/>
      <c r="H33854"/>
      <c r="I33854"/>
      <c r="J33854"/>
      <c r="K33854"/>
      <c r="L33854"/>
      <c r="M33854"/>
      <c r="N33854"/>
      <c r="O33854"/>
      <c r="P33854"/>
      <c r="Q33854"/>
      <c r="R33854"/>
    </row>
    <row r="33855" spans="3:18" x14ac:dyDescent="0.2">
      <c r="C33855"/>
      <c r="D33855"/>
      <c r="E33855"/>
      <c r="F33855"/>
      <c r="G33855"/>
      <c r="H33855"/>
      <c r="I33855"/>
      <c r="J33855"/>
      <c r="K33855"/>
      <c r="L33855"/>
      <c r="M33855"/>
      <c r="N33855"/>
      <c r="O33855"/>
      <c r="P33855"/>
      <c r="Q33855"/>
      <c r="R33855"/>
    </row>
    <row r="33856" spans="3:18" x14ac:dyDescent="0.2">
      <c r="C33856"/>
      <c r="D33856"/>
      <c r="E33856"/>
      <c r="F33856"/>
      <c r="G33856"/>
      <c r="H33856"/>
      <c r="I33856"/>
      <c r="J33856"/>
      <c r="K33856"/>
      <c r="L33856"/>
      <c r="M33856"/>
      <c r="N33856"/>
      <c r="O33856"/>
      <c r="P33856"/>
      <c r="Q33856"/>
      <c r="R33856"/>
    </row>
    <row r="33857" spans="3:18" x14ac:dyDescent="0.2">
      <c r="C33857"/>
      <c r="D33857"/>
      <c r="E33857"/>
      <c r="F33857"/>
      <c r="G33857"/>
      <c r="H33857"/>
      <c r="I33857"/>
      <c r="J33857"/>
      <c r="K33857"/>
      <c r="L33857"/>
      <c r="M33857"/>
      <c r="N33857"/>
      <c r="O33857"/>
      <c r="P33857"/>
      <c r="Q33857"/>
      <c r="R33857"/>
    </row>
    <row r="33858" spans="3:18" x14ac:dyDescent="0.2">
      <c r="C33858"/>
      <c r="D33858"/>
      <c r="E33858"/>
      <c r="F33858"/>
      <c r="G33858"/>
      <c r="H33858"/>
      <c r="I33858"/>
      <c r="J33858"/>
      <c r="K33858"/>
      <c r="L33858"/>
      <c r="M33858"/>
      <c r="N33858"/>
      <c r="O33858"/>
      <c r="P33858"/>
      <c r="Q33858"/>
      <c r="R33858"/>
    </row>
    <row r="33859" spans="3:18" x14ac:dyDescent="0.2">
      <c r="C33859"/>
      <c r="D33859"/>
      <c r="E33859"/>
      <c r="F33859"/>
      <c r="G33859"/>
      <c r="H33859"/>
      <c r="I33859"/>
      <c r="J33859"/>
      <c r="K33859"/>
      <c r="L33859"/>
      <c r="M33859"/>
      <c r="N33859"/>
      <c r="O33859"/>
      <c r="P33859"/>
      <c r="Q33859"/>
      <c r="R33859"/>
    </row>
    <row r="33860" spans="3:18" x14ac:dyDescent="0.2">
      <c r="C33860"/>
      <c r="D33860"/>
      <c r="E33860"/>
      <c r="F33860"/>
      <c r="G33860"/>
      <c r="H33860"/>
      <c r="I33860"/>
      <c r="J33860"/>
      <c r="K33860"/>
      <c r="L33860"/>
      <c r="M33860"/>
      <c r="N33860"/>
      <c r="O33860"/>
      <c r="P33860"/>
      <c r="Q33860"/>
      <c r="R33860"/>
    </row>
    <row r="33861" spans="3:18" x14ac:dyDescent="0.2">
      <c r="C33861"/>
      <c r="D33861"/>
      <c r="E33861"/>
      <c r="F33861"/>
      <c r="G33861"/>
      <c r="H33861"/>
      <c r="I33861"/>
      <c r="J33861"/>
      <c r="K33861"/>
      <c r="L33861"/>
      <c r="M33861"/>
      <c r="N33861"/>
      <c r="O33861"/>
      <c r="P33861"/>
      <c r="Q33861"/>
      <c r="R33861"/>
    </row>
    <row r="33862" spans="3:18" x14ac:dyDescent="0.2">
      <c r="C33862"/>
      <c r="D33862"/>
      <c r="E33862"/>
      <c r="F33862"/>
      <c r="G33862"/>
      <c r="H33862"/>
      <c r="I33862"/>
      <c r="J33862"/>
      <c r="K33862"/>
      <c r="L33862"/>
      <c r="M33862"/>
      <c r="N33862"/>
      <c r="O33862"/>
      <c r="P33862"/>
      <c r="Q33862"/>
      <c r="R33862"/>
    </row>
    <row r="33863" spans="3:18" x14ac:dyDescent="0.2">
      <c r="C33863"/>
      <c r="D33863"/>
      <c r="E33863"/>
      <c r="F33863"/>
      <c r="G33863"/>
      <c r="H33863"/>
      <c r="I33863"/>
      <c r="J33863"/>
      <c r="K33863"/>
      <c r="L33863"/>
      <c r="M33863"/>
      <c r="N33863"/>
      <c r="O33863"/>
      <c r="P33863"/>
      <c r="Q33863"/>
      <c r="R33863"/>
    </row>
    <row r="33864" spans="3:18" x14ac:dyDescent="0.2">
      <c r="C33864"/>
      <c r="D33864"/>
      <c r="E33864"/>
      <c r="F33864"/>
      <c r="G33864"/>
      <c r="H33864"/>
      <c r="I33864"/>
      <c r="J33864"/>
      <c r="K33864"/>
      <c r="L33864"/>
      <c r="M33864"/>
      <c r="N33864"/>
      <c r="O33864"/>
      <c r="P33864"/>
      <c r="Q33864"/>
      <c r="R33864"/>
    </row>
    <row r="33865" spans="3:18" x14ac:dyDescent="0.2">
      <c r="C33865"/>
      <c r="D33865"/>
      <c r="E33865"/>
      <c r="F33865"/>
      <c r="G33865"/>
      <c r="H33865"/>
      <c r="I33865"/>
      <c r="J33865"/>
      <c r="K33865"/>
      <c r="L33865"/>
      <c r="M33865"/>
      <c r="N33865"/>
      <c r="O33865"/>
      <c r="P33865"/>
      <c r="Q33865"/>
      <c r="R33865"/>
    </row>
    <row r="33866" spans="3:18" x14ac:dyDescent="0.2">
      <c r="C33866"/>
      <c r="D33866"/>
      <c r="E33866"/>
      <c r="F33866"/>
      <c r="G33866"/>
      <c r="H33866"/>
      <c r="I33866"/>
      <c r="J33866"/>
      <c r="K33866"/>
      <c r="L33866"/>
      <c r="M33866"/>
      <c r="N33866"/>
      <c r="O33866"/>
      <c r="P33866"/>
      <c r="Q33866"/>
      <c r="R33866"/>
    </row>
    <row r="33867" spans="3:18" x14ac:dyDescent="0.2">
      <c r="C33867"/>
      <c r="D33867"/>
      <c r="E33867"/>
      <c r="F33867"/>
      <c r="G33867"/>
      <c r="H33867"/>
      <c r="I33867"/>
      <c r="J33867"/>
      <c r="K33867"/>
      <c r="L33867"/>
      <c r="M33867"/>
      <c r="N33867"/>
      <c r="O33867"/>
      <c r="P33867"/>
      <c r="Q33867"/>
      <c r="R33867"/>
    </row>
    <row r="33868" spans="3:18" x14ac:dyDescent="0.2">
      <c r="C33868"/>
      <c r="D33868"/>
      <c r="E33868"/>
      <c r="F33868"/>
      <c r="G33868"/>
      <c r="H33868"/>
      <c r="I33868"/>
      <c r="J33868"/>
      <c r="K33868"/>
      <c r="L33868"/>
      <c r="M33868"/>
      <c r="N33868"/>
      <c r="O33868"/>
      <c r="P33868"/>
      <c r="Q33868"/>
      <c r="R33868"/>
    </row>
    <row r="33869" spans="3:18" x14ac:dyDescent="0.2">
      <c r="C33869"/>
      <c r="D33869"/>
      <c r="E33869"/>
      <c r="F33869"/>
      <c r="G33869"/>
      <c r="H33869"/>
      <c r="I33869"/>
      <c r="J33869"/>
      <c r="K33869"/>
      <c r="L33869"/>
      <c r="M33869"/>
      <c r="N33869"/>
      <c r="O33869"/>
      <c r="P33869"/>
      <c r="Q33869"/>
      <c r="R33869"/>
    </row>
    <row r="33870" spans="3:18" x14ac:dyDescent="0.2">
      <c r="C33870"/>
      <c r="D33870"/>
      <c r="E33870"/>
      <c r="F33870"/>
      <c r="G33870"/>
      <c r="H33870"/>
      <c r="I33870"/>
      <c r="J33870"/>
      <c r="K33870"/>
      <c r="L33870"/>
      <c r="M33870"/>
      <c r="N33870"/>
      <c r="O33870"/>
      <c r="P33870"/>
      <c r="Q33870"/>
      <c r="R33870"/>
    </row>
    <row r="33871" spans="3:18" x14ac:dyDescent="0.2">
      <c r="C33871"/>
      <c r="D33871"/>
      <c r="E33871"/>
      <c r="F33871"/>
      <c r="G33871"/>
      <c r="H33871"/>
      <c r="I33871"/>
      <c r="J33871"/>
      <c r="K33871"/>
      <c r="L33871"/>
      <c r="M33871"/>
      <c r="N33871"/>
      <c r="O33871"/>
      <c r="P33871"/>
      <c r="Q33871"/>
      <c r="R33871"/>
    </row>
    <row r="33872" spans="3:18" x14ac:dyDescent="0.2">
      <c r="C33872"/>
      <c r="D33872"/>
      <c r="E33872"/>
      <c r="F33872"/>
      <c r="G33872"/>
      <c r="H33872"/>
      <c r="I33872"/>
      <c r="J33872"/>
      <c r="K33872"/>
      <c r="L33872"/>
      <c r="M33872"/>
      <c r="N33872"/>
      <c r="O33872"/>
      <c r="P33872"/>
      <c r="Q33872"/>
      <c r="R33872"/>
    </row>
    <row r="33873" spans="3:18" x14ac:dyDescent="0.2">
      <c r="C33873"/>
      <c r="D33873"/>
      <c r="E33873"/>
      <c r="F33873"/>
      <c r="G33873"/>
      <c r="H33873"/>
      <c r="I33873"/>
      <c r="J33873"/>
      <c r="K33873"/>
      <c r="L33873"/>
      <c r="M33873"/>
      <c r="N33873"/>
      <c r="O33873"/>
      <c r="P33873"/>
      <c r="Q33873"/>
      <c r="R33873"/>
    </row>
    <row r="33874" spans="3:18" x14ac:dyDescent="0.2">
      <c r="C33874"/>
      <c r="D33874"/>
      <c r="E33874"/>
      <c r="F33874"/>
      <c r="G33874"/>
      <c r="H33874"/>
      <c r="I33874"/>
      <c r="J33874"/>
      <c r="K33874"/>
      <c r="L33874"/>
      <c r="M33874"/>
      <c r="N33874"/>
      <c r="O33874"/>
      <c r="P33874"/>
      <c r="Q33874"/>
      <c r="R33874"/>
    </row>
    <row r="33875" spans="3:18" x14ac:dyDescent="0.2">
      <c r="C33875"/>
      <c r="D33875"/>
      <c r="E33875"/>
      <c r="F33875"/>
      <c r="G33875"/>
      <c r="H33875"/>
      <c r="I33875"/>
      <c r="J33875"/>
      <c r="K33875"/>
      <c r="L33875"/>
      <c r="M33875"/>
      <c r="N33875"/>
      <c r="O33875"/>
      <c r="P33875"/>
      <c r="Q33875"/>
      <c r="R33875"/>
    </row>
    <row r="33876" spans="3:18" x14ac:dyDescent="0.2">
      <c r="C33876"/>
      <c r="D33876"/>
      <c r="E33876"/>
      <c r="F33876"/>
      <c r="G33876"/>
      <c r="H33876"/>
      <c r="I33876"/>
      <c r="J33876"/>
      <c r="K33876"/>
      <c r="L33876"/>
      <c r="M33876"/>
      <c r="N33876"/>
      <c r="O33876"/>
      <c r="P33876"/>
      <c r="Q33876"/>
      <c r="R33876"/>
    </row>
    <row r="33877" spans="3:18" x14ac:dyDescent="0.2">
      <c r="C33877"/>
      <c r="D33877"/>
      <c r="E33877"/>
      <c r="F33877"/>
      <c r="G33877"/>
      <c r="H33877"/>
      <c r="I33877"/>
      <c r="J33877"/>
      <c r="K33877"/>
      <c r="L33877"/>
      <c r="M33877"/>
      <c r="N33877"/>
      <c r="O33877"/>
      <c r="P33877"/>
      <c r="Q33877"/>
      <c r="R33877"/>
    </row>
    <row r="33878" spans="3:18" x14ac:dyDescent="0.2">
      <c r="C33878"/>
      <c r="D33878"/>
      <c r="E33878"/>
      <c r="F33878"/>
      <c r="G33878"/>
      <c r="H33878"/>
      <c r="I33878"/>
      <c r="J33878"/>
      <c r="K33878"/>
      <c r="L33878"/>
      <c r="M33878"/>
      <c r="N33878"/>
      <c r="O33878"/>
      <c r="P33878"/>
      <c r="Q33878"/>
      <c r="R33878"/>
    </row>
    <row r="33879" spans="3:18" x14ac:dyDescent="0.2">
      <c r="C33879"/>
      <c r="D33879"/>
      <c r="E33879"/>
      <c r="F33879"/>
      <c r="G33879"/>
      <c r="H33879"/>
      <c r="I33879"/>
      <c r="J33879"/>
      <c r="K33879"/>
      <c r="L33879"/>
      <c r="M33879"/>
      <c r="N33879"/>
      <c r="O33879"/>
      <c r="P33879"/>
      <c r="Q33879"/>
      <c r="R33879"/>
    </row>
    <row r="33880" spans="3:18" x14ac:dyDescent="0.2">
      <c r="C33880"/>
      <c r="D33880"/>
      <c r="E33880"/>
      <c r="F33880"/>
      <c r="G33880"/>
      <c r="H33880"/>
      <c r="I33880"/>
      <c r="J33880"/>
      <c r="K33880"/>
      <c r="L33880"/>
      <c r="M33880"/>
      <c r="N33880"/>
      <c r="O33880"/>
      <c r="P33880"/>
      <c r="Q33880"/>
      <c r="R33880"/>
    </row>
    <row r="33881" spans="3:18" x14ac:dyDescent="0.2">
      <c r="C33881"/>
      <c r="D33881"/>
      <c r="E33881"/>
      <c r="F33881"/>
      <c r="G33881"/>
      <c r="H33881"/>
      <c r="I33881"/>
      <c r="J33881"/>
      <c r="K33881"/>
      <c r="L33881"/>
      <c r="M33881"/>
      <c r="N33881"/>
      <c r="O33881"/>
      <c r="P33881"/>
      <c r="Q33881"/>
      <c r="R33881"/>
    </row>
    <row r="33882" spans="3:18" x14ac:dyDescent="0.2">
      <c r="C33882"/>
      <c r="D33882"/>
      <c r="E33882"/>
      <c r="F33882"/>
      <c r="G33882"/>
      <c r="H33882"/>
      <c r="I33882"/>
      <c r="J33882"/>
      <c r="K33882"/>
      <c r="L33882"/>
      <c r="M33882"/>
      <c r="N33882"/>
      <c r="O33882"/>
      <c r="P33882"/>
      <c r="Q33882"/>
      <c r="R33882"/>
    </row>
    <row r="33883" spans="3:18" x14ac:dyDescent="0.2">
      <c r="C33883"/>
      <c r="D33883"/>
      <c r="E33883"/>
      <c r="F33883"/>
      <c r="G33883"/>
      <c r="H33883"/>
      <c r="I33883"/>
      <c r="J33883"/>
      <c r="K33883"/>
      <c r="L33883"/>
      <c r="M33883"/>
      <c r="N33883"/>
      <c r="O33883"/>
      <c r="P33883"/>
      <c r="Q33883"/>
      <c r="R33883"/>
    </row>
    <row r="33884" spans="3:18" x14ac:dyDescent="0.2">
      <c r="C33884"/>
      <c r="D33884"/>
      <c r="E33884"/>
      <c r="F33884"/>
      <c r="G33884"/>
      <c r="H33884"/>
      <c r="I33884"/>
      <c r="J33884"/>
      <c r="K33884"/>
      <c r="L33884"/>
      <c r="M33884"/>
      <c r="N33884"/>
      <c r="O33884"/>
      <c r="P33884"/>
      <c r="Q33884"/>
      <c r="R33884"/>
    </row>
    <row r="33885" spans="3:18" x14ac:dyDescent="0.2">
      <c r="C33885"/>
      <c r="D33885"/>
      <c r="E33885"/>
      <c r="F33885"/>
      <c r="G33885"/>
      <c r="H33885"/>
      <c r="I33885"/>
      <c r="J33885"/>
      <c r="K33885"/>
      <c r="L33885"/>
      <c r="M33885"/>
      <c r="N33885"/>
      <c r="O33885"/>
      <c r="P33885"/>
      <c r="Q33885"/>
      <c r="R33885"/>
    </row>
    <row r="33886" spans="3:18" x14ac:dyDescent="0.2">
      <c r="C33886"/>
      <c r="D33886"/>
      <c r="E33886"/>
      <c r="F33886"/>
      <c r="G33886"/>
      <c r="H33886"/>
      <c r="I33886"/>
      <c r="J33886"/>
      <c r="K33886"/>
      <c r="L33886"/>
      <c r="M33886"/>
      <c r="N33886"/>
      <c r="O33886"/>
      <c r="P33886"/>
      <c r="Q33886"/>
      <c r="R33886"/>
    </row>
    <row r="33887" spans="3:18" x14ac:dyDescent="0.2">
      <c r="C33887"/>
      <c r="D33887"/>
      <c r="E33887"/>
      <c r="F33887"/>
      <c r="G33887"/>
      <c r="H33887"/>
      <c r="I33887"/>
      <c r="J33887"/>
      <c r="K33887"/>
      <c r="L33887"/>
      <c r="M33887"/>
      <c r="N33887"/>
      <c r="O33887"/>
      <c r="P33887"/>
      <c r="Q33887"/>
      <c r="R33887"/>
    </row>
    <row r="33888" spans="3:18" x14ac:dyDescent="0.2">
      <c r="C33888"/>
      <c r="D33888"/>
      <c r="E33888"/>
      <c r="F33888"/>
      <c r="G33888"/>
      <c r="H33888"/>
      <c r="I33888"/>
      <c r="J33888"/>
      <c r="K33888"/>
      <c r="L33888"/>
      <c r="M33888"/>
      <c r="N33888"/>
      <c r="O33888"/>
      <c r="P33888"/>
      <c r="Q33888"/>
      <c r="R33888"/>
    </row>
    <row r="33889" spans="3:18" x14ac:dyDescent="0.2">
      <c r="C33889"/>
      <c r="D33889"/>
      <c r="E33889"/>
      <c r="F33889"/>
      <c r="G33889"/>
      <c r="H33889"/>
      <c r="I33889"/>
      <c r="J33889"/>
      <c r="K33889"/>
      <c r="L33889"/>
      <c r="M33889"/>
      <c r="N33889"/>
      <c r="O33889"/>
      <c r="P33889"/>
      <c r="Q33889"/>
      <c r="R33889"/>
    </row>
    <row r="33890" spans="3:18" x14ac:dyDescent="0.2">
      <c r="C33890"/>
      <c r="D33890"/>
      <c r="E33890"/>
      <c r="F33890"/>
      <c r="G33890"/>
      <c r="H33890"/>
      <c r="I33890"/>
      <c r="J33890"/>
      <c r="K33890"/>
      <c r="L33890"/>
      <c r="M33890"/>
      <c r="N33890"/>
      <c r="O33890"/>
      <c r="P33890"/>
      <c r="Q33890"/>
      <c r="R33890"/>
    </row>
    <row r="33891" spans="3:18" x14ac:dyDescent="0.2">
      <c r="C33891"/>
      <c r="D33891"/>
      <c r="E33891"/>
      <c r="F33891"/>
      <c r="G33891"/>
      <c r="H33891"/>
      <c r="I33891"/>
      <c r="J33891"/>
      <c r="K33891"/>
      <c r="L33891"/>
      <c r="M33891"/>
      <c r="N33891"/>
      <c r="O33891"/>
      <c r="P33891"/>
      <c r="Q33891"/>
      <c r="R33891"/>
    </row>
    <row r="33892" spans="3:18" x14ac:dyDescent="0.2">
      <c r="C33892"/>
      <c r="D33892"/>
      <c r="E33892"/>
      <c r="F33892"/>
      <c r="G33892"/>
      <c r="H33892"/>
      <c r="I33892"/>
      <c r="J33892"/>
      <c r="K33892"/>
      <c r="L33892"/>
      <c r="M33892"/>
      <c r="N33892"/>
      <c r="O33892"/>
      <c r="P33892"/>
      <c r="Q33892"/>
      <c r="R33892"/>
    </row>
    <row r="33893" spans="3:18" x14ac:dyDescent="0.2">
      <c r="C33893"/>
      <c r="D33893"/>
      <c r="E33893"/>
      <c r="F33893"/>
      <c r="G33893"/>
      <c r="H33893"/>
      <c r="I33893"/>
      <c r="J33893"/>
      <c r="K33893"/>
      <c r="L33893"/>
      <c r="M33893"/>
      <c r="N33893"/>
      <c r="O33893"/>
      <c r="P33893"/>
      <c r="Q33893"/>
      <c r="R33893"/>
    </row>
    <row r="33894" spans="3:18" x14ac:dyDescent="0.2">
      <c r="C33894"/>
      <c r="D33894"/>
      <c r="E33894"/>
      <c r="F33894"/>
      <c r="G33894"/>
      <c r="H33894"/>
      <c r="I33894"/>
      <c r="J33894"/>
      <c r="K33894"/>
      <c r="L33894"/>
      <c r="M33894"/>
      <c r="N33894"/>
      <c r="O33894"/>
      <c r="P33894"/>
      <c r="Q33894"/>
      <c r="R33894"/>
    </row>
    <row r="33895" spans="3:18" x14ac:dyDescent="0.2">
      <c r="C33895"/>
      <c r="D33895"/>
      <c r="E33895"/>
      <c r="F33895"/>
      <c r="G33895"/>
      <c r="H33895"/>
      <c r="I33895"/>
      <c r="J33895"/>
      <c r="K33895"/>
      <c r="L33895"/>
      <c r="M33895"/>
      <c r="N33895"/>
      <c r="O33895"/>
      <c r="P33895"/>
      <c r="Q33895"/>
      <c r="R33895"/>
    </row>
    <row r="33896" spans="3:18" x14ac:dyDescent="0.2">
      <c r="C33896"/>
      <c r="D33896"/>
      <c r="E33896"/>
      <c r="F33896"/>
      <c r="G33896"/>
      <c r="H33896"/>
      <c r="I33896"/>
      <c r="J33896"/>
      <c r="K33896"/>
      <c r="L33896"/>
      <c r="M33896"/>
      <c r="N33896"/>
      <c r="O33896"/>
      <c r="P33896"/>
      <c r="Q33896"/>
      <c r="R33896"/>
    </row>
    <row r="33897" spans="3:18" x14ac:dyDescent="0.2">
      <c r="C33897"/>
      <c r="D33897"/>
      <c r="E33897"/>
      <c r="F33897"/>
      <c r="G33897"/>
      <c r="H33897"/>
      <c r="I33897"/>
      <c r="J33897"/>
      <c r="K33897"/>
      <c r="L33897"/>
      <c r="M33897"/>
      <c r="N33897"/>
      <c r="O33897"/>
      <c r="P33897"/>
      <c r="Q33897"/>
      <c r="R33897"/>
    </row>
    <row r="33898" spans="3:18" x14ac:dyDescent="0.2">
      <c r="C33898"/>
      <c r="D33898"/>
      <c r="E33898"/>
      <c r="F33898"/>
      <c r="G33898"/>
      <c r="H33898"/>
      <c r="I33898"/>
      <c r="J33898"/>
      <c r="K33898"/>
      <c r="L33898"/>
      <c r="M33898"/>
      <c r="N33898"/>
      <c r="O33898"/>
      <c r="P33898"/>
      <c r="Q33898"/>
      <c r="R33898"/>
    </row>
    <row r="33899" spans="3:18" x14ac:dyDescent="0.2">
      <c r="C33899"/>
      <c r="D33899"/>
      <c r="E33899"/>
      <c r="F33899"/>
      <c r="G33899"/>
      <c r="H33899"/>
      <c r="I33899"/>
      <c r="J33899"/>
      <c r="K33899"/>
      <c r="L33899"/>
      <c r="M33899"/>
      <c r="N33899"/>
      <c r="O33899"/>
      <c r="P33899"/>
      <c r="Q33899"/>
      <c r="R33899"/>
    </row>
    <row r="33900" spans="3:18" x14ac:dyDescent="0.2">
      <c r="C33900"/>
      <c r="D33900"/>
      <c r="E33900"/>
      <c r="F33900"/>
      <c r="G33900"/>
      <c r="H33900"/>
      <c r="I33900"/>
      <c r="J33900"/>
      <c r="K33900"/>
      <c r="L33900"/>
      <c r="M33900"/>
      <c r="N33900"/>
      <c r="O33900"/>
      <c r="P33900"/>
      <c r="Q33900"/>
      <c r="R33900"/>
    </row>
    <row r="33901" spans="3:18" x14ac:dyDescent="0.2">
      <c r="C33901"/>
      <c r="D33901"/>
      <c r="E33901"/>
      <c r="F33901"/>
      <c r="G33901"/>
      <c r="H33901"/>
      <c r="I33901"/>
      <c r="J33901"/>
      <c r="K33901"/>
      <c r="L33901"/>
      <c r="M33901"/>
      <c r="N33901"/>
      <c r="O33901"/>
      <c r="P33901"/>
      <c r="Q33901"/>
      <c r="R33901"/>
    </row>
    <row r="33902" spans="3:18" x14ac:dyDescent="0.2">
      <c r="C33902"/>
      <c r="D33902"/>
      <c r="E33902"/>
      <c r="F33902"/>
      <c r="G33902"/>
      <c r="H33902"/>
      <c r="I33902"/>
      <c r="J33902"/>
      <c r="K33902"/>
      <c r="L33902"/>
      <c r="M33902"/>
      <c r="N33902"/>
      <c r="O33902"/>
      <c r="P33902"/>
      <c r="Q33902"/>
      <c r="R33902"/>
    </row>
    <row r="33903" spans="3:18" x14ac:dyDescent="0.2">
      <c r="C33903"/>
      <c r="D33903"/>
      <c r="E33903"/>
      <c r="F33903"/>
      <c r="G33903"/>
      <c r="H33903"/>
      <c r="I33903"/>
      <c r="J33903"/>
      <c r="K33903"/>
      <c r="L33903"/>
      <c r="M33903"/>
      <c r="N33903"/>
      <c r="O33903"/>
      <c r="P33903"/>
      <c r="Q33903"/>
      <c r="R33903"/>
    </row>
    <row r="33904" spans="3:18" x14ac:dyDescent="0.2">
      <c r="C33904"/>
      <c r="D33904"/>
      <c r="E33904"/>
      <c r="F33904"/>
      <c r="G33904"/>
      <c r="H33904"/>
      <c r="I33904"/>
      <c r="J33904"/>
      <c r="K33904"/>
      <c r="L33904"/>
      <c r="M33904"/>
      <c r="N33904"/>
      <c r="O33904"/>
      <c r="P33904"/>
      <c r="Q33904"/>
      <c r="R33904"/>
    </row>
    <row r="33905" spans="3:18" x14ac:dyDescent="0.2">
      <c r="C33905"/>
      <c r="D33905"/>
      <c r="E33905"/>
      <c r="F33905"/>
      <c r="G33905"/>
      <c r="H33905"/>
      <c r="I33905"/>
      <c r="J33905"/>
      <c r="K33905"/>
      <c r="L33905"/>
      <c r="M33905"/>
      <c r="N33905"/>
      <c r="O33905"/>
      <c r="P33905"/>
      <c r="Q33905"/>
      <c r="R33905"/>
    </row>
    <row r="33906" spans="3:18" x14ac:dyDescent="0.2">
      <c r="C33906"/>
      <c r="D33906"/>
      <c r="E33906"/>
      <c r="F33906"/>
      <c r="G33906"/>
      <c r="H33906"/>
      <c r="I33906"/>
      <c r="J33906"/>
      <c r="K33906"/>
      <c r="L33906"/>
      <c r="M33906"/>
      <c r="N33906"/>
      <c r="O33906"/>
      <c r="P33906"/>
      <c r="Q33906"/>
      <c r="R33906"/>
    </row>
    <row r="33907" spans="3:18" x14ac:dyDescent="0.2">
      <c r="C33907"/>
      <c r="D33907"/>
      <c r="E33907"/>
      <c r="F33907"/>
      <c r="G33907"/>
      <c r="H33907"/>
      <c r="I33907"/>
      <c r="J33907"/>
      <c r="K33907"/>
      <c r="L33907"/>
      <c r="M33907"/>
      <c r="N33907"/>
      <c r="O33907"/>
      <c r="P33907"/>
      <c r="Q33907"/>
      <c r="R33907"/>
    </row>
    <row r="33908" spans="3:18" x14ac:dyDescent="0.2">
      <c r="C33908"/>
      <c r="D33908"/>
      <c r="E33908"/>
      <c r="F33908"/>
      <c r="G33908"/>
      <c r="H33908"/>
      <c r="I33908"/>
      <c r="J33908"/>
      <c r="K33908"/>
      <c r="L33908"/>
      <c r="M33908"/>
      <c r="N33908"/>
      <c r="O33908"/>
      <c r="P33908"/>
      <c r="Q33908"/>
      <c r="R33908"/>
    </row>
    <row r="33909" spans="3:18" x14ac:dyDescent="0.2">
      <c r="C33909"/>
      <c r="D33909"/>
      <c r="E33909"/>
      <c r="F33909"/>
      <c r="G33909"/>
      <c r="H33909"/>
      <c r="I33909"/>
      <c r="J33909"/>
      <c r="K33909"/>
      <c r="L33909"/>
      <c r="M33909"/>
      <c r="N33909"/>
      <c r="O33909"/>
      <c r="P33909"/>
      <c r="Q33909"/>
      <c r="R33909"/>
    </row>
    <row r="33910" spans="3:18" x14ac:dyDescent="0.2">
      <c r="C33910"/>
      <c r="D33910"/>
      <c r="E33910"/>
      <c r="F33910"/>
      <c r="G33910"/>
      <c r="H33910"/>
      <c r="I33910"/>
      <c r="J33910"/>
      <c r="K33910"/>
      <c r="L33910"/>
      <c r="M33910"/>
      <c r="N33910"/>
      <c r="O33910"/>
      <c r="P33910"/>
      <c r="Q33910"/>
      <c r="R33910"/>
    </row>
    <row r="33911" spans="3:18" x14ac:dyDescent="0.2">
      <c r="C33911"/>
      <c r="D33911"/>
      <c r="E33911"/>
      <c r="F33911"/>
      <c r="G33911"/>
      <c r="H33911"/>
      <c r="I33911"/>
      <c r="J33911"/>
      <c r="K33911"/>
      <c r="L33911"/>
      <c r="M33911"/>
      <c r="N33911"/>
      <c r="O33911"/>
      <c r="P33911"/>
      <c r="Q33911"/>
      <c r="R33911"/>
    </row>
    <row r="33912" spans="3:18" x14ac:dyDescent="0.2">
      <c r="C33912"/>
      <c r="D33912"/>
      <c r="E33912"/>
      <c r="F33912"/>
      <c r="G33912"/>
      <c r="H33912"/>
      <c r="I33912"/>
      <c r="J33912"/>
      <c r="K33912"/>
      <c r="L33912"/>
      <c r="M33912"/>
      <c r="N33912"/>
      <c r="O33912"/>
      <c r="P33912"/>
      <c r="Q33912"/>
      <c r="R33912"/>
    </row>
    <row r="33913" spans="3:18" x14ac:dyDescent="0.2">
      <c r="C33913"/>
      <c r="D33913"/>
      <c r="E33913"/>
      <c r="F33913"/>
      <c r="G33913"/>
      <c r="H33913"/>
      <c r="I33913"/>
      <c r="J33913"/>
      <c r="K33913"/>
      <c r="L33913"/>
      <c r="M33913"/>
      <c r="N33913"/>
      <c r="O33913"/>
      <c r="P33913"/>
      <c r="Q33913"/>
      <c r="R33913"/>
    </row>
    <row r="33914" spans="3:18" x14ac:dyDescent="0.2">
      <c r="C33914"/>
      <c r="D33914"/>
      <c r="E33914"/>
      <c r="F33914"/>
      <c r="G33914"/>
      <c r="H33914"/>
      <c r="I33914"/>
      <c r="J33914"/>
      <c r="K33914"/>
      <c r="L33914"/>
      <c r="M33914"/>
      <c r="N33914"/>
      <c r="O33914"/>
      <c r="P33914"/>
      <c r="Q33914"/>
      <c r="R33914"/>
    </row>
    <row r="33915" spans="3:18" x14ac:dyDescent="0.2">
      <c r="C33915"/>
      <c r="D33915"/>
      <c r="E33915"/>
      <c r="F33915"/>
      <c r="G33915"/>
      <c r="H33915"/>
      <c r="I33915"/>
      <c r="J33915"/>
      <c r="K33915"/>
      <c r="L33915"/>
      <c r="M33915"/>
      <c r="N33915"/>
      <c r="O33915"/>
      <c r="P33915"/>
      <c r="Q33915"/>
      <c r="R33915"/>
    </row>
    <row r="33916" spans="3:18" x14ac:dyDescent="0.2">
      <c r="C33916"/>
      <c r="D33916"/>
      <c r="E33916"/>
      <c r="F33916"/>
      <c r="G33916"/>
      <c r="H33916"/>
      <c r="I33916"/>
      <c r="J33916"/>
      <c r="K33916"/>
      <c r="L33916"/>
      <c r="M33916"/>
      <c r="N33916"/>
      <c r="O33916"/>
      <c r="P33916"/>
      <c r="Q33916"/>
      <c r="R33916"/>
    </row>
    <row r="33917" spans="3:18" x14ac:dyDescent="0.2">
      <c r="C33917"/>
      <c r="D33917"/>
      <c r="E33917"/>
      <c r="F33917"/>
      <c r="G33917"/>
      <c r="H33917"/>
      <c r="I33917"/>
      <c r="J33917"/>
      <c r="K33917"/>
      <c r="L33917"/>
      <c r="M33917"/>
      <c r="N33917"/>
      <c r="O33917"/>
      <c r="P33917"/>
      <c r="Q33917"/>
      <c r="R33917"/>
    </row>
    <row r="33918" spans="3:18" x14ac:dyDescent="0.2">
      <c r="C33918"/>
      <c r="D33918"/>
      <c r="E33918"/>
      <c r="F33918"/>
      <c r="G33918"/>
      <c r="H33918"/>
      <c r="I33918"/>
      <c r="J33918"/>
      <c r="K33918"/>
      <c r="L33918"/>
      <c r="M33918"/>
      <c r="N33918"/>
      <c r="O33918"/>
      <c r="P33918"/>
      <c r="Q33918"/>
      <c r="R33918"/>
    </row>
    <row r="33919" spans="3:18" x14ac:dyDescent="0.2">
      <c r="C33919"/>
      <c r="D33919"/>
      <c r="E33919"/>
      <c r="F33919"/>
      <c r="G33919"/>
      <c r="H33919"/>
      <c r="I33919"/>
      <c r="J33919"/>
      <c r="K33919"/>
      <c r="L33919"/>
      <c r="M33919"/>
      <c r="N33919"/>
      <c r="O33919"/>
      <c r="P33919"/>
      <c r="Q33919"/>
      <c r="R33919"/>
    </row>
    <row r="33920" spans="3:18" x14ac:dyDescent="0.2">
      <c r="C33920"/>
      <c r="D33920"/>
      <c r="E33920"/>
      <c r="F33920"/>
      <c r="G33920"/>
      <c r="H33920"/>
      <c r="I33920"/>
      <c r="J33920"/>
      <c r="K33920"/>
      <c r="L33920"/>
      <c r="M33920"/>
      <c r="N33920"/>
      <c r="O33920"/>
      <c r="P33920"/>
      <c r="Q33920"/>
      <c r="R33920"/>
    </row>
    <row r="33921" spans="3:18" x14ac:dyDescent="0.2">
      <c r="C33921"/>
      <c r="D33921"/>
      <c r="E33921"/>
      <c r="F33921"/>
      <c r="G33921"/>
      <c r="H33921"/>
      <c r="I33921"/>
      <c r="J33921"/>
      <c r="K33921"/>
      <c r="L33921"/>
      <c r="M33921"/>
      <c r="N33921"/>
      <c r="O33921"/>
      <c r="P33921"/>
      <c r="Q33921"/>
      <c r="R33921"/>
    </row>
    <row r="33922" spans="3:18" x14ac:dyDescent="0.2">
      <c r="C33922"/>
      <c r="D33922"/>
      <c r="E33922"/>
      <c r="F33922"/>
      <c r="G33922"/>
      <c r="H33922"/>
      <c r="I33922"/>
      <c r="J33922"/>
      <c r="K33922"/>
      <c r="L33922"/>
      <c r="M33922"/>
      <c r="N33922"/>
      <c r="O33922"/>
      <c r="P33922"/>
      <c r="Q33922"/>
      <c r="R33922"/>
    </row>
    <row r="33923" spans="3:18" x14ac:dyDescent="0.2">
      <c r="C33923"/>
      <c r="D33923"/>
      <c r="E33923"/>
      <c r="F33923"/>
      <c r="G33923"/>
      <c r="H33923"/>
      <c r="I33923"/>
      <c r="J33923"/>
      <c r="K33923"/>
      <c r="L33923"/>
      <c r="M33923"/>
      <c r="N33923"/>
      <c r="O33923"/>
      <c r="P33923"/>
      <c r="Q33923"/>
      <c r="R33923"/>
    </row>
    <row r="33924" spans="3:18" x14ac:dyDescent="0.2">
      <c r="C33924"/>
      <c r="D33924"/>
      <c r="E33924"/>
      <c r="F33924"/>
      <c r="G33924"/>
      <c r="H33924"/>
      <c r="I33924"/>
      <c r="J33924"/>
      <c r="K33924"/>
      <c r="L33924"/>
      <c r="M33924"/>
      <c r="N33924"/>
      <c r="O33924"/>
      <c r="P33924"/>
      <c r="Q33924"/>
      <c r="R33924"/>
    </row>
    <row r="33925" spans="3:18" x14ac:dyDescent="0.2">
      <c r="C33925"/>
      <c r="D33925"/>
      <c r="E33925"/>
      <c r="F33925"/>
      <c r="G33925"/>
      <c r="H33925"/>
      <c r="I33925"/>
      <c r="J33925"/>
      <c r="K33925"/>
      <c r="L33925"/>
      <c r="M33925"/>
      <c r="N33925"/>
      <c r="O33925"/>
      <c r="P33925"/>
      <c r="Q33925"/>
      <c r="R33925"/>
    </row>
    <row r="33926" spans="3:18" x14ac:dyDescent="0.2">
      <c r="C33926"/>
      <c r="D33926"/>
      <c r="E33926"/>
      <c r="F33926"/>
      <c r="G33926"/>
      <c r="H33926"/>
      <c r="I33926"/>
      <c r="J33926"/>
      <c r="K33926"/>
      <c r="L33926"/>
      <c r="M33926"/>
      <c r="N33926"/>
      <c r="O33926"/>
      <c r="P33926"/>
      <c r="Q33926"/>
      <c r="R33926"/>
    </row>
    <row r="33927" spans="3:18" x14ac:dyDescent="0.2">
      <c r="C33927"/>
      <c r="D33927"/>
      <c r="E33927"/>
      <c r="F33927"/>
      <c r="G33927"/>
      <c r="H33927"/>
      <c r="I33927"/>
      <c r="J33927"/>
      <c r="K33927"/>
      <c r="L33927"/>
      <c r="M33927"/>
      <c r="N33927"/>
      <c r="O33927"/>
      <c r="P33927"/>
      <c r="Q33927"/>
      <c r="R33927"/>
    </row>
    <row r="33928" spans="3:18" x14ac:dyDescent="0.2">
      <c r="C33928"/>
      <c r="D33928"/>
      <c r="E33928"/>
      <c r="F33928"/>
      <c r="G33928"/>
      <c r="H33928"/>
      <c r="I33928"/>
      <c r="J33928"/>
      <c r="K33928"/>
      <c r="L33928"/>
      <c r="M33928"/>
      <c r="N33928"/>
      <c r="O33928"/>
      <c r="P33928"/>
      <c r="Q33928"/>
      <c r="R33928"/>
    </row>
    <row r="33929" spans="3:18" x14ac:dyDescent="0.2">
      <c r="C33929"/>
      <c r="D33929"/>
      <c r="E33929"/>
      <c r="F33929"/>
      <c r="G33929"/>
      <c r="H33929"/>
      <c r="I33929"/>
      <c r="J33929"/>
      <c r="K33929"/>
      <c r="L33929"/>
      <c r="M33929"/>
      <c r="N33929"/>
      <c r="O33929"/>
      <c r="P33929"/>
      <c r="Q33929"/>
      <c r="R33929"/>
    </row>
    <row r="33930" spans="3:18" x14ac:dyDescent="0.2">
      <c r="C33930"/>
      <c r="D33930"/>
      <c r="E33930"/>
      <c r="F33930"/>
      <c r="G33930"/>
      <c r="H33930"/>
      <c r="I33930"/>
      <c r="J33930"/>
      <c r="K33930"/>
      <c r="L33930"/>
      <c r="M33930"/>
      <c r="N33930"/>
      <c r="O33930"/>
      <c r="P33930"/>
      <c r="Q33930"/>
      <c r="R33930"/>
    </row>
    <row r="33931" spans="3:18" x14ac:dyDescent="0.2">
      <c r="C33931"/>
      <c r="D33931"/>
      <c r="E33931"/>
      <c r="F33931"/>
      <c r="G33931"/>
      <c r="H33931"/>
      <c r="I33931"/>
      <c r="J33931"/>
      <c r="K33931"/>
      <c r="L33931"/>
      <c r="M33931"/>
      <c r="N33931"/>
      <c r="O33931"/>
      <c r="P33931"/>
      <c r="Q33931"/>
      <c r="R33931"/>
    </row>
    <row r="33932" spans="3:18" x14ac:dyDescent="0.2">
      <c r="C33932"/>
      <c r="D33932"/>
      <c r="E33932"/>
      <c r="F33932"/>
      <c r="G33932"/>
      <c r="H33932"/>
      <c r="I33932"/>
      <c r="J33932"/>
      <c r="K33932"/>
      <c r="L33932"/>
      <c r="M33932"/>
      <c r="N33932"/>
      <c r="O33932"/>
      <c r="P33932"/>
      <c r="Q33932"/>
      <c r="R33932"/>
    </row>
    <row r="33933" spans="3:18" x14ac:dyDescent="0.2">
      <c r="C33933"/>
      <c r="D33933"/>
      <c r="E33933"/>
      <c r="F33933"/>
      <c r="G33933"/>
      <c r="H33933"/>
      <c r="I33933"/>
      <c r="J33933"/>
      <c r="K33933"/>
      <c r="L33933"/>
      <c r="M33933"/>
      <c r="N33933"/>
      <c r="O33933"/>
      <c r="P33933"/>
      <c r="Q33933"/>
      <c r="R33933"/>
    </row>
    <row r="33934" spans="3:18" x14ac:dyDescent="0.2">
      <c r="C33934"/>
      <c r="D33934"/>
      <c r="E33934"/>
      <c r="F33934"/>
      <c r="G33934"/>
      <c r="H33934"/>
      <c r="I33934"/>
      <c r="J33934"/>
      <c r="K33934"/>
      <c r="L33934"/>
      <c r="M33934"/>
      <c r="N33934"/>
      <c r="O33934"/>
      <c r="P33934"/>
      <c r="Q33934"/>
      <c r="R33934"/>
    </row>
    <row r="33935" spans="3:18" x14ac:dyDescent="0.2">
      <c r="C33935"/>
      <c r="D33935"/>
      <c r="E33935"/>
      <c r="F33935"/>
      <c r="G33935"/>
      <c r="H33935"/>
      <c r="I33935"/>
      <c r="J33935"/>
      <c r="K33935"/>
      <c r="L33935"/>
      <c r="M33935"/>
      <c r="N33935"/>
      <c r="O33935"/>
      <c r="P33935"/>
      <c r="Q33935"/>
      <c r="R33935"/>
    </row>
    <row r="33936" spans="3:18" x14ac:dyDescent="0.2">
      <c r="C33936"/>
      <c r="D33936"/>
      <c r="E33936"/>
      <c r="F33936"/>
      <c r="G33936"/>
      <c r="H33936"/>
      <c r="I33936"/>
      <c r="J33936"/>
      <c r="K33936"/>
      <c r="L33936"/>
      <c r="M33936"/>
      <c r="N33936"/>
      <c r="O33936"/>
      <c r="P33936"/>
      <c r="Q33936"/>
      <c r="R33936"/>
    </row>
    <row r="33937" spans="3:18" x14ac:dyDescent="0.2">
      <c r="C33937"/>
      <c r="D33937"/>
      <c r="E33937"/>
      <c r="F33937"/>
      <c r="G33937"/>
      <c r="H33937"/>
      <c r="I33937"/>
      <c r="J33937"/>
      <c r="K33937"/>
      <c r="L33937"/>
      <c r="M33937"/>
      <c r="N33937"/>
      <c r="O33937"/>
      <c r="P33937"/>
      <c r="Q33937"/>
      <c r="R33937"/>
    </row>
    <row r="33938" spans="3:18" x14ac:dyDescent="0.2">
      <c r="C33938"/>
      <c r="D33938"/>
      <c r="E33938"/>
      <c r="F33938"/>
      <c r="G33938"/>
      <c r="H33938"/>
      <c r="I33938"/>
      <c r="J33938"/>
      <c r="K33938"/>
      <c r="L33938"/>
      <c r="M33938"/>
      <c r="N33938"/>
      <c r="O33938"/>
      <c r="P33938"/>
      <c r="Q33938"/>
      <c r="R33938"/>
    </row>
    <row r="33939" spans="3:18" x14ac:dyDescent="0.2">
      <c r="C33939"/>
      <c r="D33939"/>
      <c r="E33939"/>
      <c r="F33939"/>
      <c r="G33939"/>
      <c r="H33939"/>
      <c r="I33939"/>
      <c r="J33939"/>
      <c r="K33939"/>
      <c r="L33939"/>
      <c r="M33939"/>
      <c r="N33939"/>
      <c r="O33939"/>
      <c r="P33939"/>
      <c r="Q33939"/>
      <c r="R33939"/>
    </row>
    <row r="33940" spans="3:18" x14ac:dyDescent="0.2">
      <c r="C33940"/>
      <c r="D33940"/>
      <c r="E33940"/>
      <c r="F33940"/>
      <c r="G33940"/>
      <c r="H33940"/>
      <c r="I33940"/>
      <c r="J33940"/>
      <c r="K33940"/>
      <c r="L33940"/>
      <c r="M33940"/>
      <c r="N33940"/>
      <c r="O33940"/>
      <c r="P33940"/>
      <c r="Q33940"/>
      <c r="R33940"/>
    </row>
    <row r="33941" spans="3:18" x14ac:dyDescent="0.2">
      <c r="C33941"/>
      <c r="D33941"/>
      <c r="E33941"/>
      <c r="F33941"/>
      <c r="G33941"/>
      <c r="H33941"/>
      <c r="I33941"/>
      <c r="J33941"/>
      <c r="K33941"/>
      <c r="L33941"/>
      <c r="M33941"/>
      <c r="N33941"/>
      <c r="O33941"/>
      <c r="P33941"/>
      <c r="Q33941"/>
      <c r="R33941"/>
    </row>
    <row r="33942" spans="3:18" x14ac:dyDescent="0.2">
      <c r="C33942"/>
      <c r="D33942"/>
      <c r="E33942"/>
      <c r="F33942"/>
      <c r="G33942"/>
      <c r="H33942"/>
      <c r="I33942"/>
      <c r="J33942"/>
      <c r="K33942"/>
      <c r="L33942"/>
      <c r="M33942"/>
      <c r="N33942"/>
      <c r="O33942"/>
      <c r="P33942"/>
      <c r="Q33942"/>
      <c r="R33942"/>
    </row>
    <row r="33943" spans="3:18" x14ac:dyDescent="0.2">
      <c r="C33943"/>
      <c r="D33943"/>
      <c r="E33943"/>
      <c r="F33943"/>
      <c r="G33943"/>
      <c r="H33943"/>
      <c r="I33943"/>
      <c r="J33943"/>
      <c r="K33943"/>
      <c r="L33943"/>
      <c r="M33943"/>
      <c r="N33943"/>
      <c r="O33943"/>
      <c r="P33943"/>
      <c r="Q33943"/>
      <c r="R33943"/>
    </row>
    <row r="33944" spans="3:18" x14ac:dyDescent="0.2">
      <c r="C33944"/>
      <c r="D33944"/>
      <c r="E33944"/>
      <c r="F33944"/>
      <c r="G33944"/>
      <c r="H33944"/>
      <c r="I33944"/>
      <c r="J33944"/>
      <c r="K33944"/>
      <c r="L33944"/>
      <c r="M33944"/>
      <c r="N33944"/>
      <c r="O33944"/>
      <c r="P33944"/>
      <c r="Q33944"/>
      <c r="R33944"/>
    </row>
    <row r="33945" spans="3:18" x14ac:dyDescent="0.2">
      <c r="C33945"/>
      <c r="D33945"/>
      <c r="E33945"/>
      <c r="F33945"/>
      <c r="G33945"/>
      <c r="H33945"/>
      <c r="I33945"/>
      <c r="J33945"/>
      <c r="K33945"/>
      <c r="L33945"/>
      <c r="M33945"/>
      <c r="N33945"/>
      <c r="O33945"/>
      <c r="P33945"/>
      <c r="Q33945"/>
      <c r="R33945"/>
    </row>
    <row r="33946" spans="3:18" x14ac:dyDescent="0.2">
      <c r="C33946"/>
      <c r="D33946"/>
      <c r="E33946"/>
      <c r="F33946"/>
      <c r="G33946"/>
      <c r="H33946"/>
      <c r="I33946"/>
      <c r="J33946"/>
      <c r="K33946"/>
      <c r="L33946"/>
      <c r="M33946"/>
      <c r="N33946"/>
      <c r="O33946"/>
      <c r="P33946"/>
      <c r="Q33946"/>
      <c r="R33946"/>
    </row>
    <row r="33947" spans="3:18" x14ac:dyDescent="0.2">
      <c r="C33947"/>
      <c r="D33947"/>
      <c r="E33947"/>
      <c r="F33947"/>
      <c r="G33947"/>
      <c r="H33947"/>
      <c r="I33947"/>
      <c r="J33947"/>
      <c r="K33947"/>
      <c r="L33947"/>
      <c r="M33947"/>
      <c r="N33947"/>
      <c r="O33947"/>
      <c r="P33947"/>
      <c r="Q33947"/>
      <c r="R33947"/>
    </row>
    <row r="33948" spans="3:18" x14ac:dyDescent="0.2">
      <c r="C33948"/>
      <c r="D33948"/>
      <c r="E33948"/>
      <c r="F33948"/>
      <c r="G33948"/>
      <c r="H33948"/>
      <c r="I33948"/>
      <c r="J33948"/>
      <c r="K33948"/>
      <c r="L33948"/>
      <c r="M33948"/>
      <c r="N33948"/>
      <c r="O33948"/>
      <c r="P33948"/>
      <c r="Q33948"/>
      <c r="R33948"/>
    </row>
    <row r="33949" spans="3:18" x14ac:dyDescent="0.2">
      <c r="C33949"/>
      <c r="D33949"/>
      <c r="E33949"/>
      <c r="F33949"/>
      <c r="G33949"/>
      <c r="H33949"/>
      <c r="I33949"/>
      <c r="J33949"/>
      <c r="K33949"/>
      <c r="L33949"/>
      <c r="M33949"/>
      <c r="N33949"/>
      <c r="O33949"/>
      <c r="P33949"/>
      <c r="Q33949"/>
      <c r="R33949"/>
    </row>
    <row r="33950" spans="3:18" x14ac:dyDescent="0.2">
      <c r="C33950"/>
      <c r="D33950"/>
      <c r="E33950"/>
      <c r="F33950"/>
      <c r="G33950"/>
      <c r="H33950"/>
      <c r="I33950"/>
      <c r="J33950"/>
      <c r="K33950"/>
      <c r="L33950"/>
      <c r="M33950"/>
      <c r="N33950"/>
      <c r="O33950"/>
      <c r="P33950"/>
      <c r="Q33950"/>
      <c r="R33950"/>
    </row>
    <row r="33951" spans="3:18" x14ac:dyDescent="0.2">
      <c r="C33951"/>
      <c r="D33951"/>
      <c r="E33951"/>
      <c r="F33951"/>
      <c r="G33951"/>
      <c r="H33951"/>
      <c r="I33951"/>
      <c r="J33951"/>
      <c r="K33951"/>
      <c r="L33951"/>
      <c r="M33951"/>
      <c r="N33951"/>
      <c r="O33951"/>
      <c r="P33951"/>
      <c r="Q33951"/>
      <c r="R33951"/>
    </row>
    <row r="33952" spans="3:18" x14ac:dyDescent="0.2">
      <c r="C33952"/>
      <c r="D33952"/>
      <c r="E33952"/>
      <c r="F33952"/>
      <c r="G33952"/>
      <c r="H33952"/>
      <c r="I33952"/>
      <c r="J33952"/>
      <c r="K33952"/>
      <c r="L33952"/>
      <c r="M33952"/>
      <c r="N33952"/>
      <c r="O33952"/>
      <c r="P33952"/>
      <c r="Q33952"/>
      <c r="R33952"/>
    </row>
    <row r="33953" spans="3:18" x14ac:dyDescent="0.2">
      <c r="C33953"/>
      <c r="D33953"/>
      <c r="E33953"/>
      <c r="F33953"/>
      <c r="G33953"/>
      <c r="H33953"/>
      <c r="I33953"/>
      <c r="J33953"/>
      <c r="K33953"/>
      <c r="L33953"/>
      <c r="M33953"/>
      <c r="N33953"/>
      <c r="O33953"/>
      <c r="P33953"/>
      <c r="Q33953"/>
      <c r="R33953"/>
    </row>
    <row r="33954" spans="3:18" x14ac:dyDescent="0.2">
      <c r="C33954"/>
      <c r="D33954"/>
      <c r="E33954"/>
      <c r="F33954"/>
      <c r="G33954"/>
      <c r="H33954"/>
      <c r="I33954"/>
      <c r="J33954"/>
      <c r="K33954"/>
      <c r="L33954"/>
      <c r="M33954"/>
      <c r="N33954"/>
      <c r="O33954"/>
      <c r="P33954"/>
      <c r="Q33954"/>
      <c r="R33954"/>
    </row>
    <row r="33955" spans="3:18" x14ac:dyDescent="0.2">
      <c r="C33955"/>
      <c r="D33955"/>
      <c r="E33955"/>
      <c r="F33955"/>
      <c r="G33955"/>
      <c r="H33955"/>
      <c r="I33955"/>
      <c r="J33955"/>
      <c r="K33955"/>
      <c r="L33955"/>
      <c r="M33955"/>
      <c r="N33955"/>
      <c r="O33955"/>
      <c r="P33955"/>
      <c r="Q33955"/>
      <c r="R33955"/>
    </row>
    <row r="33956" spans="3:18" x14ac:dyDescent="0.2">
      <c r="C33956"/>
      <c r="D33956"/>
      <c r="E33956"/>
      <c r="F33956"/>
      <c r="G33956"/>
      <c r="H33956"/>
      <c r="I33956"/>
      <c r="J33956"/>
      <c r="K33956"/>
      <c r="L33956"/>
      <c r="M33956"/>
      <c r="N33956"/>
      <c r="O33956"/>
      <c r="P33956"/>
      <c r="Q33956"/>
      <c r="R33956"/>
    </row>
    <row r="33957" spans="3:18" x14ac:dyDescent="0.2">
      <c r="C33957"/>
      <c r="D33957"/>
      <c r="E33957"/>
      <c r="F33957"/>
      <c r="G33957"/>
      <c r="H33957"/>
      <c r="I33957"/>
      <c r="J33957"/>
      <c r="K33957"/>
      <c r="L33957"/>
      <c r="M33957"/>
      <c r="N33957"/>
      <c r="O33957"/>
      <c r="P33957"/>
      <c r="Q33957"/>
      <c r="R33957"/>
    </row>
    <row r="33958" spans="3:18" x14ac:dyDescent="0.2">
      <c r="C33958"/>
      <c r="D33958"/>
      <c r="E33958"/>
      <c r="F33958"/>
      <c r="G33958"/>
      <c r="H33958"/>
      <c r="I33958"/>
      <c r="J33958"/>
      <c r="K33958"/>
      <c r="L33958"/>
      <c r="M33958"/>
      <c r="N33958"/>
      <c r="O33958"/>
      <c r="P33958"/>
      <c r="Q33958"/>
      <c r="R33958"/>
    </row>
    <row r="33959" spans="3:18" x14ac:dyDescent="0.2">
      <c r="C33959"/>
      <c r="D33959"/>
      <c r="E33959"/>
      <c r="F33959"/>
      <c r="G33959"/>
      <c r="H33959"/>
      <c r="I33959"/>
      <c r="J33959"/>
      <c r="K33959"/>
      <c r="L33959"/>
      <c r="M33959"/>
      <c r="N33959"/>
      <c r="O33959"/>
      <c r="P33959"/>
      <c r="Q33959"/>
      <c r="R33959"/>
    </row>
    <row r="33960" spans="3:18" x14ac:dyDescent="0.2">
      <c r="C33960"/>
      <c r="D33960"/>
      <c r="E33960"/>
      <c r="F33960"/>
      <c r="G33960"/>
      <c r="H33960"/>
      <c r="I33960"/>
      <c r="J33960"/>
      <c r="K33960"/>
      <c r="L33960"/>
      <c r="M33960"/>
      <c r="N33960"/>
      <c r="O33960"/>
      <c r="P33960"/>
      <c r="Q33960"/>
      <c r="R33960"/>
    </row>
    <row r="33961" spans="3:18" x14ac:dyDescent="0.2">
      <c r="C33961"/>
      <c r="D33961"/>
      <c r="E33961"/>
      <c r="F33961"/>
      <c r="G33961"/>
      <c r="H33961"/>
      <c r="I33961"/>
      <c r="J33961"/>
      <c r="K33961"/>
      <c r="L33961"/>
      <c r="M33961"/>
      <c r="N33961"/>
      <c r="O33961"/>
      <c r="P33961"/>
      <c r="Q33961"/>
      <c r="R33961"/>
    </row>
    <row r="33962" spans="3:18" x14ac:dyDescent="0.2">
      <c r="C33962"/>
      <c r="D33962"/>
      <c r="E33962"/>
      <c r="F33962"/>
      <c r="G33962"/>
      <c r="H33962"/>
      <c r="I33962"/>
      <c r="J33962"/>
      <c r="K33962"/>
      <c r="L33962"/>
      <c r="M33962"/>
      <c r="N33962"/>
      <c r="O33962"/>
      <c r="P33962"/>
      <c r="Q33962"/>
      <c r="R33962"/>
    </row>
    <row r="33963" spans="3:18" x14ac:dyDescent="0.2">
      <c r="C33963"/>
      <c r="D33963"/>
      <c r="E33963"/>
      <c r="F33963"/>
      <c r="G33963"/>
      <c r="H33963"/>
      <c r="I33963"/>
      <c r="J33963"/>
      <c r="K33963"/>
      <c r="L33963"/>
      <c r="M33963"/>
      <c r="N33963"/>
      <c r="O33963"/>
      <c r="P33963"/>
      <c r="Q33963"/>
      <c r="R33963"/>
    </row>
    <row r="33964" spans="3:18" x14ac:dyDescent="0.2">
      <c r="C33964"/>
      <c r="D33964"/>
      <c r="E33964"/>
      <c r="F33964"/>
      <c r="G33964"/>
      <c r="H33964"/>
      <c r="I33964"/>
      <c r="J33964"/>
      <c r="K33964"/>
      <c r="L33964"/>
      <c r="M33964"/>
      <c r="N33964"/>
      <c r="O33964"/>
      <c r="P33964"/>
      <c r="Q33964"/>
      <c r="R33964"/>
    </row>
    <row r="33965" spans="3:18" x14ac:dyDescent="0.2">
      <c r="C33965"/>
      <c r="D33965"/>
      <c r="E33965"/>
      <c r="F33965"/>
      <c r="G33965"/>
      <c r="H33965"/>
      <c r="I33965"/>
      <c r="J33965"/>
      <c r="K33965"/>
      <c r="L33965"/>
      <c r="M33965"/>
      <c r="N33965"/>
      <c r="O33965"/>
      <c r="P33965"/>
      <c r="Q33965"/>
      <c r="R33965"/>
    </row>
    <row r="33966" spans="3:18" x14ac:dyDescent="0.2">
      <c r="C33966"/>
      <c r="D33966"/>
      <c r="E33966"/>
      <c r="F33966"/>
      <c r="G33966"/>
      <c r="H33966"/>
      <c r="I33966"/>
      <c r="J33966"/>
      <c r="K33966"/>
      <c r="L33966"/>
      <c r="M33966"/>
      <c r="N33966"/>
      <c r="O33966"/>
      <c r="P33966"/>
      <c r="Q33966"/>
      <c r="R33966"/>
    </row>
    <row r="33967" spans="3:18" x14ac:dyDescent="0.2">
      <c r="C33967"/>
      <c r="D33967"/>
      <c r="E33967"/>
      <c r="F33967"/>
      <c r="G33967"/>
      <c r="H33967"/>
      <c r="I33967"/>
      <c r="J33967"/>
      <c r="K33967"/>
      <c r="L33967"/>
      <c r="M33967"/>
      <c r="N33967"/>
      <c r="O33967"/>
      <c r="P33967"/>
      <c r="Q33967"/>
      <c r="R33967"/>
    </row>
    <row r="33968" spans="3:18" x14ac:dyDescent="0.2">
      <c r="C33968"/>
      <c r="D33968"/>
      <c r="E33968"/>
      <c r="F33968"/>
      <c r="G33968"/>
      <c r="H33968"/>
      <c r="I33968"/>
      <c r="J33968"/>
      <c r="K33968"/>
      <c r="L33968"/>
      <c r="M33968"/>
      <c r="N33968"/>
      <c r="O33968"/>
      <c r="P33968"/>
      <c r="Q33968"/>
      <c r="R33968"/>
    </row>
    <row r="33969" spans="3:18" x14ac:dyDescent="0.2">
      <c r="C33969"/>
      <c r="D33969"/>
      <c r="E33969"/>
      <c r="F33969"/>
      <c r="G33969"/>
      <c r="H33969"/>
      <c r="I33969"/>
      <c r="J33969"/>
      <c r="K33969"/>
      <c r="L33969"/>
      <c r="M33969"/>
      <c r="N33969"/>
      <c r="O33969"/>
      <c r="P33969"/>
      <c r="Q33969"/>
      <c r="R33969"/>
    </row>
    <row r="33970" spans="3:18" x14ac:dyDescent="0.2">
      <c r="C33970"/>
      <c r="D33970"/>
      <c r="E33970"/>
      <c r="F33970"/>
      <c r="G33970"/>
      <c r="H33970"/>
      <c r="I33970"/>
      <c r="J33970"/>
      <c r="K33970"/>
      <c r="L33970"/>
      <c r="M33970"/>
      <c r="N33970"/>
      <c r="O33970"/>
      <c r="P33970"/>
      <c r="Q33970"/>
      <c r="R33970"/>
    </row>
    <row r="33971" spans="3:18" x14ac:dyDescent="0.2">
      <c r="C33971"/>
      <c r="D33971"/>
      <c r="E33971"/>
      <c r="F33971"/>
      <c r="G33971"/>
      <c r="H33971"/>
      <c r="I33971"/>
      <c r="J33971"/>
      <c r="K33971"/>
      <c r="L33971"/>
      <c r="M33971"/>
      <c r="N33971"/>
      <c r="O33971"/>
      <c r="P33971"/>
      <c r="Q33971"/>
      <c r="R33971"/>
    </row>
    <row r="33972" spans="3:18" x14ac:dyDescent="0.2">
      <c r="C33972"/>
      <c r="D33972"/>
      <c r="E33972"/>
      <c r="F33972"/>
      <c r="G33972"/>
      <c r="H33972"/>
      <c r="I33972"/>
      <c r="J33972"/>
      <c r="K33972"/>
      <c r="L33972"/>
      <c r="M33972"/>
      <c r="N33972"/>
      <c r="O33972"/>
      <c r="P33972"/>
      <c r="Q33972"/>
      <c r="R33972"/>
    </row>
    <row r="33973" spans="3:18" x14ac:dyDescent="0.2">
      <c r="C33973"/>
      <c r="D33973"/>
      <c r="E33973"/>
      <c r="F33973"/>
      <c r="G33973"/>
      <c r="H33973"/>
      <c r="I33973"/>
      <c r="J33973"/>
      <c r="K33973"/>
      <c r="L33973"/>
      <c r="M33973"/>
      <c r="N33973"/>
      <c r="O33973"/>
      <c r="P33973"/>
      <c r="Q33973"/>
      <c r="R33973"/>
    </row>
    <row r="33974" spans="3:18" x14ac:dyDescent="0.2">
      <c r="C33974"/>
      <c r="D33974"/>
      <c r="E33974"/>
      <c r="F33974"/>
      <c r="G33974"/>
      <c r="H33974"/>
      <c r="I33974"/>
      <c r="J33974"/>
      <c r="K33974"/>
      <c r="L33974"/>
      <c r="M33974"/>
      <c r="N33974"/>
      <c r="O33974"/>
      <c r="P33974"/>
      <c r="Q33974"/>
      <c r="R33974"/>
    </row>
    <row r="33975" spans="3:18" x14ac:dyDescent="0.2">
      <c r="C33975"/>
      <c r="D33975"/>
      <c r="E33975"/>
      <c r="F33975"/>
      <c r="G33975"/>
      <c r="H33975"/>
      <c r="I33975"/>
      <c r="J33975"/>
      <c r="K33975"/>
      <c r="L33975"/>
      <c r="M33975"/>
      <c r="N33975"/>
      <c r="O33975"/>
      <c r="P33975"/>
      <c r="Q33975"/>
      <c r="R33975"/>
    </row>
    <row r="33976" spans="3:18" x14ac:dyDescent="0.2">
      <c r="C33976"/>
      <c r="D33976"/>
      <c r="E33976"/>
      <c r="F33976"/>
      <c r="G33976"/>
      <c r="H33976"/>
      <c r="I33976"/>
      <c r="J33976"/>
      <c r="K33976"/>
      <c r="L33976"/>
      <c r="M33976"/>
      <c r="N33976"/>
      <c r="O33976"/>
      <c r="P33976"/>
      <c r="Q33976"/>
      <c r="R33976"/>
    </row>
    <row r="33977" spans="3:18" x14ac:dyDescent="0.2">
      <c r="C33977"/>
      <c r="D33977"/>
      <c r="E33977"/>
      <c r="F33977"/>
      <c r="G33977"/>
      <c r="H33977"/>
      <c r="I33977"/>
      <c r="J33977"/>
      <c r="K33977"/>
      <c r="L33977"/>
      <c r="M33977"/>
      <c r="N33977"/>
      <c r="O33977"/>
      <c r="P33977"/>
      <c r="Q33977"/>
      <c r="R33977"/>
    </row>
    <row r="33978" spans="3:18" x14ac:dyDescent="0.2">
      <c r="C33978"/>
      <c r="D33978"/>
      <c r="E33978"/>
      <c r="F33978"/>
      <c r="G33978"/>
      <c r="H33978"/>
      <c r="I33978"/>
      <c r="J33978"/>
      <c r="K33978"/>
      <c r="L33978"/>
      <c r="M33978"/>
      <c r="N33978"/>
      <c r="O33978"/>
      <c r="P33978"/>
      <c r="Q33978"/>
      <c r="R33978"/>
    </row>
    <row r="33979" spans="3:18" x14ac:dyDescent="0.2">
      <c r="C33979"/>
      <c r="D33979"/>
      <c r="E33979"/>
      <c r="F33979"/>
      <c r="G33979"/>
      <c r="H33979"/>
      <c r="I33979"/>
      <c r="J33979"/>
      <c r="K33979"/>
      <c r="L33979"/>
      <c r="M33979"/>
      <c r="N33979"/>
      <c r="O33979"/>
      <c r="P33979"/>
      <c r="Q33979"/>
      <c r="R33979"/>
    </row>
    <row r="33980" spans="3:18" x14ac:dyDescent="0.2">
      <c r="C33980"/>
      <c r="D33980"/>
      <c r="E33980"/>
      <c r="F33980"/>
      <c r="G33980"/>
      <c r="H33980"/>
      <c r="I33980"/>
      <c r="J33980"/>
      <c r="K33980"/>
      <c r="L33980"/>
      <c r="M33980"/>
      <c r="N33980"/>
      <c r="O33980"/>
      <c r="P33980"/>
      <c r="Q33980"/>
      <c r="R33980"/>
    </row>
    <row r="33981" spans="3:18" x14ac:dyDescent="0.2">
      <c r="C33981"/>
      <c r="D33981"/>
      <c r="E33981"/>
      <c r="F33981"/>
      <c r="G33981"/>
      <c r="H33981"/>
      <c r="I33981"/>
      <c r="J33981"/>
      <c r="K33981"/>
      <c r="L33981"/>
      <c r="M33981"/>
      <c r="N33981"/>
      <c r="O33981"/>
      <c r="P33981"/>
      <c r="Q33981"/>
      <c r="R33981"/>
    </row>
    <row r="33982" spans="3:18" x14ac:dyDescent="0.2">
      <c r="C33982"/>
      <c r="D33982"/>
      <c r="E33982"/>
      <c r="F33982"/>
      <c r="G33982"/>
      <c r="H33982"/>
      <c r="I33982"/>
      <c r="J33982"/>
      <c r="K33982"/>
      <c r="L33982"/>
      <c r="M33982"/>
      <c r="N33982"/>
      <c r="O33982"/>
      <c r="P33982"/>
      <c r="Q33982"/>
      <c r="R33982"/>
    </row>
    <row r="33983" spans="3:18" x14ac:dyDescent="0.2">
      <c r="C33983"/>
      <c r="D33983"/>
      <c r="E33983"/>
      <c r="F33983"/>
      <c r="G33983"/>
      <c r="H33983"/>
      <c r="I33983"/>
      <c r="J33983"/>
      <c r="K33983"/>
      <c r="L33983"/>
      <c r="M33983"/>
      <c r="N33983"/>
      <c r="O33983"/>
      <c r="P33983"/>
      <c r="Q33983"/>
      <c r="R33983"/>
    </row>
    <row r="33984" spans="3:18" x14ac:dyDescent="0.2">
      <c r="C33984"/>
      <c r="D33984"/>
      <c r="E33984"/>
      <c r="F33984"/>
      <c r="G33984"/>
      <c r="H33984"/>
      <c r="I33984"/>
      <c r="J33984"/>
      <c r="K33984"/>
      <c r="L33984"/>
      <c r="M33984"/>
      <c r="N33984"/>
      <c r="O33984"/>
      <c r="P33984"/>
      <c r="Q33984"/>
      <c r="R33984"/>
    </row>
    <row r="33985" spans="3:18" x14ac:dyDescent="0.2">
      <c r="C33985"/>
      <c r="D33985"/>
      <c r="E33985"/>
      <c r="F33985"/>
      <c r="G33985"/>
      <c r="H33985"/>
      <c r="I33985"/>
      <c r="J33985"/>
      <c r="K33985"/>
      <c r="L33985"/>
      <c r="M33985"/>
      <c r="N33985"/>
      <c r="O33985"/>
      <c r="P33985"/>
      <c r="Q33985"/>
      <c r="R33985"/>
    </row>
    <row r="33986" spans="3:18" x14ac:dyDescent="0.2">
      <c r="C33986"/>
      <c r="D33986"/>
      <c r="E33986"/>
      <c r="F33986"/>
      <c r="G33986"/>
      <c r="H33986"/>
      <c r="I33986"/>
      <c r="J33986"/>
      <c r="K33986"/>
      <c r="L33986"/>
      <c r="M33986"/>
      <c r="N33986"/>
      <c r="O33986"/>
      <c r="P33986"/>
      <c r="Q33986"/>
      <c r="R33986"/>
    </row>
    <row r="33987" spans="3:18" x14ac:dyDescent="0.2">
      <c r="C33987"/>
      <c r="D33987"/>
      <c r="E33987"/>
      <c r="F33987"/>
      <c r="G33987"/>
      <c r="H33987"/>
      <c r="I33987"/>
      <c r="J33987"/>
      <c r="K33987"/>
      <c r="L33987"/>
      <c r="M33987"/>
      <c r="N33987"/>
      <c r="O33987"/>
      <c r="P33987"/>
      <c r="Q33987"/>
      <c r="R33987"/>
    </row>
    <row r="33988" spans="3:18" x14ac:dyDescent="0.2">
      <c r="C33988"/>
      <c r="D33988"/>
      <c r="E33988"/>
      <c r="F33988"/>
      <c r="G33988"/>
      <c r="H33988"/>
      <c r="I33988"/>
      <c r="J33988"/>
      <c r="K33988"/>
      <c r="L33988"/>
      <c r="M33988"/>
      <c r="N33988"/>
      <c r="O33988"/>
      <c r="P33988"/>
      <c r="Q33988"/>
      <c r="R33988"/>
    </row>
    <row r="33989" spans="3:18" x14ac:dyDescent="0.2">
      <c r="C33989"/>
      <c r="D33989"/>
      <c r="E33989"/>
      <c r="F33989"/>
      <c r="G33989"/>
      <c r="H33989"/>
      <c r="I33989"/>
      <c r="J33989"/>
      <c r="K33989"/>
      <c r="L33989"/>
      <c r="M33989"/>
      <c r="N33989"/>
      <c r="O33989"/>
      <c r="P33989"/>
      <c r="Q33989"/>
      <c r="R33989"/>
    </row>
    <row r="33990" spans="3:18" x14ac:dyDescent="0.2">
      <c r="C33990"/>
      <c r="D33990"/>
      <c r="E33990"/>
      <c r="F33990"/>
      <c r="G33990"/>
      <c r="H33990"/>
      <c r="I33990"/>
      <c r="J33990"/>
      <c r="K33990"/>
      <c r="L33990"/>
      <c r="M33990"/>
      <c r="N33990"/>
      <c r="O33990"/>
      <c r="P33990"/>
      <c r="Q33990"/>
      <c r="R33990"/>
    </row>
    <row r="33991" spans="3:18" x14ac:dyDescent="0.2">
      <c r="C33991"/>
      <c r="D33991"/>
      <c r="E33991"/>
      <c r="F33991"/>
      <c r="G33991"/>
      <c r="H33991"/>
      <c r="I33991"/>
      <c r="J33991"/>
      <c r="K33991"/>
      <c r="L33991"/>
      <c r="M33991"/>
      <c r="N33991"/>
      <c r="O33991"/>
      <c r="P33991"/>
      <c r="Q33991"/>
      <c r="R33991"/>
    </row>
    <row r="33992" spans="3:18" x14ac:dyDescent="0.2">
      <c r="C33992"/>
      <c r="D33992"/>
      <c r="E33992"/>
      <c r="F33992"/>
      <c r="G33992"/>
      <c r="H33992"/>
      <c r="I33992"/>
      <c r="J33992"/>
      <c r="K33992"/>
      <c r="L33992"/>
      <c r="M33992"/>
      <c r="N33992"/>
      <c r="O33992"/>
      <c r="P33992"/>
      <c r="Q33992"/>
      <c r="R33992"/>
    </row>
    <row r="33993" spans="3:18" x14ac:dyDescent="0.2">
      <c r="C33993"/>
      <c r="D33993"/>
      <c r="E33993"/>
      <c r="F33993"/>
      <c r="G33993"/>
      <c r="H33993"/>
      <c r="I33993"/>
      <c r="J33993"/>
      <c r="K33993"/>
      <c r="L33993"/>
      <c r="M33993"/>
      <c r="N33993"/>
      <c r="O33993"/>
      <c r="P33993"/>
      <c r="Q33993"/>
      <c r="R33993"/>
    </row>
    <row r="33994" spans="3:18" x14ac:dyDescent="0.2">
      <c r="C33994"/>
      <c r="D33994"/>
      <c r="E33994"/>
      <c r="F33994"/>
      <c r="G33994"/>
      <c r="H33994"/>
      <c r="I33994"/>
      <c r="J33994"/>
      <c r="K33994"/>
      <c r="L33994"/>
      <c r="M33994"/>
      <c r="N33994"/>
      <c r="O33994"/>
      <c r="P33994"/>
      <c r="Q33994"/>
      <c r="R33994"/>
    </row>
    <row r="33995" spans="3:18" x14ac:dyDescent="0.2">
      <c r="C33995"/>
      <c r="D33995"/>
      <c r="E33995"/>
      <c r="F33995"/>
      <c r="G33995"/>
      <c r="H33995"/>
      <c r="I33995"/>
      <c r="J33995"/>
      <c r="K33995"/>
      <c r="L33995"/>
      <c r="M33995"/>
      <c r="N33995"/>
      <c r="O33995"/>
      <c r="P33995"/>
      <c r="Q33995"/>
      <c r="R33995"/>
    </row>
    <row r="33996" spans="3:18" x14ac:dyDescent="0.2">
      <c r="C33996"/>
      <c r="D33996"/>
      <c r="E33996"/>
      <c r="F33996"/>
      <c r="G33996"/>
      <c r="H33996"/>
      <c r="I33996"/>
      <c r="J33996"/>
      <c r="K33996"/>
      <c r="L33996"/>
      <c r="M33996"/>
      <c r="N33996"/>
      <c r="O33996"/>
      <c r="P33996"/>
      <c r="Q33996"/>
      <c r="R33996"/>
    </row>
    <row r="33997" spans="3:18" x14ac:dyDescent="0.2">
      <c r="C33997"/>
      <c r="D33997"/>
      <c r="E33997"/>
      <c r="F33997"/>
      <c r="G33997"/>
      <c r="H33997"/>
      <c r="I33997"/>
      <c r="J33997"/>
      <c r="K33997"/>
      <c r="L33997"/>
      <c r="M33997"/>
      <c r="N33997"/>
      <c r="O33997"/>
      <c r="P33997"/>
      <c r="Q33997"/>
      <c r="R33997"/>
    </row>
    <row r="33998" spans="3:18" x14ac:dyDescent="0.2">
      <c r="C33998"/>
      <c r="D33998"/>
      <c r="E33998"/>
      <c r="F33998"/>
      <c r="G33998"/>
      <c r="H33998"/>
      <c r="I33998"/>
      <c r="J33998"/>
      <c r="K33998"/>
      <c r="L33998"/>
      <c r="M33998"/>
      <c r="N33998"/>
      <c r="O33998"/>
      <c r="P33998"/>
      <c r="Q33998"/>
      <c r="R33998"/>
    </row>
    <row r="33999" spans="3:18" x14ac:dyDescent="0.2">
      <c r="C33999"/>
      <c r="D33999"/>
      <c r="E33999"/>
      <c r="F33999"/>
      <c r="G33999"/>
      <c r="H33999"/>
      <c r="I33999"/>
      <c r="J33999"/>
      <c r="K33999"/>
      <c r="L33999"/>
      <c r="M33999"/>
      <c r="N33999"/>
      <c r="O33999"/>
      <c r="P33999"/>
      <c r="Q33999"/>
      <c r="R33999"/>
    </row>
    <row r="34000" spans="3:18" x14ac:dyDescent="0.2">
      <c r="C34000"/>
      <c r="D34000"/>
      <c r="E34000"/>
      <c r="F34000"/>
      <c r="G34000"/>
      <c r="H34000"/>
      <c r="I34000"/>
      <c r="J34000"/>
      <c r="K34000"/>
      <c r="L34000"/>
      <c r="M34000"/>
      <c r="N34000"/>
      <c r="O34000"/>
      <c r="P34000"/>
      <c r="Q34000"/>
      <c r="R34000"/>
    </row>
    <row r="34001" spans="3:18" x14ac:dyDescent="0.2">
      <c r="C34001"/>
      <c r="D34001"/>
      <c r="E34001"/>
      <c r="F34001"/>
      <c r="G34001"/>
      <c r="H34001"/>
      <c r="I34001"/>
      <c r="J34001"/>
      <c r="K34001"/>
      <c r="L34001"/>
      <c r="M34001"/>
      <c r="N34001"/>
      <c r="O34001"/>
      <c r="P34001"/>
      <c r="Q34001"/>
      <c r="R34001"/>
    </row>
    <row r="34002" spans="3:18" x14ac:dyDescent="0.2">
      <c r="C34002"/>
      <c r="D34002"/>
      <c r="E34002"/>
      <c r="F34002"/>
      <c r="G34002"/>
      <c r="H34002"/>
      <c r="I34002"/>
      <c r="J34002"/>
      <c r="K34002"/>
      <c r="L34002"/>
      <c r="M34002"/>
      <c r="N34002"/>
      <c r="O34002"/>
      <c r="P34002"/>
      <c r="Q34002"/>
      <c r="R34002"/>
    </row>
    <row r="34003" spans="3:18" x14ac:dyDescent="0.2">
      <c r="C34003"/>
      <c r="D34003"/>
      <c r="E34003"/>
      <c r="F34003"/>
      <c r="G34003"/>
      <c r="H34003"/>
      <c r="I34003"/>
      <c r="J34003"/>
      <c r="K34003"/>
      <c r="L34003"/>
      <c r="M34003"/>
      <c r="N34003"/>
      <c r="O34003"/>
      <c r="P34003"/>
      <c r="Q34003"/>
      <c r="R34003"/>
    </row>
    <row r="34004" spans="3:18" x14ac:dyDescent="0.2">
      <c r="C34004"/>
      <c r="D34004"/>
      <c r="E34004"/>
      <c r="F34004"/>
      <c r="G34004"/>
      <c r="H34004"/>
      <c r="I34004"/>
      <c r="J34004"/>
      <c r="K34004"/>
      <c r="L34004"/>
      <c r="M34004"/>
      <c r="N34004"/>
      <c r="O34004"/>
      <c r="P34004"/>
      <c r="Q34004"/>
      <c r="R34004"/>
    </row>
    <row r="34005" spans="3:18" x14ac:dyDescent="0.2">
      <c r="C34005"/>
      <c r="D34005"/>
      <c r="E34005"/>
      <c r="F34005"/>
      <c r="G34005"/>
      <c r="H34005"/>
      <c r="I34005"/>
      <c r="J34005"/>
      <c r="K34005"/>
      <c r="L34005"/>
      <c r="M34005"/>
      <c r="N34005"/>
      <c r="O34005"/>
      <c r="P34005"/>
      <c r="Q34005"/>
      <c r="R34005"/>
    </row>
    <row r="34006" spans="3:18" x14ac:dyDescent="0.2">
      <c r="C34006"/>
      <c r="D34006"/>
      <c r="E34006"/>
      <c r="F34006"/>
      <c r="G34006"/>
      <c r="H34006"/>
      <c r="I34006"/>
      <c r="J34006"/>
      <c r="K34006"/>
      <c r="L34006"/>
      <c r="M34006"/>
      <c r="N34006"/>
      <c r="O34006"/>
      <c r="P34006"/>
      <c r="Q34006"/>
      <c r="R34006"/>
    </row>
    <row r="34007" spans="3:18" x14ac:dyDescent="0.2">
      <c r="C34007"/>
      <c r="D34007"/>
      <c r="E34007"/>
      <c r="F34007"/>
      <c r="G34007"/>
      <c r="H34007"/>
      <c r="I34007"/>
      <c r="J34007"/>
      <c r="K34007"/>
      <c r="L34007"/>
      <c r="M34007"/>
      <c r="N34007"/>
      <c r="O34007"/>
      <c r="P34007"/>
      <c r="Q34007"/>
      <c r="R34007"/>
    </row>
    <row r="34008" spans="3:18" x14ac:dyDescent="0.2">
      <c r="C34008"/>
      <c r="D34008"/>
      <c r="E34008"/>
      <c r="F34008"/>
      <c r="G34008"/>
      <c r="H34008"/>
      <c r="I34008"/>
      <c r="J34008"/>
      <c r="K34008"/>
      <c r="L34008"/>
      <c r="M34008"/>
      <c r="N34008"/>
      <c r="O34008"/>
      <c r="P34008"/>
      <c r="Q34008"/>
      <c r="R34008"/>
    </row>
    <row r="34009" spans="3:18" x14ac:dyDescent="0.2">
      <c r="C34009"/>
      <c r="D34009"/>
      <c r="E34009"/>
      <c r="F34009"/>
      <c r="G34009"/>
      <c r="H34009"/>
      <c r="I34009"/>
      <c r="J34009"/>
      <c r="K34009"/>
      <c r="L34009"/>
      <c r="M34009"/>
      <c r="N34009"/>
      <c r="O34009"/>
      <c r="P34009"/>
      <c r="Q34009"/>
      <c r="R34009"/>
    </row>
    <row r="34010" spans="3:18" x14ac:dyDescent="0.2">
      <c r="C34010"/>
      <c r="D34010"/>
      <c r="E34010"/>
      <c r="F34010"/>
      <c r="G34010"/>
      <c r="H34010"/>
      <c r="I34010"/>
      <c r="J34010"/>
      <c r="K34010"/>
      <c r="L34010"/>
      <c r="M34010"/>
      <c r="N34010"/>
      <c r="O34010"/>
      <c r="P34010"/>
      <c r="Q34010"/>
      <c r="R34010"/>
    </row>
    <row r="34011" spans="3:18" x14ac:dyDescent="0.2">
      <c r="C34011"/>
      <c r="D34011"/>
      <c r="E34011"/>
      <c r="F34011"/>
      <c r="G34011"/>
      <c r="H34011"/>
      <c r="I34011"/>
      <c r="J34011"/>
      <c r="K34011"/>
      <c r="L34011"/>
      <c r="M34011"/>
      <c r="N34011"/>
      <c r="O34011"/>
      <c r="P34011"/>
      <c r="Q34011"/>
      <c r="R34011"/>
    </row>
    <row r="34012" spans="3:18" x14ac:dyDescent="0.2">
      <c r="C34012"/>
      <c r="D34012"/>
      <c r="E34012"/>
      <c r="F34012"/>
      <c r="G34012"/>
      <c r="H34012"/>
      <c r="I34012"/>
      <c r="J34012"/>
      <c r="K34012"/>
      <c r="L34012"/>
      <c r="M34012"/>
      <c r="N34012"/>
      <c r="O34012"/>
      <c r="P34012"/>
      <c r="Q34012"/>
      <c r="R34012"/>
    </row>
    <row r="34013" spans="3:18" x14ac:dyDescent="0.2">
      <c r="C34013"/>
      <c r="D34013"/>
      <c r="E34013"/>
      <c r="F34013"/>
      <c r="G34013"/>
      <c r="H34013"/>
      <c r="I34013"/>
      <c r="J34013"/>
      <c r="K34013"/>
      <c r="L34013"/>
      <c r="M34013"/>
      <c r="N34013"/>
      <c r="O34013"/>
      <c r="P34013"/>
      <c r="Q34013"/>
      <c r="R34013"/>
    </row>
    <row r="34014" spans="3:18" x14ac:dyDescent="0.2">
      <c r="C34014"/>
      <c r="D34014"/>
      <c r="E34014"/>
      <c r="F34014"/>
      <c r="G34014"/>
      <c r="H34014"/>
      <c r="I34014"/>
      <c r="J34014"/>
      <c r="K34014"/>
      <c r="L34014"/>
      <c r="M34014"/>
      <c r="N34014"/>
      <c r="O34014"/>
      <c r="P34014"/>
      <c r="Q34014"/>
      <c r="R34014"/>
    </row>
    <row r="34015" spans="3:18" x14ac:dyDescent="0.2">
      <c r="C34015"/>
      <c r="D34015"/>
      <c r="E34015"/>
      <c r="F34015"/>
      <c r="G34015"/>
      <c r="H34015"/>
      <c r="I34015"/>
      <c r="J34015"/>
      <c r="K34015"/>
      <c r="L34015"/>
      <c r="M34015"/>
      <c r="N34015"/>
      <c r="O34015"/>
      <c r="P34015"/>
      <c r="Q34015"/>
      <c r="R34015"/>
    </row>
    <row r="34016" spans="3:18" x14ac:dyDescent="0.2">
      <c r="C34016"/>
      <c r="D34016"/>
      <c r="E34016"/>
      <c r="F34016"/>
      <c r="G34016"/>
      <c r="H34016"/>
      <c r="I34016"/>
      <c r="J34016"/>
      <c r="K34016"/>
      <c r="L34016"/>
      <c r="M34016"/>
      <c r="N34016"/>
      <c r="O34016"/>
      <c r="P34016"/>
      <c r="Q34016"/>
      <c r="R34016"/>
    </row>
    <row r="34017" spans="3:18" x14ac:dyDescent="0.2">
      <c r="C34017"/>
      <c r="D34017"/>
      <c r="E34017"/>
      <c r="F34017"/>
      <c r="G34017"/>
      <c r="H34017"/>
      <c r="I34017"/>
      <c r="J34017"/>
      <c r="K34017"/>
      <c r="L34017"/>
      <c r="M34017"/>
      <c r="N34017"/>
      <c r="O34017"/>
      <c r="P34017"/>
      <c r="Q34017"/>
      <c r="R34017"/>
    </row>
    <row r="34018" spans="3:18" x14ac:dyDescent="0.2">
      <c r="C34018"/>
      <c r="D34018"/>
      <c r="E34018"/>
      <c r="F34018"/>
      <c r="G34018"/>
      <c r="H34018"/>
      <c r="I34018"/>
      <c r="J34018"/>
      <c r="K34018"/>
      <c r="L34018"/>
      <c r="M34018"/>
      <c r="N34018"/>
      <c r="O34018"/>
      <c r="P34018"/>
      <c r="Q34018"/>
      <c r="R34018"/>
    </row>
    <row r="34019" spans="3:18" x14ac:dyDescent="0.2">
      <c r="C34019"/>
      <c r="D34019"/>
      <c r="E34019"/>
      <c r="F34019"/>
      <c r="G34019"/>
      <c r="H34019"/>
      <c r="I34019"/>
      <c r="J34019"/>
      <c r="K34019"/>
      <c r="L34019"/>
      <c r="M34019"/>
      <c r="N34019"/>
      <c r="O34019"/>
      <c r="P34019"/>
      <c r="Q34019"/>
      <c r="R34019"/>
    </row>
    <row r="34020" spans="3:18" x14ac:dyDescent="0.2">
      <c r="C34020"/>
      <c r="D34020"/>
      <c r="E34020"/>
      <c r="F34020"/>
      <c r="G34020"/>
      <c r="H34020"/>
      <c r="I34020"/>
      <c r="J34020"/>
      <c r="K34020"/>
      <c r="L34020"/>
      <c r="M34020"/>
      <c r="N34020"/>
      <c r="O34020"/>
      <c r="P34020"/>
      <c r="Q34020"/>
      <c r="R34020"/>
    </row>
    <row r="34021" spans="3:18" x14ac:dyDescent="0.2">
      <c r="C34021"/>
      <c r="D34021"/>
      <c r="E34021"/>
      <c r="F34021"/>
      <c r="G34021"/>
      <c r="H34021"/>
      <c r="I34021"/>
      <c r="J34021"/>
      <c r="K34021"/>
      <c r="L34021"/>
      <c r="M34021"/>
      <c r="N34021"/>
      <c r="O34021"/>
      <c r="P34021"/>
      <c r="Q34021"/>
      <c r="R34021"/>
    </row>
    <row r="34022" spans="3:18" x14ac:dyDescent="0.2">
      <c r="C34022"/>
      <c r="D34022"/>
      <c r="E34022"/>
      <c r="F34022"/>
      <c r="G34022"/>
      <c r="H34022"/>
      <c r="I34022"/>
      <c r="J34022"/>
      <c r="K34022"/>
      <c r="L34022"/>
      <c r="M34022"/>
      <c r="N34022"/>
      <c r="O34022"/>
      <c r="P34022"/>
      <c r="Q34022"/>
      <c r="R34022"/>
    </row>
    <row r="34023" spans="3:18" x14ac:dyDescent="0.2">
      <c r="C34023"/>
      <c r="D34023"/>
      <c r="E34023"/>
      <c r="F34023"/>
      <c r="G34023"/>
      <c r="H34023"/>
      <c r="I34023"/>
      <c r="J34023"/>
      <c r="K34023"/>
      <c r="L34023"/>
      <c r="M34023"/>
      <c r="N34023"/>
      <c r="O34023"/>
      <c r="P34023"/>
      <c r="Q34023"/>
      <c r="R34023"/>
    </row>
    <row r="34024" spans="3:18" x14ac:dyDescent="0.2">
      <c r="C34024"/>
      <c r="D34024"/>
      <c r="E34024"/>
      <c r="F34024"/>
      <c r="G34024"/>
      <c r="H34024"/>
      <c r="I34024"/>
      <c r="J34024"/>
      <c r="K34024"/>
      <c r="L34024"/>
      <c r="M34024"/>
      <c r="N34024"/>
      <c r="O34024"/>
      <c r="P34024"/>
      <c r="Q34024"/>
      <c r="R34024"/>
    </row>
    <row r="34025" spans="3:18" x14ac:dyDescent="0.2">
      <c r="C34025"/>
      <c r="D34025"/>
      <c r="E34025"/>
      <c r="F34025"/>
      <c r="G34025"/>
      <c r="H34025"/>
      <c r="I34025"/>
      <c r="J34025"/>
      <c r="K34025"/>
      <c r="L34025"/>
      <c r="M34025"/>
      <c r="N34025"/>
      <c r="O34025"/>
      <c r="P34025"/>
      <c r="Q34025"/>
      <c r="R34025"/>
    </row>
    <row r="34026" spans="3:18" x14ac:dyDescent="0.2">
      <c r="C34026"/>
      <c r="D34026"/>
      <c r="E34026"/>
      <c r="F34026"/>
      <c r="G34026"/>
      <c r="H34026"/>
      <c r="I34026"/>
      <c r="J34026"/>
      <c r="K34026"/>
      <c r="L34026"/>
      <c r="M34026"/>
      <c r="N34026"/>
      <c r="O34026"/>
      <c r="P34026"/>
      <c r="Q34026"/>
      <c r="R34026"/>
    </row>
    <row r="34027" spans="3:18" x14ac:dyDescent="0.2">
      <c r="C34027"/>
      <c r="D34027"/>
      <c r="E34027"/>
      <c r="F34027"/>
      <c r="G34027"/>
      <c r="H34027"/>
      <c r="I34027"/>
      <c r="J34027"/>
      <c r="K34027"/>
      <c r="L34027"/>
      <c r="M34027"/>
      <c r="N34027"/>
      <c r="O34027"/>
      <c r="P34027"/>
      <c r="Q34027"/>
      <c r="R34027"/>
    </row>
    <row r="34028" spans="3:18" x14ac:dyDescent="0.2">
      <c r="C34028"/>
      <c r="D34028"/>
      <c r="E34028"/>
      <c r="F34028"/>
      <c r="G34028"/>
      <c r="H34028"/>
      <c r="I34028"/>
      <c r="J34028"/>
      <c r="K34028"/>
      <c r="L34028"/>
      <c r="M34028"/>
      <c r="N34028"/>
      <c r="O34028"/>
      <c r="P34028"/>
      <c r="Q34028"/>
      <c r="R34028"/>
    </row>
    <row r="34029" spans="3:18" x14ac:dyDescent="0.2">
      <c r="C34029"/>
      <c r="D34029"/>
      <c r="E34029"/>
      <c r="F34029"/>
      <c r="G34029"/>
      <c r="H34029"/>
      <c r="I34029"/>
      <c r="J34029"/>
      <c r="K34029"/>
      <c r="L34029"/>
      <c r="M34029"/>
      <c r="N34029"/>
      <c r="O34029"/>
      <c r="P34029"/>
      <c r="Q34029"/>
      <c r="R34029"/>
    </row>
    <row r="34030" spans="3:18" x14ac:dyDescent="0.2">
      <c r="C34030"/>
      <c r="D34030"/>
      <c r="E34030"/>
      <c r="F34030"/>
      <c r="G34030"/>
      <c r="H34030"/>
      <c r="I34030"/>
      <c r="J34030"/>
      <c r="K34030"/>
      <c r="L34030"/>
      <c r="M34030"/>
      <c r="N34030"/>
      <c r="O34030"/>
      <c r="P34030"/>
      <c r="Q34030"/>
      <c r="R34030"/>
    </row>
    <row r="34031" spans="3:18" x14ac:dyDescent="0.2">
      <c r="C34031"/>
      <c r="D34031"/>
      <c r="E34031"/>
      <c r="F34031"/>
      <c r="G34031"/>
      <c r="H34031"/>
      <c r="I34031"/>
      <c r="J34031"/>
      <c r="K34031"/>
      <c r="L34031"/>
      <c r="M34031"/>
      <c r="N34031"/>
      <c r="O34031"/>
      <c r="P34031"/>
      <c r="Q34031"/>
      <c r="R34031"/>
    </row>
    <row r="34032" spans="3:18" x14ac:dyDescent="0.2">
      <c r="C34032"/>
      <c r="D34032"/>
      <c r="E34032"/>
      <c r="F34032"/>
      <c r="G34032"/>
      <c r="H34032"/>
      <c r="I34032"/>
      <c r="J34032"/>
      <c r="K34032"/>
      <c r="L34032"/>
      <c r="M34032"/>
      <c r="N34032"/>
      <c r="O34032"/>
      <c r="P34032"/>
      <c r="Q34032"/>
      <c r="R34032"/>
    </row>
    <row r="34033" spans="3:18" x14ac:dyDescent="0.2">
      <c r="C34033"/>
      <c r="D34033"/>
      <c r="E34033"/>
      <c r="F34033"/>
      <c r="G34033"/>
      <c r="H34033"/>
      <c r="I34033"/>
      <c r="J34033"/>
      <c r="K34033"/>
      <c r="L34033"/>
      <c r="M34033"/>
      <c r="N34033"/>
      <c r="O34033"/>
      <c r="P34033"/>
      <c r="Q34033"/>
      <c r="R34033"/>
    </row>
    <row r="34034" spans="3:18" x14ac:dyDescent="0.2">
      <c r="C34034"/>
      <c r="D34034"/>
      <c r="E34034"/>
      <c r="F34034"/>
      <c r="G34034"/>
      <c r="H34034"/>
      <c r="I34034"/>
      <c r="J34034"/>
      <c r="K34034"/>
      <c r="L34034"/>
      <c r="M34034"/>
      <c r="N34034"/>
      <c r="O34034"/>
      <c r="P34034"/>
      <c r="Q34034"/>
      <c r="R34034"/>
    </row>
    <row r="34035" spans="3:18" x14ac:dyDescent="0.2">
      <c r="C34035"/>
      <c r="D34035"/>
      <c r="E34035"/>
      <c r="F34035"/>
      <c r="G34035"/>
      <c r="H34035"/>
      <c r="I34035"/>
      <c r="J34035"/>
      <c r="K34035"/>
      <c r="L34035"/>
      <c r="M34035"/>
      <c r="N34035"/>
      <c r="O34035"/>
      <c r="P34035"/>
      <c r="Q34035"/>
      <c r="R34035"/>
    </row>
    <row r="34036" spans="3:18" x14ac:dyDescent="0.2">
      <c r="C34036"/>
      <c r="D34036"/>
      <c r="E34036"/>
      <c r="F34036"/>
      <c r="G34036"/>
      <c r="H34036"/>
      <c r="I34036"/>
      <c r="J34036"/>
      <c r="K34036"/>
      <c r="L34036"/>
      <c r="M34036"/>
      <c r="N34036"/>
      <c r="O34036"/>
      <c r="P34036"/>
      <c r="Q34036"/>
      <c r="R34036"/>
    </row>
    <row r="34037" spans="3:18" x14ac:dyDescent="0.2">
      <c r="C34037"/>
      <c r="D34037"/>
      <c r="E34037"/>
      <c r="F34037"/>
      <c r="G34037"/>
      <c r="H34037"/>
      <c r="I34037"/>
      <c r="J34037"/>
      <c r="K34037"/>
      <c r="L34037"/>
      <c r="M34037"/>
      <c r="N34037"/>
      <c r="O34037"/>
      <c r="P34037"/>
      <c r="Q34037"/>
      <c r="R34037"/>
    </row>
    <row r="34038" spans="3:18" x14ac:dyDescent="0.2">
      <c r="C34038"/>
      <c r="D34038"/>
      <c r="E34038"/>
      <c r="F34038"/>
      <c r="G34038"/>
      <c r="H34038"/>
      <c r="I34038"/>
      <c r="J34038"/>
      <c r="K34038"/>
      <c r="L34038"/>
      <c r="M34038"/>
      <c r="N34038"/>
      <c r="O34038"/>
      <c r="P34038"/>
      <c r="Q34038"/>
      <c r="R34038"/>
    </row>
    <row r="34039" spans="3:18" x14ac:dyDescent="0.2">
      <c r="C34039"/>
      <c r="D34039"/>
      <c r="E34039"/>
      <c r="F34039"/>
      <c r="G34039"/>
      <c r="H34039"/>
      <c r="I34039"/>
      <c r="J34039"/>
      <c r="K34039"/>
      <c r="L34039"/>
      <c r="M34039"/>
      <c r="N34039"/>
      <c r="O34039"/>
      <c r="P34039"/>
      <c r="Q34039"/>
      <c r="R34039"/>
    </row>
    <row r="34040" spans="3:18" x14ac:dyDescent="0.2">
      <c r="C34040"/>
      <c r="D34040"/>
      <c r="E34040"/>
      <c r="F34040"/>
      <c r="G34040"/>
      <c r="H34040"/>
      <c r="I34040"/>
      <c r="J34040"/>
      <c r="K34040"/>
      <c r="L34040"/>
      <c r="M34040"/>
      <c r="N34040"/>
      <c r="O34040"/>
      <c r="P34040"/>
      <c r="Q34040"/>
      <c r="R34040"/>
    </row>
    <row r="34041" spans="3:18" x14ac:dyDescent="0.2">
      <c r="C34041"/>
      <c r="D34041"/>
      <c r="E34041"/>
      <c r="F34041"/>
      <c r="G34041"/>
      <c r="H34041"/>
      <c r="I34041"/>
      <c r="J34041"/>
      <c r="K34041"/>
      <c r="L34041"/>
      <c r="M34041"/>
      <c r="N34041"/>
      <c r="O34041"/>
      <c r="P34041"/>
      <c r="Q34041"/>
      <c r="R34041"/>
    </row>
    <row r="34042" spans="3:18" x14ac:dyDescent="0.2">
      <c r="C34042"/>
      <c r="D34042"/>
      <c r="E34042"/>
      <c r="F34042"/>
      <c r="G34042"/>
      <c r="H34042"/>
      <c r="I34042"/>
      <c r="J34042"/>
      <c r="K34042"/>
      <c r="L34042"/>
      <c r="M34042"/>
      <c r="N34042"/>
      <c r="O34042"/>
      <c r="P34042"/>
      <c r="Q34042"/>
      <c r="R34042"/>
    </row>
    <row r="34043" spans="3:18" x14ac:dyDescent="0.2">
      <c r="C34043"/>
      <c r="D34043"/>
      <c r="E34043"/>
      <c r="F34043"/>
      <c r="G34043"/>
      <c r="H34043"/>
      <c r="I34043"/>
      <c r="J34043"/>
      <c r="K34043"/>
      <c r="L34043"/>
      <c r="M34043"/>
      <c r="N34043"/>
      <c r="O34043"/>
      <c r="P34043"/>
      <c r="Q34043"/>
      <c r="R34043"/>
    </row>
    <row r="34044" spans="3:18" x14ac:dyDescent="0.2">
      <c r="C34044"/>
      <c r="D34044"/>
      <c r="E34044"/>
      <c r="F34044"/>
      <c r="G34044"/>
      <c r="H34044"/>
      <c r="I34044"/>
      <c r="J34044"/>
      <c r="K34044"/>
      <c r="L34044"/>
      <c r="M34044"/>
      <c r="N34044"/>
      <c r="O34044"/>
      <c r="P34044"/>
      <c r="Q34044"/>
      <c r="R34044"/>
    </row>
    <row r="34045" spans="3:18" x14ac:dyDescent="0.2">
      <c r="C34045"/>
      <c r="D34045"/>
      <c r="E34045"/>
      <c r="F34045"/>
      <c r="G34045"/>
      <c r="H34045"/>
      <c r="I34045"/>
      <c r="J34045"/>
      <c r="K34045"/>
      <c r="L34045"/>
      <c r="M34045"/>
      <c r="N34045"/>
      <c r="O34045"/>
      <c r="P34045"/>
      <c r="Q34045"/>
      <c r="R34045"/>
    </row>
    <row r="34046" spans="3:18" x14ac:dyDescent="0.2">
      <c r="C34046"/>
      <c r="D34046"/>
      <c r="E34046"/>
      <c r="F34046"/>
      <c r="G34046"/>
      <c r="H34046"/>
      <c r="I34046"/>
      <c r="J34046"/>
      <c r="K34046"/>
      <c r="L34046"/>
      <c r="M34046"/>
      <c r="N34046"/>
      <c r="O34046"/>
      <c r="P34046"/>
      <c r="Q34046"/>
      <c r="R34046"/>
    </row>
    <row r="34047" spans="3:18" x14ac:dyDescent="0.2">
      <c r="C34047"/>
      <c r="D34047"/>
      <c r="E34047"/>
      <c r="F34047"/>
      <c r="G34047"/>
      <c r="H34047"/>
      <c r="I34047"/>
      <c r="J34047"/>
      <c r="K34047"/>
      <c r="L34047"/>
      <c r="M34047"/>
      <c r="N34047"/>
      <c r="O34047"/>
      <c r="P34047"/>
      <c r="Q34047"/>
      <c r="R34047"/>
    </row>
    <row r="34048" spans="3:18" x14ac:dyDescent="0.2">
      <c r="C34048"/>
      <c r="D34048"/>
      <c r="E34048"/>
      <c r="F34048"/>
      <c r="G34048"/>
      <c r="H34048"/>
      <c r="I34048"/>
      <c r="J34048"/>
      <c r="K34048"/>
      <c r="L34048"/>
      <c r="M34048"/>
      <c r="N34048"/>
      <c r="O34048"/>
      <c r="P34048"/>
      <c r="Q34048"/>
      <c r="R34048"/>
    </row>
    <row r="34049" spans="3:18" x14ac:dyDescent="0.2">
      <c r="C34049"/>
      <c r="D34049"/>
      <c r="E34049"/>
      <c r="F34049"/>
      <c r="G34049"/>
      <c r="H34049"/>
      <c r="I34049"/>
      <c r="J34049"/>
      <c r="K34049"/>
      <c r="L34049"/>
      <c r="M34049"/>
      <c r="N34049"/>
      <c r="O34049"/>
      <c r="P34049"/>
      <c r="Q34049"/>
      <c r="R34049"/>
    </row>
    <row r="34050" spans="3:18" x14ac:dyDescent="0.2">
      <c r="C34050"/>
      <c r="D34050"/>
      <c r="E34050"/>
      <c r="F34050"/>
      <c r="G34050"/>
      <c r="H34050"/>
      <c r="I34050"/>
      <c r="J34050"/>
      <c r="K34050"/>
      <c r="L34050"/>
      <c r="M34050"/>
      <c r="N34050"/>
      <c r="O34050"/>
      <c r="P34050"/>
      <c r="Q34050"/>
      <c r="R34050"/>
    </row>
    <row r="34051" spans="3:18" x14ac:dyDescent="0.2">
      <c r="C34051"/>
      <c r="D34051"/>
      <c r="E34051"/>
      <c r="F34051"/>
      <c r="G34051"/>
      <c r="H34051"/>
      <c r="I34051"/>
      <c r="J34051"/>
      <c r="K34051"/>
      <c r="L34051"/>
      <c r="M34051"/>
      <c r="N34051"/>
      <c r="O34051"/>
      <c r="P34051"/>
      <c r="Q34051"/>
      <c r="R34051"/>
    </row>
    <row r="34052" spans="3:18" x14ac:dyDescent="0.2">
      <c r="C34052"/>
      <c r="D34052"/>
      <c r="E34052"/>
      <c r="F34052"/>
      <c r="G34052"/>
      <c r="H34052"/>
      <c r="I34052"/>
      <c r="J34052"/>
      <c r="K34052"/>
      <c r="L34052"/>
      <c r="M34052"/>
      <c r="N34052"/>
      <c r="O34052"/>
      <c r="P34052"/>
      <c r="Q34052"/>
      <c r="R34052"/>
    </row>
    <row r="34053" spans="3:18" x14ac:dyDescent="0.2">
      <c r="C34053"/>
      <c r="D34053"/>
      <c r="E34053"/>
      <c r="F34053"/>
      <c r="G34053"/>
      <c r="H34053"/>
      <c r="I34053"/>
      <c r="J34053"/>
      <c r="K34053"/>
      <c r="L34053"/>
      <c r="M34053"/>
      <c r="N34053"/>
      <c r="O34053"/>
      <c r="P34053"/>
      <c r="Q34053"/>
      <c r="R34053"/>
    </row>
    <row r="34054" spans="3:18" x14ac:dyDescent="0.2">
      <c r="C34054"/>
      <c r="D34054"/>
      <c r="E34054"/>
      <c r="F34054"/>
      <c r="G34054"/>
      <c r="H34054"/>
      <c r="I34054"/>
      <c r="J34054"/>
      <c r="K34054"/>
      <c r="L34054"/>
      <c r="M34054"/>
      <c r="N34054"/>
      <c r="O34054"/>
      <c r="P34054"/>
      <c r="Q34054"/>
      <c r="R34054"/>
    </row>
    <row r="34055" spans="3:18" x14ac:dyDescent="0.2">
      <c r="C34055"/>
      <c r="D34055"/>
      <c r="E34055"/>
      <c r="F34055"/>
      <c r="G34055"/>
      <c r="H34055"/>
      <c r="I34055"/>
      <c r="J34055"/>
      <c r="K34055"/>
      <c r="L34055"/>
      <c r="M34055"/>
      <c r="N34055"/>
      <c r="O34055"/>
      <c r="P34055"/>
      <c r="Q34055"/>
      <c r="R34055"/>
    </row>
    <row r="34056" spans="3:18" x14ac:dyDescent="0.2">
      <c r="C34056"/>
      <c r="D34056"/>
      <c r="E34056"/>
      <c r="F34056"/>
      <c r="G34056"/>
      <c r="H34056"/>
      <c r="I34056"/>
      <c r="J34056"/>
      <c r="K34056"/>
      <c r="L34056"/>
      <c r="M34056"/>
      <c r="N34056"/>
      <c r="O34056"/>
      <c r="P34056"/>
      <c r="Q34056"/>
      <c r="R34056"/>
    </row>
    <row r="34057" spans="3:18" x14ac:dyDescent="0.2">
      <c r="C34057"/>
      <c r="D34057"/>
      <c r="E34057"/>
      <c r="F34057"/>
      <c r="G34057"/>
      <c r="H34057"/>
      <c r="I34057"/>
      <c r="J34057"/>
      <c r="K34057"/>
      <c r="L34057"/>
      <c r="M34057"/>
      <c r="N34057"/>
      <c r="O34057"/>
      <c r="P34057"/>
      <c r="Q34057"/>
      <c r="R34057"/>
    </row>
    <row r="34058" spans="3:18" x14ac:dyDescent="0.2">
      <c r="C34058"/>
      <c r="D34058"/>
      <c r="E34058"/>
      <c r="F34058"/>
      <c r="G34058"/>
      <c r="H34058"/>
      <c r="I34058"/>
      <c r="J34058"/>
      <c r="K34058"/>
      <c r="L34058"/>
      <c r="M34058"/>
      <c r="N34058"/>
      <c r="O34058"/>
      <c r="P34058"/>
      <c r="Q34058"/>
      <c r="R34058"/>
    </row>
    <row r="34059" spans="3:18" x14ac:dyDescent="0.2">
      <c r="C34059"/>
      <c r="D34059"/>
      <c r="E34059"/>
      <c r="F34059"/>
      <c r="G34059"/>
      <c r="H34059"/>
      <c r="I34059"/>
      <c r="J34059"/>
      <c r="K34059"/>
      <c r="L34059"/>
      <c r="M34059"/>
      <c r="N34059"/>
      <c r="O34059"/>
      <c r="P34059"/>
      <c r="Q34059"/>
      <c r="R34059"/>
    </row>
    <row r="34060" spans="3:18" x14ac:dyDescent="0.2">
      <c r="C34060"/>
      <c r="D34060"/>
      <c r="E34060"/>
      <c r="F34060"/>
      <c r="G34060"/>
      <c r="H34060"/>
      <c r="I34060"/>
      <c r="J34060"/>
      <c r="K34060"/>
      <c r="L34060"/>
      <c r="M34060"/>
      <c r="N34060"/>
      <c r="O34060"/>
      <c r="P34060"/>
      <c r="Q34060"/>
      <c r="R34060"/>
    </row>
    <row r="34061" spans="3:18" x14ac:dyDescent="0.2">
      <c r="C34061"/>
      <c r="D34061"/>
      <c r="E34061"/>
      <c r="F34061"/>
      <c r="G34061"/>
      <c r="H34061"/>
      <c r="I34061"/>
      <c r="J34061"/>
      <c r="K34061"/>
      <c r="L34061"/>
      <c r="M34061"/>
      <c r="N34061"/>
      <c r="O34061"/>
      <c r="P34061"/>
      <c r="Q34061"/>
      <c r="R34061"/>
    </row>
    <row r="34062" spans="3:18" x14ac:dyDescent="0.2">
      <c r="C34062"/>
      <c r="D34062"/>
      <c r="E34062"/>
      <c r="F34062"/>
      <c r="G34062"/>
      <c r="H34062"/>
      <c r="I34062"/>
      <c r="J34062"/>
      <c r="K34062"/>
      <c r="L34062"/>
      <c r="M34062"/>
      <c r="N34062"/>
      <c r="O34062"/>
      <c r="P34062"/>
      <c r="Q34062"/>
      <c r="R34062"/>
    </row>
    <row r="34063" spans="3:18" x14ac:dyDescent="0.2">
      <c r="C34063"/>
      <c r="D34063"/>
      <c r="E34063"/>
      <c r="F34063"/>
      <c r="G34063"/>
      <c r="H34063"/>
      <c r="I34063"/>
      <c r="J34063"/>
      <c r="K34063"/>
      <c r="L34063"/>
      <c r="M34063"/>
      <c r="N34063"/>
      <c r="O34063"/>
      <c r="P34063"/>
      <c r="Q34063"/>
      <c r="R34063"/>
    </row>
    <row r="34064" spans="3:18" x14ac:dyDescent="0.2">
      <c r="C34064"/>
      <c r="D34064"/>
      <c r="E34064"/>
      <c r="F34064"/>
      <c r="G34064"/>
      <c r="H34064"/>
      <c r="I34064"/>
      <c r="J34064"/>
      <c r="K34064"/>
      <c r="L34064"/>
      <c r="M34064"/>
      <c r="N34064"/>
      <c r="O34064"/>
      <c r="P34064"/>
      <c r="Q34064"/>
      <c r="R34064"/>
    </row>
    <row r="34065" spans="3:18" x14ac:dyDescent="0.2">
      <c r="C34065"/>
      <c r="D34065"/>
      <c r="E34065"/>
      <c r="F34065"/>
      <c r="G34065"/>
      <c r="H34065"/>
      <c r="I34065"/>
      <c r="J34065"/>
      <c r="K34065"/>
      <c r="L34065"/>
      <c r="M34065"/>
      <c r="N34065"/>
      <c r="O34065"/>
      <c r="P34065"/>
      <c r="Q34065"/>
      <c r="R34065"/>
    </row>
    <row r="34066" spans="3:18" x14ac:dyDescent="0.2">
      <c r="C34066"/>
      <c r="D34066"/>
      <c r="E34066"/>
      <c r="F34066"/>
      <c r="G34066"/>
      <c r="H34066"/>
      <c r="I34066"/>
      <c r="J34066"/>
      <c r="K34066"/>
      <c r="L34066"/>
      <c r="M34066"/>
      <c r="N34066"/>
      <c r="O34066"/>
      <c r="P34066"/>
      <c r="Q34066"/>
      <c r="R34066"/>
    </row>
    <row r="34067" spans="3:18" x14ac:dyDescent="0.2">
      <c r="C34067"/>
      <c r="D34067"/>
      <c r="E34067"/>
      <c r="F34067"/>
      <c r="G34067"/>
      <c r="H34067"/>
      <c r="I34067"/>
      <c r="J34067"/>
      <c r="K34067"/>
      <c r="L34067"/>
      <c r="M34067"/>
      <c r="N34067"/>
      <c r="O34067"/>
      <c r="P34067"/>
      <c r="Q34067"/>
      <c r="R34067"/>
    </row>
    <row r="34068" spans="3:18" x14ac:dyDescent="0.2">
      <c r="C34068"/>
      <c r="D34068"/>
      <c r="E34068"/>
      <c r="F34068"/>
      <c r="G34068"/>
      <c r="H34068"/>
      <c r="I34068"/>
      <c r="J34068"/>
      <c r="K34068"/>
      <c r="L34068"/>
      <c r="M34068"/>
      <c r="N34068"/>
      <c r="O34068"/>
      <c r="P34068"/>
      <c r="Q34068"/>
      <c r="R34068"/>
    </row>
    <row r="34069" spans="3:18" x14ac:dyDescent="0.2">
      <c r="C34069"/>
      <c r="D34069"/>
      <c r="E34069"/>
      <c r="F34069"/>
      <c r="G34069"/>
      <c r="H34069"/>
      <c r="I34069"/>
      <c r="J34069"/>
      <c r="K34069"/>
      <c r="L34069"/>
      <c r="M34069"/>
      <c r="N34069"/>
      <c r="O34069"/>
      <c r="P34069"/>
      <c r="Q34069"/>
      <c r="R34069"/>
    </row>
    <row r="34070" spans="3:18" x14ac:dyDescent="0.2">
      <c r="C34070"/>
      <c r="D34070"/>
      <c r="E34070"/>
      <c r="F34070"/>
      <c r="G34070"/>
      <c r="H34070"/>
      <c r="I34070"/>
      <c r="J34070"/>
      <c r="K34070"/>
      <c r="L34070"/>
      <c r="M34070"/>
      <c r="N34070"/>
      <c r="O34070"/>
      <c r="P34070"/>
      <c r="Q34070"/>
      <c r="R34070"/>
    </row>
    <row r="34071" spans="3:18" x14ac:dyDescent="0.2">
      <c r="C34071"/>
      <c r="D34071"/>
      <c r="E34071"/>
      <c r="F34071"/>
      <c r="G34071"/>
      <c r="H34071"/>
      <c r="I34071"/>
      <c r="J34071"/>
      <c r="K34071"/>
      <c r="L34071"/>
      <c r="M34071"/>
      <c r="N34071"/>
      <c r="O34071"/>
      <c r="P34071"/>
      <c r="Q34071"/>
      <c r="R34071"/>
    </row>
    <row r="34072" spans="3:18" x14ac:dyDescent="0.2">
      <c r="C34072"/>
      <c r="D34072"/>
      <c r="E34072"/>
      <c r="F34072"/>
      <c r="G34072"/>
      <c r="H34072"/>
      <c r="I34072"/>
      <c r="J34072"/>
      <c r="K34072"/>
      <c r="L34072"/>
      <c r="M34072"/>
      <c r="N34072"/>
      <c r="O34072"/>
      <c r="P34072"/>
      <c r="Q34072"/>
      <c r="R34072"/>
    </row>
    <row r="34073" spans="3:18" x14ac:dyDescent="0.2">
      <c r="C34073"/>
      <c r="D34073"/>
      <c r="E34073"/>
      <c r="F34073"/>
      <c r="G34073"/>
      <c r="H34073"/>
      <c r="I34073"/>
      <c r="J34073"/>
      <c r="K34073"/>
      <c r="L34073"/>
      <c r="M34073"/>
      <c r="N34073"/>
      <c r="O34073"/>
      <c r="P34073"/>
      <c r="Q34073"/>
      <c r="R34073"/>
    </row>
    <row r="34074" spans="3:18" x14ac:dyDescent="0.2">
      <c r="C34074"/>
      <c r="D34074"/>
      <c r="E34074"/>
      <c r="F34074"/>
      <c r="G34074"/>
      <c r="H34074"/>
      <c r="I34074"/>
      <c r="J34074"/>
      <c r="K34074"/>
      <c r="L34074"/>
      <c r="M34074"/>
      <c r="N34074"/>
      <c r="O34074"/>
      <c r="P34074"/>
      <c r="Q34074"/>
      <c r="R34074"/>
    </row>
    <row r="34075" spans="3:18" x14ac:dyDescent="0.2">
      <c r="C34075"/>
      <c r="D34075"/>
      <c r="E34075"/>
      <c r="F34075"/>
      <c r="G34075"/>
      <c r="H34075"/>
      <c r="I34075"/>
      <c r="J34075"/>
      <c r="K34075"/>
      <c r="L34075"/>
      <c r="M34075"/>
      <c r="N34075"/>
      <c r="O34075"/>
      <c r="P34075"/>
      <c r="Q34075"/>
      <c r="R34075"/>
    </row>
    <row r="34076" spans="3:18" x14ac:dyDescent="0.2">
      <c r="C34076"/>
      <c r="D34076"/>
      <c r="E34076"/>
      <c r="F34076"/>
      <c r="G34076"/>
      <c r="H34076"/>
      <c r="I34076"/>
      <c r="J34076"/>
      <c r="K34076"/>
      <c r="L34076"/>
      <c r="M34076"/>
      <c r="N34076"/>
      <c r="O34076"/>
      <c r="P34076"/>
      <c r="Q34076"/>
      <c r="R34076"/>
    </row>
    <row r="34077" spans="3:18" x14ac:dyDescent="0.2">
      <c r="C34077"/>
      <c r="D34077"/>
      <c r="E34077"/>
      <c r="F34077"/>
      <c r="G34077"/>
      <c r="H34077"/>
      <c r="I34077"/>
      <c r="J34077"/>
      <c r="K34077"/>
      <c r="L34077"/>
      <c r="M34077"/>
      <c r="N34077"/>
      <c r="O34077"/>
      <c r="P34077"/>
      <c r="Q34077"/>
      <c r="R34077"/>
    </row>
    <row r="34078" spans="3:18" x14ac:dyDescent="0.2">
      <c r="C34078"/>
      <c r="D34078"/>
      <c r="E34078"/>
      <c r="F34078"/>
      <c r="G34078"/>
      <c r="H34078"/>
      <c r="I34078"/>
      <c r="J34078"/>
      <c r="K34078"/>
      <c r="L34078"/>
      <c r="M34078"/>
      <c r="N34078"/>
      <c r="O34078"/>
      <c r="P34078"/>
      <c r="Q34078"/>
      <c r="R34078"/>
    </row>
    <row r="34079" spans="3:18" x14ac:dyDescent="0.2">
      <c r="C34079"/>
      <c r="D34079"/>
      <c r="E34079"/>
      <c r="F34079"/>
      <c r="G34079"/>
      <c r="H34079"/>
      <c r="I34079"/>
      <c r="J34079"/>
      <c r="K34079"/>
      <c r="L34079"/>
      <c r="M34079"/>
      <c r="N34079"/>
      <c r="O34079"/>
      <c r="P34079"/>
      <c r="Q34079"/>
      <c r="R34079"/>
    </row>
    <row r="34080" spans="3:18" x14ac:dyDescent="0.2">
      <c r="C34080"/>
      <c r="D34080"/>
      <c r="E34080"/>
      <c r="F34080"/>
      <c r="G34080"/>
      <c r="H34080"/>
      <c r="I34080"/>
      <c r="J34080"/>
      <c r="K34080"/>
      <c r="L34080"/>
      <c r="M34080"/>
      <c r="N34080"/>
      <c r="O34080"/>
      <c r="P34080"/>
      <c r="Q34080"/>
      <c r="R34080"/>
    </row>
    <row r="34081" spans="3:18" x14ac:dyDescent="0.2">
      <c r="C34081"/>
      <c r="D34081"/>
      <c r="E34081"/>
      <c r="F34081"/>
      <c r="G34081"/>
      <c r="H34081"/>
      <c r="I34081"/>
      <c r="J34081"/>
      <c r="K34081"/>
      <c r="L34081"/>
      <c r="M34081"/>
      <c r="N34081"/>
      <c r="O34081"/>
      <c r="P34081"/>
      <c r="Q34081"/>
      <c r="R34081"/>
    </row>
    <row r="34082" spans="3:18" x14ac:dyDescent="0.2">
      <c r="C34082"/>
      <c r="D34082"/>
      <c r="E34082"/>
      <c r="F34082"/>
      <c r="G34082"/>
      <c r="H34082"/>
      <c r="I34082"/>
      <c r="J34082"/>
      <c r="K34082"/>
      <c r="L34082"/>
      <c r="M34082"/>
      <c r="N34082"/>
      <c r="O34082"/>
      <c r="P34082"/>
      <c r="Q34082"/>
      <c r="R34082"/>
    </row>
    <row r="34083" spans="3:18" x14ac:dyDescent="0.2">
      <c r="C34083"/>
      <c r="D34083"/>
      <c r="E34083"/>
      <c r="F34083"/>
      <c r="G34083"/>
      <c r="H34083"/>
      <c r="I34083"/>
      <c r="J34083"/>
      <c r="K34083"/>
      <c r="L34083"/>
      <c r="M34083"/>
      <c r="N34083"/>
      <c r="O34083"/>
      <c r="P34083"/>
      <c r="Q34083"/>
      <c r="R34083"/>
    </row>
    <row r="34084" spans="3:18" x14ac:dyDescent="0.2">
      <c r="C34084"/>
      <c r="D34084"/>
      <c r="E34084"/>
      <c r="F34084"/>
      <c r="G34084"/>
      <c r="H34084"/>
      <c r="I34084"/>
      <c r="J34084"/>
      <c r="K34084"/>
      <c r="L34084"/>
      <c r="M34084"/>
      <c r="N34084"/>
      <c r="O34084"/>
      <c r="P34084"/>
      <c r="Q34084"/>
      <c r="R34084"/>
    </row>
    <row r="34085" spans="3:18" x14ac:dyDescent="0.2">
      <c r="C34085"/>
      <c r="D34085"/>
      <c r="E34085"/>
      <c r="F34085"/>
      <c r="G34085"/>
      <c r="H34085"/>
      <c r="I34085"/>
      <c r="J34085"/>
      <c r="K34085"/>
      <c r="L34085"/>
      <c r="M34085"/>
      <c r="N34085"/>
      <c r="O34085"/>
      <c r="P34085"/>
      <c r="Q34085"/>
      <c r="R34085"/>
    </row>
    <row r="34086" spans="3:18" x14ac:dyDescent="0.2">
      <c r="C34086"/>
      <c r="D34086"/>
      <c r="E34086"/>
      <c r="F34086"/>
      <c r="G34086"/>
      <c r="H34086"/>
      <c r="I34086"/>
      <c r="J34086"/>
      <c r="K34086"/>
      <c r="L34086"/>
      <c r="M34086"/>
      <c r="N34086"/>
      <c r="O34086"/>
      <c r="P34086"/>
      <c r="Q34086"/>
      <c r="R34086"/>
    </row>
    <row r="34087" spans="3:18" x14ac:dyDescent="0.2">
      <c r="C34087"/>
      <c r="D34087"/>
      <c r="E34087"/>
      <c r="F34087"/>
      <c r="G34087"/>
      <c r="H34087"/>
      <c r="I34087"/>
      <c r="J34087"/>
      <c r="K34087"/>
      <c r="L34087"/>
      <c r="M34087"/>
      <c r="N34087"/>
      <c r="O34087"/>
      <c r="P34087"/>
      <c r="Q34087"/>
      <c r="R34087"/>
    </row>
    <row r="34088" spans="3:18" x14ac:dyDescent="0.2">
      <c r="C34088"/>
      <c r="D34088"/>
      <c r="E34088"/>
      <c r="F34088"/>
      <c r="G34088"/>
      <c r="H34088"/>
      <c r="I34088"/>
      <c r="J34088"/>
      <c r="K34088"/>
      <c r="L34088"/>
      <c r="M34088"/>
      <c r="N34088"/>
      <c r="O34088"/>
      <c r="P34088"/>
      <c r="Q34088"/>
      <c r="R34088"/>
    </row>
    <row r="34089" spans="3:18" x14ac:dyDescent="0.2">
      <c r="C34089"/>
      <c r="D34089"/>
      <c r="E34089"/>
      <c r="F34089"/>
      <c r="G34089"/>
      <c r="H34089"/>
      <c r="I34089"/>
      <c r="J34089"/>
      <c r="K34089"/>
      <c r="L34089"/>
      <c r="M34089"/>
      <c r="N34089"/>
      <c r="O34089"/>
      <c r="P34089"/>
      <c r="Q34089"/>
      <c r="R34089"/>
    </row>
    <row r="34090" spans="3:18" x14ac:dyDescent="0.2">
      <c r="C34090"/>
      <c r="D34090"/>
      <c r="E34090"/>
      <c r="F34090"/>
      <c r="G34090"/>
      <c r="H34090"/>
      <c r="I34090"/>
      <c r="J34090"/>
      <c r="K34090"/>
      <c r="L34090"/>
      <c r="M34090"/>
      <c r="N34090"/>
      <c r="O34090"/>
      <c r="P34090"/>
      <c r="Q34090"/>
      <c r="R34090"/>
    </row>
    <row r="34091" spans="3:18" x14ac:dyDescent="0.2">
      <c r="C34091"/>
      <c r="D34091"/>
      <c r="E34091"/>
      <c r="F34091"/>
      <c r="G34091"/>
      <c r="H34091"/>
      <c r="I34091"/>
      <c r="J34091"/>
      <c r="K34091"/>
      <c r="L34091"/>
      <c r="M34091"/>
      <c r="N34091"/>
      <c r="O34091"/>
      <c r="P34091"/>
      <c r="Q34091"/>
      <c r="R34091"/>
    </row>
    <row r="34092" spans="3:18" x14ac:dyDescent="0.2">
      <c r="C34092"/>
      <c r="D34092"/>
      <c r="E34092"/>
      <c r="F34092"/>
      <c r="G34092"/>
      <c r="H34092"/>
      <c r="I34092"/>
      <c r="J34092"/>
      <c r="K34092"/>
      <c r="L34092"/>
      <c r="M34092"/>
      <c r="N34092"/>
      <c r="O34092"/>
      <c r="P34092"/>
      <c r="Q34092"/>
      <c r="R34092"/>
    </row>
    <row r="34093" spans="3:18" x14ac:dyDescent="0.2">
      <c r="C34093"/>
      <c r="D34093"/>
      <c r="E34093"/>
      <c r="F34093"/>
      <c r="G34093"/>
      <c r="H34093"/>
      <c r="I34093"/>
      <c r="J34093"/>
      <c r="K34093"/>
      <c r="L34093"/>
      <c r="M34093"/>
      <c r="N34093"/>
      <c r="O34093"/>
      <c r="P34093"/>
      <c r="Q34093"/>
      <c r="R34093"/>
    </row>
    <row r="34094" spans="3:18" x14ac:dyDescent="0.2">
      <c r="C34094"/>
      <c r="D34094"/>
      <c r="E34094"/>
      <c r="F34094"/>
      <c r="G34094"/>
      <c r="H34094"/>
      <c r="I34094"/>
      <c r="J34094"/>
      <c r="K34094"/>
      <c r="L34094"/>
      <c r="M34094"/>
      <c r="N34094"/>
      <c r="O34094"/>
      <c r="P34094"/>
      <c r="Q34094"/>
      <c r="R34094"/>
    </row>
    <row r="34095" spans="3:18" x14ac:dyDescent="0.2">
      <c r="C34095"/>
      <c r="D34095"/>
      <c r="E34095"/>
      <c r="F34095"/>
      <c r="G34095"/>
      <c r="H34095"/>
      <c r="I34095"/>
      <c r="J34095"/>
      <c r="K34095"/>
      <c r="L34095"/>
      <c r="M34095"/>
      <c r="N34095"/>
      <c r="O34095"/>
      <c r="P34095"/>
      <c r="Q34095"/>
      <c r="R34095"/>
    </row>
    <row r="34096" spans="3:18" x14ac:dyDescent="0.2">
      <c r="C34096"/>
      <c r="D34096"/>
      <c r="E34096"/>
      <c r="F34096"/>
      <c r="G34096"/>
      <c r="H34096"/>
      <c r="I34096"/>
      <c r="J34096"/>
      <c r="K34096"/>
      <c r="L34096"/>
      <c r="M34096"/>
      <c r="N34096"/>
      <c r="O34096"/>
      <c r="P34096"/>
      <c r="Q34096"/>
      <c r="R34096"/>
    </row>
    <row r="34097" spans="3:18" x14ac:dyDescent="0.2">
      <c r="C34097"/>
      <c r="D34097"/>
      <c r="E34097"/>
      <c r="F34097"/>
      <c r="G34097"/>
      <c r="H34097"/>
      <c r="I34097"/>
      <c r="J34097"/>
      <c r="K34097"/>
      <c r="L34097"/>
      <c r="M34097"/>
      <c r="N34097"/>
      <c r="O34097"/>
      <c r="P34097"/>
      <c r="Q34097"/>
      <c r="R34097"/>
    </row>
    <row r="34098" spans="3:18" x14ac:dyDescent="0.2">
      <c r="C34098"/>
      <c r="D34098"/>
      <c r="E34098"/>
      <c r="F34098"/>
      <c r="G34098"/>
      <c r="H34098"/>
      <c r="I34098"/>
      <c r="J34098"/>
      <c r="K34098"/>
      <c r="L34098"/>
      <c r="M34098"/>
      <c r="N34098"/>
      <c r="O34098"/>
      <c r="P34098"/>
      <c r="Q34098"/>
      <c r="R34098"/>
    </row>
    <row r="34099" spans="3:18" x14ac:dyDescent="0.2">
      <c r="C34099"/>
      <c r="D34099"/>
      <c r="E34099"/>
      <c r="F34099"/>
      <c r="G34099"/>
      <c r="H34099"/>
      <c r="I34099"/>
      <c r="J34099"/>
      <c r="K34099"/>
      <c r="L34099"/>
      <c r="M34099"/>
      <c r="N34099"/>
      <c r="O34099"/>
      <c r="P34099"/>
      <c r="Q34099"/>
      <c r="R34099"/>
    </row>
    <row r="34100" spans="3:18" x14ac:dyDescent="0.2">
      <c r="C34100"/>
      <c r="D34100"/>
      <c r="E34100"/>
      <c r="F34100"/>
      <c r="G34100"/>
      <c r="H34100"/>
      <c r="I34100"/>
      <c r="J34100"/>
      <c r="K34100"/>
      <c r="L34100"/>
      <c r="M34100"/>
      <c r="N34100"/>
      <c r="O34100"/>
      <c r="P34100"/>
      <c r="Q34100"/>
      <c r="R34100"/>
    </row>
    <row r="34101" spans="3:18" x14ac:dyDescent="0.2">
      <c r="C34101"/>
      <c r="D34101"/>
      <c r="E34101"/>
      <c r="F34101"/>
      <c r="G34101"/>
      <c r="H34101"/>
      <c r="I34101"/>
      <c r="J34101"/>
      <c r="K34101"/>
      <c r="L34101"/>
      <c r="M34101"/>
      <c r="N34101"/>
      <c r="O34101"/>
      <c r="P34101"/>
      <c r="Q34101"/>
      <c r="R34101"/>
    </row>
    <row r="34102" spans="3:18" x14ac:dyDescent="0.2">
      <c r="C34102"/>
      <c r="D34102"/>
      <c r="E34102"/>
      <c r="F34102"/>
      <c r="G34102"/>
      <c r="H34102"/>
      <c r="I34102"/>
      <c r="J34102"/>
      <c r="K34102"/>
      <c r="L34102"/>
      <c r="M34102"/>
      <c r="N34102"/>
      <c r="O34102"/>
      <c r="P34102"/>
      <c r="Q34102"/>
      <c r="R34102"/>
    </row>
    <row r="34103" spans="3:18" x14ac:dyDescent="0.2">
      <c r="C34103"/>
      <c r="D34103"/>
      <c r="E34103"/>
      <c r="F34103"/>
      <c r="G34103"/>
      <c r="H34103"/>
      <c r="I34103"/>
      <c r="J34103"/>
      <c r="K34103"/>
      <c r="L34103"/>
      <c r="M34103"/>
      <c r="N34103"/>
      <c r="O34103"/>
      <c r="P34103"/>
      <c r="Q34103"/>
      <c r="R34103"/>
    </row>
    <row r="34104" spans="3:18" x14ac:dyDescent="0.2">
      <c r="C34104"/>
      <c r="D34104"/>
      <c r="E34104"/>
      <c r="F34104"/>
      <c r="G34104"/>
      <c r="H34104"/>
      <c r="I34104"/>
      <c r="J34104"/>
      <c r="K34104"/>
      <c r="L34104"/>
      <c r="M34104"/>
      <c r="N34104"/>
      <c r="O34104"/>
      <c r="P34104"/>
      <c r="Q34104"/>
      <c r="R34104"/>
    </row>
    <row r="34105" spans="3:18" x14ac:dyDescent="0.2">
      <c r="C34105"/>
      <c r="D34105"/>
      <c r="E34105"/>
      <c r="F34105"/>
      <c r="G34105"/>
      <c r="H34105"/>
      <c r="I34105"/>
      <c r="J34105"/>
      <c r="K34105"/>
      <c r="L34105"/>
      <c r="M34105"/>
      <c r="N34105"/>
      <c r="O34105"/>
      <c r="P34105"/>
      <c r="Q34105"/>
      <c r="R34105"/>
    </row>
    <row r="34106" spans="3:18" x14ac:dyDescent="0.2">
      <c r="C34106"/>
      <c r="D34106"/>
      <c r="E34106"/>
      <c r="F34106"/>
      <c r="G34106"/>
      <c r="H34106"/>
      <c r="I34106"/>
      <c r="J34106"/>
      <c r="K34106"/>
      <c r="L34106"/>
      <c r="M34106"/>
      <c r="N34106"/>
      <c r="O34106"/>
      <c r="P34106"/>
      <c r="Q34106"/>
      <c r="R34106"/>
    </row>
    <row r="34107" spans="3:18" x14ac:dyDescent="0.2">
      <c r="C34107"/>
      <c r="D34107"/>
      <c r="E34107"/>
      <c r="F34107"/>
      <c r="G34107"/>
      <c r="H34107"/>
      <c r="I34107"/>
      <c r="J34107"/>
      <c r="K34107"/>
      <c r="L34107"/>
      <c r="M34107"/>
      <c r="N34107"/>
      <c r="O34107"/>
      <c r="P34107"/>
      <c r="Q34107"/>
      <c r="R34107"/>
    </row>
    <row r="34108" spans="3:18" x14ac:dyDescent="0.2">
      <c r="C34108"/>
      <c r="D34108"/>
      <c r="E34108"/>
      <c r="F34108"/>
      <c r="G34108"/>
      <c r="H34108"/>
      <c r="I34108"/>
      <c r="J34108"/>
      <c r="K34108"/>
      <c r="L34108"/>
      <c r="M34108"/>
      <c r="N34108"/>
      <c r="O34108"/>
      <c r="P34108"/>
      <c r="Q34108"/>
      <c r="R34108"/>
    </row>
    <row r="34109" spans="3:18" x14ac:dyDescent="0.2">
      <c r="C34109"/>
      <c r="D34109"/>
      <c r="E34109"/>
      <c r="F34109"/>
      <c r="G34109"/>
      <c r="H34109"/>
      <c r="I34109"/>
      <c r="J34109"/>
      <c r="K34109"/>
      <c r="L34109"/>
      <c r="M34109"/>
      <c r="N34109"/>
      <c r="O34109"/>
      <c r="P34109"/>
      <c r="Q34109"/>
      <c r="R34109"/>
    </row>
    <row r="34110" spans="3:18" x14ac:dyDescent="0.2">
      <c r="C34110"/>
      <c r="D34110"/>
      <c r="E34110"/>
      <c r="F34110"/>
      <c r="G34110"/>
      <c r="H34110"/>
      <c r="I34110"/>
      <c r="J34110"/>
      <c r="K34110"/>
      <c r="L34110"/>
      <c r="M34110"/>
      <c r="N34110"/>
      <c r="O34110"/>
      <c r="P34110"/>
      <c r="Q34110"/>
      <c r="R34110"/>
    </row>
    <row r="34111" spans="3:18" x14ac:dyDescent="0.2">
      <c r="C34111"/>
      <c r="D34111"/>
      <c r="E34111"/>
      <c r="F34111"/>
      <c r="G34111"/>
      <c r="H34111"/>
      <c r="I34111"/>
      <c r="J34111"/>
      <c r="K34111"/>
      <c r="L34111"/>
      <c r="M34111"/>
      <c r="N34111"/>
      <c r="O34111"/>
      <c r="P34111"/>
      <c r="Q34111"/>
      <c r="R34111"/>
    </row>
    <row r="34112" spans="3:18" x14ac:dyDescent="0.2">
      <c r="C34112"/>
      <c r="D34112"/>
      <c r="E34112"/>
      <c r="F34112"/>
      <c r="G34112"/>
      <c r="H34112"/>
      <c r="I34112"/>
      <c r="J34112"/>
      <c r="K34112"/>
      <c r="L34112"/>
      <c r="M34112"/>
      <c r="N34112"/>
      <c r="O34112"/>
      <c r="P34112"/>
      <c r="Q34112"/>
      <c r="R34112"/>
    </row>
    <row r="34113" spans="3:18" x14ac:dyDescent="0.2">
      <c r="C34113"/>
      <c r="D34113"/>
      <c r="E34113"/>
      <c r="F34113"/>
      <c r="G34113"/>
      <c r="H34113"/>
      <c r="I34113"/>
      <c r="J34113"/>
      <c r="K34113"/>
      <c r="L34113"/>
      <c r="M34113"/>
      <c r="N34113"/>
      <c r="O34113"/>
      <c r="P34113"/>
      <c r="Q34113"/>
      <c r="R34113"/>
    </row>
    <row r="34114" spans="3:18" x14ac:dyDescent="0.2">
      <c r="C34114"/>
      <c r="D34114"/>
      <c r="E34114"/>
      <c r="F34114"/>
      <c r="G34114"/>
      <c r="H34114"/>
      <c r="I34114"/>
      <c r="J34114"/>
      <c r="K34114"/>
      <c r="L34114"/>
      <c r="M34114"/>
      <c r="N34114"/>
      <c r="O34114"/>
      <c r="P34114"/>
      <c r="Q34114"/>
      <c r="R34114"/>
    </row>
    <row r="34115" spans="3:18" x14ac:dyDescent="0.2">
      <c r="C34115"/>
      <c r="D34115"/>
      <c r="E34115"/>
      <c r="F34115"/>
      <c r="G34115"/>
      <c r="H34115"/>
      <c r="I34115"/>
      <c r="J34115"/>
      <c r="K34115"/>
      <c r="L34115"/>
      <c r="M34115"/>
      <c r="N34115"/>
      <c r="O34115"/>
      <c r="P34115"/>
      <c r="Q34115"/>
      <c r="R34115"/>
    </row>
    <row r="34116" spans="3:18" x14ac:dyDescent="0.2">
      <c r="C34116"/>
      <c r="D34116"/>
      <c r="E34116"/>
      <c r="F34116"/>
      <c r="G34116"/>
      <c r="H34116"/>
      <c r="I34116"/>
      <c r="J34116"/>
      <c r="K34116"/>
      <c r="L34116"/>
      <c r="M34116"/>
      <c r="N34116"/>
      <c r="O34116"/>
      <c r="P34116"/>
      <c r="Q34116"/>
      <c r="R34116"/>
    </row>
    <row r="34117" spans="3:18" x14ac:dyDescent="0.2">
      <c r="C34117"/>
      <c r="D34117"/>
      <c r="E34117"/>
      <c r="F34117"/>
      <c r="G34117"/>
      <c r="H34117"/>
      <c r="I34117"/>
      <c r="J34117"/>
      <c r="K34117"/>
      <c r="L34117"/>
      <c r="M34117"/>
      <c r="N34117"/>
      <c r="O34117"/>
      <c r="P34117"/>
      <c r="Q34117"/>
      <c r="R34117"/>
    </row>
    <row r="34118" spans="3:18" x14ac:dyDescent="0.2">
      <c r="C34118"/>
      <c r="D34118"/>
      <c r="E34118"/>
      <c r="F34118"/>
      <c r="G34118"/>
      <c r="H34118"/>
      <c r="I34118"/>
      <c r="J34118"/>
      <c r="K34118"/>
      <c r="L34118"/>
      <c r="M34118"/>
      <c r="N34118"/>
      <c r="O34118"/>
      <c r="P34118"/>
      <c r="Q34118"/>
      <c r="R34118"/>
    </row>
    <row r="34119" spans="3:18" x14ac:dyDescent="0.2">
      <c r="C34119"/>
      <c r="D34119"/>
      <c r="E34119"/>
      <c r="F34119"/>
      <c r="G34119"/>
      <c r="H34119"/>
      <c r="I34119"/>
      <c r="J34119"/>
      <c r="K34119"/>
      <c r="L34119"/>
      <c r="M34119"/>
      <c r="N34119"/>
      <c r="O34119"/>
      <c r="P34119"/>
      <c r="Q34119"/>
      <c r="R34119"/>
    </row>
    <row r="34120" spans="3:18" x14ac:dyDescent="0.2">
      <c r="C34120"/>
      <c r="D34120"/>
      <c r="E34120"/>
      <c r="F34120"/>
      <c r="G34120"/>
      <c r="H34120"/>
      <c r="I34120"/>
      <c r="J34120"/>
      <c r="K34120"/>
      <c r="L34120"/>
      <c r="M34120"/>
      <c r="N34120"/>
      <c r="O34120"/>
      <c r="P34120"/>
      <c r="Q34120"/>
      <c r="R34120"/>
    </row>
    <row r="34121" spans="3:18" x14ac:dyDescent="0.2">
      <c r="C34121"/>
      <c r="D34121"/>
      <c r="E34121"/>
      <c r="F34121"/>
      <c r="G34121"/>
      <c r="H34121"/>
      <c r="I34121"/>
      <c r="J34121"/>
      <c r="K34121"/>
      <c r="L34121"/>
      <c r="M34121"/>
      <c r="N34121"/>
      <c r="O34121"/>
      <c r="P34121"/>
      <c r="Q34121"/>
      <c r="R34121"/>
    </row>
    <row r="34122" spans="3:18" x14ac:dyDescent="0.2">
      <c r="C34122"/>
      <c r="D34122"/>
      <c r="E34122"/>
      <c r="F34122"/>
      <c r="G34122"/>
      <c r="H34122"/>
      <c r="I34122"/>
      <c r="J34122"/>
      <c r="K34122"/>
      <c r="L34122"/>
      <c r="M34122"/>
      <c r="N34122"/>
      <c r="O34122"/>
      <c r="P34122"/>
      <c r="Q34122"/>
      <c r="R34122"/>
    </row>
    <row r="34123" spans="3:18" x14ac:dyDescent="0.2">
      <c r="C34123"/>
      <c r="D34123"/>
      <c r="E34123"/>
      <c r="F34123"/>
      <c r="G34123"/>
      <c r="H34123"/>
      <c r="I34123"/>
      <c r="J34123"/>
      <c r="K34123"/>
      <c r="L34123"/>
      <c r="M34123"/>
      <c r="N34123"/>
      <c r="O34123"/>
      <c r="P34123"/>
      <c r="Q34123"/>
      <c r="R34123"/>
    </row>
    <row r="34124" spans="3:18" x14ac:dyDescent="0.2">
      <c r="C34124"/>
      <c r="D34124"/>
      <c r="E34124"/>
      <c r="F34124"/>
      <c r="G34124"/>
      <c r="H34124"/>
      <c r="I34124"/>
      <c r="J34124"/>
      <c r="K34124"/>
      <c r="L34124"/>
      <c r="M34124"/>
      <c r="N34124"/>
      <c r="O34124"/>
      <c r="P34124"/>
      <c r="Q34124"/>
      <c r="R34124"/>
    </row>
    <row r="34125" spans="3:18" x14ac:dyDescent="0.2">
      <c r="C34125"/>
      <c r="D34125"/>
      <c r="E34125"/>
      <c r="F34125"/>
      <c r="G34125"/>
      <c r="H34125"/>
      <c r="I34125"/>
      <c r="J34125"/>
      <c r="K34125"/>
      <c r="L34125"/>
      <c r="M34125"/>
      <c r="N34125"/>
      <c r="O34125"/>
      <c r="P34125"/>
      <c r="Q34125"/>
      <c r="R34125"/>
    </row>
    <row r="34126" spans="3:18" x14ac:dyDescent="0.2">
      <c r="C34126"/>
      <c r="D34126"/>
      <c r="E34126"/>
      <c r="F34126"/>
      <c r="G34126"/>
      <c r="H34126"/>
      <c r="I34126"/>
      <c r="J34126"/>
      <c r="K34126"/>
      <c r="L34126"/>
      <c r="M34126"/>
      <c r="N34126"/>
      <c r="O34126"/>
      <c r="P34126"/>
      <c r="Q34126"/>
      <c r="R34126"/>
    </row>
    <row r="34127" spans="3:18" x14ac:dyDescent="0.2">
      <c r="C34127"/>
      <c r="D34127"/>
      <c r="E34127"/>
      <c r="F34127"/>
      <c r="G34127"/>
      <c r="H34127"/>
      <c r="I34127"/>
      <c r="J34127"/>
      <c r="K34127"/>
      <c r="L34127"/>
      <c r="M34127"/>
      <c r="N34127"/>
      <c r="O34127"/>
      <c r="P34127"/>
      <c r="Q34127"/>
      <c r="R34127"/>
    </row>
    <row r="34128" spans="3:18" x14ac:dyDescent="0.2">
      <c r="C34128"/>
      <c r="D34128"/>
      <c r="E34128"/>
      <c r="F34128"/>
      <c r="G34128"/>
      <c r="H34128"/>
      <c r="I34128"/>
      <c r="J34128"/>
      <c r="K34128"/>
      <c r="L34128"/>
      <c r="M34128"/>
      <c r="N34128"/>
      <c r="O34128"/>
      <c r="P34128"/>
      <c r="Q34128"/>
      <c r="R34128"/>
    </row>
    <row r="34129" spans="3:18" x14ac:dyDescent="0.2">
      <c r="C34129"/>
      <c r="D34129"/>
      <c r="E34129"/>
      <c r="F34129"/>
      <c r="G34129"/>
      <c r="H34129"/>
      <c r="I34129"/>
      <c r="J34129"/>
      <c r="K34129"/>
      <c r="L34129"/>
      <c r="M34129"/>
      <c r="N34129"/>
      <c r="O34129"/>
      <c r="P34129"/>
      <c r="Q34129"/>
      <c r="R34129"/>
    </row>
    <row r="34130" spans="3:18" x14ac:dyDescent="0.2">
      <c r="C34130"/>
      <c r="D34130"/>
      <c r="E34130"/>
      <c r="F34130"/>
      <c r="G34130"/>
      <c r="H34130"/>
      <c r="I34130"/>
      <c r="J34130"/>
      <c r="K34130"/>
      <c r="L34130"/>
      <c r="M34130"/>
      <c r="N34130"/>
      <c r="O34130"/>
      <c r="P34130"/>
      <c r="Q34130"/>
      <c r="R34130"/>
    </row>
    <row r="34131" spans="3:18" x14ac:dyDescent="0.2">
      <c r="C34131"/>
      <c r="D34131"/>
      <c r="E34131"/>
      <c r="F34131"/>
      <c r="G34131"/>
      <c r="H34131"/>
      <c r="I34131"/>
      <c r="J34131"/>
      <c r="K34131"/>
      <c r="L34131"/>
      <c r="M34131"/>
      <c r="N34131"/>
      <c r="O34131"/>
      <c r="P34131"/>
      <c r="Q34131"/>
      <c r="R34131"/>
    </row>
    <row r="34132" spans="3:18" x14ac:dyDescent="0.2">
      <c r="C34132"/>
      <c r="D34132"/>
      <c r="E34132"/>
      <c r="F34132"/>
      <c r="G34132"/>
      <c r="H34132"/>
      <c r="I34132"/>
      <c r="J34132"/>
      <c r="K34132"/>
      <c r="L34132"/>
      <c r="M34132"/>
      <c r="N34132"/>
      <c r="O34132"/>
      <c r="P34132"/>
      <c r="Q34132"/>
      <c r="R34132"/>
    </row>
    <row r="34133" spans="3:18" x14ac:dyDescent="0.2">
      <c r="C34133"/>
      <c r="D34133"/>
      <c r="E34133"/>
      <c r="F34133"/>
      <c r="G34133"/>
      <c r="H34133"/>
      <c r="I34133"/>
      <c r="J34133"/>
      <c r="K34133"/>
      <c r="L34133"/>
      <c r="M34133"/>
      <c r="N34133"/>
      <c r="O34133"/>
      <c r="P34133"/>
      <c r="Q34133"/>
      <c r="R34133"/>
    </row>
    <row r="34134" spans="3:18" x14ac:dyDescent="0.2">
      <c r="C34134"/>
      <c r="D34134"/>
      <c r="E34134"/>
      <c r="F34134"/>
      <c r="G34134"/>
      <c r="H34134"/>
      <c r="I34134"/>
      <c r="J34134"/>
      <c r="K34134"/>
      <c r="L34134"/>
      <c r="M34134"/>
      <c r="N34134"/>
      <c r="O34134"/>
      <c r="P34134"/>
      <c r="Q34134"/>
      <c r="R34134"/>
    </row>
    <row r="34135" spans="3:18" x14ac:dyDescent="0.2">
      <c r="C34135"/>
      <c r="D34135"/>
      <c r="E34135"/>
      <c r="F34135"/>
      <c r="G34135"/>
      <c r="H34135"/>
      <c r="I34135"/>
      <c r="J34135"/>
      <c r="K34135"/>
      <c r="L34135"/>
      <c r="M34135"/>
      <c r="N34135"/>
      <c r="O34135"/>
      <c r="P34135"/>
      <c r="Q34135"/>
      <c r="R34135"/>
    </row>
    <row r="34136" spans="3:18" x14ac:dyDescent="0.2">
      <c r="C34136"/>
      <c r="D34136"/>
      <c r="E34136"/>
      <c r="F34136"/>
      <c r="G34136"/>
      <c r="H34136"/>
      <c r="I34136"/>
      <c r="J34136"/>
      <c r="K34136"/>
      <c r="L34136"/>
      <c r="M34136"/>
      <c r="N34136"/>
      <c r="O34136"/>
      <c r="P34136"/>
      <c r="Q34136"/>
      <c r="R34136"/>
    </row>
    <row r="34137" spans="3:18" x14ac:dyDescent="0.2">
      <c r="C34137"/>
      <c r="D34137"/>
      <c r="E34137"/>
      <c r="F34137"/>
      <c r="G34137"/>
      <c r="H34137"/>
      <c r="I34137"/>
      <c r="J34137"/>
      <c r="K34137"/>
      <c r="L34137"/>
      <c r="M34137"/>
      <c r="N34137"/>
      <c r="O34137"/>
      <c r="P34137"/>
      <c r="Q34137"/>
      <c r="R34137"/>
    </row>
    <row r="34138" spans="3:18" x14ac:dyDescent="0.2">
      <c r="C34138"/>
      <c r="D34138"/>
      <c r="E34138"/>
      <c r="F34138"/>
      <c r="G34138"/>
      <c r="H34138"/>
      <c r="I34138"/>
      <c r="J34138"/>
      <c r="K34138"/>
      <c r="L34138"/>
      <c r="M34138"/>
      <c r="N34138"/>
      <c r="O34138"/>
      <c r="P34138"/>
      <c r="Q34138"/>
      <c r="R34138"/>
    </row>
    <row r="34139" spans="3:18" x14ac:dyDescent="0.2">
      <c r="C34139"/>
      <c r="D34139"/>
      <c r="E34139"/>
      <c r="F34139"/>
      <c r="G34139"/>
      <c r="H34139"/>
      <c r="I34139"/>
      <c r="J34139"/>
      <c r="K34139"/>
      <c r="L34139"/>
      <c r="M34139"/>
      <c r="N34139"/>
      <c r="O34139"/>
      <c r="P34139"/>
      <c r="Q34139"/>
      <c r="R34139"/>
    </row>
    <row r="34140" spans="3:18" x14ac:dyDescent="0.2">
      <c r="C34140"/>
      <c r="D34140"/>
      <c r="E34140"/>
      <c r="F34140"/>
      <c r="G34140"/>
      <c r="H34140"/>
      <c r="I34140"/>
      <c r="J34140"/>
      <c r="K34140"/>
      <c r="L34140"/>
      <c r="M34140"/>
      <c r="N34140"/>
      <c r="O34140"/>
      <c r="P34140"/>
      <c r="Q34140"/>
      <c r="R34140"/>
    </row>
    <row r="34141" spans="3:18" x14ac:dyDescent="0.2">
      <c r="C34141"/>
      <c r="D34141"/>
      <c r="E34141"/>
      <c r="F34141"/>
      <c r="G34141"/>
      <c r="H34141"/>
      <c r="I34141"/>
      <c r="J34141"/>
      <c r="K34141"/>
      <c r="L34141"/>
      <c r="M34141"/>
      <c r="N34141"/>
      <c r="O34141"/>
      <c r="P34141"/>
      <c r="Q34141"/>
      <c r="R34141"/>
    </row>
    <row r="34142" spans="3:18" x14ac:dyDescent="0.2">
      <c r="C34142"/>
      <c r="D34142"/>
      <c r="E34142"/>
      <c r="F34142"/>
      <c r="G34142"/>
      <c r="H34142"/>
      <c r="I34142"/>
      <c r="J34142"/>
      <c r="K34142"/>
      <c r="L34142"/>
      <c r="M34142"/>
      <c r="N34142"/>
      <c r="O34142"/>
      <c r="P34142"/>
      <c r="Q34142"/>
      <c r="R34142"/>
    </row>
    <row r="34143" spans="3:18" x14ac:dyDescent="0.2">
      <c r="C34143"/>
      <c r="D34143"/>
      <c r="E34143"/>
      <c r="F34143"/>
      <c r="G34143"/>
      <c r="H34143"/>
      <c r="I34143"/>
      <c r="J34143"/>
      <c r="K34143"/>
      <c r="L34143"/>
      <c r="M34143"/>
      <c r="N34143"/>
      <c r="O34143"/>
      <c r="P34143"/>
      <c r="Q34143"/>
      <c r="R34143"/>
    </row>
    <row r="34144" spans="3:18" x14ac:dyDescent="0.2">
      <c r="C34144"/>
      <c r="D34144"/>
      <c r="E34144"/>
      <c r="F34144"/>
      <c r="G34144"/>
      <c r="H34144"/>
      <c r="I34144"/>
      <c r="J34144"/>
      <c r="K34144"/>
      <c r="L34144"/>
      <c r="M34144"/>
      <c r="N34144"/>
      <c r="O34144"/>
      <c r="P34144"/>
      <c r="Q34144"/>
      <c r="R34144"/>
    </row>
    <row r="34145" spans="3:18" x14ac:dyDescent="0.2">
      <c r="C34145"/>
      <c r="D34145"/>
      <c r="E34145"/>
      <c r="F34145"/>
      <c r="G34145"/>
      <c r="H34145"/>
      <c r="I34145"/>
      <c r="J34145"/>
      <c r="K34145"/>
      <c r="L34145"/>
      <c r="M34145"/>
      <c r="N34145"/>
      <c r="O34145"/>
      <c r="P34145"/>
      <c r="Q34145"/>
      <c r="R34145"/>
    </row>
    <row r="34146" spans="3:18" x14ac:dyDescent="0.2">
      <c r="C34146"/>
      <c r="D34146"/>
      <c r="E34146"/>
      <c r="F34146"/>
      <c r="G34146"/>
      <c r="H34146"/>
      <c r="I34146"/>
      <c r="J34146"/>
      <c r="K34146"/>
      <c r="L34146"/>
      <c r="M34146"/>
      <c r="N34146"/>
      <c r="O34146"/>
      <c r="P34146"/>
      <c r="Q34146"/>
      <c r="R34146"/>
    </row>
    <row r="34147" spans="3:18" x14ac:dyDescent="0.2">
      <c r="C34147"/>
      <c r="D34147"/>
      <c r="E34147"/>
      <c r="F34147"/>
      <c r="G34147"/>
      <c r="H34147"/>
      <c r="I34147"/>
      <c r="J34147"/>
      <c r="K34147"/>
      <c r="L34147"/>
      <c r="M34147"/>
      <c r="N34147"/>
      <c r="O34147"/>
      <c r="P34147"/>
      <c r="Q34147"/>
      <c r="R34147"/>
    </row>
    <row r="34148" spans="3:18" x14ac:dyDescent="0.2">
      <c r="C34148"/>
      <c r="D34148"/>
      <c r="E34148"/>
      <c r="F34148"/>
      <c r="G34148"/>
      <c r="H34148"/>
      <c r="I34148"/>
      <c r="J34148"/>
      <c r="K34148"/>
      <c r="L34148"/>
      <c r="M34148"/>
      <c r="N34148"/>
      <c r="O34148"/>
      <c r="P34148"/>
      <c r="Q34148"/>
      <c r="R34148"/>
    </row>
    <row r="34149" spans="3:18" x14ac:dyDescent="0.2">
      <c r="C34149"/>
      <c r="D34149"/>
      <c r="E34149"/>
      <c r="F34149"/>
      <c r="G34149"/>
      <c r="H34149"/>
      <c r="I34149"/>
      <c r="J34149"/>
      <c r="K34149"/>
      <c r="L34149"/>
      <c r="M34149"/>
      <c r="N34149"/>
      <c r="O34149"/>
      <c r="P34149"/>
      <c r="Q34149"/>
      <c r="R34149"/>
    </row>
    <row r="34150" spans="3:18" x14ac:dyDescent="0.2">
      <c r="C34150"/>
      <c r="D34150"/>
      <c r="E34150"/>
      <c r="F34150"/>
      <c r="G34150"/>
      <c r="H34150"/>
      <c r="I34150"/>
      <c r="J34150"/>
      <c r="K34150"/>
      <c r="L34150"/>
      <c r="M34150"/>
      <c r="N34150"/>
      <c r="O34150"/>
      <c r="P34150"/>
      <c r="Q34150"/>
      <c r="R34150"/>
    </row>
    <row r="34151" spans="3:18" x14ac:dyDescent="0.2">
      <c r="C34151"/>
      <c r="D34151"/>
      <c r="E34151"/>
      <c r="F34151"/>
      <c r="G34151"/>
      <c r="H34151"/>
      <c r="I34151"/>
      <c r="J34151"/>
      <c r="K34151"/>
      <c r="L34151"/>
      <c r="M34151"/>
      <c r="N34151"/>
      <c r="O34151"/>
      <c r="P34151"/>
      <c r="Q34151"/>
      <c r="R34151"/>
    </row>
    <row r="34152" spans="3:18" x14ac:dyDescent="0.2">
      <c r="C34152"/>
      <c r="D34152"/>
      <c r="E34152"/>
      <c r="F34152"/>
      <c r="G34152"/>
      <c r="H34152"/>
      <c r="I34152"/>
      <c r="J34152"/>
      <c r="K34152"/>
      <c r="L34152"/>
      <c r="M34152"/>
      <c r="N34152"/>
      <c r="O34152"/>
      <c r="P34152"/>
      <c r="Q34152"/>
      <c r="R34152"/>
    </row>
    <row r="34153" spans="3:18" x14ac:dyDescent="0.2">
      <c r="C34153"/>
      <c r="D34153"/>
      <c r="E34153"/>
      <c r="F34153"/>
      <c r="G34153"/>
      <c r="H34153"/>
      <c r="I34153"/>
      <c r="J34153"/>
      <c r="K34153"/>
      <c r="L34153"/>
      <c r="M34153"/>
      <c r="N34153"/>
      <c r="O34153"/>
      <c r="P34153"/>
      <c r="Q34153"/>
      <c r="R34153"/>
    </row>
    <row r="34154" spans="3:18" x14ac:dyDescent="0.2">
      <c r="C34154"/>
      <c r="D34154"/>
      <c r="E34154"/>
      <c r="F34154"/>
      <c r="G34154"/>
      <c r="H34154"/>
      <c r="I34154"/>
      <c r="J34154"/>
      <c r="K34154"/>
      <c r="L34154"/>
      <c r="M34154"/>
      <c r="N34154"/>
      <c r="O34154"/>
      <c r="P34154"/>
      <c r="Q34154"/>
      <c r="R34154"/>
    </row>
    <row r="34155" spans="3:18" x14ac:dyDescent="0.2">
      <c r="C34155"/>
      <c r="D34155"/>
      <c r="E34155"/>
      <c r="F34155"/>
      <c r="G34155"/>
      <c r="H34155"/>
      <c r="I34155"/>
      <c r="J34155"/>
      <c r="K34155"/>
      <c r="L34155"/>
      <c r="M34155"/>
      <c r="N34155"/>
      <c r="O34155"/>
      <c r="P34155"/>
      <c r="Q34155"/>
      <c r="R34155"/>
    </row>
    <row r="34156" spans="3:18" x14ac:dyDescent="0.2">
      <c r="C34156"/>
      <c r="D34156"/>
      <c r="E34156"/>
      <c r="F34156"/>
      <c r="G34156"/>
      <c r="H34156"/>
      <c r="I34156"/>
      <c r="J34156"/>
      <c r="K34156"/>
      <c r="L34156"/>
      <c r="M34156"/>
      <c r="N34156"/>
      <c r="O34156"/>
      <c r="P34156"/>
      <c r="Q34156"/>
      <c r="R34156"/>
    </row>
    <row r="34157" spans="3:18" x14ac:dyDescent="0.2">
      <c r="C34157"/>
      <c r="D34157"/>
      <c r="E34157"/>
      <c r="F34157"/>
      <c r="G34157"/>
      <c r="H34157"/>
      <c r="I34157"/>
      <c r="J34157"/>
      <c r="K34157"/>
      <c r="L34157"/>
      <c r="M34157"/>
      <c r="N34157"/>
      <c r="O34157"/>
      <c r="P34157"/>
      <c r="Q34157"/>
      <c r="R34157"/>
    </row>
    <row r="34158" spans="3:18" x14ac:dyDescent="0.2">
      <c r="C34158"/>
      <c r="D34158"/>
      <c r="E34158"/>
      <c r="F34158"/>
      <c r="G34158"/>
      <c r="H34158"/>
      <c r="I34158"/>
      <c r="J34158"/>
      <c r="K34158"/>
      <c r="L34158"/>
      <c r="M34158"/>
      <c r="N34158"/>
      <c r="O34158"/>
      <c r="P34158"/>
      <c r="Q34158"/>
      <c r="R34158"/>
    </row>
    <row r="34159" spans="3:18" x14ac:dyDescent="0.2">
      <c r="C34159"/>
      <c r="D34159"/>
      <c r="E34159"/>
      <c r="F34159"/>
      <c r="G34159"/>
      <c r="H34159"/>
      <c r="I34159"/>
      <c r="J34159"/>
      <c r="K34159"/>
      <c r="L34159"/>
      <c r="M34159"/>
      <c r="N34159"/>
      <c r="O34159"/>
      <c r="P34159"/>
      <c r="Q34159"/>
      <c r="R34159"/>
    </row>
    <row r="34160" spans="3:18" x14ac:dyDescent="0.2">
      <c r="C34160"/>
      <c r="D34160"/>
      <c r="E34160"/>
      <c r="F34160"/>
      <c r="G34160"/>
      <c r="H34160"/>
      <c r="I34160"/>
      <c r="J34160"/>
      <c r="K34160"/>
      <c r="L34160"/>
      <c r="M34160"/>
      <c r="N34160"/>
      <c r="O34160"/>
      <c r="P34160"/>
      <c r="Q34160"/>
      <c r="R34160"/>
    </row>
    <row r="34161" spans="3:18" x14ac:dyDescent="0.2">
      <c r="C34161"/>
      <c r="D34161"/>
      <c r="E34161"/>
      <c r="F34161"/>
      <c r="G34161"/>
      <c r="H34161"/>
      <c r="I34161"/>
      <c r="J34161"/>
      <c r="K34161"/>
      <c r="L34161"/>
      <c r="M34161"/>
      <c r="N34161"/>
      <c r="O34161"/>
      <c r="P34161"/>
      <c r="Q34161"/>
      <c r="R34161"/>
    </row>
    <row r="34162" spans="3:18" x14ac:dyDescent="0.2">
      <c r="C34162"/>
      <c r="D34162"/>
      <c r="E34162"/>
      <c r="F34162"/>
      <c r="G34162"/>
      <c r="H34162"/>
      <c r="I34162"/>
      <c r="J34162"/>
      <c r="K34162"/>
      <c r="L34162"/>
      <c r="M34162"/>
      <c r="N34162"/>
      <c r="O34162"/>
      <c r="P34162"/>
      <c r="Q34162"/>
      <c r="R34162"/>
    </row>
    <row r="34163" spans="3:18" x14ac:dyDescent="0.2">
      <c r="C34163"/>
      <c r="D34163"/>
      <c r="E34163"/>
      <c r="F34163"/>
      <c r="G34163"/>
      <c r="H34163"/>
      <c r="I34163"/>
      <c r="J34163"/>
      <c r="K34163"/>
      <c r="L34163"/>
      <c r="M34163"/>
      <c r="N34163"/>
      <c r="O34163"/>
      <c r="P34163"/>
      <c r="Q34163"/>
      <c r="R34163"/>
    </row>
    <row r="34164" spans="3:18" x14ac:dyDescent="0.2">
      <c r="C34164"/>
      <c r="D34164"/>
      <c r="E34164"/>
      <c r="F34164"/>
      <c r="G34164"/>
      <c r="H34164"/>
      <c r="I34164"/>
      <c r="J34164"/>
      <c r="K34164"/>
      <c r="L34164"/>
      <c r="M34164"/>
      <c r="N34164"/>
      <c r="O34164"/>
      <c r="P34164"/>
      <c r="Q34164"/>
      <c r="R34164"/>
    </row>
    <row r="34165" spans="3:18" x14ac:dyDescent="0.2">
      <c r="C34165"/>
      <c r="D34165"/>
      <c r="E34165"/>
      <c r="F34165"/>
      <c r="G34165"/>
      <c r="H34165"/>
      <c r="I34165"/>
      <c r="J34165"/>
      <c r="K34165"/>
      <c r="L34165"/>
      <c r="M34165"/>
      <c r="N34165"/>
      <c r="O34165"/>
      <c r="P34165"/>
      <c r="Q34165"/>
      <c r="R34165"/>
    </row>
    <row r="34166" spans="3:18" x14ac:dyDescent="0.2">
      <c r="C34166"/>
      <c r="D34166"/>
      <c r="E34166"/>
      <c r="F34166"/>
      <c r="G34166"/>
      <c r="H34166"/>
      <c r="I34166"/>
      <c r="J34166"/>
      <c r="K34166"/>
      <c r="L34166"/>
      <c r="M34166"/>
      <c r="N34166"/>
      <c r="O34166"/>
      <c r="P34166"/>
      <c r="Q34166"/>
      <c r="R34166"/>
    </row>
    <row r="34167" spans="3:18" x14ac:dyDescent="0.2">
      <c r="C34167"/>
      <c r="D34167"/>
      <c r="E34167"/>
      <c r="F34167"/>
      <c r="G34167"/>
      <c r="H34167"/>
      <c r="I34167"/>
      <c r="J34167"/>
      <c r="K34167"/>
      <c r="L34167"/>
      <c r="M34167"/>
      <c r="N34167"/>
      <c r="O34167"/>
      <c r="P34167"/>
      <c r="Q34167"/>
      <c r="R34167"/>
    </row>
    <row r="34168" spans="3:18" x14ac:dyDescent="0.2">
      <c r="C34168"/>
      <c r="D34168"/>
      <c r="E34168"/>
      <c r="F34168"/>
      <c r="G34168"/>
      <c r="H34168"/>
      <c r="I34168"/>
      <c r="J34168"/>
      <c r="K34168"/>
      <c r="L34168"/>
      <c r="M34168"/>
      <c r="N34168"/>
      <c r="O34168"/>
      <c r="P34168"/>
      <c r="Q34168"/>
      <c r="R34168"/>
    </row>
    <row r="34169" spans="3:18" x14ac:dyDescent="0.2">
      <c r="C34169"/>
      <c r="D34169"/>
      <c r="E34169"/>
      <c r="F34169"/>
      <c r="G34169"/>
      <c r="H34169"/>
      <c r="I34169"/>
      <c r="J34169"/>
      <c r="K34169"/>
      <c r="L34169"/>
      <c r="M34169"/>
      <c r="N34169"/>
      <c r="O34169"/>
      <c r="P34169"/>
      <c r="Q34169"/>
      <c r="R34169"/>
    </row>
    <row r="34170" spans="3:18" x14ac:dyDescent="0.2">
      <c r="C34170"/>
      <c r="D34170"/>
      <c r="E34170"/>
      <c r="F34170"/>
      <c r="G34170"/>
      <c r="H34170"/>
      <c r="I34170"/>
      <c r="J34170"/>
      <c r="K34170"/>
      <c r="L34170"/>
      <c r="M34170"/>
      <c r="N34170"/>
      <c r="O34170"/>
      <c r="P34170"/>
      <c r="Q34170"/>
      <c r="R34170"/>
    </row>
    <row r="34171" spans="3:18" x14ac:dyDescent="0.2">
      <c r="C34171"/>
      <c r="D34171"/>
      <c r="E34171"/>
      <c r="F34171"/>
      <c r="G34171"/>
      <c r="H34171"/>
      <c r="I34171"/>
      <c r="J34171"/>
      <c r="K34171"/>
      <c r="L34171"/>
      <c r="M34171"/>
      <c r="N34171"/>
      <c r="O34171"/>
      <c r="P34171"/>
      <c r="Q34171"/>
      <c r="R34171"/>
    </row>
    <row r="34172" spans="3:18" x14ac:dyDescent="0.2">
      <c r="C34172"/>
      <c r="D34172"/>
      <c r="E34172"/>
      <c r="F34172"/>
      <c r="G34172"/>
      <c r="H34172"/>
      <c r="I34172"/>
      <c r="J34172"/>
      <c r="K34172"/>
      <c r="L34172"/>
      <c r="M34172"/>
      <c r="N34172"/>
      <c r="O34172"/>
      <c r="P34172"/>
      <c r="Q34172"/>
      <c r="R34172"/>
    </row>
    <row r="34173" spans="3:18" x14ac:dyDescent="0.2">
      <c r="C34173"/>
      <c r="D34173"/>
      <c r="E34173"/>
      <c r="F34173"/>
      <c r="G34173"/>
      <c r="H34173"/>
      <c r="I34173"/>
      <c r="J34173"/>
      <c r="K34173"/>
      <c r="L34173"/>
      <c r="M34173"/>
      <c r="N34173"/>
      <c r="O34173"/>
      <c r="P34173"/>
      <c r="Q34173"/>
      <c r="R34173"/>
    </row>
    <row r="34174" spans="3:18" x14ac:dyDescent="0.2">
      <c r="C34174"/>
      <c r="D34174"/>
      <c r="E34174"/>
      <c r="F34174"/>
      <c r="G34174"/>
      <c r="H34174"/>
      <c r="I34174"/>
      <c r="J34174"/>
      <c r="K34174"/>
      <c r="L34174"/>
      <c r="M34174"/>
      <c r="N34174"/>
      <c r="O34174"/>
      <c r="P34174"/>
      <c r="Q34174"/>
      <c r="R34174"/>
    </row>
    <row r="34175" spans="3:18" x14ac:dyDescent="0.2">
      <c r="C34175"/>
      <c r="D34175"/>
      <c r="E34175"/>
      <c r="F34175"/>
      <c r="G34175"/>
      <c r="H34175"/>
      <c r="I34175"/>
      <c r="J34175"/>
      <c r="K34175"/>
      <c r="L34175"/>
      <c r="M34175"/>
      <c r="N34175"/>
      <c r="O34175"/>
      <c r="P34175"/>
      <c r="Q34175"/>
      <c r="R34175"/>
    </row>
    <row r="34176" spans="3:18" x14ac:dyDescent="0.2">
      <c r="C34176"/>
      <c r="D34176"/>
      <c r="E34176"/>
      <c r="F34176"/>
      <c r="G34176"/>
      <c r="H34176"/>
      <c r="I34176"/>
      <c r="J34176"/>
      <c r="K34176"/>
      <c r="L34176"/>
      <c r="M34176"/>
      <c r="N34176"/>
      <c r="O34176"/>
      <c r="P34176"/>
      <c r="Q34176"/>
      <c r="R34176"/>
    </row>
    <row r="34177" spans="3:18" x14ac:dyDescent="0.2">
      <c r="C34177"/>
      <c r="D34177"/>
      <c r="E34177"/>
      <c r="F34177"/>
      <c r="G34177"/>
      <c r="H34177"/>
      <c r="I34177"/>
      <c r="J34177"/>
      <c r="K34177"/>
      <c r="L34177"/>
      <c r="M34177"/>
      <c r="N34177"/>
      <c r="O34177"/>
      <c r="P34177"/>
      <c r="Q34177"/>
      <c r="R34177"/>
    </row>
    <row r="34178" spans="3:18" x14ac:dyDescent="0.2">
      <c r="C34178"/>
      <c r="D34178"/>
      <c r="E34178"/>
      <c r="F34178"/>
      <c r="G34178"/>
      <c r="H34178"/>
      <c r="I34178"/>
      <c r="J34178"/>
      <c r="K34178"/>
      <c r="L34178"/>
      <c r="M34178"/>
      <c r="N34178"/>
      <c r="O34178"/>
      <c r="P34178"/>
      <c r="Q34178"/>
      <c r="R34178"/>
    </row>
    <row r="34179" spans="3:18" x14ac:dyDescent="0.2">
      <c r="C34179"/>
      <c r="D34179"/>
      <c r="E34179"/>
      <c r="F34179"/>
      <c r="G34179"/>
      <c r="H34179"/>
      <c r="I34179"/>
      <c r="J34179"/>
      <c r="K34179"/>
      <c r="L34179"/>
      <c r="M34179"/>
      <c r="N34179"/>
      <c r="O34179"/>
      <c r="P34179"/>
      <c r="Q34179"/>
      <c r="R34179"/>
    </row>
    <row r="34180" spans="3:18" x14ac:dyDescent="0.2">
      <c r="C34180"/>
      <c r="D34180"/>
      <c r="E34180"/>
      <c r="F34180"/>
      <c r="G34180"/>
      <c r="H34180"/>
      <c r="I34180"/>
      <c r="J34180"/>
      <c r="K34180"/>
      <c r="L34180"/>
      <c r="M34180"/>
      <c r="N34180"/>
      <c r="O34180"/>
      <c r="P34180"/>
      <c r="Q34180"/>
      <c r="R34180"/>
    </row>
    <row r="34181" spans="3:18" x14ac:dyDescent="0.2">
      <c r="C34181"/>
      <c r="D34181"/>
      <c r="E34181"/>
      <c r="F34181"/>
      <c r="G34181"/>
      <c r="H34181"/>
      <c r="I34181"/>
      <c r="J34181"/>
      <c r="K34181"/>
      <c r="L34181"/>
      <c r="M34181"/>
      <c r="N34181"/>
      <c r="O34181"/>
      <c r="P34181"/>
      <c r="Q34181"/>
      <c r="R34181"/>
    </row>
    <row r="34182" spans="3:18" x14ac:dyDescent="0.2">
      <c r="C34182"/>
      <c r="D34182"/>
      <c r="E34182"/>
      <c r="F34182"/>
      <c r="G34182"/>
      <c r="H34182"/>
      <c r="I34182"/>
      <c r="J34182"/>
      <c r="K34182"/>
      <c r="L34182"/>
      <c r="M34182"/>
      <c r="N34182"/>
      <c r="O34182"/>
      <c r="P34182"/>
      <c r="Q34182"/>
      <c r="R34182"/>
    </row>
    <row r="34183" spans="3:18" x14ac:dyDescent="0.2">
      <c r="C34183"/>
      <c r="D34183"/>
      <c r="E34183"/>
      <c r="F34183"/>
      <c r="G34183"/>
      <c r="H34183"/>
      <c r="I34183"/>
      <c r="J34183"/>
      <c r="K34183"/>
      <c r="L34183"/>
      <c r="M34183"/>
      <c r="N34183"/>
      <c r="O34183"/>
      <c r="P34183"/>
      <c r="Q34183"/>
      <c r="R34183"/>
    </row>
    <row r="34184" spans="3:18" x14ac:dyDescent="0.2">
      <c r="C34184"/>
      <c r="D34184"/>
      <c r="E34184"/>
      <c r="F34184"/>
      <c r="G34184"/>
      <c r="H34184"/>
      <c r="I34184"/>
      <c r="J34184"/>
      <c r="K34184"/>
      <c r="L34184"/>
      <c r="M34184"/>
      <c r="N34184"/>
      <c r="O34184"/>
      <c r="P34184"/>
      <c r="Q34184"/>
      <c r="R34184"/>
    </row>
    <row r="34185" spans="3:18" x14ac:dyDescent="0.2">
      <c r="C34185"/>
      <c r="D34185"/>
      <c r="E34185"/>
      <c r="F34185"/>
      <c r="G34185"/>
      <c r="H34185"/>
      <c r="I34185"/>
      <c r="J34185"/>
      <c r="K34185"/>
      <c r="L34185"/>
      <c r="M34185"/>
      <c r="N34185"/>
      <c r="O34185"/>
      <c r="P34185"/>
      <c r="Q34185"/>
      <c r="R34185"/>
    </row>
    <row r="34186" spans="3:18" x14ac:dyDescent="0.2">
      <c r="C34186"/>
      <c r="D34186"/>
      <c r="E34186"/>
      <c r="F34186"/>
      <c r="G34186"/>
      <c r="H34186"/>
      <c r="I34186"/>
      <c r="J34186"/>
      <c r="K34186"/>
      <c r="L34186"/>
      <c r="M34186"/>
      <c r="N34186"/>
      <c r="O34186"/>
      <c r="P34186"/>
      <c r="Q34186"/>
      <c r="R34186"/>
    </row>
    <row r="34187" spans="3:18" x14ac:dyDescent="0.2">
      <c r="C34187"/>
      <c r="D34187"/>
      <c r="E34187"/>
      <c r="F34187"/>
      <c r="G34187"/>
      <c r="H34187"/>
      <c r="I34187"/>
      <c r="J34187"/>
      <c r="K34187"/>
      <c r="L34187"/>
      <c r="M34187"/>
      <c r="N34187"/>
      <c r="O34187"/>
      <c r="P34187"/>
      <c r="Q34187"/>
      <c r="R34187"/>
    </row>
    <row r="34188" spans="3:18" x14ac:dyDescent="0.2">
      <c r="C34188"/>
      <c r="D34188"/>
      <c r="E34188"/>
      <c r="F34188"/>
      <c r="G34188"/>
      <c r="H34188"/>
      <c r="I34188"/>
      <c r="J34188"/>
      <c r="K34188"/>
      <c r="L34188"/>
      <c r="M34188"/>
      <c r="N34188"/>
      <c r="O34188"/>
      <c r="P34188"/>
      <c r="Q34188"/>
      <c r="R34188"/>
    </row>
    <row r="34189" spans="3:18" x14ac:dyDescent="0.2">
      <c r="C34189"/>
      <c r="D34189"/>
      <c r="E34189"/>
      <c r="F34189"/>
      <c r="G34189"/>
      <c r="H34189"/>
      <c r="I34189"/>
      <c r="J34189"/>
      <c r="K34189"/>
      <c r="L34189"/>
      <c r="M34189"/>
      <c r="N34189"/>
      <c r="O34189"/>
      <c r="P34189"/>
      <c r="Q34189"/>
      <c r="R34189"/>
    </row>
    <row r="34190" spans="3:18" x14ac:dyDescent="0.2">
      <c r="C34190"/>
      <c r="D34190"/>
      <c r="E34190"/>
      <c r="F34190"/>
      <c r="G34190"/>
      <c r="H34190"/>
      <c r="I34190"/>
      <c r="J34190"/>
      <c r="K34190"/>
      <c r="L34190"/>
      <c r="M34190"/>
      <c r="N34190"/>
      <c r="O34190"/>
      <c r="P34190"/>
      <c r="Q34190"/>
      <c r="R34190"/>
    </row>
    <row r="34191" spans="3:18" x14ac:dyDescent="0.2">
      <c r="C34191"/>
      <c r="D34191"/>
      <c r="E34191"/>
      <c r="F34191"/>
      <c r="G34191"/>
      <c r="H34191"/>
      <c r="I34191"/>
      <c r="J34191"/>
      <c r="K34191"/>
      <c r="L34191"/>
      <c r="M34191"/>
      <c r="N34191"/>
      <c r="O34191"/>
      <c r="P34191"/>
      <c r="Q34191"/>
      <c r="R34191"/>
    </row>
    <row r="34192" spans="3:18" x14ac:dyDescent="0.2">
      <c r="C34192"/>
      <c r="D34192"/>
      <c r="E34192"/>
      <c r="F34192"/>
      <c r="G34192"/>
      <c r="H34192"/>
      <c r="I34192"/>
      <c r="J34192"/>
      <c r="K34192"/>
      <c r="L34192"/>
      <c r="M34192"/>
      <c r="N34192"/>
      <c r="O34192"/>
      <c r="P34192"/>
      <c r="Q34192"/>
      <c r="R34192"/>
    </row>
    <row r="34193" spans="3:18" x14ac:dyDescent="0.2">
      <c r="C34193"/>
      <c r="D34193"/>
      <c r="E34193"/>
      <c r="F34193"/>
      <c r="G34193"/>
      <c r="H34193"/>
      <c r="I34193"/>
      <c r="J34193"/>
      <c r="K34193"/>
      <c r="L34193"/>
      <c r="M34193"/>
      <c r="N34193"/>
      <c r="O34193"/>
      <c r="P34193"/>
      <c r="Q34193"/>
      <c r="R34193"/>
    </row>
    <row r="34194" spans="3:18" x14ac:dyDescent="0.2">
      <c r="C34194"/>
      <c r="D34194"/>
      <c r="E34194"/>
      <c r="F34194"/>
      <c r="G34194"/>
      <c r="H34194"/>
      <c r="I34194"/>
      <c r="J34194"/>
      <c r="K34194"/>
      <c r="L34194"/>
      <c r="M34194"/>
      <c r="N34194"/>
      <c r="O34194"/>
      <c r="P34194"/>
      <c r="Q34194"/>
      <c r="R34194"/>
    </row>
    <row r="34195" spans="3:18" x14ac:dyDescent="0.2">
      <c r="C34195"/>
      <c r="D34195"/>
      <c r="E34195"/>
      <c r="F34195"/>
      <c r="G34195"/>
      <c r="H34195"/>
      <c r="I34195"/>
      <c r="J34195"/>
      <c r="K34195"/>
      <c r="L34195"/>
      <c r="M34195"/>
      <c r="N34195"/>
      <c r="O34195"/>
      <c r="P34195"/>
      <c r="Q34195"/>
      <c r="R34195"/>
    </row>
    <row r="34196" spans="3:18" x14ac:dyDescent="0.2">
      <c r="C34196"/>
      <c r="D34196"/>
      <c r="E34196"/>
      <c r="F34196"/>
      <c r="G34196"/>
      <c r="H34196"/>
      <c r="I34196"/>
      <c r="J34196"/>
      <c r="K34196"/>
      <c r="L34196"/>
      <c r="M34196"/>
      <c r="N34196"/>
      <c r="O34196"/>
      <c r="P34196"/>
      <c r="Q34196"/>
      <c r="R34196"/>
    </row>
    <row r="34197" spans="3:18" x14ac:dyDescent="0.2">
      <c r="C34197"/>
      <c r="D34197"/>
      <c r="E34197"/>
      <c r="F34197"/>
      <c r="G34197"/>
      <c r="H34197"/>
      <c r="I34197"/>
      <c r="J34197"/>
      <c r="K34197"/>
      <c r="L34197"/>
      <c r="M34197"/>
      <c r="N34197"/>
      <c r="O34197"/>
      <c r="P34197"/>
      <c r="Q34197"/>
      <c r="R34197"/>
    </row>
    <row r="34198" spans="3:18" x14ac:dyDescent="0.2">
      <c r="C34198"/>
      <c r="D34198"/>
      <c r="E34198"/>
      <c r="F34198"/>
      <c r="G34198"/>
      <c r="H34198"/>
      <c r="I34198"/>
      <c r="J34198"/>
      <c r="K34198"/>
      <c r="L34198"/>
      <c r="M34198"/>
      <c r="N34198"/>
      <c r="O34198"/>
      <c r="P34198"/>
      <c r="Q34198"/>
      <c r="R34198"/>
    </row>
    <row r="34199" spans="3:18" x14ac:dyDescent="0.2">
      <c r="C34199"/>
      <c r="D34199"/>
      <c r="E34199"/>
      <c r="F34199"/>
      <c r="G34199"/>
      <c r="H34199"/>
      <c r="I34199"/>
      <c r="J34199"/>
      <c r="K34199"/>
      <c r="L34199"/>
      <c r="M34199"/>
      <c r="N34199"/>
      <c r="O34199"/>
      <c r="P34199"/>
      <c r="Q34199"/>
      <c r="R34199"/>
    </row>
    <row r="34200" spans="3:18" x14ac:dyDescent="0.2">
      <c r="C34200"/>
      <c r="D34200"/>
      <c r="E34200"/>
      <c r="F34200"/>
      <c r="G34200"/>
      <c r="H34200"/>
      <c r="I34200"/>
      <c r="J34200"/>
      <c r="K34200"/>
      <c r="L34200"/>
      <c r="M34200"/>
      <c r="N34200"/>
      <c r="O34200"/>
      <c r="P34200"/>
      <c r="Q34200"/>
      <c r="R34200"/>
    </row>
    <row r="34201" spans="3:18" x14ac:dyDescent="0.2">
      <c r="C34201"/>
      <c r="D34201"/>
      <c r="E34201"/>
      <c r="F34201"/>
      <c r="G34201"/>
      <c r="H34201"/>
      <c r="I34201"/>
      <c r="J34201"/>
      <c r="K34201"/>
      <c r="L34201"/>
      <c r="M34201"/>
      <c r="N34201"/>
      <c r="O34201"/>
      <c r="P34201"/>
      <c r="Q34201"/>
      <c r="R34201"/>
    </row>
    <row r="34202" spans="3:18" x14ac:dyDescent="0.2">
      <c r="C34202"/>
      <c r="D34202"/>
      <c r="E34202"/>
      <c r="F34202"/>
      <c r="G34202"/>
      <c r="H34202"/>
      <c r="I34202"/>
      <c r="J34202"/>
      <c r="K34202"/>
      <c r="L34202"/>
      <c r="M34202"/>
      <c r="N34202"/>
      <c r="O34202"/>
      <c r="P34202"/>
      <c r="Q34202"/>
      <c r="R34202"/>
    </row>
    <row r="34203" spans="3:18" x14ac:dyDescent="0.2">
      <c r="C34203"/>
      <c r="D34203"/>
      <c r="E34203"/>
      <c r="F34203"/>
      <c r="G34203"/>
      <c r="H34203"/>
      <c r="I34203"/>
      <c r="J34203"/>
      <c r="K34203"/>
      <c r="L34203"/>
      <c r="M34203"/>
      <c r="N34203"/>
      <c r="O34203"/>
      <c r="P34203"/>
      <c r="Q34203"/>
      <c r="R34203"/>
    </row>
    <row r="34204" spans="3:18" x14ac:dyDescent="0.2">
      <c r="C34204"/>
      <c r="D34204"/>
      <c r="E34204"/>
      <c r="F34204"/>
      <c r="G34204"/>
      <c r="H34204"/>
      <c r="I34204"/>
      <c r="J34204"/>
      <c r="K34204"/>
      <c r="L34204"/>
      <c r="M34204"/>
      <c r="N34204"/>
      <c r="O34204"/>
      <c r="P34204"/>
      <c r="Q34204"/>
      <c r="R34204"/>
    </row>
    <row r="34205" spans="3:18" x14ac:dyDescent="0.2">
      <c r="C34205"/>
      <c r="D34205"/>
      <c r="E34205"/>
      <c r="F34205"/>
      <c r="G34205"/>
      <c r="H34205"/>
      <c r="I34205"/>
      <c r="J34205"/>
      <c r="K34205"/>
      <c r="L34205"/>
      <c r="M34205"/>
      <c r="N34205"/>
      <c r="O34205"/>
      <c r="P34205"/>
      <c r="Q34205"/>
      <c r="R34205"/>
    </row>
    <row r="34206" spans="3:18" x14ac:dyDescent="0.2">
      <c r="C34206"/>
      <c r="D34206"/>
      <c r="E34206"/>
      <c r="F34206"/>
      <c r="G34206"/>
      <c r="H34206"/>
      <c r="I34206"/>
      <c r="J34206"/>
      <c r="K34206"/>
      <c r="L34206"/>
      <c r="M34206"/>
      <c r="N34206"/>
      <c r="O34206"/>
      <c r="P34206"/>
      <c r="Q34206"/>
      <c r="R34206"/>
    </row>
    <row r="34207" spans="3:18" x14ac:dyDescent="0.2">
      <c r="C34207"/>
      <c r="D34207"/>
      <c r="E34207"/>
      <c r="F34207"/>
      <c r="G34207"/>
      <c r="H34207"/>
      <c r="I34207"/>
      <c r="J34207"/>
      <c r="K34207"/>
      <c r="L34207"/>
      <c r="M34207"/>
      <c r="N34207"/>
      <c r="O34207"/>
      <c r="P34207"/>
      <c r="Q34207"/>
      <c r="R34207"/>
    </row>
    <row r="34208" spans="3:18" x14ac:dyDescent="0.2">
      <c r="C34208"/>
      <c r="D34208"/>
      <c r="E34208"/>
      <c r="F34208"/>
      <c r="G34208"/>
      <c r="H34208"/>
      <c r="I34208"/>
      <c r="J34208"/>
      <c r="K34208"/>
      <c r="L34208"/>
      <c r="M34208"/>
      <c r="N34208"/>
      <c r="O34208"/>
      <c r="P34208"/>
      <c r="Q34208"/>
      <c r="R34208"/>
    </row>
    <row r="34209" spans="3:18" x14ac:dyDescent="0.2">
      <c r="C34209"/>
      <c r="D34209"/>
      <c r="E34209"/>
      <c r="F34209"/>
      <c r="G34209"/>
      <c r="H34209"/>
      <c r="I34209"/>
      <c r="J34209"/>
      <c r="K34209"/>
      <c r="L34209"/>
      <c r="M34209"/>
      <c r="N34209"/>
      <c r="O34209"/>
      <c r="P34209"/>
      <c r="Q34209"/>
      <c r="R34209"/>
    </row>
    <row r="34210" spans="3:18" x14ac:dyDescent="0.2">
      <c r="C34210"/>
      <c r="D34210"/>
      <c r="E34210"/>
      <c r="F34210"/>
      <c r="G34210"/>
      <c r="H34210"/>
      <c r="I34210"/>
      <c r="J34210"/>
      <c r="K34210"/>
      <c r="L34210"/>
      <c r="M34210"/>
      <c r="N34210"/>
      <c r="O34210"/>
      <c r="P34210"/>
      <c r="Q34210"/>
      <c r="R34210"/>
    </row>
    <row r="34211" spans="3:18" x14ac:dyDescent="0.2">
      <c r="C34211"/>
      <c r="D34211"/>
      <c r="E34211"/>
      <c r="F34211"/>
      <c r="G34211"/>
      <c r="H34211"/>
      <c r="I34211"/>
      <c r="J34211"/>
      <c r="K34211"/>
      <c r="L34211"/>
      <c r="M34211"/>
      <c r="N34211"/>
      <c r="O34211"/>
      <c r="P34211"/>
      <c r="Q34211"/>
      <c r="R34211"/>
    </row>
    <row r="34212" spans="3:18" x14ac:dyDescent="0.2">
      <c r="C34212"/>
      <c r="D34212"/>
      <c r="E34212"/>
      <c r="F34212"/>
      <c r="G34212"/>
      <c r="H34212"/>
      <c r="I34212"/>
      <c r="J34212"/>
      <c r="K34212"/>
      <c r="L34212"/>
      <c r="M34212"/>
      <c r="N34212"/>
      <c r="O34212"/>
      <c r="P34212"/>
      <c r="Q34212"/>
      <c r="R34212"/>
    </row>
    <row r="34213" spans="3:18" x14ac:dyDescent="0.2">
      <c r="C34213"/>
      <c r="D34213"/>
      <c r="E34213"/>
      <c r="F34213"/>
      <c r="G34213"/>
      <c r="H34213"/>
      <c r="I34213"/>
      <c r="J34213"/>
      <c r="K34213"/>
      <c r="L34213"/>
      <c r="M34213"/>
      <c r="N34213"/>
      <c r="O34213"/>
      <c r="P34213"/>
      <c r="Q34213"/>
      <c r="R34213"/>
    </row>
    <row r="34214" spans="3:18" x14ac:dyDescent="0.2">
      <c r="C34214"/>
      <c r="D34214"/>
      <c r="E34214"/>
      <c r="F34214"/>
      <c r="G34214"/>
      <c r="H34214"/>
      <c r="I34214"/>
      <c r="J34214"/>
      <c r="K34214"/>
      <c r="L34214"/>
      <c r="M34214"/>
      <c r="N34214"/>
      <c r="O34214"/>
      <c r="P34214"/>
      <c r="Q34214"/>
      <c r="R34214"/>
    </row>
    <row r="34215" spans="3:18" x14ac:dyDescent="0.2">
      <c r="C34215"/>
      <c r="D34215"/>
      <c r="E34215"/>
      <c r="F34215"/>
      <c r="G34215"/>
      <c r="H34215"/>
      <c r="I34215"/>
      <c r="J34215"/>
      <c r="K34215"/>
      <c r="L34215"/>
      <c r="M34215"/>
      <c r="N34215"/>
      <c r="O34215"/>
      <c r="P34215"/>
      <c r="Q34215"/>
      <c r="R34215"/>
    </row>
    <row r="34216" spans="3:18" x14ac:dyDescent="0.2">
      <c r="C34216"/>
      <c r="D34216"/>
      <c r="E34216"/>
      <c r="F34216"/>
      <c r="G34216"/>
      <c r="H34216"/>
      <c r="I34216"/>
      <c r="J34216"/>
      <c r="K34216"/>
      <c r="L34216"/>
      <c r="M34216"/>
      <c r="N34216"/>
      <c r="O34216"/>
      <c r="P34216"/>
      <c r="Q34216"/>
      <c r="R34216"/>
    </row>
    <row r="34217" spans="3:18" x14ac:dyDescent="0.2">
      <c r="C34217"/>
      <c r="D34217"/>
      <c r="E34217"/>
      <c r="F34217"/>
      <c r="G34217"/>
      <c r="H34217"/>
      <c r="I34217"/>
      <c r="J34217"/>
      <c r="K34217"/>
      <c r="L34217"/>
      <c r="M34217"/>
      <c r="N34217"/>
      <c r="O34217"/>
      <c r="P34217"/>
      <c r="Q34217"/>
      <c r="R34217"/>
    </row>
    <row r="34218" spans="3:18" x14ac:dyDescent="0.2">
      <c r="C34218"/>
      <c r="D34218"/>
      <c r="E34218"/>
      <c r="F34218"/>
      <c r="G34218"/>
      <c r="H34218"/>
      <c r="I34218"/>
      <c r="J34218"/>
      <c r="K34218"/>
      <c r="L34218"/>
      <c r="M34218"/>
      <c r="N34218"/>
      <c r="O34218"/>
      <c r="P34218"/>
      <c r="Q34218"/>
      <c r="R34218"/>
    </row>
    <row r="34219" spans="3:18" x14ac:dyDescent="0.2">
      <c r="C34219"/>
      <c r="D34219"/>
      <c r="E34219"/>
      <c r="F34219"/>
      <c r="G34219"/>
      <c r="H34219"/>
      <c r="I34219"/>
      <c r="J34219"/>
      <c r="K34219"/>
      <c r="L34219"/>
      <c r="M34219"/>
      <c r="N34219"/>
      <c r="O34219"/>
      <c r="P34219"/>
      <c r="Q34219"/>
      <c r="R34219"/>
    </row>
    <row r="34220" spans="3:18" x14ac:dyDescent="0.2">
      <c r="C34220"/>
      <c r="D34220"/>
      <c r="E34220"/>
      <c r="F34220"/>
      <c r="G34220"/>
      <c r="H34220"/>
      <c r="I34220"/>
      <c r="J34220"/>
      <c r="K34220"/>
      <c r="L34220"/>
      <c r="M34220"/>
      <c r="N34220"/>
      <c r="O34220"/>
      <c r="P34220"/>
      <c r="Q34220"/>
      <c r="R34220"/>
    </row>
    <row r="34221" spans="3:18" x14ac:dyDescent="0.2">
      <c r="C34221"/>
      <c r="D34221"/>
      <c r="E34221"/>
      <c r="F34221"/>
      <c r="G34221"/>
      <c r="H34221"/>
      <c r="I34221"/>
      <c r="J34221"/>
      <c r="K34221"/>
      <c r="L34221"/>
      <c r="M34221"/>
      <c r="N34221"/>
      <c r="O34221"/>
      <c r="P34221"/>
      <c r="Q34221"/>
      <c r="R34221"/>
    </row>
    <row r="34222" spans="3:18" x14ac:dyDescent="0.2">
      <c r="C34222"/>
      <c r="D34222"/>
      <c r="E34222"/>
      <c r="F34222"/>
      <c r="G34222"/>
      <c r="H34222"/>
      <c r="I34222"/>
      <c r="J34222"/>
      <c r="K34222"/>
      <c r="L34222"/>
      <c r="M34222"/>
      <c r="N34222"/>
      <c r="O34222"/>
      <c r="P34222"/>
      <c r="Q34222"/>
      <c r="R34222"/>
    </row>
    <row r="34223" spans="3:18" x14ac:dyDescent="0.2">
      <c r="C34223"/>
      <c r="D34223"/>
      <c r="E34223"/>
      <c r="F34223"/>
      <c r="G34223"/>
      <c r="H34223"/>
      <c r="I34223"/>
      <c r="J34223"/>
      <c r="K34223"/>
      <c r="L34223"/>
      <c r="M34223"/>
      <c r="N34223"/>
      <c r="O34223"/>
      <c r="P34223"/>
      <c r="Q34223"/>
      <c r="R34223"/>
    </row>
    <row r="34224" spans="3:18" x14ac:dyDescent="0.2">
      <c r="C34224"/>
      <c r="D34224"/>
      <c r="E34224"/>
      <c r="F34224"/>
      <c r="G34224"/>
      <c r="H34224"/>
      <c r="I34224"/>
      <c r="J34224"/>
      <c r="K34224"/>
      <c r="L34224"/>
      <c r="M34224"/>
      <c r="N34224"/>
      <c r="O34224"/>
      <c r="P34224"/>
      <c r="Q34224"/>
      <c r="R34224"/>
    </row>
    <row r="34225" spans="3:18" x14ac:dyDescent="0.2">
      <c r="C34225"/>
      <c r="D34225"/>
      <c r="E34225"/>
      <c r="F34225"/>
      <c r="G34225"/>
      <c r="H34225"/>
      <c r="I34225"/>
      <c r="J34225"/>
      <c r="K34225"/>
      <c r="L34225"/>
      <c r="M34225"/>
      <c r="N34225"/>
      <c r="O34225"/>
      <c r="P34225"/>
      <c r="Q34225"/>
      <c r="R34225"/>
    </row>
    <row r="34226" spans="3:18" x14ac:dyDescent="0.2">
      <c r="C34226"/>
      <c r="D34226"/>
      <c r="E34226"/>
      <c r="F34226"/>
      <c r="G34226"/>
      <c r="H34226"/>
      <c r="I34226"/>
      <c r="J34226"/>
      <c r="K34226"/>
      <c r="L34226"/>
      <c r="M34226"/>
      <c r="N34226"/>
      <c r="O34226"/>
      <c r="P34226"/>
      <c r="Q34226"/>
      <c r="R34226"/>
    </row>
    <row r="34227" spans="3:18" x14ac:dyDescent="0.2">
      <c r="C34227"/>
      <c r="D34227"/>
      <c r="E34227"/>
      <c r="F34227"/>
      <c r="G34227"/>
      <c r="H34227"/>
      <c r="I34227"/>
      <c r="J34227"/>
      <c r="K34227"/>
      <c r="L34227"/>
      <c r="M34227"/>
      <c r="N34227"/>
      <c r="O34227"/>
      <c r="P34227"/>
      <c r="Q34227"/>
      <c r="R34227"/>
    </row>
    <row r="34228" spans="3:18" x14ac:dyDescent="0.2">
      <c r="C34228"/>
      <c r="D34228"/>
      <c r="E34228"/>
      <c r="F34228"/>
      <c r="G34228"/>
      <c r="H34228"/>
      <c r="I34228"/>
      <c r="J34228"/>
      <c r="K34228"/>
      <c r="L34228"/>
      <c r="M34228"/>
      <c r="N34228"/>
      <c r="O34228"/>
      <c r="P34228"/>
      <c r="Q34228"/>
      <c r="R34228"/>
    </row>
    <row r="34229" spans="3:18" x14ac:dyDescent="0.2">
      <c r="C34229"/>
      <c r="D34229"/>
      <c r="E34229"/>
      <c r="F34229"/>
      <c r="G34229"/>
      <c r="H34229"/>
      <c r="I34229"/>
      <c r="J34229"/>
      <c r="K34229"/>
      <c r="L34229"/>
      <c r="M34229"/>
      <c r="N34229"/>
      <c r="O34229"/>
      <c r="P34229"/>
      <c r="Q34229"/>
      <c r="R34229"/>
    </row>
    <row r="34230" spans="3:18" x14ac:dyDescent="0.2">
      <c r="C34230"/>
      <c r="D34230"/>
      <c r="E34230"/>
      <c r="F34230"/>
      <c r="G34230"/>
      <c r="H34230"/>
      <c r="I34230"/>
      <c r="J34230"/>
      <c r="K34230"/>
      <c r="L34230"/>
      <c r="M34230"/>
      <c r="N34230"/>
      <c r="O34230"/>
      <c r="P34230"/>
      <c r="Q34230"/>
      <c r="R34230"/>
    </row>
    <row r="34231" spans="3:18" x14ac:dyDescent="0.2">
      <c r="C34231"/>
      <c r="D34231"/>
      <c r="E34231"/>
      <c r="F34231"/>
      <c r="G34231"/>
      <c r="H34231"/>
      <c r="I34231"/>
      <c r="J34231"/>
      <c r="K34231"/>
      <c r="L34231"/>
      <c r="M34231"/>
      <c r="N34231"/>
      <c r="O34231"/>
      <c r="P34231"/>
      <c r="Q34231"/>
      <c r="R34231"/>
    </row>
    <row r="34232" spans="3:18" x14ac:dyDescent="0.2">
      <c r="C34232"/>
      <c r="D34232"/>
      <c r="E34232"/>
      <c r="F34232"/>
      <c r="G34232"/>
      <c r="H34232"/>
      <c r="I34232"/>
      <c r="J34232"/>
      <c r="K34232"/>
      <c r="L34232"/>
      <c r="M34232"/>
      <c r="N34232"/>
      <c r="O34232"/>
      <c r="P34232"/>
      <c r="Q34232"/>
      <c r="R34232"/>
    </row>
    <row r="34233" spans="3:18" x14ac:dyDescent="0.2">
      <c r="C34233"/>
      <c r="D34233"/>
      <c r="E34233"/>
      <c r="F34233"/>
      <c r="G34233"/>
      <c r="H34233"/>
      <c r="I34233"/>
      <c r="J34233"/>
      <c r="K34233"/>
      <c r="L34233"/>
      <c r="M34233"/>
      <c r="N34233"/>
      <c r="O34233"/>
      <c r="P34233"/>
      <c r="Q34233"/>
      <c r="R34233"/>
    </row>
    <row r="34234" spans="3:18" x14ac:dyDescent="0.2">
      <c r="C34234"/>
      <c r="D34234"/>
      <c r="E34234"/>
      <c r="F34234"/>
      <c r="G34234"/>
      <c r="H34234"/>
      <c r="I34234"/>
      <c r="J34234"/>
      <c r="K34234"/>
      <c r="L34234"/>
      <c r="M34234"/>
      <c r="N34234"/>
      <c r="O34234"/>
      <c r="P34234"/>
      <c r="Q34234"/>
      <c r="R34234"/>
    </row>
    <row r="34235" spans="3:18" x14ac:dyDescent="0.2">
      <c r="C34235"/>
      <c r="D34235"/>
      <c r="E34235"/>
      <c r="F34235"/>
      <c r="G34235"/>
      <c r="H34235"/>
      <c r="I34235"/>
      <c r="J34235"/>
      <c r="K34235"/>
      <c r="L34235"/>
      <c r="M34235"/>
      <c r="N34235"/>
      <c r="O34235"/>
      <c r="P34235"/>
      <c r="Q34235"/>
      <c r="R34235"/>
    </row>
    <row r="34236" spans="3:18" x14ac:dyDescent="0.2">
      <c r="C34236"/>
      <c r="D34236"/>
      <c r="E34236"/>
      <c r="F34236"/>
      <c r="G34236"/>
      <c r="H34236"/>
      <c r="I34236"/>
      <c r="J34236"/>
      <c r="K34236"/>
      <c r="L34236"/>
      <c r="M34236"/>
      <c r="N34236"/>
      <c r="O34236"/>
      <c r="P34236"/>
      <c r="Q34236"/>
      <c r="R34236"/>
    </row>
    <row r="34237" spans="3:18" x14ac:dyDescent="0.2">
      <c r="C34237"/>
      <c r="D34237"/>
      <c r="E34237"/>
      <c r="F34237"/>
      <c r="G34237"/>
      <c r="H34237"/>
      <c r="I34237"/>
      <c r="J34237"/>
      <c r="K34237"/>
      <c r="L34237"/>
      <c r="M34237"/>
      <c r="N34237"/>
      <c r="O34237"/>
      <c r="P34237"/>
      <c r="Q34237"/>
      <c r="R34237"/>
    </row>
    <row r="34238" spans="3:18" x14ac:dyDescent="0.2">
      <c r="C34238"/>
      <c r="D34238"/>
      <c r="E34238"/>
      <c r="F34238"/>
      <c r="G34238"/>
      <c r="H34238"/>
      <c r="I34238"/>
      <c r="J34238"/>
      <c r="K34238"/>
      <c r="L34238"/>
      <c r="M34238"/>
      <c r="N34238"/>
      <c r="O34238"/>
      <c r="P34238"/>
      <c r="Q34238"/>
      <c r="R34238"/>
    </row>
    <row r="34239" spans="3:18" x14ac:dyDescent="0.2">
      <c r="C34239"/>
      <c r="D34239"/>
      <c r="E34239"/>
      <c r="F34239"/>
      <c r="G34239"/>
      <c r="H34239"/>
      <c r="I34239"/>
      <c r="J34239"/>
      <c r="K34239"/>
      <c r="L34239"/>
      <c r="M34239"/>
      <c r="N34239"/>
      <c r="O34239"/>
      <c r="P34239"/>
      <c r="Q34239"/>
      <c r="R34239"/>
    </row>
    <row r="34240" spans="3:18" x14ac:dyDescent="0.2">
      <c r="C34240"/>
      <c r="D34240"/>
      <c r="E34240"/>
      <c r="F34240"/>
      <c r="G34240"/>
      <c r="H34240"/>
      <c r="I34240"/>
      <c r="J34240"/>
      <c r="K34240"/>
      <c r="L34240"/>
      <c r="M34240"/>
      <c r="N34240"/>
      <c r="O34240"/>
      <c r="P34240"/>
      <c r="Q34240"/>
      <c r="R34240"/>
    </row>
    <row r="34241" spans="3:18" x14ac:dyDescent="0.2">
      <c r="C34241"/>
      <c r="D34241"/>
      <c r="E34241"/>
      <c r="F34241"/>
      <c r="G34241"/>
      <c r="H34241"/>
      <c r="I34241"/>
      <c r="J34241"/>
      <c r="K34241"/>
      <c r="L34241"/>
      <c r="M34241"/>
      <c r="N34241"/>
      <c r="O34241"/>
      <c r="P34241"/>
      <c r="Q34241"/>
      <c r="R34241"/>
    </row>
    <row r="34242" spans="3:18" x14ac:dyDescent="0.2">
      <c r="C34242"/>
      <c r="D34242"/>
      <c r="E34242"/>
      <c r="F34242"/>
      <c r="G34242"/>
      <c r="H34242"/>
      <c r="I34242"/>
      <c r="J34242"/>
      <c r="K34242"/>
      <c r="L34242"/>
      <c r="M34242"/>
      <c r="N34242"/>
      <c r="O34242"/>
      <c r="P34242"/>
      <c r="Q34242"/>
      <c r="R34242"/>
    </row>
    <row r="34243" spans="3:18" x14ac:dyDescent="0.2">
      <c r="C34243"/>
      <c r="D34243"/>
      <c r="E34243"/>
      <c r="F34243"/>
      <c r="G34243"/>
      <c r="H34243"/>
      <c r="I34243"/>
      <c r="J34243"/>
      <c r="K34243"/>
      <c r="L34243"/>
      <c r="M34243"/>
      <c r="N34243"/>
      <c r="O34243"/>
      <c r="P34243"/>
      <c r="Q34243"/>
      <c r="R34243"/>
    </row>
    <row r="34244" spans="3:18" x14ac:dyDescent="0.2">
      <c r="C34244"/>
      <c r="D34244"/>
      <c r="E34244"/>
      <c r="F34244"/>
      <c r="G34244"/>
      <c r="H34244"/>
      <c r="I34244"/>
      <c r="J34244"/>
      <c r="K34244"/>
      <c r="L34244"/>
      <c r="M34244"/>
      <c r="N34244"/>
      <c r="O34244"/>
      <c r="P34244"/>
      <c r="Q34244"/>
      <c r="R34244"/>
    </row>
    <row r="34245" spans="3:18" x14ac:dyDescent="0.2">
      <c r="C34245"/>
      <c r="D34245"/>
      <c r="E34245"/>
      <c r="F34245"/>
      <c r="G34245"/>
      <c r="H34245"/>
      <c r="I34245"/>
      <c r="J34245"/>
      <c r="K34245"/>
      <c r="L34245"/>
      <c r="M34245"/>
      <c r="N34245"/>
      <c r="O34245"/>
      <c r="P34245"/>
      <c r="Q34245"/>
      <c r="R34245"/>
    </row>
    <row r="34246" spans="3:18" x14ac:dyDescent="0.2">
      <c r="C34246"/>
      <c r="D34246"/>
      <c r="E34246"/>
      <c r="F34246"/>
      <c r="G34246"/>
      <c r="H34246"/>
      <c r="I34246"/>
      <c r="J34246"/>
      <c r="K34246"/>
      <c r="L34246"/>
      <c r="M34246"/>
      <c r="N34246"/>
      <c r="O34246"/>
      <c r="P34246"/>
      <c r="Q34246"/>
      <c r="R34246"/>
    </row>
    <row r="34247" spans="3:18" x14ac:dyDescent="0.2">
      <c r="C34247"/>
      <c r="D34247"/>
      <c r="E34247"/>
      <c r="F34247"/>
      <c r="G34247"/>
      <c r="H34247"/>
      <c r="I34247"/>
      <c r="J34247"/>
      <c r="K34247"/>
      <c r="L34247"/>
      <c r="M34247"/>
      <c r="N34247"/>
      <c r="O34247"/>
      <c r="P34247"/>
      <c r="Q34247"/>
      <c r="R34247"/>
    </row>
    <row r="34248" spans="3:18" x14ac:dyDescent="0.2">
      <c r="C34248"/>
      <c r="D34248"/>
      <c r="E34248"/>
      <c r="F34248"/>
      <c r="G34248"/>
      <c r="H34248"/>
      <c r="I34248"/>
      <c r="J34248"/>
      <c r="K34248"/>
      <c r="L34248"/>
      <c r="M34248"/>
      <c r="N34248"/>
      <c r="O34248"/>
      <c r="P34248"/>
      <c r="Q34248"/>
      <c r="R34248"/>
    </row>
    <row r="34249" spans="3:18" x14ac:dyDescent="0.2">
      <c r="C34249"/>
      <c r="D34249"/>
      <c r="E34249"/>
      <c r="F34249"/>
      <c r="G34249"/>
      <c r="H34249"/>
      <c r="I34249"/>
      <c r="J34249"/>
      <c r="K34249"/>
      <c r="L34249"/>
      <c r="M34249"/>
      <c r="N34249"/>
      <c r="O34249"/>
      <c r="P34249"/>
      <c r="Q34249"/>
      <c r="R34249"/>
    </row>
    <row r="34250" spans="3:18" x14ac:dyDescent="0.2">
      <c r="C34250"/>
      <c r="D34250"/>
      <c r="E34250"/>
      <c r="F34250"/>
      <c r="G34250"/>
      <c r="H34250"/>
      <c r="I34250"/>
      <c r="J34250"/>
      <c r="K34250"/>
      <c r="L34250"/>
      <c r="M34250"/>
      <c r="N34250"/>
      <c r="O34250"/>
      <c r="P34250"/>
      <c r="Q34250"/>
      <c r="R34250"/>
    </row>
    <row r="34251" spans="3:18" x14ac:dyDescent="0.2">
      <c r="C34251"/>
      <c r="D34251"/>
      <c r="E34251"/>
      <c r="F34251"/>
      <c r="G34251"/>
      <c r="H34251"/>
      <c r="I34251"/>
      <c r="J34251"/>
      <c r="K34251"/>
      <c r="L34251"/>
      <c r="M34251"/>
      <c r="N34251"/>
      <c r="O34251"/>
      <c r="P34251"/>
      <c r="Q34251"/>
      <c r="R34251"/>
    </row>
    <row r="34252" spans="3:18" x14ac:dyDescent="0.2">
      <c r="C34252"/>
      <c r="D34252"/>
      <c r="E34252"/>
      <c r="F34252"/>
      <c r="G34252"/>
      <c r="H34252"/>
      <c r="I34252"/>
      <c r="J34252"/>
      <c r="K34252"/>
      <c r="L34252"/>
      <c r="M34252"/>
      <c r="N34252"/>
      <c r="O34252"/>
      <c r="P34252"/>
      <c r="Q34252"/>
      <c r="R34252"/>
    </row>
    <row r="34253" spans="3:18" x14ac:dyDescent="0.2">
      <c r="C34253"/>
      <c r="D34253"/>
      <c r="E34253"/>
      <c r="F34253"/>
      <c r="G34253"/>
      <c r="H34253"/>
      <c r="I34253"/>
      <c r="J34253"/>
      <c r="K34253"/>
      <c r="L34253"/>
      <c r="M34253"/>
      <c r="N34253"/>
      <c r="O34253"/>
      <c r="P34253"/>
      <c r="Q34253"/>
      <c r="R34253"/>
    </row>
    <row r="34254" spans="3:18" x14ac:dyDescent="0.2">
      <c r="C34254"/>
      <c r="D34254"/>
      <c r="E34254"/>
      <c r="F34254"/>
      <c r="G34254"/>
      <c r="H34254"/>
      <c r="I34254"/>
      <c r="J34254"/>
      <c r="K34254"/>
      <c r="L34254"/>
      <c r="M34254"/>
      <c r="N34254"/>
      <c r="O34254"/>
      <c r="P34254"/>
      <c r="Q34254"/>
      <c r="R34254"/>
    </row>
    <row r="34255" spans="3:18" x14ac:dyDescent="0.2">
      <c r="C34255"/>
      <c r="D34255"/>
      <c r="E34255"/>
      <c r="F34255"/>
      <c r="G34255"/>
      <c r="H34255"/>
      <c r="I34255"/>
      <c r="J34255"/>
      <c r="K34255"/>
      <c r="L34255"/>
      <c r="M34255"/>
      <c r="N34255"/>
      <c r="O34255"/>
      <c r="P34255"/>
      <c r="Q34255"/>
      <c r="R34255"/>
    </row>
    <row r="34256" spans="3:18" x14ac:dyDescent="0.2">
      <c r="C34256"/>
      <c r="D34256"/>
      <c r="E34256"/>
      <c r="F34256"/>
      <c r="G34256"/>
      <c r="H34256"/>
      <c r="I34256"/>
      <c r="J34256"/>
      <c r="K34256"/>
      <c r="L34256"/>
      <c r="M34256"/>
      <c r="N34256"/>
      <c r="O34256"/>
      <c r="P34256"/>
      <c r="Q34256"/>
      <c r="R34256"/>
    </row>
    <row r="34257" spans="3:18" x14ac:dyDescent="0.2">
      <c r="C34257"/>
      <c r="D34257"/>
      <c r="E34257"/>
      <c r="F34257"/>
      <c r="G34257"/>
      <c r="H34257"/>
      <c r="I34257"/>
      <c r="J34257"/>
      <c r="K34257"/>
      <c r="L34257"/>
      <c r="M34257"/>
      <c r="N34257"/>
      <c r="O34257"/>
      <c r="P34257"/>
      <c r="Q34257"/>
      <c r="R34257"/>
    </row>
    <row r="34258" spans="3:18" x14ac:dyDescent="0.2">
      <c r="C34258"/>
      <c r="D34258"/>
      <c r="E34258"/>
      <c r="F34258"/>
      <c r="G34258"/>
      <c r="H34258"/>
      <c r="I34258"/>
      <c r="J34258"/>
      <c r="K34258"/>
      <c r="L34258"/>
      <c r="M34258"/>
      <c r="N34258"/>
      <c r="O34258"/>
      <c r="P34258"/>
      <c r="Q34258"/>
      <c r="R34258"/>
    </row>
    <row r="34259" spans="3:18" x14ac:dyDescent="0.2">
      <c r="C34259"/>
      <c r="D34259"/>
      <c r="E34259"/>
      <c r="F34259"/>
      <c r="G34259"/>
      <c r="H34259"/>
      <c r="I34259"/>
      <c r="J34259"/>
      <c r="K34259"/>
      <c r="L34259"/>
      <c r="M34259"/>
      <c r="N34259"/>
      <c r="O34259"/>
      <c r="P34259"/>
      <c r="Q34259"/>
      <c r="R34259"/>
    </row>
    <row r="34260" spans="3:18" x14ac:dyDescent="0.2">
      <c r="C34260"/>
      <c r="D34260"/>
      <c r="E34260"/>
      <c r="F34260"/>
      <c r="G34260"/>
      <c r="H34260"/>
      <c r="I34260"/>
      <c r="J34260"/>
      <c r="K34260"/>
      <c r="L34260"/>
      <c r="M34260"/>
      <c r="N34260"/>
      <c r="O34260"/>
      <c r="P34260"/>
      <c r="Q34260"/>
      <c r="R34260"/>
    </row>
    <row r="34261" spans="3:18" x14ac:dyDescent="0.2">
      <c r="C34261"/>
      <c r="D34261"/>
      <c r="E34261"/>
      <c r="F34261"/>
      <c r="G34261"/>
      <c r="H34261"/>
      <c r="I34261"/>
      <c r="J34261"/>
      <c r="K34261"/>
      <c r="L34261"/>
      <c r="M34261"/>
      <c r="N34261"/>
      <c r="O34261"/>
      <c r="P34261"/>
      <c r="Q34261"/>
      <c r="R34261"/>
    </row>
    <row r="34262" spans="3:18" x14ac:dyDescent="0.2">
      <c r="C34262"/>
      <c r="D34262"/>
      <c r="E34262"/>
      <c r="F34262"/>
      <c r="G34262"/>
      <c r="H34262"/>
      <c r="I34262"/>
      <c r="J34262"/>
      <c r="K34262"/>
      <c r="L34262"/>
      <c r="M34262"/>
      <c r="N34262"/>
      <c r="O34262"/>
      <c r="P34262"/>
      <c r="Q34262"/>
      <c r="R34262"/>
    </row>
    <row r="34263" spans="3:18" x14ac:dyDescent="0.2">
      <c r="C34263"/>
      <c r="D34263"/>
      <c r="E34263"/>
      <c r="F34263"/>
      <c r="G34263"/>
      <c r="H34263"/>
      <c r="I34263"/>
      <c r="J34263"/>
      <c r="K34263"/>
      <c r="L34263"/>
      <c r="M34263"/>
      <c r="N34263"/>
      <c r="O34263"/>
      <c r="P34263"/>
      <c r="Q34263"/>
      <c r="R34263"/>
    </row>
    <row r="34264" spans="3:18" x14ac:dyDescent="0.2">
      <c r="C34264"/>
      <c r="D34264"/>
      <c r="E34264"/>
      <c r="F34264"/>
      <c r="G34264"/>
      <c r="H34264"/>
      <c r="I34264"/>
      <c r="J34264"/>
      <c r="K34264"/>
      <c r="L34264"/>
      <c r="M34264"/>
      <c r="N34264"/>
      <c r="O34264"/>
      <c r="P34264"/>
      <c r="Q34264"/>
      <c r="R34264"/>
    </row>
    <row r="34265" spans="3:18" x14ac:dyDescent="0.2">
      <c r="C34265"/>
      <c r="D34265"/>
      <c r="E34265"/>
      <c r="F34265"/>
      <c r="G34265"/>
      <c r="H34265"/>
      <c r="I34265"/>
      <c r="J34265"/>
      <c r="K34265"/>
      <c r="L34265"/>
      <c r="M34265"/>
      <c r="N34265"/>
      <c r="O34265"/>
      <c r="P34265"/>
      <c r="Q34265"/>
      <c r="R34265"/>
    </row>
    <row r="34266" spans="3:18" x14ac:dyDescent="0.2">
      <c r="C34266"/>
      <c r="D34266"/>
      <c r="E34266"/>
      <c r="F34266"/>
      <c r="G34266"/>
      <c r="H34266"/>
      <c r="I34266"/>
      <c r="J34266"/>
      <c r="K34266"/>
      <c r="L34266"/>
      <c r="M34266"/>
      <c r="N34266"/>
      <c r="O34266"/>
      <c r="P34266"/>
      <c r="Q34266"/>
      <c r="R34266"/>
    </row>
    <row r="34267" spans="3:18" x14ac:dyDescent="0.2">
      <c r="C34267"/>
      <c r="D34267"/>
      <c r="E34267"/>
      <c r="F34267"/>
      <c r="G34267"/>
      <c r="H34267"/>
      <c r="I34267"/>
      <c r="J34267"/>
      <c r="K34267"/>
      <c r="L34267"/>
      <c r="M34267"/>
      <c r="N34267"/>
      <c r="O34267"/>
      <c r="P34267"/>
      <c r="Q34267"/>
      <c r="R34267"/>
    </row>
    <row r="34268" spans="3:18" x14ac:dyDescent="0.2">
      <c r="C34268"/>
      <c r="D34268"/>
      <c r="E34268"/>
      <c r="F34268"/>
      <c r="G34268"/>
      <c r="H34268"/>
      <c r="I34268"/>
      <c r="J34268"/>
      <c r="K34268"/>
      <c r="L34268"/>
      <c r="M34268"/>
      <c r="N34268"/>
      <c r="O34268"/>
      <c r="P34268"/>
      <c r="Q34268"/>
      <c r="R34268"/>
    </row>
    <row r="34269" spans="3:18" x14ac:dyDescent="0.2">
      <c r="C34269"/>
      <c r="D34269"/>
      <c r="E34269"/>
      <c r="F34269"/>
      <c r="G34269"/>
      <c r="H34269"/>
      <c r="I34269"/>
      <c r="J34269"/>
      <c r="K34269"/>
      <c r="L34269"/>
      <c r="M34269"/>
      <c r="N34269"/>
      <c r="O34269"/>
      <c r="P34269"/>
      <c r="Q34269"/>
      <c r="R34269"/>
    </row>
    <row r="34270" spans="3:18" x14ac:dyDescent="0.2">
      <c r="C34270"/>
      <c r="D34270"/>
      <c r="E34270"/>
      <c r="F34270"/>
      <c r="G34270"/>
      <c r="H34270"/>
      <c r="I34270"/>
      <c r="J34270"/>
      <c r="K34270"/>
      <c r="L34270"/>
      <c r="M34270"/>
      <c r="N34270"/>
      <c r="O34270"/>
      <c r="P34270"/>
      <c r="Q34270"/>
      <c r="R34270"/>
    </row>
    <row r="34271" spans="3:18" x14ac:dyDescent="0.2">
      <c r="C34271"/>
      <c r="D34271"/>
      <c r="E34271"/>
      <c r="F34271"/>
      <c r="G34271"/>
      <c r="H34271"/>
      <c r="I34271"/>
      <c r="J34271"/>
      <c r="K34271"/>
      <c r="L34271"/>
      <c r="M34271"/>
      <c r="N34271"/>
      <c r="O34271"/>
      <c r="P34271"/>
      <c r="Q34271"/>
      <c r="R34271"/>
    </row>
    <row r="34272" spans="3:18" x14ac:dyDescent="0.2">
      <c r="C34272"/>
      <c r="D34272"/>
      <c r="E34272"/>
      <c r="F34272"/>
      <c r="G34272"/>
      <c r="H34272"/>
      <c r="I34272"/>
      <c r="J34272"/>
      <c r="K34272"/>
      <c r="L34272"/>
      <c r="M34272"/>
      <c r="N34272"/>
      <c r="O34272"/>
      <c r="P34272"/>
      <c r="Q34272"/>
      <c r="R34272"/>
    </row>
    <row r="34273" spans="3:18" x14ac:dyDescent="0.2">
      <c r="C34273"/>
      <c r="D34273"/>
      <c r="E34273"/>
      <c r="F34273"/>
      <c r="G34273"/>
      <c r="H34273"/>
      <c r="I34273"/>
      <c r="J34273"/>
      <c r="K34273"/>
      <c r="L34273"/>
      <c r="M34273"/>
      <c r="N34273"/>
      <c r="O34273"/>
      <c r="P34273"/>
      <c r="Q34273"/>
      <c r="R34273"/>
    </row>
    <row r="34274" spans="3:18" x14ac:dyDescent="0.2">
      <c r="C34274"/>
      <c r="D34274"/>
      <c r="E34274"/>
      <c r="F34274"/>
      <c r="G34274"/>
      <c r="H34274"/>
      <c r="I34274"/>
      <c r="J34274"/>
      <c r="K34274"/>
      <c r="L34274"/>
      <c r="M34274"/>
      <c r="N34274"/>
      <c r="O34274"/>
      <c r="P34274"/>
      <c r="Q34274"/>
      <c r="R34274"/>
    </row>
    <row r="34275" spans="3:18" x14ac:dyDescent="0.2">
      <c r="C34275"/>
      <c r="D34275"/>
      <c r="E34275"/>
      <c r="F34275"/>
      <c r="G34275"/>
      <c r="H34275"/>
      <c r="I34275"/>
      <c r="J34275"/>
      <c r="K34275"/>
      <c r="L34275"/>
      <c r="M34275"/>
      <c r="N34275"/>
      <c r="O34275"/>
      <c r="P34275"/>
      <c r="Q34275"/>
      <c r="R34275"/>
    </row>
    <row r="34276" spans="3:18" x14ac:dyDescent="0.2">
      <c r="C34276"/>
      <c r="D34276"/>
      <c r="E34276"/>
      <c r="F34276"/>
      <c r="G34276"/>
      <c r="H34276"/>
      <c r="I34276"/>
      <c r="J34276"/>
      <c r="K34276"/>
      <c r="L34276"/>
      <c r="M34276"/>
      <c r="N34276"/>
      <c r="O34276"/>
      <c r="P34276"/>
      <c r="Q34276"/>
      <c r="R34276"/>
    </row>
    <row r="34277" spans="3:18" x14ac:dyDescent="0.2">
      <c r="C34277"/>
      <c r="D34277"/>
      <c r="E34277"/>
      <c r="F34277"/>
      <c r="G34277"/>
      <c r="H34277"/>
      <c r="I34277"/>
      <c r="J34277"/>
      <c r="K34277"/>
      <c r="L34277"/>
      <c r="M34277"/>
      <c r="N34277"/>
      <c r="O34277"/>
      <c r="P34277"/>
      <c r="Q34277"/>
      <c r="R34277"/>
    </row>
    <row r="34278" spans="3:18" x14ac:dyDescent="0.2">
      <c r="C34278"/>
      <c r="D34278"/>
      <c r="E34278"/>
      <c r="F34278"/>
      <c r="G34278"/>
      <c r="H34278"/>
      <c r="I34278"/>
      <c r="J34278"/>
      <c r="K34278"/>
      <c r="L34278"/>
      <c r="M34278"/>
      <c r="N34278"/>
      <c r="O34278"/>
      <c r="P34278"/>
      <c r="Q34278"/>
      <c r="R34278"/>
    </row>
    <row r="34279" spans="3:18" x14ac:dyDescent="0.2">
      <c r="C34279"/>
      <c r="D34279"/>
      <c r="E34279"/>
      <c r="F34279"/>
      <c r="G34279"/>
      <c r="H34279"/>
      <c r="I34279"/>
      <c r="J34279"/>
      <c r="K34279"/>
      <c r="L34279"/>
      <c r="M34279"/>
      <c r="N34279"/>
      <c r="O34279"/>
      <c r="P34279"/>
      <c r="Q34279"/>
      <c r="R34279"/>
    </row>
    <row r="34280" spans="3:18" x14ac:dyDescent="0.2">
      <c r="C34280"/>
      <c r="D34280"/>
      <c r="E34280"/>
      <c r="F34280"/>
      <c r="G34280"/>
      <c r="H34280"/>
      <c r="I34280"/>
      <c r="J34280"/>
      <c r="K34280"/>
      <c r="L34280"/>
      <c r="M34280"/>
      <c r="N34280"/>
      <c r="O34280"/>
      <c r="P34280"/>
      <c r="Q34280"/>
      <c r="R34280"/>
    </row>
    <row r="34281" spans="3:18" x14ac:dyDescent="0.2">
      <c r="C34281"/>
      <c r="D34281"/>
      <c r="E34281"/>
      <c r="F34281"/>
      <c r="G34281"/>
      <c r="H34281"/>
      <c r="I34281"/>
      <c r="J34281"/>
      <c r="K34281"/>
      <c r="L34281"/>
      <c r="M34281"/>
      <c r="N34281"/>
      <c r="O34281"/>
      <c r="P34281"/>
      <c r="Q34281"/>
      <c r="R34281"/>
    </row>
    <row r="34282" spans="3:18" x14ac:dyDescent="0.2">
      <c r="C34282"/>
      <c r="D34282"/>
      <c r="E34282"/>
      <c r="F34282"/>
      <c r="G34282"/>
      <c r="H34282"/>
      <c r="I34282"/>
      <c r="J34282"/>
      <c r="K34282"/>
      <c r="L34282"/>
      <c r="M34282"/>
      <c r="N34282"/>
      <c r="O34282"/>
      <c r="P34282"/>
      <c r="Q34282"/>
      <c r="R34282"/>
    </row>
    <row r="34283" spans="3:18" x14ac:dyDescent="0.2">
      <c r="C34283"/>
      <c r="D34283"/>
      <c r="E34283"/>
      <c r="F34283"/>
      <c r="G34283"/>
      <c r="H34283"/>
      <c r="I34283"/>
      <c r="J34283"/>
      <c r="K34283"/>
      <c r="L34283"/>
      <c r="M34283"/>
      <c r="N34283"/>
      <c r="O34283"/>
      <c r="P34283"/>
      <c r="Q34283"/>
      <c r="R34283"/>
    </row>
    <row r="34284" spans="3:18" x14ac:dyDescent="0.2">
      <c r="C34284"/>
      <c r="D34284"/>
      <c r="E34284"/>
      <c r="F34284"/>
      <c r="G34284"/>
      <c r="H34284"/>
      <c r="I34284"/>
      <c r="J34284"/>
      <c r="K34284"/>
      <c r="L34284"/>
      <c r="M34284"/>
      <c r="N34284"/>
      <c r="O34284"/>
      <c r="P34284"/>
      <c r="Q34284"/>
      <c r="R34284"/>
    </row>
    <row r="34285" spans="3:18" x14ac:dyDescent="0.2">
      <c r="C34285"/>
      <c r="D34285"/>
      <c r="E34285"/>
      <c r="F34285"/>
      <c r="G34285"/>
      <c r="H34285"/>
      <c r="I34285"/>
      <c r="J34285"/>
      <c r="K34285"/>
      <c r="L34285"/>
      <c r="M34285"/>
      <c r="N34285"/>
      <c r="O34285"/>
      <c r="P34285"/>
      <c r="Q34285"/>
      <c r="R34285"/>
    </row>
    <row r="34286" spans="3:18" x14ac:dyDescent="0.2">
      <c r="C34286"/>
      <c r="D34286"/>
      <c r="E34286"/>
      <c r="F34286"/>
      <c r="G34286"/>
      <c r="H34286"/>
      <c r="I34286"/>
      <c r="J34286"/>
      <c r="K34286"/>
      <c r="L34286"/>
      <c r="M34286"/>
      <c r="N34286"/>
      <c r="O34286"/>
      <c r="P34286"/>
      <c r="Q34286"/>
      <c r="R34286"/>
    </row>
    <row r="34287" spans="3:18" x14ac:dyDescent="0.2">
      <c r="C34287"/>
      <c r="D34287"/>
      <c r="E34287"/>
      <c r="F34287"/>
      <c r="G34287"/>
      <c r="H34287"/>
      <c r="I34287"/>
      <c r="J34287"/>
      <c r="K34287"/>
      <c r="L34287"/>
      <c r="M34287"/>
      <c r="N34287"/>
      <c r="O34287"/>
      <c r="P34287"/>
      <c r="Q34287"/>
      <c r="R34287"/>
    </row>
    <row r="34288" spans="3:18" x14ac:dyDescent="0.2">
      <c r="C34288"/>
      <c r="D34288"/>
      <c r="E34288"/>
      <c r="F34288"/>
      <c r="G34288"/>
      <c r="H34288"/>
      <c r="I34288"/>
      <c r="J34288"/>
      <c r="K34288"/>
      <c r="L34288"/>
      <c r="M34288"/>
      <c r="N34288"/>
      <c r="O34288"/>
      <c r="P34288"/>
      <c r="Q34288"/>
      <c r="R34288"/>
    </row>
    <row r="34289" spans="3:18" x14ac:dyDescent="0.2">
      <c r="C34289"/>
      <c r="D34289"/>
      <c r="E34289"/>
      <c r="F34289"/>
      <c r="G34289"/>
      <c r="H34289"/>
      <c r="I34289"/>
      <c r="J34289"/>
      <c r="K34289"/>
      <c r="L34289"/>
      <c r="M34289"/>
      <c r="N34289"/>
      <c r="O34289"/>
      <c r="P34289"/>
      <c r="Q34289"/>
      <c r="R34289"/>
    </row>
    <row r="34290" spans="3:18" x14ac:dyDescent="0.2">
      <c r="C34290"/>
      <c r="D34290"/>
      <c r="E34290"/>
      <c r="F34290"/>
      <c r="G34290"/>
      <c r="H34290"/>
      <c r="I34290"/>
      <c r="J34290"/>
      <c r="K34290"/>
      <c r="L34290"/>
      <c r="M34290"/>
      <c r="N34290"/>
      <c r="O34290"/>
      <c r="P34290"/>
      <c r="Q34290"/>
      <c r="R34290"/>
    </row>
    <row r="34291" spans="3:18" x14ac:dyDescent="0.2">
      <c r="C34291"/>
      <c r="D34291"/>
      <c r="E34291"/>
      <c r="F34291"/>
      <c r="G34291"/>
      <c r="H34291"/>
      <c r="I34291"/>
      <c r="J34291"/>
      <c r="K34291"/>
      <c r="L34291"/>
      <c r="M34291"/>
      <c r="N34291"/>
      <c r="O34291"/>
      <c r="P34291"/>
      <c r="Q34291"/>
      <c r="R34291"/>
    </row>
    <row r="34292" spans="3:18" x14ac:dyDescent="0.2">
      <c r="C34292"/>
      <c r="D34292"/>
      <c r="E34292"/>
      <c r="F34292"/>
      <c r="G34292"/>
      <c r="H34292"/>
      <c r="I34292"/>
      <c r="J34292"/>
      <c r="K34292"/>
      <c r="L34292"/>
      <c r="M34292"/>
      <c r="N34292"/>
      <c r="O34292"/>
      <c r="P34292"/>
      <c r="Q34292"/>
      <c r="R34292"/>
    </row>
    <row r="34293" spans="3:18" x14ac:dyDescent="0.2">
      <c r="C34293"/>
      <c r="D34293"/>
      <c r="E34293"/>
      <c r="F34293"/>
      <c r="G34293"/>
      <c r="H34293"/>
      <c r="I34293"/>
      <c r="J34293"/>
      <c r="K34293"/>
      <c r="L34293"/>
      <c r="M34293"/>
      <c r="N34293"/>
      <c r="O34293"/>
      <c r="P34293"/>
      <c r="Q34293"/>
      <c r="R34293"/>
    </row>
    <row r="34294" spans="3:18" x14ac:dyDescent="0.2">
      <c r="C34294"/>
      <c r="D34294"/>
      <c r="E34294"/>
      <c r="F34294"/>
      <c r="G34294"/>
      <c r="H34294"/>
      <c r="I34294"/>
      <c r="J34294"/>
      <c r="K34294"/>
      <c r="L34294"/>
      <c r="M34294"/>
      <c r="N34294"/>
      <c r="O34294"/>
      <c r="P34294"/>
      <c r="Q34294"/>
      <c r="R34294"/>
    </row>
    <row r="34295" spans="3:18" x14ac:dyDescent="0.2">
      <c r="C34295"/>
      <c r="D34295"/>
      <c r="E34295"/>
      <c r="F34295"/>
      <c r="G34295"/>
      <c r="H34295"/>
      <c r="I34295"/>
      <c r="J34295"/>
      <c r="K34295"/>
      <c r="L34295"/>
      <c r="M34295"/>
      <c r="N34295"/>
      <c r="O34295"/>
      <c r="P34295"/>
      <c r="Q34295"/>
      <c r="R34295"/>
    </row>
    <row r="34296" spans="3:18" x14ac:dyDescent="0.2">
      <c r="C34296"/>
      <c r="D34296"/>
      <c r="E34296"/>
      <c r="F34296"/>
      <c r="G34296"/>
      <c r="H34296"/>
      <c r="I34296"/>
      <c r="J34296"/>
      <c r="K34296"/>
      <c r="L34296"/>
      <c r="M34296"/>
      <c r="N34296"/>
      <c r="O34296"/>
      <c r="P34296"/>
      <c r="Q34296"/>
      <c r="R34296"/>
    </row>
    <row r="34297" spans="3:18" x14ac:dyDescent="0.2">
      <c r="C34297"/>
      <c r="D34297"/>
      <c r="E34297"/>
      <c r="F34297"/>
      <c r="G34297"/>
      <c r="H34297"/>
      <c r="I34297"/>
      <c r="J34297"/>
      <c r="K34297"/>
      <c r="L34297"/>
      <c r="M34297"/>
      <c r="N34297"/>
      <c r="O34297"/>
      <c r="P34297"/>
      <c r="Q34297"/>
      <c r="R34297"/>
    </row>
    <row r="34298" spans="3:18" x14ac:dyDescent="0.2">
      <c r="C34298"/>
      <c r="D34298"/>
      <c r="E34298"/>
      <c r="F34298"/>
      <c r="G34298"/>
      <c r="H34298"/>
      <c r="I34298"/>
      <c r="J34298"/>
      <c r="K34298"/>
      <c r="L34298"/>
      <c r="M34298"/>
      <c r="N34298"/>
      <c r="O34298"/>
      <c r="P34298"/>
      <c r="Q34298"/>
      <c r="R34298"/>
    </row>
    <row r="34299" spans="3:18" x14ac:dyDescent="0.2">
      <c r="C34299"/>
      <c r="D34299"/>
      <c r="E34299"/>
      <c r="F34299"/>
      <c r="G34299"/>
      <c r="H34299"/>
      <c r="I34299"/>
      <c r="J34299"/>
      <c r="K34299"/>
      <c r="L34299"/>
      <c r="M34299"/>
      <c r="N34299"/>
      <c r="O34299"/>
      <c r="P34299"/>
      <c r="Q34299"/>
      <c r="R34299"/>
    </row>
    <row r="34300" spans="3:18" x14ac:dyDescent="0.2">
      <c r="C34300"/>
      <c r="D34300"/>
      <c r="E34300"/>
      <c r="F34300"/>
      <c r="G34300"/>
      <c r="H34300"/>
      <c r="I34300"/>
      <c r="J34300"/>
      <c r="K34300"/>
      <c r="L34300"/>
      <c r="M34300"/>
      <c r="N34300"/>
      <c r="O34300"/>
      <c r="P34300"/>
      <c r="Q34300"/>
      <c r="R34300"/>
    </row>
    <row r="34301" spans="3:18" x14ac:dyDescent="0.2">
      <c r="C34301"/>
      <c r="D34301"/>
      <c r="E34301"/>
      <c r="F34301"/>
      <c r="G34301"/>
      <c r="H34301"/>
      <c r="I34301"/>
      <c r="J34301"/>
      <c r="K34301"/>
      <c r="L34301"/>
      <c r="M34301"/>
      <c r="N34301"/>
      <c r="O34301"/>
      <c r="P34301"/>
      <c r="Q34301"/>
      <c r="R34301"/>
    </row>
    <row r="34302" spans="3:18" x14ac:dyDescent="0.2">
      <c r="C34302"/>
      <c r="D34302"/>
      <c r="E34302"/>
      <c r="F34302"/>
      <c r="G34302"/>
      <c r="H34302"/>
      <c r="I34302"/>
      <c r="J34302"/>
      <c r="K34302"/>
      <c r="L34302"/>
      <c r="M34302"/>
      <c r="N34302"/>
      <c r="O34302"/>
      <c r="P34302"/>
      <c r="Q34302"/>
      <c r="R34302"/>
    </row>
    <row r="34303" spans="3:18" x14ac:dyDescent="0.2">
      <c r="C34303"/>
      <c r="D34303"/>
      <c r="E34303"/>
      <c r="F34303"/>
      <c r="G34303"/>
      <c r="H34303"/>
      <c r="I34303"/>
      <c r="J34303"/>
      <c r="K34303"/>
      <c r="L34303"/>
      <c r="M34303"/>
      <c r="N34303"/>
      <c r="O34303"/>
      <c r="P34303"/>
      <c r="Q34303"/>
      <c r="R34303"/>
    </row>
    <row r="34304" spans="3:18" x14ac:dyDescent="0.2">
      <c r="C34304"/>
      <c r="D34304"/>
      <c r="E34304"/>
      <c r="F34304"/>
      <c r="G34304"/>
      <c r="H34304"/>
      <c r="I34304"/>
      <c r="J34304"/>
      <c r="K34304"/>
      <c r="L34304"/>
      <c r="M34304"/>
      <c r="N34304"/>
      <c r="O34304"/>
      <c r="P34304"/>
      <c r="Q34304"/>
      <c r="R34304"/>
    </row>
    <row r="34305" spans="3:18" x14ac:dyDescent="0.2">
      <c r="C34305"/>
      <c r="D34305"/>
      <c r="E34305"/>
      <c r="F34305"/>
      <c r="G34305"/>
      <c r="H34305"/>
      <c r="I34305"/>
      <c r="J34305"/>
      <c r="K34305"/>
      <c r="L34305"/>
      <c r="M34305"/>
      <c r="N34305"/>
      <c r="O34305"/>
      <c r="P34305"/>
      <c r="Q34305"/>
      <c r="R34305"/>
    </row>
    <row r="34306" spans="3:18" x14ac:dyDescent="0.2">
      <c r="C34306"/>
      <c r="D34306"/>
      <c r="E34306"/>
      <c r="F34306"/>
      <c r="G34306"/>
      <c r="H34306"/>
      <c r="I34306"/>
      <c r="J34306"/>
      <c r="K34306"/>
      <c r="L34306"/>
      <c r="M34306"/>
      <c r="N34306"/>
      <c r="O34306"/>
      <c r="P34306"/>
      <c r="Q34306"/>
      <c r="R34306"/>
    </row>
    <row r="34307" spans="3:18" x14ac:dyDescent="0.2">
      <c r="C34307"/>
      <c r="D34307"/>
      <c r="E34307"/>
      <c r="F34307"/>
      <c r="G34307"/>
      <c r="H34307"/>
      <c r="I34307"/>
      <c r="J34307"/>
      <c r="K34307"/>
      <c r="L34307"/>
      <c r="M34307"/>
      <c r="N34307"/>
      <c r="O34307"/>
      <c r="P34307"/>
      <c r="Q34307"/>
      <c r="R34307"/>
    </row>
    <row r="34308" spans="3:18" x14ac:dyDescent="0.2">
      <c r="C34308"/>
      <c r="D34308"/>
      <c r="E34308"/>
      <c r="F34308"/>
      <c r="G34308"/>
      <c r="H34308"/>
      <c r="I34308"/>
      <c r="J34308"/>
      <c r="K34308"/>
      <c r="L34308"/>
      <c r="M34308"/>
      <c r="N34308"/>
      <c r="O34308"/>
      <c r="P34308"/>
      <c r="Q34308"/>
      <c r="R34308"/>
    </row>
    <row r="34309" spans="3:18" x14ac:dyDescent="0.2">
      <c r="C34309"/>
      <c r="D34309"/>
      <c r="E34309"/>
      <c r="F34309"/>
      <c r="G34309"/>
      <c r="H34309"/>
      <c r="I34309"/>
      <c r="J34309"/>
      <c r="K34309"/>
      <c r="L34309"/>
      <c r="M34309"/>
      <c r="N34309"/>
      <c r="O34309"/>
      <c r="P34309"/>
      <c r="Q34309"/>
      <c r="R34309"/>
    </row>
    <row r="34310" spans="3:18" x14ac:dyDescent="0.2">
      <c r="C34310"/>
      <c r="D34310"/>
      <c r="E34310"/>
      <c r="F34310"/>
      <c r="G34310"/>
      <c r="H34310"/>
      <c r="I34310"/>
      <c r="J34310"/>
      <c r="K34310"/>
      <c r="L34310"/>
      <c r="M34310"/>
      <c r="N34310"/>
      <c r="O34310"/>
      <c r="P34310"/>
      <c r="Q34310"/>
      <c r="R34310"/>
    </row>
    <row r="34311" spans="3:18" x14ac:dyDescent="0.2">
      <c r="C34311"/>
      <c r="D34311"/>
      <c r="E34311"/>
      <c r="F34311"/>
      <c r="G34311"/>
      <c r="H34311"/>
      <c r="I34311"/>
      <c r="J34311"/>
      <c r="K34311"/>
      <c r="L34311"/>
      <c r="M34311"/>
      <c r="N34311"/>
      <c r="O34311"/>
      <c r="P34311"/>
      <c r="Q34311"/>
      <c r="R34311"/>
    </row>
    <row r="34312" spans="3:18" x14ac:dyDescent="0.2">
      <c r="C34312"/>
      <c r="D34312"/>
      <c r="E34312"/>
      <c r="F34312"/>
      <c r="G34312"/>
      <c r="H34312"/>
      <c r="I34312"/>
      <c r="J34312"/>
      <c r="K34312"/>
      <c r="L34312"/>
      <c r="M34312"/>
      <c r="N34312"/>
      <c r="O34312"/>
      <c r="P34312"/>
      <c r="Q34312"/>
      <c r="R34312"/>
    </row>
    <row r="34313" spans="3:18" x14ac:dyDescent="0.2">
      <c r="C34313"/>
      <c r="D34313"/>
      <c r="E34313"/>
      <c r="F34313"/>
      <c r="G34313"/>
      <c r="H34313"/>
      <c r="I34313"/>
      <c r="J34313"/>
      <c r="K34313"/>
      <c r="L34313"/>
      <c r="M34313"/>
      <c r="N34313"/>
      <c r="O34313"/>
      <c r="P34313"/>
      <c r="Q34313"/>
      <c r="R34313"/>
    </row>
    <row r="34314" spans="3:18" x14ac:dyDescent="0.2">
      <c r="C34314"/>
      <c r="D34314"/>
      <c r="E34314"/>
      <c r="F34314"/>
      <c r="G34314"/>
      <c r="H34314"/>
      <c r="I34314"/>
      <c r="J34314"/>
      <c r="K34314"/>
      <c r="L34314"/>
      <c r="M34314"/>
      <c r="N34314"/>
      <c r="O34314"/>
      <c r="P34314"/>
      <c r="Q34314"/>
      <c r="R34314"/>
    </row>
    <row r="34315" spans="3:18" x14ac:dyDescent="0.2">
      <c r="C34315"/>
      <c r="D34315"/>
      <c r="E34315"/>
      <c r="F34315"/>
      <c r="G34315"/>
      <c r="H34315"/>
      <c r="I34315"/>
      <c r="J34315"/>
      <c r="K34315"/>
      <c r="L34315"/>
      <c r="M34315"/>
      <c r="N34315"/>
      <c r="O34315"/>
      <c r="P34315"/>
      <c r="Q34315"/>
      <c r="R34315"/>
    </row>
    <row r="34316" spans="3:18" x14ac:dyDescent="0.2">
      <c r="C34316"/>
      <c r="D34316"/>
      <c r="E34316"/>
      <c r="F34316"/>
      <c r="G34316"/>
      <c r="H34316"/>
      <c r="I34316"/>
      <c r="J34316"/>
      <c r="K34316"/>
      <c r="L34316"/>
      <c r="M34316"/>
      <c r="N34316"/>
      <c r="O34316"/>
      <c r="P34316"/>
      <c r="Q34316"/>
      <c r="R34316"/>
    </row>
    <row r="34317" spans="3:18" x14ac:dyDescent="0.2">
      <c r="C34317"/>
      <c r="D34317"/>
      <c r="E34317"/>
      <c r="F34317"/>
      <c r="G34317"/>
      <c r="H34317"/>
      <c r="I34317"/>
      <c r="J34317"/>
      <c r="K34317"/>
      <c r="L34317"/>
      <c r="M34317"/>
      <c r="N34317"/>
      <c r="O34317"/>
      <c r="P34317"/>
      <c r="Q34317"/>
      <c r="R34317"/>
    </row>
    <row r="34318" spans="3:18" x14ac:dyDescent="0.2">
      <c r="C34318"/>
      <c r="D34318"/>
      <c r="E34318"/>
      <c r="F34318"/>
      <c r="G34318"/>
      <c r="H34318"/>
      <c r="I34318"/>
      <c r="J34318"/>
      <c r="K34318"/>
      <c r="L34318"/>
      <c r="M34318"/>
      <c r="N34318"/>
      <c r="O34318"/>
      <c r="P34318"/>
      <c r="Q34318"/>
      <c r="R34318"/>
    </row>
    <row r="34319" spans="3:18" x14ac:dyDescent="0.2">
      <c r="C34319"/>
      <c r="D34319"/>
      <c r="E34319"/>
      <c r="F34319"/>
      <c r="G34319"/>
      <c r="H34319"/>
      <c r="I34319"/>
      <c r="J34319"/>
      <c r="K34319"/>
      <c r="L34319"/>
      <c r="M34319"/>
      <c r="N34319"/>
      <c r="O34319"/>
      <c r="P34319"/>
      <c r="Q34319"/>
      <c r="R34319"/>
    </row>
    <row r="34320" spans="3:18" x14ac:dyDescent="0.2">
      <c r="C34320"/>
      <c r="D34320"/>
      <c r="E34320"/>
      <c r="F34320"/>
      <c r="G34320"/>
      <c r="H34320"/>
      <c r="I34320"/>
      <c r="J34320"/>
      <c r="K34320"/>
      <c r="L34320"/>
      <c r="M34320"/>
      <c r="N34320"/>
      <c r="O34320"/>
      <c r="P34320"/>
      <c r="Q34320"/>
      <c r="R34320"/>
    </row>
    <row r="34321" spans="3:18" x14ac:dyDescent="0.2">
      <c r="C34321"/>
      <c r="D34321"/>
      <c r="E34321"/>
      <c r="F34321"/>
      <c r="G34321"/>
      <c r="H34321"/>
      <c r="I34321"/>
      <c r="J34321"/>
      <c r="K34321"/>
      <c r="L34321"/>
      <c r="M34321"/>
      <c r="N34321"/>
      <c r="O34321"/>
      <c r="P34321"/>
      <c r="Q34321"/>
      <c r="R34321"/>
    </row>
    <row r="34322" spans="3:18" x14ac:dyDescent="0.2">
      <c r="C34322"/>
      <c r="D34322"/>
      <c r="E34322"/>
      <c r="F34322"/>
      <c r="G34322"/>
      <c r="H34322"/>
      <c r="I34322"/>
      <c r="J34322"/>
      <c r="K34322"/>
      <c r="L34322"/>
      <c r="M34322"/>
      <c r="N34322"/>
      <c r="O34322"/>
      <c r="P34322"/>
      <c r="Q34322"/>
      <c r="R34322"/>
    </row>
    <row r="34323" spans="3:18" x14ac:dyDescent="0.2">
      <c r="C34323"/>
      <c r="D34323"/>
      <c r="E34323"/>
      <c r="F34323"/>
      <c r="G34323"/>
      <c r="H34323"/>
      <c r="I34323"/>
      <c r="J34323"/>
      <c r="K34323"/>
      <c r="L34323"/>
      <c r="M34323"/>
      <c r="N34323"/>
      <c r="O34323"/>
      <c r="P34323"/>
      <c r="Q34323"/>
      <c r="R34323"/>
    </row>
    <row r="34324" spans="3:18" x14ac:dyDescent="0.2">
      <c r="C34324"/>
      <c r="D34324"/>
      <c r="E34324"/>
      <c r="F34324"/>
      <c r="G34324"/>
      <c r="H34324"/>
      <c r="I34324"/>
      <c r="J34324"/>
      <c r="K34324"/>
      <c r="L34324"/>
      <c r="M34324"/>
      <c r="N34324"/>
      <c r="O34324"/>
      <c r="P34324"/>
      <c r="Q34324"/>
      <c r="R34324"/>
    </row>
    <row r="34325" spans="3:18" x14ac:dyDescent="0.2">
      <c r="C34325"/>
      <c r="D34325"/>
      <c r="E34325"/>
      <c r="F34325"/>
      <c r="G34325"/>
      <c r="H34325"/>
      <c r="I34325"/>
      <c r="J34325"/>
      <c r="K34325"/>
      <c r="L34325"/>
      <c r="M34325"/>
      <c r="N34325"/>
      <c r="O34325"/>
      <c r="P34325"/>
      <c r="Q34325"/>
      <c r="R34325"/>
    </row>
    <row r="34326" spans="3:18" x14ac:dyDescent="0.2">
      <c r="C34326"/>
      <c r="D34326"/>
      <c r="E34326"/>
      <c r="F34326"/>
      <c r="G34326"/>
      <c r="H34326"/>
      <c r="I34326"/>
      <c r="J34326"/>
      <c r="K34326"/>
      <c r="L34326"/>
      <c r="M34326"/>
      <c r="N34326"/>
      <c r="O34326"/>
      <c r="P34326"/>
      <c r="Q34326"/>
      <c r="R34326"/>
    </row>
    <row r="34327" spans="3:18" x14ac:dyDescent="0.2">
      <c r="C34327"/>
      <c r="D34327"/>
      <c r="E34327"/>
      <c r="F34327"/>
      <c r="G34327"/>
      <c r="H34327"/>
      <c r="I34327"/>
      <c r="J34327"/>
      <c r="K34327"/>
      <c r="L34327"/>
      <c r="M34327"/>
      <c r="N34327"/>
      <c r="O34327"/>
      <c r="P34327"/>
      <c r="Q34327"/>
      <c r="R34327"/>
    </row>
    <row r="34328" spans="3:18" x14ac:dyDescent="0.2">
      <c r="C34328"/>
      <c r="D34328"/>
      <c r="E34328"/>
      <c r="F34328"/>
      <c r="G34328"/>
      <c r="H34328"/>
      <c r="I34328"/>
      <c r="J34328"/>
      <c r="K34328"/>
      <c r="L34328"/>
      <c r="M34328"/>
      <c r="N34328"/>
      <c r="O34328"/>
      <c r="P34328"/>
      <c r="Q34328"/>
      <c r="R34328"/>
    </row>
    <row r="34329" spans="3:18" x14ac:dyDescent="0.2">
      <c r="C34329"/>
      <c r="D34329"/>
      <c r="E34329"/>
      <c r="F34329"/>
      <c r="G34329"/>
      <c r="H34329"/>
      <c r="I34329"/>
      <c r="J34329"/>
      <c r="K34329"/>
      <c r="L34329"/>
      <c r="M34329"/>
      <c r="N34329"/>
      <c r="O34329"/>
      <c r="P34329"/>
      <c r="Q34329"/>
      <c r="R34329"/>
    </row>
    <row r="34330" spans="3:18" x14ac:dyDescent="0.2">
      <c r="C34330"/>
      <c r="D34330"/>
      <c r="E34330"/>
      <c r="F34330"/>
      <c r="G34330"/>
      <c r="H34330"/>
      <c r="I34330"/>
      <c r="J34330"/>
      <c r="K34330"/>
      <c r="L34330"/>
      <c r="M34330"/>
      <c r="N34330"/>
      <c r="O34330"/>
      <c r="P34330"/>
      <c r="Q34330"/>
      <c r="R34330"/>
    </row>
    <row r="34331" spans="3:18" x14ac:dyDescent="0.2">
      <c r="C34331"/>
      <c r="D34331"/>
      <c r="E34331"/>
      <c r="F34331"/>
      <c r="G34331"/>
      <c r="H34331"/>
      <c r="I34331"/>
      <c r="J34331"/>
      <c r="K34331"/>
      <c r="L34331"/>
      <c r="M34331"/>
      <c r="N34331"/>
      <c r="O34331"/>
      <c r="P34331"/>
      <c r="Q34331"/>
      <c r="R34331"/>
    </row>
    <row r="34332" spans="3:18" x14ac:dyDescent="0.2">
      <c r="C34332"/>
      <c r="D34332"/>
      <c r="E34332"/>
      <c r="F34332"/>
      <c r="G34332"/>
      <c r="H34332"/>
      <c r="I34332"/>
      <c r="J34332"/>
      <c r="K34332"/>
      <c r="L34332"/>
      <c r="M34332"/>
      <c r="N34332"/>
      <c r="O34332"/>
      <c r="P34332"/>
      <c r="Q34332"/>
      <c r="R34332"/>
    </row>
    <row r="34333" spans="3:18" x14ac:dyDescent="0.2">
      <c r="C34333"/>
      <c r="D34333"/>
      <c r="E34333"/>
      <c r="F34333"/>
      <c r="G34333"/>
      <c r="H34333"/>
      <c r="I34333"/>
      <c r="J34333"/>
      <c r="K34333"/>
      <c r="L34333"/>
      <c r="M34333"/>
      <c r="N34333"/>
      <c r="O34333"/>
      <c r="P34333"/>
      <c r="Q34333"/>
      <c r="R34333"/>
    </row>
    <row r="34334" spans="3:18" x14ac:dyDescent="0.2">
      <c r="C34334"/>
      <c r="D34334"/>
      <c r="E34334"/>
      <c r="F34334"/>
      <c r="G34334"/>
      <c r="H34334"/>
      <c r="I34334"/>
      <c r="J34334"/>
      <c r="K34334"/>
      <c r="L34334"/>
      <c r="M34334"/>
      <c r="N34334"/>
      <c r="O34334"/>
      <c r="P34334"/>
      <c r="Q34334"/>
      <c r="R34334"/>
    </row>
    <row r="34335" spans="3:18" x14ac:dyDescent="0.2">
      <c r="C34335"/>
      <c r="D34335"/>
      <c r="E34335"/>
      <c r="F34335"/>
      <c r="G34335"/>
      <c r="H34335"/>
      <c r="I34335"/>
      <c r="J34335"/>
      <c r="K34335"/>
      <c r="L34335"/>
      <c r="M34335"/>
      <c r="N34335"/>
      <c r="O34335"/>
      <c r="P34335"/>
      <c r="Q34335"/>
      <c r="R34335"/>
    </row>
    <row r="34336" spans="3:18" x14ac:dyDescent="0.2">
      <c r="C34336"/>
      <c r="D34336"/>
      <c r="E34336"/>
      <c r="F34336"/>
      <c r="G34336"/>
      <c r="H34336"/>
      <c r="I34336"/>
      <c r="J34336"/>
      <c r="K34336"/>
      <c r="L34336"/>
      <c r="M34336"/>
      <c r="N34336"/>
      <c r="O34336"/>
      <c r="P34336"/>
      <c r="Q34336"/>
      <c r="R34336"/>
    </row>
    <row r="34337" spans="3:18" x14ac:dyDescent="0.2">
      <c r="C34337"/>
      <c r="D34337"/>
      <c r="E34337"/>
      <c r="F34337"/>
      <c r="G34337"/>
      <c r="H34337"/>
      <c r="I34337"/>
      <c r="J34337"/>
      <c r="K34337"/>
      <c r="L34337"/>
      <c r="M34337"/>
      <c r="N34337"/>
      <c r="O34337"/>
      <c r="P34337"/>
      <c r="Q34337"/>
      <c r="R34337"/>
    </row>
    <row r="34338" spans="3:18" x14ac:dyDescent="0.2">
      <c r="C34338"/>
      <c r="D34338"/>
      <c r="E34338"/>
      <c r="F34338"/>
      <c r="G34338"/>
      <c r="H34338"/>
      <c r="I34338"/>
      <c r="J34338"/>
      <c r="K34338"/>
      <c r="L34338"/>
      <c r="M34338"/>
      <c r="N34338"/>
      <c r="O34338"/>
      <c r="P34338"/>
      <c r="Q34338"/>
      <c r="R34338"/>
    </row>
    <row r="34339" spans="3:18" x14ac:dyDescent="0.2">
      <c r="C34339"/>
      <c r="D34339"/>
      <c r="E34339"/>
      <c r="F34339"/>
      <c r="G34339"/>
      <c r="H34339"/>
      <c r="I34339"/>
      <c r="J34339"/>
      <c r="K34339"/>
      <c r="L34339"/>
      <c r="M34339"/>
      <c r="N34339"/>
      <c r="O34339"/>
      <c r="P34339"/>
      <c r="Q34339"/>
      <c r="R34339"/>
    </row>
    <row r="34340" spans="3:18" x14ac:dyDescent="0.2">
      <c r="C34340"/>
      <c r="D34340"/>
      <c r="E34340"/>
      <c r="F34340"/>
      <c r="G34340"/>
      <c r="H34340"/>
      <c r="I34340"/>
      <c r="J34340"/>
      <c r="K34340"/>
      <c r="L34340"/>
      <c r="M34340"/>
      <c r="N34340"/>
      <c r="O34340"/>
      <c r="P34340"/>
      <c r="Q34340"/>
      <c r="R34340"/>
    </row>
    <row r="34341" spans="3:18" x14ac:dyDescent="0.2">
      <c r="C34341"/>
      <c r="D34341"/>
      <c r="E34341"/>
      <c r="F34341"/>
      <c r="G34341"/>
      <c r="H34341"/>
      <c r="I34341"/>
      <c r="J34341"/>
      <c r="K34341"/>
      <c r="L34341"/>
      <c r="M34341"/>
      <c r="N34341"/>
      <c r="O34341"/>
      <c r="P34341"/>
      <c r="Q34341"/>
      <c r="R34341"/>
    </row>
    <row r="34342" spans="3:18" x14ac:dyDescent="0.2">
      <c r="C34342"/>
      <c r="D34342"/>
      <c r="E34342"/>
      <c r="F34342"/>
      <c r="G34342"/>
      <c r="H34342"/>
      <c r="I34342"/>
      <c r="J34342"/>
      <c r="K34342"/>
      <c r="L34342"/>
      <c r="M34342"/>
      <c r="N34342"/>
      <c r="O34342"/>
      <c r="P34342"/>
      <c r="Q34342"/>
      <c r="R34342"/>
    </row>
    <row r="34343" spans="3:18" x14ac:dyDescent="0.2">
      <c r="C34343"/>
      <c r="D34343"/>
      <c r="E34343"/>
      <c r="F34343"/>
      <c r="G34343"/>
      <c r="H34343"/>
      <c r="I34343"/>
      <c r="J34343"/>
      <c r="K34343"/>
      <c r="L34343"/>
      <c r="M34343"/>
      <c r="N34343"/>
      <c r="O34343"/>
      <c r="P34343"/>
      <c r="Q34343"/>
      <c r="R34343"/>
    </row>
    <row r="34344" spans="3:18" x14ac:dyDescent="0.2">
      <c r="C34344"/>
      <c r="D34344"/>
      <c r="E34344"/>
      <c r="F34344"/>
      <c r="G34344"/>
      <c r="H34344"/>
      <c r="I34344"/>
      <c r="J34344"/>
      <c r="K34344"/>
      <c r="L34344"/>
      <c r="M34344"/>
      <c r="N34344"/>
      <c r="O34344"/>
      <c r="P34344"/>
      <c r="Q34344"/>
      <c r="R34344"/>
    </row>
    <row r="34345" spans="3:18" x14ac:dyDescent="0.2">
      <c r="C34345"/>
      <c r="D34345"/>
      <c r="E34345"/>
      <c r="F34345"/>
      <c r="G34345"/>
      <c r="H34345"/>
      <c r="I34345"/>
      <c r="J34345"/>
      <c r="K34345"/>
      <c r="L34345"/>
      <c r="M34345"/>
      <c r="N34345"/>
      <c r="O34345"/>
      <c r="P34345"/>
      <c r="Q34345"/>
      <c r="R34345"/>
    </row>
    <row r="34346" spans="3:18" x14ac:dyDescent="0.2">
      <c r="C34346"/>
      <c r="D34346"/>
      <c r="E34346"/>
      <c r="F34346"/>
      <c r="G34346"/>
      <c r="H34346"/>
      <c r="I34346"/>
      <c r="J34346"/>
      <c r="K34346"/>
      <c r="L34346"/>
      <c r="M34346"/>
      <c r="N34346"/>
      <c r="O34346"/>
      <c r="P34346"/>
      <c r="Q34346"/>
      <c r="R34346"/>
    </row>
    <row r="34347" spans="3:18" x14ac:dyDescent="0.2">
      <c r="C34347"/>
      <c r="D34347"/>
      <c r="E34347"/>
      <c r="F34347"/>
      <c r="G34347"/>
      <c r="H34347"/>
      <c r="I34347"/>
      <c r="J34347"/>
      <c r="K34347"/>
      <c r="L34347"/>
      <c r="M34347"/>
      <c r="N34347"/>
      <c r="O34347"/>
      <c r="P34347"/>
      <c r="Q34347"/>
      <c r="R34347"/>
    </row>
    <row r="34348" spans="3:18" x14ac:dyDescent="0.2">
      <c r="C34348"/>
      <c r="D34348"/>
      <c r="E34348"/>
      <c r="F34348"/>
      <c r="G34348"/>
      <c r="H34348"/>
      <c r="I34348"/>
      <c r="J34348"/>
      <c r="K34348"/>
      <c r="L34348"/>
      <c r="M34348"/>
      <c r="N34348"/>
      <c r="O34348"/>
      <c r="P34348"/>
      <c r="Q34348"/>
      <c r="R34348"/>
    </row>
    <row r="34349" spans="3:18" x14ac:dyDescent="0.2">
      <c r="C34349"/>
      <c r="D34349"/>
      <c r="E34349"/>
      <c r="F34349"/>
      <c r="G34349"/>
      <c r="H34349"/>
      <c r="I34349"/>
      <c r="J34349"/>
      <c r="K34349"/>
      <c r="L34349"/>
      <c r="M34349"/>
      <c r="N34349"/>
      <c r="O34349"/>
      <c r="P34349"/>
      <c r="Q34349"/>
      <c r="R34349"/>
    </row>
    <row r="34350" spans="3:18" x14ac:dyDescent="0.2">
      <c r="C34350"/>
      <c r="D34350"/>
      <c r="E34350"/>
      <c r="F34350"/>
      <c r="G34350"/>
      <c r="H34350"/>
      <c r="I34350"/>
      <c r="J34350"/>
      <c r="K34350"/>
      <c r="L34350"/>
      <c r="M34350"/>
      <c r="N34350"/>
      <c r="O34350"/>
      <c r="P34350"/>
      <c r="Q34350"/>
      <c r="R34350"/>
    </row>
    <row r="34351" spans="3:18" x14ac:dyDescent="0.2">
      <c r="C34351"/>
      <c r="D34351"/>
      <c r="E34351"/>
      <c r="F34351"/>
      <c r="G34351"/>
      <c r="H34351"/>
      <c r="I34351"/>
      <c r="J34351"/>
      <c r="K34351"/>
      <c r="L34351"/>
      <c r="M34351"/>
      <c r="N34351"/>
      <c r="O34351"/>
      <c r="P34351"/>
      <c r="Q34351"/>
      <c r="R34351"/>
    </row>
    <row r="34352" spans="3:18" x14ac:dyDescent="0.2">
      <c r="C34352"/>
      <c r="D34352"/>
      <c r="E34352"/>
      <c r="F34352"/>
      <c r="G34352"/>
      <c r="H34352"/>
      <c r="I34352"/>
      <c r="J34352"/>
      <c r="K34352"/>
      <c r="L34352"/>
      <c r="M34352"/>
      <c r="N34352"/>
      <c r="O34352"/>
      <c r="P34352"/>
      <c r="Q34352"/>
      <c r="R34352"/>
    </row>
    <row r="34353" spans="3:18" x14ac:dyDescent="0.2">
      <c r="C34353"/>
      <c r="D34353"/>
      <c r="E34353"/>
      <c r="F34353"/>
      <c r="G34353"/>
      <c r="H34353"/>
      <c r="I34353"/>
      <c r="J34353"/>
      <c r="K34353"/>
      <c r="L34353"/>
      <c r="M34353"/>
      <c r="N34353"/>
      <c r="O34353"/>
      <c r="P34353"/>
      <c r="Q34353"/>
      <c r="R34353"/>
    </row>
    <row r="34354" spans="3:18" x14ac:dyDescent="0.2">
      <c r="C34354"/>
      <c r="D34354"/>
      <c r="E34354"/>
      <c r="F34354"/>
      <c r="G34354"/>
      <c r="H34354"/>
      <c r="I34354"/>
      <c r="J34354"/>
      <c r="K34354"/>
      <c r="L34354"/>
      <c r="M34354"/>
      <c r="N34354"/>
      <c r="O34354"/>
      <c r="P34354"/>
      <c r="Q34354"/>
      <c r="R34354"/>
    </row>
    <row r="34355" spans="3:18" x14ac:dyDescent="0.2">
      <c r="C34355"/>
      <c r="D34355"/>
      <c r="E34355"/>
      <c r="F34355"/>
      <c r="G34355"/>
      <c r="H34355"/>
      <c r="I34355"/>
      <c r="J34355"/>
      <c r="K34355"/>
      <c r="L34355"/>
      <c r="M34355"/>
      <c r="N34355"/>
      <c r="O34355"/>
      <c r="P34355"/>
      <c r="Q34355"/>
      <c r="R34355"/>
    </row>
    <row r="34356" spans="3:18" x14ac:dyDescent="0.2">
      <c r="C34356"/>
      <c r="D34356"/>
      <c r="E34356"/>
      <c r="F34356"/>
      <c r="G34356"/>
      <c r="H34356"/>
      <c r="I34356"/>
      <c r="J34356"/>
      <c r="K34356"/>
      <c r="L34356"/>
      <c r="M34356"/>
      <c r="N34356"/>
      <c r="O34356"/>
      <c r="P34356"/>
      <c r="Q34356"/>
      <c r="R34356"/>
    </row>
    <row r="34357" spans="3:18" x14ac:dyDescent="0.2">
      <c r="C34357"/>
      <c r="D34357"/>
      <c r="E34357"/>
      <c r="F34357"/>
      <c r="G34357"/>
      <c r="H34357"/>
      <c r="I34357"/>
      <c r="J34357"/>
      <c r="K34357"/>
      <c r="L34357"/>
      <c r="M34357"/>
      <c r="N34357"/>
      <c r="O34357"/>
      <c r="P34357"/>
      <c r="Q34357"/>
      <c r="R34357"/>
    </row>
    <row r="34358" spans="3:18" x14ac:dyDescent="0.2">
      <c r="C34358"/>
      <c r="D34358"/>
      <c r="E34358"/>
      <c r="F34358"/>
      <c r="G34358"/>
      <c r="H34358"/>
      <c r="I34358"/>
      <c r="J34358"/>
      <c r="K34358"/>
      <c r="L34358"/>
      <c r="M34358"/>
      <c r="N34358"/>
      <c r="O34358"/>
      <c r="P34358"/>
      <c r="Q34358"/>
      <c r="R34358"/>
    </row>
    <row r="34359" spans="3:18" x14ac:dyDescent="0.2">
      <c r="C34359"/>
      <c r="D34359"/>
      <c r="E34359"/>
      <c r="F34359"/>
      <c r="G34359"/>
      <c r="H34359"/>
      <c r="I34359"/>
      <c r="J34359"/>
      <c r="K34359"/>
      <c r="L34359"/>
      <c r="M34359"/>
      <c r="N34359"/>
      <c r="O34359"/>
      <c r="P34359"/>
      <c r="Q34359"/>
      <c r="R34359"/>
    </row>
    <row r="34360" spans="3:18" x14ac:dyDescent="0.2">
      <c r="C34360"/>
      <c r="D34360"/>
      <c r="E34360"/>
      <c r="F34360"/>
      <c r="G34360"/>
      <c r="H34360"/>
      <c r="I34360"/>
      <c r="J34360"/>
      <c r="K34360"/>
      <c r="L34360"/>
      <c r="M34360"/>
      <c r="N34360"/>
      <c r="O34360"/>
      <c r="P34360"/>
      <c r="Q34360"/>
      <c r="R34360"/>
    </row>
    <row r="34361" spans="3:18" x14ac:dyDescent="0.2">
      <c r="C34361"/>
      <c r="D34361"/>
      <c r="E34361"/>
      <c r="F34361"/>
      <c r="G34361"/>
      <c r="H34361"/>
      <c r="I34361"/>
      <c r="J34361"/>
      <c r="K34361"/>
      <c r="L34361"/>
      <c r="M34361"/>
      <c r="N34361"/>
      <c r="O34361"/>
      <c r="P34361"/>
      <c r="Q34361"/>
      <c r="R34361"/>
    </row>
    <row r="34362" spans="3:18" x14ac:dyDescent="0.2">
      <c r="C34362"/>
      <c r="D34362"/>
      <c r="E34362"/>
      <c r="F34362"/>
      <c r="G34362"/>
      <c r="H34362"/>
      <c r="I34362"/>
      <c r="J34362"/>
      <c r="K34362"/>
      <c r="L34362"/>
      <c r="M34362"/>
      <c r="N34362"/>
      <c r="O34362"/>
      <c r="P34362"/>
      <c r="Q34362"/>
      <c r="R34362"/>
    </row>
    <row r="34363" spans="3:18" x14ac:dyDescent="0.2">
      <c r="C34363"/>
      <c r="D34363"/>
      <c r="E34363"/>
      <c r="F34363"/>
      <c r="G34363"/>
      <c r="H34363"/>
      <c r="I34363"/>
      <c r="J34363"/>
      <c r="K34363"/>
      <c r="L34363"/>
      <c r="M34363"/>
      <c r="N34363"/>
      <c r="O34363"/>
      <c r="P34363"/>
      <c r="Q34363"/>
      <c r="R34363"/>
    </row>
    <row r="34364" spans="3:18" x14ac:dyDescent="0.2">
      <c r="C34364"/>
      <c r="D34364"/>
      <c r="E34364"/>
      <c r="F34364"/>
      <c r="G34364"/>
      <c r="H34364"/>
      <c r="I34364"/>
      <c r="J34364"/>
      <c r="K34364"/>
      <c r="L34364"/>
      <c r="M34364"/>
      <c r="N34364"/>
      <c r="O34364"/>
      <c r="P34364"/>
      <c r="Q34364"/>
      <c r="R34364"/>
    </row>
    <row r="34365" spans="3:18" x14ac:dyDescent="0.2">
      <c r="C34365"/>
      <c r="D34365"/>
      <c r="E34365"/>
      <c r="F34365"/>
      <c r="G34365"/>
      <c r="H34365"/>
      <c r="I34365"/>
      <c r="J34365"/>
      <c r="K34365"/>
      <c r="L34365"/>
      <c r="M34365"/>
      <c r="N34365"/>
      <c r="O34365"/>
      <c r="P34365"/>
      <c r="Q34365"/>
      <c r="R34365"/>
    </row>
    <row r="34366" spans="3:18" x14ac:dyDescent="0.2">
      <c r="C34366"/>
      <c r="D34366"/>
      <c r="E34366"/>
      <c r="F34366"/>
      <c r="G34366"/>
      <c r="H34366"/>
      <c r="I34366"/>
      <c r="J34366"/>
      <c r="K34366"/>
      <c r="L34366"/>
      <c r="M34366"/>
      <c r="N34366"/>
      <c r="O34366"/>
      <c r="P34366"/>
      <c r="Q34366"/>
      <c r="R34366"/>
    </row>
    <row r="34367" spans="3:18" x14ac:dyDescent="0.2">
      <c r="C34367"/>
      <c r="D34367"/>
      <c r="E34367"/>
      <c r="F34367"/>
      <c r="G34367"/>
      <c r="H34367"/>
      <c r="I34367"/>
      <c r="J34367"/>
      <c r="K34367"/>
      <c r="L34367"/>
      <c r="M34367"/>
      <c r="N34367"/>
      <c r="O34367"/>
      <c r="P34367"/>
      <c r="Q34367"/>
      <c r="R34367"/>
    </row>
    <row r="34368" spans="3:18" x14ac:dyDescent="0.2">
      <c r="C34368"/>
      <c r="D34368"/>
      <c r="E34368"/>
      <c r="F34368"/>
      <c r="G34368"/>
      <c r="H34368"/>
      <c r="I34368"/>
      <c r="J34368"/>
      <c r="K34368"/>
      <c r="L34368"/>
      <c r="M34368"/>
      <c r="N34368"/>
      <c r="O34368"/>
      <c r="P34368"/>
      <c r="Q34368"/>
      <c r="R34368"/>
    </row>
    <row r="34369" spans="3:18" x14ac:dyDescent="0.2">
      <c r="C34369"/>
      <c r="D34369"/>
      <c r="E34369"/>
      <c r="F34369"/>
      <c r="G34369"/>
      <c r="H34369"/>
      <c r="I34369"/>
      <c r="J34369"/>
      <c r="K34369"/>
      <c r="L34369"/>
      <c r="M34369"/>
      <c r="N34369"/>
      <c r="O34369"/>
      <c r="P34369"/>
      <c r="Q34369"/>
      <c r="R34369"/>
    </row>
    <row r="34370" spans="3:18" x14ac:dyDescent="0.2">
      <c r="C34370"/>
      <c r="D34370"/>
      <c r="E34370"/>
      <c r="F34370"/>
      <c r="G34370"/>
      <c r="H34370"/>
      <c r="I34370"/>
      <c r="J34370"/>
      <c r="K34370"/>
      <c r="L34370"/>
      <c r="M34370"/>
      <c r="N34370"/>
      <c r="O34370"/>
      <c r="P34370"/>
      <c r="Q34370"/>
      <c r="R34370"/>
    </row>
    <row r="34371" spans="3:18" x14ac:dyDescent="0.2">
      <c r="C34371"/>
      <c r="D34371"/>
      <c r="E34371"/>
      <c r="F34371"/>
      <c r="G34371"/>
      <c r="H34371"/>
      <c r="I34371"/>
      <c r="J34371"/>
      <c r="K34371"/>
      <c r="L34371"/>
      <c r="M34371"/>
      <c r="N34371"/>
      <c r="O34371"/>
      <c r="P34371"/>
      <c r="Q34371"/>
      <c r="R34371"/>
    </row>
    <row r="34372" spans="3:18" x14ac:dyDescent="0.2">
      <c r="C34372"/>
      <c r="D34372"/>
      <c r="E34372"/>
      <c r="F34372"/>
      <c r="G34372"/>
      <c r="H34372"/>
      <c r="I34372"/>
      <c r="J34372"/>
      <c r="K34372"/>
      <c r="L34372"/>
      <c r="M34372"/>
      <c r="N34372"/>
      <c r="O34372"/>
      <c r="P34372"/>
      <c r="Q34372"/>
      <c r="R34372"/>
    </row>
    <row r="34373" spans="3:18" x14ac:dyDescent="0.2">
      <c r="C34373"/>
      <c r="D34373"/>
      <c r="E34373"/>
      <c r="F34373"/>
      <c r="G34373"/>
      <c r="H34373"/>
      <c r="I34373"/>
      <c r="J34373"/>
      <c r="K34373"/>
      <c r="L34373"/>
      <c r="M34373"/>
      <c r="N34373"/>
      <c r="O34373"/>
      <c r="P34373"/>
      <c r="Q34373"/>
      <c r="R34373"/>
    </row>
    <row r="34374" spans="3:18" x14ac:dyDescent="0.2">
      <c r="C34374"/>
      <c r="D34374"/>
      <c r="E34374"/>
      <c r="F34374"/>
      <c r="G34374"/>
      <c r="H34374"/>
      <c r="I34374"/>
      <c r="J34374"/>
      <c r="K34374"/>
      <c r="L34374"/>
      <c r="M34374"/>
      <c r="N34374"/>
      <c r="O34374"/>
      <c r="P34374"/>
      <c r="Q34374"/>
      <c r="R34374"/>
    </row>
    <row r="34375" spans="3:18" x14ac:dyDescent="0.2">
      <c r="C34375"/>
      <c r="D34375"/>
      <c r="E34375"/>
      <c r="F34375"/>
      <c r="G34375"/>
      <c r="H34375"/>
      <c r="I34375"/>
      <c r="J34375"/>
      <c r="K34375"/>
      <c r="L34375"/>
      <c r="M34375"/>
      <c r="N34375"/>
      <c r="O34375"/>
      <c r="P34375"/>
      <c r="Q34375"/>
      <c r="R34375"/>
    </row>
    <row r="34376" spans="3:18" x14ac:dyDescent="0.2">
      <c r="C34376"/>
      <c r="D34376"/>
      <c r="E34376"/>
      <c r="F34376"/>
      <c r="G34376"/>
      <c r="H34376"/>
      <c r="I34376"/>
      <c r="J34376"/>
      <c r="K34376"/>
      <c r="L34376"/>
      <c r="M34376"/>
      <c r="N34376"/>
      <c r="O34376"/>
      <c r="P34376"/>
      <c r="Q34376"/>
      <c r="R34376"/>
    </row>
    <row r="34377" spans="3:18" x14ac:dyDescent="0.2">
      <c r="C34377"/>
      <c r="D34377"/>
      <c r="E34377"/>
      <c r="F34377"/>
      <c r="G34377"/>
      <c r="H34377"/>
      <c r="I34377"/>
      <c r="J34377"/>
      <c r="K34377"/>
      <c r="L34377"/>
      <c r="M34377"/>
      <c r="N34377"/>
      <c r="O34377"/>
      <c r="P34377"/>
      <c r="Q34377"/>
      <c r="R34377"/>
    </row>
    <row r="34378" spans="3:18" x14ac:dyDescent="0.2">
      <c r="C34378"/>
      <c r="D34378"/>
      <c r="E34378"/>
      <c r="F34378"/>
      <c r="G34378"/>
      <c r="H34378"/>
      <c r="I34378"/>
      <c r="J34378"/>
      <c r="K34378"/>
      <c r="L34378"/>
      <c r="M34378"/>
      <c r="N34378"/>
      <c r="O34378"/>
      <c r="P34378"/>
      <c r="Q34378"/>
      <c r="R34378"/>
    </row>
    <row r="34379" spans="3:18" x14ac:dyDescent="0.2">
      <c r="C34379"/>
      <c r="D34379"/>
      <c r="E34379"/>
      <c r="F34379"/>
      <c r="G34379"/>
      <c r="H34379"/>
      <c r="I34379"/>
      <c r="J34379"/>
      <c r="K34379"/>
      <c r="L34379"/>
      <c r="M34379"/>
      <c r="N34379"/>
      <c r="O34379"/>
      <c r="P34379"/>
      <c r="Q34379"/>
      <c r="R34379"/>
    </row>
    <row r="34380" spans="3:18" x14ac:dyDescent="0.2">
      <c r="C34380"/>
      <c r="D34380"/>
      <c r="E34380"/>
      <c r="F34380"/>
      <c r="G34380"/>
      <c r="H34380"/>
      <c r="I34380"/>
      <c r="J34380"/>
      <c r="K34380"/>
      <c r="L34380"/>
      <c r="M34380"/>
      <c r="N34380"/>
      <c r="O34380"/>
      <c r="P34380"/>
      <c r="Q34380"/>
      <c r="R34380"/>
    </row>
    <row r="34381" spans="3:18" x14ac:dyDescent="0.2">
      <c r="C34381"/>
      <c r="D34381"/>
      <c r="E34381"/>
      <c r="F34381"/>
      <c r="G34381"/>
      <c r="H34381"/>
      <c r="I34381"/>
      <c r="J34381"/>
      <c r="K34381"/>
      <c r="L34381"/>
      <c r="M34381"/>
      <c r="N34381"/>
      <c r="O34381"/>
      <c r="P34381"/>
      <c r="Q34381"/>
      <c r="R34381"/>
    </row>
    <row r="34382" spans="3:18" x14ac:dyDescent="0.2">
      <c r="C34382"/>
      <c r="D34382"/>
      <c r="E34382"/>
      <c r="F34382"/>
      <c r="G34382"/>
      <c r="H34382"/>
      <c r="I34382"/>
      <c r="J34382"/>
      <c r="K34382"/>
      <c r="L34382"/>
      <c r="M34382"/>
      <c r="N34382"/>
      <c r="O34382"/>
      <c r="P34382"/>
      <c r="Q34382"/>
      <c r="R34382"/>
    </row>
    <row r="34383" spans="3:18" x14ac:dyDescent="0.2">
      <c r="C34383"/>
      <c r="D34383"/>
      <c r="E34383"/>
      <c r="F34383"/>
      <c r="G34383"/>
      <c r="H34383"/>
      <c r="I34383"/>
      <c r="J34383"/>
      <c r="K34383"/>
      <c r="L34383"/>
      <c r="M34383"/>
      <c r="N34383"/>
      <c r="O34383"/>
      <c r="P34383"/>
      <c r="Q34383"/>
      <c r="R34383"/>
    </row>
    <row r="34384" spans="3:18" x14ac:dyDescent="0.2">
      <c r="C34384"/>
      <c r="D34384"/>
      <c r="E34384"/>
      <c r="F34384"/>
      <c r="G34384"/>
      <c r="H34384"/>
      <c r="I34384"/>
      <c r="J34384"/>
      <c r="K34384"/>
      <c r="L34384"/>
      <c r="M34384"/>
      <c r="N34384"/>
      <c r="O34384"/>
      <c r="P34384"/>
      <c r="Q34384"/>
      <c r="R34384"/>
    </row>
    <row r="34385" spans="3:18" x14ac:dyDescent="0.2">
      <c r="C34385"/>
      <c r="D34385"/>
      <c r="E34385"/>
      <c r="F34385"/>
      <c r="G34385"/>
      <c r="H34385"/>
      <c r="I34385"/>
      <c r="J34385"/>
      <c r="K34385"/>
      <c r="L34385"/>
      <c r="M34385"/>
      <c r="N34385"/>
      <c r="O34385"/>
      <c r="P34385"/>
      <c r="Q34385"/>
      <c r="R34385"/>
    </row>
    <row r="34386" spans="3:18" x14ac:dyDescent="0.2">
      <c r="C34386"/>
      <c r="D34386"/>
      <c r="E34386"/>
      <c r="F34386"/>
      <c r="G34386"/>
      <c r="H34386"/>
      <c r="I34386"/>
      <c r="J34386"/>
      <c r="K34386"/>
      <c r="L34386"/>
      <c r="M34386"/>
      <c r="N34386"/>
      <c r="O34386"/>
      <c r="P34386"/>
      <c r="Q34386"/>
      <c r="R34386"/>
    </row>
    <row r="34387" spans="3:18" x14ac:dyDescent="0.2">
      <c r="C34387"/>
      <c r="D34387"/>
      <c r="E34387"/>
      <c r="F34387"/>
      <c r="G34387"/>
      <c r="H34387"/>
      <c r="I34387"/>
      <c r="J34387"/>
      <c r="K34387"/>
      <c r="L34387"/>
      <c r="M34387"/>
      <c r="N34387"/>
      <c r="O34387"/>
      <c r="P34387"/>
      <c r="Q34387"/>
      <c r="R34387"/>
    </row>
    <row r="34388" spans="3:18" x14ac:dyDescent="0.2">
      <c r="C34388"/>
      <c r="D34388"/>
      <c r="E34388"/>
      <c r="F34388"/>
      <c r="G34388"/>
      <c r="H34388"/>
      <c r="I34388"/>
      <c r="J34388"/>
      <c r="K34388"/>
      <c r="L34388"/>
      <c r="M34388"/>
      <c r="N34388"/>
      <c r="O34388"/>
      <c r="P34388"/>
      <c r="Q34388"/>
      <c r="R34388"/>
    </row>
    <row r="34389" spans="3:18" x14ac:dyDescent="0.2">
      <c r="C34389"/>
      <c r="D34389"/>
      <c r="E34389"/>
      <c r="F34389"/>
      <c r="G34389"/>
      <c r="H34389"/>
      <c r="I34389"/>
      <c r="J34389"/>
      <c r="K34389"/>
      <c r="L34389"/>
      <c r="M34389"/>
      <c r="N34389"/>
      <c r="O34389"/>
      <c r="P34389"/>
      <c r="Q34389"/>
      <c r="R34389"/>
    </row>
    <row r="34390" spans="3:18" x14ac:dyDescent="0.2">
      <c r="C34390"/>
      <c r="D34390"/>
      <c r="E34390"/>
      <c r="F34390"/>
      <c r="G34390"/>
      <c r="H34390"/>
      <c r="I34390"/>
      <c r="J34390"/>
      <c r="K34390"/>
      <c r="L34390"/>
      <c r="M34390"/>
      <c r="N34390"/>
      <c r="O34390"/>
      <c r="P34390"/>
      <c r="Q34390"/>
      <c r="R34390"/>
    </row>
    <row r="34391" spans="3:18" x14ac:dyDescent="0.2">
      <c r="C34391"/>
      <c r="D34391"/>
      <c r="E34391"/>
      <c r="F34391"/>
      <c r="G34391"/>
      <c r="H34391"/>
      <c r="I34391"/>
      <c r="J34391"/>
      <c r="K34391"/>
      <c r="L34391"/>
      <c r="M34391"/>
      <c r="N34391"/>
      <c r="O34391"/>
      <c r="P34391"/>
      <c r="Q34391"/>
      <c r="R34391"/>
    </row>
    <row r="34392" spans="3:18" x14ac:dyDescent="0.2">
      <c r="C34392"/>
      <c r="D34392"/>
      <c r="E34392"/>
      <c r="F34392"/>
      <c r="G34392"/>
      <c r="H34392"/>
      <c r="I34392"/>
      <c r="J34392"/>
      <c r="K34392"/>
      <c r="L34392"/>
      <c r="M34392"/>
      <c r="N34392"/>
      <c r="O34392"/>
      <c r="P34392"/>
      <c r="Q34392"/>
      <c r="R34392"/>
    </row>
    <row r="34393" spans="3:18" x14ac:dyDescent="0.2">
      <c r="C34393"/>
      <c r="D34393"/>
      <c r="E34393"/>
      <c r="F34393"/>
      <c r="G34393"/>
      <c r="H34393"/>
      <c r="I34393"/>
      <c r="J34393"/>
      <c r="K34393"/>
      <c r="L34393"/>
      <c r="M34393"/>
      <c r="N34393"/>
      <c r="O34393"/>
      <c r="P34393"/>
      <c r="Q34393"/>
      <c r="R34393"/>
    </row>
    <row r="34394" spans="3:18" x14ac:dyDescent="0.2">
      <c r="C34394"/>
      <c r="D34394"/>
      <c r="E34394"/>
      <c r="F34394"/>
      <c r="G34394"/>
      <c r="H34394"/>
      <c r="I34394"/>
      <c r="J34394"/>
      <c r="K34394"/>
      <c r="L34394"/>
      <c r="M34394"/>
      <c r="N34394"/>
      <c r="O34394"/>
      <c r="P34394"/>
      <c r="Q34394"/>
      <c r="R34394"/>
    </row>
    <row r="34395" spans="3:18" x14ac:dyDescent="0.2">
      <c r="C34395"/>
      <c r="D34395"/>
      <c r="E34395"/>
      <c r="F34395"/>
      <c r="G34395"/>
      <c r="H34395"/>
      <c r="I34395"/>
      <c r="J34395"/>
      <c r="K34395"/>
      <c r="L34395"/>
      <c r="M34395"/>
      <c r="N34395"/>
      <c r="O34395"/>
      <c r="P34395"/>
      <c r="Q34395"/>
      <c r="R34395"/>
    </row>
    <row r="34396" spans="3:18" x14ac:dyDescent="0.2">
      <c r="C34396"/>
      <c r="D34396"/>
      <c r="E34396"/>
      <c r="F34396"/>
      <c r="G34396"/>
      <c r="H34396"/>
      <c r="I34396"/>
      <c r="J34396"/>
      <c r="K34396"/>
      <c r="L34396"/>
      <c r="M34396"/>
      <c r="N34396"/>
      <c r="O34396"/>
      <c r="P34396"/>
      <c r="Q34396"/>
      <c r="R34396"/>
    </row>
    <row r="34397" spans="3:18" x14ac:dyDescent="0.2">
      <c r="C34397"/>
      <c r="D34397"/>
      <c r="E34397"/>
      <c r="F34397"/>
      <c r="G34397"/>
      <c r="H34397"/>
      <c r="I34397"/>
      <c r="J34397"/>
      <c r="K34397"/>
      <c r="L34397"/>
      <c r="M34397"/>
      <c r="N34397"/>
      <c r="O34397"/>
      <c r="P34397"/>
      <c r="Q34397"/>
      <c r="R34397"/>
    </row>
    <row r="34398" spans="3:18" x14ac:dyDescent="0.2">
      <c r="C34398"/>
      <c r="D34398"/>
      <c r="E34398"/>
      <c r="F34398"/>
      <c r="G34398"/>
      <c r="H34398"/>
      <c r="I34398"/>
      <c r="J34398"/>
      <c r="K34398"/>
      <c r="L34398"/>
      <c r="M34398"/>
      <c r="N34398"/>
      <c r="O34398"/>
      <c r="P34398"/>
      <c r="Q34398"/>
      <c r="R34398"/>
    </row>
    <row r="34399" spans="3:18" x14ac:dyDescent="0.2">
      <c r="C34399"/>
      <c r="D34399"/>
      <c r="E34399"/>
      <c r="F34399"/>
      <c r="G34399"/>
      <c r="H34399"/>
      <c r="I34399"/>
      <c r="J34399"/>
      <c r="K34399"/>
      <c r="L34399"/>
      <c r="M34399"/>
      <c r="N34399"/>
      <c r="O34399"/>
      <c r="P34399"/>
      <c r="Q34399"/>
      <c r="R34399"/>
    </row>
    <row r="34400" spans="3:18" x14ac:dyDescent="0.2">
      <c r="C34400"/>
      <c r="D34400"/>
      <c r="E34400"/>
      <c r="F34400"/>
      <c r="G34400"/>
      <c r="H34400"/>
      <c r="I34400"/>
      <c r="J34400"/>
      <c r="K34400"/>
      <c r="L34400"/>
      <c r="M34400"/>
      <c r="N34400"/>
      <c r="O34400"/>
      <c r="P34400"/>
      <c r="Q34400"/>
      <c r="R34400"/>
    </row>
    <row r="34401" spans="3:18" x14ac:dyDescent="0.2">
      <c r="C34401"/>
      <c r="D34401"/>
      <c r="E34401"/>
      <c r="F34401"/>
      <c r="G34401"/>
      <c r="H34401"/>
      <c r="I34401"/>
      <c r="J34401"/>
      <c r="K34401"/>
      <c r="L34401"/>
      <c r="M34401"/>
      <c r="N34401"/>
      <c r="O34401"/>
      <c r="P34401"/>
      <c r="Q34401"/>
      <c r="R34401"/>
    </row>
    <row r="34402" spans="3:18" x14ac:dyDescent="0.2">
      <c r="C34402"/>
      <c r="D34402"/>
      <c r="E34402"/>
      <c r="F34402"/>
      <c r="G34402"/>
      <c r="H34402"/>
      <c r="I34402"/>
      <c r="J34402"/>
      <c r="K34402"/>
      <c r="L34402"/>
      <c r="M34402"/>
      <c r="N34402"/>
      <c r="O34402"/>
      <c r="P34402"/>
      <c r="Q34402"/>
      <c r="R34402"/>
    </row>
    <row r="34403" spans="3:18" x14ac:dyDescent="0.2">
      <c r="C34403"/>
      <c r="D34403"/>
      <c r="E34403"/>
      <c r="F34403"/>
      <c r="G34403"/>
      <c r="H34403"/>
      <c r="I34403"/>
      <c r="J34403"/>
      <c r="K34403"/>
      <c r="L34403"/>
      <c r="M34403"/>
      <c r="N34403"/>
      <c r="O34403"/>
      <c r="P34403"/>
      <c r="Q34403"/>
      <c r="R34403"/>
    </row>
    <row r="34404" spans="3:18" x14ac:dyDescent="0.2">
      <c r="C34404"/>
      <c r="D34404"/>
      <c r="E34404"/>
      <c r="F34404"/>
      <c r="G34404"/>
      <c r="H34404"/>
      <c r="I34404"/>
      <c r="J34404"/>
      <c r="K34404"/>
      <c r="L34404"/>
      <c r="M34404"/>
      <c r="N34404"/>
      <c r="O34404"/>
      <c r="P34404"/>
      <c r="Q34404"/>
      <c r="R34404"/>
    </row>
    <row r="34405" spans="3:18" x14ac:dyDescent="0.2">
      <c r="C34405"/>
      <c r="D34405"/>
      <c r="E34405"/>
      <c r="F34405"/>
      <c r="G34405"/>
      <c r="H34405"/>
      <c r="I34405"/>
      <c r="J34405"/>
      <c r="K34405"/>
      <c r="L34405"/>
      <c r="M34405"/>
      <c r="N34405"/>
      <c r="O34405"/>
      <c r="P34405"/>
      <c r="Q34405"/>
      <c r="R34405"/>
    </row>
    <row r="34406" spans="3:18" x14ac:dyDescent="0.2">
      <c r="C34406"/>
      <c r="D34406"/>
      <c r="E34406"/>
      <c r="F34406"/>
      <c r="G34406"/>
      <c r="H34406"/>
      <c r="I34406"/>
      <c r="J34406"/>
      <c r="K34406"/>
      <c r="L34406"/>
      <c r="M34406"/>
      <c r="N34406"/>
      <c r="O34406"/>
      <c r="P34406"/>
      <c r="Q34406"/>
      <c r="R34406"/>
    </row>
    <row r="34407" spans="3:18" x14ac:dyDescent="0.2">
      <c r="C34407"/>
      <c r="D34407"/>
      <c r="E34407"/>
      <c r="F34407"/>
      <c r="G34407"/>
      <c r="H34407"/>
      <c r="I34407"/>
      <c r="J34407"/>
      <c r="K34407"/>
      <c r="L34407"/>
      <c r="M34407"/>
      <c r="N34407"/>
      <c r="O34407"/>
      <c r="P34407"/>
      <c r="Q34407"/>
      <c r="R34407"/>
    </row>
    <row r="34408" spans="3:18" x14ac:dyDescent="0.2">
      <c r="C34408"/>
      <c r="D34408"/>
      <c r="E34408"/>
      <c r="F34408"/>
      <c r="G34408"/>
      <c r="H34408"/>
      <c r="I34408"/>
      <c r="J34408"/>
      <c r="K34408"/>
      <c r="L34408"/>
      <c r="M34408"/>
      <c r="N34408"/>
      <c r="O34408"/>
      <c r="P34408"/>
      <c r="Q34408"/>
      <c r="R34408"/>
    </row>
    <row r="34409" spans="3:18" x14ac:dyDescent="0.2">
      <c r="C34409"/>
      <c r="D34409"/>
      <c r="E34409"/>
      <c r="F34409"/>
      <c r="G34409"/>
      <c r="H34409"/>
      <c r="I34409"/>
      <c r="J34409"/>
      <c r="K34409"/>
      <c r="L34409"/>
      <c r="M34409"/>
      <c r="N34409"/>
      <c r="O34409"/>
      <c r="P34409"/>
      <c r="Q34409"/>
      <c r="R34409"/>
    </row>
    <row r="34410" spans="3:18" x14ac:dyDescent="0.2">
      <c r="C34410"/>
      <c r="D34410"/>
      <c r="E34410"/>
      <c r="F34410"/>
      <c r="G34410"/>
      <c r="H34410"/>
      <c r="I34410"/>
      <c r="J34410"/>
      <c r="K34410"/>
      <c r="L34410"/>
      <c r="M34410"/>
      <c r="N34410"/>
      <c r="O34410"/>
      <c r="P34410"/>
      <c r="Q34410"/>
      <c r="R34410"/>
    </row>
    <row r="34411" spans="3:18" x14ac:dyDescent="0.2">
      <c r="C34411"/>
      <c r="D34411"/>
      <c r="E34411"/>
      <c r="F34411"/>
      <c r="G34411"/>
      <c r="H34411"/>
      <c r="I34411"/>
      <c r="J34411"/>
      <c r="K34411"/>
      <c r="L34411"/>
      <c r="M34411"/>
      <c r="N34411"/>
      <c r="O34411"/>
      <c r="P34411"/>
      <c r="Q34411"/>
      <c r="R34411"/>
    </row>
    <row r="34412" spans="3:18" x14ac:dyDescent="0.2">
      <c r="C34412"/>
      <c r="D34412"/>
      <c r="E34412"/>
      <c r="F34412"/>
      <c r="G34412"/>
      <c r="H34412"/>
      <c r="I34412"/>
      <c r="J34412"/>
      <c r="K34412"/>
      <c r="L34412"/>
      <c r="M34412"/>
      <c r="N34412"/>
      <c r="O34412"/>
      <c r="P34412"/>
      <c r="Q34412"/>
      <c r="R34412"/>
    </row>
    <row r="34413" spans="3:18" x14ac:dyDescent="0.2">
      <c r="C34413"/>
      <c r="D34413"/>
      <c r="E34413"/>
      <c r="F34413"/>
      <c r="G34413"/>
      <c r="H34413"/>
      <c r="I34413"/>
      <c r="J34413"/>
      <c r="K34413"/>
      <c r="L34413"/>
      <c r="M34413"/>
      <c r="N34413"/>
      <c r="O34413"/>
      <c r="P34413"/>
      <c r="Q34413"/>
      <c r="R34413"/>
    </row>
    <row r="34414" spans="3:18" x14ac:dyDescent="0.2">
      <c r="C34414"/>
      <c r="D34414"/>
      <c r="E34414"/>
      <c r="F34414"/>
      <c r="G34414"/>
      <c r="H34414"/>
      <c r="I34414"/>
      <c r="J34414"/>
      <c r="K34414"/>
      <c r="L34414"/>
      <c r="M34414"/>
      <c r="N34414"/>
      <c r="O34414"/>
      <c r="P34414"/>
      <c r="Q34414"/>
      <c r="R34414"/>
    </row>
    <row r="34415" spans="3:18" x14ac:dyDescent="0.2">
      <c r="C34415"/>
      <c r="D34415"/>
      <c r="E34415"/>
      <c r="F34415"/>
      <c r="G34415"/>
      <c r="H34415"/>
      <c r="I34415"/>
      <c r="J34415"/>
      <c r="K34415"/>
      <c r="L34415"/>
      <c r="M34415"/>
      <c r="N34415"/>
      <c r="O34415"/>
      <c r="P34415"/>
      <c r="Q34415"/>
      <c r="R34415"/>
    </row>
    <row r="34416" spans="3:18" x14ac:dyDescent="0.2">
      <c r="C34416"/>
      <c r="D34416"/>
      <c r="E34416"/>
      <c r="F34416"/>
      <c r="G34416"/>
      <c r="H34416"/>
      <c r="I34416"/>
      <c r="J34416"/>
      <c r="K34416"/>
      <c r="L34416"/>
      <c r="M34416"/>
      <c r="N34416"/>
      <c r="O34416"/>
      <c r="P34416"/>
      <c r="Q34416"/>
      <c r="R34416"/>
    </row>
    <row r="34417" spans="3:18" x14ac:dyDescent="0.2">
      <c r="C34417"/>
      <c r="D34417"/>
      <c r="E34417"/>
      <c r="F34417"/>
      <c r="G34417"/>
      <c r="H34417"/>
      <c r="I34417"/>
      <c r="J34417"/>
      <c r="K34417"/>
      <c r="L34417"/>
      <c r="M34417"/>
      <c r="N34417"/>
      <c r="O34417"/>
      <c r="P34417"/>
      <c r="Q34417"/>
      <c r="R34417"/>
    </row>
    <row r="34418" spans="3:18" x14ac:dyDescent="0.2">
      <c r="C34418"/>
      <c r="D34418"/>
      <c r="E34418"/>
      <c r="F34418"/>
      <c r="G34418"/>
      <c r="H34418"/>
      <c r="I34418"/>
      <c r="J34418"/>
      <c r="K34418"/>
      <c r="L34418"/>
      <c r="M34418"/>
      <c r="N34418"/>
      <c r="O34418"/>
      <c r="P34418"/>
      <c r="Q34418"/>
      <c r="R34418"/>
    </row>
    <row r="34419" spans="3:18" x14ac:dyDescent="0.2">
      <c r="C34419"/>
      <c r="D34419"/>
      <c r="E34419"/>
      <c r="F34419"/>
      <c r="G34419"/>
      <c r="H34419"/>
      <c r="I34419"/>
      <c r="J34419"/>
      <c r="K34419"/>
      <c r="L34419"/>
      <c r="M34419"/>
      <c r="N34419"/>
      <c r="O34419"/>
      <c r="P34419"/>
      <c r="Q34419"/>
      <c r="R34419"/>
    </row>
    <row r="34420" spans="3:18" x14ac:dyDescent="0.2">
      <c r="C34420"/>
      <c r="D34420"/>
      <c r="E34420"/>
      <c r="F34420"/>
      <c r="G34420"/>
      <c r="H34420"/>
      <c r="I34420"/>
      <c r="J34420"/>
      <c r="K34420"/>
      <c r="L34420"/>
      <c r="M34420"/>
      <c r="N34420"/>
      <c r="O34420"/>
      <c r="P34420"/>
      <c r="Q34420"/>
      <c r="R34420"/>
    </row>
    <row r="34421" spans="3:18" x14ac:dyDescent="0.2">
      <c r="C34421"/>
      <c r="D34421"/>
      <c r="E34421"/>
      <c r="F34421"/>
      <c r="G34421"/>
      <c r="H34421"/>
      <c r="I34421"/>
      <c r="J34421"/>
      <c r="K34421"/>
      <c r="L34421"/>
      <c r="M34421"/>
      <c r="N34421"/>
      <c r="O34421"/>
      <c r="P34421"/>
      <c r="Q34421"/>
      <c r="R34421"/>
    </row>
    <row r="34422" spans="3:18" x14ac:dyDescent="0.2">
      <c r="C34422"/>
      <c r="D34422"/>
      <c r="E34422"/>
      <c r="F34422"/>
      <c r="G34422"/>
      <c r="H34422"/>
      <c r="I34422"/>
      <c r="J34422"/>
      <c r="K34422"/>
      <c r="L34422"/>
      <c r="M34422"/>
      <c r="N34422"/>
      <c r="O34422"/>
      <c r="P34422"/>
      <c r="Q34422"/>
      <c r="R34422"/>
    </row>
    <row r="34423" spans="3:18" x14ac:dyDescent="0.2">
      <c r="C34423"/>
      <c r="D34423"/>
      <c r="E34423"/>
      <c r="F34423"/>
      <c r="G34423"/>
      <c r="H34423"/>
      <c r="I34423"/>
      <c r="J34423"/>
      <c r="K34423"/>
      <c r="L34423"/>
      <c r="M34423"/>
      <c r="N34423"/>
      <c r="O34423"/>
      <c r="P34423"/>
      <c r="Q34423"/>
      <c r="R34423"/>
    </row>
    <row r="34424" spans="3:18" x14ac:dyDescent="0.2">
      <c r="C34424"/>
      <c r="D34424"/>
      <c r="E34424"/>
      <c r="F34424"/>
      <c r="G34424"/>
      <c r="H34424"/>
      <c r="I34424"/>
      <c r="J34424"/>
      <c r="K34424"/>
      <c r="L34424"/>
      <c r="M34424"/>
      <c r="N34424"/>
      <c r="O34424"/>
      <c r="P34424"/>
      <c r="Q34424"/>
      <c r="R34424"/>
    </row>
    <row r="34425" spans="3:18" x14ac:dyDescent="0.2">
      <c r="C34425"/>
      <c r="D34425"/>
      <c r="E34425"/>
      <c r="F34425"/>
      <c r="G34425"/>
      <c r="H34425"/>
      <c r="I34425"/>
      <c r="J34425"/>
      <c r="K34425"/>
      <c r="L34425"/>
      <c r="M34425"/>
      <c r="N34425"/>
      <c r="O34425"/>
      <c r="P34425"/>
      <c r="Q34425"/>
      <c r="R34425"/>
    </row>
    <row r="34426" spans="3:18" x14ac:dyDescent="0.2">
      <c r="C34426"/>
      <c r="D34426"/>
      <c r="E34426"/>
      <c r="F34426"/>
      <c r="G34426"/>
      <c r="H34426"/>
      <c r="I34426"/>
      <c r="J34426"/>
      <c r="K34426"/>
      <c r="L34426"/>
      <c r="M34426"/>
      <c r="N34426"/>
      <c r="O34426"/>
      <c r="P34426"/>
      <c r="Q34426"/>
      <c r="R34426"/>
    </row>
    <row r="34427" spans="3:18" x14ac:dyDescent="0.2">
      <c r="C34427"/>
      <c r="D34427"/>
      <c r="E34427"/>
      <c r="F34427"/>
      <c r="G34427"/>
      <c r="H34427"/>
      <c r="I34427"/>
      <c r="J34427"/>
      <c r="K34427"/>
      <c r="L34427"/>
      <c r="M34427"/>
      <c r="N34427"/>
      <c r="O34427"/>
      <c r="P34427"/>
      <c r="Q34427"/>
      <c r="R34427"/>
    </row>
    <row r="34428" spans="3:18" x14ac:dyDescent="0.2">
      <c r="C34428"/>
      <c r="D34428"/>
      <c r="E34428"/>
      <c r="F34428"/>
      <c r="G34428"/>
      <c r="H34428"/>
      <c r="I34428"/>
      <c r="J34428"/>
      <c r="K34428"/>
      <c r="L34428"/>
      <c r="M34428"/>
      <c r="N34428"/>
      <c r="O34428"/>
      <c r="P34428"/>
      <c r="Q34428"/>
      <c r="R34428"/>
    </row>
    <row r="34429" spans="3:18" x14ac:dyDescent="0.2">
      <c r="C34429"/>
      <c r="D34429"/>
      <c r="E34429"/>
      <c r="F34429"/>
      <c r="G34429"/>
      <c r="H34429"/>
      <c r="I34429"/>
      <c r="J34429"/>
      <c r="K34429"/>
      <c r="L34429"/>
      <c r="M34429"/>
      <c r="N34429"/>
      <c r="O34429"/>
      <c r="P34429"/>
      <c r="Q34429"/>
      <c r="R34429"/>
    </row>
    <row r="34430" spans="3:18" x14ac:dyDescent="0.2">
      <c r="C34430"/>
      <c r="D34430"/>
      <c r="E34430"/>
      <c r="F34430"/>
      <c r="G34430"/>
      <c r="H34430"/>
      <c r="I34430"/>
      <c r="J34430"/>
      <c r="K34430"/>
      <c r="L34430"/>
      <c r="M34430"/>
      <c r="N34430"/>
      <c r="O34430"/>
      <c r="P34430"/>
      <c r="Q34430"/>
      <c r="R34430"/>
    </row>
    <row r="34431" spans="3:18" x14ac:dyDescent="0.2">
      <c r="C34431"/>
      <c r="D34431"/>
      <c r="E34431"/>
      <c r="F34431"/>
      <c r="G34431"/>
      <c r="H34431"/>
      <c r="I34431"/>
      <c r="J34431"/>
      <c r="K34431"/>
      <c r="L34431"/>
      <c r="M34431"/>
      <c r="N34431"/>
      <c r="O34431"/>
      <c r="P34431"/>
      <c r="Q34431"/>
      <c r="R34431"/>
    </row>
    <row r="34432" spans="3:18" x14ac:dyDescent="0.2">
      <c r="C34432"/>
      <c r="D34432"/>
      <c r="E34432"/>
      <c r="F34432"/>
      <c r="G34432"/>
      <c r="H34432"/>
      <c r="I34432"/>
      <c r="J34432"/>
      <c r="K34432"/>
      <c r="L34432"/>
      <c r="M34432"/>
      <c r="N34432"/>
      <c r="O34432"/>
      <c r="P34432"/>
      <c r="Q34432"/>
      <c r="R34432"/>
    </row>
    <row r="34433" spans="3:18" x14ac:dyDescent="0.2">
      <c r="C34433"/>
      <c r="D34433"/>
      <c r="E34433"/>
      <c r="F34433"/>
      <c r="G34433"/>
      <c r="H34433"/>
      <c r="I34433"/>
      <c r="J34433"/>
      <c r="K34433"/>
      <c r="L34433"/>
      <c r="M34433"/>
      <c r="N34433"/>
      <c r="O34433"/>
      <c r="P34433"/>
      <c r="Q34433"/>
      <c r="R34433"/>
    </row>
    <row r="34434" spans="3:18" x14ac:dyDescent="0.2">
      <c r="C34434"/>
      <c r="D34434"/>
      <c r="E34434"/>
      <c r="F34434"/>
      <c r="G34434"/>
      <c r="H34434"/>
      <c r="I34434"/>
      <c r="J34434"/>
      <c r="K34434"/>
      <c r="L34434"/>
      <c r="M34434"/>
      <c r="N34434"/>
      <c r="O34434"/>
      <c r="P34434"/>
      <c r="Q34434"/>
      <c r="R34434"/>
    </row>
    <row r="34435" spans="3:18" x14ac:dyDescent="0.2">
      <c r="C34435"/>
      <c r="D34435"/>
      <c r="E34435"/>
      <c r="F34435"/>
      <c r="G34435"/>
      <c r="H34435"/>
      <c r="I34435"/>
      <c r="J34435"/>
      <c r="K34435"/>
      <c r="L34435"/>
      <c r="M34435"/>
      <c r="N34435"/>
      <c r="O34435"/>
      <c r="P34435"/>
      <c r="Q34435"/>
      <c r="R34435"/>
    </row>
    <row r="34436" spans="3:18" x14ac:dyDescent="0.2">
      <c r="C34436"/>
      <c r="D34436"/>
      <c r="E34436"/>
      <c r="F34436"/>
      <c r="G34436"/>
      <c r="H34436"/>
      <c r="I34436"/>
      <c r="J34436"/>
      <c r="K34436"/>
      <c r="L34436"/>
      <c r="M34436"/>
      <c r="N34436"/>
      <c r="O34436"/>
      <c r="P34436"/>
      <c r="Q34436"/>
      <c r="R34436"/>
    </row>
    <row r="34437" spans="3:18" x14ac:dyDescent="0.2">
      <c r="C34437"/>
      <c r="D34437"/>
      <c r="E34437"/>
      <c r="F34437"/>
      <c r="G34437"/>
      <c r="H34437"/>
      <c r="I34437"/>
      <c r="J34437"/>
      <c r="K34437"/>
      <c r="L34437"/>
      <c r="M34437"/>
      <c r="N34437"/>
      <c r="O34437"/>
      <c r="P34437"/>
      <c r="Q34437"/>
      <c r="R34437"/>
    </row>
    <row r="34438" spans="3:18" x14ac:dyDescent="0.2">
      <c r="C34438"/>
      <c r="D34438"/>
      <c r="E34438"/>
      <c r="F34438"/>
      <c r="G34438"/>
      <c r="H34438"/>
      <c r="I34438"/>
      <c r="J34438"/>
      <c r="K34438"/>
      <c r="L34438"/>
      <c r="M34438"/>
      <c r="N34438"/>
      <c r="O34438"/>
      <c r="P34438"/>
      <c r="Q34438"/>
      <c r="R34438"/>
    </row>
    <row r="34439" spans="3:18" x14ac:dyDescent="0.2">
      <c r="C34439"/>
      <c r="D34439"/>
      <c r="E34439"/>
      <c r="F34439"/>
      <c r="G34439"/>
      <c r="H34439"/>
      <c r="I34439"/>
      <c r="J34439"/>
      <c r="K34439"/>
      <c r="L34439"/>
      <c r="M34439"/>
      <c r="N34439"/>
      <c r="O34439"/>
      <c r="P34439"/>
      <c r="Q34439"/>
      <c r="R34439"/>
    </row>
    <row r="34440" spans="3:18" x14ac:dyDescent="0.2">
      <c r="C34440"/>
      <c r="D34440"/>
      <c r="E34440"/>
      <c r="F34440"/>
      <c r="G34440"/>
      <c r="H34440"/>
      <c r="I34440"/>
      <c r="J34440"/>
      <c r="K34440"/>
      <c r="L34440"/>
      <c r="M34440"/>
      <c r="N34440"/>
      <c r="O34440"/>
      <c r="P34440"/>
      <c r="Q34440"/>
      <c r="R34440"/>
    </row>
    <row r="34441" spans="3:18" x14ac:dyDescent="0.2">
      <c r="C34441"/>
      <c r="D34441"/>
      <c r="E34441"/>
      <c r="F34441"/>
      <c r="G34441"/>
      <c r="H34441"/>
      <c r="I34441"/>
      <c r="J34441"/>
      <c r="K34441"/>
      <c r="L34441"/>
      <c r="M34441"/>
      <c r="N34441"/>
      <c r="O34441"/>
      <c r="P34441"/>
      <c r="Q34441"/>
      <c r="R34441"/>
    </row>
    <row r="34442" spans="3:18" x14ac:dyDescent="0.2">
      <c r="C34442"/>
      <c r="D34442"/>
      <c r="E34442"/>
      <c r="F34442"/>
      <c r="G34442"/>
      <c r="H34442"/>
      <c r="I34442"/>
      <c r="J34442"/>
      <c r="K34442"/>
      <c r="L34442"/>
      <c r="M34442"/>
      <c r="N34442"/>
      <c r="O34442"/>
      <c r="P34442"/>
      <c r="Q34442"/>
      <c r="R34442"/>
    </row>
    <row r="34443" spans="3:18" x14ac:dyDescent="0.2">
      <c r="C34443"/>
      <c r="D34443"/>
      <c r="E34443"/>
      <c r="F34443"/>
      <c r="G34443"/>
      <c r="H34443"/>
      <c r="I34443"/>
      <c r="J34443"/>
      <c r="K34443"/>
      <c r="L34443"/>
      <c r="M34443"/>
      <c r="N34443"/>
      <c r="O34443"/>
      <c r="P34443"/>
      <c r="Q34443"/>
      <c r="R34443"/>
    </row>
    <row r="34444" spans="3:18" x14ac:dyDescent="0.2">
      <c r="C34444"/>
      <c r="D34444"/>
      <c r="E34444"/>
      <c r="F34444"/>
      <c r="G34444"/>
      <c r="H34444"/>
      <c r="I34444"/>
      <c r="J34444"/>
      <c r="K34444"/>
      <c r="L34444"/>
      <c r="M34444"/>
      <c r="N34444"/>
      <c r="O34444"/>
      <c r="P34444"/>
      <c r="Q34444"/>
      <c r="R34444"/>
    </row>
    <row r="34445" spans="3:18" x14ac:dyDescent="0.2">
      <c r="C34445"/>
      <c r="D34445"/>
      <c r="E34445"/>
      <c r="F34445"/>
      <c r="G34445"/>
      <c r="H34445"/>
      <c r="I34445"/>
      <c r="J34445"/>
      <c r="K34445"/>
      <c r="L34445"/>
      <c r="M34445"/>
      <c r="N34445"/>
      <c r="O34445"/>
      <c r="P34445"/>
      <c r="Q34445"/>
      <c r="R34445"/>
    </row>
    <row r="34446" spans="3:18" x14ac:dyDescent="0.2">
      <c r="C34446"/>
      <c r="D34446"/>
      <c r="E34446"/>
      <c r="F34446"/>
      <c r="G34446"/>
      <c r="H34446"/>
      <c r="I34446"/>
      <c r="J34446"/>
      <c r="K34446"/>
      <c r="L34446"/>
      <c r="M34446"/>
      <c r="N34446"/>
      <c r="O34446"/>
      <c r="P34446"/>
      <c r="Q34446"/>
      <c r="R34446"/>
    </row>
    <row r="34447" spans="3:18" x14ac:dyDescent="0.2">
      <c r="C34447"/>
      <c r="D34447"/>
      <c r="E34447"/>
      <c r="F34447"/>
      <c r="G34447"/>
      <c r="H34447"/>
      <c r="I34447"/>
      <c r="J34447"/>
      <c r="K34447"/>
      <c r="L34447"/>
      <c r="M34447"/>
      <c r="N34447"/>
      <c r="O34447"/>
      <c r="P34447"/>
      <c r="Q34447"/>
      <c r="R34447"/>
    </row>
    <row r="34448" spans="3:18" x14ac:dyDescent="0.2">
      <c r="C34448"/>
      <c r="D34448"/>
      <c r="E34448"/>
      <c r="F34448"/>
      <c r="G34448"/>
      <c r="H34448"/>
      <c r="I34448"/>
      <c r="J34448"/>
      <c r="K34448"/>
      <c r="L34448"/>
      <c r="M34448"/>
      <c r="N34448"/>
      <c r="O34448"/>
      <c r="P34448"/>
      <c r="Q34448"/>
      <c r="R34448"/>
    </row>
    <row r="34449" spans="3:18" x14ac:dyDescent="0.2">
      <c r="C34449"/>
      <c r="D34449"/>
      <c r="E34449"/>
      <c r="F34449"/>
      <c r="G34449"/>
      <c r="H34449"/>
      <c r="I34449"/>
      <c r="J34449"/>
      <c r="K34449"/>
      <c r="L34449"/>
      <c r="M34449"/>
      <c r="N34449"/>
      <c r="O34449"/>
      <c r="P34449"/>
      <c r="Q34449"/>
      <c r="R34449"/>
    </row>
    <row r="34450" spans="3:18" x14ac:dyDescent="0.2">
      <c r="C34450"/>
      <c r="D34450"/>
      <c r="E34450"/>
      <c r="F34450"/>
      <c r="G34450"/>
      <c r="H34450"/>
      <c r="I34450"/>
      <c r="J34450"/>
      <c r="K34450"/>
      <c r="L34450"/>
      <c r="M34450"/>
      <c r="N34450"/>
      <c r="O34450"/>
      <c r="P34450"/>
      <c r="Q34450"/>
      <c r="R34450"/>
    </row>
    <row r="34451" spans="3:18" x14ac:dyDescent="0.2">
      <c r="C34451"/>
      <c r="D34451"/>
      <c r="E34451"/>
      <c r="F34451"/>
      <c r="G34451"/>
      <c r="H34451"/>
      <c r="I34451"/>
      <c r="J34451"/>
      <c r="K34451"/>
      <c r="L34451"/>
      <c r="M34451"/>
      <c r="N34451"/>
      <c r="O34451"/>
      <c r="P34451"/>
      <c r="Q34451"/>
      <c r="R34451"/>
    </row>
    <row r="34452" spans="3:18" x14ac:dyDescent="0.2">
      <c r="C34452"/>
      <c r="D34452"/>
      <c r="E34452"/>
      <c r="F34452"/>
      <c r="G34452"/>
      <c r="H34452"/>
      <c r="I34452"/>
      <c r="J34452"/>
      <c r="K34452"/>
      <c r="L34452"/>
      <c r="M34452"/>
      <c r="N34452"/>
      <c r="O34452"/>
      <c r="P34452"/>
      <c r="Q34452"/>
      <c r="R34452"/>
    </row>
    <row r="34453" spans="3:18" x14ac:dyDescent="0.2">
      <c r="C34453"/>
      <c r="D34453"/>
      <c r="E34453"/>
      <c r="F34453"/>
      <c r="G34453"/>
      <c r="H34453"/>
      <c r="I34453"/>
      <c r="J34453"/>
      <c r="K34453"/>
      <c r="L34453"/>
      <c r="M34453"/>
      <c r="N34453"/>
      <c r="O34453"/>
      <c r="P34453"/>
      <c r="Q34453"/>
      <c r="R34453"/>
    </row>
    <row r="34454" spans="3:18" x14ac:dyDescent="0.2">
      <c r="C34454"/>
      <c r="D34454"/>
      <c r="E34454"/>
      <c r="F34454"/>
      <c r="G34454"/>
      <c r="H34454"/>
      <c r="I34454"/>
      <c r="J34454"/>
      <c r="K34454"/>
      <c r="L34454"/>
      <c r="M34454"/>
      <c r="N34454"/>
      <c r="O34454"/>
      <c r="P34454"/>
      <c r="Q34454"/>
      <c r="R34454"/>
    </row>
    <row r="34455" spans="3:18" x14ac:dyDescent="0.2">
      <c r="C34455"/>
      <c r="D34455"/>
      <c r="E34455"/>
      <c r="F34455"/>
      <c r="G34455"/>
      <c r="H34455"/>
      <c r="I34455"/>
      <c r="J34455"/>
      <c r="K34455"/>
      <c r="L34455"/>
      <c r="M34455"/>
      <c r="N34455"/>
      <c r="O34455"/>
      <c r="P34455"/>
      <c r="Q34455"/>
      <c r="R34455"/>
    </row>
    <row r="34456" spans="3:18" x14ac:dyDescent="0.2">
      <c r="C34456"/>
      <c r="D34456"/>
      <c r="E34456"/>
      <c r="F34456"/>
      <c r="G34456"/>
      <c r="H34456"/>
      <c r="I34456"/>
      <c r="J34456"/>
      <c r="K34456"/>
      <c r="L34456"/>
      <c r="M34456"/>
      <c r="N34456"/>
      <c r="O34456"/>
      <c r="P34456"/>
      <c r="Q34456"/>
      <c r="R34456"/>
    </row>
    <row r="34457" spans="3:18" x14ac:dyDescent="0.2">
      <c r="C34457"/>
      <c r="D34457"/>
      <c r="E34457"/>
      <c r="F34457"/>
      <c r="G34457"/>
      <c r="H34457"/>
      <c r="I34457"/>
      <c r="J34457"/>
      <c r="K34457"/>
      <c r="L34457"/>
      <c r="M34457"/>
      <c r="N34457"/>
      <c r="O34457"/>
      <c r="P34457"/>
      <c r="Q34457"/>
      <c r="R34457"/>
    </row>
    <row r="34458" spans="3:18" x14ac:dyDescent="0.2">
      <c r="C34458"/>
      <c r="D34458"/>
      <c r="E34458"/>
      <c r="F34458"/>
      <c r="G34458"/>
      <c r="H34458"/>
      <c r="I34458"/>
      <c r="J34458"/>
      <c r="K34458"/>
      <c r="L34458"/>
      <c r="M34458"/>
      <c r="N34458"/>
      <c r="O34458"/>
      <c r="P34458"/>
      <c r="Q34458"/>
      <c r="R34458"/>
    </row>
    <row r="34459" spans="3:18" x14ac:dyDescent="0.2">
      <c r="C34459"/>
      <c r="D34459"/>
      <c r="E34459"/>
      <c r="F34459"/>
      <c r="G34459"/>
      <c r="H34459"/>
      <c r="I34459"/>
      <c r="J34459"/>
      <c r="K34459"/>
      <c r="L34459"/>
      <c r="M34459"/>
      <c r="N34459"/>
      <c r="O34459"/>
      <c r="P34459"/>
      <c r="Q34459"/>
      <c r="R34459"/>
    </row>
    <row r="34460" spans="3:18" x14ac:dyDescent="0.2">
      <c r="C34460"/>
      <c r="D34460"/>
      <c r="E34460"/>
      <c r="F34460"/>
      <c r="G34460"/>
      <c r="H34460"/>
      <c r="I34460"/>
      <c r="J34460"/>
      <c r="K34460"/>
      <c r="L34460"/>
      <c r="M34460"/>
      <c r="N34460"/>
      <c r="O34460"/>
      <c r="P34460"/>
      <c r="Q34460"/>
      <c r="R34460"/>
    </row>
    <row r="34461" spans="3:18" x14ac:dyDescent="0.2">
      <c r="C34461"/>
      <c r="D34461"/>
      <c r="E34461"/>
      <c r="F34461"/>
      <c r="G34461"/>
      <c r="H34461"/>
      <c r="I34461"/>
      <c r="J34461"/>
      <c r="K34461"/>
      <c r="L34461"/>
      <c r="M34461"/>
      <c r="N34461"/>
      <c r="O34461"/>
      <c r="P34461"/>
      <c r="Q34461"/>
      <c r="R34461"/>
    </row>
    <row r="34462" spans="3:18" x14ac:dyDescent="0.2">
      <c r="C34462"/>
      <c r="D34462"/>
      <c r="E34462"/>
      <c r="F34462"/>
      <c r="G34462"/>
      <c r="H34462"/>
      <c r="I34462"/>
      <c r="J34462"/>
      <c r="K34462"/>
      <c r="L34462"/>
      <c r="M34462"/>
      <c r="N34462"/>
      <c r="O34462"/>
      <c r="P34462"/>
      <c r="Q34462"/>
      <c r="R34462"/>
    </row>
    <row r="34463" spans="3:18" x14ac:dyDescent="0.2">
      <c r="C34463"/>
      <c r="D34463"/>
      <c r="E34463"/>
      <c r="F34463"/>
      <c r="G34463"/>
      <c r="H34463"/>
      <c r="I34463"/>
      <c r="J34463"/>
      <c r="K34463"/>
      <c r="L34463"/>
      <c r="M34463"/>
      <c r="N34463"/>
      <c r="O34463"/>
      <c r="P34463"/>
      <c r="Q34463"/>
      <c r="R34463"/>
    </row>
    <row r="34464" spans="3:18" x14ac:dyDescent="0.2">
      <c r="C34464"/>
      <c r="D34464"/>
      <c r="E34464"/>
      <c r="F34464"/>
      <c r="G34464"/>
      <c r="H34464"/>
      <c r="I34464"/>
      <c r="J34464"/>
      <c r="K34464"/>
      <c r="L34464"/>
      <c r="M34464"/>
      <c r="N34464"/>
      <c r="O34464"/>
      <c r="P34464"/>
      <c r="Q34464"/>
      <c r="R34464"/>
    </row>
    <row r="34465" spans="3:18" x14ac:dyDescent="0.2">
      <c r="C34465"/>
      <c r="D34465"/>
      <c r="E34465"/>
      <c r="F34465"/>
      <c r="G34465"/>
      <c r="H34465"/>
      <c r="I34465"/>
      <c r="J34465"/>
      <c r="K34465"/>
      <c r="L34465"/>
      <c r="M34465"/>
      <c r="N34465"/>
      <c r="O34465"/>
      <c r="P34465"/>
      <c r="Q34465"/>
      <c r="R34465"/>
    </row>
    <row r="34466" spans="3:18" x14ac:dyDescent="0.2">
      <c r="C34466"/>
      <c r="D34466"/>
      <c r="E34466"/>
      <c r="F34466"/>
      <c r="G34466"/>
      <c r="H34466"/>
      <c r="I34466"/>
      <c r="J34466"/>
      <c r="K34466"/>
      <c r="L34466"/>
      <c r="M34466"/>
      <c r="N34466"/>
      <c r="O34466"/>
      <c r="P34466"/>
      <c r="Q34466"/>
      <c r="R34466"/>
    </row>
    <row r="34467" spans="3:18" x14ac:dyDescent="0.2">
      <c r="C34467"/>
      <c r="D34467"/>
      <c r="E34467"/>
      <c r="F34467"/>
      <c r="G34467"/>
      <c r="H34467"/>
      <c r="I34467"/>
      <c r="J34467"/>
      <c r="K34467"/>
      <c r="L34467"/>
      <c r="M34467"/>
      <c r="N34467"/>
      <c r="O34467"/>
      <c r="P34467"/>
      <c r="Q34467"/>
      <c r="R34467"/>
    </row>
    <row r="34468" spans="3:18" x14ac:dyDescent="0.2">
      <c r="C34468"/>
      <c r="D34468"/>
      <c r="E34468"/>
      <c r="F34468"/>
      <c r="G34468"/>
      <c r="H34468"/>
      <c r="I34468"/>
      <c r="J34468"/>
      <c r="K34468"/>
      <c r="L34468"/>
      <c r="M34468"/>
      <c r="N34468"/>
      <c r="O34468"/>
      <c r="P34468"/>
      <c r="Q34468"/>
      <c r="R34468"/>
    </row>
    <row r="34469" spans="3:18" x14ac:dyDescent="0.2">
      <c r="C34469"/>
      <c r="D34469"/>
      <c r="E34469"/>
      <c r="F34469"/>
      <c r="G34469"/>
      <c r="H34469"/>
      <c r="I34469"/>
      <c r="J34469"/>
      <c r="K34469"/>
      <c r="L34469"/>
      <c r="M34469"/>
      <c r="N34469"/>
      <c r="O34469"/>
      <c r="P34469"/>
      <c r="Q34469"/>
      <c r="R34469"/>
    </row>
    <row r="34470" spans="3:18" x14ac:dyDescent="0.2">
      <c r="C34470"/>
      <c r="D34470"/>
      <c r="E34470"/>
      <c r="F34470"/>
      <c r="G34470"/>
      <c r="H34470"/>
      <c r="I34470"/>
      <c r="J34470"/>
      <c r="K34470"/>
      <c r="L34470"/>
      <c r="M34470"/>
      <c r="N34470"/>
      <c r="O34470"/>
      <c r="P34470"/>
      <c r="Q34470"/>
      <c r="R34470"/>
    </row>
    <row r="34471" spans="3:18" x14ac:dyDescent="0.2">
      <c r="C34471"/>
      <c r="D34471"/>
      <c r="E34471"/>
      <c r="F34471"/>
      <c r="G34471"/>
      <c r="H34471"/>
      <c r="I34471"/>
      <c r="J34471"/>
      <c r="K34471"/>
      <c r="L34471"/>
      <c r="M34471"/>
      <c r="N34471"/>
      <c r="O34471"/>
      <c r="P34471"/>
      <c r="Q34471"/>
      <c r="R34471"/>
    </row>
    <row r="34472" spans="3:18" x14ac:dyDescent="0.2">
      <c r="C34472"/>
      <c r="D34472"/>
      <c r="E34472"/>
      <c r="F34472"/>
      <c r="G34472"/>
      <c r="H34472"/>
      <c r="I34472"/>
      <c r="J34472"/>
      <c r="K34472"/>
      <c r="L34472"/>
      <c r="M34472"/>
      <c r="N34472"/>
      <c r="O34472"/>
      <c r="P34472"/>
      <c r="Q34472"/>
      <c r="R34472"/>
    </row>
    <row r="34473" spans="3:18" x14ac:dyDescent="0.2">
      <c r="C34473"/>
      <c r="D34473"/>
      <c r="E34473"/>
      <c r="F34473"/>
      <c r="G34473"/>
      <c r="H34473"/>
      <c r="I34473"/>
      <c r="J34473"/>
      <c r="K34473"/>
      <c r="L34473"/>
      <c r="M34473"/>
      <c r="N34473"/>
      <c r="O34473"/>
      <c r="P34473"/>
      <c r="Q34473"/>
      <c r="R34473"/>
    </row>
    <row r="34474" spans="3:18" x14ac:dyDescent="0.2">
      <c r="C34474"/>
      <c r="D34474"/>
      <c r="E34474"/>
      <c r="F34474"/>
      <c r="G34474"/>
      <c r="H34474"/>
      <c r="I34474"/>
      <c r="J34474"/>
      <c r="K34474"/>
      <c r="L34474"/>
      <c r="M34474"/>
      <c r="N34474"/>
      <c r="O34474"/>
      <c r="P34474"/>
      <c r="Q34474"/>
      <c r="R34474"/>
    </row>
    <row r="34475" spans="3:18" x14ac:dyDescent="0.2">
      <c r="C34475"/>
      <c r="D34475"/>
      <c r="E34475"/>
      <c r="F34475"/>
      <c r="G34475"/>
      <c r="H34475"/>
      <c r="I34475"/>
      <c r="J34475"/>
      <c r="K34475"/>
      <c r="L34475"/>
      <c r="M34475"/>
      <c r="N34475"/>
      <c r="O34475"/>
      <c r="P34475"/>
      <c r="Q34475"/>
      <c r="R34475"/>
    </row>
    <row r="34476" spans="3:18" x14ac:dyDescent="0.2">
      <c r="C34476"/>
      <c r="D34476"/>
      <c r="E34476"/>
      <c r="F34476"/>
      <c r="G34476"/>
      <c r="H34476"/>
      <c r="I34476"/>
      <c r="J34476"/>
      <c r="K34476"/>
      <c r="L34476"/>
      <c r="M34476"/>
      <c r="N34476"/>
      <c r="O34476"/>
      <c r="P34476"/>
      <c r="Q34476"/>
      <c r="R34476"/>
    </row>
    <row r="34477" spans="3:18" x14ac:dyDescent="0.2">
      <c r="C34477"/>
      <c r="D34477"/>
      <c r="E34477"/>
      <c r="F34477"/>
      <c r="G34477"/>
      <c r="H34477"/>
      <c r="I34477"/>
      <c r="J34477"/>
      <c r="K34477"/>
      <c r="L34477"/>
      <c r="M34477"/>
      <c r="N34477"/>
      <c r="O34477"/>
      <c r="P34477"/>
      <c r="Q34477"/>
      <c r="R34477"/>
    </row>
    <row r="34478" spans="3:18" x14ac:dyDescent="0.2">
      <c r="C34478"/>
      <c r="D34478"/>
      <c r="E34478"/>
      <c r="F34478"/>
      <c r="G34478"/>
      <c r="H34478"/>
      <c r="I34478"/>
      <c r="J34478"/>
      <c r="K34478"/>
      <c r="L34478"/>
      <c r="M34478"/>
      <c r="N34478"/>
      <c r="O34478"/>
      <c r="P34478"/>
      <c r="Q34478"/>
      <c r="R34478"/>
    </row>
    <row r="34479" spans="3:18" x14ac:dyDescent="0.2">
      <c r="C34479"/>
      <c r="D34479"/>
      <c r="E34479"/>
      <c r="F34479"/>
      <c r="G34479"/>
      <c r="H34479"/>
      <c r="I34479"/>
      <c r="J34479"/>
      <c r="K34479"/>
      <c r="L34479"/>
      <c r="M34479"/>
      <c r="N34479"/>
      <c r="O34479"/>
      <c r="P34479"/>
      <c r="Q34479"/>
      <c r="R34479"/>
    </row>
    <row r="34480" spans="3:18" x14ac:dyDescent="0.2">
      <c r="C34480"/>
      <c r="D34480"/>
      <c r="E34480"/>
      <c r="F34480"/>
      <c r="G34480"/>
      <c r="H34480"/>
      <c r="I34480"/>
      <c r="J34480"/>
      <c r="K34480"/>
      <c r="L34480"/>
      <c r="M34480"/>
      <c r="N34480"/>
      <c r="O34480"/>
      <c r="P34480"/>
      <c r="Q34480"/>
      <c r="R34480"/>
    </row>
    <row r="34481" spans="3:18" x14ac:dyDescent="0.2">
      <c r="C34481"/>
      <c r="D34481"/>
      <c r="E34481"/>
      <c r="F34481"/>
      <c r="G34481"/>
      <c r="H34481"/>
      <c r="I34481"/>
      <c r="J34481"/>
      <c r="K34481"/>
      <c r="L34481"/>
      <c r="M34481"/>
      <c r="N34481"/>
      <c r="O34481"/>
      <c r="P34481"/>
      <c r="Q34481"/>
      <c r="R34481"/>
    </row>
    <row r="34482" spans="3:18" x14ac:dyDescent="0.2">
      <c r="C34482"/>
      <c r="D34482"/>
      <c r="E34482"/>
      <c r="F34482"/>
      <c r="G34482"/>
      <c r="H34482"/>
      <c r="I34482"/>
      <c r="J34482"/>
      <c r="K34482"/>
      <c r="L34482"/>
      <c r="M34482"/>
      <c r="N34482"/>
      <c r="O34482"/>
      <c r="P34482"/>
      <c r="Q34482"/>
      <c r="R34482"/>
    </row>
    <row r="34483" spans="3:18" x14ac:dyDescent="0.2">
      <c r="C34483"/>
      <c r="D34483"/>
      <c r="E34483"/>
      <c r="F34483"/>
      <c r="G34483"/>
      <c r="H34483"/>
      <c r="I34483"/>
      <c r="J34483"/>
      <c r="K34483"/>
      <c r="L34483"/>
      <c r="M34483"/>
      <c r="N34483"/>
      <c r="O34483"/>
      <c r="P34483"/>
      <c r="Q34483"/>
      <c r="R34483"/>
    </row>
    <row r="34484" spans="3:18" x14ac:dyDescent="0.2">
      <c r="C34484"/>
      <c r="D34484"/>
      <c r="E34484"/>
      <c r="F34484"/>
      <c r="G34484"/>
      <c r="H34484"/>
      <c r="I34484"/>
      <c r="J34484"/>
      <c r="K34484"/>
      <c r="L34484"/>
      <c r="M34484"/>
      <c r="N34484"/>
      <c r="O34484"/>
      <c r="P34484"/>
      <c r="Q34484"/>
      <c r="R34484"/>
    </row>
    <row r="34485" spans="3:18" x14ac:dyDescent="0.2">
      <c r="C34485"/>
      <c r="D34485"/>
      <c r="E34485"/>
      <c r="F34485"/>
      <c r="G34485"/>
      <c r="H34485"/>
      <c r="I34485"/>
      <c r="J34485"/>
      <c r="K34485"/>
      <c r="L34485"/>
      <c r="M34485"/>
      <c r="N34485"/>
      <c r="O34485"/>
      <c r="P34485"/>
      <c r="Q34485"/>
      <c r="R34485"/>
    </row>
    <row r="34486" spans="3:18" x14ac:dyDescent="0.2">
      <c r="C34486"/>
      <c r="D34486"/>
      <c r="E34486"/>
      <c r="F34486"/>
      <c r="G34486"/>
      <c r="H34486"/>
      <c r="I34486"/>
      <c r="J34486"/>
      <c r="K34486"/>
      <c r="L34486"/>
      <c r="M34486"/>
      <c r="N34486"/>
      <c r="O34486"/>
      <c r="P34486"/>
      <c r="Q34486"/>
      <c r="R34486"/>
    </row>
    <row r="34487" spans="3:18" x14ac:dyDescent="0.2">
      <c r="C34487"/>
      <c r="D34487"/>
      <c r="E34487"/>
      <c r="F34487"/>
      <c r="G34487"/>
      <c r="H34487"/>
      <c r="I34487"/>
      <c r="J34487"/>
      <c r="K34487"/>
      <c r="L34487"/>
      <c r="M34487"/>
      <c r="N34487"/>
      <c r="O34487"/>
      <c r="P34487"/>
      <c r="Q34487"/>
      <c r="R34487"/>
    </row>
    <row r="34488" spans="3:18" x14ac:dyDescent="0.2">
      <c r="C34488"/>
      <c r="D34488"/>
      <c r="E34488"/>
      <c r="F34488"/>
      <c r="G34488"/>
      <c r="H34488"/>
      <c r="I34488"/>
      <c r="J34488"/>
      <c r="K34488"/>
      <c r="L34488"/>
      <c r="M34488"/>
      <c r="N34488"/>
      <c r="O34488"/>
      <c r="P34488"/>
      <c r="Q34488"/>
      <c r="R34488"/>
    </row>
    <row r="34489" spans="3:18" x14ac:dyDescent="0.2">
      <c r="C34489"/>
      <c r="D34489"/>
      <c r="E34489"/>
      <c r="F34489"/>
      <c r="G34489"/>
      <c r="H34489"/>
      <c r="I34489"/>
      <c r="J34489"/>
      <c r="K34489"/>
      <c r="L34489"/>
      <c r="M34489"/>
      <c r="N34489"/>
      <c r="O34489"/>
      <c r="P34489"/>
      <c r="Q34489"/>
      <c r="R34489"/>
    </row>
    <row r="34490" spans="3:18" x14ac:dyDescent="0.2">
      <c r="C34490"/>
      <c r="D34490"/>
      <c r="E34490"/>
      <c r="F34490"/>
      <c r="G34490"/>
      <c r="H34490"/>
      <c r="I34490"/>
      <c r="J34490"/>
      <c r="K34490"/>
      <c r="L34490"/>
      <c r="M34490"/>
      <c r="N34490"/>
      <c r="O34490"/>
      <c r="P34490"/>
      <c r="Q34490"/>
      <c r="R34490"/>
    </row>
    <row r="34491" spans="3:18" x14ac:dyDescent="0.2">
      <c r="C34491"/>
      <c r="D34491"/>
      <c r="E34491"/>
      <c r="F34491"/>
      <c r="G34491"/>
      <c r="H34491"/>
      <c r="I34491"/>
      <c r="J34491"/>
      <c r="K34491"/>
      <c r="L34491"/>
      <c r="M34491"/>
      <c r="N34491"/>
      <c r="O34491"/>
      <c r="P34491"/>
      <c r="Q34491"/>
      <c r="R34491"/>
    </row>
    <row r="34492" spans="3:18" x14ac:dyDescent="0.2">
      <c r="C34492"/>
      <c r="D34492"/>
      <c r="E34492"/>
      <c r="F34492"/>
      <c r="G34492"/>
      <c r="H34492"/>
      <c r="I34492"/>
      <c r="J34492"/>
      <c r="K34492"/>
      <c r="L34492"/>
      <c r="M34492"/>
      <c r="N34492"/>
      <c r="O34492"/>
      <c r="P34492"/>
      <c r="Q34492"/>
      <c r="R34492"/>
    </row>
    <row r="34493" spans="3:18" x14ac:dyDescent="0.2">
      <c r="C34493"/>
      <c r="D34493"/>
      <c r="E34493"/>
      <c r="F34493"/>
      <c r="G34493"/>
      <c r="H34493"/>
      <c r="I34493"/>
      <c r="J34493"/>
      <c r="K34493"/>
      <c r="L34493"/>
      <c r="M34493"/>
      <c r="N34493"/>
      <c r="O34493"/>
      <c r="P34493"/>
      <c r="Q34493"/>
      <c r="R34493"/>
    </row>
    <row r="34494" spans="3:18" x14ac:dyDescent="0.2">
      <c r="C34494"/>
      <c r="D34494"/>
      <c r="E34494"/>
      <c r="F34494"/>
      <c r="G34494"/>
      <c r="H34494"/>
      <c r="I34494"/>
      <c r="J34494"/>
      <c r="K34494"/>
      <c r="L34494"/>
      <c r="M34494"/>
      <c r="N34494"/>
      <c r="O34494"/>
      <c r="P34494"/>
      <c r="Q34494"/>
      <c r="R34494"/>
    </row>
    <row r="34495" spans="3:18" x14ac:dyDescent="0.2">
      <c r="C34495"/>
      <c r="D34495"/>
      <c r="E34495"/>
      <c r="F34495"/>
      <c r="G34495"/>
      <c r="H34495"/>
      <c r="I34495"/>
      <c r="J34495"/>
      <c r="K34495"/>
      <c r="L34495"/>
      <c r="M34495"/>
      <c r="N34495"/>
      <c r="O34495"/>
      <c r="P34495"/>
      <c r="Q34495"/>
      <c r="R34495"/>
    </row>
    <row r="34496" spans="3:18" x14ac:dyDescent="0.2">
      <c r="C34496"/>
      <c r="D34496"/>
      <c r="E34496"/>
      <c r="F34496"/>
      <c r="G34496"/>
      <c r="H34496"/>
      <c r="I34496"/>
      <c r="J34496"/>
      <c r="K34496"/>
      <c r="L34496"/>
      <c r="M34496"/>
      <c r="N34496"/>
      <c r="O34496"/>
      <c r="P34496"/>
      <c r="Q34496"/>
      <c r="R34496"/>
    </row>
    <row r="34497" spans="3:18" x14ac:dyDescent="0.2">
      <c r="C34497"/>
      <c r="D34497"/>
      <c r="E34497"/>
      <c r="F34497"/>
      <c r="G34497"/>
      <c r="H34497"/>
      <c r="I34497"/>
      <c r="J34497"/>
      <c r="K34497"/>
      <c r="L34497"/>
      <c r="M34497"/>
      <c r="N34497"/>
      <c r="O34497"/>
      <c r="P34497"/>
      <c r="Q34497"/>
      <c r="R34497"/>
    </row>
    <row r="34498" spans="3:18" x14ac:dyDescent="0.2">
      <c r="C34498"/>
      <c r="D34498"/>
      <c r="E34498"/>
      <c r="F34498"/>
      <c r="G34498"/>
      <c r="H34498"/>
      <c r="I34498"/>
      <c r="J34498"/>
      <c r="K34498"/>
      <c r="L34498"/>
      <c r="M34498"/>
      <c r="N34498"/>
      <c r="O34498"/>
      <c r="P34498"/>
      <c r="Q34498"/>
      <c r="R34498"/>
    </row>
    <row r="34499" spans="3:18" x14ac:dyDescent="0.2">
      <c r="C34499"/>
      <c r="D34499"/>
      <c r="E34499"/>
      <c r="F34499"/>
      <c r="G34499"/>
      <c r="H34499"/>
      <c r="I34499"/>
      <c r="J34499"/>
      <c r="K34499"/>
      <c r="L34499"/>
      <c r="M34499"/>
      <c r="N34499"/>
      <c r="O34499"/>
      <c r="P34499"/>
      <c r="Q34499"/>
      <c r="R34499"/>
    </row>
    <row r="34500" spans="3:18" x14ac:dyDescent="0.2">
      <c r="C34500"/>
      <c r="D34500"/>
      <c r="E34500"/>
      <c r="F34500"/>
      <c r="G34500"/>
      <c r="H34500"/>
      <c r="I34500"/>
      <c r="J34500"/>
      <c r="K34500"/>
      <c r="L34500"/>
      <c r="M34500"/>
      <c r="N34500"/>
      <c r="O34500"/>
      <c r="P34500"/>
      <c r="Q34500"/>
      <c r="R34500"/>
    </row>
    <row r="34501" spans="3:18" x14ac:dyDescent="0.2">
      <c r="C34501"/>
      <c r="D34501"/>
      <c r="E34501"/>
      <c r="F34501"/>
      <c r="G34501"/>
      <c r="H34501"/>
      <c r="I34501"/>
      <c r="J34501"/>
      <c r="K34501"/>
      <c r="L34501"/>
      <c r="M34501"/>
      <c r="N34501"/>
      <c r="O34501"/>
      <c r="P34501"/>
      <c r="Q34501"/>
      <c r="R34501"/>
    </row>
    <row r="34502" spans="3:18" x14ac:dyDescent="0.2">
      <c r="C34502"/>
      <c r="D34502"/>
      <c r="E34502"/>
      <c r="F34502"/>
      <c r="G34502"/>
      <c r="H34502"/>
      <c r="I34502"/>
      <c r="J34502"/>
      <c r="K34502"/>
      <c r="L34502"/>
      <c r="M34502"/>
      <c r="N34502"/>
      <c r="O34502"/>
      <c r="P34502"/>
      <c r="Q34502"/>
      <c r="R34502"/>
    </row>
    <row r="34503" spans="3:18" x14ac:dyDescent="0.2">
      <c r="C34503"/>
      <c r="D34503"/>
      <c r="E34503"/>
      <c r="F34503"/>
      <c r="G34503"/>
      <c r="H34503"/>
      <c r="I34503"/>
      <c r="J34503"/>
      <c r="K34503"/>
      <c r="L34503"/>
      <c r="M34503"/>
      <c r="N34503"/>
      <c r="O34503"/>
      <c r="P34503"/>
      <c r="Q34503"/>
      <c r="R34503"/>
    </row>
    <row r="34504" spans="3:18" x14ac:dyDescent="0.2">
      <c r="C34504"/>
      <c r="D34504"/>
      <c r="E34504"/>
      <c r="F34504"/>
      <c r="G34504"/>
      <c r="H34504"/>
      <c r="I34504"/>
      <c r="J34504"/>
      <c r="K34504"/>
      <c r="L34504"/>
      <c r="M34504"/>
      <c r="N34504"/>
      <c r="O34504"/>
      <c r="P34504"/>
      <c r="Q34504"/>
      <c r="R34504"/>
    </row>
    <row r="34505" spans="3:18" x14ac:dyDescent="0.2">
      <c r="C34505"/>
      <c r="D34505"/>
      <c r="E34505"/>
      <c r="F34505"/>
      <c r="G34505"/>
      <c r="H34505"/>
      <c r="I34505"/>
      <c r="J34505"/>
      <c r="K34505"/>
      <c r="L34505"/>
      <c r="M34505"/>
      <c r="N34505"/>
      <c r="O34505"/>
      <c r="P34505"/>
      <c r="Q34505"/>
      <c r="R34505"/>
    </row>
    <row r="34506" spans="3:18" x14ac:dyDescent="0.2">
      <c r="C34506"/>
      <c r="D34506"/>
      <c r="E34506"/>
      <c r="F34506"/>
      <c r="G34506"/>
      <c r="H34506"/>
      <c r="I34506"/>
      <c r="J34506"/>
      <c r="K34506"/>
      <c r="L34506"/>
      <c r="M34506"/>
      <c r="N34506"/>
      <c r="O34506"/>
      <c r="P34506"/>
      <c r="Q34506"/>
      <c r="R34506"/>
    </row>
    <row r="34507" spans="3:18" x14ac:dyDescent="0.2">
      <c r="C34507"/>
      <c r="D34507"/>
      <c r="E34507"/>
      <c r="F34507"/>
      <c r="G34507"/>
      <c r="H34507"/>
      <c r="I34507"/>
      <c r="J34507"/>
      <c r="K34507"/>
      <c r="L34507"/>
      <c r="M34507"/>
      <c r="N34507"/>
      <c r="O34507"/>
      <c r="P34507"/>
      <c r="Q34507"/>
      <c r="R34507"/>
    </row>
    <row r="34508" spans="3:18" x14ac:dyDescent="0.2">
      <c r="C34508"/>
      <c r="D34508"/>
      <c r="E34508"/>
      <c r="F34508"/>
      <c r="G34508"/>
      <c r="H34508"/>
      <c r="I34508"/>
      <c r="J34508"/>
      <c r="K34508"/>
      <c r="L34508"/>
      <c r="M34508"/>
      <c r="N34508"/>
      <c r="O34508"/>
      <c r="P34508"/>
      <c r="Q34508"/>
      <c r="R34508"/>
    </row>
    <row r="34509" spans="3:18" x14ac:dyDescent="0.2">
      <c r="C34509"/>
      <c r="D34509"/>
      <c r="E34509"/>
      <c r="F34509"/>
      <c r="G34509"/>
      <c r="H34509"/>
      <c r="I34509"/>
      <c r="J34509"/>
      <c r="K34509"/>
      <c r="L34509"/>
      <c r="M34509"/>
      <c r="N34509"/>
      <c r="O34509"/>
      <c r="P34509"/>
      <c r="Q34509"/>
      <c r="R34509"/>
    </row>
    <row r="34510" spans="3:18" x14ac:dyDescent="0.2">
      <c r="C34510"/>
      <c r="D34510"/>
      <c r="E34510"/>
      <c r="F34510"/>
      <c r="G34510"/>
      <c r="H34510"/>
      <c r="I34510"/>
      <c r="J34510"/>
      <c r="K34510"/>
      <c r="L34510"/>
      <c r="M34510"/>
      <c r="N34510"/>
      <c r="O34510"/>
      <c r="P34510"/>
      <c r="Q34510"/>
      <c r="R34510"/>
    </row>
    <row r="34511" spans="3:18" x14ac:dyDescent="0.2">
      <c r="C34511"/>
      <c r="D34511"/>
      <c r="E34511"/>
      <c r="F34511"/>
      <c r="G34511"/>
      <c r="H34511"/>
      <c r="I34511"/>
      <c r="J34511"/>
      <c r="K34511"/>
      <c r="L34511"/>
      <c r="M34511"/>
      <c r="N34511"/>
      <c r="O34511"/>
      <c r="P34511"/>
      <c r="Q34511"/>
      <c r="R34511"/>
    </row>
    <row r="34512" spans="3:18" x14ac:dyDescent="0.2">
      <c r="C34512"/>
      <c r="D34512"/>
      <c r="E34512"/>
      <c r="F34512"/>
      <c r="G34512"/>
      <c r="H34512"/>
      <c r="I34512"/>
      <c r="J34512"/>
      <c r="K34512"/>
      <c r="L34512"/>
      <c r="M34512"/>
      <c r="N34512"/>
      <c r="O34512"/>
      <c r="P34512"/>
      <c r="Q34512"/>
      <c r="R34512"/>
    </row>
    <row r="34513" spans="3:18" x14ac:dyDescent="0.2">
      <c r="C34513"/>
      <c r="D34513"/>
      <c r="E34513"/>
      <c r="F34513"/>
      <c r="G34513"/>
      <c r="H34513"/>
      <c r="I34513"/>
      <c r="J34513"/>
      <c r="K34513"/>
      <c r="L34513"/>
      <c r="M34513"/>
      <c r="N34513"/>
      <c r="O34513"/>
      <c r="P34513"/>
      <c r="Q34513"/>
      <c r="R34513"/>
    </row>
    <row r="34514" spans="3:18" x14ac:dyDescent="0.2">
      <c r="C34514"/>
      <c r="D34514"/>
      <c r="E34514"/>
      <c r="F34514"/>
      <c r="G34514"/>
      <c r="H34514"/>
      <c r="I34514"/>
      <c r="J34514"/>
      <c r="K34514"/>
      <c r="L34514"/>
      <c r="M34514"/>
      <c r="N34514"/>
      <c r="O34514"/>
      <c r="P34514"/>
      <c r="Q34514"/>
      <c r="R34514"/>
    </row>
    <row r="34515" spans="3:18" x14ac:dyDescent="0.2">
      <c r="C34515"/>
      <c r="D34515"/>
      <c r="E34515"/>
      <c r="F34515"/>
      <c r="G34515"/>
      <c r="H34515"/>
      <c r="I34515"/>
      <c r="J34515"/>
      <c r="K34515"/>
      <c r="L34515"/>
      <c r="M34515"/>
      <c r="N34515"/>
      <c r="O34515"/>
      <c r="P34515"/>
      <c r="Q34515"/>
      <c r="R34515"/>
    </row>
    <row r="34516" spans="3:18" x14ac:dyDescent="0.2">
      <c r="C34516"/>
      <c r="D34516"/>
      <c r="E34516"/>
      <c r="F34516"/>
      <c r="G34516"/>
      <c r="H34516"/>
      <c r="I34516"/>
      <c r="J34516"/>
      <c r="K34516"/>
      <c r="L34516"/>
      <c r="M34516"/>
      <c r="N34516"/>
      <c r="O34516"/>
      <c r="P34516"/>
      <c r="Q34516"/>
      <c r="R34516"/>
    </row>
    <row r="34517" spans="3:18" x14ac:dyDescent="0.2">
      <c r="C34517"/>
      <c r="D34517"/>
      <c r="E34517"/>
      <c r="F34517"/>
      <c r="G34517"/>
      <c r="H34517"/>
      <c r="I34517"/>
      <c r="J34517"/>
      <c r="K34517"/>
      <c r="L34517"/>
      <c r="M34517"/>
      <c r="N34517"/>
      <c r="O34517"/>
      <c r="P34517"/>
      <c r="Q34517"/>
      <c r="R34517"/>
    </row>
    <row r="34518" spans="3:18" x14ac:dyDescent="0.2">
      <c r="C34518"/>
      <c r="D34518"/>
      <c r="E34518"/>
      <c r="F34518"/>
      <c r="G34518"/>
      <c r="H34518"/>
      <c r="I34518"/>
      <c r="J34518"/>
      <c r="K34518"/>
      <c r="L34518"/>
      <c r="M34518"/>
      <c r="N34518"/>
      <c r="O34518"/>
      <c r="P34518"/>
      <c r="Q34518"/>
      <c r="R34518"/>
    </row>
    <row r="34519" spans="3:18" x14ac:dyDescent="0.2">
      <c r="C34519"/>
      <c r="D34519"/>
      <c r="E34519"/>
      <c r="F34519"/>
      <c r="G34519"/>
      <c r="H34519"/>
      <c r="I34519"/>
      <c r="J34519"/>
      <c r="K34519"/>
      <c r="L34519"/>
      <c r="M34519"/>
      <c r="N34519"/>
      <c r="O34519"/>
      <c r="P34519"/>
      <c r="Q34519"/>
      <c r="R34519"/>
    </row>
    <row r="34520" spans="3:18" x14ac:dyDescent="0.2">
      <c r="C34520"/>
      <c r="D34520"/>
      <c r="E34520"/>
      <c r="F34520"/>
      <c r="G34520"/>
      <c r="H34520"/>
      <c r="I34520"/>
      <c r="J34520"/>
      <c r="K34520"/>
      <c r="L34520"/>
      <c r="M34520"/>
      <c r="N34520"/>
      <c r="O34520"/>
      <c r="P34520"/>
      <c r="Q34520"/>
      <c r="R34520"/>
    </row>
    <row r="34521" spans="3:18" x14ac:dyDescent="0.2">
      <c r="C34521"/>
      <c r="D34521"/>
      <c r="E34521"/>
      <c r="F34521"/>
      <c r="G34521"/>
      <c r="H34521"/>
      <c r="I34521"/>
      <c r="J34521"/>
      <c r="K34521"/>
      <c r="L34521"/>
      <c r="M34521"/>
      <c r="N34521"/>
      <c r="O34521"/>
      <c r="P34521"/>
      <c r="Q34521"/>
      <c r="R34521"/>
    </row>
    <row r="34522" spans="3:18" x14ac:dyDescent="0.2">
      <c r="C34522"/>
      <c r="D34522"/>
      <c r="E34522"/>
      <c r="F34522"/>
      <c r="G34522"/>
      <c r="H34522"/>
      <c r="I34522"/>
      <c r="J34522"/>
      <c r="K34522"/>
      <c r="L34522"/>
      <c r="M34522"/>
      <c r="N34522"/>
      <c r="O34522"/>
      <c r="P34522"/>
      <c r="Q34522"/>
      <c r="R34522"/>
    </row>
    <row r="34523" spans="3:18" x14ac:dyDescent="0.2">
      <c r="C34523"/>
      <c r="D34523"/>
      <c r="E34523"/>
      <c r="F34523"/>
      <c r="G34523"/>
      <c r="H34523"/>
      <c r="I34523"/>
      <c r="J34523"/>
      <c r="K34523"/>
      <c r="L34523"/>
      <c r="M34523"/>
      <c r="N34523"/>
      <c r="O34523"/>
      <c r="P34523"/>
      <c r="Q34523"/>
      <c r="R34523"/>
    </row>
    <row r="34524" spans="3:18" x14ac:dyDescent="0.2">
      <c r="C34524"/>
      <c r="D34524"/>
      <c r="E34524"/>
      <c r="F34524"/>
      <c r="G34524"/>
      <c r="H34524"/>
      <c r="I34524"/>
      <c r="J34524"/>
      <c r="K34524"/>
      <c r="L34524"/>
      <c r="M34524"/>
      <c r="N34524"/>
      <c r="O34524"/>
      <c r="P34524"/>
      <c r="Q34524"/>
      <c r="R34524"/>
    </row>
    <row r="34525" spans="3:18" x14ac:dyDescent="0.2">
      <c r="C34525"/>
      <c r="D34525"/>
      <c r="E34525"/>
      <c r="F34525"/>
      <c r="G34525"/>
      <c r="H34525"/>
      <c r="I34525"/>
      <c r="J34525"/>
      <c r="K34525"/>
      <c r="L34525"/>
      <c r="M34525"/>
      <c r="N34525"/>
      <c r="O34525"/>
      <c r="P34525"/>
      <c r="Q34525"/>
      <c r="R34525"/>
    </row>
    <row r="34526" spans="3:18" x14ac:dyDescent="0.2">
      <c r="C34526"/>
      <c r="D34526"/>
      <c r="E34526"/>
      <c r="F34526"/>
      <c r="G34526"/>
      <c r="H34526"/>
      <c r="I34526"/>
      <c r="J34526"/>
      <c r="K34526"/>
      <c r="L34526"/>
      <c r="M34526"/>
      <c r="N34526"/>
      <c r="O34526"/>
      <c r="P34526"/>
      <c r="Q34526"/>
      <c r="R34526"/>
    </row>
    <row r="34527" spans="3:18" x14ac:dyDescent="0.2">
      <c r="C34527"/>
      <c r="D34527"/>
      <c r="E34527"/>
      <c r="F34527"/>
      <c r="G34527"/>
      <c r="H34527"/>
      <c r="I34527"/>
      <c r="J34527"/>
      <c r="K34527"/>
      <c r="L34527"/>
      <c r="M34527"/>
      <c r="N34527"/>
      <c r="O34527"/>
      <c r="P34527"/>
      <c r="Q34527"/>
      <c r="R34527"/>
    </row>
    <row r="34528" spans="3:18" x14ac:dyDescent="0.2">
      <c r="C34528"/>
      <c r="D34528"/>
      <c r="E34528"/>
      <c r="F34528"/>
      <c r="G34528"/>
      <c r="H34528"/>
      <c r="I34528"/>
      <c r="J34528"/>
      <c r="K34528"/>
      <c r="L34528"/>
      <c r="M34528"/>
      <c r="N34528"/>
      <c r="O34528"/>
      <c r="P34528"/>
      <c r="Q34528"/>
      <c r="R34528"/>
    </row>
    <row r="34529" spans="3:18" x14ac:dyDescent="0.2">
      <c r="C34529"/>
      <c r="D34529"/>
      <c r="E34529"/>
      <c r="F34529"/>
      <c r="G34529"/>
      <c r="H34529"/>
      <c r="I34529"/>
      <c r="J34529"/>
      <c r="K34529"/>
      <c r="L34529"/>
      <c r="M34529"/>
      <c r="N34529"/>
      <c r="O34529"/>
      <c r="P34529"/>
      <c r="Q34529"/>
      <c r="R34529"/>
    </row>
    <row r="34530" spans="3:18" x14ac:dyDescent="0.2">
      <c r="C34530"/>
      <c r="D34530"/>
      <c r="E34530"/>
      <c r="F34530"/>
      <c r="G34530"/>
      <c r="H34530"/>
      <c r="I34530"/>
      <c r="J34530"/>
      <c r="K34530"/>
      <c r="L34530"/>
      <c r="M34530"/>
      <c r="N34530"/>
      <c r="O34530"/>
      <c r="P34530"/>
      <c r="Q34530"/>
      <c r="R34530"/>
    </row>
    <row r="34531" spans="3:18" x14ac:dyDescent="0.2">
      <c r="C34531"/>
      <c r="D34531"/>
      <c r="E34531"/>
      <c r="F34531"/>
      <c r="G34531"/>
      <c r="H34531"/>
      <c r="I34531"/>
      <c r="J34531"/>
      <c r="K34531"/>
      <c r="L34531"/>
      <c r="M34531"/>
      <c r="N34531"/>
      <c r="O34531"/>
      <c r="P34531"/>
      <c r="Q34531"/>
      <c r="R34531"/>
    </row>
    <row r="34532" spans="3:18" x14ac:dyDescent="0.2">
      <c r="C34532"/>
      <c r="D34532"/>
      <c r="E34532"/>
      <c r="F34532"/>
      <c r="G34532"/>
      <c r="H34532"/>
      <c r="I34532"/>
      <c r="J34532"/>
      <c r="K34532"/>
      <c r="L34532"/>
      <c r="M34532"/>
      <c r="N34532"/>
      <c r="O34532"/>
      <c r="P34532"/>
      <c r="Q34532"/>
      <c r="R34532"/>
    </row>
    <row r="34533" spans="3:18" x14ac:dyDescent="0.2">
      <c r="C34533"/>
      <c r="D34533"/>
      <c r="E34533"/>
      <c r="F34533"/>
      <c r="G34533"/>
      <c r="H34533"/>
      <c r="I34533"/>
      <c r="J34533"/>
      <c r="K34533"/>
      <c r="L34533"/>
      <c r="M34533"/>
      <c r="N34533"/>
      <c r="O34533"/>
      <c r="P34533"/>
      <c r="Q34533"/>
      <c r="R34533"/>
    </row>
    <row r="34534" spans="3:18" x14ac:dyDescent="0.2">
      <c r="C34534"/>
      <c r="D34534"/>
      <c r="E34534"/>
      <c r="F34534"/>
      <c r="G34534"/>
      <c r="H34534"/>
      <c r="I34534"/>
      <c r="J34534"/>
      <c r="K34534"/>
      <c r="L34534"/>
      <c r="M34534"/>
      <c r="N34534"/>
      <c r="O34534"/>
      <c r="P34534"/>
      <c r="Q34534"/>
      <c r="R34534"/>
    </row>
    <row r="34535" spans="3:18" x14ac:dyDescent="0.2">
      <c r="C34535"/>
      <c r="D34535"/>
      <c r="E34535"/>
      <c r="F34535"/>
      <c r="G34535"/>
      <c r="H34535"/>
      <c r="I34535"/>
      <c r="J34535"/>
      <c r="K34535"/>
      <c r="L34535"/>
      <c r="M34535"/>
      <c r="N34535"/>
      <c r="O34535"/>
      <c r="P34535"/>
      <c r="Q34535"/>
      <c r="R34535"/>
    </row>
    <row r="34536" spans="3:18" x14ac:dyDescent="0.2">
      <c r="C34536"/>
      <c r="D34536"/>
      <c r="E34536"/>
      <c r="F34536"/>
      <c r="G34536"/>
      <c r="H34536"/>
      <c r="I34536"/>
      <c r="J34536"/>
      <c r="K34536"/>
      <c r="L34536"/>
      <c r="M34536"/>
      <c r="N34536"/>
      <c r="O34536"/>
      <c r="P34536"/>
      <c r="Q34536"/>
      <c r="R34536"/>
    </row>
    <row r="34537" spans="3:18" x14ac:dyDescent="0.2">
      <c r="C34537"/>
      <c r="D34537"/>
      <c r="E34537"/>
      <c r="F34537"/>
      <c r="G34537"/>
      <c r="H34537"/>
      <c r="I34537"/>
      <c r="J34537"/>
      <c r="K34537"/>
      <c r="L34537"/>
      <c r="M34537"/>
      <c r="N34537"/>
      <c r="O34537"/>
      <c r="P34537"/>
      <c r="Q34537"/>
      <c r="R34537"/>
    </row>
    <row r="34538" spans="3:18" x14ac:dyDescent="0.2">
      <c r="C34538"/>
      <c r="D34538"/>
      <c r="E34538"/>
      <c r="F34538"/>
      <c r="G34538"/>
      <c r="H34538"/>
      <c r="I34538"/>
      <c r="J34538"/>
      <c r="K34538"/>
      <c r="L34538"/>
      <c r="M34538"/>
      <c r="N34538"/>
      <c r="O34538"/>
      <c r="P34538"/>
      <c r="Q34538"/>
      <c r="R34538"/>
    </row>
    <row r="34539" spans="3:18" x14ac:dyDescent="0.2">
      <c r="C34539"/>
      <c r="D34539"/>
      <c r="E34539"/>
      <c r="F34539"/>
      <c r="G34539"/>
      <c r="H34539"/>
      <c r="I34539"/>
      <c r="J34539"/>
      <c r="K34539"/>
      <c r="L34539"/>
      <c r="M34539"/>
      <c r="N34539"/>
      <c r="O34539"/>
      <c r="P34539"/>
      <c r="Q34539"/>
      <c r="R34539"/>
    </row>
    <row r="34540" spans="3:18" x14ac:dyDescent="0.2">
      <c r="C34540"/>
      <c r="D34540"/>
      <c r="E34540"/>
      <c r="F34540"/>
      <c r="G34540"/>
      <c r="H34540"/>
      <c r="I34540"/>
      <c r="J34540"/>
      <c r="K34540"/>
      <c r="L34540"/>
      <c r="M34540"/>
      <c r="N34540"/>
      <c r="O34540"/>
      <c r="P34540"/>
      <c r="Q34540"/>
      <c r="R34540"/>
    </row>
    <row r="34541" spans="3:18" x14ac:dyDescent="0.2">
      <c r="C34541"/>
      <c r="D34541"/>
      <c r="E34541"/>
      <c r="F34541"/>
      <c r="G34541"/>
      <c r="H34541"/>
      <c r="I34541"/>
      <c r="J34541"/>
      <c r="K34541"/>
      <c r="L34541"/>
      <c r="M34541"/>
      <c r="N34541"/>
      <c r="O34541"/>
      <c r="P34541"/>
      <c r="Q34541"/>
      <c r="R34541"/>
    </row>
    <row r="34542" spans="3:18" x14ac:dyDescent="0.2">
      <c r="C34542"/>
      <c r="D34542"/>
      <c r="E34542"/>
      <c r="F34542"/>
      <c r="G34542"/>
      <c r="H34542"/>
      <c r="I34542"/>
      <c r="J34542"/>
      <c r="K34542"/>
      <c r="L34542"/>
      <c r="M34542"/>
      <c r="N34542"/>
      <c r="O34542"/>
      <c r="P34542"/>
      <c r="Q34542"/>
      <c r="R34542"/>
    </row>
    <row r="34543" spans="3:18" x14ac:dyDescent="0.2">
      <c r="C34543"/>
      <c r="D34543"/>
      <c r="E34543"/>
      <c r="F34543"/>
      <c r="G34543"/>
      <c r="H34543"/>
      <c r="I34543"/>
      <c r="J34543"/>
      <c r="K34543"/>
      <c r="L34543"/>
      <c r="M34543"/>
      <c r="N34543"/>
      <c r="O34543"/>
      <c r="P34543"/>
      <c r="Q34543"/>
      <c r="R34543"/>
    </row>
    <row r="34544" spans="3:18" x14ac:dyDescent="0.2">
      <c r="C34544"/>
      <c r="D34544"/>
      <c r="E34544"/>
      <c r="F34544"/>
      <c r="G34544"/>
      <c r="H34544"/>
      <c r="I34544"/>
      <c r="J34544"/>
      <c r="K34544"/>
      <c r="L34544"/>
      <c r="M34544"/>
      <c r="N34544"/>
      <c r="O34544"/>
      <c r="P34544"/>
      <c r="Q34544"/>
      <c r="R34544"/>
    </row>
    <row r="34545" spans="3:18" x14ac:dyDescent="0.2">
      <c r="C34545"/>
      <c r="D34545"/>
      <c r="E34545"/>
      <c r="F34545"/>
      <c r="G34545"/>
      <c r="H34545"/>
      <c r="I34545"/>
      <c r="J34545"/>
      <c r="K34545"/>
      <c r="L34545"/>
      <c r="M34545"/>
      <c r="N34545"/>
      <c r="O34545"/>
      <c r="P34545"/>
      <c r="Q34545"/>
      <c r="R34545"/>
    </row>
    <row r="34546" spans="3:18" x14ac:dyDescent="0.2">
      <c r="C34546"/>
      <c r="D34546"/>
      <c r="E34546"/>
      <c r="F34546"/>
      <c r="G34546"/>
      <c r="H34546"/>
      <c r="I34546"/>
      <c r="J34546"/>
      <c r="K34546"/>
      <c r="L34546"/>
      <c r="M34546"/>
      <c r="N34546"/>
      <c r="O34546"/>
      <c r="P34546"/>
      <c r="Q34546"/>
      <c r="R34546"/>
    </row>
    <row r="34547" spans="3:18" x14ac:dyDescent="0.2">
      <c r="C34547"/>
      <c r="D34547"/>
      <c r="E34547"/>
      <c r="F34547"/>
      <c r="G34547"/>
      <c r="H34547"/>
      <c r="I34547"/>
      <c r="J34547"/>
      <c r="K34547"/>
      <c r="L34547"/>
      <c r="M34547"/>
      <c r="N34547"/>
      <c r="O34547"/>
      <c r="P34547"/>
      <c r="Q34547"/>
      <c r="R34547"/>
    </row>
    <row r="34548" spans="3:18" x14ac:dyDescent="0.2">
      <c r="C34548"/>
      <c r="D34548"/>
      <c r="E34548"/>
      <c r="F34548"/>
      <c r="G34548"/>
      <c r="H34548"/>
      <c r="I34548"/>
      <c r="J34548"/>
      <c r="K34548"/>
      <c r="L34548"/>
      <c r="M34548"/>
      <c r="N34548"/>
      <c r="O34548"/>
      <c r="P34548"/>
      <c r="Q34548"/>
      <c r="R34548"/>
    </row>
    <row r="34549" spans="3:18" x14ac:dyDescent="0.2">
      <c r="C34549"/>
      <c r="D34549"/>
      <c r="E34549"/>
      <c r="F34549"/>
      <c r="G34549"/>
      <c r="H34549"/>
      <c r="I34549"/>
      <c r="J34549"/>
      <c r="K34549"/>
      <c r="L34549"/>
      <c r="M34549"/>
      <c r="N34549"/>
      <c r="O34549"/>
      <c r="P34549"/>
      <c r="Q34549"/>
      <c r="R34549"/>
    </row>
    <row r="34550" spans="3:18" x14ac:dyDescent="0.2">
      <c r="C34550"/>
      <c r="D34550"/>
      <c r="E34550"/>
      <c r="F34550"/>
      <c r="G34550"/>
      <c r="H34550"/>
      <c r="I34550"/>
      <c r="J34550"/>
      <c r="K34550"/>
      <c r="L34550"/>
      <c r="M34550"/>
      <c r="N34550"/>
      <c r="O34550"/>
      <c r="P34550"/>
      <c r="Q34550"/>
      <c r="R34550"/>
    </row>
    <row r="34551" spans="3:18" x14ac:dyDescent="0.2">
      <c r="C34551"/>
      <c r="D34551"/>
      <c r="E34551"/>
      <c r="F34551"/>
      <c r="G34551"/>
      <c r="H34551"/>
      <c r="I34551"/>
      <c r="J34551"/>
      <c r="K34551"/>
      <c r="L34551"/>
      <c r="M34551"/>
      <c r="N34551"/>
      <c r="O34551"/>
      <c r="P34551"/>
      <c r="Q34551"/>
      <c r="R34551"/>
    </row>
    <row r="34552" spans="3:18" x14ac:dyDescent="0.2">
      <c r="C34552"/>
      <c r="D34552"/>
      <c r="E34552"/>
      <c r="F34552"/>
      <c r="G34552"/>
      <c r="H34552"/>
      <c r="I34552"/>
      <c r="J34552"/>
      <c r="K34552"/>
      <c r="L34552"/>
      <c r="M34552"/>
      <c r="N34552"/>
      <c r="O34552"/>
      <c r="P34552"/>
      <c r="Q34552"/>
      <c r="R34552"/>
    </row>
    <row r="34553" spans="3:18" x14ac:dyDescent="0.2">
      <c r="C34553"/>
      <c r="D34553"/>
      <c r="E34553"/>
      <c r="F34553"/>
      <c r="G34553"/>
      <c r="H34553"/>
      <c r="I34553"/>
      <c r="J34553"/>
      <c r="K34553"/>
      <c r="L34553"/>
      <c r="M34553"/>
      <c r="N34553"/>
      <c r="O34553"/>
      <c r="P34553"/>
      <c r="Q34553"/>
      <c r="R34553"/>
    </row>
    <row r="34554" spans="3:18" x14ac:dyDescent="0.2">
      <c r="C34554"/>
      <c r="D34554"/>
      <c r="E34554"/>
      <c r="F34554"/>
      <c r="G34554"/>
      <c r="H34554"/>
      <c r="I34554"/>
      <c r="J34554"/>
      <c r="K34554"/>
      <c r="L34554"/>
      <c r="M34554"/>
      <c r="N34554"/>
      <c r="O34554"/>
      <c r="P34554"/>
      <c r="Q34554"/>
      <c r="R34554"/>
    </row>
    <row r="34555" spans="3:18" x14ac:dyDescent="0.2">
      <c r="C34555"/>
      <c r="D34555"/>
      <c r="E34555"/>
      <c r="F34555"/>
      <c r="G34555"/>
      <c r="H34555"/>
      <c r="I34555"/>
      <c r="J34555"/>
      <c r="K34555"/>
      <c r="L34555"/>
      <c r="M34555"/>
      <c r="N34555"/>
      <c r="O34555"/>
      <c r="P34555"/>
      <c r="Q34555"/>
      <c r="R34555"/>
    </row>
    <row r="34556" spans="3:18" x14ac:dyDescent="0.2">
      <c r="C34556"/>
      <c r="D34556"/>
      <c r="E34556"/>
      <c r="F34556"/>
      <c r="G34556"/>
      <c r="H34556"/>
      <c r="I34556"/>
      <c r="J34556"/>
      <c r="K34556"/>
      <c r="L34556"/>
      <c r="M34556"/>
      <c r="N34556"/>
      <c r="O34556"/>
      <c r="P34556"/>
      <c r="Q34556"/>
      <c r="R34556"/>
    </row>
    <row r="34557" spans="3:18" x14ac:dyDescent="0.2">
      <c r="C34557"/>
      <c r="D34557"/>
      <c r="E34557"/>
      <c r="F34557"/>
      <c r="G34557"/>
      <c r="H34557"/>
      <c r="I34557"/>
      <c r="J34557"/>
      <c r="K34557"/>
      <c r="L34557"/>
      <c r="M34557"/>
      <c r="N34557"/>
      <c r="O34557"/>
      <c r="P34557"/>
      <c r="Q34557"/>
      <c r="R34557"/>
    </row>
    <row r="34558" spans="3:18" x14ac:dyDescent="0.2">
      <c r="C34558"/>
      <c r="D34558"/>
      <c r="E34558"/>
      <c r="F34558"/>
      <c r="G34558"/>
      <c r="H34558"/>
      <c r="I34558"/>
      <c r="J34558"/>
      <c r="K34558"/>
      <c r="L34558"/>
      <c r="M34558"/>
      <c r="N34558"/>
      <c r="O34558"/>
      <c r="P34558"/>
      <c r="Q34558"/>
      <c r="R34558"/>
    </row>
    <row r="34559" spans="3:18" x14ac:dyDescent="0.2">
      <c r="C34559"/>
      <c r="D34559"/>
      <c r="E34559"/>
      <c r="F34559"/>
      <c r="G34559"/>
      <c r="H34559"/>
      <c r="I34559"/>
      <c r="J34559"/>
      <c r="K34559"/>
      <c r="L34559"/>
      <c r="M34559"/>
      <c r="N34559"/>
      <c r="O34559"/>
      <c r="P34559"/>
      <c r="Q34559"/>
      <c r="R34559"/>
    </row>
    <row r="34560" spans="3:18" x14ac:dyDescent="0.2">
      <c r="C34560"/>
      <c r="D34560"/>
      <c r="E34560"/>
      <c r="F34560"/>
      <c r="G34560"/>
      <c r="H34560"/>
      <c r="I34560"/>
      <c r="J34560"/>
      <c r="K34560"/>
      <c r="L34560"/>
      <c r="M34560"/>
      <c r="N34560"/>
      <c r="O34560"/>
      <c r="P34560"/>
      <c r="Q34560"/>
      <c r="R34560"/>
    </row>
    <row r="34561" spans="3:18" x14ac:dyDescent="0.2">
      <c r="C34561"/>
      <c r="D34561"/>
      <c r="E34561"/>
      <c r="F34561"/>
      <c r="G34561"/>
      <c r="H34561"/>
      <c r="I34561"/>
      <c r="J34561"/>
      <c r="K34561"/>
      <c r="L34561"/>
      <c r="M34561"/>
      <c r="N34561"/>
      <c r="O34561"/>
      <c r="P34561"/>
      <c r="Q34561"/>
      <c r="R34561"/>
    </row>
    <row r="34562" spans="3:18" x14ac:dyDescent="0.2">
      <c r="C34562"/>
      <c r="D34562"/>
      <c r="E34562"/>
      <c r="F34562"/>
      <c r="G34562"/>
      <c r="H34562"/>
      <c r="I34562"/>
      <c r="J34562"/>
      <c r="K34562"/>
      <c r="L34562"/>
      <c r="M34562"/>
      <c r="N34562"/>
      <c r="O34562"/>
      <c r="P34562"/>
      <c r="Q34562"/>
      <c r="R34562"/>
    </row>
    <row r="34563" spans="3:18" x14ac:dyDescent="0.2">
      <c r="C34563"/>
      <c r="D34563"/>
      <c r="E34563"/>
      <c r="F34563"/>
      <c r="G34563"/>
      <c r="H34563"/>
      <c r="I34563"/>
      <c r="J34563"/>
      <c r="K34563"/>
      <c r="L34563"/>
      <c r="M34563"/>
      <c r="N34563"/>
      <c r="O34563"/>
      <c r="P34563"/>
      <c r="Q34563"/>
      <c r="R34563"/>
    </row>
    <row r="34564" spans="3:18" x14ac:dyDescent="0.2">
      <c r="C34564"/>
      <c r="D34564"/>
      <c r="E34564"/>
      <c r="F34564"/>
      <c r="G34564"/>
      <c r="H34564"/>
      <c r="I34564"/>
      <c r="J34564"/>
      <c r="K34564"/>
      <c r="L34564"/>
      <c r="M34564"/>
      <c r="N34564"/>
      <c r="O34564"/>
      <c r="P34564"/>
      <c r="Q34564"/>
      <c r="R34564"/>
    </row>
    <row r="34565" spans="3:18" x14ac:dyDescent="0.2">
      <c r="C34565"/>
      <c r="D34565"/>
      <c r="E34565"/>
      <c r="F34565"/>
      <c r="G34565"/>
      <c r="H34565"/>
      <c r="I34565"/>
      <c r="J34565"/>
      <c r="K34565"/>
      <c r="L34565"/>
      <c r="M34565"/>
      <c r="N34565"/>
      <c r="O34565"/>
      <c r="P34565"/>
      <c r="Q34565"/>
      <c r="R34565"/>
    </row>
    <row r="34566" spans="3:18" x14ac:dyDescent="0.2">
      <c r="C34566"/>
      <c r="D34566"/>
      <c r="E34566"/>
      <c r="F34566"/>
      <c r="G34566"/>
      <c r="H34566"/>
      <c r="I34566"/>
      <c r="J34566"/>
      <c r="K34566"/>
      <c r="L34566"/>
      <c r="M34566"/>
      <c r="N34566"/>
      <c r="O34566"/>
      <c r="P34566"/>
      <c r="Q34566"/>
      <c r="R34566"/>
    </row>
    <row r="34567" spans="3:18" x14ac:dyDescent="0.2">
      <c r="C34567"/>
      <c r="D34567"/>
      <c r="E34567"/>
      <c r="F34567"/>
      <c r="G34567"/>
      <c r="H34567"/>
      <c r="I34567"/>
      <c r="J34567"/>
      <c r="K34567"/>
      <c r="L34567"/>
      <c r="M34567"/>
      <c r="N34567"/>
      <c r="O34567"/>
      <c r="P34567"/>
      <c r="Q34567"/>
      <c r="R34567"/>
    </row>
    <row r="34568" spans="3:18" x14ac:dyDescent="0.2">
      <c r="C34568"/>
      <c r="D34568"/>
      <c r="E34568"/>
      <c r="F34568"/>
      <c r="G34568"/>
      <c r="H34568"/>
      <c r="I34568"/>
      <c r="J34568"/>
      <c r="K34568"/>
      <c r="L34568"/>
      <c r="M34568"/>
      <c r="N34568"/>
      <c r="O34568"/>
      <c r="P34568"/>
      <c r="Q34568"/>
      <c r="R34568"/>
    </row>
    <row r="34569" spans="3:18" x14ac:dyDescent="0.2">
      <c r="C34569"/>
      <c r="D34569"/>
      <c r="E34569"/>
      <c r="F34569"/>
      <c r="G34569"/>
      <c r="H34569"/>
      <c r="I34569"/>
      <c r="J34569"/>
      <c r="K34569"/>
      <c r="L34569"/>
      <c r="M34569"/>
      <c r="N34569"/>
      <c r="O34569"/>
      <c r="P34569"/>
      <c r="Q34569"/>
      <c r="R34569"/>
    </row>
    <row r="34570" spans="3:18" x14ac:dyDescent="0.2">
      <c r="C34570"/>
      <c r="D34570"/>
      <c r="E34570"/>
      <c r="F34570"/>
      <c r="G34570"/>
      <c r="H34570"/>
      <c r="I34570"/>
      <c r="J34570"/>
      <c r="K34570"/>
      <c r="L34570"/>
      <c r="M34570"/>
      <c r="N34570"/>
      <c r="O34570"/>
      <c r="P34570"/>
      <c r="Q34570"/>
      <c r="R34570"/>
    </row>
    <row r="34571" spans="3:18" x14ac:dyDescent="0.2">
      <c r="C34571"/>
      <c r="D34571"/>
      <c r="E34571"/>
      <c r="F34571"/>
      <c r="G34571"/>
      <c r="H34571"/>
      <c r="I34571"/>
      <c r="J34571"/>
      <c r="K34571"/>
      <c r="L34571"/>
      <c r="M34571"/>
      <c r="N34571"/>
      <c r="O34571"/>
      <c r="P34571"/>
      <c r="Q34571"/>
      <c r="R34571"/>
    </row>
    <row r="34572" spans="3:18" x14ac:dyDescent="0.2">
      <c r="C34572"/>
      <c r="D34572"/>
      <c r="E34572"/>
      <c r="F34572"/>
      <c r="G34572"/>
      <c r="H34572"/>
      <c r="I34572"/>
      <c r="J34572"/>
      <c r="K34572"/>
      <c r="L34572"/>
      <c r="M34572"/>
      <c r="N34572"/>
      <c r="O34572"/>
      <c r="P34572"/>
      <c r="Q34572"/>
      <c r="R34572"/>
    </row>
    <row r="34573" spans="3:18" x14ac:dyDescent="0.2">
      <c r="C34573"/>
      <c r="D34573"/>
      <c r="E34573"/>
      <c r="F34573"/>
      <c r="G34573"/>
      <c r="H34573"/>
      <c r="I34573"/>
      <c r="J34573"/>
      <c r="K34573"/>
      <c r="L34573"/>
      <c r="M34573"/>
      <c r="N34573"/>
      <c r="O34573"/>
      <c r="P34573"/>
      <c r="Q34573"/>
      <c r="R34573"/>
    </row>
    <row r="34574" spans="3:18" x14ac:dyDescent="0.2">
      <c r="C34574"/>
      <c r="D34574"/>
      <c r="E34574"/>
      <c r="F34574"/>
      <c r="G34574"/>
      <c r="H34574"/>
      <c r="I34574"/>
      <c r="J34574"/>
      <c r="K34574"/>
      <c r="L34574"/>
      <c r="M34574"/>
      <c r="N34574"/>
      <c r="O34574"/>
      <c r="P34574"/>
      <c r="Q34574"/>
      <c r="R34574"/>
    </row>
    <row r="34575" spans="3:18" x14ac:dyDescent="0.2">
      <c r="C34575"/>
      <c r="D34575"/>
      <c r="E34575"/>
      <c r="F34575"/>
      <c r="G34575"/>
      <c r="H34575"/>
      <c r="I34575"/>
      <c r="J34575"/>
      <c r="K34575"/>
      <c r="L34575"/>
      <c r="M34575"/>
      <c r="N34575"/>
      <c r="O34575"/>
      <c r="P34575"/>
      <c r="Q34575"/>
      <c r="R34575"/>
    </row>
    <row r="34576" spans="3:18" x14ac:dyDescent="0.2">
      <c r="C34576"/>
      <c r="D34576"/>
      <c r="E34576"/>
      <c r="F34576"/>
      <c r="G34576"/>
      <c r="H34576"/>
      <c r="I34576"/>
      <c r="J34576"/>
      <c r="K34576"/>
      <c r="L34576"/>
      <c r="M34576"/>
      <c r="N34576"/>
      <c r="O34576"/>
      <c r="P34576"/>
      <c r="Q34576"/>
      <c r="R34576"/>
    </row>
    <row r="34577" spans="3:18" x14ac:dyDescent="0.2">
      <c r="C34577"/>
      <c r="D34577"/>
      <c r="E34577"/>
      <c r="F34577"/>
      <c r="G34577"/>
      <c r="H34577"/>
      <c r="I34577"/>
      <c r="J34577"/>
      <c r="K34577"/>
      <c r="L34577"/>
      <c r="M34577"/>
      <c r="N34577"/>
      <c r="O34577"/>
      <c r="P34577"/>
      <c r="Q34577"/>
      <c r="R34577"/>
    </row>
    <row r="34578" spans="3:18" x14ac:dyDescent="0.2">
      <c r="C34578"/>
      <c r="D34578"/>
      <c r="E34578"/>
      <c r="F34578"/>
      <c r="G34578"/>
      <c r="H34578"/>
      <c r="I34578"/>
      <c r="J34578"/>
      <c r="K34578"/>
      <c r="L34578"/>
      <c r="M34578"/>
      <c r="N34578"/>
      <c r="O34578"/>
      <c r="P34578"/>
      <c r="Q34578"/>
      <c r="R34578"/>
    </row>
    <row r="34579" spans="3:18" x14ac:dyDescent="0.2">
      <c r="C34579"/>
      <c r="D34579"/>
      <c r="E34579"/>
      <c r="F34579"/>
      <c r="G34579"/>
      <c r="H34579"/>
      <c r="I34579"/>
      <c r="J34579"/>
      <c r="K34579"/>
      <c r="L34579"/>
      <c r="M34579"/>
      <c r="N34579"/>
      <c r="O34579"/>
      <c r="P34579"/>
      <c r="Q34579"/>
      <c r="R34579"/>
    </row>
    <row r="34580" spans="3:18" x14ac:dyDescent="0.2">
      <c r="C34580"/>
      <c r="D34580"/>
      <c r="E34580"/>
      <c r="F34580"/>
      <c r="G34580"/>
      <c r="H34580"/>
      <c r="I34580"/>
      <c r="J34580"/>
      <c r="K34580"/>
      <c r="L34580"/>
      <c r="M34580"/>
      <c r="N34580"/>
      <c r="O34580"/>
      <c r="P34580"/>
      <c r="Q34580"/>
      <c r="R34580"/>
    </row>
    <row r="34581" spans="3:18" x14ac:dyDescent="0.2">
      <c r="C34581"/>
      <c r="D34581"/>
      <c r="E34581"/>
      <c r="F34581"/>
      <c r="G34581"/>
      <c r="H34581"/>
      <c r="I34581"/>
      <c r="J34581"/>
      <c r="K34581"/>
      <c r="L34581"/>
      <c r="M34581"/>
      <c r="N34581"/>
      <c r="O34581"/>
      <c r="P34581"/>
      <c r="Q34581"/>
      <c r="R34581"/>
    </row>
    <row r="34582" spans="3:18" x14ac:dyDescent="0.2">
      <c r="C34582"/>
      <c r="D34582"/>
      <c r="E34582"/>
      <c r="F34582"/>
      <c r="G34582"/>
      <c r="H34582"/>
      <c r="I34582"/>
      <c r="J34582"/>
      <c r="K34582"/>
      <c r="L34582"/>
      <c r="M34582"/>
      <c r="N34582"/>
      <c r="O34582"/>
      <c r="P34582"/>
      <c r="Q34582"/>
      <c r="R34582"/>
    </row>
    <row r="34583" spans="3:18" x14ac:dyDescent="0.2">
      <c r="C34583"/>
      <c r="D34583"/>
      <c r="E34583"/>
      <c r="F34583"/>
      <c r="G34583"/>
      <c r="H34583"/>
      <c r="I34583"/>
      <c r="J34583"/>
      <c r="K34583"/>
      <c r="L34583"/>
      <c r="M34583"/>
      <c r="N34583"/>
      <c r="O34583"/>
      <c r="P34583"/>
      <c r="Q34583"/>
      <c r="R34583"/>
    </row>
    <row r="34584" spans="3:18" x14ac:dyDescent="0.2">
      <c r="C34584"/>
      <c r="D34584"/>
      <c r="E34584"/>
      <c r="F34584"/>
      <c r="G34584"/>
      <c r="H34584"/>
      <c r="I34584"/>
      <c r="J34584"/>
      <c r="K34584"/>
      <c r="L34584"/>
      <c r="M34584"/>
      <c r="N34584"/>
      <c r="O34584"/>
      <c r="P34584"/>
      <c r="Q34584"/>
      <c r="R34584"/>
    </row>
    <row r="34585" spans="3:18" x14ac:dyDescent="0.2">
      <c r="C34585"/>
      <c r="D34585"/>
      <c r="E34585"/>
      <c r="F34585"/>
      <c r="G34585"/>
      <c r="H34585"/>
      <c r="I34585"/>
      <c r="J34585"/>
      <c r="K34585"/>
      <c r="L34585"/>
      <c r="M34585"/>
      <c r="N34585"/>
      <c r="O34585"/>
      <c r="P34585"/>
      <c r="Q34585"/>
      <c r="R34585"/>
    </row>
    <row r="34586" spans="3:18" x14ac:dyDescent="0.2">
      <c r="C34586"/>
      <c r="D34586"/>
      <c r="E34586"/>
      <c r="F34586"/>
      <c r="G34586"/>
      <c r="H34586"/>
      <c r="I34586"/>
      <c r="J34586"/>
      <c r="K34586"/>
      <c r="L34586"/>
      <c r="M34586"/>
      <c r="N34586"/>
      <c r="O34586"/>
      <c r="P34586"/>
      <c r="Q34586"/>
      <c r="R34586"/>
    </row>
    <row r="34587" spans="3:18" x14ac:dyDescent="0.2">
      <c r="C34587"/>
      <c r="D34587"/>
      <c r="E34587"/>
      <c r="F34587"/>
      <c r="G34587"/>
      <c r="H34587"/>
      <c r="I34587"/>
      <c r="J34587"/>
      <c r="K34587"/>
      <c r="L34587"/>
      <c r="M34587"/>
      <c r="N34587"/>
      <c r="O34587"/>
      <c r="P34587"/>
      <c r="Q34587"/>
      <c r="R34587"/>
    </row>
    <row r="34588" spans="3:18" x14ac:dyDescent="0.2">
      <c r="C34588"/>
      <c r="D34588"/>
      <c r="E34588"/>
      <c r="F34588"/>
      <c r="G34588"/>
      <c r="H34588"/>
      <c r="I34588"/>
      <c r="J34588"/>
      <c r="K34588"/>
      <c r="L34588"/>
      <c r="M34588"/>
      <c r="N34588"/>
      <c r="O34588"/>
      <c r="P34588"/>
      <c r="Q34588"/>
      <c r="R34588"/>
    </row>
    <row r="34589" spans="3:18" x14ac:dyDescent="0.2">
      <c r="C34589"/>
      <c r="D34589"/>
      <c r="E34589"/>
      <c r="F34589"/>
      <c r="G34589"/>
      <c r="H34589"/>
      <c r="I34589"/>
      <c r="J34589"/>
      <c r="K34589"/>
      <c r="L34589"/>
      <c r="M34589"/>
      <c r="N34589"/>
      <c r="O34589"/>
      <c r="P34589"/>
      <c r="Q34589"/>
      <c r="R34589"/>
    </row>
    <row r="34590" spans="3:18" x14ac:dyDescent="0.2">
      <c r="C34590"/>
      <c r="D34590"/>
      <c r="E34590"/>
      <c r="F34590"/>
      <c r="G34590"/>
      <c r="H34590"/>
      <c r="I34590"/>
      <c r="J34590"/>
      <c r="K34590"/>
      <c r="L34590"/>
      <c r="M34590"/>
      <c r="N34590"/>
      <c r="O34590"/>
      <c r="P34590"/>
      <c r="Q34590"/>
      <c r="R34590"/>
    </row>
    <row r="34591" spans="3:18" x14ac:dyDescent="0.2">
      <c r="C34591"/>
      <c r="D34591"/>
      <c r="E34591"/>
      <c r="F34591"/>
      <c r="G34591"/>
      <c r="H34591"/>
      <c r="I34591"/>
      <c r="J34591"/>
      <c r="K34591"/>
      <c r="L34591"/>
      <c r="M34591"/>
      <c r="N34591"/>
      <c r="O34591"/>
      <c r="P34591"/>
      <c r="Q34591"/>
      <c r="R34591"/>
    </row>
    <row r="34592" spans="3:18" x14ac:dyDescent="0.2">
      <c r="C34592"/>
      <c r="D34592"/>
      <c r="E34592"/>
      <c r="F34592"/>
      <c r="G34592"/>
      <c r="H34592"/>
      <c r="I34592"/>
      <c r="J34592"/>
      <c r="K34592"/>
      <c r="L34592"/>
      <c r="M34592"/>
      <c r="N34592"/>
      <c r="O34592"/>
      <c r="P34592"/>
      <c r="Q34592"/>
      <c r="R34592"/>
    </row>
    <row r="34593" spans="3:18" x14ac:dyDescent="0.2">
      <c r="C34593"/>
      <c r="D34593"/>
      <c r="E34593"/>
      <c r="F34593"/>
      <c r="G34593"/>
      <c r="H34593"/>
      <c r="I34593"/>
      <c r="J34593"/>
      <c r="K34593"/>
      <c r="L34593"/>
      <c r="M34593"/>
      <c r="N34593"/>
      <c r="O34593"/>
      <c r="P34593"/>
      <c r="Q34593"/>
      <c r="R34593"/>
    </row>
    <row r="34594" spans="3:18" x14ac:dyDescent="0.2">
      <c r="C34594"/>
      <c r="D34594"/>
      <c r="E34594"/>
      <c r="F34594"/>
      <c r="G34594"/>
      <c r="H34594"/>
      <c r="I34594"/>
      <c r="J34594"/>
      <c r="K34594"/>
      <c r="L34594"/>
      <c r="M34594"/>
      <c r="N34594"/>
      <c r="O34594"/>
      <c r="P34594"/>
      <c r="Q34594"/>
      <c r="R34594"/>
    </row>
    <row r="34595" spans="3:18" x14ac:dyDescent="0.2">
      <c r="C34595"/>
      <c r="D34595"/>
      <c r="E34595"/>
      <c r="F34595"/>
      <c r="G34595"/>
      <c r="H34595"/>
      <c r="I34595"/>
      <c r="J34595"/>
      <c r="K34595"/>
      <c r="L34595"/>
      <c r="M34595"/>
      <c r="N34595"/>
      <c r="O34595"/>
      <c r="P34595"/>
      <c r="Q34595"/>
      <c r="R34595"/>
    </row>
    <row r="34596" spans="3:18" x14ac:dyDescent="0.2">
      <c r="C34596"/>
      <c r="D34596"/>
      <c r="E34596"/>
      <c r="F34596"/>
      <c r="G34596"/>
      <c r="H34596"/>
      <c r="I34596"/>
      <c r="J34596"/>
      <c r="K34596"/>
      <c r="L34596"/>
      <c r="M34596"/>
      <c r="N34596"/>
      <c r="O34596"/>
      <c r="P34596"/>
      <c r="Q34596"/>
      <c r="R34596"/>
    </row>
    <row r="34597" spans="3:18" x14ac:dyDescent="0.2">
      <c r="C34597"/>
      <c r="D34597"/>
      <c r="E34597"/>
      <c r="F34597"/>
      <c r="G34597"/>
      <c r="H34597"/>
      <c r="I34597"/>
      <c r="J34597"/>
      <c r="K34597"/>
      <c r="L34597"/>
      <c r="M34597"/>
      <c r="N34597"/>
      <c r="O34597"/>
      <c r="P34597"/>
      <c r="Q34597"/>
      <c r="R34597"/>
    </row>
    <row r="34598" spans="3:18" x14ac:dyDescent="0.2">
      <c r="C34598"/>
      <c r="D34598"/>
      <c r="E34598"/>
      <c r="F34598"/>
      <c r="G34598"/>
      <c r="H34598"/>
      <c r="I34598"/>
      <c r="J34598"/>
      <c r="K34598"/>
      <c r="L34598"/>
      <c r="M34598"/>
      <c r="N34598"/>
      <c r="O34598"/>
      <c r="P34598"/>
      <c r="Q34598"/>
      <c r="R34598"/>
    </row>
    <row r="34599" spans="3:18" x14ac:dyDescent="0.2">
      <c r="C34599"/>
      <c r="D34599"/>
      <c r="E34599"/>
      <c r="F34599"/>
      <c r="G34599"/>
      <c r="H34599"/>
      <c r="I34599"/>
      <c r="J34599"/>
      <c r="K34599"/>
      <c r="L34599"/>
      <c r="M34599"/>
      <c r="N34599"/>
      <c r="O34599"/>
      <c r="P34599"/>
      <c r="Q34599"/>
      <c r="R34599"/>
    </row>
    <row r="34600" spans="3:18" x14ac:dyDescent="0.2">
      <c r="C34600"/>
      <c r="D34600"/>
      <c r="E34600"/>
      <c r="F34600"/>
      <c r="G34600"/>
      <c r="H34600"/>
      <c r="I34600"/>
      <c r="J34600"/>
      <c r="K34600"/>
      <c r="L34600"/>
      <c r="M34600"/>
      <c r="N34600"/>
      <c r="O34600"/>
      <c r="P34600"/>
      <c r="Q34600"/>
      <c r="R34600"/>
    </row>
    <row r="34601" spans="3:18" x14ac:dyDescent="0.2">
      <c r="C34601"/>
      <c r="D34601"/>
      <c r="E34601"/>
      <c r="F34601"/>
      <c r="G34601"/>
      <c r="H34601"/>
      <c r="I34601"/>
      <c r="J34601"/>
      <c r="K34601"/>
      <c r="L34601"/>
      <c r="M34601"/>
      <c r="N34601"/>
      <c r="O34601"/>
      <c r="P34601"/>
      <c r="Q34601"/>
      <c r="R34601"/>
    </row>
    <row r="34602" spans="3:18" x14ac:dyDescent="0.2">
      <c r="C34602"/>
      <c r="D34602"/>
      <c r="E34602"/>
      <c r="F34602"/>
      <c r="G34602"/>
      <c r="H34602"/>
      <c r="I34602"/>
      <c r="J34602"/>
      <c r="K34602"/>
      <c r="L34602"/>
      <c r="M34602"/>
      <c r="N34602"/>
      <c r="O34602"/>
      <c r="P34602"/>
      <c r="Q34602"/>
      <c r="R34602"/>
    </row>
    <row r="34603" spans="3:18" x14ac:dyDescent="0.2">
      <c r="C34603"/>
      <c r="D34603"/>
      <c r="E34603"/>
      <c r="F34603"/>
      <c r="G34603"/>
      <c r="H34603"/>
      <c r="I34603"/>
      <c r="J34603"/>
      <c r="K34603"/>
      <c r="L34603"/>
      <c r="M34603"/>
      <c r="N34603"/>
      <c r="O34603"/>
      <c r="P34603"/>
      <c r="Q34603"/>
      <c r="R34603"/>
    </row>
    <row r="34604" spans="3:18" x14ac:dyDescent="0.2">
      <c r="C34604"/>
      <c r="D34604"/>
      <c r="E34604"/>
      <c r="F34604"/>
      <c r="G34604"/>
      <c r="H34604"/>
      <c r="I34604"/>
      <c r="J34604"/>
      <c r="K34604"/>
      <c r="L34604"/>
      <c r="M34604"/>
      <c r="N34604"/>
      <c r="O34604"/>
      <c r="P34604"/>
      <c r="Q34604"/>
      <c r="R34604"/>
    </row>
    <row r="34605" spans="3:18" x14ac:dyDescent="0.2">
      <c r="C34605"/>
      <c r="D34605"/>
      <c r="E34605"/>
      <c r="F34605"/>
      <c r="G34605"/>
      <c r="H34605"/>
      <c r="I34605"/>
      <c r="J34605"/>
      <c r="K34605"/>
      <c r="L34605"/>
      <c r="M34605"/>
      <c r="N34605"/>
      <c r="O34605"/>
      <c r="P34605"/>
      <c r="Q34605"/>
      <c r="R34605"/>
    </row>
    <row r="34606" spans="3:18" x14ac:dyDescent="0.2">
      <c r="C34606"/>
      <c r="D34606"/>
      <c r="E34606"/>
      <c r="F34606"/>
      <c r="G34606"/>
      <c r="H34606"/>
      <c r="I34606"/>
      <c r="J34606"/>
      <c r="K34606"/>
      <c r="L34606"/>
      <c r="M34606"/>
      <c r="N34606"/>
      <c r="O34606"/>
      <c r="P34606"/>
      <c r="Q34606"/>
      <c r="R34606"/>
    </row>
    <row r="34607" spans="3:18" x14ac:dyDescent="0.2">
      <c r="C34607"/>
      <c r="D34607"/>
      <c r="E34607"/>
      <c r="F34607"/>
      <c r="G34607"/>
      <c r="H34607"/>
      <c r="I34607"/>
      <c r="J34607"/>
      <c r="K34607"/>
      <c r="L34607"/>
      <c r="M34607"/>
      <c r="N34607"/>
      <c r="O34607"/>
      <c r="P34607"/>
      <c r="Q34607"/>
      <c r="R34607"/>
    </row>
    <row r="34608" spans="3:18" x14ac:dyDescent="0.2">
      <c r="C34608"/>
      <c r="D34608"/>
      <c r="E34608"/>
      <c r="F34608"/>
      <c r="G34608"/>
      <c r="H34608"/>
      <c r="I34608"/>
      <c r="J34608"/>
      <c r="K34608"/>
      <c r="L34608"/>
      <c r="M34608"/>
      <c r="N34608"/>
      <c r="O34608"/>
      <c r="P34608"/>
      <c r="Q34608"/>
      <c r="R34608"/>
    </row>
    <row r="34609" spans="3:18" x14ac:dyDescent="0.2">
      <c r="C34609"/>
      <c r="D34609"/>
      <c r="E34609"/>
      <c r="F34609"/>
      <c r="G34609"/>
      <c r="H34609"/>
      <c r="I34609"/>
      <c r="J34609"/>
      <c r="K34609"/>
      <c r="L34609"/>
      <c r="M34609"/>
      <c r="N34609"/>
      <c r="O34609"/>
      <c r="P34609"/>
      <c r="Q34609"/>
      <c r="R34609"/>
    </row>
    <row r="34610" spans="3:18" x14ac:dyDescent="0.2">
      <c r="C34610"/>
      <c r="D34610"/>
      <c r="E34610"/>
      <c r="F34610"/>
      <c r="G34610"/>
      <c r="H34610"/>
      <c r="I34610"/>
      <c r="J34610"/>
      <c r="K34610"/>
      <c r="L34610"/>
      <c r="M34610"/>
      <c r="N34610"/>
      <c r="O34610"/>
      <c r="P34610"/>
      <c r="Q34610"/>
      <c r="R34610"/>
    </row>
    <row r="34611" spans="3:18" x14ac:dyDescent="0.2">
      <c r="C34611"/>
      <c r="D34611"/>
      <c r="E34611"/>
      <c r="F34611"/>
      <c r="G34611"/>
      <c r="H34611"/>
      <c r="I34611"/>
      <c r="J34611"/>
      <c r="K34611"/>
      <c r="L34611"/>
      <c r="M34611"/>
      <c r="N34611"/>
      <c r="O34611"/>
      <c r="P34611"/>
      <c r="Q34611"/>
      <c r="R34611"/>
    </row>
    <row r="34612" spans="3:18" x14ac:dyDescent="0.2">
      <c r="C34612"/>
      <c r="D34612"/>
      <c r="E34612"/>
      <c r="F34612"/>
      <c r="G34612"/>
      <c r="H34612"/>
      <c r="I34612"/>
      <c r="J34612"/>
      <c r="K34612"/>
      <c r="L34612"/>
      <c r="M34612"/>
      <c r="N34612"/>
      <c r="O34612"/>
      <c r="P34612"/>
      <c r="Q34612"/>
      <c r="R34612"/>
    </row>
    <row r="34613" spans="3:18" x14ac:dyDescent="0.2">
      <c r="C34613"/>
      <c r="D34613"/>
      <c r="E34613"/>
      <c r="F34613"/>
      <c r="G34613"/>
      <c r="H34613"/>
      <c r="I34613"/>
      <c r="J34613"/>
      <c r="K34613"/>
      <c r="L34613"/>
      <c r="M34613"/>
      <c r="N34613"/>
      <c r="O34613"/>
      <c r="P34613"/>
      <c r="Q34613"/>
      <c r="R34613"/>
    </row>
    <row r="34614" spans="3:18" x14ac:dyDescent="0.2">
      <c r="C34614"/>
      <c r="D34614"/>
      <c r="E34614"/>
      <c r="F34614"/>
      <c r="G34614"/>
      <c r="H34614"/>
      <c r="I34614"/>
      <c r="J34614"/>
      <c r="K34614"/>
      <c r="L34614"/>
      <c r="M34614"/>
      <c r="N34614"/>
      <c r="O34614"/>
      <c r="P34614"/>
      <c r="Q34614"/>
      <c r="R34614"/>
    </row>
    <row r="34615" spans="3:18" x14ac:dyDescent="0.2">
      <c r="C34615"/>
      <c r="D34615"/>
      <c r="E34615"/>
      <c r="F34615"/>
      <c r="G34615"/>
      <c r="H34615"/>
      <c r="I34615"/>
      <c r="J34615"/>
      <c r="K34615"/>
      <c r="L34615"/>
      <c r="M34615"/>
      <c r="N34615"/>
      <c r="O34615"/>
      <c r="P34615"/>
      <c r="Q34615"/>
      <c r="R34615"/>
    </row>
    <row r="34616" spans="3:18" x14ac:dyDescent="0.2">
      <c r="C34616"/>
      <c r="D34616"/>
      <c r="E34616"/>
      <c r="F34616"/>
      <c r="G34616"/>
      <c r="H34616"/>
      <c r="I34616"/>
      <c r="J34616"/>
      <c r="K34616"/>
      <c r="L34616"/>
      <c r="M34616"/>
      <c r="N34616"/>
      <c r="O34616"/>
      <c r="P34616"/>
      <c r="Q34616"/>
      <c r="R34616"/>
    </row>
    <row r="34617" spans="3:18" x14ac:dyDescent="0.2">
      <c r="C34617"/>
      <c r="D34617"/>
      <c r="E34617"/>
      <c r="F34617"/>
      <c r="G34617"/>
      <c r="H34617"/>
      <c r="I34617"/>
      <c r="J34617"/>
      <c r="K34617"/>
      <c r="L34617"/>
      <c r="M34617"/>
      <c r="N34617"/>
      <c r="O34617"/>
      <c r="P34617"/>
      <c r="Q34617"/>
      <c r="R34617"/>
    </row>
    <row r="34618" spans="3:18" x14ac:dyDescent="0.2">
      <c r="C34618"/>
      <c r="D34618"/>
      <c r="E34618"/>
      <c r="F34618"/>
      <c r="G34618"/>
      <c r="H34618"/>
      <c r="I34618"/>
      <c r="J34618"/>
      <c r="K34618"/>
      <c r="L34618"/>
      <c r="M34618"/>
      <c r="N34618"/>
      <c r="O34618"/>
      <c r="P34618"/>
      <c r="Q34618"/>
      <c r="R34618"/>
    </row>
    <row r="34619" spans="3:18" x14ac:dyDescent="0.2">
      <c r="C34619"/>
      <c r="D34619"/>
      <c r="E34619"/>
      <c r="F34619"/>
      <c r="G34619"/>
      <c r="H34619"/>
      <c r="I34619"/>
      <c r="J34619"/>
      <c r="K34619"/>
      <c r="L34619"/>
      <c r="M34619"/>
      <c r="N34619"/>
      <c r="O34619"/>
      <c r="P34619"/>
      <c r="Q34619"/>
      <c r="R34619"/>
    </row>
    <row r="34620" spans="3:18" x14ac:dyDescent="0.2">
      <c r="C34620"/>
      <c r="D34620"/>
      <c r="E34620"/>
      <c r="F34620"/>
      <c r="G34620"/>
      <c r="H34620"/>
      <c r="I34620"/>
      <c r="J34620"/>
      <c r="K34620"/>
      <c r="L34620"/>
      <c r="M34620"/>
      <c r="N34620"/>
      <c r="O34620"/>
      <c r="P34620"/>
      <c r="Q34620"/>
      <c r="R34620"/>
    </row>
    <row r="34621" spans="3:18" x14ac:dyDescent="0.2">
      <c r="C34621"/>
      <c r="D34621"/>
      <c r="E34621"/>
      <c r="F34621"/>
      <c r="G34621"/>
      <c r="H34621"/>
      <c r="I34621"/>
      <c r="J34621"/>
      <c r="K34621"/>
      <c r="L34621"/>
      <c r="M34621"/>
      <c r="N34621"/>
      <c r="O34621"/>
      <c r="P34621"/>
      <c r="Q34621"/>
      <c r="R34621"/>
    </row>
    <row r="34622" spans="3:18" x14ac:dyDescent="0.2">
      <c r="C34622"/>
      <c r="D34622"/>
      <c r="E34622"/>
      <c r="F34622"/>
      <c r="G34622"/>
      <c r="H34622"/>
      <c r="I34622"/>
      <c r="J34622"/>
      <c r="K34622"/>
      <c r="L34622"/>
      <c r="M34622"/>
      <c r="N34622"/>
      <c r="O34622"/>
      <c r="P34622"/>
      <c r="Q34622"/>
      <c r="R34622"/>
    </row>
    <row r="34623" spans="3:18" x14ac:dyDescent="0.2">
      <c r="C34623"/>
      <c r="D34623"/>
      <c r="E34623"/>
      <c r="F34623"/>
      <c r="G34623"/>
      <c r="H34623"/>
      <c r="I34623"/>
      <c r="J34623"/>
      <c r="K34623"/>
      <c r="L34623"/>
      <c r="M34623"/>
      <c r="N34623"/>
      <c r="O34623"/>
      <c r="P34623"/>
      <c r="Q34623"/>
      <c r="R34623"/>
    </row>
    <row r="34624" spans="3:18" x14ac:dyDescent="0.2">
      <c r="C34624"/>
      <c r="D34624"/>
      <c r="E34624"/>
      <c r="F34624"/>
      <c r="G34624"/>
      <c r="H34624"/>
      <c r="I34624"/>
      <c r="J34624"/>
      <c r="K34624"/>
      <c r="L34624"/>
      <c r="M34624"/>
      <c r="N34624"/>
      <c r="O34624"/>
      <c r="P34624"/>
      <c r="Q34624"/>
      <c r="R34624"/>
    </row>
    <row r="34625" spans="3:18" x14ac:dyDescent="0.2">
      <c r="C34625"/>
      <c r="D34625"/>
      <c r="E34625"/>
      <c r="F34625"/>
      <c r="G34625"/>
      <c r="H34625"/>
      <c r="I34625"/>
      <c r="J34625"/>
      <c r="K34625"/>
      <c r="L34625"/>
      <c r="M34625"/>
      <c r="N34625"/>
      <c r="O34625"/>
      <c r="P34625"/>
      <c r="Q34625"/>
      <c r="R34625"/>
    </row>
    <row r="34626" spans="3:18" x14ac:dyDescent="0.2">
      <c r="C34626"/>
      <c r="D34626"/>
      <c r="E34626"/>
      <c r="F34626"/>
      <c r="G34626"/>
      <c r="H34626"/>
      <c r="I34626"/>
      <c r="J34626"/>
      <c r="K34626"/>
      <c r="L34626"/>
      <c r="M34626"/>
      <c r="N34626"/>
      <c r="O34626"/>
      <c r="P34626"/>
      <c r="Q34626"/>
      <c r="R34626"/>
    </row>
    <row r="34627" spans="3:18" x14ac:dyDescent="0.2">
      <c r="C34627"/>
      <c r="D34627"/>
      <c r="E34627"/>
      <c r="F34627"/>
      <c r="G34627"/>
      <c r="H34627"/>
      <c r="I34627"/>
      <c r="J34627"/>
      <c r="K34627"/>
      <c r="L34627"/>
      <c r="M34627"/>
      <c r="N34627"/>
      <c r="O34627"/>
      <c r="P34627"/>
      <c r="Q34627"/>
      <c r="R34627"/>
    </row>
    <row r="34628" spans="3:18" x14ac:dyDescent="0.2">
      <c r="C34628"/>
      <c r="D34628"/>
      <c r="E34628"/>
      <c r="F34628"/>
      <c r="G34628"/>
      <c r="H34628"/>
      <c r="I34628"/>
      <c r="J34628"/>
      <c r="K34628"/>
      <c r="L34628"/>
      <c r="M34628"/>
      <c r="N34628"/>
      <c r="O34628"/>
      <c r="P34628"/>
      <c r="Q34628"/>
      <c r="R34628"/>
    </row>
    <row r="34629" spans="3:18" x14ac:dyDescent="0.2">
      <c r="C34629"/>
      <c r="D34629"/>
      <c r="E34629"/>
      <c r="F34629"/>
      <c r="G34629"/>
      <c r="H34629"/>
      <c r="I34629"/>
      <c r="J34629"/>
      <c r="K34629"/>
      <c r="L34629"/>
      <c r="M34629"/>
      <c r="N34629"/>
      <c r="O34629"/>
      <c r="P34629"/>
      <c r="Q34629"/>
      <c r="R34629"/>
    </row>
    <row r="34630" spans="3:18" x14ac:dyDescent="0.2">
      <c r="C34630"/>
      <c r="D34630"/>
      <c r="E34630"/>
      <c r="F34630"/>
      <c r="G34630"/>
      <c r="H34630"/>
      <c r="I34630"/>
      <c r="J34630"/>
      <c r="K34630"/>
      <c r="L34630"/>
      <c r="M34630"/>
      <c r="N34630"/>
      <c r="O34630"/>
      <c r="P34630"/>
      <c r="Q34630"/>
      <c r="R34630"/>
    </row>
    <row r="34631" spans="3:18" x14ac:dyDescent="0.2">
      <c r="C34631"/>
      <c r="D34631"/>
      <c r="E34631"/>
      <c r="F34631"/>
      <c r="G34631"/>
      <c r="H34631"/>
      <c r="I34631"/>
      <c r="J34631"/>
      <c r="K34631"/>
      <c r="L34631"/>
      <c r="M34631"/>
      <c r="N34631"/>
      <c r="O34631"/>
      <c r="P34631"/>
      <c r="Q34631"/>
      <c r="R34631"/>
    </row>
    <row r="34632" spans="3:18" x14ac:dyDescent="0.2">
      <c r="C34632"/>
      <c r="D34632"/>
      <c r="E34632"/>
      <c r="F34632"/>
      <c r="G34632"/>
      <c r="H34632"/>
      <c r="I34632"/>
      <c r="J34632"/>
      <c r="K34632"/>
      <c r="L34632"/>
      <c r="M34632"/>
      <c r="N34632"/>
      <c r="O34632"/>
      <c r="P34632"/>
      <c r="Q34632"/>
      <c r="R34632"/>
    </row>
    <row r="34633" spans="3:18" x14ac:dyDescent="0.2">
      <c r="C34633"/>
      <c r="D34633"/>
      <c r="E34633"/>
      <c r="F34633"/>
      <c r="G34633"/>
      <c r="H34633"/>
      <c r="I34633"/>
      <c r="J34633"/>
      <c r="K34633"/>
      <c r="L34633"/>
      <c r="M34633"/>
      <c r="N34633"/>
      <c r="O34633"/>
      <c r="P34633"/>
      <c r="Q34633"/>
      <c r="R34633"/>
    </row>
    <row r="34634" spans="3:18" x14ac:dyDescent="0.2">
      <c r="C34634"/>
      <c r="D34634"/>
      <c r="E34634"/>
      <c r="F34634"/>
      <c r="G34634"/>
      <c r="H34634"/>
      <c r="I34634"/>
      <c r="J34634"/>
      <c r="K34634"/>
      <c r="L34634"/>
      <c r="M34634"/>
      <c r="N34634"/>
      <c r="O34634"/>
      <c r="P34634"/>
      <c r="Q34634"/>
      <c r="R34634"/>
    </row>
    <row r="34635" spans="3:18" x14ac:dyDescent="0.2">
      <c r="C34635"/>
      <c r="D34635"/>
      <c r="E34635"/>
      <c r="F34635"/>
      <c r="G34635"/>
      <c r="H34635"/>
      <c r="I34635"/>
      <c r="J34635"/>
      <c r="K34635"/>
      <c r="L34635"/>
      <c r="M34635"/>
      <c r="N34635"/>
      <c r="O34635"/>
      <c r="P34635"/>
      <c r="Q34635"/>
      <c r="R34635"/>
    </row>
    <row r="34636" spans="3:18" x14ac:dyDescent="0.2">
      <c r="C34636"/>
      <c r="D34636"/>
      <c r="E34636"/>
      <c r="F34636"/>
      <c r="G34636"/>
      <c r="H34636"/>
      <c r="I34636"/>
      <c r="J34636"/>
      <c r="K34636"/>
      <c r="L34636"/>
      <c r="M34636"/>
      <c r="N34636"/>
      <c r="O34636"/>
      <c r="P34636"/>
      <c r="Q34636"/>
      <c r="R34636"/>
    </row>
    <row r="34637" spans="3:18" x14ac:dyDescent="0.2">
      <c r="C34637"/>
      <c r="D34637"/>
      <c r="E34637"/>
      <c r="F34637"/>
      <c r="G34637"/>
      <c r="H34637"/>
      <c r="I34637"/>
      <c r="J34637"/>
      <c r="K34637"/>
      <c r="L34637"/>
      <c r="M34637"/>
      <c r="N34637"/>
      <c r="O34637"/>
      <c r="P34637"/>
      <c r="Q34637"/>
      <c r="R34637"/>
    </row>
    <row r="34638" spans="3:18" x14ac:dyDescent="0.2">
      <c r="C34638"/>
      <c r="D34638"/>
      <c r="E34638"/>
      <c r="F34638"/>
      <c r="G34638"/>
      <c r="H34638"/>
      <c r="I34638"/>
      <c r="J34638"/>
      <c r="K34638"/>
      <c r="L34638"/>
      <c r="M34638"/>
      <c r="N34638"/>
      <c r="O34638"/>
      <c r="P34638"/>
      <c r="Q34638"/>
      <c r="R34638"/>
    </row>
    <row r="34639" spans="3:18" x14ac:dyDescent="0.2">
      <c r="C34639"/>
      <c r="D34639"/>
      <c r="E34639"/>
      <c r="F34639"/>
      <c r="G34639"/>
      <c r="H34639"/>
      <c r="I34639"/>
      <c r="J34639"/>
      <c r="K34639"/>
      <c r="L34639"/>
      <c r="M34639"/>
      <c r="N34639"/>
      <c r="O34639"/>
      <c r="P34639"/>
      <c r="Q34639"/>
      <c r="R34639"/>
    </row>
    <row r="34640" spans="3:18" x14ac:dyDescent="0.2">
      <c r="C34640"/>
      <c r="D34640"/>
      <c r="E34640"/>
      <c r="F34640"/>
      <c r="G34640"/>
      <c r="H34640"/>
      <c r="I34640"/>
      <c r="J34640"/>
      <c r="K34640"/>
      <c r="L34640"/>
      <c r="M34640"/>
      <c r="N34640"/>
      <c r="O34640"/>
      <c r="P34640"/>
      <c r="Q34640"/>
      <c r="R34640"/>
    </row>
    <row r="34641" spans="3:18" x14ac:dyDescent="0.2">
      <c r="C34641"/>
      <c r="D34641"/>
      <c r="E34641"/>
      <c r="F34641"/>
      <c r="G34641"/>
      <c r="H34641"/>
      <c r="I34641"/>
      <c r="J34641"/>
      <c r="K34641"/>
      <c r="L34641"/>
      <c r="M34641"/>
      <c r="N34641"/>
      <c r="O34641"/>
      <c r="P34641"/>
      <c r="Q34641"/>
      <c r="R34641"/>
    </row>
    <row r="34642" spans="3:18" x14ac:dyDescent="0.2">
      <c r="C34642"/>
      <c r="D34642"/>
      <c r="E34642"/>
      <c r="F34642"/>
      <c r="G34642"/>
      <c r="H34642"/>
      <c r="I34642"/>
      <c r="J34642"/>
      <c r="K34642"/>
      <c r="L34642"/>
      <c r="M34642"/>
      <c r="N34642"/>
      <c r="O34642"/>
      <c r="P34642"/>
      <c r="Q34642"/>
      <c r="R34642"/>
    </row>
    <row r="34643" spans="3:18" x14ac:dyDescent="0.2">
      <c r="C34643"/>
      <c r="D34643"/>
      <c r="E34643"/>
      <c r="F34643"/>
      <c r="G34643"/>
      <c r="H34643"/>
      <c r="I34643"/>
      <c r="J34643"/>
      <c r="K34643"/>
      <c r="L34643"/>
      <c r="M34643"/>
      <c r="N34643"/>
      <c r="O34643"/>
      <c r="P34643"/>
      <c r="Q34643"/>
      <c r="R34643"/>
    </row>
    <row r="34644" spans="3:18" x14ac:dyDescent="0.2">
      <c r="C34644"/>
      <c r="D34644"/>
      <c r="E34644"/>
      <c r="F34644"/>
      <c r="G34644"/>
      <c r="H34644"/>
      <c r="I34644"/>
      <c r="J34644"/>
      <c r="K34644"/>
      <c r="L34644"/>
      <c r="M34644"/>
      <c r="N34644"/>
      <c r="O34644"/>
      <c r="P34644"/>
      <c r="Q34644"/>
      <c r="R34644"/>
    </row>
    <row r="34645" spans="3:18" x14ac:dyDescent="0.2">
      <c r="C34645"/>
      <c r="D34645"/>
      <c r="E34645"/>
      <c r="F34645"/>
      <c r="G34645"/>
      <c r="H34645"/>
      <c r="I34645"/>
      <c r="J34645"/>
      <c r="K34645"/>
      <c r="L34645"/>
      <c r="M34645"/>
      <c r="N34645"/>
      <c r="O34645"/>
      <c r="P34645"/>
      <c r="Q34645"/>
      <c r="R34645"/>
    </row>
    <row r="34646" spans="3:18" x14ac:dyDescent="0.2">
      <c r="C34646"/>
      <c r="D34646"/>
      <c r="E34646"/>
      <c r="F34646"/>
      <c r="G34646"/>
      <c r="H34646"/>
      <c r="I34646"/>
      <c r="J34646"/>
      <c r="K34646"/>
      <c r="L34646"/>
      <c r="M34646"/>
      <c r="N34646"/>
      <c r="O34646"/>
      <c r="P34646"/>
      <c r="Q34646"/>
      <c r="R34646"/>
    </row>
    <row r="34647" spans="3:18" x14ac:dyDescent="0.2">
      <c r="C34647"/>
      <c r="D34647"/>
      <c r="E34647"/>
      <c r="F34647"/>
      <c r="G34647"/>
      <c r="H34647"/>
      <c r="I34647"/>
      <c r="J34647"/>
      <c r="K34647"/>
      <c r="L34647"/>
      <c r="M34647"/>
      <c r="N34647"/>
      <c r="O34647"/>
      <c r="P34647"/>
      <c r="Q34647"/>
      <c r="R34647"/>
    </row>
    <row r="34648" spans="3:18" x14ac:dyDescent="0.2">
      <c r="C34648"/>
      <c r="D34648"/>
      <c r="E34648"/>
      <c r="F34648"/>
      <c r="G34648"/>
      <c r="H34648"/>
      <c r="I34648"/>
      <c r="J34648"/>
      <c r="K34648"/>
      <c r="L34648"/>
      <c r="M34648"/>
      <c r="N34648"/>
      <c r="O34648"/>
      <c r="P34648"/>
      <c r="Q34648"/>
      <c r="R34648"/>
    </row>
    <row r="34649" spans="3:18" x14ac:dyDescent="0.2">
      <c r="C34649"/>
      <c r="D34649"/>
      <c r="E34649"/>
      <c r="F34649"/>
      <c r="G34649"/>
      <c r="H34649"/>
      <c r="I34649"/>
      <c r="J34649"/>
      <c r="K34649"/>
      <c r="L34649"/>
      <c r="M34649"/>
      <c r="N34649"/>
      <c r="O34649"/>
      <c r="P34649"/>
      <c r="Q34649"/>
      <c r="R34649"/>
    </row>
    <row r="34650" spans="3:18" x14ac:dyDescent="0.2">
      <c r="C34650"/>
      <c r="D34650"/>
      <c r="E34650"/>
      <c r="F34650"/>
      <c r="G34650"/>
      <c r="H34650"/>
      <c r="I34650"/>
      <c r="J34650"/>
      <c r="K34650"/>
      <c r="L34650"/>
      <c r="M34650"/>
      <c r="N34650"/>
      <c r="O34650"/>
      <c r="P34650"/>
      <c r="Q34650"/>
      <c r="R34650"/>
    </row>
    <row r="34651" spans="3:18" x14ac:dyDescent="0.2">
      <c r="C34651"/>
      <c r="D34651"/>
      <c r="E34651"/>
      <c r="F34651"/>
      <c r="G34651"/>
      <c r="H34651"/>
      <c r="I34651"/>
      <c r="J34651"/>
      <c r="K34651"/>
      <c r="L34651"/>
      <c r="M34651"/>
      <c r="N34651"/>
      <c r="O34651"/>
      <c r="P34651"/>
      <c r="Q34651"/>
      <c r="R34651"/>
    </row>
    <row r="34652" spans="3:18" x14ac:dyDescent="0.2">
      <c r="C34652"/>
      <c r="D34652"/>
      <c r="E34652"/>
      <c r="F34652"/>
      <c r="G34652"/>
      <c r="H34652"/>
      <c r="I34652"/>
      <c r="J34652"/>
      <c r="K34652"/>
      <c r="L34652"/>
      <c r="M34652"/>
      <c r="N34652"/>
      <c r="O34652"/>
      <c r="P34652"/>
      <c r="Q34652"/>
      <c r="R34652"/>
    </row>
    <row r="34653" spans="3:18" x14ac:dyDescent="0.2">
      <c r="C34653"/>
      <c r="D34653"/>
      <c r="E34653"/>
      <c r="F34653"/>
      <c r="G34653"/>
      <c r="H34653"/>
      <c r="I34653"/>
      <c r="J34653"/>
      <c r="K34653"/>
      <c r="L34653"/>
      <c r="M34653"/>
      <c r="N34653"/>
      <c r="O34653"/>
      <c r="P34653"/>
      <c r="Q34653"/>
      <c r="R34653"/>
    </row>
    <row r="34654" spans="3:18" x14ac:dyDescent="0.2">
      <c r="C34654"/>
      <c r="D34654"/>
      <c r="E34654"/>
      <c r="F34654"/>
      <c r="G34654"/>
      <c r="H34654"/>
      <c r="I34654"/>
      <c r="J34654"/>
      <c r="K34654"/>
      <c r="L34654"/>
      <c r="M34654"/>
      <c r="N34654"/>
      <c r="O34654"/>
      <c r="P34654"/>
      <c r="Q34654"/>
      <c r="R34654"/>
    </row>
    <row r="34655" spans="3:18" x14ac:dyDescent="0.2">
      <c r="C34655"/>
      <c r="D34655"/>
      <c r="E34655"/>
      <c r="F34655"/>
      <c r="G34655"/>
      <c r="H34655"/>
      <c r="I34655"/>
      <c r="J34655"/>
      <c r="K34655"/>
      <c r="L34655"/>
      <c r="M34655"/>
      <c r="N34655"/>
      <c r="O34655"/>
      <c r="P34655"/>
      <c r="Q34655"/>
      <c r="R34655"/>
    </row>
    <row r="34656" spans="3:18" x14ac:dyDescent="0.2">
      <c r="C34656"/>
      <c r="D34656"/>
      <c r="E34656"/>
      <c r="F34656"/>
      <c r="G34656"/>
      <c r="H34656"/>
      <c r="I34656"/>
      <c r="J34656"/>
      <c r="K34656"/>
      <c r="L34656"/>
      <c r="M34656"/>
      <c r="N34656"/>
      <c r="O34656"/>
      <c r="P34656"/>
      <c r="Q34656"/>
      <c r="R34656"/>
    </row>
    <row r="34657" spans="3:18" x14ac:dyDescent="0.2">
      <c r="C34657"/>
      <c r="D34657"/>
      <c r="E34657"/>
      <c r="F34657"/>
      <c r="G34657"/>
      <c r="H34657"/>
      <c r="I34657"/>
      <c r="J34657"/>
      <c r="K34657"/>
      <c r="L34657"/>
      <c r="M34657"/>
      <c r="N34657"/>
      <c r="O34657"/>
      <c r="P34657"/>
      <c r="Q34657"/>
      <c r="R34657"/>
    </row>
    <row r="34658" spans="3:18" x14ac:dyDescent="0.2">
      <c r="C34658"/>
      <c r="D34658"/>
      <c r="E34658"/>
      <c r="F34658"/>
      <c r="G34658"/>
      <c r="H34658"/>
      <c r="I34658"/>
      <c r="J34658"/>
      <c r="K34658"/>
      <c r="L34658"/>
      <c r="M34658"/>
      <c r="N34658"/>
      <c r="O34658"/>
      <c r="P34658"/>
      <c r="Q34658"/>
      <c r="R34658"/>
    </row>
    <row r="34659" spans="3:18" x14ac:dyDescent="0.2">
      <c r="C34659"/>
      <c r="D34659"/>
      <c r="E34659"/>
      <c r="F34659"/>
      <c r="G34659"/>
      <c r="H34659"/>
      <c r="I34659"/>
      <c r="J34659"/>
      <c r="K34659"/>
      <c r="L34659"/>
      <c r="M34659"/>
      <c r="N34659"/>
      <c r="O34659"/>
      <c r="P34659"/>
      <c r="Q34659"/>
      <c r="R34659"/>
    </row>
    <row r="34660" spans="3:18" x14ac:dyDescent="0.2">
      <c r="C34660"/>
      <c r="D34660"/>
      <c r="E34660"/>
      <c r="F34660"/>
      <c r="G34660"/>
      <c r="H34660"/>
      <c r="I34660"/>
      <c r="J34660"/>
      <c r="K34660"/>
      <c r="L34660"/>
      <c r="M34660"/>
      <c r="N34660"/>
      <c r="O34660"/>
      <c r="P34660"/>
      <c r="Q34660"/>
      <c r="R34660"/>
    </row>
    <row r="34661" spans="3:18" x14ac:dyDescent="0.2">
      <c r="C34661"/>
      <c r="D34661"/>
      <c r="E34661"/>
      <c r="F34661"/>
      <c r="G34661"/>
      <c r="H34661"/>
      <c r="I34661"/>
      <c r="J34661"/>
      <c r="K34661"/>
      <c r="L34661"/>
      <c r="M34661"/>
      <c r="N34661"/>
      <c r="O34661"/>
      <c r="P34661"/>
      <c r="Q34661"/>
      <c r="R34661"/>
    </row>
    <row r="34662" spans="3:18" x14ac:dyDescent="0.2">
      <c r="C34662"/>
      <c r="D34662"/>
      <c r="E34662"/>
      <c r="F34662"/>
      <c r="G34662"/>
      <c r="H34662"/>
      <c r="I34662"/>
      <c r="J34662"/>
      <c r="K34662"/>
      <c r="L34662"/>
      <c r="M34662"/>
      <c r="N34662"/>
      <c r="O34662"/>
      <c r="P34662"/>
      <c r="Q34662"/>
      <c r="R34662"/>
    </row>
    <row r="34663" spans="3:18" x14ac:dyDescent="0.2">
      <c r="C34663"/>
      <c r="D34663"/>
      <c r="E34663"/>
      <c r="F34663"/>
      <c r="G34663"/>
      <c r="H34663"/>
      <c r="I34663"/>
      <c r="J34663"/>
      <c r="K34663"/>
      <c r="L34663"/>
      <c r="M34663"/>
      <c r="N34663"/>
      <c r="O34663"/>
      <c r="P34663"/>
      <c r="Q34663"/>
      <c r="R34663"/>
    </row>
    <row r="34664" spans="3:18" x14ac:dyDescent="0.2">
      <c r="C34664"/>
      <c r="D34664"/>
      <c r="E34664"/>
      <c r="F34664"/>
      <c r="G34664"/>
      <c r="H34664"/>
      <c r="I34664"/>
      <c r="J34664"/>
      <c r="K34664"/>
      <c r="L34664"/>
      <c r="M34664"/>
      <c r="N34664"/>
      <c r="O34664"/>
      <c r="P34664"/>
      <c r="Q34664"/>
      <c r="R34664"/>
    </row>
    <row r="34665" spans="3:18" x14ac:dyDescent="0.2">
      <c r="C34665"/>
      <c r="D34665"/>
      <c r="E34665"/>
      <c r="F34665"/>
      <c r="G34665"/>
      <c r="H34665"/>
      <c r="I34665"/>
      <c r="J34665"/>
      <c r="K34665"/>
      <c r="L34665"/>
      <c r="M34665"/>
      <c r="N34665"/>
      <c r="O34665"/>
      <c r="P34665"/>
      <c r="Q34665"/>
      <c r="R34665"/>
    </row>
    <row r="34666" spans="3:18" x14ac:dyDescent="0.2">
      <c r="C34666"/>
      <c r="D34666"/>
      <c r="E34666"/>
      <c r="F34666"/>
      <c r="G34666"/>
      <c r="H34666"/>
      <c r="I34666"/>
      <c r="J34666"/>
      <c r="K34666"/>
      <c r="L34666"/>
      <c r="M34666"/>
      <c r="N34666"/>
      <c r="O34666"/>
      <c r="P34666"/>
      <c r="Q34666"/>
      <c r="R34666"/>
    </row>
    <row r="34667" spans="3:18" x14ac:dyDescent="0.2">
      <c r="C34667"/>
      <c r="D34667"/>
      <c r="E34667"/>
      <c r="F34667"/>
      <c r="G34667"/>
      <c r="H34667"/>
      <c r="I34667"/>
      <c r="J34667"/>
      <c r="K34667"/>
      <c r="L34667"/>
      <c r="M34667"/>
      <c r="N34667"/>
      <c r="O34667"/>
      <c r="P34667"/>
      <c r="Q34667"/>
      <c r="R34667"/>
    </row>
    <row r="34668" spans="3:18" x14ac:dyDescent="0.2">
      <c r="C34668"/>
      <c r="D34668"/>
      <c r="E34668"/>
      <c r="F34668"/>
      <c r="G34668"/>
      <c r="H34668"/>
      <c r="I34668"/>
      <c r="J34668"/>
      <c r="K34668"/>
      <c r="L34668"/>
      <c r="M34668"/>
      <c r="N34668"/>
      <c r="O34668"/>
      <c r="P34668"/>
      <c r="Q34668"/>
      <c r="R34668"/>
    </row>
    <row r="34669" spans="3:18" x14ac:dyDescent="0.2">
      <c r="C34669"/>
      <c r="D34669"/>
      <c r="E34669"/>
      <c r="F34669"/>
      <c r="G34669"/>
      <c r="H34669"/>
      <c r="I34669"/>
      <c r="J34669"/>
      <c r="K34669"/>
      <c r="L34669"/>
      <c r="M34669"/>
      <c r="N34669"/>
      <c r="O34669"/>
      <c r="P34669"/>
      <c r="Q34669"/>
      <c r="R34669"/>
    </row>
    <row r="34670" spans="3:18" x14ac:dyDescent="0.2">
      <c r="C34670"/>
      <c r="D34670"/>
      <c r="E34670"/>
      <c r="F34670"/>
      <c r="G34670"/>
      <c r="H34670"/>
      <c r="I34670"/>
      <c r="J34670"/>
      <c r="K34670"/>
      <c r="L34670"/>
      <c r="M34670"/>
      <c r="N34670"/>
      <c r="O34670"/>
      <c r="P34670"/>
      <c r="Q34670"/>
      <c r="R34670"/>
    </row>
    <row r="34671" spans="3:18" x14ac:dyDescent="0.2">
      <c r="C34671"/>
      <c r="D34671"/>
      <c r="E34671"/>
      <c r="F34671"/>
      <c r="G34671"/>
      <c r="H34671"/>
      <c r="I34671"/>
      <c r="J34671"/>
      <c r="K34671"/>
      <c r="L34671"/>
      <c r="M34671"/>
      <c r="N34671"/>
      <c r="O34671"/>
      <c r="P34671"/>
      <c r="Q34671"/>
      <c r="R34671"/>
    </row>
    <row r="34672" spans="3:18" x14ac:dyDescent="0.2">
      <c r="C34672"/>
      <c r="D34672"/>
      <c r="E34672"/>
      <c r="F34672"/>
      <c r="G34672"/>
      <c r="H34672"/>
      <c r="I34672"/>
      <c r="J34672"/>
      <c r="K34672"/>
      <c r="L34672"/>
      <c r="M34672"/>
      <c r="N34672"/>
      <c r="O34672"/>
      <c r="P34672"/>
      <c r="Q34672"/>
      <c r="R34672"/>
    </row>
    <row r="34673" spans="3:18" x14ac:dyDescent="0.2">
      <c r="C34673"/>
      <c r="D34673"/>
      <c r="E34673"/>
      <c r="F34673"/>
      <c r="G34673"/>
      <c r="H34673"/>
      <c r="I34673"/>
      <c r="J34673"/>
      <c r="K34673"/>
      <c r="L34673"/>
      <c r="M34673"/>
      <c r="N34673"/>
      <c r="O34673"/>
      <c r="P34673"/>
      <c r="Q34673"/>
      <c r="R34673"/>
    </row>
    <row r="34674" spans="3:18" x14ac:dyDescent="0.2">
      <c r="C34674"/>
      <c r="D34674"/>
      <c r="E34674"/>
      <c r="F34674"/>
      <c r="G34674"/>
      <c r="H34674"/>
      <c r="I34674"/>
      <c r="J34674"/>
      <c r="K34674"/>
      <c r="L34674"/>
      <c r="M34674"/>
      <c r="N34674"/>
      <c r="O34674"/>
      <c r="P34674"/>
      <c r="Q34674"/>
      <c r="R34674"/>
    </row>
    <row r="34675" spans="3:18" x14ac:dyDescent="0.2">
      <c r="C34675"/>
      <c r="D34675"/>
      <c r="E34675"/>
      <c r="F34675"/>
      <c r="G34675"/>
      <c r="H34675"/>
      <c r="I34675"/>
      <c r="J34675"/>
      <c r="K34675"/>
      <c r="L34675"/>
      <c r="M34675"/>
      <c r="N34675"/>
      <c r="O34675"/>
      <c r="P34675"/>
      <c r="Q34675"/>
      <c r="R34675"/>
    </row>
    <row r="34676" spans="3:18" x14ac:dyDescent="0.2">
      <c r="C34676"/>
      <c r="D34676"/>
      <c r="E34676"/>
      <c r="F34676"/>
      <c r="G34676"/>
      <c r="H34676"/>
      <c r="I34676"/>
      <c r="J34676"/>
      <c r="K34676"/>
      <c r="L34676"/>
      <c r="M34676"/>
      <c r="N34676"/>
      <c r="O34676"/>
      <c r="P34676"/>
      <c r="Q34676"/>
      <c r="R34676"/>
    </row>
    <row r="34677" spans="3:18" x14ac:dyDescent="0.2">
      <c r="C34677"/>
      <c r="D34677"/>
      <c r="E34677"/>
      <c r="F34677"/>
      <c r="G34677"/>
      <c r="H34677"/>
      <c r="I34677"/>
      <c r="J34677"/>
      <c r="K34677"/>
      <c r="L34677"/>
      <c r="M34677"/>
      <c r="N34677"/>
      <c r="O34677"/>
      <c r="P34677"/>
      <c r="Q34677"/>
      <c r="R34677"/>
    </row>
    <row r="34678" spans="3:18" x14ac:dyDescent="0.2">
      <c r="C34678"/>
      <c r="D34678"/>
      <c r="E34678"/>
      <c r="F34678"/>
      <c r="G34678"/>
      <c r="H34678"/>
      <c r="I34678"/>
      <c r="J34678"/>
      <c r="K34678"/>
      <c r="L34678"/>
      <c r="M34678"/>
      <c r="N34678"/>
      <c r="O34678"/>
      <c r="P34678"/>
      <c r="Q34678"/>
      <c r="R34678"/>
    </row>
    <row r="34679" spans="3:18" x14ac:dyDescent="0.2">
      <c r="C34679"/>
      <c r="D34679"/>
      <c r="E34679"/>
      <c r="F34679"/>
      <c r="G34679"/>
      <c r="H34679"/>
      <c r="I34679"/>
      <c r="J34679"/>
      <c r="K34679"/>
      <c r="L34679"/>
      <c r="M34679"/>
      <c r="N34679"/>
      <c r="O34679"/>
      <c r="P34679"/>
      <c r="Q34679"/>
      <c r="R34679"/>
    </row>
    <row r="34680" spans="3:18" x14ac:dyDescent="0.2">
      <c r="C34680"/>
      <c r="D34680"/>
      <c r="E34680"/>
      <c r="F34680"/>
      <c r="G34680"/>
      <c r="H34680"/>
      <c r="I34680"/>
      <c r="J34680"/>
      <c r="K34680"/>
      <c r="L34680"/>
      <c r="M34680"/>
      <c r="N34680"/>
      <c r="O34680"/>
      <c r="P34680"/>
      <c r="Q34680"/>
      <c r="R34680"/>
    </row>
    <row r="34681" spans="3:18" x14ac:dyDescent="0.2">
      <c r="C34681"/>
      <c r="D34681"/>
      <c r="E34681"/>
      <c r="F34681"/>
      <c r="G34681"/>
      <c r="H34681"/>
      <c r="I34681"/>
      <c r="J34681"/>
      <c r="K34681"/>
      <c r="L34681"/>
      <c r="M34681"/>
      <c r="N34681"/>
      <c r="O34681"/>
      <c r="P34681"/>
      <c r="Q34681"/>
      <c r="R34681"/>
    </row>
    <row r="34682" spans="3:18" x14ac:dyDescent="0.2">
      <c r="C34682"/>
      <c r="D34682"/>
      <c r="E34682"/>
      <c r="F34682"/>
      <c r="G34682"/>
      <c r="H34682"/>
      <c r="I34682"/>
      <c r="J34682"/>
      <c r="K34682"/>
      <c r="L34682"/>
      <c r="M34682"/>
      <c r="N34682"/>
      <c r="O34682"/>
      <c r="P34682"/>
      <c r="Q34682"/>
      <c r="R34682"/>
    </row>
    <row r="34683" spans="3:18" x14ac:dyDescent="0.2">
      <c r="C34683"/>
      <c r="D34683"/>
      <c r="E34683"/>
      <c r="F34683"/>
      <c r="G34683"/>
      <c r="H34683"/>
      <c r="I34683"/>
      <c r="J34683"/>
      <c r="K34683"/>
      <c r="L34683"/>
      <c r="M34683"/>
      <c r="N34683"/>
      <c r="O34683"/>
      <c r="P34683"/>
      <c r="Q34683"/>
      <c r="R34683"/>
    </row>
    <row r="34684" spans="3:18" x14ac:dyDescent="0.2">
      <c r="C34684"/>
      <c r="D34684"/>
      <c r="E34684"/>
      <c r="F34684"/>
      <c r="G34684"/>
      <c r="H34684"/>
      <c r="I34684"/>
      <c r="J34684"/>
      <c r="K34684"/>
      <c r="L34684"/>
      <c r="M34684"/>
      <c r="N34684"/>
      <c r="O34684"/>
      <c r="P34684"/>
      <c r="Q34684"/>
      <c r="R34684"/>
    </row>
    <row r="34685" spans="3:18" x14ac:dyDescent="0.2">
      <c r="C34685"/>
      <c r="D34685"/>
      <c r="E34685"/>
      <c r="F34685"/>
      <c r="G34685"/>
      <c r="H34685"/>
      <c r="I34685"/>
      <c r="J34685"/>
      <c r="K34685"/>
      <c r="L34685"/>
      <c r="M34685"/>
      <c r="N34685"/>
      <c r="O34685"/>
      <c r="P34685"/>
      <c r="Q34685"/>
      <c r="R34685"/>
    </row>
    <row r="34686" spans="3:18" x14ac:dyDescent="0.2">
      <c r="C34686"/>
      <c r="D34686"/>
      <c r="E34686"/>
      <c r="F34686"/>
      <c r="G34686"/>
      <c r="H34686"/>
      <c r="I34686"/>
      <c r="J34686"/>
      <c r="K34686"/>
      <c r="L34686"/>
      <c r="M34686"/>
      <c r="N34686"/>
      <c r="O34686"/>
      <c r="P34686"/>
      <c r="Q34686"/>
      <c r="R34686"/>
    </row>
    <row r="34687" spans="3:18" x14ac:dyDescent="0.2">
      <c r="C34687"/>
      <c r="D34687"/>
      <c r="E34687"/>
      <c r="F34687"/>
      <c r="G34687"/>
      <c r="H34687"/>
      <c r="I34687"/>
      <c r="J34687"/>
      <c r="K34687"/>
      <c r="L34687"/>
      <c r="M34687"/>
      <c r="N34687"/>
      <c r="O34687"/>
      <c r="P34687"/>
      <c r="Q34687"/>
      <c r="R34687"/>
    </row>
    <row r="34688" spans="3:18" x14ac:dyDescent="0.2">
      <c r="C34688"/>
      <c r="D34688"/>
      <c r="E34688"/>
      <c r="F34688"/>
      <c r="G34688"/>
      <c r="H34688"/>
      <c r="I34688"/>
      <c r="J34688"/>
      <c r="K34688"/>
      <c r="L34688"/>
      <c r="M34688"/>
      <c r="N34688"/>
      <c r="O34688"/>
      <c r="P34688"/>
      <c r="Q34688"/>
      <c r="R34688"/>
    </row>
    <row r="34689" spans="3:18" x14ac:dyDescent="0.2">
      <c r="C34689"/>
      <c r="D34689"/>
      <c r="E34689"/>
      <c r="F34689"/>
      <c r="G34689"/>
      <c r="H34689"/>
      <c r="I34689"/>
      <c r="J34689"/>
      <c r="K34689"/>
      <c r="L34689"/>
      <c r="M34689"/>
      <c r="N34689"/>
      <c r="O34689"/>
      <c r="P34689"/>
      <c r="Q34689"/>
      <c r="R34689"/>
    </row>
    <row r="34690" spans="3:18" x14ac:dyDescent="0.2">
      <c r="C34690"/>
      <c r="D34690"/>
      <c r="E34690"/>
      <c r="F34690"/>
      <c r="G34690"/>
      <c r="H34690"/>
      <c r="I34690"/>
      <c r="J34690"/>
      <c r="K34690"/>
      <c r="L34690"/>
      <c r="M34690"/>
      <c r="N34690"/>
      <c r="O34690"/>
      <c r="P34690"/>
      <c r="Q34690"/>
      <c r="R34690"/>
    </row>
    <row r="34691" spans="3:18" x14ac:dyDescent="0.2">
      <c r="C34691"/>
      <c r="D34691"/>
      <c r="E34691"/>
      <c r="F34691"/>
      <c r="G34691"/>
      <c r="H34691"/>
      <c r="I34691"/>
      <c r="J34691"/>
      <c r="K34691"/>
      <c r="L34691"/>
      <c r="M34691"/>
      <c r="N34691"/>
      <c r="O34691"/>
      <c r="P34691"/>
      <c r="Q34691"/>
      <c r="R34691"/>
    </row>
    <row r="34692" spans="3:18" x14ac:dyDescent="0.2">
      <c r="C34692"/>
      <c r="D34692"/>
      <c r="E34692"/>
      <c r="F34692"/>
      <c r="G34692"/>
      <c r="H34692"/>
      <c r="I34692"/>
      <c r="J34692"/>
      <c r="K34692"/>
      <c r="L34692"/>
      <c r="M34692"/>
      <c r="N34692"/>
      <c r="O34692"/>
      <c r="P34692"/>
      <c r="Q34692"/>
      <c r="R34692"/>
    </row>
    <row r="34693" spans="3:18" x14ac:dyDescent="0.2">
      <c r="C34693"/>
      <c r="D34693"/>
      <c r="E34693"/>
      <c r="F34693"/>
      <c r="G34693"/>
      <c r="H34693"/>
      <c r="I34693"/>
      <c r="J34693"/>
      <c r="K34693"/>
      <c r="L34693"/>
      <c r="M34693"/>
      <c r="N34693"/>
      <c r="O34693"/>
      <c r="P34693"/>
      <c r="Q34693"/>
      <c r="R34693"/>
    </row>
    <row r="34694" spans="3:18" x14ac:dyDescent="0.2">
      <c r="C34694"/>
      <c r="D34694"/>
      <c r="E34694"/>
      <c r="F34694"/>
      <c r="G34694"/>
      <c r="H34694"/>
      <c r="I34694"/>
      <c r="J34694"/>
      <c r="K34694"/>
      <c r="L34694"/>
      <c r="M34694"/>
      <c r="N34694"/>
      <c r="O34694"/>
      <c r="P34694"/>
      <c r="Q34694"/>
      <c r="R34694"/>
    </row>
    <row r="34695" spans="3:18" x14ac:dyDescent="0.2">
      <c r="C34695"/>
      <c r="D34695"/>
      <c r="E34695"/>
      <c r="F34695"/>
      <c r="G34695"/>
      <c r="H34695"/>
      <c r="I34695"/>
      <c r="J34695"/>
      <c r="K34695"/>
      <c r="L34695"/>
      <c r="M34695"/>
      <c r="N34695"/>
      <c r="O34695"/>
      <c r="P34695"/>
      <c r="Q34695"/>
      <c r="R34695"/>
    </row>
    <row r="34696" spans="3:18" x14ac:dyDescent="0.2">
      <c r="C34696"/>
      <c r="D34696"/>
      <c r="E34696"/>
      <c r="F34696"/>
      <c r="G34696"/>
      <c r="H34696"/>
      <c r="I34696"/>
      <c r="J34696"/>
      <c r="K34696"/>
      <c r="L34696"/>
      <c r="M34696"/>
      <c r="N34696"/>
      <c r="O34696"/>
      <c r="P34696"/>
      <c r="Q34696"/>
      <c r="R34696"/>
    </row>
    <row r="34697" spans="3:18" x14ac:dyDescent="0.2">
      <c r="C34697"/>
      <c r="D34697"/>
      <c r="E34697"/>
      <c r="F34697"/>
      <c r="G34697"/>
      <c r="H34697"/>
      <c r="I34697"/>
      <c r="J34697"/>
      <c r="K34697"/>
      <c r="L34697"/>
      <c r="M34697"/>
      <c r="N34697"/>
      <c r="O34697"/>
      <c r="P34697"/>
      <c r="Q34697"/>
      <c r="R34697"/>
    </row>
    <row r="34698" spans="3:18" x14ac:dyDescent="0.2">
      <c r="C34698"/>
      <c r="D34698"/>
      <c r="E34698"/>
      <c r="F34698"/>
      <c r="G34698"/>
      <c r="H34698"/>
      <c r="I34698"/>
      <c r="J34698"/>
      <c r="K34698"/>
      <c r="L34698"/>
      <c r="M34698"/>
      <c r="N34698"/>
      <c r="O34698"/>
      <c r="P34698"/>
      <c r="Q34698"/>
      <c r="R34698"/>
    </row>
    <row r="34699" spans="3:18" x14ac:dyDescent="0.2">
      <c r="C34699"/>
      <c r="D34699"/>
      <c r="E34699"/>
      <c r="F34699"/>
      <c r="G34699"/>
      <c r="H34699"/>
      <c r="I34699"/>
      <c r="J34699"/>
      <c r="K34699"/>
      <c r="L34699"/>
      <c r="M34699"/>
      <c r="N34699"/>
      <c r="O34699"/>
      <c r="P34699"/>
      <c r="Q34699"/>
      <c r="R34699"/>
    </row>
    <row r="34700" spans="3:18" x14ac:dyDescent="0.2">
      <c r="C34700"/>
      <c r="D34700"/>
      <c r="E34700"/>
      <c r="F34700"/>
      <c r="G34700"/>
      <c r="H34700"/>
      <c r="I34700"/>
      <c r="J34700"/>
      <c r="K34700"/>
      <c r="L34700"/>
      <c r="M34700"/>
      <c r="N34700"/>
      <c r="O34700"/>
      <c r="P34700"/>
      <c r="Q34700"/>
      <c r="R34700"/>
    </row>
    <row r="34701" spans="3:18" x14ac:dyDescent="0.2">
      <c r="C34701"/>
      <c r="D34701"/>
      <c r="E34701"/>
      <c r="F34701"/>
      <c r="G34701"/>
      <c r="H34701"/>
      <c r="I34701"/>
      <c r="J34701"/>
      <c r="K34701"/>
      <c r="L34701"/>
      <c r="M34701"/>
      <c r="N34701"/>
      <c r="O34701"/>
      <c r="P34701"/>
      <c r="Q34701"/>
      <c r="R34701"/>
    </row>
    <row r="34702" spans="3:18" x14ac:dyDescent="0.2">
      <c r="C34702"/>
      <c r="D34702"/>
      <c r="E34702"/>
      <c r="F34702"/>
      <c r="G34702"/>
      <c r="H34702"/>
      <c r="I34702"/>
      <c r="J34702"/>
      <c r="K34702"/>
      <c r="L34702"/>
      <c r="M34702"/>
      <c r="N34702"/>
      <c r="O34702"/>
      <c r="P34702"/>
      <c r="Q34702"/>
      <c r="R34702"/>
    </row>
    <row r="34703" spans="3:18" x14ac:dyDescent="0.2">
      <c r="C34703"/>
      <c r="D34703"/>
      <c r="E34703"/>
      <c r="F34703"/>
      <c r="G34703"/>
      <c r="H34703"/>
      <c r="I34703"/>
      <c r="J34703"/>
      <c r="K34703"/>
      <c r="L34703"/>
      <c r="M34703"/>
      <c r="N34703"/>
      <c r="O34703"/>
      <c r="P34703"/>
      <c r="Q34703"/>
      <c r="R34703"/>
    </row>
    <row r="34704" spans="3:18" x14ac:dyDescent="0.2">
      <c r="C34704"/>
      <c r="D34704"/>
      <c r="E34704"/>
      <c r="F34704"/>
      <c r="G34704"/>
      <c r="H34704"/>
      <c r="I34704"/>
      <c r="J34704"/>
      <c r="K34704"/>
      <c r="L34704"/>
      <c r="M34704"/>
      <c r="N34704"/>
      <c r="O34704"/>
      <c r="P34704"/>
      <c r="Q34704"/>
      <c r="R34704"/>
    </row>
    <row r="34705" spans="3:18" x14ac:dyDescent="0.2">
      <c r="C34705"/>
      <c r="D34705"/>
      <c r="E34705"/>
      <c r="F34705"/>
      <c r="G34705"/>
      <c r="H34705"/>
      <c r="I34705"/>
      <c r="J34705"/>
      <c r="K34705"/>
      <c r="L34705"/>
      <c r="M34705"/>
      <c r="N34705"/>
      <c r="O34705"/>
      <c r="P34705"/>
      <c r="Q34705"/>
      <c r="R34705"/>
    </row>
    <row r="34706" spans="3:18" x14ac:dyDescent="0.2">
      <c r="C34706"/>
      <c r="D34706"/>
      <c r="E34706"/>
      <c r="F34706"/>
      <c r="G34706"/>
      <c r="H34706"/>
      <c r="I34706"/>
      <c r="J34706"/>
      <c r="K34706"/>
      <c r="L34706"/>
      <c r="M34706"/>
      <c r="N34706"/>
      <c r="O34706"/>
      <c r="P34706"/>
      <c r="Q34706"/>
      <c r="R34706"/>
    </row>
    <row r="34707" spans="3:18" x14ac:dyDescent="0.2">
      <c r="C34707"/>
      <c r="D34707"/>
      <c r="E34707"/>
      <c r="F34707"/>
      <c r="G34707"/>
      <c r="H34707"/>
      <c r="I34707"/>
      <c r="J34707"/>
      <c r="K34707"/>
      <c r="L34707"/>
      <c r="M34707"/>
      <c r="N34707"/>
      <c r="O34707"/>
      <c r="P34707"/>
      <c r="Q34707"/>
      <c r="R34707"/>
    </row>
    <row r="34708" spans="3:18" x14ac:dyDescent="0.2">
      <c r="C34708"/>
      <c r="D34708"/>
      <c r="E34708"/>
      <c r="F34708"/>
      <c r="G34708"/>
      <c r="H34708"/>
      <c r="I34708"/>
      <c r="J34708"/>
      <c r="K34708"/>
      <c r="L34708"/>
      <c r="M34708"/>
      <c r="N34708"/>
      <c r="O34708"/>
      <c r="P34708"/>
      <c r="Q34708"/>
      <c r="R34708"/>
    </row>
    <row r="34709" spans="3:18" x14ac:dyDescent="0.2">
      <c r="C34709"/>
      <c r="D34709"/>
      <c r="E34709"/>
      <c r="F34709"/>
      <c r="G34709"/>
      <c r="H34709"/>
      <c r="I34709"/>
      <c r="J34709"/>
      <c r="K34709"/>
      <c r="L34709"/>
      <c r="M34709"/>
      <c r="N34709"/>
      <c r="O34709"/>
      <c r="P34709"/>
      <c r="Q34709"/>
      <c r="R34709"/>
    </row>
    <row r="34710" spans="3:18" x14ac:dyDescent="0.2">
      <c r="C34710"/>
      <c r="D34710"/>
      <c r="E34710"/>
      <c r="F34710"/>
      <c r="G34710"/>
      <c r="H34710"/>
      <c r="I34710"/>
      <c r="J34710"/>
      <c r="K34710"/>
      <c r="L34710"/>
      <c r="M34710"/>
      <c r="N34710"/>
      <c r="O34710"/>
      <c r="P34710"/>
      <c r="Q34710"/>
      <c r="R34710"/>
    </row>
    <row r="34711" spans="3:18" x14ac:dyDescent="0.2">
      <c r="C34711"/>
      <c r="D34711"/>
      <c r="E34711"/>
      <c r="F34711"/>
      <c r="G34711"/>
      <c r="H34711"/>
      <c r="I34711"/>
      <c r="J34711"/>
      <c r="K34711"/>
      <c r="L34711"/>
      <c r="M34711"/>
      <c r="N34711"/>
      <c r="O34711"/>
      <c r="P34711"/>
      <c r="Q34711"/>
      <c r="R34711"/>
    </row>
    <row r="34712" spans="3:18" x14ac:dyDescent="0.2">
      <c r="C34712"/>
      <c r="D34712"/>
      <c r="E34712"/>
      <c r="F34712"/>
      <c r="G34712"/>
      <c r="H34712"/>
      <c r="I34712"/>
      <c r="J34712"/>
      <c r="K34712"/>
      <c r="L34712"/>
      <c r="M34712"/>
      <c r="N34712"/>
      <c r="O34712"/>
      <c r="P34712"/>
      <c r="Q34712"/>
      <c r="R34712"/>
    </row>
    <row r="34713" spans="3:18" x14ac:dyDescent="0.2">
      <c r="C34713"/>
      <c r="D34713"/>
      <c r="E34713"/>
      <c r="F34713"/>
      <c r="G34713"/>
      <c r="H34713"/>
      <c r="I34713"/>
      <c r="J34713"/>
      <c r="K34713"/>
      <c r="L34713"/>
      <c r="M34713"/>
      <c r="N34713"/>
      <c r="O34713"/>
      <c r="P34713"/>
      <c r="Q34713"/>
      <c r="R34713"/>
    </row>
    <row r="34714" spans="3:18" x14ac:dyDescent="0.2">
      <c r="C34714"/>
      <c r="D34714"/>
      <c r="E34714"/>
      <c r="F34714"/>
      <c r="G34714"/>
      <c r="H34714"/>
      <c r="I34714"/>
      <c r="J34714"/>
      <c r="K34714"/>
      <c r="L34714"/>
      <c r="M34714"/>
      <c r="N34714"/>
      <c r="O34714"/>
      <c r="P34714"/>
      <c r="Q34714"/>
      <c r="R34714"/>
    </row>
    <row r="34715" spans="3:18" x14ac:dyDescent="0.2">
      <c r="C34715"/>
      <c r="D34715"/>
      <c r="E34715"/>
      <c r="F34715"/>
      <c r="G34715"/>
      <c r="H34715"/>
      <c r="I34715"/>
      <c r="J34715"/>
      <c r="K34715"/>
      <c r="L34715"/>
      <c r="M34715"/>
      <c r="N34715"/>
      <c r="O34715"/>
      <c r="P34715"/>
      <c r="Q34715"/>
      <c r="R34715"/>
    </row>
    <row r="34716" spans="3:18" x14ac:dyDescent="0.2">
      <c r="C34716"/>
      <c r="D34716"/>
      <c r="E34716"/>
      <c r="F34716"/>
      <c r="G34716"/>
      <c r="H34716"/>
      <c r="I34716"/>
      <c r="J34716"/>
      <c r="K34716"/>
      <c r="L34716"/>
      <c r="M34716"/>
      <c r="N34716"/>
      <c r="O34716"/>
      <c r="P34716"/>
      <c r="Q34716"/>
      <c r="R34716"/>
    </row>
    <row r="34717" spans="3:18" x14ac:dyDescent="0.2">
      <c r="C34717"/>
      <c r="D34717"/>
      <c r="E34717"/>
      <c r="F34717"/>
      <c r="G34717"/>
      <c r="H34717"/>
      <c r="I34717"/>
      <c r="J34717"/>
      <c r="K34717"/>
      <c r="L34717"/>
      <c r="M34717"/>
      <c r="N34717"/>
      <c r="O34717"/>
      <c r="P34717"/>
      <c r="Q34717"/>
      <c r="R34717"/>
    </row>
    <row r="34718" spans="3:18" x14ac:dyDescent="0.2">
      <c r="C34718"/>
      <c r="D34718"/>
      <c r="E34718"/>
      <c r="F34718"/>
      <c r="G34718"/>
      <c r="H34718"/>
      <c r="I34718"/>
      <c r="J34718"/>
      <c r="K34718"/>
      <c r="L34718"/>
      <c r="M34718"/>
      <c r="N34718"/>
      <c r="O34718"/>
      <c r="P34718"/>
      <c r="Q34718"/>
      <c r="R34718"/>
    </row>
    <row r="34719" spans="3:18" x14ac:dyDescent="0.2">
      <c r="C34719"/>
      <c r="D34719"/>
      <c r="E34719"/>
      <c r="F34719"/>
      <c r="G34719"/>
      <c r="H34719"/>
      <c r="I34719"/>
      <c r="J34719"/>
      <c r="K34719"/>
      <c r="L34719"/>
      <c r="M34719"/>
      <c r="N34719"/>
      <c r="O34719"/>
      <c r="P34719"/>
      <c r="Q34719"/>
      <c r="R34719"/>
    </row>
    <row r="34720" spans="3:18" x14ac:dyDescent="0.2">
      <c r="C34720"/>
      <c r="D34720"/>
      <c r="E34720"/>
      <c r="F34720"/>
      <c r="G34720"/>
      <c r="H34720"/>
      <c r="I34720"/>
      <c r="J34720"/>
      <c r="K34720"/>
      <c r="L34720"/>
      <c r="M34720"/>
      <c r="N34720"/>
      <c r="O34720"/>
      <c r="P34720"/>
      <c r="Q34720"/>
      <c r="R34720"/>
    </row>
    <row r="34721" spans="3:18" x14ac:dyDescent="0.2">
      <c r="C34721"/>
      <c r="D34721"/>
      <c r="E34721"/>
      <c r="F34721"/>
      <c r="G34721"/>
      <c r="H34721"/>
      <c r="I34721"/>
      <c r="J34721"/>
      <c r="K34721"/>
      <c r="L34721"/>
      <c r="M34721"/>
      <c r="N34721"/>
      <c r="O34721"/>
      <c r="P34721"/>
      <c r="Q34721"/>
      <c r="R34721"/>
    </row>
    <row r="34722" spans="3:18" x14ac:dyDescent="0.2">
      <c r="C34722"/>
      <c r="D34722"/>
      <c r="E34722"/>
      <c r="F34722"/>
      <c r="G34722"/>
      <c r="H34722"/>
      <c r="I34722"/>
      <c r="J34722"/>
      <c r="K34722"/>
      <c r="L34722"/>
      <c r="M34722"/>
      <c r="N34722"/>
      <c r="O34722"/>
      <c r="P34722"/>
      <c r="Q34722"/>
      <c r="R34722"/>
    </row>
    <row r="34723" spans="3:18" x14ac:dyDescent="0.2">
      <c r="C34723"/>
      <c r="D34723"/>
      <c r="E34723"/>
      <c r="F34723"/>
      <c r="G34723"/>
      <c r="H34723"/>
      <c r="I34723"/>
      <c r="J34723"/>
      <c r="K34723"/>
      <c r="L34723"/>
      <c r="M34723"/>
      <c r="N34723"/>
      <c r="O34723"/>
      <c r="P34723"/>
      <c r="Q34723"/>
      <c r="R34723"/>
    </row>
    <row r="34724" spans="3:18" x14ac:dyDescent="0.2">
      <c r="C34724"/>
      <c r="D34724"/>
      <c r="E34724"/>
      <c r="F34724"/>
      <c r="G34724"/>
      <c r="H34724"/>
      <c r="I34724"/>
      <c r="J34724"/>
      <c r="K34724"/>
      <c r="L34724"/>
      <c r="M34724"/>
      <c r="N34724"/>
      <c r="O34724"/>
      <c r="P34724"/>
      <c r="Q34724"/>
      <c r="R34724"/>
    </row>
    <row r="34725" spans="3:18" x14ac:dyDescent="0.2">
      <c r="C34725"/>
      <c r="D34725"/>
      <c r="E34725"/>
      <c r="F34725"/>
      <c r="G34725"/>
      <c r="H34725"/>
      <c r="I34725"/>
      <c r="J34725"/>
      <c r="K34725"/>
      <c r="L34725"/>
      <c r="M34725"/>
      <c r="N34725"/>
      <c r="O34725"/>
      <c r="P34725"/>
      <c r="Q34725"/>
      <c r="R34725"/>
    </row>
    <row r="34726" spans="3:18" x14ac:dyDescent="0.2">
      <c r="C34726"/>
      <c r="D34726"/>
      <c r="E34726"/>
      <c r="F34726"/>
      <c r="G34726"/>
      <c r="H34726"/>
      <c r="I34726"/>
      <c r="J34726"/>
      <c r="K34726"/>
      <c r="L34726"/>
      <c r="M34726"/>
      <c r="N34726"/>
      <c r="O34726"/>
      <c r="P34726"/>
      <c r="Q34726"/>
      <c r="R34726"/>
    </row>
    <row r="34727" spans="3:18" x14ac:dyDescent="0.2">
      <c r="C34727"/>
      <c r="D34727"/>
      <c r="E34727"/>
      <c r="F34727"/>
      <c r="G34727"/>
      <c r="H34727"/>
      <c r="I34727"/>
      <c r="J34727"/>
      <c r="K34727"/>
      <c r="L34727"/>
      <c r="M34727"/>
      <c r="N34727"/>
      <c r="O34727"/>
      <c r="P34727"/>
      <c r="Q34727"/>
      <c r="R34727"/>
    </row>
    <row r="34728" spans="3:18" x14ac:dyDescent="0.2">
      <c r="C34728"/>
      <c r="D34728"/>
      <c r="E34728"/>
      <c r="F34728"/>
      <c r="G34728"/>
      <c r="H34728"/>
      <c r="I34728"/>
      <c r="J34728"/>
      <c r="K34728"/>
      <c r="L34728"/>
      <c r="M34728"/>
      <c r="N34728"/>
      <c r="O34728"/>
      <c r="P34728"/>
      <c r="Q34728"/>
      <c r="R34728"/>
    </row>
    <row r="34729" spans="3:18" x14ac:dyDescent="0.2">
      <c r="C34729"/>
      <c r="D34729"/>
      <c r="E34729"/>
      <c r="F34729"/>
      <c r="G34729"/>
      <c r="H34729"/>
      <c r="I34729"/>
      <c r="J34729"/>
      <c r="K34729"/>
      <c r="L34729"/>
      <c r="M34729"/>
      <c r="N34729"/>
      <c r="O34729"/>
      <c r="P34729"/>
      <c r="Q34729"/>
      <c r="R34729"/>
    </row>
    <row r="34730" spans="3:18" x14ac:dyDescent="0.2">
      <c r="C34730"/>
      <c r="D34730"/>
      <c r="E34730"/>
      <c r="F34730"/>
      <c r="G34730"/>
      <c r="H34730"/>
      <c r="I34730"/>
      <c r="J34730"/>
      <c r="K34730"/>
      <c r="L34730"/>
      <c r="M34730"/>
      <c r="N34730"/>
      <c r="O34730"/>
      <c r="P34730"/>
      <c r="Q34730"/>
      <c r="R34730"/>
    </row>
    <row r="34731" spans="3:18" x14ac:dyDescent="0.2">
      <c r="C34731"/>
      <c r="D34731"/>
      <c r="E34731"/>
      <c r="F34731"/>
      <c r="G34731"/>
      <c r="H34731"/>
      <c r="I34731"/>
      <c r="J34731"/>
      <c r="K34731"/>
      <c r="L34731"/>
      <c r="M34731"/>
      <c r="N34731"/>
      <c r="O34731"/>
      <c r="P34731"/>
      <c r="Q34731"/>
      <c r="R34731"/>
    </row>
    <row r="34732" spans="3:18" x14ac:dyDescent="0.2">
      <c r="C34732"/>
      <c r="D34732"/>
      <c r="E34732"/>
      <c r="F34732"/>
      <c r="G34732"/>
      <c r="H34732"/>
      <c r="I34732"/>
      <c r="J34732"/>
      <c r="K34732"/>
      <c r="L34732"/>
      <c r="M34732"/>
      <c r="N34732"/>
      <c r="O34732"/>
      <c r="P34732"/>
      <c r="Q34732"/>
      <c r="R34732"/>
    </row>
    <row r="34733" spans="3:18" x14ac:dyDescent="0.2">
      <c r="C34733"/>
      <c r="D34733"/>
      <c r="E34733"/>
      <c r="F34733"/>
      <c r="G34733"/>
      <c r="H34733"/>
      <c r="I34733"/>
      <c r="J34733"/>
      <c r="K34733"/>
      <c r="L34733"/>
      <c r="M34733"/>
      <c r="N34733"/>
      <c r="O34733"/>
      <c r="P34733"/>
      <c r="Q34733"/>
      <c r="R34733"/>
    </row>
    <row r="34734" spans="3:18" x14ac:dyDescent="0.2">
      <c r="C34734"/>
      <c r="D34734"/>
      <c r="E34734"/>
      <c r="F34734"/>
      <c r="G34734"/>
      <c r="H34734"/>
      <c r="I34734"/>
      <c r="J34734"/>
      <c r="K34734"/>
      <c r="L34734"/>
      <c r="M34734"/>
      <c r="N34734"/>
      <c r="O34734"/>
      <c r="P34734"/>
      <c r="Q34734"/>
      <c r="R34734"/>
    </row>
    <row r="34735" spans="3:18" x14ac:dyDescent="0.2">
      <c r="C34735"/>
      <c r="D34735"/>
      <c r="E34735"/>
      <c r="F34735"/>
      <c r="G34735"/>
      <c r="H34735"/>
      <c r="I34735"/>
      <c r="J34735"/>
      <c r="K34735"/>
      <c r="L34735"/>
      <c r="M34735"/>
      <c r="N34735"/>
      <c r="O34735"/>
      <c r="P34735"/>
      <c r="Q34735"/>
      <c r="R34735"/>
    </row>
    <row r="34736" spans="3:18" x14ac:dyDescent="0.2">
      <c r="C34736"/>
      <c r="D34736"/>
      <c r="E34736"/>
      <c r="F34736"/>
      <c r="G34736"/>
      <c r="H34736"/>
      <c r="I34736"/>
      <c r="J34736"/>
      <c r="K34736"/>
      <c r="L34736"/>
      <c r="M34736"/>
      <c r="N34736"/>
      <c r="O34736"/>
      <c r="P34736"/>
      <c r="Q34736"/>
      <c r="R34736"/>
    </row>
    <row r="34737" spans="3:18" x14ac:dyDescent="0.2">
      <c r="C34737"/>
      <c r="D34737"/>
      <c r="E34737"/>
      <c r="F34737"/>
      <c r="G34737"/>
      <c r="H34737"/>
      <c r="I34737"/>
      <c r="J34737"/>
      <c r="K34737"/>
      <c r="L34737"/>
      <c r="M34737"/>
      <c r="N34737"/>
      <c r="O34737"/>
      <c r="P34737"/>
      <c r="Q34737"/>
      <c r="R34737"/>
    </row>
    <row r="34738" spans="3:18" x14ac:dyDescent="0.2">
      <c r="C34738"/>
      <c r="D34738"/>
      <c r="E34738"/>
      <c r="F34738"/>
      <c r="G34738"/>
      <c r="H34738"/>
      <c r="I34738"/>
      <c r="J34738"/>
      <c r="K34738"/>
      <c r="L34738"/>
      <c r="M34738"/>
      <c r="N34738"/>
      <c r="O34738"/>
      <c r="P34738"/>
      <c r="Q34738"/>
      <c r="R34738"/>
    </row>
    <row r="34739" spans="3:18" x14ac:dyDescent="0.2">
      <c r="C34739"/>
      <c r="D34739"/>
      <c r="E34739"/>
      <c r="F34739"/>
      <c r="G34739"/>
      <c r="H34739"/>
      <c r="I34739"/>
      <c r="J34739"/>
      <c r="K34739"/>
      <c r="L34739"/>
      <c r="M34739"/>
      <c r="N34739"/>
      <c r="O34739"/>
      <c r="P34739"/>
      <c r="Q34739"/>
      <c r="R34739"/>
    </row>
    <row r="34740" spans="3:18" x14ac:dyDescent="0.2">
      <c r="C34740"/>
      <c r="D34740"/>
      <c r="E34740"/>
      <c r="F34740"/>
      <c r="G34740"/>
      <c r="H34740"/>
      <c r="I34740"/>
      <c r="J34740"/>
      <c r="K34740"/>
      <c r="L34740"/>
      <c r="M34740"/>
      <c r="N34740"/>
      <c r="O34740"/>
      <c r="P34740"/>
      <c r="Q34740"/>
      <c r="R34740"/>
    </row>
    <row r="34741" spans="3:18" x14ac:dyDescent="0.2">
      <c r="C34741"/>
      <c r="D34741"/>
      <c r="E34741"/>
      <c r="F34741"/>
      <c r="G34741"/>
      <c r="H34741"/>
      <c r="I34741"/>
      <c r="J34741"/>
      <c r="K34741"/>
      <c r="L34741"/>
      <c r="M34741"/>
      <c r="N34741"/>
      <c r="O34741"/>
      <c r="P34741"/>
      <c r="Q34741"/>
      <c r="R34741"/>
    </row>
    <row r="34742" spans="3:18" x14ac:dyDescent="0.2">
      <c r="C34742"/>
      <c r="D34742"/>
      <c r="E34742"/>
      <c r="F34742"/>
      <c r="G34742"/>
      <c r="H34742"/>
      <c r="I34742"/>
      <c r="J34742"/>
      <c r="K34742"/>
      <c r="L34742"/>
      <c r="M34742"/>
      <c r="N34742"/>
      <c r="O34742"/>
      <c r="P34742"/>
      <c r="Q34742"/>
      <c r="R34742"/>
    </row>
    <row r="34743" spans="3:18" x14ac:dyDescent="0.2">
      <c r="C34743"/>
      <c r="D34743"/>
      <c r="E34743"/>
      <c r="F34743"/>
      <c r="G34743"/>
      <c r="H34743"/>
      <c r="I34743"/>
      <c r="J34743"/>
      <c r="K34743"/>
      <c r="L34743"/>
      <c r="M34743"/>
      <c r="N34743"/>
      <c r="O34743"/>
      <c r="P34743"/>
      <c r="Q34743"/>
      <c r="R34743"/>
    </row>
    <row r="34744" spans="3:18" x14ac:dyDescent="0.2">
      <c r="C34744"/>
      <c r="D34744"/>
      <c r="E34744"/>
      <c r="F34744"/>
      <c r="G34744"/>
      <c r="H34744"/>
      <c r="I34744"/>
      <c r="J34744"/>
      <c r="K34744"/>
      <c r="L34744"/>
      <c r="M34744"/>
      <c r="N34744"/>
      <c r="O34744"/>
      <c r="P34744"/>
      <c r="Q34744"/>
      <c r="R34744"/>
    </row>
    <row r="34745" spans="3:18" x14ac:dyDescent="0.2">
      <c r="C34745"/>
      <c r="D34745"/>
      <c r="E34745"/>
      <c r="F34745"/>
      <c r="G34745"/>
      <c r="H34745"/>
      <c r="I34745"/>
      <c r="J34745"/>
      <c r="K34745"/>
      <c r="L34745"/>
      <c r="M34745"/>
      <c r="N34745"/>
      <c r="O34745"/>
      <c r="P34745"/>
      <c r="Q34745"/>
      <c r="R34745"/>
    </row>
    <row r="34746" spans="3:18" x14ac:dyDescent="0.2">
      <c r="C34746"/>
      <c r="D34746"/>
      <c r="E34746"/>
      <c r="F34746"/>
      <c r="G34746"/>
      <c r="H34746"/>
      <c r="I34746"/>
      <c r="J34746"/>
      <c r="K34746"/>
      <c r="L34746"/>
      <c r="M34746"/>
      <c r="N34746"/>
      <c r="O34746"/>
      <c r="P34746"/>
      <c r="Q34746"/>
      <c r="R34746"/>
    </row>
    <row r="34747" spans="3:18" x14ac:dyDescent="0.2">
      <c r="C34747"/>
      <c r="D34747"/>
      <c r="E34747"/>
      <c r="F34747"/>
      <c r="G34747"/>
      <c r="H34747"/>
      <c r="I34747"/>
      <c r="J34747"/>
      <c r="K34747"/>
      <c r="L34747"/>
      <c r="M34747"/>
      <c r="N34747"/>
      <c r="O34747"/>
      <c r="P34747"/>
      <c r="Q34747"/>
      <c r="R34747"/>
    </row>
    <row r="34748" spans="3:18" x14ac:dyDescent="0.2">
      <c r="C34748"/>
      <c r="D34748"/>
      <c r="E34748"/>
      <c r="F34748"/>
      <c r="G34748"/>
      <c r="H34748"/>
      <c r="I34748"/>
      <c r="J34748"/>
      <c r="K34748"/>
      <c r="L34748"/>
      <c r="M34748"/>
      <c r="N34748"/>
      <c r="O34748"/>
      <c r="P34748"/>
      <c r="Q34748"/>
      <c r="R34748"/>
    </row>
    <row r="34749" spans="3:18" x14ac:dyDescent="0.2">
      <c r="C34749"/>
      <c r="D34749"/>
      <c r="E34749"/>
      <c r="F34749"/>
      <c r="G34749"/>
      <c r="H34749"/>
      <c r="I34749"/>
      <c r="J34749"/>
      <c r="K34749"/>
      <c r="L34749"/>
      <c r="M34749"/>
      <c r="N34749"/>
      <c r="O34749"/>
      <c r="P34749"/>
      <c r="Q34749"/>
      <c r="R34749"/>
    </row>
    <row r="34750" spans="3:18" x14ac:dyDescent="0.2">
      <c r="C34750"/>
      <c r="D34750"/>
      <c r="E34750"/>
      <c r="F34750"/>
      <c r="G34750"/>
      <c r="H34750"/>
      <c r="I34750"/>
      <c r="J34750"/>
      <c r="K34750"/>
      <c r="L34750"/>
      <c r="M34750"/>
      <c r="N34750"/>
      <c r="O34750"/>
      <c r="P34750"/>
      <c r="Q34750"/>
      <c r="R34750"/>
    </row>
    <row r="34751" spans="3:18" x14ac:dyDescent="0.2">
      <c r="C34751"/>
      <c r="D34751"/>
      <c r="E34751"/>
      <c r="F34751"/>
      <c r="G34751"/>
      <c r="H34751"/>
      <c r="I34751"/>
      <c r="J34751"/>
      <c r="K34751"/>
      <c r="L34751"/>
      <c r="M34751"/>
      <c r="N34751"/>
      <c r="O34751"/>
      <c r="P34751"/>
      <c r="Q34751"/>
      <c r="R34751"/>
    </row>
    <row r="34752" spans="3:18" x14ac:dyDescent="0.2">
      <c r="C34752"/>
      <c r="D34752"/>
      <c r="E34752"/>
      <c r="F34752"/>
      <c r="G34752"/>
      <c r="H34752"/>
      <c r="I34752"/>
      <c r="J34752"/>
      <c r="K34752"/>
      <c r="L34752"/>
      <c r="M34752"/>
      <c r="N34752"/>
      <c r="O34752"/>
      <c r="P34752"/>
      <c r="Q34752"/>
      <c r="R34752"/>
    </row>
    <row r="34753" spans="3:18" x14ac:dyDescent="0.2">
      <c r="C34753"/>
      <c r="D34753"/>
      <c r="E34753"/>
      <c r="F34753"/>
      <c r="G34753"/>
      <c r="H34753"/>
      <c r="I34753"/>
      <c r="J34753"/>
      <c r="K34753"/>
      <c r="L34753"/>
      <c r="M34753"/>
      <c r="N34753"/>
      <c r="O34753"/>
      <c r="P34753"/>
      <c r="Q34753"/>
      <c r="R34753"/>
    </row>
    <row r="34754" spans="3:18" x14ac:dyDescent="0.2">
      <c r="C34754"/>
      <c r="D34754"/>
      <c r="E34754"/>
      <c r="F34754"/>
      <c r="G34754"/>
      <c r="H34754"/>
      <c r="I34754"/>
      <c r="J34754"/>
      <c r="K34754"/>
      <c r="L34754"/>
      <c r="M34754"/>
      <c r="N34754"/>
      <c r="O34754"/>
      <c r="P34754"/>
      <c r="Q34754"/>
      <c r="R34754"/>
    </row>
    <row r="34755" spans="3:18" x14ac:dyDescent="0.2">
      <c r="C34755"/>
      <c r="D34755"/>
      <c r="E34755"/>
      <c r="F34755"/>
      <c r="G34755"/>
      <c r="H34755"/>
      <c r="I34755"/>
      <c r="J34755"/>
      <c r="K34755"/>
      <c r="L34755"/>
      <c r="M34755"/>
      <c r="N34755"/>
      <c r="O34755"/>
      <c r="P34755"/>
      <c r="Q34755"/>
      <c r="R34755"/>
    </row>
    <row r="34756" spans="3:18" x14ac:dyDescent="0.2">
      <c r="C34756"/>
      <c r="D34756"/>
      <c r="E34756"/>
      <c r="F34756"/>
      <c r="G34756"/>
      <c r="H34756"/>
      <c r="I34756"/>
      <c r="J34756"/>
      <c r="K34756"/>
      <c r="L34756"/>
      <c r="M34756"/>
      <c r="N34756"/>
      <c r="O34756"/>
      <c r="P34756"/>
      <c r="Q34756"/>
      <c r="R34756"/>
    </row>
    <row r="34757" spans="3:18" x14ac:dyDescent="0.2">
      <c r="C34757"/>
      <c r="D34757"/>
      <c r="E34757"/>
      <c r="F34757"/>
      <c r="G34757"/>
      <c r="H34757"/>
      <c r="I34757"/>
      <c r="J34757"/>
      <c r="K34757"/>
      <c r="L34757"/>
      <c r="M34757"/>
      <c r="N34757"/>
      <c r="O34757"/>
      <c r="P34757"/>
      <c r="Q34757"/>
      <c r="R34757"/>
    </row>
    <row r="34758" spans="3:18" x14ac:dyDescent="0.2">
      <c r="C34758"/>
      <c r="D34758"/>
      <c r="E34758"/>
      <c r="F34758"/>
      <c r="G34758"/>
      <c r="H34758"/>
      <c r="I34758"/>
      <c r="J34758"/>
      <c r="K34758"/>
      <c r="L34758"/>
      <c r="M34758"/>
      <c r="N34758"/>
      <c r="O34758"/>
      <c r="P34758"/>
      <c r="Q34758"/>
      <c r="R34758"/>
    </row>
    <row r="34759" spans="3:18" x14ac:dyDescent="0.2">
      <c r="C34759"/>
      <c r="D34759"/>
      <c r="E34759"/>
      <c r="F34759"/>
      <c r="G34759"/>
      <c r="H34759"/>
      <c r="I34759"/>
      <c r="J34759"/>
      <c r="K34759"/>
      <c r="L34759"/>
      <c r="M34759"/>
      <c r="N34759"/>
      <c r="O34759"/>
      <c r="P34759"/>
      <c r="Q34759"/>
      <c r="R34759"/>
    </row>
    <row r="34760" spans="3:18" x14ac:dyDescent="0.2">
      <c r="C34760"/>
      <c r="D34760"/>
      <c r="E34760"/>
      <c r="F34760"/>
      <c r="G34760"/>
      <c r="H34760"/>
      <c r="I34760"/>
      <c r="J34760"/>
      <c r="K34760"/>
      <c r="L34760"/>
      <c r="M34760"/>
      <c r="N34760"/>
      <c r="O34760"/>
      <c r="P34760"/>
      <c r="Q34760"/>
      <c r="R34760"/>
    </row>
    <row r="34761" spans="3:18" x14ac:dyDescent="0.2">
      <c r="C34761"/>
      <c r="D34761"/>
      <c r="E34761"/>
      <c r="F34761"/>
      <c r="G34761"/>
      <c r="H34761"/>
      <c r="I34761"/>
      <c r="J34761"/>
      <c r="K34761"/>
      <c r="L34761"/>
      <c r="M34761"/>
      <c r="N34761"/>
      <c r="O34761"/>
      <c r="P34761"/>
      <c r="Q34761"/>
      <c r="R34761"/>
    </row>
    <row r="34762" spans="3:18" x14ac:dyDescent="0.2">
      <c r="C34762"/>
      <c r="D34762"/>
      <c r="E34762"/>
      <c r="F34762"/>
      <c r="G34762"/>
      <c r="H34762"/>
      <c r="I34762"/>
      <c r="J34762"/>
      <c r="K34762"/>
      <c r="L34762"/>
      <c r="M34762"/>
      <c r="N34762"/>
      <c r="O34762"/>
      <c r="P34762"/>
      <c r="Q34762"/>
      <c r="R34762"/>
    </row>
    <row r="34763" spans="3:18" x14ac:dyDescent="0.2">
      <c r="C34763"/>
      <c r="D34763"/>
      <c r="E34763"/>
      <c r="F34763"/>
      <c r="G34763"/>
      <c r="H34763"/>
      <c r="I34763"/>
      <c r="J34763"/>
      <c r="K34763"/>
      <c r="L34763"/>
      <c r="M34763"/>
      <c r="N34763"/>
      <c r="O34763"/>
      <c r="P34763"/>
      <c r="Q34763"/>
      <c r="R34763"/>
    </row>
    <row r="34764" spans="3:18" x14ac:dyDescent="0.2">
      <c r="C34764"/>
      <c r="D34764"/>
      <c r="E34764"/>
      <c r="F34764"/>
      <c r="G34764"/>
      <c r="H34764"/>
      <c r="I34764"/>
      <c r="J34764"/>
      <c r="K34764"/>
      <c r="L34764"/>
      <c r="M34764"/>
      <c r="N34764"/>
      <c r="O34764"/>
      <c r="P34764"/>
      <c r="Q34764"/>
      <c r="R34764"/>
    </row>
    <row r="34765" spans="3:18" x14ac:dyDescent="0.2">
      <c r="C34765"/>
      <c r="D34765"/>
      <c r="E34765"/>
      <c r="F34765"/>
      <c r="G34765"/>
      <c r="H34765"/>
      <c r="I34765"/>
      <c r="J34765"/>
      <c r="K34765"/>
      <c r="L34765"/>
      <c r="M34765"/>
      <c r="N34765"/>
      <c r="O34765"/>
      <c r="P34765"/>
      <c r="Q34765"/>
      <c r="R34765"/>
    </row>
    <row r="34766" spans="3:18" x14ac:dyDescent="0.2">
      <c r="C34766"/>
      <c r="D34766"/>
      <c r="E34766"/>
      <c r="F34766"/>
      <c r="G34766"/>
      <c r="H34766"/>
      <c r="I34766"/>
      <c r="J34766"/>
      <c r="K34766"/>
      <c r="L34766"/>
      <c r="M34766"/>
      <c r="N34766"/>
      <c r="O34766"/>
      <c r="P34766"/>
      <c r="Q34766"/>
      <c r="R34766"/>
    </row>
    <row r="34767" spans="3:18" x14ac:dyDescent="0.2">
      <c r="C34767"/>
      <c r="D34767"/>
      <c r="E34767"/>
      <c r="F34767"/>
      <c r="G34767"/>
      <c r="H34767"/>
      <c r="I34767"/>
      <c r="J34767"/>
      <c r="K34767"/>
      <c r="L34767"/>
      <c r="M34767"/>
      <c r="N34767"/>
      <c r="O34767"/>
      <c r="P34767"/>
      <c r="Q34767"/>
      <c r="R34767"/>
    </row>
    <row r="34768" spans="3:18" x14ac:dyDescent="0.2">
      <c r="C34768"/>
      <c r="D34768"/>
      <c r="E34768"/>
      <c r="F34768"/>
      <c r="G34768"/>
      <c r="H34768"/>
      <c r="I34768"/>
      <c r="J34768"/>
      <c r="K34768"/>
      <c r="L34768"/>
      <c r="M34768"/>
      <c r="N34768"/>
      <c r="O34768"/>
      <c r="P34768"/>
      <c r="Q34768"/>
      <c r="R34768"/>
    </row>
    <row r="34769" spans="3:18" x14ac:dyDescent="0.2">
      <c r="C34769"/>
      <c r="D34769"/>
      <c r="E34769"/>
      <c r="F34769"/>
      <c r="G34769"/>
      <c r="H34769"/>
      <c r="I34769"/>
      <c r="J34769"/>
      <c r="K34769"/>
      <c r="L34769"/>
      <c r="M34769"/>
      <c r="N34769"/>
      <c r="O34769"/>
      <c r="P34769"/>
      <c r="Q34769"/>
      <c r="R34769"/>
    </row>
    <row r="34770" spans="3:18" x14ac:dyDescent="0.2">
      <c r="C34770"/>
      <c r="D34770"/>
      <c r="E34770"/>
      <c r="F34770"/>
      <c r="G34770"/>
      <c r="H34770"/>
      <c r="I34770"/>
      <c r="J34770"/>
      <c r="K34770"/>
      <c r="L34770"/>
      <c r="M34770"/>
      <c r="N34770"/>
      <c r="O34770"/>
      <c r="P34770"/>
      <c r="Q34770"/>
      <c r="R34770"/>
    </row>
    <row r="34771" spans="3:18" x14ac:dyDescent="0.2">
      <c r="C34771"/>
      <c r="D34771"/>
      <c r="E34771"/>
      <c r="F34771"/>
      <c r="G34771"/>
      <c r="H34771"/>
      <c r="I34771"/>
      <c r="J34771"/>
      <c r="K34771"/>
      <c r="L34771"/>
      <c r="M34771"/>
      <c r="N34771"/>
      <c r="O34771"/>
      <c r="P34771"/>
      <c r="Q34771"/>
      <c r="R34771"/>
    </row>
    <row r="34772" spans="3:18" x14ac:dyDescent="0.2">
      <c r="C34772"/>
      <c r="D34772"/>
      <c r="E34772"/>
      <c r="F34772"/>
      <c r="G34772"/>
      <c r="H34772"/>
      <c r="I34772"/>
      <c r="J34772"/>
      <c r="K34772"/>
      <c r="L34772"/>
      <c r="M34772"/>
      <c r="N34772"/>
      <c r="O34772"/>
      <c r="P34772"/>
      <c r="Q34772"/>
      <c r="R34772"/>
    </row>
    <row r="34773" spans="3:18" x14ac:dyDescent="0.2">
      <c r="C34773"/>
      <c r="D34773"/>
      <c r="E34773"/>
      <c r="F34773"/>
      <c r="G34773"/>
      <c r="H34773"/>
      <c r="I34773"/>
      <c r="J34773"/>
      <c r="K34773"/>
      <c r="L34773"/>
      <c r="M34773"/>
      <c r="N34773"/>
      <c r="O34773"/>
      <c r="P34773"/>
      <c r="Q34773"/>
      <c r="R34773"/>
    </row>
    <row r="34774" spans="3:18" x14ac:dyDescent="0.2">
      <c r="C34774"/>
      <c r="D34774"/>
      <c r="E34774"/>
      <c r="F34774"/>
      <c r="G34774"/>
      <c r="H34774"/>
      <c r="I34774"/>
      <c r="J34774"/>
      <c r="K34774"/>
      <c r="L34774"/>
      <c r="M34774"/>
      <c r="N34774"/>
      <c r="O34774"/>
      <c r="P34774"/>
      <c r="Q34774"/>
      <c r="R34774"/>
    </row>
    <row r="34775" spans="3:18" x14ac:dyDescent="0.2">
      <c r="C34775"/>
      <c r="D34775"/>
      <c r="E34775"/>
      <c r="F34775"/>
      <c r="G34775"/>
      <c r="H34775"/>
      <c r="I34775"/>
      <c r="J34775"/>
      <c r="K34775"/>
      <c r="L34775"/>
      <c r="M34775"/>
      <c r="N34775"/>
      <c r="O34775"/>
      <c r="P34775"/>
      <c r="Q34775"/>
      <c r="R34775"/>
    </row>
    <row r="34776" spans="3:18" x14ac:dyDescent="0.2">
      <c r="C34776"/>
      <c r="D34776"/>
      <c r="E34776"/>
      <c r="F34776"/>
      <c r="G34776"/>
      <c r="H34776"/>
      <c r="I34776"/>
      <c r="J34776"/>
      <c r="K34776"/>
      <c r="L34776"/>
      <c r="M34776"/>
      <c r="N34776"/>
      <c r="O34776"/>
      <c r="P34776"/>
      <c r="Q34776"/>
      <c r="R34776"/>
    </row>
    <row r="34777" spans="3:18" x14ac:dyDescent="0.2">
      <c r="C34777"/>
      <c r="D34777"/>
      <c r="E34777"/>
      <c r="F34777"/>
      <c r="G34777"/>
      <c r="H34777"/>
      <c r="I34777"/>
      <c r="J34777"/>
      <c r="K34777"/>
      <c r="L34777"/>
      <c r="M34777"/>
      <c r="N34777"/>
      <c r="O34777"/>
      <c r="P34777"/>
      <c r="Q34777"/>
      <c r="R34777"/>
    </row>
    <row r="34778" spans="3:18" x14ac:dyDescent="0.2">
      <c r="C34778"/>
      <c r="D34778"/>
      <c r="E34778"/>
      <c r="F34778"/>
      <c r="G34778"/>
      <c r="H34778"/>
      <c r="I34778"/>
      <c r="J34778"/>
      <c r="K34778"/>
      <c r="L34778"/>
      <c r="M34778"/>
      <c r="N34778"/>
      <c r="O34778"/>
      <c r="P34778"/>
      <c r="Q34778"/>
      <c r="R34778"/>
    </row>
    <row r="34779" spans="3:18" x14ac:dyDescent="0.2">
      <c r="C34779"/>
      <c r="D34779"/>
      <c r="E34779"/>
      <c r="F34779"/>
      <c r="G34779"/>
      <c r="H34779"/>
      <c r="I34779"/>
      <c r="J34779"/>
      <c r="K34779"/>
      <c r="L34779"/>
      <c r="M34779"/>
      <c r="N34779"/>
      <c r="O34779"/>
      <c r="P34779"/>
      <c r="Q34779"/>
      <c r="R34779"/>
    </row>
    <row r="34780" spans="3:18" x14ac:dyDescent="0.2">
      <c r="C34780"/>
      <c r="D34780"/>
      <c r="E34780"/>
      <c r="F34780"/>
      <c r="G34780"/>
      <c r="H34780"/>
      <c r="I34780"/>
      <c r="J34780"/>
      <c r="K34780"/>
      <c r="L34780"/>
      <c r="M34780"/>
      <c r="N34780"/>
      <c r="O34780"/>
      <c r="P34780"/>
      <c r="Q34780"/>
      <c r="R34780"/>
    </row>
    <row r="34781" spans="3:18" x14ac:dyDescent="0.2">
      <c r="C34781"/>
      <c r="D34781"/>
      <c r="E34781"/>
      <c r="F34781"/>
      <c r="G34781"/>
      <c r="H34781"/>
      <c r="I34781"/>
      <c r="J34781"/>
      <c r="K34781"/>
      <c r="L34781"/>
      <c r="M34781"/>
      <c r="N34781"/>
      <c r="O34781"/>
      <c r="P34781"/>
      <c r="Q34781"/>
      <c r="R34781"/>
    </row>
    <row r="34782" spans="3:18" x14ac:dyDescent="0.2">
      <c r="C34782"/>
      <c r="D34782"/>
      <c r="E34782"/>
      <c r="F34782"/>
      <c r="G34782"/>
      <c r="H34782"/>
      <c r="I34782"/>
      <c r="J34782"/>
      <c r="K34782"/>
      <c r="L34782"/>
      <c r="M34782"/>
      <c r="N34782"/>
      <c r="O34782"/>
      <c r="P34782"/>
      <c r="Q34782"/>
      <c r="R34782"/>
    </row>
    <row r="34783" spans="3:18" x14ac:dyDescent="0.2">
      <c r="C34783"/>
      <c r="D34783"/>
      <c r="E34783"/>
      <c r="F34783"/>
      <c r="G34783"/>
      <c r="H34783"/>
      <c r="I34783"/>
      <c r="J34783"/>
      <c r="K34783"/>
      <c r="L34783"/>
      <c r="M34783"/>
      <c r="N34783"/>
      <c r="O34783"/>
      <c r="P34783"/>
      <c r="Q34783"/>
      <c r="R34783"/>
    </row>
    <row r="34784" spans="3:18" x14ac:dyDescent="0.2">
      <c r="C34784"/>
      <c r="D34784"/>
      <c r="E34784"/>
      <c r="F34784"/>
      <c r="G34784"/>
      <c r="H34784"/>
      <c r="I34784"/>
      <c r="J34784"/>
      <c r="K34784"/>
      <c r="L34784"/>
      <c r="M34784"/>
      <c r="N34784"/>
      <c r="O34784"/>
      <c r="P34784"/>
      <c r="Q34784"/>
      <c r="R34784"/>
    </row>
    <row r="34785" spans="3:18" x14ac:dyDescent="0.2">
      <c r="C34785"/>
      <c r="D34785"/>
      <c r="E34785"/>
      <c r="F34785"/>
      <c r="G34785"/>
      <c r="H34785"/>
      <c r="I34785"/>
      <c r="J34785"/>
      <c r="K34785"/>
      <c r="L34785"/>
      <c r="M34785"/>
      <c r="N34785"/>
      <c r="O34785"/>
      <c r="P34785"/>
      <c r="Q34785"/>
      <c r="R34785"/>
    </row>
    <row r="34786" spans="3:18" x14ac:dyDescent="0.2">
      <c r="C34786"/>
      <c r="D34786"/>
      <c r="E34786"/>
      <c r="F34786"/>
      <c r="G34786"/>
      <c r="H34786"/>
      <c r="I34786"/>
      <c r="J34786"/>
      <c r="K34786"/>
      <c r="L34786"/>
      <c r="M34786"/>
      <c r="N34786"/>
      <c r="O34786"/>
      <c r="P34786"/>
      <c r="Q34786"/>
      <c r="R34786"/>
    </row>
    <row r="34787" spans="3:18" x14ac:dyDescent="0.2">
      <c r="C34787"/>
      <c r="D34787"/>
      <c r="E34787"/>
      <c r="F34787"/>
      <c r="G34787"/>
      <c r="H34787"/>
      <c r="I34787"/>
      <c r="J34787"/>
      <c r="K34787"/>
      <c r="L34787"/>
      <c r="M34787"/>
      <c r="N34787"/>
      <c r="O34787"/>
      <c r="P34787"/>
      <c r="Q34787"/>
      <c r="R34787"/>
    </row>
    <row r="34788" spans="3:18" x14ac:dyDescent="0.2">
      <c r="C34788"/>
      <c r="D34788"/>
      <c r="E34788"/>
      <c r="F34788"/>
      <c r="G34788"/>
      <c r="H34788"/>
      <c r="I34788"/>
      <c r="J34788"/>
      <c r="K34788"/>
      <c r="L34788"/>
      <c r="M34788"/>
      <c r="N34788"/>
      <c r="O34788"/>
      <c r="P34788"/>
      <c r="Q34788"/>
      <c r="R34788"/>
    </row>
    <row r="34789" spans="3:18" x14ac:dyDescent="0.2">
      <c r="C34789"/>
      <c r="D34789"/>
      <c r="E34789"/>
      <c r="F34789"/>
      <c r="G34789"/>
      <c r="H34789"/>
      <c r="I34789"/>
      <c r="J34789"/>
      <c r="K34789"/>
      <c r="L34789"/>
      <c r="M34789"/>
      <c r="N34789"/>
      <c r="O34789"/>
      <c r="P34789"/>
      <c r="Q34789"/>
      <c r="R34789"/>
    </row>
    <row r="34790" spans="3:18" x14ac:dyDescent="0.2">
      <c r="C34790"/>
      <c r="D34790"/>
      <c r="E34790"/>
      <c r="F34790"/>
      <c r="G34790"/>
      <c r="H34790"/>
      <c r="I34790"/>
      <c r="J34790"/>
      <c r="K34790"/>
      <c r="L34790"/>
      <c r="M34790"/>
      <c r="N34790"/>
      <c r="O34790"/>
      <c r="P34790"/>
      <c r="Q34790"/>
      <c r="R34790"/>
    </row>
    <row r="34791" spans="3:18" x14ac:dyDescent="0.2">
      <c r="C34791"/>
      <c r="D34791"/>
      <c r="E34791"/>
      <c r="F34791"/>
      <c r="G34791"/>
      <c r="H34791"/>
      <c r="I34791"/>
      <c r="J34791"/>
      <c r="K34791"/>
      <c r="L34791"/>
      <c r="M34791"/>
      <c r="N34791"/>
      <c r="O34791"/>
      <c r="P34791"/>
      <c r="Q34791"/>
      <c r="R34791"/>
    </row>
    <row r="34792" spans="3:18" x14ac:dyDescent="0.2">
      <c r="C34792"/>
      <c r="D34792"/>
      <c r="E34792"/>
      <c r="F34792"/>
      <c r="G34792"/>
      <c r="H34792"/>
      <c r="I34792"/>
      <c r="J34792"/>
      <c r="K34792"/>
      <c r="L34792"/>
      <c r="M34792"/>
      <c r="N34792"/>
      <c r="O34792"/>
      <c r="P34792"/>
      <c r="Q34792"/>
      <c r="R34792"/>
    </row>
    <row r="34793" spans="3:18" x14ac:dyDescent="0.2">
      <c r="C34793"/>
      <c r="D34793"/>
      <c r="E34793"/>
      <c r="F34793"/>
      <c r="G34793"/>
      <c r="H34793"/>
      <c r="I34793"/>
      <c r="J34793"/>
      <c r="K34793"/>
      <c r="L34793"/>
      <c r="M34793"/>
      <c r="N34793"/>
      <c r="O34793"/>
      <c r="P34793"/>
      <c r="Q34793"/>
      <c r="R34793"/>
    </row>
    <row r="34794" spans="3:18" x14ac:dyDescent="0.2">
      <c r="C34794"/>
      <c r="D34794"/>
      <c r="E34794"/>
      <c r="F34794"/>
      <c r="G34794"/>
      <c r="H34794"/>
      <c r="I34794"/>
      <c r="J34794"/>
      <c r="K34794"/>
      <c r="L34794"/>
      <c r="M34794"/>
      <c r="N34794"/>
      <c r="O34794"/>
      <c r="P34794"/>
      <c r="Q34794"/>
      <c r="R34794"/>
    </row>
    <row r="34795" spans="3:18" x14ac:dyDescent="0.2">
      <c r="C34795"/>
      <c r="D34795"/>
      <c r="E34795"/>
      <c r="F34795"/>
      <c r="G34795"/>
      <c r="H34795"/>
      <c r="I34795"/>
      <c r="J34795"/>
      <c r="K34795"/>
      <c r="L34795"/>
      <c r="M34795"/>
      <c r="N34795"/>
      <c r="O34795"/>
      <c r="P34795"/>
      <c r="Q34795"/>
      <c r="R34795"/>
    </row>
    <row r="34796" spans="3:18" x14ac:dyDescent="0.2">
      <c r="C34796"/>
      <c r="D34796"/>
      <c r="E34796"/>
      <c r="F34796"/>
      <c r="G34796"/>
      <c r="H34796"/>
      <c r="I34796"/>
      <c r="J34796"/>
      <c r="K34796"/>
      <c r="L34796"/>
      <c r="M34796"/>
      <c r="N34796"/>
      <c r="O34796"/>
      <c r="P34796"/>
      <c r="Q34796"/>
      <c r="R34796"/>
    </row>
    <row r="34797" spans="3:18" x14ac:dyDescent="0.2">
      <c r="C34797"/>
      <c r="D34797"/>
      <c r="E34797"/>
      <c r="F34797"/>
      <c r="G34797"/>
      <c r="H34797"/>
      <c r="I34797"/>
      <c r="J34797"/>
      <c r="K34797"/>
      <c r="L34797"/>
      <c r="M34797"/>
      <c r="N34797"/>
      <c r="O34797"/>
      <c r="P34797"/>
      <c r="Q34797"/>
      <c r="R34797"/>
    </row>
    <row r="34798" spans="3:18" x14ac:dyDescent="0.2">
      <c r="C34798"/>
      <c r="D34798"/>
      <c r="E34798"/>
      <c r="F34798"/>
      <c r="G34798"/>
      <c r="H34798"/>
      <c r="I34798"/>
      <c r="J34798"/>
      <c r="K34798"/>
      <c r="L34798"/>
      <c r="M34798"/>
      <c r="N34798"/>
      <c r="O34798"/>
      <c r="P34798"/>
      <c r="Q34798"/>
      <c r="R34798"/>
    </row>
    <row r="34799" spans="3:18" x14ac:dyDescent="0.2">
      <c r="C34799"/>
      <c r="D34799"/>
      <c r="E34799"/>
      <c r="F34799"/>
      <c r="G34799"/>
      <c r="H34799"/>
      <c r="I34799"/>
      <c r="J34799"/>
      <c r="K34799"/>
      <c r="L34799"/>
      <c r="M34799"/>
      <c r="N34799"/>
      <c r="O34799"/>
      <c r="P34799"/>
      <c r="Q34799"/>
      <c r="R34799"/>
    </row>
    <row r="34800" spans="3:18" x14ac:dyDescent="0.2">
      <c r="C34800"/>
      <c r="D34800"/>
      <c r="E34800"/>
      <c r="F34800"/>
      <c r="G34800"/>
      <c r="H34800"/>
      <c r="I34800"/>
      <c r="J34800"/>
      <c r="K34800"/>
      <c r="L34800"/>
      <c r="M34800"/>
      <c r="N34800"/>
      <c r="O34800"/>
      <c r="P34800"/>
      <c r="Q34800"/>
      <c r="R34800"/>
    </row>
    <row r="34801" spans="3:18" x14ac:dyDescent="0.2">
      <c r="C34801"/>
      <c r="D34801"/>
      <c r="E34801"/>
      <c r="F34801"/>
      <c r="G34801"/>
      <c r="H34801"/>
      <c r="I34801"/>
      <c r="J34801"/>
      <c r="K34801"/>
      <c r="L34801"/>
      <c r="M34801"/>
      <c r="N34801"/>
      <c r="O34801"/>
      <c r="P34801"/>
      <c r="Q34801"/>
      <c r="R34801"/>
    </row>
    <row r="34802" spans="3:18" x14ac:dyDescent="0.2">
      <c r="C34802"/>
      <c r="D34802"/>
      <c r="E34802"/>
      <c r="F34802"/>
      <c r="G34802"/>
      <c r="H34802"/>
      <c r="I34802"/>
      <c r="J34802"/>
      <c r="K34802"/>
      <c r="L34802"/>
      <c r="M34802"/>
      <c r="N34802"/>
      <c r="O34802"/>
      <c r="P34802"/>
      <c r="Q34802"/>
      <c r="R34802"/>
    </row>
    <row r="34803" spans="3:18" x14ac:dyDescent="0.2">
      <c r="C34803"/>
      <c r="D34803"/>
      <c r="E34803"/>
      <c r="F34803"/>
      <c r="G34803"/>
      <c r="H34803"/>
      <c r="I34803"/>
      <c r="J34803"/>
      <c r="K34803"/>
      <c r="L34803"/>
      <c r="M34803"/>
      <c r="N34803"/>
      <c r="O34803"/>
      <c r="P34803"/>
      <c r="Q34803"/>
      <c r="R34803"/>
    </row>
    <row r="34804" spans="3:18" x14ac:dyDescent="0.2">
      <c r="C34804"/>
      <c r="D34804"/>
      <c r="E34804"/>
      <c r="F34804"/>
      <c r="G34804"/>
      <c r="H34804"/>
      <c r="I34804"/>
      <c r="J34804"/>
      <c r="K34804"/>
      <c r="L34804"/>
      <c r="M34804"/>
      <c r="N34804"/>
      <c r="O34804"/>
      <c r="P34804"/>
      <c r="Q34804"/>
      <c r="R34804"/>
    </row>
    <row r="34805" spans="3:18" x14ac:dyDescent="0.2">
      <c r="C34805"/>
      <c r="D34805"/>
      <c r="E34805"/>
      <c r="F34805"/>
      <c r="G34805"/>
      <c r="H34805"/>
      <c r="I34805"/>
      <c r="J34805"/>
      <c r="K34805"/>
      <c r="L34805"/>
      <c r="M34805"/>
      <c r="N34805"/>
      <c r="O34805"/>
      <c r="P34805"/>
      <c r="Q34805"/>
      <c r="R34805"/>
    </row>
    <row r="34806" spans="3:18" x14ac:dyDescent="0.2">
      <c r="C34806"/>
      <c r="D34806"/>
      <c r="E34806"/>
      <c r="F34806"/>
      <c r="G34806"/>
      <c r="H34806"/>
      <c r="I34806"/>
      <c r="J34806"/>
      <c r="K34806"/>
      <c r="L34806"/>
      <c r="M34806"/>
      <c r="N34806"/>
      <c r="O34806"/>
      <c r="P34806"/>
      <c r="Q34806"/>
      <c r="R34806"/>
    </row>
    <row r="34807" spans="3:18" x14ac:dyDescent="0.2">
      <c r="C34807"/>
      <c r="D34807"/>
      <c r="E34807"/>
      <c r="F34807"/>
      <c r="G34807"/>
      <c r="H34807"/>
      <c r="I34807"/>
      <c r="J34807"/>
      <c r="K34807"/>
      <c r="L34807"/>
      <c r="M34807"/>
      <c r="N34807"/>
      <c r="O34807"/>
      <c r="P34807"/>
      <c r="Q34807"/>
      <c r="R34807"/>
    </row>
    <row r="34808" spans="3:18" x14ac:dyDescent="0.2">
      <c r="C34808"/>
      <c r="D34808"/>
      <c r="E34808"/>
      <c r="F34808"/>
      <c r="G34808"/>
      <c r="H34808"/>
      <c r="I34808"/>
      <c r="J34808"/>
      <c r="K34808"/>
      <c r="L34808"/>
      <c r="M34808"/>
      <c r="N34808"/>
      <c r="O34808"/>
      <c r="P34808"/>
      <c r="Q34808"/>
      <c r="R34808"/>
    </row>
    <row r="34809" spans="3:18" x14ac:dyDescent="0.2">
      <c r="C34809"/>
      <c r="D34809"/>
      <c r="E34809"/>
      <c r="F34809"/>
      <c r="G34809"/>
      <c r="H34809"/>
      <c r="I34809"/>
      <c r="J34809"/>
      <c r="K34809"/>
      <c r="L34809"/>
      <c r="M34809"/>
      <c r="N34809"/>
      <c r="O34809"/>
      <c r="P34809"/>
      <c r="Q34809"/>
      <c r="R34809"/>
    </row>
    <row r="34810" spans="3:18" x14ac:dyDescent="0.2">
      <c r="C34810"/>
      <c r="D34810"/>
      <c r="E34810"/>
      <c r="F34810"/>
      <c r="G34810"/>
      <c r="H34810"/>
      <c r="I34810"/>
      <c r="J34810"/>
      <c r="K34810"/>
      <c r="L34810"/>
      <c r="M34810"/>
      <c r="N34810"/>
      <c r="O34810"/>
      <c r="P34810"/>
      <c r="Q34810"/>
      <c r="R34810"/>
    </row>
    <row r="34811" spans="3:18" x14ac:dyDescent="0.2">
      <c r="C34811"/>
      <c r="D34811"/>
      <c r="E34811"/>
      <c r="F34811"/>
      <c r="G34811"/>
      <c r="H34811"/>
      <c r="I34811"/>
      <c r="J34811"/>
      <c r="K34811"/>
      <c r="L34811"/>
      <c r="M34811"/>
      <c r="N34811"/>
      <c r="O34811"/>
      <c r="P34811"/>
      <c r="Q34811"/>
      <c r="R34811"/>
    </row>
    <row r="34812" spans="3:18" x14ac:dyDescent="0.2">
      <c r="C34812"/>
      <c r="D34812"/>
      <c r="E34812"/>
      <c r="F34812"/>
      <c r="G34812"/>
      <c r="H34812"/>
      <c r="I34812"/>
      <c r="J34812"/>
      <c r="K34812"/>
      <c r="L34812"/>
      <c r="M34812"/>
      <c r="N34812"/>
      <c r="O34812"/>
      <c r="P34812"/>
      <c r="Q34812"/>
      <c r="R34812"/>
    </row>
    <row r="34813" spans="3:18" x14ac:dyDescent="0.2">
      <c r="C34813"/>
      <c r="D34813"/>
      <c r="E34813"/>
      <c r="F34813"/>
      <c r="G34813"/>
      <c r="H34813"/>
      <c r="I34813"/>
      <c r="J34813"/>
      <c r="K34813"/>
      <c r="L34813"/>
      <c r="M34813"/>
      <c r="N34813"/>
      <c r="O34813"/>
      <c r="P34813"/>
      <c r="Q34813"/>
      <c r="R34813"/>
    </row>
    <row r="34814" spans="3:18" x14ac:dyDescent="0.2">
      <c r="C34814"/>
      <c r="D34814"/>
      <c r="E34814"/>
      <c r="F34814"/>
      <c r="G34814"/>
      <c r="H34814"/>
      <c r="I34814"/>
      <c r="J34814"/>
      <c r="K34814"/>
      <c r="L34814"/>
      <c r="M34814"/>
      <c r="N34814"/>
      <c r="O34814"/>
      <c r="P34814"/>
      <c r="Q34814"/>
      <c r="R34814"/>
    </row>
    <row r="34815" spans="3:18" x14ac:dyDescent="0.2">
      <c r="C34815"/>
      <c r="D34815"/>
      <c r="E34815"/>
      <c r="F34815"/>
      <c r="G34815"/>
      <c r="H34815"/>
      <c r="I34815"/>
      <c r="J34815"/>
      <c r="K34815"/>
      <c r="L34815"/>
      <c r="M34815"/>
      <c r="N34815"/>
      <c r="O34815"/>
      <c r="P34815"/>
      <c r="Q34815"/>
      <c r="R34815"/>
    </row>
    <row r="34816" spans="3:18" x14ac:dyDescent="0.2">
      <c r="C34816"/>
      <c r="D34816"/>
      <c r="E34816"/>
      <c r="F34816"/>
      <c r="G34816"/>
      <c r="H34816"/>
      <c r="I34816"/>
      <c r="J34816"/>
      <c r="K34816"/>
      <c r="L34816"/>
      <c r="M34816"/>
      <c r="N34816"/>
      <c r="O34816"/>
      <c r="P34816"/>
      <c r="Q34816"/>
      <c r="R34816"/>
    </row>
    <row r="34817" spans="3:18" x14ac:dyDescent="0.2">
      <c r="C34817"/>
      <c r="D34817"/>
      <c r="E34817"/>
      <c r="F34817"/>
      <c r="G34817"/>
      <c r="H34817"/>
      <c r="I34817"/>
      <c r="J34817"/>
      <c r="K34817"/>
      <c r="L34817"/>
      <c r="M34817"/>
      <c r="N34817"/>
      <c r="O34817"/>
      <c r="P34817"/>
      <c r="Q34817"/>
      <c r="R34817"/>
    </row>
    <row r="34818" spans="3:18" x14ac:dyDescent="0.2">
      <c r="C34818"/>
      <c r="D34818"/>
      <c r="E34818"/>
      <c r="F34818"/>
      <c r="G34818"/>
      <c r="H34818"/>
      <c r="I34818"/>
      <c r="J34818"/>
      <c r="K34818"/>
      <c r="L34818"/>
      <c r="M34818"/>
      <c r="N34818"/>
      <c r="O34818"/>
      <c r="P34818"/>
      <c r="Q34818"/>
      <c r="R34818"/>
    </row>
    <row r="34819" spans="3:18" x14ac:dyDescent="0.2">
      <c r="C34819"/>
      <c r="D34819"/>
      <c r="E34819"/>
      <c r="F34819"/>
      <c r="G34819"/>
      <c r="H34819"/>
      <c r="I34819"/>
      <c r="J34819"/>
      <c r="K34819"/>
      <c r="L34819"/>
      <c r="M34819"/>
      <c r="N34819"/>
      <c r="O34819"/>
      <c r="P34819"/>
      <c r="Q34819"/>
      <c r="R34819"/>
    </row>
    <row r="34820" spans="3:18" x14ac:dyDescent="0.2">
      <c r="C34820"/>
      <c r="D34820"/>
      <c r="E34820"/>
      <c r="F34820"/>
      <c r="G34820"/>
      <c r="H34820"/>
      <c r="I34820"/>
      <c r="J34820"/>
      <c r="K34820"/>
      <c r="L34820"/>
      <c r="M34820"/>
      <c r="N34820"/>
      <c r="O34820"/>
      <c r="P34820"/>
      <c r="Q34820"/>
      <c r="R34820"/>
    </row>
    <row r="34821" spans="3:18" x14ac:dyDescent="0.2">
      <c r="C34821"/>
      <c r="D34821"/>
      <c r="E34821"/>
      <c r="F34821"/>
      <c r="G34821"/>
      <c r="H34821"/>
      <c r="I34821"/>
      <c r="J34821"/>
      <c r="K34821"/>
      <c r="L34821"/>
      <c r="M34821"/>
      <c r="N34821"/>
      <c r="O34821"/>
      <c r="P34821"/>
      <c r="Q34821"/>
      <c r="R34821"/>
    </row>
    <row r="34822" spans="3:18" x14ac:dyDescent="0.2">
      <c r="C34822"/>
      <c r="D34822"/>
      <c r="E34822"/>
      <c r="F34822"/>
      <c r="G34822"/>
      <c r="H34822"/>
      <c r="I34822"/>
      <c r="J34822"/>
      <c r="K34822"/>
      <c r="L34822"/>
      <c r="M34822"/>
      <c r="N34822"/>
      <c r="O34822"/>
      <c r="P34822"/>
      <c r="Q34822"/>
      <c r="R34822"/>
    </row>
    <row r="34823" spans="3:18" x14ac:dyDescent="0.2">
      <c r="C34823"/>
      <c r="D34823"/>
      <c r="E34823"/>
      <c r="F34823"/>
      <c r="G34823"/>
      <c r="H34823"/>
      <c r="I34823"/>
      <c r="J34823"/>
      <c r="K34823"/>
      <c r="L34823"/>
      <c r="M34823"/>
      <c r="N34823"/>
      <c r="O34823"/>
      <c r="P34823"/>
      <c r="Q34823"/>
      <c r="R34823"/>
    </row>
    <row r="34824" spans="3:18" x14ac:dyDescent="0.2">
      <c r="C34824"/>
      <c r="D34824"/>
      <c r="E34824"/>
      <c r="F34824"/>
      <c r="G34824"/>
      <c r="H34824"/>
      <c r="I34824"/>
      <c r="J34824"/>
      <c r="K34824"/>
      <c r="L34824"/>
      <c r="M34824"/>
      <c r="N34824"/>
      <c r="O34824"/>
      <c r="P34824"/>
      <c r="Q34824"/>
      <c r="R34824"/>
    </row>
    <row r="34825" spans="3:18" x14ac:dyDescent="0.2">
      <c r="C34825"/>
      <c r="D34825"/>
      <c r="E34825"/>
      <c r="F34825"/>
      <c r="G34825"/>
      <c r="H34825"/>
      <c r="I34825"/>
      <c r="J34825"/>
      <c r="K34825"/>
      <c r="L34825"/>
      <c r="M34825"/>
      <c r="N34825"/>
      <c r="O34825"/>
      <c r="P34825"/>
      <c r="Q34825"/>
      <c r="R34825"/>
    </row>
    <row r="34826" spans="3:18" x14ac:dyDescent="0.2">
      <c r="C34826"/>
      <c r="D34826"/>
      <c r="E34826"/>
      <c r="F34826"/>
      <c r="G34826"/>
      <c r="H34826"/>
      <c r="I34826"/>
      <c r="J34826"/>
      <c r="K34826"/>
      <c r="L34826"/>
      <c r="M34826"/>
      <c r="N34826"/>
      <c r="O34826"/>
      <c r="P34826"/>
      <c r="Q34826"/>
      <c r="R34826"/>
    </row>
    <row r="34827" spans="3:18" x14ac:dyDescent="0.2">
      <c r="C34827"/>
      <c r="D34827"/>
      <c r="E34827"/>
      <c r="F34827"/>
      <c r="G34827"/>
      <c r="H34827"/>
      <c r="I34827"/>
      <c r="J34827"/>
      <c r="K34827"/>
      <c r="L34827"/>
      <c r="M34827"/>
      <c r="N34827"/>
      <c r="O34827"/>
      <c r="P34827"/>
      <c r="Q34827"/>
      <c r="R34827"/>
    </row>
    <row r="34828" spans="3:18" x14ac:dyDescent="0.2">
      <c r="C34828"/>
      <c r="D34828"/>
      <c r="E34828"/>
      <c r="F34828"/>
      <c r="G34828"/>
      <c r="H34828"/>
      <c r="I34828"/>
      <c r="J34828"/>
      <c r="K34828"/>
      <c r="L34828"/>
      <c r="M34828"/>
      <c r="N34828"/>
      <c r="O34828"/>
      <c r="P34828"/>
      <c r="Q34828"/>
      <c r="R34828"/>
    </row>
    <row r="34829" spans="3:18" x14ac:dyDescent="0.2">
      <c r="C34829"/>
      <c r="D34829"/>
      <c r="E34829"/>
      <c r="F34829"/>
      <c r="G34829"/>
      <c r="H34829"/>
      <c r="I34829"/>
      <c r="J34829"/>
      <c r="K34829"/>
      <c r="L34829"/>
      <c r="M34829"/>
      <c r="N34829"/>
      <c r="O34829"/>
      <c r="P34829"/>
      <c r="Q34829"/>
      <c r="R34829"/>
    </row>
    <row r="34830" spans="3:18" x14ac:dyDescent="0.2">
      <c r="C34830"/>
      <c r="D34830"/>
      <c r="E34830"/>
      <c r="F34830"/>
      <c r="G34830"/>
      <c r="H34830"/>
      <c r="I34830"/>
      <c r="J34830"/>
      <c r="K34830"/>
      <c r="L34830"/>
      <c r="M34830"/>
      <c r="N34830"/>
      <c r="O34830"/>
      <c r="P34830"/>
      <c r="Q34830"/>
      <c r="R34830"/>
    </row>
    <row r="34831" spans="3:18" x14ac:dyDescent="0.2">
      <c r="C34831"/>
      <c r="D34831"/>
      <c r="E34831"/>
      <c r="F34831"/>
      <c r="G34831"/>
      <c r="H34831"/>
      <c r="I34831"/>
      <c r="J34831"/>
      <c r="K34831"/>
      <c r="L34831"/>
      <c r="M34831"/>
      <c r="N34831"/>
      <c r="O34831"/>
      <c r="P34831"/>
      <c r="Q34831"/>
      <c r="R34831"/>
    </row>
    <row r="34832" spans="3:18" x14ac:dyDescent="0.2">
      <c r="C34832"/>
      <c r="D34832"/>
      <c r="E34832"/>
      <c r="F34832"/>
      <c r="G34832"/>
      <c r="H34832"/>
      <c r="I34832"/>
      <c r="J34832"/>
      <c r="K34832"/>
      <c r="L34832"/>
      <c r="M34832"/>
      <c r="N34832"/>
      <c r="O34832"/>
      <c r="P34832"/>
      <c r="Q34832"/>
      <c r="R34832"/>
    </row>
    <row r="34833" spans="3:18" x14ac:dyDescent="0.2">
      <c r="C34833"/>
      <c r="D34833"/>
      <c r="E34833"/>
      <c r="F34833"/>
      <c r="G34833"/>
      <c r="H34833"/>
      <c r="I34833"/>
      <c r="J34833"/>
      <c r="K34833"/>
      <c r="L34833"/>
      <c r="M34833"/>
      <c r="N34833"/>
      <c r="O34833"/>
      <c r="P34833"/>
      <c r="Q34833"/>
      <c r="R34833"/>
    </row>
    <row r="34834" spans="3:18" x14ac:dyDescent="0.2">
      <c r="C34834"/>
      <c r="D34834"/>
      <c r="E34834"/>
      <c r="F34834"/>
      <c r="G34834"/>
      <c r="H34834"/>
      <c r="I34834"/>
      <c r="J34834"/>
      <c r="K34834"/>
      <c r="L34834"/>
      <c r="M34834"/>
      <c r="N34834"/>
      <c r="O34834"/>
      <c r="P34834"/>
      <c r="Q34834"/>
      <c r="R34834"/>
    </row>
    <row r="34835" spans="3:18" x14ac:dyDescent="0.2">
      <c r="C34835"/>
      <c r="D34835"/>
      <c r="E34835"/>
      <c r="F34835"/>
      <c r="G34835"/>
      <c r="H34835"/>
      <c r="I34835"/>
      <c r="J34835"/>
      <c r="K34835"/>
      <c r="L34835"/>
      <c r="M34835"/>
      <c r="N34835"/>
      <c r="O34835"/>
      <c r="P34835"/>
      <c r="Q34835"/>
      <c r="R34835"/>
    </row>
    <row r="34836" spans="3:18" x14ac:dyDescent="0.2">
      <c r="C34836"/>
      <c r="D34836"/>
      <c r="E34836"/>
      <c r="F34836"/>
      <c r="G34836"/>
      <c r="H34836"/>
      <c r="I34836"/>
      <c r="J34836"/>
      <c r="K34836"/>
      <c r="L34836"/>
      <c r="M34836"/>
      <c r="N34836"/>
      <c r="O34836"/>
      <c r="P34836"/>
      <c r="Q34836"/>
      <c r="R34836"/>
    </row>
    <row r="34837" spans="3:18" x14ac:dyDescent="0.2">
      <c r="C34837"/>
      <c r="D34837"/>
      <c r="E34837"/>
      <c r="F34837"/>
      <c r="G34837"/>
      <c r="H34837"/>
      <c r="I34837"/>
      <c r="J34837"/>
      <c r="K34837"/>
      <c r="L34837"/>
      <c r="M34837"/>
      <c r="N34837"/>
      <c r="O34837"/>
      <c r="P34837"/>
      <c r="Q34837"/>
      <c r="R34837"/>
    </row>
    <row r="34838" spans="3:18" x14ac:dyDescent="0.2">
      <c r="C34838"/>
      <c r="D34838"/>
      <c r="E34838"/>
      <c r="F34838"/>
      <c r="G34838"/>
      <c r="H34838"/>
      <c r="I34838"/>
      <c r="J34838"/>
      <c r="K34838"/>
      <c r="L34838"/>
      <c r="M34838"/>
      <c r="N34838"/>
      <c r="O34838"/>
      <c r="P34838"/>
      <c r="Q34838"/>
      <c r="R34838"/>
    </row>
    <row r="34839" spans="3:18" x14ac:dyDescent="0.2">
      <c r="C34839"/>
      <c r="D34839"/>
      <c r="E34839"/>
      <c r="F34839"/>
      <c r="G34839"/>
      <c r="H34839"/>
      <c r="I34839"/>
      <c r="J34839"/>
      <c r="K34839"/>
      <c r="L34839"/>
      <c r="M34839"/>
      <c r="N34839"/>
      <c r="O34839"/>
      <c r="P34839"/>
      <c r="Q34839"/>
      <c r="R34839"/>
    </row>
    <row r="34840" spans="3:18" x14ac:dyDescent="0.2">
      <c r="C34840"/>
      <c r="D34840"/>
      <c r="E34840"/>
      <c r="F34840"/>
      <c r="G34840"/>
      <c r="H34840"/>
      <c r="I34840"/>
      <c r="J34840"/>
      <c r="K34840"/>
      <c r="L34840"/>
      <c r="M34840"/>
      <c r="N34840"/>
      <c r="O34840"/>
      <c r="P34840"/>
      <c r="Q34840"/>
      <c r="R34840"/>
    </row>
    <row r="34841" spans="3:18" x14ac:dyDescent="0.2">
      <c r="C34841"/>
      <c r="D34841"/>
      <c r="E34841"/>
      <c r="F34841"/>
      <c r="G34841"/>
      <c r="H34841"/>
      <c r="I34841"/>
      <c r="J34841"/>
      <c r="K34841"/>
      <c r="L34841"/>
      <c r="M34841"/>
      <c r="N34841"/>
      <c r="O34841"/>
      <c r="P34841"/>
      <c r="Q34841"/>
      <c r="R34841"/>
    </row>
    <row r="34842" spans="3:18" x14ac:dyDescent="0.2">
      <c r="C34842"/>
      <c r="D34842"/>
      <c r="E34842"/>
      <c r="F34842"/>
      <c r="G34842"/>
      <c r="H34842"/>
      <c r="I34842"/>
      <c r="J34842"/>
      <c r="K34842"/>
      <c r="L34842"/>
      <c r="M34842"/>
      <c r="N34842"/>
      <c r="O34842"/>
      <c r="P34842"/>
      <c r="Q34842"/>
      <c r="R34842"/>
    </row>
    <row r="34843" spans="3:18" x14ac:dyDescent="0.2">
      <c r="C34843"/>
      <c r="D34843"/>
      <c r="E34843"/>
      <c r="F34843"/>
      <c r="G34843"/>
      <c r="H34843"/>
      <c r="I34843"/>
      <c r="J34843"/>
      <c r="K34843"/>
      <c r="L34843"/>
      <c r="M34843"/>
      <c r="N34843"/>
      <c r="O34843"/>
      <c r="P34843"/>
      <c r="Q34843"/>
      <c r="R34843"/>
    </row>
    <row r="34844" spans="3:18" x14ac:dyDescent="0.2">
      <c r="C34844"/>
      <c r="D34844"/>
      <c r="E34844"/>
      <c r="F34844"/>
      <c r="G34844"/>
      <c r="H34844"/>
      <c r="I34844"/>
      <c r="J34844"/>
      <c r="K34844"/>
      <c r="L34844"/>
      <c r="M34844"/>
      <c r="N34844"/>
      <c r="O34844"/>
      <c r="P34844"/>
      <c r="Q34844"/>
      <c r="R34844"/>
    </row>
    <row r="34845" spans="3:18" x14ac:dyDescent="0.2">
      <c r="C34845"/>
      <c r="D34845"/>
      <c r="E34845"/>
      <c r="F34845"/>
      <c r="G34845"/>
      <c r="H34845"/>
      <c r="I34845"/>
      <c r="J34845"/>
      <c r="K34845"/>
      <c r="L34845"/>
      <c r="M34845"/>
      <c r="N34845"/>
      <c r="O34845"/>
      <c r="P34845"/>
      <c r="Q34845"/>
      <c r="R34845"/>
    </row>
    <row r="34846" spans="3:18" x14ac:dyDescent="0.2">
      <c r="C34846"/>
      <c r="D34846"/>
      <c r="E34846"/>
      <c r="F34846"/>
      <c r="G34846"/>
      <c r="H34846"/>
      <c r="I34846"/>
      <c r="J34846"/>
      <c r="K34846"/>
      <c r="L34846"/>
      <c r="M34846"/>
      <c r="N34846"/>
      <c r="O34846"/>
      <c r="P34846"/>
      <c r="Q34846"/>
      <c r="R34846"/>
    </row>
    <row r="34847" spans="3:18" x14ac:dyDescent="0.2">
      <c r="C34847"/>
      <c r="D34847"/>
      <c r="E34847"/>
      <c r="F34847"/>
      <c r="G34847"/>
      <c r="H34847"/>
      <c r="I34847"/>
      <c r="J34847"/>
      <c r="K34847"/>
      <c r="L34847"/>
      <c r="M34847"/>
      <c r="N34847"/>
      <c r="O34847"/>
      <c r="P34847"/>
      <c r="Q34847"/>
      <c r="R34847"/>
    </row>
    <row r="34848" spans="3:18" x14ac:dyDescent="0.2">
      <c r="C34848"/>
      <c r="D34848"/>
      <c r="E34848"/>
      <c r="F34848"/>
      <c r="G34848"/>
      <c r="H34848"/>
      <c r="I34848"/>
      <c r="J34848"/>
      <c r="K34848"/>
      <c r="L34848"/>
      <c r="M34848"/>
      <c r="N34848"/>
      <c r="O34848"/>
      <c r="P34848"/>
      <c r="Q34848"/>
      <c r="R34848"/>
    </row>
    <row r="34849" spans="3:18" x14ac:dyDescent="0.2">
      <c r="C34849"/>
      <c r="D34849"/>
      <c r="E34849"/>
      <c r="F34849"/>
      <c r="G34849"/>
      <c r="H34849"/>
      <c r="I34849"/>
      <c r="J34849"/>
      <c r="K34849"/>
      <c r="L34849"/>
      <c r="M34849"/>
      <c r="N34849"/>
      <c r="O34849"/>
      <c r="P34849"/>
      <c r="Q34849"/>
      <c r="R34849"/>
    </row>
    <row r="34850" spans="3:18" x14ac:dyDescent="0.2">
      <c r="C34850"/>
      <c r="D34850"/>
      <c r="E34850"/>
      <c r="F34850"/>
      <c r="G34850"/>
      <c r="H34850"/>
      <c r="I34850"/>
      <c r="J34850"/>
      <c r="K34850"/>
      <c r="L34850"/>
      <c r="M34850"/>
      <c r="N34850"/>
      <c r="O34850"/>
      <c r="P34850"/>
      <c r="Q34850"/>
      <c r="R34850"/>
    </row>
    <row r="34851" spans="3:18" x14ac:dyDescent="0.2">
      <c r="C34851"/>
      <c r="D34851"/>
      <c r="E34851"/>
      <c r="F34851"/>
      <c r="G34851"/>
      <c r="H34851"/>
      <c r="I34851"/>
      <c r="J34851"/>
      <c r="K34851"/>
      <c r="L34851"/>
      <c r="M34851"/>
      <c r="N34851"/>
      <c r="O34851"/>
      <c r="P34851"/>
      <c r="Q34851"/>
      <c r="R34851"/>
    </row>
    <row r="34852" spans="3:18" x14ac:dyDescent="0.2">
      <c r="C34852"/>
      <c r="D34852"/>
      <c r="E34852"/>
      <c r="F34852"/>
      <c r="G34852"/>
      <c r="H34852"/>
      <c r="I34852"/>
      <c r="J34852"/>
      <c r="K34852"/>
      <c r="L34852"/>
      <c r="M34852"/>
      <c r="N34852"/>
      <c r="O34852"/>
      <c r="P34852"/>
      <c r="Q34852"/>
      <c r="R34852"/>
    </row>
    <row r="34853" spans="3:18" x14ac:dyDescent="0.2">
      <c r="C34853"/>
      <c r="D34853"/>
      <c r="E34853"/>
      <c r="F34853"/>
      <c r="G34853"/>
      <c r="H34853"/>
      <c r="I34853"/>
      <c r="J34853"/>
      <c r="K34853"/>
      <c r="L34853"/>
      <c r="M34853"/>
      <c r="N34853"/>
      <c r="O34853"/>
      <c r="P34853"/>
      <c r="Q34853"/>
      <c r="R34853"/>
    </row>
    <row r="34854" spans="3:18" x14ac:dyDescent="0.2">
      <c r="C34854"/>
      <c r="D34854"/>
      <c r="E34854"/>
      <c r="F34854"/>
      <c r="G34854"/>
      <c r="H34854"/>
      <c r="I34854"/>
      <c r="J34854"/>
      <c r="K34854"/>
      <c r="L34854"/>
      <c r="M34854"/>
      <c r="N34854"/>
      <c r="O34854"/>
      <c r="P34854"/>
      <c r="Q34854"/>
      <c r="R34854"/>
    </row>
    <row r="34855" spans="3:18" x14ac:dyDescent="0.2">
      <c r="C34855"/>
      <c r="D34855"/>
      <c r="E34855"/>
      <c r="F34855"/>
      <c r="G34855"/>
      <c r="H34855"/>
      <c r="I34855"/>
      <c r="J34855"/>
      <c r="K34855"/>
      <c r="L34855"/>
      <c r="M34855"/>
      <c r="N34855"/>
      <c r="O34855"/>
      <c r="P34855"/>
      <c r="Q34855"/>
      <c r="R34855"/>
    </row>
    <row r="34856" spans="3:18" x14ac:dyDescent="0.2">
      <c r="C34856"/>
      <c r="D34856"/>
      <c r="E34856"/>
      <c r="F34856"/>
      <c r="G34856"/>
      <c r="H34856"/>
      <c r="I34856"/>
      <c r="J34856"/>
      <c r="K34856"/>
      <c r="L34856"/>
      <c r="M34856"/>
      <c r="N34856"/>
      <c r="O34856"/>
      <c r="P34856"/>
      <c r="Q34856"/>
      <c r="R34856"/>
    </row>
    <row r="34857" spans="3:18" x14ac:dyDescent="0.2">
      <c r="C34857"/>
      <c r="D34857"/>
      <c r="E34857"/>
      <c r="F34857"/>
      <c r="G34857"/>
      <c r="H34857"/>
      <c r="I34857"/>
      <c r="J34857"/>
      <c r="K34857"/>
      <c r="L34857"/>
      <c r="M34857"/>
      <c r="N34857"/>
      <c r="O34857"/>
      <c r="P34857"/>
      <c r="Q34857"/>
      <c r="R34857"/>
    </row>
    <row r="34858" spans="3:18" x14ac:dyDescent="0.2">
      <c r="C34858"/>
      <c r="D34858"/>
      <c r="E34858"/>
      <c r="F34858"/>
      <c r="G34858"/>
      <c r="H34858"/>
      <c r="I34858"/>
      <c r="J34858"/>
      <c r="K34858"/>
      <c r="L34858"/>
      <c r="M34858"/>
      <c r="N34858"/>
      <c r="O34858"/>
      <c r="P34858"/>
      <c r="Q34858"/>
      <c r="R34858"/>
    </row>
    <row r="34859" spans="3:18" x14ac:dyDescent="0.2">
      <c r="C34859"/>
      <c r="D34859"/>
      <c r="E34859"/>
      <c r="F34859"/>
      <c r="G34859"/>
      <c r="H34859"/>
      <c r="I34859"/>
      <c r="J34859"/>
      <c r="K34859"/>
      <c r="L34859"/>
      <c r="M34859"/>
      <c r="N34859"/>
      <c r="O34859"/>
      <c r="P34859"/>
      <c r="Q34859"/>
      <c r="R34859"/>
    </row>
    <row r="34860" spans="3:18" x14ac:dyDescent="0.2">
      <c r="C34860"/>
      <c r="D34860"/>
      <c r="E34860"/>
      <c r="F34860"/>
      <c r="G34860"/>
      <c r="H34860"/>
      <c r="I34860"/>
      <c r="J34860"/>
      <c r="K34860"/>
      <c r="L34860"/>
      <c r="M34860"/>
      <c r="N34860"/>
      <c r="O34860"/>
      <c r="P34860"/>
      <c r="Q34860"/>
      <c r="R34860"/>
    </row>
    <row r="34861" spans="3:18" x14ac:dyDescent="0.2">
      <c r="C34861"/>
      <c r="D34861"/>
      <c r="E34861"/>
      <c r="F34861"/>
      <c r="G34861"/>
      <c r="H34861"/>
      <c r="I34861"/>
      <c r="J34861"/>
      <c r="K34861"/>
      <c r="L34861"/>
      <c r="M34861"/>
      <c r="N34861"/>
      <c r="O34861"/>
      <c r="P34861"/>
      <c r="Q34861"/>
      <c r="R34861"/>
    </row>
    <row r="34862" spans="3:18" x14ac:dyDescent="0.2">
      <c r="C34862"/>
      <c r="D34862"/>
      <c r="E34862"/>
      <c r="F34862"/>
      <c r="G34862"/>
      <c r="H34862"/>
      <c r="I34862"/>
      <c r="J34862"/>
      <c r="K34862"/>
      <c r="L34862"/>
      <c r="M34862"/>
      <c r="N34862"/>
      <c r="O34862"/>
      <c r="P34862"/>
      <c r="Q34862"/>
      <c r="R34862"/>
    </row>
    <row r="34863" spans="3:18" x14ac:dyDescent="0.2">
      <c r="C34863"/>
      <c r="D34863"/>
      <c r="E34863"/>
      <c r="F34863"/>
      <c r="G34863"/>
      <c r="H34863"/>
      <c r="I34863"/>
      <c r="J34863"/>
      <c r="K34863"/>
      <c r="L34863"/>
      <c r="M34863"/>
      <c r="N34863"/>
      <c r="O34863"/>
      <c r="P34863"/>
      <c r="Q34863"/>
      <c r="R34863"/>
    </row>
    <row r="34864" spans="3:18" x14ac:dyDescent="0.2">
      <c r="C34864"/>
      <c r="D34864"/>
      <c r="E34864"/>
      <c r="F34864"/>
      <c r="G34864"/>
      <c r="H34864"/>
      <c r="I34864"/>
      <c r="J34864"/>
      <c r="K34864"/>
      <c r="L34864"/>
      <c r="M34864"/>
      <c r="N34864"/>
      <c r="O34864"/>
      <c r="P34864"/>
      <c r="Q34864"/>
      <c r="R34864"/>
    </row>
    <row r="34865" spans="3:18" x14ac:dyDescent="0.2">
      <c r="C34865"/>
      <c r="D34865"/>
      <c r="E34865"/>
      <c r="F34865"/>
      <c r="G34865"/>
      <c r="H34865"/>
      <c r="I34865"/>
      <c r="J34865"/>
      <c r="K34865"/>
      <c r="L34865"/>
      <c r="M34865"/>
      <c r="N34865"/>
      <c r="O34865"/>
      <c r="P34865"/>
      <c r="Q34865"/>
      <c r="R34865"/>
    </row>
    <row r="34866" spans="3:18" x14ac:dyDescent="0.2">
      <c r="C34866"/>
      <c r="D34866"/>
      <c r="E34866"/>
      <c r="F34866"/>
      <c r="G34866"/>
      <c r="H34866"/>
      <c r="I34866"/>
      <c r="J34866"/>
      <c r="K34866"/>
      <c r="L34866"/>
      <c r="M34866"/>
      <c r="N34866"/>
      <c r="O34866"/>
      <c r="P34866"/>
      <c r="Q34866"/>
      <c r="R34866"/>
    </row>
    <row r="34867" spans="3:18" x14ac:dyDescent="0.2">
      <c r="C34867"/>
      <c r="D34867"/>
      <c r="E34867"/>
      <c r="F34867"/>
      <c r="G34867"/>
      <c r="H34867"/>
      <c r="I34867"/>
      <c r="J34867"/>
      <c r="K34867"/>
      <c r="L34867"/>
      <c r="M34867"/>
      <c r="N34867"/>
      <c r="O34867"/>
      <c r="P34867"/>
      <c r="Q34867"/>
      <c r="R34867"/>
    </row>
    <row r="34868" spans="3:18" x14ac:dyDescent="0.2">
      <c r="C34868"/>
      <c r="D34868"/>
      <c r="E34868"/>
      <c r="F34868"/>
      <c r="G34868"/>
      <c r="H34868"/>
      <c r="I34868"/>
      <c r="J34868"/>
      <c r="K34868"/>
      <c r="L34868"/>
      <c r="M34868"/>
      <c r="N34868"/>
      <c r="O34868"/>
      <c r="P34868"/>
      <c r="Q34868"/>
      <c r="R34868"/>
    </row>
    <row r="34869" spans="3:18" x14ac:dyDescent="0.2">
      <c r="C34869"/>
      <c r="D34869"/>
      <c r="E34869"/>
      <c r="F34869"/>
      <c r="G34869"/>
      <c r="H34869"/>
      <c r="I34869"/>
      <c r="J34869"/>
      <c r="K34869"/>
      <c r="L34869"/>
      <c r="M34869"/>
      <c r="N34869"/>
      <c r="O34869"/>
      <c r="P34869"/>
      <c r="Q34869"/>
      <c r="R34869"/>
    </row>
    <row r="34870" spans="3:18" x14ac:dyDescent="0.2">
      <c r="C34870"/>
      <c r="D34870"/>
      <c r="E34870"/>
      <c r="F34870"/>
      <c r="G34870"/>
      <c r="H34870"/>
      <c r="I34870"/>
      <c r="J34870"/>
      <c r="K34870"/>
      <c r="L34870"/>
      <c r="M34870"/>
      <c r="N34870"/>
      <c r="O34870"/>
      <c r="P34870"/>
      <c r="Q34870"/>
      <c r="R34870"/>
    </row>
    <row r="34871" spans="3:18" x14ac:dyDescent="0.2">
      <c r="C34871"/>
      <c r="D34871"/>
      <c r="E34871"/>
      <c r="F34871"/>
      <c r="G34871"/>
      <c r="H34871"/>
      <c r="I34871"/>
      <c r="J34871"/>
      <c r="K34871"/>
      <c r="L34871"/>
      <c r="M34871"/>
      <c r="N34871"/>
      <c r="O34871"/>
      <c r="P34871"/>
      <c r="Q34871"/>
      <c r="R34871"/>
    </row>
    <row r="34872" spans="3:18" x14ac:dyDescent="0.2">
      <c r="C34872"/>
      <c r="D34872"/>
      <c r="E34872"/>
      <c r="F34872"/>
      <c r="G34872"/>
      <c r="H34872"/>
      <c r="I34872"/>
      <c r="J34872"/>
      <c r="K34872"/>
      <c r="L34872"/>
      <c r="M34872"/>
      <c r="N34872"/>
      <c r="O34872"/>
      <c r="P34872"/>
      <c r="Q34872"/>
      <c r="R34872"/>
    </row>
    <row r="34873" spans="3:18" x14ac:dyDescent="0.2">
      <c r="C34873"/>
      <c r="D34873"/>
      <c r="E34873"/>
      <c r="F34873"/>
      <c r="G34873"/>
      <c r="H34873"/>
      <c r="I34873"/>
      <c r="J34873"/>
      <c r="K34873"/>
      <c r="L34873"/>
      <c r="M34873"/>
      <c r="N34873"/>
      <c r="O34873"/>
      <c r="P34873"/>
      <c r="Q34873"/>
      <c r="R34873"/>
    </row>
    <row r="34874" spans="3:18" x14ac:dyDescent="0.2">
      <c r="C34874"/>
      <c r="D34874"/>
      <c r="E34874"/>
      <c r="F34874"/>
      <c r="G34874"/>
      <c r="H34874"/>
      <c r="I34874"/>
      <c r="J34874"/>
      <c r="K34874"/>
      <c r="L34874"/>
      <c r="M34874"/>
      <c r="N34874"/>
      <c r="O34874"/>
      <c r="P34874"/>
      <c r="Q34874"/>
      <c r="R34874"/>
    </row>
    <row r="34875" spans="3:18" x14ac:dyDescent="0.2">
      <c r="C34875"/>
      <c r="D34875"/>
      <c r="E34875"/>
      <c r="F34875"/>
      <c r="G34875"/>
      <c r="H34875"/>
      <c r="I34875"/>
      <c r="J34875"/>
      <c r="K34875"/>
      <c r="L34875"/>
      <c r="M34875"/>
      <c r="N34875"/>
      <c r="O34875"/>
      <c r="P34875"/>
      <c r="Q34875"/>
      <c r="R34875"/>
    </row>
    <row r="34876" spans="3:18" x14ac:dyDescent="0.2">
      <c r="C34876"/>
      <c r="D34876"/>
      <c r="E34876"/>
      <c r="F34876"/>
      <c r="G34876"/>
      <c r="H34876"/>
      <c r="I34876"/>
      <c r="J34876"/>
      <c r="K34876"/>
      <c r="L34876"/>
      <c r="M34876"/>
      <c r="N34876"/>
      <c r="O34876"/>
      <c r="P34876"/>
      <c r="Q34876"/>
      <c r="R34876"/>
    </row>
    <row r="34877" spans="3:18" x14ac:dyDescent="0.2">
      <c r="C34877"/>
      <c r="D34877"/>
      <c r="E34877"/>
      <c r="F34877"/>
      <c r="G34877"/>
      <c r="H34877"/>
      <c r="I34877"/>
      <c r="J34877"/>
      <c r="K34877"/>
      <c r="L34877"/>
      <c r="M34877"/>
      <c r="N34877"/>
      <c r="O34877"/>
      <c r="P34877"/>
      <c r="Q34877"/>
      <c r="R34877"/>
    </row>
    <row r="34878" spans="3:18" x14ac:dyDescent="0.2">
      <c r="C34878"/>
      <c r="D34878"/>
      <c r="E34878"/>
      <c r="F34878"/>
      <c r="G34878"/>
      <c r="H34878"/>
      <c r="I34878"/>
      <c r="J34878"/>
      <c r="K34878"/>
      <c r="L34878"/>
      <c r="M34878"/>
      <c r="N34878"/>
      <c r="O34878"/>
      <c r="P34878"/>
      <c r="Q34878"/>
      <c r="R34878"/>
    </row>
    <row r="34879" spans="3:18" x14ac:dyDescent="0.2">
      <c r="C34879"/>
      <c r="D34879"/>
      <c r="E34879"/>
      <c r="F34879"/>
      <c r="G34879"/>
      <c r="H34879"/>
      <c r="I34879"/>
      <c r="J34879"/>
      <c r="K34879"/>
      <c r="L34879"/>
      <c r="M34879"/>
      <c r="N34879"/>
      <c r="O34879"/>
      <c r="P34879"/>
      <c r="Q34879"/>
      <c r="R34879"/>
    </row>
    <row r="34880" spans="3:18" x14ac:dyDescent="0.2">
      <c r="C34880"/>
      <c r="D34880"/>
      <c r="E34880"/>
      <c r="F34880"/>
      <c r="G34880"/>
      <c r="H34880"/>
      <c r="I34880"/>
      <c r="J34880"/>
      <c r="K34880"/>
      <c r="L34880"/>
      <c r="M34880"/>
      <c r="N34880"/>
      <c r="O34880"/>
      <c r="P34880"/>
      <c r="Q34880"/>
      <c r="R34880"/>
    </row>
    <row r="34881" spans="3:18" x14ac:dyDescent="0.2">
      <c r="C34881"/>
      <c r="D34881"/>
      <c r="E34881"/>
      <c r="F34881"/>
      <c r="G34881"/>
      <c r="H34881"/>
      <c r="I34881"/>
      <c r="J34881"/>
      <c r="K34881"/>
      <c r="L34881"/>
      <c r="M34881"/>
      <c r="N34881"/>
      <c r="O34881"/>
      <c r="P34881"/>
      <c r="Q34881"/>
      <c r="R34881"/>
    </row>
    <row r="34882" spans="3:18" x14ac:dyDescent="0.2">
      <c r="C34882"/>
      <c r="D34882"/>
      <c r="E34882"/>
      <c r="F34882"/>
      <c r="G34882"/>
      <c r="H34882"/>
      <c r="I34882"/>
      <c r="J34882"/>
      <c r="K34882"/>
      <c r="L34882"/>
      <c r="M34882"/>
      <c r="N34882"/>
      <c r="O34882"/>
      <c r="P34882"/>
      <c r="Q34882"/>
      <c r="R34882"/>
    </row>
    <row r="34883" spans="3:18" x14ac:dyDescent="0.2">
      <c r="C34883"/>
      <c r="D34883"/>
      <c r="E34883"/>
      <c r="F34883"/>
      <c r="G34883"/>
      <c r="H34883"/>
      <c r="I34883"/>
      <c r="J34883"/>
      <c r="K34883"/>
      <c r="L34883"/>
      <c r="M34883"/>
      <c r="N34883"/>
      <c r="O34883"/>
      <c r="P34883"/>
      <c r="Q34883"/>
      <c r="R34883"/>
    </row>
    <row r="34884" spans="3:18" x14ac:dyDescent="0.2">
      <c r="C34884"/>
      <c r="D34884"/>
      <c r="E34884"/>
      <c r="F34884"/>
      <c r="G34884"/>
      <c r="H34884"/>
      <c r="I34884"/>
      <c r="J34884"/>
      <c r="K34884"/>
      <c r="L34884"/>
      <c r="M34884"/>
      <c r="N34884"/>
      <c r="O34884"/>
      <c r="P34884"/>
      <c r="Q34884"/>
      <c r="R34884"/>
    </row>
    <row r="34885" spans="3:18" x14ac:dyDescent="0.2">
      <c r="C34885"/>
      <c r="D34885"/>
      <c r="E34885"/>
      <c r="F34885"/>
      <c r="G34885"/>
      <c r="H34885"/>
      <c r="I34885"/>
      <c r="J34885"/>
      <c r="K34885"/>
      <c r="L34885"/>
      <c r="M34885"/>
      <c r="N34885"/>
      <c r="O34885"/>
      <c r="P34885"/>
      <c r="Q34885"/>
      <c r="R34885"/>
    </row>
    <row r="34886" spans="3:18" x14ac:dyDescent="0.2">
      <c r="C34886"/>
      <c r="D34886"/>
      <c r="E34886"/>
      <c r="F34886"/>
      <c r="G34886"/>
      <c r="H34886"/>
      <c r="I34886"/>
      <c r="J34886"/>
      <c r="K34886"/>
      <c r="L34886"/>
      <c r="M34886"/>
      <c r="N34886"/>
      <c r="O34886"/>
      <c r="P34886"/>
      <c r="Q34886"/>
      <c r="R34886"/>
    </row>
    <row r="34887" spans="3:18" x14ac:dyDescent="0.2">
      <c r="C34887"/>
      <c r="D34887"/>
      <c r="E34887"/>
      <c r="F34887"/>
      <c r="G34887"/>
      <c r="H34887"/>
      <c r="I34887"/>
      <c r="J34887"/>
      <c r="K34887"/>
      <c r="L34887"/>
      <c r="M34887"/>
      <c r="N34887"/>
      <c r="O34887"/>
      <c r="P34887"/>
      <c r="Q34887"/>
      <c r="R34887"/>
    </row>
    <row r="34888" spans="3:18" x14ac:dyDescent="0.2">
      <c r="C34888"/>
      <c r="D34888"/>
      <c r="E34888"/>
      <c r="F34888"/>
      <c r="G34888"/>
      <c r="H34888"/>
      <c r="I34888"/>
      <c r="J34888"/>
      <c r="K34888"/>
      <c r="L34888"/>
      <c r="M34888"/>
      <c r="N34888"/>
      <c r="O34888"/>
      <c r="P34888"/>
      <c r="Q34888"/>
      <c r="R34888"/>
    </row>
    <row r="34889" spans="3:18" x14ac:dyDescent="0.2">
      <c r="C34889"/>
      <c r="D34889"/>
      <c r="E34889"/>
      <c r="F34889"/>
      <c r="G34889"/>
      <c r="H34889"/>
      <c r="I34889"/>
      <c r="J34889"/>
      <c r="K34889"/>
      <c r="L34889"/>
      <c r="M34889"/>
      <c r="N34889"/>
      <c r="O34889"/>
      <c r="P34889"/>
      <c r="Q34889"/>
      <c r="R34889"/>
    </row>
    <row r="34890" spans="3:18" x14ac:dyDescent="0.2">
      <c r="C34890"/>
      <c r="D34890"/>
      <c r="E34890"/>
      <c r="F34890"/>
      <c r="G34890"/>
      <c r="H34890"/>
      <c r="I34890"/>
      <c r="J34890"/>
      <c r="K34890"/>
      <c r="L34890"/>
      <c r="M34890"/>
      <c r="N34890"/>
      <c r="O34890"/>
      <c r="P34890"/>
      <c r="Q34890"/>
      <c r="R34890"/>
    </row>
    <row r="34891" spans="3:18" x14ac:dyDescent="0.2">
      <c r="C34891"/>
      <c r="D34891"/>
      <c r="E34891"/>
      <c r="F34891"/>
      <c r="G34891"/>
      <c r="H34891"/>
      <c r="I34891"/>
      <c r="J34891"/>
      <c r="K34891"/>
      <c r="L34891"/>
      <c r="M34891"/>
      <c r="N34891"/>
      <c r="O34891"/>
      <c r="P34891"/>
      <c r="Q34891"/>
      <c r="R34891"/>
    </row>
    <row r="34892" spans="3:18" x14ac:dyDescent="0.2">
      <c r="C34892"/>
      <c r="D34892"/>
      <c r="E34892"/>
      <c r="F34892"/>
      <c r="G34892"/>
      <c r="H34892"/>
      <c r="I34892"/>
      <c r="J34892"/>
      <c r="K34892"/>
      <c r="L34892"/>
      <c r="M34892"/>
      <c r="N34892"/>
      <c r="O34892"/>
      <c r="P34892"/>
      <c r="Q34892"/>
      <c r="R34892"/>
    </row>
    <row r="34893" spans="3:18" x14ac:dyDescent="0.2">
      <c r="C34893"/>
      <c r="D34893"/>
      <c r="E34893"/>
      <c r="F34893"/>
      <c r="G34893"/>
      <c r="H34893"/>
      <c r="I34893"/>
      <c r="J34893"/>
      <c r="K34893"/>
      <c r="L34893"/>
      <c r="M34893"/>
      <c r="N34893"/>
      <c r="O34893"/>
      <c r="P34893"/>
      <c r="Q34893"/>
      <c r="R34893"/>
    </row>
    <row r="34894" spans="3:18" x14ac:dyDescent="0.2">
      <c r="C34894"/>
      <c r="D34894"/>
      <c r="E34894"/>
      <c r="F34894"/>
      <c r="G34894"/>
      <c r="H34894"/>
      <c r="I34894"/>
      <c r="J34894"/>
      <c r="K34894"/>
      <c r="L34894"/>
      <c r="M34894"/>
      <c r="N34894"/>
      <c r="O34894"/>
      <c r="P34894"/>
      <c r="Q34894"/>
      <c r="R34894"/>
    </row>
    <row r="34895" spans="3:18" x14ac:dyDescent="0.2">
      <c r="C34895"/>
      <c r="D34895"/>
      <c r="E34895"/>
      <c r="F34895"/>
      <c r="G34895"/>
      <c r="H34895"/>
      <c r="I34895"/>
      <c r="J34895"/>
      <c r="K34895"/>
      <c r="L34895"/>
      <c r="M34895"/>
      <c r="N34895"/>
      <c r="O34895"/>
      <c r="P34895"/>
      <c r="Q34895"/>
      <c r="R34895"/>
    </row>
    <row r="34896" spans="3:18" x14ac:dyDescent="0.2">
      <c r="C34896"/>
      <c r="D34896"/>
      <c r="E34896"/>
      <c r="F34896"/>
      <c r="G34896"/>
      <c r="H34896"/>
      <c r="I34896"/>
      <c r="J34896"/>
      <c r="K34896"/>
      <c r="L34896"/>
      <c r="M34896"/>
      <c r="N34896"/>
      <c r="O34896"/>
      <c r="P34896"/>
      <c r="Q34896"/>
      <c r="R34896"/>
    </row>
    <row r="34897" spans="3:18" x14ac:dyDescent="0.2">
      <c r="C34897"/>
      <c r="D34897"/>
      <c r="E34897"/>
      <c r="F34897"/>
      <c r="G34897"/>
      <c r="H34897"/>
      <c r="I34897"/>
      <c r="J34897"/>
      <c r="K34897"/>
      <c r="L34897"/>
      <c r="M34897"/>
      <c r="N34897"/>
      <c r="O34897"/>
      <c r="P34897"/>
      <c r="Q34897"/>
      <c r="R34897"/>
    </row>
    <row r="34898" spans="3:18" x14ac:dyDescent="0.2">
      <c r="C34898"/>
      <c r="D34898"/>
      <c r="E34898"/>
      <c r="F34898"/>
      <c r="G34898"/>
      <c r="H34898"/>
      <c r="I34898"/>
      <c r="J34898"/>
      <c r="K34898"/>
      <c r="L34898"/>
      <c r="M34898"/>
      <c r="N34898"/>
      <c r="O34898"/>
      <c r="P34898"/>
      <c r="Q34898"/>
      <c r="R34898"/>
    </row>
    <row r="34899" spans="3:18" x14ac:dyDescent="0.2">
      <c r="C34899"/>
      <c r="D34899"/>
      <c r="E34899"/>
      <c r="F34899"/>
      <c r="G34899"/>
      <c r="H34899"/>
      <c r="I34899"/>
      <c r="J34899"/>
      <c r="K34899"/>
      <c r="L34899"/>
      <c r="M34899"/>
      <c r="N34899"/>
      <c r="O34899"/>
      <c r="P34899"/>
      <c r="Q34899"/>
      <c r="R34899"/>
    </row>
    <row r="34900" spans="3:18" x14ac:dyDescent="0.2">
      <c r="C34900"/>
      <c r="D34900"/>
      <c r="E34900"/>
      <c r="F34900"/>
      <c r="G34900"/>
      <c r="H34900"/>
      <c r="I34900"/>
      <c r="J34900"/>
      <c r="K34900"/>
      <c r="L34900"/>
      <c r="M34900"/>
      <c r="N34900"/>
      <c r="O34900"/>
      <c r="P34900"/>
      <c r="Q34900"/>
      <c r="R34900"/>
    </row>
    <row r="34901" spans="3:18" x14ac:dyDescent="0.2">
      <c r="C34901"/>
      <c r="D34901"/>
      <c r="E34901"/>
      <c r="F34901"/>
      <c r="G34901"/>
      <c r="H34901"/>
      <c r="I34901"/>
      <c r="J34901"/>
      <c r="K34901"/>
      <c r="L34901"/>
      <c r="M34901"/>
      <c r="N34901"/>
      <c r="O34901"/>
      <c r="P34901"/>
      <c r="Q34901"/>
      <c r="R34901"/>
    </row>
    <row r="34902" spans="3:18" x14ac:dyDescent="0.2">
      <c r="C34902"/>
      <c r="D34902"/>
      <c r="E34902"/>
      <c r="F34902"/>
      <c r="G34902"/>
      <c r="H34902"/>
      <c r="I34902"/>
      <c r="J34902"/>
      <c r="K34902"/>
      <c r="L34902"/>
      <c r="M34902"/>
      <c r="N34902"/>
      <c r="O34902"/>
      <c r="P34902"/>
      <c r="Q34902"/>
      <c r="R34902"/>
    </row>
    <row r="34903" spans="3:18" x14ac:dyDescent="0.2">
      <c r="C34903"/>
      <c r="D34903"/>
      <c r="E34903"/>
      <c r="F34903"/>
      <c r="G34903"/>
      <c r="H34903"/>
      <c r="I34903"/>
      <c r="J34903"/>
      <c r="K34903"/>
      <c r="L34903"/>
      <c r="M34903"/>
      <c r="N34903"/>
      <c r="O34903"/>
      <c r="P34903"/>
      <c r="Q34903"/>
      <c r="R34903"/>
    </row>
    <row r="34904" spans="3:18" x14ac:dyDescent="0.2">
      <c r="C34904"/>
      <c r="D34904"/>
      <c r="E34904"/>
      <c r="F34904"/>
      <c r="G34904"/>
      <c r="H34904"/>
      <c r="I34904"/>
      <c r="J34904"/>
      <c r="K34904"/>
      <c r="L34904"/>
      <c r="M34904"/>
      <c r="N34904"/>
      <c r="O34904"/>
      <c r="P34904"/>
      <c r="Q34904"/>
      <c r="R34904"/>
    </row>
    <row r="34905" spans="3:18" x14ac:dyDescent="0.2">
      <c r="C34905"/>
      <c r="D34905"/>
      <c r="E34905"/>
      <c r="F34905"/>
      <c r="G34905"/>
      <c r="H34905"/>
      <c r="I34905"/>
      <c r="J34905"/>
      <c r="K34905"/>
      <c r="L34905"/>
      <c r="M34905"/>
      <c r="N34905"/>
      <c r="O34905"/>
      <c r="P34905"/>
      <c r="Q34905"/>
      <c r="R34905"/>
    </row>
    <row r="34906" spans="3:18" x14ac:dyDescent="0.2">
      <c r="C34906"/>
      <c r="D34906"/>
      <c r="E34906"/>
      <c r="F34906"/>
      <c r="G34906"/>
      <c r="H34906"/>
      <c r="I34906"/>
      <c r="J34906"/>
      <c r="K34906"/>
      <c r="L34906"/>
      <c r="M34906"/>
      <c r="N34906"/>
      <c r="O34906"/>
      <c r="P34906"/>
      <c r="Q34906"/>
      <c r="R34906"/>
    </row>
    <row r="34907" spans="3:18" x14ac:dyDescent="0.2">
      <c r="C34907"/>
      <c r="D34907"/>
      <c r="E34907"/>
      <c r="F34907"/>
      <c r="G34907"/>
      <c r="H34907"/>
      <c r="I34907"/>
      <c r="J34907"/>
      <c r="K34907"/>
      <c r="L34907"/>
      <c r="M34907"/>
      <c r="N34907"/>
      <c r="O34907"/>
      <c r="P34907"/>
      <c r="Q34907"/>
      <c r="R34907"/>
    </row>
    <row r="34908" spans="3:18" x14ac:dyDescent="0.2">
      <c r="C34908"/>
      <c r="D34908"/>
      <c r="E34908"/>
      <c r="F34908"/>
      <c r="G34908"/>
      <c r="H34908"/>
      <c r="I34908"/>
      <c r="J34908"/>
      <c r="K34908"/>
      <c r="L34908"/>
      <c r="M34908"/>
      <c r="N34908"/>
      <c r="O34908"/>
      <c r="P34908"/>
      <c r="Q34908"/>
      <c r="R34908"/>
    </row>
    <row r="34909" spans="3:18" x14ac:dyDescent="0.2">
      <c r="C34909"/>
      <c r="D34909"/>
      <c r="E34909"/>
      <c r="F34909"/>
      <c r="G34909"/>
      <c r="H34909"/>
      <c r="I34909"/>
      <c r="J34909"/>
      <c r="K34909"/>
      <c r="L34909"/>
      <c r="M34909"/>
      <c r="N34909"/>
      <c r="O34909"/>
      <c r="P34909"/>
      <c r="Q34909"/>
      <c r="R34909"/>
    </row>
    <row r="34910" spans="3:18" x14ac:dyDescent="0.2">
      <c r="C34910"/>
      <c r="D34910"/>
      <c r="E34910"/>
      <c r="F34910"/>
      <c r="G34910"/>
      <c r="H34910"/>
      <c r="I34910"/>
      <c r="J34910"/>
      <c r="K34910"/>
      <c r="L34910"/>
      <c r="M34910"/>
      <c r="N34910"/>
      <c r="O34910"/>
      <c r="P34910"/>
      <c r="Q34910"/>
      <c r="R34910"/>
    </row>
    <row r="34911" spans="3:18" x14ac:dyDescent="0.2">
      <c r="C34911"/>
      <c r="D34911"/>
      <c r="E34911"/>
      <c r="F34911"/>
      <c r="G34911"/>
      <c r="H34911"/>
      <c r="I34911"/>
      <c r="J34911"/>
      <c r="K34911"/>
      <c r="L34911"/>
      <c r="M34911"/>
      <c r="N34911"/>
      <c r="O34911"/>
      <c r="P34911"/>
      <c r="Q34911"/>
      <c r="R34911"/>
    </row>
    <row r="34912" spans="3:18" x14ac:dyDescent="0.2">
      <c r="C34912"/>
      <c r="D34912"/>
      <c r="E34912"/>
      <c r="F34912"/>
      <c r="G34912"/>
      <c r="H34912"/>
      <c r="I34912"/>
      <c r="J34912"/>
      <c r="K34912"/>
      <c r="L34912"/>
      <c r="M34912"/>
      <c r="N34912"/>
      <c r="O34912"/>
      <c r="P34912"/>
      <c r="Q34912"/>
      <c r="R34912"/>
    </row>
    <row r="34913" spans="3:18" x14ac:dyDescent="0.2">
      <c r="C34913"/>
      <c r="D34913"/>
      <c r="E34913"/>
      <c r="F34913"/>
      <c r="G34913"/>
      <c r="H34913"/>
      <c r="I34913"/>
      <c r="J34913"/>
      <c r="K34913"/>
      <c r="L34913"/>
      <c r="M34913"/>
      <c r="N34913"/>
      <c r="O34913"/>
      <c r="P34913"/>
      <c r="Q34913"/>
      <c r="R34913"/>
    </row>
    <row r="34914" spans="3:18" x14ac:dyDescent="0.2">
      <c r="C34914"/>
      <c r="D34914"/>
      <c r="E34914"/>
      <c r="F34914"/>
      <c r="G34914"/>
      <c r="H34914"/>
      <c r="I34914"/>
      <c r="J34914"/>
      <c r="K34914"/>
      <c r="L34914"/>
      <c r="M34914"/>
      <c r="N34914"/>
      <c r="O34914"/>
      <c r="P34914"/>
      <c r="Q34914"/>
      <c r="R34914"/>
    </row>
    <row r="34915" spans="3:18" x14ac:dyDescent="0.2">
      <c r="C34915"/>
      <c r="D34915"/>
      <c r="E34915"/>
      <c r="F34915"/>
      <c r="G34915"/>
      <c r="H34915"/>
      <c r="I34915"/>
      <c r="J34915"/>
      <c r="K34915"/>
      <c r="L34915"/>
      <c r="M34915"/>
      <c r="N34915"/>
      <c r="O34915"/>
      <c r="P34915"/>
      <c r="Q34915"/>
      <c r="R34915"/>
    </row>
    <row r="34916" spans="3:18" x14ac:dyDescent="0.2">
      <c r="C34916"/>
      <c r="D34916"/>
      <c r="E34916"/>
      <c r="F34916"/>
      <c r="G34916"/>
      <c r="H34916"/>
      <c r="I34916"/>
      <c r="J34916"/>
      <c r="K34916"/>
      <c r="L34916"/>
      <c r="M34916"/>
      <c r="N34916"/>
      <c r="O34916"/>
      <c r="P34916"/>
      <c r="Q34916"/>
      <c r="R34916"/>
    </row>
    <row r="34917" spans="3:18" x14ac:dyDescent="0.2">
      <c r="C34917"/>
      <c r="D34917"/>
      <c r="E34917"/>
      <c r="F34917"/>
      <c r="G34917"/>
      <c r="H34917"/>
      <c r="I34917"/>
      <c r="J34917"/>
      <c r="K34917"/>
      <c r="L34917"/>
      <c r="M34917"/>
      <c r="N34917"/>
      <c r="O34917"/>
      <c r="P34917"/>
      <c r="Q34917"/>
      <c r="R34917"/>
    </row>
    <row r="34918" spans="3:18" x14ac:dyDescent="0.2">
      <c r="C34918"/>
      <c r="D34918"/>
      <c r="E34918"/>
      <c r="F34918"/>
      <c r="G34918"/>
      <c r="H34918"/>
      <c r="I34918"/>
      <c r="J34918"/>
      <c r="K34918"/>
      <c r="L34918"/>
      <c r="M34918"/>
      <c r="N34918"/>
      <c r="O34918"/>
      <c r="P34918"/>
      <c r="Q34918"/>
      <c r="R34918"/>
    </row>
    <row r="34919" spans="3:18" x14ac:dyDescent="0.2">
      <c r="C34919"/>
      <c r="D34919"/>
      <c r="E34919"/>
      <c r="F34919"/>
      <c r="G34919"/>
      <c r="H34919"/>
      <c r="I34919"/>
      <c r="J34919"/>
      <c r="K34919"/>
      <c r="L34919"/>
      <c r="M34919"/>
      <c r="N34919"/>
      <c r="O34919"/>
      <c r="P34919"/>
      <c r="Q34919"/>
      <c r="R34919"/>
    </row>
    <row r="34920" spans="3:18" x14ac:dyDescent="0.2">
      <c r="C34920"/>
      <c r="D34920"/>
      <c r="E34920"/>
      <c r="F34920"/>
      <c r="G34920"/>
      <c r="H34920"/>
      <c r="I34920"/>
      <c r="J34920"/>
      <c r="K34920"/>
      <c r="L34920"/>
      <c r="M34920"/>
      <c r="N34920"/>
      <c r="O34920"/>
      <c r="P34920"/>
      <c r="Q34920"/>
      <c r="R34920"/>
    </row>
    <row r="34921" spans="3:18" x14ac:dyDescent="0.2">
      <c r="C34921"/>
      <c r="D34921"/>
      <c r="E34921"/>
      <c r="F34921"/>
      <c r="G34921"/>
      <c r="H34921"/>
      <c r="I34921"/>
      <c r="J34921"/>
      <c r="K34921"/>
      <c r="L34921"/>
      <c r="M34921"/>
      <c r="N34921"/>
      <c r="O34921"/>
      <c r="P34921"/>
      <c r="Q34921"/>
      <c r="R34921"/>
    </row>
    <row r="34922" spans="3:18" x14ac:dyDescent="0.2">
      <c r="C34922"/>
      <c r="D34922"/>
      <c r="E34922"/>
      <c r="F34922"/>
      <c r="G34922"/>
      <c r="H34922"/>
      <c r="I34922"/>
      <c r="J34922"/>
      <c r="K34922"/>
      <c r="L34922"/>
      <c r="M34922"/>
      <c r="N34922"/>
      <c r="O34922"/>
      <c r="P34922"/>
      <c r="Q34922"/>
      <c r="R34922"/>
    </row>
    <row r="34923" spans="3:18" x14ac:dyDescent="0.2">
      <c r="C34923"/>
      <c r="D34923"/>
      <c r="E34923"/>
      <c r="F34923"/>
      <c r="G34923"/>
      <c r="H34923"/>
      <c r="I34923"/>
      <c r="J34923"/>
      <c r="K34923"/>
      <c r="L34923"/>
      <c r="M34923"/>
      <c r="N34923"/>
      <c r="O34923"/>
      <c r="P34923"/>
      <c r="Q34923"/>
      <c r="R34923"/>
    </row>
    <row r="34924" spans="3:18" x14ac:dyDescent="0.2">
      <c r="C34924"/>
      <c r="D34924"/>
      <c r="E34924"/>
      <c r="F34924"/>
      <c r="G34924"/>
      <c r="H34924"/>
      <c r="I34924"/>
      <c r="J34924"/>
      <c r="K34924"/>
      <c r="L34924"/>
      <c r="M34924"/>
      <c r="N34924"/>
      <c r="O34924"/>
      <c r="P34924"/>
      <c r="Q34924"/>
      <c r="R34924"/>
    </row>
    <row r="34925" spans="3:18" x14ac:dyDescent="0.2">
      <c r="C34925"/>
      <c r="D34925"/>
      <c r="E34925"/>
      <c r="F34925"/>
      <c r="G34925"/>
      <c r="H34925"/>
      <c r="I34925"/>
      <c r="J34925"/>
      <c r="K34925"/>
      <c r="L34925"/>
      <c r="M34925"/>
      <c r="N34925"/>
      <c r="O34925"/>
      <c r="P34925"/>
      <c r="Q34925"/>
      <c r="R34925"/>
    </row>
    <row r="34926" spans="3:18" x14ac:dyDescent="0.2">
      <c r="C34926"/>
      <c r="D34926"/>
      <c r="E34926"/>
      <c r="F34926"/>
      <c r="G34926"/>
      <c r="H34926"/>
      <c r="I34926"/>
      <c r="J34926"/>
      <c r="K34926"/>
      <c r="L34926"/>
      <c r="M34926"/>
      <c r="N34926"/>
      <c r="O34926"/>
      <c r="P34926"/>
      <c r="Q34926"/>
      <c r="R34926"/>
    </row>
    <row r="34927" spans="3:18" x14ac:dyDescent="0.2">
      <c r="C34927"/>
      <c r="D34927"/>
      <c r="E34927"/>
      <c r="F34927"/>
      <c r="G34927"/>
      <c r="H34927"/>
      <c r="I34927"/>
      <c r="J34927"/>
      <c r="K34927"/>
      <c r="L34927"/>
      <c r="M34927"/>
      <c r="N34927"/>
      <c r="O34927"/>
      <c r="P34927"/>
      <c r="Q34927"/>
      <c r="R34927"/>
    </row>
    <row r="34928" spans="3:18" x14ac:dyDescent="0.2">
      <c r="C34928"/>
      <c r="D34928"/>
      <c r="E34928"/>
      <c r="F34928"/>
      <c r="G34928"/>
      <c r="H34928"/>
      <c r="I34928"/>
      <c r="J34928"/>
      <c r="K34928"/>
      <c r="L34928"/>
      <c r="M34928"/>
      <c r="N34928"/>
      <c r="O34928"/>
      <c r="P34928"/>
      <c r="Q34928"/>
      <c r="R34928"/>
    </row>
    <row r="34929" spans="3:18" x14ac:dyDescent="0.2">
      <c r="C34929"/>
      <c r="D34929"/>
      <c r="E34929"/>
      <c r="F34929"/>
      <c r="G34929"/>
      <c r="H34929"/>
      <c r="I34929"/>
      <c r="J34929"/>
      <c r="K34929"/>
      <c r="L34929"/>
      <c r="M34929"/>
      <c r="N34929"/>
      <c r="O34929"/>
      <c r="P34929"/>
      <c r="Q34929"/>
      <c r="R34929"/>
    </row>
    <row r="34930" spans="3:18" x14ac:dyDescent="0.2">
      <c r="C34930"/>
      <c r="D34930"/>
      <c r="E34930"/>
      <c r="F34930"/>
      <c r="G34930"/>
      <c r="H34930"/>
      <c r="I34930"/>
      <c r="J34930"/>
      <c r="K34930"/>
      <c r="L34930"/>
      <c r="M34930"/>
      <c r="N34930"/>
      <c r="O34930"/>
      <c r="P34930"/>
      <c r="Q34930"/>
      <c r="R34930"/>
    </row>
    <row r="34931" spans="3:18" x14ac:dyDescent="0.2">
      <c r="C34931"/>
      <c r="D34931"/>
      <c r="E34931"/>
      <c r="F34931"/>
      <c r="G34931"/>
      <c r="H34931"/>
      <c r="I34931"/>
      <c r="J34931"/>
      <c r="K34931"/>
      <c r="L34931"/>
      <c r="M34931"/>
      <c r="N34931"/>
      <c r="O34931"/>
      <c r="P34931"/>
      <c r="Q34931"/>
      <c r="R34931"/>
    </row>
    <row r="34932" spans="3:18" x14ac:dyDescent="0.2">
      <c r="C34932"/>
      <c r="D34932"/>
      <c r="E34932"/>
      <c r="F34932"/>
      <c r="G34932"/>
      <c r="H34932"/>
      <c r="I34932"/>
      <c r="J34932"/>
      <c r="K34932"/>
      <c r="L34932"/>
      <c r="M34932"/>
      <c r="N34932"/>
      <c r="O34932"/>
      <c r="P34932"/>
      <c r="Q34932"/>
      <c r="R34932"/>
    </row>
    <row r="34933" spans="3:18" x14ac:dyDescent="0.2">
      <c r="C34933"/>
      <c r="D34933"/>
      <c r="E34933"/>
      <c r="F34933"/>
      <c r="G34933"/>
      <c r="H34933"/>
      <c r="I34933"/>
      <c r="J34933"/>
      <c r="K34933"/>
      <c r="L34933"/>
      <c r="M34933"/>
      <c r="N34933"/>
      <c r="O34933"/>
      <c r="P34933"/>
      <c r="Q34933"/>
      <c r="R34933"/>
    </row>
    <row r="34934" spans="3:18" x14ac:dyDescent="0.2">
      <c r="C34934"/>
      <c r="D34934"/>
      <c r="E34934"/>
      <c r="F34934"/>
      <c r="G34934"/>
      <c r="H34934"/>
      <c r="I34934"/>
      <c r="J34934"/>
      <c r="K34934"/>
      <c r="L34934"/>
      <c r="M34934"/>
      <c r="N34934"/>
      <c r="O34934"/>
      <c r="P34934"/>
      <c r="Q34934"/>
      <c r="R34934"/>
    </row>
    <row r="34935" spans="3:18" x14ac:dyDescent="0.2">
      <c r="C34935"/>
      <c r="D34935"/>
      <c r="E34935"/>
      <c r="F34935"/>
      <c r="G34935"/>
      <c r="H34935"/>
      <c r="I34935"/>
      <c r="J34935"/>
      <c r="K34935"/>
      <c r="L34935"/>
      <c r="M34935"/>
      <c r="N34935"/>
      <c r="O34935"/>
      <c r="P34935"/>
      <c r="Q34935"/>
      <c r="R34935"/>
    </row>
    <row r="34936" spans="3:18" x14ac:dyDescent="0.2">
      <c r="C34936"/>
      <c r="D34936"/>
      <c r="E34936"/>
      <c r="F34936"/>
      <c r="G34936"/>
      <c r="H34936"/>
      <c r="I34936"/>
      <c r="J34936"/>
      <c r="K34936"/>
      <c r="L34936"/>
      <c r="M34936"/>
      <c r="N34936"/>
      <c r="O34936"/>
      <c r="P34936"/>
      <c r="Q34936"/>
      <c r="R34936"/>
    </row>
    <row r="34937" spans="3:18" x14ac:dyDescent="0.2">
      <c r="C34937"/>
      <c r="D34937"/>
      <c r="E34937"/>
      <c r="F34937"/>
      <c r="G34937"/>
      <c r="H34937"/>
      <c r="I34937"/>
      <c r="J34937"/>
      <c r="K34937"/>
      <c r="L34937"/>
      <c r="M34937"/>
      <c r="N34937"/>
      <c r="O34937"/>
      <c r="P34937"/>
      <c r="Q34937"/>
      <c r="R34937"/>
    </row>
    <row r="34938" spans="3:18" x14ac:dyDescent="0.2">
      <c r="C34938"/>
      <c r="D34938"/>
      <c r="E34938"/>
      <c r="F34938"/>
      <c r="G34938"/>
      <c r="H34938"/>
      <c r="I34938"/>
      <c r="J34938"/>
      <c r="K34938"/>
      <c r="L34938"/>
      <c r="M34938"/>
      <c r="N34938"/>
      <c r="O34938"/>
      <c r="P34938"/>
      <c r="Q34938"/>
      <c r="R34938"/>
    </row>
    <row r="34939" spans="3:18" x14ac:dyDescent="0.2">
      <c r="C34939"/>
      <c r="D34939"/>
      <c r="E34939"/>
      <c r="F34939"/>
      <c r="G34939"/>
      <c r="H34939"/>
      <c r="I34939"/>
      <c r="J34939"/>
      <c r="K34939"/>
      <c r="L34939"/>
      <c r="M34939"/>
      <c r="N34939"/>
      <c r="O34939"/>
      <c r="P34939"/>
      <c r="Q34939"/>
      <c r="R34939"/>
    </row>
    <row r="34940" spans="3:18" x14ac:dyDescent="0.2">
      <c r="C34940"/>
      <c r="D34940"/>
      <c r="E34940"/>
      <c r="F34940"/>
      <c r="G34940"/>
      <c r="H34940"/>
      <c r="I34940"/>
      <c r="J34940"/>
      <c r="K34940"/>
      <c r="L34940"/>
      <c r="M34940"/>
      <c r="N34940"/>
      <c r="O34940"/>
      <c r="P34940"/>
      <c r="Q34940"/>
      <c r="R34940"/>
    </row>
    <row r="34941" spans="3:18" x14ac:dyDescent="0.2">
      <c r="C34941"/>
      <c r="D34941"/>
      <c r="E34941"/>
      <c r="F34941"/>
      <c r="G34941"/>
      <c r="H34941"/>
      <c r="I34941"/>
      <c r="J34941"/>
      <c r="K34941"/>
      <c r="L34941"/>
      <c r="M34941"/>
      <c r="N34941"/>
      <c r="O34941"/>
      <c r="P34941"/>
      <c r="Q34941"/>
      <c r="R34941"/>
    </row>
    <row r="34942" spans="3:18" x14ac:dyDescent="0.2">
      <c r="C34942"/>
      <c r="D34942"/>
      <c r="E34942"/>
      <c r="F34942"/>
      <c r="G34942"/>
      <c r="H34942"/>
      <c r="I34942"/>
      <c r="J34942"/>
      <c r="K34942"/>
      <c r="L34942"/>
      <c r="M34942"/>
      <c r="N34942"/>
      <c r="O34942"/>
      <c r="P34942"/>
      <c r="Q34942"/>
      <c r="R34942"/>
    </row>
    <row r="34943" spans="3:18" x14ac:dyDescent="0.2">
      <c r="C34943"/>
      <c r="D34943"/>
      <c r="E34943"/>
      <c r="F34943"/>
      <c r="G34943"/>
      <c r="H34943"/>
      <c r="I34943"/>
      <c r="J34943"/>
      <c r="K34943"/>
      <c r="L34943"/>
      <c r="M34943"/>
      <c r="N34943"/>
      <c r="O34943"/>
      <c r="P34943"/>
      <c r="Q34943"/>
      <c r="R34943"/>
    </row>
    <row r="34944" spans="3:18" x14ac:dyDescent="0.2">
      <c r="C34944"/>
      <c r="D34944"/>
      <c r="E34944"/>
      <c r="F34944"/>
      <c r="G34944"/>
      <c r="H34944"/>
      <c r="I34944"/>
      <c r="J34944"/>
      <c r="K34944"/>
      <c r="L34944"/>
      <c r="M34944"/>
      <c r="N34944"/>
      <c r="O34944"/>
      <c r="P34944"/>
      <c r="Q34944"/>
      <c r="R34944"/>
    </row>
    <row r="34945" spans="3:18" x14ac:dyDescent="0.2">
      <c r="C34945"/>
      <c r="D34945"/>
      <c r="E34945"/>
      <c r="F34945"/>
      <c r="G34945"/>
      <c r="H34945"/>
      <c r="I34945"/>
      <c r="J34945"/>
      <c r="K34945"/>
      <c r="L34945"/>
      <c r="M34945"/>
      <c r="N34945"/>
      <c r="O34945"/>
      <c r="P34945"/>
      <c r="Q34945"/>
      <c r="R34945"/>
    </row>
    <row r="34946" spans="3:18" x14ac:dyDescent="0.2">
      <c r="C34946"/>
      <c r="D34946"/>
      <c r="E34946"/>
      <c r="F34946"/>
      <c r="G34946"/>
      <c r="H34946"/>
      <c r="I34946"/>
      <c r="J34946"/>
      <c r="K34946"/>
      <c r="L34946"/>
      <c r="M34946"/>
      <c r="N34946"/>
      <c r="O34946"/>
      <c r="P34946"/>
      <c r="Q34946"/>
      <c r="R34946"/>
    </row>
    <row r="34947" spans="3:18" x14ac:dyDescent="0.2">
      <c r="C34947"/>
      <c r="D34947"/>
      <c r="E34947"/>
      <c r="F34947"/>
      <c r="G34947"/>
      <c r="H34947"/>
      <c r="I34947"/>
      <c r="J34947"/>
      <c r="K34947"/>
      <c r="L34947"/>
      <c r="M34947"/>
      <c r="N34947"/>
      <c r="O34947"/>
      <c r="P34947"/>
      <c r="Q34947"/>
      <c r="R34947"/>
    </row>
    <row r="34948" spans="3:18" x14ac:dyDescent="0.2">
      <c r="C34948"/>
      <c r="D34948"/>
      <c r="E34948"/>
      <c r="F34948"/>
      <c r="G34948"/>
      <c r="H34948"/>
      <c r="I34948"/>
      <c r="J34948"/>
      <c r="K34948"/>
      <c r="L34948"/>
      <c r="M34948"/>
      <c r="N34948"/>
      <c r="O34948"/>
      <c r="P34948"/>
      <c r="Q34948"/>
      <c r="R34948"/>
    </row>
    <row r="34949" spans="3:18" x14ac:dyDescent="0.2">
      <c r="C34949"/>
      <c r="D34949"/>
      <c r="E34949"/>
      <c r="F34949"/>
      <c r="G34949"/>
      <c r="H34949"/>
      <c r="I34949"/>
      <c r="J34949"/>
      <c r="K34949"/>
      <c r="L34949"/>
      <c r="M34949"/>
      <c r="N34949"/>
      <c r="O34949"/>
      <c r="P34949"/>
      <c r="Q34949"/>
      <c r="R34949"/>
    </row>
    <row r="34950" spans="3:18" x14ac:dyDescent="0.2">
      <c r="C34950"/>
      <c r="D34950"/>
      <c r="E34950"/>
      <c r="F34950"/>
      <c r="G34950"/>
      <c r="H34950"/>
      <c r="I34950"/>
      <c r="J34950"/>
      <c r="K34950"/>
      <c r="L34950"/>
      <c r="M34950"/>
      <c r="N34950"/>
      <c r="O34950"/>
      <c r="P34950"/>
      <c r="Q34950"/>
      <c r="R34950"/>
    </row>
    <row r="34951" spans="3:18" x14ac:dyDescent="0.2">
      <c r="C34951"/>
      <c r="D34951"/>
      <c r="E34951"/>
      <c r="F34951"/>
      <c r="G34951"/>
      <c r="H34951"/>
      <c r="I34951"/>
      <c r="J34951"/>
      <c r="K34951"/>
      <c r="L34951"/>
      <c r="M34951"/>
      <c r="N34951"/>
      <c r="O34951"/>
      <c r="P34951"/>
      <c r="Q34951"/>
      <c r="R34951"/>
    </row>
    <row r="34952" spans="3:18" x14ac:dyDescent="0.2">
      <c r="C34952"/>
      <c r="D34952"/>
      <c r="E34952"/>
      <c r="F34952"/>
      <c r="G34952"/>
      <c r="H34952"/>
      <c r="I34952"/>
      <c r="J34952"/>
      <c r="K34952"/>
      <c r="L34952"/>
      <c r="M34952"/>
      <c r="N34952"/>
      <c r="O34952"/>
      <c r="P34952"/>
      <c r="Q34952"/>
      <c r="R34952"/>
    </row>
    <row r="34953" spans="3:18" x14ac:dyDescent="0.2">
      <c r="C34953"/>
      <c r="D34953"/>
      <c r="E34953"/>
      <c r="F34953"/>
      <c r="G34953"/>
      <c r="H34953"/>
      <c r="I34953"/>
      <c r="J34953"/>
      <c r="K34953"/>
      <c r="L34953"/>
      <c r="M34953"/>
      <c r="N34953"/>
      <c r="O34953"/>
      <c r="P34953"/>
      <c r="Q34953"/>
      <c r="R34953"/>
    </row>
    <row r="34954" spans="3:18" x14ac:dyDescent="0.2">
      <c r="C34954"/>
      <c r="D34954"/>
      <c r="E34954"/>
      <c r="F34954"/>
      <c r="G34954"/>
      <c r="H34954"/>
      <c r="I34954"/>
      <c r="J34954"/>
      <c r="K34954"/>
      <c r="L34954"/>
      <c r="M34954"/>
      <c r="N34954"/>
      <c r="O34954"/>
      <c r="P34954"/>
      <c r="Q34954"/>
      <c r="R34954"/>
    </row>
    <row r="34955" spans="3:18" x14ac:dyDescent="0.2">
      <c r="C34955"/>
      <c r="D34955"/>
      <c r="E34955"/>
      <c r="F34955"/>
      <c r="G34955"/>
      <c r="H34955"/>
      <c r="I34955"/>
      <c r="J34955"/>
      <c r="K34955"/>
      <c r="L34955"/>
      <c r="M34955"/>
      <c r="N34955"/>
      <c r="O34955"/>
      <c r="P34955"/>
      <c r="Q34955"/>
      <c r="R34955"/>
    </row>
    <row r="34956" spans="3:18" x14ac:dyDescent="0.2">
      <c r="C34956"/>
      <c r="D34956"/>
      <c r="E34956"/>
      <c r="F34956"/>
      <c r="G34956"/>
      <c r="H34956"/>
      <c r="I34956"/>
      <c r="J34956"/>
      <c r="K34956"/>
      <c r="L34956"/>
      <c r="M34956"/>
      <c r="N34956"/>
      <c r="O34956"/>
      <c r="P34956"/>
      <c r="Q34956"/>
      <c r="R34956"/>
    </row>
    <row r="34957" spans="3:18" x14ac:dyDescent="0.2">
      <c r="C34957"/>
      <c r="D34957"/>
      <c r="E34957"/>
      <c r="F34957"/>
      <c r="G34957"/>
      <c r="H34957"/>
      <c r="I34957"/>
      <c r="J34957"/>
      <c r="K34957"/>
      <c r="L34957"/>
      <c r="M34957"/>
      <c r="N34957"/>
      <c r="O34957"/>
      <c r="P34957"/>
      <c r="Q34957"/>
      <c r="R34957"/>
    </row>
    <row r="34958" spans="3:18" x14ac:dyDescent="0.2">
      <c r="C34958"/>
      <c r="D34958"/>
      <c r="E34958"/>
      <c r="F34958"/>
      <c r="G34958"/>
      <c r="H34958"/>
      <c r="I34958"/>
      <c r="J34958"/>
      <c r="K34958"/>
      <c r="L34958"/>
      <c r="M34958"/>
      <c r="N34958"/>
      <c r="O34958"/>
      <c r="P34958"/>
      <c r="Q34958"/>
      <c r="R34958"/>
    </row>
    <row r="34959" spans="3:18" x14ac:dyDescent="0.2">
      <c r="C34959"/>
      <c r="D34959"/>
      <c r="E34959"/>
      <c r="F34959"/>
      <c r="G34959"/>
      <c r="H34959"/>
      <c r="I34959"/>
      <c r="J34959"/>
      <c r="K34959"/>
      <c r="L34959"/>
      <c r="M34959"/>
      <c r="N34959"/>
      <c r="O34959"/>
      <c r="P34959"/>
      <c r="Q34959"/>
      <c r="R34959"/>
    </row>
    <row r="34960" spans="3:18" x14ac:dyDescent="0.2">
      <c r="C34960"/>
      <c r="D34960"/>
      <c r="E34960"/>
      <c r="F34960"/>
      <c r="G34960"/>
      <c r="H34960"/>
      <c r="I34960"/>
      <c r="J34960"/>
      <c r="K34960"/>
      <c r="L34960"/>
      <c r="M34960"/>
      <c r="N34960"/>
      <c r="O34960"/>
      <c r="P34960"/>
      <c r="Q34960"/>
      <c r="R34960"/>
    </row>
    <row r="34961" spans="3:18" x14ac:dyDescent="0.2">
      <c r="C34961"/>
      <c r="D34961"/>
      <c r="E34961"/>
      <c r="F34961"/>
      <c r="G34961"/>
      <c r="H34961"/>
      <c r="I34961"/>
      <c r="J34961"/>
      <c r="K34961"/>
      <c r="L34961"/>
      <c r="M34961"/>
      <c r="N34961"/>
      <c r="O34961"/>
      <c r="P34961"/>
      <c r="Q34961"/>
      <c r="R34961"/>
    </row>
    <row r="34962" spans="3:18" x14ac:dyDescent="0.2">
      <c r="C34962"/>
      <c r="D34962"/>
      <c r="E34962"/>
      <c r="F34962"/>
      <c r="G34962"/>
      <c r="H34962"/>
      <c r="I34962"/>
      <c r="J34962"/>
      <c r="K34962"/>
      <c r="L34962"/>
      <c r="M34962"/>
      <c r="N34962"/>
      <c r="O34962"/>
      <c r="P34962"/>
      <c r="Q34962"/>
      <c r="R34962"/>
    </row>
    <row r="34963" spans="3:18" x14ac:dyDescent="0.2">
      <c r="C34963"/>
      <c r="D34963"/>
      <c r="E34963"/>
      <c r="F34963"/>
      <c r="G34963"/>
      <c r="H34963"/>
      <c r="I34963"/>
      <c r="J34963"/>
      <c r="K34963"/>
      <c r="L34963"/>
      <c r="M34963"/>
      <c r="N34963"/>
      <c r="O34963"/>
      <c r="P34963"/>
      <c r="Q34963"/>
      <c r="R34963"/>
    </row>
    <row r="34964" spans="3:18" x14ac:dyDescent="0.2">
      <c r="C34964"/>
      <c r="D34964"/>
      <c r="E34964"/>
      <c r="F34964"/>
      <c r="G34964"/>
      <c r="H34964"/>
      <c r="I34964"/>
      <c r="J34964"/>
      <c r="K34964"/>
      <c r="L34964"/>
      <c r="M34964"/>
      <c r="N34964"/>
      <c r="O34964"/>
      <c r="P34964"/>
      <c r="Q34964"/>
      <c r="R34964"/>
    </row>
    <row r="34965" spans="3:18" x14ac:dyDescent="0.2">
      <c r="C34965"/>
      <c r="D34965"/>
      <c r="E34965"/>
      <c r="F34965"/>
      <c r="G34965"/>
      <c r="H34965"/>
      <c r="I34965"/>
      <c r="J34965"/>
      <c r="K34965"/>
      <c r="L34965"/>
      <c r="M34965"/>
      <c r="N34965"/>
      <c r="O34965"/>
      <c r="P34965"/>
      <c r="Q34965"/>
      <c r="R34965"/>
    </row>
    <row r="34966" spans="3:18" x14ac:dyDescent="0.2">
      <c r="C34966"/>
      <c r="D34966"/>
      <c r="E34966"/>
      <c r="F34966"/>
      <c r="G34966"/>
      <c r="H34966"/>
      <c r="I34966"/>
      <c r="J34966"/>
      <c r="K34966"/>
      <c r="L34966"/>
      <c r="M34966"/>
      <c r="N34966"/>
      <c r="O34966"/>
      <c r="P34966"/>
      <c r="Q34966"/>
      <c r="R34966"/>
    </row>
    <row r="34967" spans="3:18" x14ac:dyDescent="0.2">
      <c r="C34967"/>
      <c r="D34967"/>
      <c r="E34967"/>
      <c r="F34967"/>
      <c r="G34967"/>
      <c r="H34967"/>
      <c r="I34967"/>
      <c r="J34967"/>
      <c r="K34967"/>
      <c r="L34967"/>
      <c r="M34967"/>
      <c r="N34967"/>
      <c r="O34967"/>
      <c r="P34967"/>
      <c r="Q34967"/>
      <c r="R34967"/>
    </row>
    <row r="34968" spans="3:18" x14ac:dyDescent="0.2">
      <c r="C34968"/>
      <c r="D34968"/>
      <c r="E34968"/>
      <c r="F34968"/>
      <c r="G34968"/>
      <c r="H34968"/>
      <c r="I34968"/>
      <c r="J34968"/>
      <c r="K34968"/>
      <c r="L34968"/>
      <c r="M34968"/>
      <c r="N34968"/>
      <c r="O34968"/>
      <c r="P34968"/>
      <c r="Q34968"/>
      <c r="R34968"/>
    </row>
    <row r="34969" spans="3:18" x14ac:dyDescent="0.2">
      <c r="C34969"/>
      <c r="D34969"/>
      <c r="E34969"/>
      <c r="F34969"/>
      <c r="G34969"/>
      <c r="H34969"/>
      <c r="I34969"/>
      <c r="J34969"/>
      <c r="K34969"/>
      <c r="L34969"/>
      <c r="M34969"/>
      <c r="N34969"/>
      <c r="O34969"/>
      <c r="P34969"/>
      <c r="Q34969"/>
      <c r="R34969"/>
    </row>
    <row r="34970" spans="3:18" x14ac:dyDescent="0.2">
      <c r="C34970"/>
      <c r="D34970"/>
      <c r="E34970"/>
      <c r="F34970"/>
      <c r="G34970"/>
      <c r="H34970"/>
      <c r="I34970"/>
      <c r="J34970"/>
      <c r="K34970"/>
      <c r="L34970"/>
      <c r="M34970"/>
      <c r="N34970"/>
      <c r="O34970"/>
      <c r="P34970"/>
      <c r="Q34970"/>
      <c r="R34970"/>
    </row>
    <row r="34971" spans="3:18" x14ac:dyDescent="0.2">
      <c r="C34971"/>
      <c r="D34971"/>
      <c r="E34971"/>
      <c r="F34971"/>
      <c r="G34971"/>
      <c r="H34971"/>
      <c r="I34971"/>
      <c r="J34971"/>
      <c r="K34971"/>
      <c r="L34971"/>
      <c r="M34971"/>
      <c r="N34971"/>
      <c r="O34971"/>
      <c r="P34971"/>
      <c r="Q34971"/>
      <c r="R34971"/>
    </row>
    <row r="34972" spans="3:18" x14ac:dyDescent="0.2">
      <c r="C34972"/>
      <c r="D34972"/>
      <c r="E34972"/>
      <c r="F34972"/>
      <c r="G34972"/>
      <c r="H34972"/>
      <c r="I34972"/>
      <c r="J34972"/>
      <c r="K34972"/>
      <c r="L34972"/>
      <c r="M34972"/>
      <c r="N34972"/>
      <c r="O34972"/>
      <c r="P34972"/>
      <c r="Q34972"/>
      <c r="R34972"/>
    </row>
    <row r="34973" spans="3:18" x14ac:dyDescent="0.2">
      <c r="C34973"/>
      <c r="D34973"/>
      <c r="E34973"/>
      <c r="F34973"/>
      <c r="G34973"/>
      <c r="H34973"/>
      <c r="I34973"/>
      <c r="J34973"/>
      <c r="K34973"/>
      <c r="L34973"/>
      <c r="M34973"/>
      <c r="N34973"/>
      <c r="O34973"/>
      <c r="P34973"/>
      <c r="Q34973"/>
      <c r="R34973"/>
    </row>
    <row r="34974" spans="3:18" x14ac:dyDescent="0.2">
      <c r="C34974"/>
      <c r="D34974"/>
      <c r="E34974"/>
      <c r="F34974"/>
      <c r="G34974"/>
      <c r="H34974"/>
      <c r="I34974"/>
      <c r="J34974"/>
      <c r="K34974"/>
      <c r="L34974"/>
      <c r="M34974"/>
      <c r="N34974"/>
      <c r="O34974"/>
      <c r="P34974"/>
      <c r="Q34974"/>
      <c r="R34974"/>
    </row>
    <row r="34975" spans="3:18" x14ac:dyDescent="0.2">
      <c r="C34975"/>
      <c r="D34975"/>
      <c r="E34975"/>
      <c r="F34975"/>
      <c r="G34975"/>
      <c r="H34975"/>
      <c r="I34975"/>
      <c r="J34975"/>
      <c r="K34975"/>
      <c r="L34975"/>
      <c r="M34975"/>
      <c r="N34975"/>
      <c r="O34975"/>
      <c r="P34975"/>
      <c r="Q34975"/>
      <c r="R34975"/>
    </row>
    <row r="34976" spans="3:18" x14ac:dyDescent="0.2">
      <c r="C34976"/>
      <c r="D34976"/>
      <c r="E34976"/>
      <c r="F34976"/>
      <c r="G34976"/>
      <c r="H34976"/>
      <c r="I34976"/>
      <c r="J34976"/>
      <c r="K34976"/>
      <c r="L34976"/>
      <c r="M34976"/>
      <c r="N34976"/>
      <c r="O34976"/>
      <c r="P34976"/>
      <c r="Q34976"/>
      <c r="R34976"/>
    </row>
    <row r="34977" spans="3:18" x14ac:dyDescent="0.2">
      <c r="C34977"/>
      <c r="D34977"/>
      <c r="E34977"/>
      <c r="F34977"/>
      <c r="G34977"/>
      <c r="H34977"/>
      <c r="I34977"/>
      <c r="J34977"/>
      <c r="K34977"/>
      <c r="L34977"/>
      <c r="M34977"/>
      <c r="N34977"/>
      <c r="O34977"/>
      <c r="P34977"/>
      <c r="Q34977"/>
      <c r="R34977"/>
    </row>
    <row r="34978" spans="3:18" x14ac:dyDescent="0.2">
      <c r="C34978"/>
      <c r="D34978"/>
      <c r="E34978"/>
      <c r="F34978"/>
      <c r="G34978"/>
      <c r="H34978"/>
      <c r="I34978"/>
      <c r="J34978"/>
      <c r="K34978"/>
      <c r="L34978"/>
      <c r="M34978"/>
      <c r="N34978"/>
      <c r="O34978"/>
      <c r="P34978"/>
      <c r="Q34978"/>
      <c r="R34978"/>
    </row>
    <row r="34979" spans="3:18" x14ac:dyDescent="0.2">
      <c r="C34979"/>
      <c r="D34979"/>
      <c r="E34979"/>
      <c r="F34979"/>
      <c r="G34979"/>
      <c r="H34979"/>
      <c r="I34979"/>
      <c r="J34979"/>
      <c r="K34979"/>
      <c r="L34979"/>
      <c r="M34979"/>
      <c r="N34979"/>
      <c r="O34979"/>
      <c r="P34979"/>
      <c r="Q34979"/>
      <c r="R34979"/>
    </row>
    <row r="34980" spans="3:18" x14ac:dyDescent="0.2">
      <c r="C34980"/>
      <c r="D34980"/>
      <c r="E34980"/>
      <c r="F34980"/>
      <c r="G34980"/>
      <c r="H34980"/>
      <c r="I34980"/>
      <c r="J34980"/>
      <c r="K34980"/>
      <c r="L34980"/>
      <c r="M34980"/>
      <c r="N34980"/>
      <c r="O34980"/>
      <c r="P34980"/>
      <c r="Q34980"/>
      <c r="R34980"/>
    </row>
    <row r="34981" spans="3:18" x14ac:dyDescent="0.2">
      <c r="C34981"/>
      <c r="D34981"/>
      <c r="E34981"/>
      <c r="F34981"/>
      <c r="G34981"/>
      <c r="H34981"/>
      <c r="I34981"/>
      <c r="J34981"/>
      <c r="K34981"/>
      <c r="L34981"/>
      <c r="M34981"/>
      <c r="N34981"/>
      <c r="O34981"/>
      <c r="P34981"/>
      <c r="Q34981"/>
      <c r="R34981"/>
    </row>
    <row r="34982" spans="3:18" x14ac:dyDescent="0.2">
      <c r="C34982"/>
      <c r="D34982"/>
      <c r="E34982"/>
      <c r="F34982"/>
      <c r="G34982"/>
      <c r="H34982"/>
      <c r="I34982"/>
      <c r="J34982"/>
      <c r="K34982"/>
      <c r="L34982"/>
      <c r="M34982"/>
      <c r="N34982"/>
      <c r="O34982"/>
      <c r="P34982"/>
      <c r="Q34982"/>
      <c r="R34982"/>
    </row>
    <row r="34983" spans="3:18" x14ac:dyDescent="0.2">
      <c r="C34983"/>
      <c r="D34983"/>
      <c r="E34983"/>
      <c r="F34983"/>
      <c r="G34983"/>
      <c r="H34983"/>
      <c r="I34983"/>
      <c r="J34983"/>
      <c r="K34983"/>
      <c r="L34983"/>
      <c r="M34983"/>
      <c r="N34983"/>
      <c r="O34983"/>
      <c r="P34983"/>
      <c r="Q34983"/>
      <c r="R34983"/>
    </row>
    <row r="34984" spans="3:18" x14ac:dyDescent="0.2">
      <c r="C34984"/>
      <c r="D34984"/>
      <c r="E34984"/>
      <c r="F34984"/>
      <c r="G34984"/>
      <c r="H34984"/>
      <c r="I34984"/>
      <c r="J34984"/>
      <c r="K34984"/>
      <c r="L34984"/>
      <c r="M34984"/>
      <c r="N34984"/>
      <c r="O34984"/>
      <c r="P34984"/>
      <c r="Q34984"/>
      <c r="R34984"/>
    </row>
    <row r="34985" spans="3:18" x14ac:dyDescent="0.2">
      <c r="C34985"/>
      <c r="D34985"/>
      <c r="E34985"/>
      <c r="F34985"/>
      <c r="G34985"/>
      <c r="H34985"/>
      <c r="I34985"/>
      <c r="J34985"/>
      <c r="K34985"/>
      <c r="L34985"/>
      <c r="M34985"/>
      <c r="N34985"/>
      <c r="O34985"/>
      <c r="P34985"/>
      <c r="Q34985"/>
      <c r="R34985"/>
    </row>
    <row r="34986" spans="3:18" x14ac:dyDescent="0.2">
      <c r="C34986"/>
      <c r="D34986"/>
      <c r="E34986"/>
      <c r="F34986"/>
      <c r="G34986"/>
      <c r="H34986"/>
      <c r="I34986"/>
      <c r="J34986"/>
      <c r="K34986"/>
      <c r="L34986"/>
      <c r="M34986"/>
      <c r="N34986"/>
      <c r="O34986"/>
      <c r="P34986"/>
      <c r="Q34986"/>
      <c r="R34986"/>
    </row>
    <row r="34987" spans="3:18" x14ac:dyDescent="0.2">
      <c r="C34987"/>
      <c r="D34987"/>
      <c r="E34987"/>
      <c r="F34987"/>
      <c r="G34987"/>
      <c r="H34987"/>
      <c r="I34987"/>
      <c r="J34987"/>
      <c r="K34987"/>
      <c r="L34987"/>
      <c r="M34987"/>
      <c r="N34987"/>
      <c r="O34987"/>
      <c r="P34987"/>
      <c r="Q34987"/>
      <c r="R34987"/>
    </row>
    <row r="34988" spans="3:18" x14ac:dyDescent="0.2">
      <c r="C34988"/>
      <c r="D34988"/>
      <c r="E34988"/>
      <c r="F34988"/>
      <c r="G34988"/>
      <c r="H34988"/>
      <c r="I34988"/>
      <c r="J34988"/>
      <c r="K34988"/>
      <c r="L34988"/>
      <c r="M34988"/>
      <c r="N34988"/>
      <c r="O34988"/>
      <c r="P34988"/>
      <c r="Q34988"/>
      <c r="R34988"/>
    </row>
    <row r="34989" spans="3:18" x14ac:dyDescent="0.2">
      <c r="C34989"/>
      <c r="D34989"/>
      <c r="E34989"/>
      <c r="F34989"/>
      <c r="G34989"/>
      <c r="H34989"/>
      <c r="I34989"/>
      <c r="J34989"/>
      <c r="K34989"/>
      <c r="L34989"/>
      <c r="M34989"/>
      <c r="N34989"/>
      <c r="O34989"/>
      <c r="P34989"/>
      <c r="Q34989"/>
      <c r="R34989"/>
    </row>
    <row r="34990" spans="3:18" x14ac:dyDescent="0.2">
      <c r="C34990"/>
      <c r="D34990"/>
      <c r="E34990"/>
      <c r="F34990"/>
      <c r="G34990"/>
      <c r="H34990"/>
      <c r="I34990"/>
      <c r="J34990"/>
      <c r="K34990"/>
      <c r="L34990"/>
      <c r="M34990"/>
      <c r="N34990"/>
      <c r="O34990"/>
      <c r="P34990"/>
      <c r="Q34990"/>
      <c r="R34990"/>
    </row>
    <row r="34991" spans="3:18" x14ac:dyDescent="0.2">
      <c r="C34991"/>
      <c r="D34991"/>
      <c r="E34991"/>
      <c r="F34991"/>
      <c r="G34991"/>
      <c r="H34991"/>
      <c r="I34991"/>
      <c r="J34991"/>
      <c r="K34991"/>
      <c r="L34991"/>
      <c r="M34991"/>
      <c r="N34991"/>
      <c r="O34991"/>
      <c r="P34991"/>
      <c r="Q34991"/>
      <c r="R34991"/>
    </row>
    <row r="34992" spans="3:18" x14ac:dyDescent="0.2">
      <c r="C34992"/>
      <c r="D34992"/>
      <c r="E34992"/>
      <c r="F34992"/>
      <c r="G34992"/>
      <c r="H34992"/>
      <c r="I34992"/>
      <c r="J34992"/>
      <c r="K34992"/>
      <c r="L34992"/>
      <c r="M34992"/>
      <c r="N34992"/>
      <c r="O34992"/>
      <c r="P34992"/>
      <c r="Q34992"/>
      <c r="R34992"/>
    </row>
    <row r="34993" spans="3:18" x14ac:dyDescent="0.2">
      <c r="C34993"/>
      <c r="D34993"/>
      <c r="E34993"/>
      <c r="F34993"/>
      <c r="G34993"/>
      <c r="H34993"/>
      <c r="I34993"/>
      <c r="J34993"/>
      <c r="K34993"/>
      <c r="L34993"/>
      <c r="M34993"/>
      <c r="N34993"/>
      <c r="O34993"/>
      <c r="P34993"/>
      <c r="Q34993"/>
      <c r="R34993"/>
    </row>
    <row r="34994" spans="3:18" x14ac:dyDescent="0.2">
      <c r="C34994"/>
      <c r="D34994"/>
      <c r="E34994"/>
      <c r="F34994"/>
      <c r="G34994"/>
      <c r="H34994"/>
      <c r="I34994"/>
      <c r="J34994"/>
      <c r="K34994"/>
      <c r="L34994"/>
      <c r="M34994"/>
      <c r="N34994"/>
      <c r="O34994"/>
      <c r="P34994"/>
      <c r="Q34994"/>
      <c r="R34994"/>
    </row>
    <row r="34995" spans="3:18" x14ac:dyDescent="0.2">
      <c r="C34995"/>
      <c r="D34995"/>
      <c r="E34995"/>
      <c r="F34995"/>
      <c r="G34995"/>
      <c r="H34995"/>
      <c r="I34995"/>
      <c r="J34995"/>
      <c r="K34995"/>
      <c r="L34995"/>
      <c r="M34995"/>
      <c r="N34995"/>
      <c r="O34995"/>
      <c r="P34995"/>
      <c r="Q34995"/>
      <c r="R34995"/>
    </row>
    <row r="34996" spans="3:18" x14ac:dyDescent="0.2">
      <c r="C34996"/>
      <c r="D34996"/>
      <c r="E34996"/>
      <c r="F34996"/>
      <c r="G34996"/>
      <c r="H34996"/>
      <c r="I34996"/>
      <c r="J34996"/>
      <c r="K34996"/>
      <c r="L34996"/>
      <c r="M34996"/>
      <c r="N34996"/>
      <c r="O34996"/>
      <c r="P34996"/>
      <c r="Q34996"/>
      <c r="R34996"/>
    </row>
    <row r="34997" spans="3:18" x14ac:dyDescent="0.2">
      <c r="C34997"/>
      <c r="D34997"/>
      <c r="E34997"/>
      <c r="F34997"/>
      <c r="G34997"/>
      <c r="H34997"/>
      <c r="I34997"/>
      <c r="J34997"/>
      <c r="K34997"/>
      <c r="L34997"/>
      <c r="M34997"/>
      <c r="N34997"/>
      <c r="O34997"/>
      <c r="P34997"/>
      <c r="Q34997"/>
      <c r="R34997"/>
    </row>
    <row r="34998" spans="3:18" x14ac:dyDescent="0.2">
      <c r="C34998"/>
      <c r="D34998"/>
      <c r="E34998"/>
      <c r="F34998"/>
      <c r="G34998"/>
      <c r="H34998"/>
      <c r="I34998"/>
      <c r="J34998"/>
      <c r="K34998"/>
      <c r="L34998"/>
      <c r="M34998"/>
      <c r="N34998"/>
      <c r="O34998"/>
      <c r="P34998"/>
      <c r="Q34998"/>
      <c r="R34998"/>
    </row>
    <row r="34999" spans="3:18" x14ac:dyDescent="0.2">
      <c r="C34999"/>
      <c r="D34999"/>
      <c r="E34999"/>
      <c r="F34999"/>
      <c r="G34999"/>
      <c r="H34999"/>
      <c r="I34999"/>
      <c r="J34999"/>
      <c r="K34999"/>
      <c r="L34999"/>
      <c r="M34999"/>
      <c r="N34999"/>
      <c r="O34999"/>
      <c r="P34999"/>
      <c r="Q34999"/>
      <c r="R34999"/>
    </row>
    <row r="35000" spans="3:18" x14ac:dyDescent="0.2">
      <c r="C35000"/>
      <c r="D35000"/>
      <c r="E35000"/>
      <c r="F35000"/>
      <c r="G35000"/>
      <c r="H35000"/>
      <c r="I35000"/>
      <c r="J35000"/>
      <c r="K35000"/>
      <c r="L35000"/>
      <c r="M35000"/>
      <c r="N35000"/>
      <c r="O35000"/>
      <c r="P35000"/>
      <c r="Q35000"/>
      <c r="R35000"/>
    </row>
    <row r="35001" spans="3:18" x14ac:dyDescent="0.2">
      <c r="C35001"/>
      <c r="D35001"/>
      <c r="E35001"/>
      <c r="F35001"/>
      <c r="G35001"/>
      <c r="H35001"/>
      <c r="I35001"/>
      <c r="J35001"/>
      <c r="K35001"/>
      <c r="L35001"/>
      <c r="M35001"/>
      <c r="N35001"/>
      <c r="O35001"/>
      <c r="P35001"/>
      <c r="Q35001"/>
      <c r="R35001"/>
    </row>
    <row r="35002" spans="3:18" x14ac:dyDescent="0.2">
      <c r="C35002"/>
      <c r="D35002"/>
      <c r="E35002"/>
      <c r="F35002"/>
      <c r="G35002"/>
      <c r="H35002"/>
      <c r="I35002"/>
      <c r="J35002"/>
      <c r="K35002"/>
      <c r="L35002"/>
      <c r="M35002"/>
      <c r="N35002"/>
      <c r="O35002"/>
      <c r="P35002"/>
      <c r="Q35002"/>
      <c r="R35002"/>
    </row>
    <row r="35003" spans="3:18" x14ac:dyDescent="0.2">
      <c r="C35003"/>
      <c r="D35003"/>
      <c r="E35003"/>
      <c r="F35003"/>
      <c r="G35003"/>
      <c r="H35003"/>
      <c r="I35003"/>
      <c r="J35003"/>
      <c r="K35003"/>
      <c r="L35003"/>
      <c r="M35003"/>
      <c r="N35003"/>
      <c r="O35003"/>
      <c r="P35003"/>
      <c r="Q35003"/>
      <c r="R35003"/>
    </row>
    <row r="35004" spans="3:18" x14ac:dyDescent="0.2">
      <c r="C35004"/>
      <c r="D35004"/>
      <c r="E35004"/>
      <c r="F35004"/>
      <c r="G35004"/>
      <c r="H35004"/>
      <c r="I35004"/>
      <c r="J35004"/>
      <c r="K35004"/>
      <c r="L35004"/>
      <c r="M35004"/>
      <c r="N35004"/>
      <c r="O35004"/>
      <c r="P35004"/>
      <c r="Q35004"/>
      <c r="R35004"/>
    </row>
    <row r="35005" spans="3:18" x14ac:dyDescent="0.2">
      <c r="C35005"/>
      <c r="D35005"/>
      <c r="E35005"/>
      <c r="F35005"/>
      <c r="G35005"/>
      <c r="H35005"/>
      <c r="I35005"/>
      <c r="J35005"/>
      <c r="K35005"/>
      <c r="L35005"/>
      <c r="M35005"/>
      <c r="N35005"/>
      <c r="O35005"/>
      <c r="P35005"/>
      <c r="Q35005"/>
      <c r="R35005"/>
    </row>
    <row r="35006" spans="3:18" x14ac:dyDescent="0.2">
      <c r="C35006"/>
      <c r="D35006"/>
      <c r="E35006"/>
      <c r="F35006"/>
      <c r="G35006"/>
      <c r="H35006"/>
      <c r="I35006"/>
      <c r="J35006"/>
      <c r="K35006"/>
      <c r="L35006"/>
      <c r="M35006"/>
      <c r="N35006"/>
      <c r="O35006"/>
      <c r="P35006"/>
      <c r="Q35006"/>
      <c r="R35006"/>
    </row>
    <row r="35007" spans="3:18" x14ac:dyDescent="0.2">
      <c r="C35007"/>
      <c r="D35007"/>
      <c r="E35007"/>
      <c r="F35007"/>
      <c r="G35007"/>
      <c r="H35007"/>
      <c r="I35007"/>
      <c r="J35007"/>
      <c r="K35007"/>
      <c r="L35007"/>
      <c r="M35007"/>
      <c r="N35007"/>
      <c r="O35007"/>
      <c r="P35007"/>
      <c r="Q35007"/>
      <c r="R35007"/>
    </row>
    <row r="35008" spans="3:18" x14ac:dyDescent="0.2">
      <c r="C35008"/>
      <c r="D35008"/>
      <c r="E35008"/>
      <c r="F35008"/>
      <c r="G35008"/>
      <c r="H35008"/>
      <c r="I35008"/>
      <c r="J35008"/>
      <c r="K35008"/>
      <c r="L35008"/>
      <c r="M35008"/>
      <c r="N35008"/>
      <c r="O35008"/>
      <c r="P35008"/>
      <c r="Q35008"/>
      <c r="R35008"/>
    </row>
    <row r="35009" spans="3:18" x14ac:dyDescent="0.2">
      <c r="C35009"/>
      <c r="D35009"/>
      <c r="E35009"/>
      <c r="F35009"/>
      <c r="G35009"/>
      <c r="H35009"/>
      <c r="I35009"/>
      <c r="J35009"/>
      <c r="K35009"/>
      <c r="L35009"/>
      <c r="M35009"/>
      <c r="N35009"/>
      <c r="O35009"/>
      <c r="P35009"/>
      <c r="Q35009"/>
      <c r="R35009"/>
    </row>
    <row r="35010" spans="3:18" x14ac:dyDescent="0.2">
      <c r="C35010"/>
      <c r="D35010"/>
      <c r="E35010"/>
      <c r="F35010"/>
      <c r="G35010"/>
      <c r="H35010"/>
      <c r="I35010"/>
      <c r="J35010"/>
      <c r="K35010"/>
      <c r="L35010"/>
      <c r="M35010"/>
      <c r="N35010"/>
      <c r="O35010"/>
      <c r="P35010"/>
      <c r="Q35010"/>
      <c r="R35010"/>
    </row>
    <row r="35011" spans="3:18" x14ac:dyDescent="0.2">
      <c r="C35011"/>
      <c r="D35011"/>
      <c r="E35011"/>
      <c r="F35011"/>
      <c r="G35011"/>
      <c r="H35011"/>
      <c r="I35011"/>
      <c r="J35011"/>
      <c r="K35011"/>
      <c r="L35011"/>
      <c r="M35011"/>
      <c r="N35011"/>
      <c r="O35011"/>
      <c r="P35011"/>
      <c r="Q35011"/>
      <c r="R35011"/>
    </row>
    <row r="35012" spans="3:18" x14ac:dyDescent="0.2">
      <c r="C35012"/>
      <c r="D35012"/>
      <c r="E35012"/>
      <c r="F35012"/>
      <c r="G35012"/>
      <c r="H35012"/>
      <c r="I35012"/>
      <c r="J35012"/>
      <c r="K35012"/>
      <c r="L35012"/>
      <c r="M35012"/>
      <c r="N35012"/>
      <c r="O35012"/>
      <c r="P35012"/>
      <c r="Q35012"/>
      <c r="R35012"/>
    </row>
    <row r="35013" spans="3:18" x14ac:dyDescent="0.2">
      <c r="C35013"/>
      <c r="D35013"/>
      <c r="E35013"/>
      <c r="F35013"/>
      <c r="G35013"/>
      <c r="H35013"/>
      <c r="I35013"/>
      <c r="J35013"/>
      <c r="K35013"/>
      <c r="L35013"/>
      <c r="M35013"/>
      <c r="N35013"/>
      <c r="O35013"/>
      <c r="P35013"/>
      <c r="Q35013"/>
      <c r="R35013"/>
    </row>
    <row r="35014" spans="3:18" x14ac:dyDescent="0.2">
      <c r="C35014"/>
      <c r="D35014"/>
      <c r="E35014"/>
      <c r="F35014"/>
      <c r="G35014"/>
      <c r="H35014"/>
      <c r="I35014"/>
      <c r="J35014"/>
      <c r="K35014"/>
      <c r="L35014"/>
      <c r="M35014"/>
      <c r="N35014"/>
      <c r="O35014"/>
      <c r="P35014"/>
      <c r="Q35014"/>
      <c r="R35014"/>
    </row>
    <row r="35015" spans="3:18" x14ac:dyDescent="0.2">
      <c r="C35015"/>
      <c r="D35015"/>
      <c r="E35015"/>
      <c r="F35015"/>
      <c r="G35015"/>
      <c r="H35015"/>
      <c r="I35015"/>
      <c r="J35015"/>
      <c r="K35015"/>
      <c r="L35015"/>
      <c r="M35015"/>
      <c r="N35015"/>
      <c r="O35015"/>
      <c r="P35015"/>
      <c r="Q35015"/>
      <c r="R35015"/>
    </row>
    <row r="35016" spans="3:18" x14ac:dyDescent="0.2">
      <c r="C35016"/>
      <c r="D35016"/>
      <c r="E35016"/>
      <c r="F35016"/>
      <c r="G35016"/>
      <c r="H35016"/>
      <c r="I35016"/>
      <c r="J35016"/>
      <c r="K35016"/>
      <c r="L35016"/>
      <c r="M35016"/>
      <c r="N35016"/>
      <c r="O35016"/>
      <c r="P35016"/>
      <c r="Q35016"/>
      <c r="R35016"/>
    </row>
    <row r="35017" spans="3:18" x14ac:dyDescent="0.2">
      <c r="C35017"/>
      <c r="D35017"/>
      <c r="E35017"/>
      <c r="F35017"/>
      <c r="G35017"/>
      <c r="H35017"/>
      <c r="I35017"/>
      <c r="J35017"/>
      <c r="K35017"/>
      <c r="L35017"/>
      <c r="M35017"/>
      <c r="N35017"/>
      <c r="O35017"/>
      <c r="P35017"/>
      <c r="Q35017"/>
      <c r="R35017"/>
    </row>
    <row r="35018" spans="3:18" x14ac:dyDescent="0.2">
      <c r="C35018"/>
      <c r="D35018"/>
      <c r="E35018"/>
      <c r="F35018"/>
      <c r="G35018"/>
      <c r="H35018"/>
      <c r="I35018"/>
      <c r="J35018"/>
      <c r="K35018"/>
      <c r="L35018"/>
      <c r="M35018"/>
      <c r="N35018"/>
      <c r="O35018"/>
      <c r="P35018"/>
      <c r="Q35018"/>
      <c r="R35018"/>
    </row>
    <row r="35019" spans="3:18" x14ac:dyDescent="0.2">
      <c r="C35019"/>
      <c r="D35019"/>
      <c r="E35019"/>
      <c r="F35019"/>
      <c r="G35019"/>
      <c r="H35019"/>
      <c r="I35019"/>
      <c r="J35019"/>
      <c r="K35019"/>
      <c r="L35019"/>
      <c r="M35019"/>
      <c r="N35019"/>
      <c r="O35019"/>
      <c r="P35019"/>
      <c r="Q35019"/>
      <c r="R35019"/>
    </row>
    <row r="35020" spans="3:18" x14ac:dyDescent="0.2">
      <c r="C35020"/>
      <c r="D35020"/>
      <c r="E35020"/>
      <c r="F35020"/>
      <c r="G35020"/>
      <c r="H35020"/>
      <c r="I35020"/>
      <c r="J35020"/>
      <c r="K35020"/>
      <c r="L35020"/>
      <c r="M35020"/>
      <c r="N35020"/>
      <c r="O35020"/>
      <c r="P35020"/>
      <c r="Q35020"/>
      <c r="R35020"/>
    </row>
    <row r="35021" spans="3:18" x14ac:dyDescent="0.2">
      <c r="C35021"/>
      <c r="D35021"/>
      <c r="E35021"/>
      <c r="F35021"/>
      <c r="G35021"/>
      <c r="H35021"/>
      <c r="I35021"/>
      <c r="J35021"/>
      <c r="K35021"/>
      <c r="L35021"/>
      <c r="M35021"/>
      <c r="N35021"/>
      <c r="O35021"/>
      <c r="P35021"/>
      <c r="Q35021"/>
      <c r="R35021"/>
    </row>
    <row r="35022" spans="3:18" x14ac:dyDescent="0.2">
      <c r="C35022"/>
      <c r="D35022"/>
      <c r="E35022"/>
      <c r="F35022"/>
      <c r="G35022"/>
      <c r="H35022"/>
      <c r="I35022"/>
      <c r="J35022"/>
      <c r="K35022"/>
      <c r="L35022"/>
      <c r="M35022"/>
      <c r="N35022"/>
      <c r="O35022"/>
      <c r="P35022"/>
      <c r="Q35022"/>
      <c r="R35022"/>
    </row>
    <row r="35023" spans="3:18" x14ac:dyDescent="0.2">
      <c r="C35023"/>
      <c r="D35023"/>
      <c r="E35023"/>
      <c r="F35023"/>
      <c r="G35023"/>
      <c r="H35023"/>
      <c r="I35023"/>
      <c r="J35023"/>
      <c r="K35023"/>
      <c r="L35023"/>
      <c r="M35023"/>
      <c r="N35023"/>
      <c r="O35023"/>
      <c r="P35023"/>
      <c r="Q35023"/>
      <c r="R35023"/>
    </row>
    <row r="35024" spans="3:18" x14ac:dyDescent="0.2">
      <c r="C35024"/>
      <c r="D35024"/>
      <c r="E35024"/>
      <c r="F35024"/>
      <c r="G35024"/>
      <c r="H35024"/>
      <c r="I35024"/>
      <c r="J35024"/>
      <c r="K35024"/>
      <c r="L35024"/>
      <c r="M35024"/>
      <c r="N35024"/>
      <c r="O35024"/>
      <c r="P35024"/>
      <c r="Q35024"/>
      <c r="R35024"/>
    </row>
    <row r="35025" spans="3:18" x14ac:dyDescent="0.2">
      <c r="C35025"/>
      <c r="D35025"/>
      <c r="E35025"/>
      <c r="F35025"/>
      <c r="G35025"/>
      <c r="H35025"/>
      <c r="I35025"/>
      <c r="J35025"/>
      <c r="K35025"/>
      <c r="L35025"/>
      <c r="M35025"/>
      <c r="N35025"/>
      <c r="O35025"/>
      <c r="P35025"/>
      <c r="Q35025"/>
      <c r="R35025"/>
    </row>
    <row r="35026" spans="3:18" x14ac:dyDescent="0.2">
      <c r="C35026"/>
      <c r="D35026"/>
      <c r="E35026"/>
      <c r="F35026"/>
      <c r="G35026"/>
      <c r="H35026"/>
      <c r="I35026"/>
      <c r="J35026"/>
      <c r="K35026"/>
      <c r="L35026"/>
      <c r="M35026"/>
      <c r="N35026"/>
      <c r="O35026"/>
      <c r="P35026"/>
      <c r="Q35026"/>
      <c r="R35026"/>
    </row>
    <row r="35027" spans="3:18" x14ac:dyDescent="0.2">
      <c r="C35027"/>
      <c r="D35027"/>
      <c r="E35027"/>
      <c r="F35027"/>
      <c r="G35027"/>
      <c r="H35027"/>
      <c r="I35027"/>
      <c r="J35027"/>
      <c r="K35027"/>
      <c r="L35027"/>
      <c r="M35027"/>
      <c r="N35027"/>
      <c r="O35027"/>
      <c r="P35027"/>
      <c r="Q35027"/>
      <c r="R35027"/>
    </row>
    <row r="35028" spans="3:18" x14ac:dyDescent="0.2">
      <c r="C35028"/>
      <c r="D35028"/>
      <c r="E35028"/>
      <c r="F35028"/>
      <c r="G35028"/>
      <c r="H35028"/>
      <c r="I35028"/>
      <c r="J35028"/>
      <c r="K35028"/>
      <c r="L35028"/>
      <c r="M35028"/>
      <c r="N35028"/>
      <c r="O35028"/>
      <c r="P35028"/>
      <c r="Q35028"/>
      <c r="R35028"/>
    </row>
    <row r="35029" spans="3:18" x14ac:dyDescent="0.2">
      <c r="C35029"/>
      <c r="D35029"/>
      <c r="E35029"/>
      <c r="F35029"/>
      <c r="G35029"/>
      <c r="H35029"/>
      <c r="I35029"/>
      <c r="J35029"/>
      <c r="K35029"/>
      <c r="L35029"/>
      <c r="M35029"/>
      <c r="N35029"/>
      <c r="O35029"/>
      <c r="P35029"/>
      <c r="Q35029"/>
      <c r="R35029"/>
    </row>
    <row r="35030" spans="3:18" x14ac:dyDescent="0.2">
      <c r="C35030"/>
      <c r="D35030"/>
      <c r="E35030"/>
      <c r="F35030"/>
      <c r="G35030"/>
      <c r="H35030"/>
      <c r="I35030"/>
      <c r="J35030"/>
      <c r="K35030"/>
      <c r="L35030"/>
      <c r="M35030"/>
      <c r="N35030"/>
      <c r="O35030"/>
      <c r="P35030"/>
      <c r="Q35030"/>
      <c r="R35030"/>
    </row>
    <row r="35031" spans="3:18" x14ac:dyDescent="0.2">
      <c r="C35031"/>
      <c r="D35031"/>
      <c r="E35031"/>
      <c r="F35031"/>
      <c r="G35031"/>
      <c r="H35031"/>
      <c r="I35031"/>
      <c r="J35031"/>
      <c r="K35031"/>
      <c r="L35031"/>
      <c r="M35031"/>
      <c r="N35031"/>
      <c r="O35031"/>
      <c r="P35031"/>
      <c r="Q35031"/>
      <c r="R35031"/>
    </row>
    <row r="35032" spans="3:18" x14ac:dyDescent="0.2">
      <c r="C35032"/>
      <c r="D35032"/>
      <c r="E35032"/>
      <c r="F35032"/>
      <c r="G35032"/>
      <c r="H35032"/>
      <c r="I35032"/>
      <c r="J35032"/>
      <c r="K35032"/>
      <c r="L35032"/>
      <c r="M35032"/>
      <c r="N35032"/>
      <c r="O35032"/>
      <c r="P35032"/>
      <c r="Q35032"/>
      <c r="R35032"/>
    </row>
    <row r="35033" spans="3:18" x14ac:dyDescent="0.2">
      <c r="C35033"/>
      <c r="D35033"/>
      <c r="E35033"/>
      <c r="F35033"/>
      <c r="G35033"/>
      <c r="H35033"/>
      <c r="I35033"/>
      <c r="J35033"/>
      <c r="K35033"/>
      <c r="L35033"/>
      <c r="M35033"/>
      <c r="N35033"/>
      <c r="O35033"/>
      <c r="P35033"/>
      <c r="Q35033"/>
      <c r="R35033"/>
    </row>
    <row r="35034" spans="3:18" x14ac:dyDescent="0.2">
      <c r="C35034"/>
      <c r="D35034"/>
      <c r="E35034"/>
      <c r="F35034"/>
      <c r="G35034"/>
      <c r="H35034"/>
      <c r="I35034"/>
      <c r="J35034"/>
      <c r="K35034"/>
      <c r="L35034"/>
      <c r="M35034"/>
      <c r="N35034"/>
      <c r="O35034"/>
      <c r="P35034"/>
      <c r="Q35034"/>
      <c r="R35034"/>
    </row>
    <row r="35035" spans="3:18" x14ac:dyDescent="0.2">
      <c r="C35035"/>
      <c r="D35035"/>
      <c r="E35035"/>
      <c r="F35035"/>
      <c r="G35035"/>
      <c r="H35035"/>
      <c r="I35035"/>
      <c r="J35035"/>
      <c r="K35035"/>
      <c r="L35035"/>
      <c r="M35035"/>
      <c r="N35035"/>
      <c r="O35035"/>
      <c r="P35035"/>
      <c r="Q35035"/>
      <c r="R35035"/>
    </row>
    <row r="35036" spans="3:18" x14ac:dyDescent="0.2">
      <c r="C35036"/>
      <c r="D35036"/>
      <c r="E35036"/>
      <c r="F35036"/>
      <c r="G35036"/>
      <c r="H35036"/>
      <c r="I35036"/>
      <c r="J35036"/>
      <c r="K35036"/>
      <c r="L35036"/>
      <c r="M35036"/>
      <c r="N35036"/>
      <c r="O35036"/>
      <c r="P35036"/>
      <c r="Q35036"/>
      <c r="R35036"/>
    </row>
    <row r="35037" spans="3:18" x14ac:dyDescent="0.2">
      <c r="C35037"/>
      <c r="D35037"/>
      <c r="E35037"/>
      <c r="F35037"/>
      <c r="G35037"/>
      <c r="H35037"/>
      <c r="I35037"/>
      <c r="J35037"/>
      <c r="K35037"/>
      <c r="L35037"/>
      <c r="M35037"/>
      <c r="N35037"/>
      <c r="O35037"/>
      <c r="P35037"/>
      <c r="Q35037"/>
      <c r="R35037"/>
    </row>
    <row r="35038" spans="3:18" x14ac:dyDescent="0.2">
      <c r="C35038"/>
      <c r="D35038"/>
      <c r="E35038"/>
      <c r="F35038"/>
      <c r="G35038"/>
      <c r="H35038"/>
      <c r="I35038"/>
      <c r="J35038"/>
      <c r="K35038"/>
      <c r="L35038"/>
      <c r="M35038"/>
      <c r="N35038"/>
      <c r="O35038"/>
      <c r="P35038"/>
      <c r="Q35038"/>
      <c r="R35038"/>
    </row>
    <row r="35039" spans="3:18" x14ac:dyDescent="0.2">
      <c r="C35039"/>
      <c r="D35039"/>
      <c r="E35039"/>
      <c r="F35039"/>
      <c r="G35039"/>
      <c r="H35039"/>
      <c r="I35039"/>
      <c r="J35039"/>
      <c r="K35039"/>
      <c r="L35039"/>
      <c r="M35039"/>
      <c r="N35039"/>
      <c r="O35039"/>
      <c r="P35039"/>
      <c r="Q35039"/>
      <c r="R35039"/>
    </row>
    <row r="35040" spans="3:18" x14ac:dyDescent="0.2">
      <c r="C35040"/>
      <c r="D35040"/>
      <c r="E35040"/>
      <c r="F35040"/>
      <c r="G35040"/>
      <c r="H35040"/>
      <c r="I35040"/>
      <c r="J35040"/>
      <c r="K35040"/>
      <c r="L35040"/>
      <c r="M35040"/>
      <c r="N35040"/>
      <c r="O35040"/>
      <c r="P35040"/>
      <c r="Q35040"/>
      <c r="R35040"/>
    </row>
    <row r="35041" spans="3:18" x14ac:dyDescent="0.2">
      <c r="C35041"/>
      <c r="D35041"/>
      <c r="E35041"/>
      <c r="F35041"/>
      <c r="G35041"/>
      <c r="H35041"/>
      <c r="I35041"/>
      <c r="J35041"/>
      <c r="K35041"/>
      <c r="L35041"/>
      <c r="M35041"/>
      <c r="N35041"/>
      <c r="O35041"/>
      <c r="P35041"/>
      <c r="Q35041"/>
      <c r="R35041"/>
    </row>
    <row r="35042" spans="3:18" x14ac:dyDescent="0.2">
      <c r="C35042"/>
      <c r="D35042"/>
      <c r="E35042"/>
      <c r="F35042"/>
      <c r="G35042"/>
      <c r="H35042"/>
      <c r="I35042"/>
      <c r="J35042"/>
      <c r="K35042"/>
      <c r="L35042"/>
      <c r="M35042"/>
      <c r="N35042"/>
      <c r="O35042"/>
      <c r="P35042"/>
      <c r="Q35042"/>
      <c r="R35042"/>
    </row>
    <row r="35043" spans="3:18" x14ac:dyDescent="0.2">
      <c r="C35043"/>
      <c r="D35043"/>
      <c r="E35043"/>
      <c r="F35043"/>
      <c r="G35043"/>
      <c r="H35043"/>
      <c r="I35043"/>
      <c r="J35043"/>
      <c r="K35043"/>
      <c r="L35043"/>
      <c r="M35043"/>
      <c r="N35043"/>
      <c r="O35043"/>
      <c r="P35043"/>
      <c r="Q35043"/>
      <c r="R35043"/>
    </row>
    <row r="35044" spans="3:18" x14ac:dyDescent="0.2">
      <c r="C35044"/>
      <c r="D35044"/>
      <c r="E35044"/>
      <c r="F35044"/>
      <c r="G35044"/>
      <c r="H35044"/>
      <c r="I35044"/>
      <c r="J35044"/>
      <c r="K35044"/>
      <c r="L35044"/>
      <c r="M35044"/>
      <c r="N35044"/>
      <c r="O35044"/>
      <c r="P35044"/>
      <c r="Q35044"/>
      <c r="R35044"/>
    </row>
    <row r="35045" spans="3:18" x14ac:dyDescent="0.2">
      <c r="C35045"/>
      <c r="D35045"/>
      <c r="E35045"/>
      <c r="F35045"/>
      <c r="G35045"/>
      <c r="H35045"/>
      <c r="I35045"/>
      <c r="J35045"/>
      <c r="K35045"/>
      <c r="L35045"/>
      <c r="M35045"/>
      <c r="N35045"/>
      <c r="O35045"/>
      <c r="P35045"/>
      <c r="Q35045"/>
      <c r="R35045"/>
    </row>
    <row r="35046" spans="3:18" x14ac:dyDescent="0.2">
      <c r="C35046"/>
      <c r="D35046"/>
      <c r="E35046"/>
      <c r="F35046"/>
      <c r="G35046"/>
      <c r="H35046"/>
      <c r="I35046"/>
      <c r="J35046"/>
      <c r="K35046"/>
      <c r="L35046"/>
      <c r="M35046"/>
      <c r="N35046"/>
      <c r="O35046"/>
      <c r="P35046"/>
      <c r="Q35046"/>
      <c r="R35046"/>
    </row>
    <row r="35047" spans="3:18" x14ac:dyDescent="0.2">
      <c r="C35047"/>
      <c r="D35047"/>
      <c r="E35047"/>
      <c r="F35047"/>
      <c r="G35047"/>
      <c r="H35047"/>
      <c r="I35047"/>
      <c r="J35047"/>
      <c r="K35047"/>
      <c r="L35047"/>
      <c r="M35047"/>
      <c r="N35047"/>
      <c r="O35047"/>
      <c r="P35047"/>
      <c r="Q35047"/>
      <c r="R35047"/>
    </row>
    <row r="35048" spans="3:18" x14ac:dyDescent="0.2">
      <c r="C35048"/>
      <c r="D35048"/>
      <c r="E35048"/>
      <c r="F35048"/>
      <c r="G35048"/>
      <c r="H35048"/>
      <c r="I35048"/>
      <c r="J35048"/>
      <c r="K35048"/>
      <c r="L35048"/>
      <c r="M35048"/>
      <c r="N35048"/>
      <c r="O35048"/>
      <c r="P35048"/>
      <c r="Q35048"/>
      <c r="R35048"/>
    </row>
    <row r="35049" spans="3:18" x14ac:dyDescent="0.2">
      <c r="C35049"/>
      <c r="D35049"/>
      <c r="E35049"/>
      <c r="F35049"/>
      <c r="G35049"/>
      <c r="H35049"/>
      <c r="I35049"/>
      <c r="J35049"/>
      <c r="K35049"/>
      <c r="L35049"/>
      <c r="M35049"/>
      <c r="N35049"/>
      <c r="O35049"/>
      <c r="P35049"/>
      <c r="Q35049"/>
      <c r="R35049"/>
    </row>
    <row r="35050" spans="3:18" x14ac:dyDescent="0.2">
      <c r="C35050"/>
      <c r="D35050"/>
      <c r="E35050"/>
      <c r="F35050"/>
      <c r="G35050"/>
      <c r="H35050"/>
      <c r="I35050"/>
      <c r="J35050"/>
      <c r="K35050"/>
      <c r="L35050"/>
      <c r="M35050"/>
      <c r="N35050"/>
      <c r="O35050"/>
      <c r="P35050"/>
      <c r="Q35050"/>
      <c r="R35050"/>
    </row>
    <row r="35051" spans="3:18" x14ac:dyDescent="0.2">
      <c r="C35051"/>
      <c r="D35051"/>
      <c r="E35051"/>
      <c r="F35051"/>
      <c r="G35051"/>
      <c r="H35051"/>
      <c r="I35051"/>
      <c r="J35051"/>
      <c r="K35051"/>
      <c r="L35051"/>
      <c r="M35051"/>
      <c r="N35051"/>
      <c r="O35051"/>
      <c r="P35051"/>
      <c r="Q35051"/>
      <c r="R35051"/>
    </row>
    <row r="35052" spans="3:18" x14ac:dyDescent="0.2">
      <c r="C35052"/>
      <c r="D35052"/>
      <c r="E35052"/>
      <c r="F35052"/>
      <c r="G35052"/>
      <c r="H35052"/>
      <c r="I35052"/>
      <c r="J35052"/>
      <c r="K35052"/>
      <c r="L35052"/>
      <c r="M35052"/>
      <c r="N35052"/>
      <c r="O35052"/>
      <c r="P35052"/>
      <c r="Q35052"/>
      <c r="R35052"/>
    </row>
    <row r="35053" spans="3:18" x14ac:dyDescent="0.2">
      <c r="C35053"/>
      <c r="D35053"/>
      <c r="E35053"/>
      <c r="F35053"/>
      <c r="G35053"/>
      <c r="H35053"/>
      <c r="I35053"/>
      <c r="J35053"/>
      <c r="K35053"/>
      <c r="L35053"/>
      <c r="M35053"/>
      <c r="N35053"/>
      <c r="O35053"/>
      <c r="P35053"/>
      <c r="Q35053"/>
      <c r="R35053"/>
    </row>
    <row r="35054" spans="3:18" x14ac:dyDescent="0.2">
      <c r="C35054"/>
      <c r="D35054"/>
      <c r="E35054"/>
      <c r="F35054"/>
      <c r="G35054"/>
      <c r="H35054"/>
      <c r="I35054"/>
      <c r="J35054"/>
      <c r="K35054"/>
      <c r="L35054"/>
      <c r="M35054"/>
      <c r="N35054"/>
      <c r="O35054"/>
      <c r="P35054"/>
      <c r="Q35054"/>
      <c r="R35054"/>
    </row>
    <row r="35055" spans="3:18" x14ac:dyDescent="0.2">
      <c r="C35055"/>
      <c r="D35055"/>
      <c r="E35055"/>
      <c r="F35055"/>
      <c r="G35055"/>
      <c r="H35055"/>
      <c r="I35055"/>
      <c r="J35055"/>
      <c r="K35055"/>
      <c r="L35055"/>
      <c r="M35055"/>
      <c r="N35055"/>
      <c r="O35055"/>
      <c r="P35055"/>
      <c r="Q35055"/>
      <c r="R35055"/>
    </row>
    <row r="35056" spans="3:18" x14ac:dyDescent="0.2">
      <c r="C35056"/>
      <c r="D35056"/>
      <c r="E35056"/>
      <c r="F35056"/>
      <c r="G35056"/>
      <c r="H35056"/>
      <c r="I35056"/>
      <c r="J35056"/>
      <c r="K35056"/>
      <c r="L35056"/>
      <c r="M35056"/>
      <c r="N35056"/>
      <c r="O35056"/>
      <c r="P35056"/>
      <c r="Q35056"/>
      <c r="R35056"/>
    </row>
    <row r="35057" spans="3:18" x14ac:dyDescent="0.2">
      <c r="C35057"/>
      <c r="D35057"/>
      <c r="E35057"/>
      <c r="F35057"/>
      <c r="G35057"/>
      <c r="H35057"/>
      <c r="I35057"/>
      <c r="J35057"/>
      <c r="K35057"/>
      <c r="L35057"/>
      <c r="M35057"/>
      <c r="N35057"/>
      <c r="O35057"/>
      <c r="P35057"/>
      <c r="Q35057"/>
      <c r="R35057"/>
    </row>
    <row r="35058" spans="3:18" x14ac:dyDescent="0.2">
      <c r="C35058"/>
      <c r="D35058"/>
      <c r="E35058"/>
      <c r="F35058"/>
      <c r="G35058"/>
      <c r="H35058"/>
      <c r="I35058"/>
      <c r="J35058"/>
      <c r="K35058"/>
      <c r="L35058"/>
      <c r="M35058"/>
      <c r="N35058"/>
      <c r="O35058"/>
      <c r="P35058"/>
      <c r="Q35058"/>
      <c r="R35058"/>
    </row>
    <row r="35059" spans="3:18" x14ac:dyDescent="0.2">
      <c r="C35059"/>
      <c r="D35059"/>
      <c r="E35059"/>
      <c r="F35059"/>
      <c r="G35059"/>
      <c r="H35059"/>
      <c r="I35059"/>
      <c r="J35059"/>
      <c r="K35059"/>
      <c r="L35059"/>
      <c r="M35059"/>
      <c r="N35059"/>
      <c r="O35059"/>
      <c r="P35059"/>
      <c r="Q35059"/>
      <c r="R35059"/>
    </row>
    <row r="35060" spans="3:18" x14ac:dyDescent="0.2">
      <c r="C35060"/>
      <c r="D35060"/>
      <c r="E35060"/>
      <c r="F35060"/>
      <c r="G35060"/>
      <c r="H35060"/>
      <c r="I35060"/>
      <c r="J35060"/>
      <c r="K35060"/>
      <c r="L35060"/>
      <c r="M35060"/>
      <c r="N35060"/>
      <c r="O35060"/>
      <c r="P35060"/>
      <c r="Q35060"/>
      <c r="R35060"/>
    </row>
    <row r="35061" spans="3:18" x14ac:dyDescent="0.2">
      <c r="C35061"/>
      <c r="D35061"/>
      <c r="E35061"/>
      <c r="F35061"/>
      <c r="G35061"/>
      <c r="H35061"/>
      <c r="I35061"/>
      <c r="J35061"/>
      <c r="K35061"/>
      <c r="L35061"/>
      <c r="M35061"/>
      <c r="N35061"/>
      <c r="O35061"/>
      <c r="P35061"/>
      <c r="Q35061"/>
      <c r="R35061"/>
    </row>
    <row r="35062" spans="3:18" x14ac:dyDescent="0.2">
      <c r="C35062"/>
      <c r="D35062"/>
      <c r="E35062"/>
      <c r="F35062"/>
      <c r="G35062"/>
      <c r="H35062"/>
      <c r="I35062"/>
      <c r="J35062"/>
      <c r="K35062"/>
      <c r="L35062"/>
      <c r="M35062"/>
      <c r="N35062"/>
      <c r="O35062"/>
      <c r="P35062"/>
      <c r="Q35062"/>
      <c r="R35062"/>
    </row>
    <row r="35063" spans="3:18" x14ac:dyDescent="0.2">
      <c r="C35063"/>
      <c r="D35063"/>
      <c r="E35063"/>
      <c r="F35063"/>
      <c r="G35063"/>
      <c r="H35063"/>
      <c r="I35063"/>
      <c r="J35063"/>
      <c r="K35063"/>
      <c r="L35063"/>
      <c r="M35063"/>
      <c r="N35063"/>
      <c r="O35063"/>
      <c r="P35063"/>
      <c r="Q35063"/>
      <c r="R35063"/>
    </row>
    <row r="35064" spans="3:18" x14ac:dyDescent="0.2">
      <c r="C35064"/>
      <c r="D35064"/>
      <c r="E35064"/>
      <c r="F35064"/>
      <c r="G35064"/>
      <c r="H35064"/>
      <c r="I35064"/>
      <c r="J35064"/>
      <c r="K35064"/>
      <c r="L35064"/>
      <c r="M35064"/>
      <c r="N35064"/>
      <c r="O35064"/>
      <c r="P35064"/>
      <c r="Q35064"/>
      <c r="R35064"/>
    </row>
    <row r="35065" spans="3:18" x14ac:dyDescent="0.2">
      <c r="C35065"/>
      <c r="D35065"/>
      <c r="E35065"/>
      <c r="F35065"/>
      <c r="G35065"/>
      <c r="H35065"/>
      <c r="I35065"/>
      <c r="J35065"/>
      <c r="K35065"/>
      <c r="L35065"/>
      <c r="M35065"/>
      <c r="N35065"/>
      <c r="O35065"/>
      <c r="P35065"/>
      <c r="Q35065"/>
      <c r="R35065"/>
    </row>
    <row r="35066" spans="3:18" x14ac:dyDescent="0.2">
      <c r="C35066"/>
      <c r="D35066"/>
      <c r="E35066"/>
      <c r="F35066"/>
      <c r="G35066"/>
      <c r="H35066"/>
      <c r="I35066"/>
      <c r="J35066"/>
      <c r="K35066"/>
      <c r="L35066"/>
      <c r="M35066"/>
      <c r="N35066"/>
      <c r="O35066"/>
      <c r="P35066"/>
      <c r="Q35066"/>
      <c r="R35066"/>
    </row>
    <row r="35067" spans="3:18" x14ac:dyDescent="0.2">
      <c r="C35067"/>
      <c r="D35067"/>
      <c r="E35067"/>
      <c r="F35067"/>
      <c r="G35067"/>
      <c r="H35067"/>
      <c r="I35067"/>
      <c r="J35067"/>
      <c r="K35067"/>
      <c r="L35067"/>
      <c r="M35067"/>
      <c r="N35067"/>
      <c r="O35067"/>
      <c r="P35067"/>
      <c r="Q35067"/>
      <c r="R35067"/>
    </row>
    <row r="35068" spans="3:18" x14ac:dyDescent="0.2">
      <c r="C35068"/>
      <c r="D35068"/>
      <c r="E35068"/>
      <c r="F35068"/>
      <c r="G35068"/>
      <c r="H35068"/>
      <c r="I35068"/>
      <c r="J35068"/>
      <c r="K35068"/>
      <c r="L35068"/>
      <c r="M35068"/>
      <c r="N35068"/>
      <c r="O35068"/>
      <c r="P35068"/>
      <c r="Q35068"/>
      <c r="R35068"/>
    </row>
    <row r="35069" spans="3:18" x14ac:dyDescent="0.2">
      <c r="C35069"/>
      <c r="D35069"/>
      <c r="E35069"/>
      <c r="F35069"/>
      <c r="G35069"/>
      <c r="H35069"/>
      <c r="I35069"/>
      <c r="J35069"/>
      <c r="K35069"/>
      <c r="L35069"/>
      <c r="M35069"/>
      <c r="N35069"/>
      <c r="O35069"/>
      <c r="P35069"/>
      <c r="Q35069"/>
      <c r="R35069"/>
    </row>
    <row r="35070" spans="3:18" x14ac:dyDescent="0.2">
      <c r="C35070"/>
      <c r="D35070"/>
      <c r="E35070"/>
      <c r="F35070"/>
      <c r="G35070"/>
      <c r="H35070"/>
      <c r="I35070"/>
      <c r="J35070"/>
      <c r="K35070"/>
      <c r="L35070"/>
      <c r="M35070"/>
      <c r="N35070"/>
      <c r="O35070"/>
      <c r="P35070"/>
      <c r="Q35070"/>
      <c r="R35070"/>
    </row>
    <row r="35071" spans="3:18" x14ac:dyDescent="0.2">
      <c r="C35071"/>
      <c r="D35071"/>
      <c r="E35071"/>
      <c r="F35071"/>
      <c r="G35071"/>
      <c r="H35071"/>
      <c r="I35071"/>
      <c r="J35071"/>
      <c r="K35071"/>
      <c r="L35071"/>
      <c r="M35071"/>
      <c r="N35071"/>
      <c r="O35071"/>
      <c r="P35071"/>
      <c r="Q35071"/>
      <c r="R35071"/>
    </row>
    <row r="35072" spans="3:18" x14ac:dyDescent="0.2">
      <c r="C35072"/>
      <c r="D35072"/>
      <c r="E35072"/>
      <c r="F35072"/>
      <c r="G35072"/>
      <c r="H35072"/>
      <c r="I35072"/>
      <c r="J35072"/>
      <c r="K35072"/>
      <c r="L35072"/>
      <c r="M35072"/>
      <c r="N35072"/>
      <c r="O35072"/>
      <c r="P35072"/>
      <c r="Q35072"/>
      <c r="R35072"/>
    </row>
    <row r="35073" spans="3:18" x14ac:dyDescent="0.2">
      <c r="C35073"/>
      <c r="D35073"/>
      <c r="E35073"/>
      <c r="F35073"/>
      <c r="G35073"/>
      <c r="H35073"/>
      <c r="I35073"/>
      <c r="J35073"/>
      <c r="K35073"/>
      <c r="L35073"/>
      <c r="M35073"/>
      <c r="N35073"/>
      <c r="O35073"/>
      <c r="P35073"/>
      <c r="Q35073"/>
      <c r="R35073"/>
    </row>
    <row r="35074" spans="3:18" x14ac:dyDescent="0.2">
      <c r="C35074"/>
      <c r="D35074"/>
      <c r="E35074"/>
      <c r="F35074"/>
      <c r="G35074"/>
      <c r="H35074"/>
      <c r="I35074"/>
      <c r="J35074"/>
      <c r="K35074"/>
      <c r="L35074"/>
      <c r="M35074"/>
      <c r="N35074"/>
      <c r="O35074"/>
      <c r="P35074"/>
      <c r="Q35074"/>
      <c r="R35074"/>
    </row>
    <row r="35075" spans="3:18" x14ac:dyDescent="0.2">
      <c r="C35075"/>
      <c r="D35075"/>
      <c r="E35075"/>
      <c r="F35075"/>
      <c r="G35075"/>
      <c r="H35075"/>
      <c r="I35075"/>
      <c r="J35075"/>
      <c r="K35075"/>
      <c r="L35075"/>
      <c r="M35075"/>
      <c r="N35075"/>
      <c r="O35075"/>
      <c r="P35075"/>
      <c r="Q35075"/>
      <c r="R35075"/>
    </row>
    <row r="35076" spans="3:18" x14ac:dyDescent="0.2">
      <c r="C35076"/>
      <c r="D35076"/>
      <c r="E35076"/>
      <c r="F35076"/>
      <c r="G35076"/>
      <c r="H35076"/>
      <c r="I35076"/>
      <c r="J35076"/>
      <c r="K35076"/>
      <c r="L35076"/>
      <c r="M35076"/>
      <c r="N35076"/>
      <c r="O35076"/>
      <c r="P35076"/>
      <c r="Q35076"/>
      <c r="R35076"/>
    </row>
    <row r="35077" spans="3:18" x14ac:dyDescent="0.2">
      <c r="C35077"/>
      <c r="D35077"/>
      <c r="E35077"/>
      <c r="F35077"/>
      <c r="G35077"/>
      <c r="H35077"/>
      <c r="I35077"/>
      <c r="J35077"/>
      <c r="K35077"/>
      <c r="L35077"/>
      <c r="M35077"/>
      <c r="N35077"/>
      <c r="O35077"/>
      <c r="P35077"/>
      <c r="Q35077"/>
      <c r="R35077"/>
    </row>
    <row r="35078" spans="3:18" x14ac:dyDescent="0.2">
      <c r="C35078"/>
      <c r="D35078"/>
      <c r="E35078"/>
      <c r="F35078"/>
      <c r="G35078"/>
      <c r="H35078"/>
      <c r="I35078"/>
      <c r="J35078"/>
      <c r="K35078"/>
      <c r="L35078"/>
      <c r="M35078"/>
      <c r="N35078"/>
      <c r="O35078"/>
      <c r="P35078"/>
      <c r="Q35078"/>
      <c r="R35078"/>
    </row>
    <row r="35079" spans="3:18" x14ac:dyDescent="0.2">
      <c r="C35079"/>
      <c r="D35079"/>
      <c r="E35079"/>
      <c r="F35079"/>
      <c r="G35079"/>
      <c r="H35079"/>
      <c r="I35079"/>
      <c r="J35079"/>
      <c r="K35079"/>
      <c r="L35079"/>
      <c r="M35079"/>
      <c r="N35079"/>
      <c r="O35079"/>
      <c r="P35079"/>
      <c r="Q35079"/>
      <c r="R35079"/>
    </row>
    <row r="35080" spans="3:18" x14ac:dyDescent="0.2">
      <c r="C35080"/>
      <c r="D35080"/>
      <c r="E35080"/>
      <c r="F35080"/>
      <c r="G35080"/>
      <c r="H35080"/>
      <c r="I35080"/>
      <c r="J35080"/>
      <c r="K35080"/>
      <c r="L35080"/>
      <c r="M35080"/>
      <c r="N35080"/>
      <c r="O35080"/>
      <c r="P35080"/>
      <c r="Q35080"/>
      <c r="R35080"/>
    </row>
    <row r="35081" spans="3:18" x14ac:dyDescent="0.2">
      <c r="C35081"/>
      <c r="D35081"/>
      <c r="E35081"/>
      <c r="F35081"/>
      <c r="G35081"/>
      <c r="H35081"/>
      <c r="I35081"/>
      <c r="J35081"/>
      <c r="K35081"/>
      <c r="L35081"/>
      <c r="M35081"/>
      <c r="N35081"/>
      <c r="O35081"/>
      <c r="P35081"/>
      <c r="Q35081"/>
      <c r="R35081"/>
    </row>
    <row r="35082" spans="3:18" x14ac:dyDescent="0.2">
      <c r="C35082"/>
      <c r="D35082"/>
      <c r="E35082"/>
      <c r="F35082"/>
      <c r="G35082"/>
      <c r="H35082"/>
      <c r="I35082"/>
      <c r="J35082"/>
      <c r="K35082"/>
      <c r="L35082"/>
      <c r="M35082"/>
      <c r="N35082"/>
      <c r="O35082"/>
      <c r="P35082"/>
      <c r="Q35082"/>
      <c r="R35082"/>
    </row>
    <row r="35083" spans="3:18" x14ac:dyDescent="0.2">
      <c r="C35083"/>
      <c r="D35083"/>
      <c r="E35083"/>
      <c r="F35083"/>
      <c r="G35083"/>
      <c r="H35083"/>
      <c r="I35083"/>
      <c r="J35083"/>
      <c r="K35083"/>
      <c r="L35083"/>
      <c r="M35083"/>
      <c r="N35083"/>
      <c r="O35083"/>
      <c r="P35083"/>
      <c r="Q35083"/>
      <c r="R35083"/>
    </row>
    <row r="35084" spans="3:18" x14ac:dyDescent="0.2">
      <c r="C35084"/>
      <c r="D35084"/>
      <c r="E35084"/>
      <c r="F35084"/>
      <c r="G35084"/>
      <c r="H35084"/>
      <c r="I35084"/>
      <c r="J35084"/>
      <c r="K35084"/>
      <c r="L35084"/>
      <c r="M35084"/>
      <c r="N35084"/>
      <c r="O35084"/>
      <c r="P35084"/>
      <c r="Q35084"/>
      <c r="R35084"/>
    </row>
    <row r="35085" spans="3:18" x14ac:dyDescent="0.2">
      <c r="C35085"/>
      <c r="D35085"/>
      <c r="E35085"/>
      <c r="F35085"/>
      <c r="G35085"/>
      <c r="H35085"/>
      <c r="I35085"/>
      <c r="J35085"/>
      <c r="K35085"/>
      <c r="L35085"/>
      <c r="M35085"/>
      <c r="N35085"/>
      <c r="O35085"/>
      <c r="P35085"/>
      <c r="Q35085"/>
      <c r="R35085"/>
    </row>
    <row r="35086" spans="3:18" x14ac:dyDescent="0.2">
      <c r="C35086"/>
      <c r="D35086"/>
      <c r="E35086"/>
      <c r="F35086"/>
      <c r="G35086"/>
      <c r="H35086"/>
      <c r="I35086"/>
      <c r="J35086"/>
      <c r="K35086"/>
      <c r="L35086"/>
      <c r="M35086"/>
      <c r="N35086"/>
      <c r="O35086"/>
      <c r="P35086"/>
      <c r="Q35086"/>
      <c r="R35086"/>
    </row>
    <row r="35087" spans="3:18" x14ac:dyDescent="0.2">
      <c r="C35087"/>
      <c r="D35087"/>
      <c r="E35087"/>
      <c r="F35087"/>
      <c r="G35087"/>
      <c r="H35087"/>
      <c r="I35087"/>
      <c r="J35087"/>
      <c r="K35087"/>
      <c r="L35087"/>
      <c r="M35087"/>
      <c r="N35087"/>
      <c r="O35087"/>
      <c r="P35087"/>
      <c r="Q35087"/>
      <c r="R35087"/>
    </row>
    <row r="35088" spans="3:18" x14ac:dyDescent="0.2">
      <c r="C35088"/>
      <c r="D35088"/>
      <c r="E35088"/>
      <c r="F35088"/>
      <c r="G35088"/>
      <c r="H35088"/>
      <c r="I35088"/>
      <c r="J35088"/>
      <c r="K35088"/>
      <c r="L35088"/>
      <c r="M35088"/>
      <c r="N35088"/>
      <c r="O35088"/>
      <c r="P35088"/>
      <c r="Q35088"/>
      <c r="R35088"/>
    </row>
    <row r="35089" spans="3:18" x14ac:dyDescent="0.2">
      <c r="C35089"/>
      <c r="D35089"/>
      <c r="E35089"/>
      <c r="F35089"/>
      <c r="G35089"/>
      <c r="H35089"/>
      <c r="I35089"/>
      <c r="J35089"/>
      <c r="K35089"/>
      <c r="L35089"/>
      <c r="M35089"/>
      <c r="N35089"/>
      <c r="O35089"/>
      <c r="P35089"/>
      <c r="Q35089"/>
      <c r="R35089"/>
    </row>
    <row r="35090" spans="3:18" x14ac:dyDescent="0.2">
      <c r="C35090"/>
      <c r="D35090"/>
      <c r="E35090"/>
      <c r="F35090"/>
      <c r="G35090"/>
      <c r="H35090"/>
      <c r="I35090"/>
      <c r="J35090"/>
      <c r="K35090"/>
      <c r="L35090"/>
      <c r="M35090"/>
      <c r="N35090"/>
      <c r="O35090"/>
      <c r="P35090"/>
      <c r="Q35090"/>
      <c r="R35090"/>
    </row>
    <row r="35091" spans="3:18" x14ac:dyDescent="0.2">
      <c r="C35091"/>
      <c r="D35091"/>
      <c r="E35091"/>
      <c r="F35091"/>
      <c r="G35091"/>
      <c r="H35091"/>
      <c r="I35091"/>
      <c r="J35091"/>
      <c r="K35091"/>
      <c r="L35091"/>
      <c r="M35091"/>
      <c r="N35091"/>
      <c r="O35091"/>
      <c r="P35091"/>
      <c r="Q35091"/>
      <c r="R35091"/>
    </row>
    <row r="35092" spans="3:18" x14ac:dyDescent="0.2">
      <c r="C35092"/>
      <c r="D35092"/>
      <c r="E35092"/>
      <c r="F35092"/>
      <c r="G35092"/>
      <c r="H35092"/>
      <c r="I35092"/>
      <c r="J35092"/>
      <c r="K35092"/>
      <c r="L35092"/>
      <c r="M35092"/>
      <c r="N35092"/>
      <c r="O35092"/>
      <c r="P35092"/>
      <c r="Q35092"/>
      <c r="R35092"/>
    </row>
    <row r="35093" spans="3:18" x14ac:dyDescent="0.2">
      <c r="C35093"/>
      <c r="D35093"/>
      <c r="E35093"/>
      <c r="F35093"/>
      <c r="G35093"/>
      <c r="H35093"/>
      <c r="I35093"/>
      <c r="J35093"/>
      <c r="K35093"/>
      <c r="L35093"/>
      <c r="M35093"/>
      <c r="N35093"/>
      <c r="O35093"/>
      <c r="P35093"/>
      <c r="Q35093"/>
      <c r="R35093"/>
    </row>
    <row r="35094" spans="3:18" x14ac:dyDescent="0.2">
      <c r="C35094"/>
      <c r="D35094"/>
      <c r="E35094"/>
      <c r="F35094"/>
      <c r="G35094"/>
      <c r="H35094"/>
      <c r="I35094"/>
      <c r="J35094"/>
      <c r="K35094"/>
      <c r="L35094"/>
      <c r="M35094"/>
      <c r="N35094"/>
      <c r="O35094"/>
      <c r="P35094"/>
      <c r="Q35094"/>
      <c r="R35094"/>
    </row>
    <row r="35095" spans="3:18" x14ac:dyDescent="0.2">
      <c r="C35095"/>
      <c r="D35095"/>
      <c r="E35095"/>
      <c r="F35095"/>
      <c r="G35095"/>
      <c r="H35095"/>
      <c r="I35095"/>
      <c r="J35095"/>
      <c r="K35095"/>
      <c r="L35095"/>
      <c r="M35095"/>
      <c r="N35095"/>
      <c r="O35095"/>
      <c r="P35095"/>
      <c r="Q35095"/>
      <c r="R35095"/>
    </row>
    <row r="35096" spans="3:18" x14ac:dyDescent="0.2">
      <c r="C35096"/>
      <c r="D35096"/>
      <c r="E35096"/>
      <c r="F35096"/>
      <c r="G35096"/>
      <c r="H35096"/>
      <c r="I35096"/>
      <c r="J35096"/>
      <c r="K35096"/>
      <c r="L35096"/>
      <c r="M35096"/>
      <c r="N35096"/>
      <c r="O35096"/>
      <c r="P35096"/>
      <c r="Q35096"/>
      <c r="R35096"/>
    </row>
    <row r="35097" spans="3:18" x14ac:dyDescent="0.2">
      <c r="C35097"/>
      <c r="D35097"/>
      <c r="E35097"/>
      <c r="F35097"/>
      <c r="G35097"/>
      <c r="H35097"/>
      <c r="I35097"/>
      <c r="J35097"/>
      <c r="K35097"/>
      <c r="L35097"/>
      <c r="M35097"/>
      <c r="N35097"/>
      <c r="O35097"/>
      <c r="P35097"/>
      <c r="Q35097"/>
      <c r="R35097"/>
    </row>
    <row r="35098" spans="3:18" x14ac:dyDescent="0.2">
      <c r="C35098"/>
      <c r="D35098"/>
      <c r="E35098"/>
      <c r="F35098"/>
      <c r="G35098"/>
      <c r="H35098"/>
      <c r="I35098"/>
      <c r="J35098"/>
      <c r="K35098"/>
      <c r="L35098"/>
      <c r="M35098"/>
      <c r="N35098"/>
      <c r="O35098"/>
      <c r="P35098"/>
      <c r="Q35098"/>
      <c r="R35098"/>
    </row>
    <row r="35099" spans="3:18" x14ac:dyDescent="0.2">
      <c r="C35099"/>
      <c r="D35099"/>
      <c r="E35099"/>
      <c r="F35099"/>
      <c r="G35099"/>
      <c r="H35099"/>
      <c r="I35099"/>
      <c r="J35099"/>
      <c r="K35099"/>
      <c r="L35099"/>
      <c r="M35099"/>
      <c r="N35099"/>
      <c r="O35099"/>
      <c r="P35099"/>
      <c r="Q35099"/>
      <c r="R35099"/>
    </row>
    <row r="35100" spans="3:18" x14ac:dyDescent="0.2">
      <c r="C35100"/>
      <c r="D35100"/>
      <c r="E35100"/>
      <c r="F35100"/>
      <c r="G35100"/>
      <c r="H35100"/>
      <c r="I35100"/>
      <c r="J35100"/>
      <c r="K35100"/>
      <c r="L35100"/>
      <c r="M35100"/>
      <c r="N35100"/>
      <c r="O35100"/>
      <c r="P35100"/>
      <c r="Q35100"/>
      <c r="R35100"/>
    </row>
    <row r="35101" spans="3:18" x14ac:dyDescent="0.2">
      <c r="C35101"/>
      <c r="D35101"/>
      <c r="E35101"/>
      <c r="F35101"/>
      <c r="G35101"/>
      <c r="H35101"/>
      <c r="I35101"/>
      <c r="J35101"/>
      <c r="K35101"/>
      <c r="L35101"/>
      <c r="M35101"/>
      <c r="N35101"/>
      <c r="O35101"/>
      <c r="P35101"/>
      <c r="Q35101"/>
      <c r="R35101"/>
    </row>
    <row r="35102" spans="3:18" x14ac:dyDescent="0.2">
      <c r="C35102"/>
      <c r="D35102"/>
      <c r="E35102"/>
      <c r="F35102"/>
      <c r="G35102"/>
      <c r="H35102"/>
      <c r="I35102"/>
      <c r="J35102"/>
      <c r="K35102"/>
      <c r="L35102"/>
      <c r="M35102"/>
      <c r="N35102"/>
      <c r="O35102"/>
      <c r="P35102"/>
      <c r="Q35102"/>
      <c r="R35102"/>
    </row>
    <row r="35103" spans="3:18" x14ac:dyDescent="0.2">
      <c r="C35103"/>
      <c r="D35103"/>
      <c r="E35103"/>
      <c r="F35103"/>
      <c r="G35103"/>
      <c r="H35103"/>
      <c r="I35103"/>
      <c r="J35103"/>
      <c r="K35103"/>
      <c r="L35103"/>
      <c r="M35103"/>
      <c r="N35103"/>
      <c r="O35103"/>
      <c r="P35103"/>
      <c r="Q35103"/>
      <c r="R35103"/>
    </row>
    <row r="35104" spans="3:18" x14ac:dyDescent="0.2">
      <c r="C35104"/>
      <c r="D35104"/>
      <c r="E35104"/>
      <c r="F35104"/>
      <c r="G35104"/>
      <c r="H35104"/>
      <c r="I35104"/>
      <c r="J35104"/>
      <c r="K35104"/>
      <c r="L35104"/>
      <c r="M35104"/>
      <c r="N35104"/>
      <c r="O35104"/>
      <c r="P35104"/>
      <c r="Q35104"/>
      <c r="R35104"/>
    </row>
    <row r="35105" spans="3:18" x14ac:dyDescent="0.2">
      <c r="C35105"/>
      <c r="D35105"/>
      <c r="E35105"/>
      <c r="F35105"/>
      <c r="G35105"/>
      <c r="H35105"/>
      <c r="I35105"/>
      <c r="J35105"/>
      <c r="K35105"/>
      <c r="L35105"/>
      <c r="M35105"/>
      <c r="N35105"/>
      <c r="O35105"/>
      <c r="P35105"/>
      <c r="Q35105"/>
      <c r="R35105"/>
    </row>
    <row r="35106" spans="3:18" x14ac:dyDescent="0.2">
      <c r="C35106"/>
      <c r="D35106"/>
      <c r="E35106"/>
      <c r="F35106"/>
      <c r="G35106"/>
      <c r="H35106"/>
      <c r="I35106"/>
      <c r="J35106"/>
      <c r="K35106"/>
      <c r="L35106"/>
      <c r="M35106"/>
      <c r="N35106"/>
      <c r="O35106"/>
      <c r="P35106"/>
      <c r="Q35106"/>
      <c r="R35106"/>
    </row>
    <row r="35107" spans="3:18" x14ac:dyDescent="0.2">
      <c r="C35107"/>
      <c r="D35107"/>
      <c r="E35107"/>
      <c r="F35107"/>
      <c r="G35107"/>
      <c r="H35107"/>
      <c r="I35107"/>
      <c r="J35107"/>
      <c r="K35107"/>
      <c r="L35107"/>
      <c r="M35107"/>
      <c r="N35107"/>
      <c r="O35107"/>
      <c r="P35107"/>
      <c r="Q35107"/>
      <c r="R35107"/>
    </row>
    <row r="35108" spans="3:18" x14ac:dyDescent="0.2">
      <c r="C35108"/>
      <c r="D35108"/>
      <c r="E35108"/>
      <c r="F35108"/>
      <c r="G35108"/>
      <c r="H35108"/>
      <c r="I35108"/>
      <c r="J35108"/>
      <c r="K35108"/>
      <c r="L35108"/>
      <c r="M35108"/>
      <c r="N35108"/>
      <c r="O35108"/>
      <c r="P35108"/>
      <c r="Q35108"/>
      <c r="R35108"/>
    </row>
    <row r="35109" spans="3:18" x14ac:dyDescent="0.2">
      <c r="C35109"/>
      <c r="D35109"/>
      <c r="E35109"/>
      <c r="F35109"/>
      <c r="G35109"/>
      <c r="H35109"/>
      <c r="I35109"/>
      <c r="J35109"/>
      <c r="K35109"/>
      <c r="L35109"/>
      <c r="M35109"/>
      <c r="N35109"/>
      <c r="O35109"/>
      <c r="P35109"/>
      <c r="Q35109"/>
      <c r="R35109"/>
    </row>
    <row r="35110" spans="3:18" x14ac:dyDescent="0.2">
      <c r="C35110"/>
      <c r="D35110"/>
      <c r="E35110"/>
      <c r="F35110"/>
      <c r="G35110"/>
      <c r="H35110"/>
      <c r="I35110"/>
      <c r="J35110"/>
      <c r="K35110"/>
      <c r="L35110"/>
      <c r="M35110"/>
      <c r="N35110"/>
      <c r="O35110"/>
      <c r="P35110"/>
      <c r="Q35110"/>
      <c r="R35110"/>
    </row>
    <row r="35111" spans="3:18" x14ac:dyDescent="0.2">
      <c r="C35111"/>
      <c r="D35111"/>
      <c r="E35111"/>
      <c r="F35111"/>
      <c r="G35111"/>
      <c r="H35111"/>
      <c r="I35111"/>
      <c r="J35111"/>
      <c r="K35111"/>
      <c r="L35111"/>
      <c r="M35111"/>
      <c r="N35111"/>
      <c r="O35111"/>
      <c r="P35111"/>
      <c r="Q35111"/>
      <c r="R35111"/>
    </row>
    <row r="35112" spans="3:18" x14ac:dyDescent="0.2">
      <c r="C35112"/>
      <c r="D35112"/>
      <c r="E35112"/>
      <c r="F35112"/>
      <c r="G35112"/>
      <c r="H35112"/>
      <c r="I35112"/>
      <c r="J35112"/>
      <c r="K35112"/>
      <c r="L35112"/>
      <c r="M35112"/>
      <c r="N35112"/>
      <c r="O35112"/>
      <c r="P35112"/>
      <c r="Q35112"/>
      <c r="R35112"/>
    </row>
    <row r="35113" spans="3:18" x14ac:dyDescent="0.2">
      <c r="C35113"/>
      <c r="D35113"/>
      <c r="E35113"/>
      <c r="F35113"/>
      <c r="G35113"/>
      <c r="H35113"/>
      <c r="I35113"/>
      <c r="J35113"/>
      <c r="K35113"/>
      <c r="L35113"/>
      <c r="M35113"/>
      <c r="N35113"/>
      <c r="O35113"/>
      <c r="P35113"/>
      <c r="Q35113"/>
      <c r="R35113"/>
    </row>
    <row r="35114" spans="3:18" x14ac:dyDescent="0.2">
      <c r="C35114"/>
      <c r="D35114"/>
      <c r="E35114"/>
      <c r="F35114"/>
      <c r="G35114"/>
      <c r="H35114"/>
      <c r="I35114"/>
      <c r="J35114"/>
      <c r="K35114"/>
      <c r="L35114"/>
      <c r="M35114"/>
      <c r="N35114"/>
      <c r="O35114"/>
      <c r="P35114"/>
      <c r="Q35114"/>
      <c r="R35114"/>
    </row>
    <row r="35115" spans="3:18" x14ac:dyDescent="0.2">
      <c r="C35115"/>
      <c r="D35115"/>
      <c r="E35115"/>
      <c r="F35115"/>
      <c r="G35115"/>
      <c r="H35115"/>
      <c r="I35115"/>
      <c r="J35115"/>
      <c r="K35115"/>
      <c r="L35115"/>
      <c r="M35115"/>
      <c r="N35115"/>
      <c r="O35115"/>
      <c r="P35115"/>
      <c r="Q35115"/>
      <c r="R35115"/>
    </row>
    <row r="35116" spans="3:18" x14ac:dyDescent="0.2">
      <c r="C35116"/>
      <c r="D35116"/>
      <c r="E35116"/>
      <c r="F35116"/>
      <c r="G35116"/>
      <c r="H35116"/>
      <c r="I35116"/>
      <c r="J35116"/>
      <c r="K35116"/>
      <c r="L35116"/>
      <c r="M35116"/>
      <c r="N35116"/>
      <c r="O35116"/>
      <c r="P35116"/>
      <c r="Q35116"/>
      <c r="R35116"/>
    </row>
    <row r="35117" spans="3:18" x14ac:dyDescent="0.2">
      <c r="C35117"/>
      <c r="D35117"/>
      <c r="E35117"/>
      <c r="F35117"/>
      <c r="G35117"/>
      <c r="H35117"/>
      <c r="I35117"/>
      <c r="J35117"/>
      <c r="K35117"/>
      <c r="L35117"/>
      <c r="M35117"/>
      <c r="N35117"/>
      <c r="O35117"/>
      <c r="P35117"/>
      <c r="Q35117"/>
      <c r="R35117"/>
    </row>
    <row r="35118" spans="3:18" x14ac:dyDescent="0.2">
      <c r="C35118"/>
      <c r="D35118"/>
      <c r="E35118"/>
      <c r="F35118"/>
      <c r="G35118"/>
      <c r="H35118"/>
      <c r="I35118"/>
      <c r="J35118"/>
      <c r="K35118"/>
      <c r="L35118"/>
      <c r="M35118"/>
      <c r="N35118"/>
      <c r="O35118"/>
      <c r="P35118"/>
      <c r="Q35118"/>
      <c r="R35118"/>
    </row>
    <row r="35119" spans="3:18" x14ac:dyDescent="0.2">
      <c r="C35119"/>
      <c r="D35119"/>
      <c r="E35119"/>
      <c r="F35119"/>
      <c r="G35119"/>
      <c r="H35119"/>
      <c r="I35119"/>
      <c r="J35119"/>
      <c r="K35119"/>
      <c r="L35119"/>
      <c r="M35119"/>
      <c r="N35119"/>
      <c r="O35119"/>
      <c r="P35119"/>
      <c r="Q35119"/>
      <c r="R35119"/>
    </row>
    <row r="35120" spans="3:18" x14ac:dyDescent="0.2">
      <c r="C35120"/>
      <c r="D35120"/>
      <c r="E35120"/>
      <c r="F35120"/>
      <c r="G35120"/>
      <c r="H35120"/>
      <c r="I35120"/>
      <c r="J35120"/>
      <c r="K35120"/>
      <c r="L35120"/>
      <c r="M35120"/>
      <c r="N35120"/>
      <c r="O35120"/>
      <c r="P35120"/>
      <c r="Q35120"/>
      <c r="R35120"/>
    </row>
    <row r="35121" spans="3:18" x14ac:dyDescent="0.2">
      <c r="C35121"/>
      <c r="D35121"/>
      <c r="E35121"/>
      <c r="F35121"/>
      <c r="G35121"/>
      <c r="H35121"/>
      <c r="I35121"/>
      <c r="J35121"/>
      <c r="K35121"/>
      <c r="L35121"/>
      <c r="M35121"/>
      <c r="N35121"/>
      <c r="O35121"/>
      <c r="P35121"/>
      <c r="Q35121"/>
      <c r="R35121"/>
    </row>
    <row r="35122" spans="3:18" x14ac:dyDescent="0.2">
      <c r="C35122"/>
      <c r="D35122"/>
      <c r="E35122"/>
      <c r="F35122"/>
      <c r="G35122"/>
      <c r="H35122"/>
      <c r="I35122"/>
      <c r="J35122"/>
      <c r="K35122"/>
      <c r="L35122"/>
      <c r="M35122"/>
      <c r="N35122"/>
      <c r="O35122"/>
      <c r="P35122"/>
      <c r="Q35122"/>
      <c r="R35122"/>
    </row>
    <row r="35123" spans="3:18" x14ac:dyDescent="0.2">
      <c r="C35123"/>
      <c r="D35123"/>
      <c r="E35123"/>
      <c r="F35123"/>
      <c r="G35123"/>
      <c r="H35123"/>
      <c r="I35123"/>
      <c r="J35123"/>
      <c r="K35123"/>
      <c r="L35123"/>
      <c r="M35123"/>
      <c r="N35123"/>
      <c r="O35123"/>
      <c r="P35123"/>
      <c r="Q35123"/>
      <c r="R35123"/>
    </row>
    <row r="35124" spans="3:18" x14ac:dyDescent="0.2">
      <c r="C35124"/>
      <c r="D35124"/>
      <c r="E35124"/>
      <c r="F35124"/>
      <c r="G35124"/>
      <c r="H35124"/>
      <c r="I35124"/>
      <c r="J35124"/>
      <c r="K35124"/>
      <c r="L35124"/>
      <c r="M35124"/>
      <c r="N35124"/>
      <c r="O35124"/>
      <c r="P35124"/>
      <c r="Q35124"/>
      <c r="R35124"/>
    </row>
    <row r="35125" spans="3:18" x14ac:dyDescent="0.2">
      <c r="C35125"/>
      <c r="D35125"/>
      <c r="E35125"/>
      <c r="F35125"/>
      <c r="G35125"/>
      <c r="H35125"/>
      <c r="I35125"/>
      <c r="J35125"/>
      <c r="K35125"/>
      <c r="L35125"/>
      <c r="M35125"/>
      <c r="N35125"/>
      <c r="O35125"/>
      <c r="P35125"/>
      <c r="Q35125"/>
      <c r="R35125"/>
    </row>
    <row r="35126" spans="3:18" x14ac:dyDescent="0.2">
      <c r="C35126"/>
      <c r="D35126"/>
      <c r="E35126"/>
      <c r="F35126"/>
      <c r="G35126"/>
      <c r="H35126"/>
      <c r="I35126"/>
      <c r="J35126"/>
      <c r="K35126"/>
      <c r="L35126"/>
      <c r="M35126"/>
      <c r="N35126"/>
      <c r="O35126"/>
      <c r="P35126"/>
      <c r="Q35126"/>
      <c r="R35126"/>
    </row>
    <row r="35127" spans="3:18" x14ac:dyDescent="0.2">
      <c r="C35127"/>
      <c r="D35127"/>
      <c r="E35127"/>
      <c r="F35127"/>
      <c r="G35127"/>
      <c r="H35127"/>
      <c r="I35127"/>
      <c r="J35127"/>
      <c r="K35127"/>
      <c r="L35127"/>
      <c r="M35127"/>
      <c r="N35127"/>
      <c r="O35127"/>
      <c r="P35127"/>
      <c r="Q35127"/>
      <c r="R35127"/>
    </row>
    <row r="35128" spans="3:18" x14ac:dyDescent="0.2">
      <c r="C35128"/>
      <c r="D35128"/>
      <c r="E35128"/>
      <c r="F35128"/>
      <c r="G35128"/>
      <c r="H35128"/>
      <c r="I35128"/>
      <c r="J35128"/>
      <c r="K35128"/>
      <c r="L35128"/>
      <c r="M35128"/>
      <c r="N35128"/>
      <c r="O35128"/>
      <c r="P35128"/>
      <c r="Q35128"/>
      <c r="R35128"/>
    </row>
    <row r="35129" spans="3:18" x14ac:dyDescent="0.2">
      <c r="C35129"/>
      <c r="D35129"/>
      <c r="E35129"/>
      <c r="F35129"/>
      <c r="G35129"/>
      <c r="H35129"/>
      <c r="I35129"/>
      <c r="J35129"/>
      <c r="K35129"/>
      <c r="L35129"/>
      <c r="M35129"/>
      <c r="N35129"/>
      <c r="O35129"/>
      <c r="P35129"/>
      <c r="Q35129"/>
      <c r="R35129"/>
    </row>
    <row r="35130" spans="3:18" x14ac:dyDescent="0.2">
      <c r="C35130"/>
      <c r="D35130"/>
      <c r="E35130"/>
      <c r="F35130"/>
      <c r="G35130"/>
      <c r="H35130"/>
      <c r="I35130"/>
      <c r="J35130"/>
      <c r="K35130"/>
      <c r="L35130"/>
      <c r="M35130"/>
      <c r="N35130"/>
      <c r="O35130"/>
      <c r="P35130"/>
      <c r="Q35130"/>
      <c r="R35130"/>
    </row>
    <row r="35131" spans="3:18" x14ac:dyDescent="0.2">
      <c r="C35131"/>
      <c r="D35131"/>
      <c r="E35131"/>
      <c r="F35131"/>
      <c r="G35131"/>
      <c r="H35131"/>
      <c r="I35131"/>
      <c r="J35131"/>
      <c r="K35131"/>
      <c r="L35131"/>
      <c r="M35131"/>
      <c r="N35131"/>
      <c r="O35131"/>
      <c r="P35131"/>
      <c r="Q35131"/>
      <c r="R35131"/>
    </row>
    <row r="35132" spans="3:18" x14ac:dyDescent="0.2">
      <c r="C35132"/>
      <c r="D35132"/>
      <c r="E35132"/>
      <c r="F35132"/>
      <c r="G35132"/>
      <c r="H35132"/>
      <c r="I35132"/>
      <c r="J35132"/>
      <c r="K35132"/>
      <c r="L35132"/>
      <c r="M35132"/>
      <c r="N35132"/>
      <c r="O35132"/>
      <c r="P35132"/>
      <c r="Q35132"/>
      <c r="R35132"/>
    </row>
    <row r="35133" spans="3:18" x14ac:dyDescent="0.2">
      <c r="C35133"/>
      <c r="D35133"/>
      <c r="E35133"/>
      <c r="F35133"/>
      <c r="G35133"/>
      <c r="H35133"/>
      <c r="I35133"/>
      <c r="J35133"/>
      <c r="K35133"/>
      <c r="L35133"/>
      <c r="M35133"/>
      <c r="N35133"/>
      <c r="O35133"/>
      <c r="P35133"/>
      <c r="Q35133"/>
      <c r="R35133"/>
    </row>
    <row r="35134" spans="3:18" x14ac:dyDescent="0.2">
      <c r="C35134"/>
      <c r="D35134"/>
      <c r="E35134"/>
      <c r="F35134"/>
      <c r="G35134"/>
      <c r="H35134"/>
      <c r="I35134"/>
      <c r="J35134"/>
      <c r="K35134"/>
      <c r="L35134"/>
      <c r="M35134"/>
      <c r="N35134"/>
      <c r="O35134"/>
      <c r="P35134"/>
      <c r="Q35134"/>
      <c r="R35134"/>
    </row>
    <row r="35135" spans="3:18" x14ac:dyDescent="0.2">
      <c r="C35135"/>
      <c r="D35135"/>
      <c r="E35135"/>
      <c r="F35135"/>
      <c r="G35135"/>
      <c r="H35135"/>
      <c r="I35135"/>
      <c r="J35135"/>
      <c r="K35135"/>
      <c r="L35135"/>
      <c r="M35135"/>
      <c r="N35135"/>
      <c r="O35135"/>
      <c r="P35135"/>
      <c r="Q35135"/>
      <c r="R35135"/>
    </row>
    <row r="35136" spans="3:18" x14ac:dyDescent="0.2">
      <c r="C35136"/>
      <c r="D35136"/>
      <c r="E35136"/>
      <c r="F35136"/>
      <c r="G35136"/>
      <c r="H35136"/>
      <c r="I35136"/>
      <c r="J35136"/>
      <c r="K35136"/>
      <c r="L35136"/>
      <c r="M35136"/>
      <c r="N35136"/>
      <c r="O35136"/>
      <c r="P35136"/>
      <c r="Q35136"/>
      <c r="R35136"/>
    </row>
    <row r="35137" spans="3:18" x14ac:dyDescent="0.2">
      <c r="C35137"/>
      <c r="D35137"/>
      <c r="E35137"/>
      <c r="F35137"/>
      <c r="G35137"/>
      <c r="H35137"/>
      <c r="I35137"/>
      <c r="J35137"/>
      <c r="K35137"/>
      <c r="L35137"/>
      <c r="M35137"/>
      <c r="N35137"/>
      <c r="O35137"/>
      <c r="P35137"/>
      <c r="Q35137"/>
      <c r="R35137"/>
    </row>
    <row r="35138" spans="3:18" x14ac:dyDescent="0.2">
      <c r="C35138"/>
      <c r="D35138"/>
      <c r="E35138"/>
      <c r="F35138"/>
      <c r="G35138"/>
      <c r="H35138"/>
      <c r="I35138"/>
      <c r="J35138"/>
      <c r="K35138"/>
      <c r="L35138"/>
      <c r="M35138"/>
      <c r="N35138"/>
      <c r="O35138"/>
      <c r="P35138"/>
      <c r="Q35138"/>
      <c r="R35138"/>
    </row>
    <row r="35139" spans="3:18" x14ac:dyDescent="0.2">
      <c r="C35139"/>
      <c r="D35139"/>
      <c r="E35139"/>
      <c r="F35139"/>
      <c r="G35139"/>
      <c r="H35139"/>
      <c r="I35139"/>
      <c r="J35139"/>
      <c r="K35139"/>
      <c r="L35139"/>
      <c r="M35139"/>
      <c r="N35139"/>
      <c r="O35139"/>
      <c r="P35139"/>
      <c r="Q35139"/>
      <c r="R35139"/>
    </row>
    <row r="35140" spans="3:18" x14ac:dyDescent="0.2">
      <c r="C35140"/>
      <c r="D35140"/>
      <c r="E35140"/>
      <c r="F35140"/>
      <c r="G35140"/>
      <c r="H35140"/>
      <c r="I35140"/>
      <c r="J35140"/>
      <c r="K35140"/>
      <c r="L35140"/>
      <c r="M35140"/>
      <c r="N35140"/>
      <c r="O35140"/>
      <c r="P35140"/>
      <c r="Q35140"/>
      <c r="R35140"/>
    </row>
    <row r="35141" spans="3:18" x14ac:dyDescent="0.2">
      <c r="C35141"/>
      <c r="D35141"/>
      <c r="E35141"/>
      <c r="F35141"/>
      <c r="G35141"/>
      <c r="H35141"/>
      <c r="I35141"/>
      <c r="J35141"/>
      <c r="K35141"/>
      <c r="L35141"/>
      <c r="M35141"/>
      <c r="N35141"/>
      <c r="O35141"/>
      <c r="P35141"/>
      <c r="Q35141"/>
      <c r="R35141"/>
    </row>
    <row r="35142" spans="3:18" x14ac:dyDescent="0.2">
      <c r="C35142"/>
      <c r="D35142"/>
      <c r="E35142"/>
      <c r="F35142"/>
      <c r="G35142"/>
      <c r="H35142"/>
      <c r="I35142"/>
      <c r="J35142"/>
      <c r="K35142"/>
      <c r="L35142"/>
      <c r="M35142"/>
      <c r="N35142"/>
      <c r="O35142"/>
      <c r="P35142"/>
      <c r="Q35142"/>
      <c r="R35142"/>
    </row>
    <row r="35143" spans="3:18" x14ac:dyDescent="0.2">
      <c r="C35143"/>
      <c r="D35143"/>
      <c r="E35143"/>
      <c r="F35143"/>
      <c r="G35143"/>
      <c r="H35143"/>
      <c r="I35143"/>
      <c r="J35143"/>
      <c r="K35143"/>
      <c r="L35143"/>
      <c r="M35143"/>
      <c r="N35143"/>
      <c r="O35143"/>
      <c r="P35143"/>
      <c r="Q35143"/>
      <c r="R35143"/>
    </row>
    <row r="35144" spans="3:18" x14ac:dyDescent="0.2">
      <c r="C35144"/>
      <c r="D35144"/>
      <c r="E35144"/>
      <c r="F35144"/>
      <c r="G35144"/>
      <c r="H35144"/>
      <c r="I35144"/>
      <c r="J35144"/>
      <c r="K35144"/>
      <c r="L35144"/>
      <c r="M35144"/>
      <c r="N35144"/>
      <c r="O35144"/>
      <c r="P35144"/>
      <c r="Q35144"/>
      <c r="R35144"/>
    </row>
    <row r="35145" spans="3:18" x14ac:dyDescent="0.2">
      <c r="C35145"/>
      <c r="D35145"/>
      <c r="E35145"/>
      <c r="F35145"/>
      <c r="G35145"/>
      <c r="H35145"/>
      <c r="I35145"/>
      <c r="J35145"/>
      <c r="K35145"/>
      <c r="L35145"/>
      <c r="M35145"/>
      <c r="N35145"/>
      <c r="O35145"/>
      <c r="P35145"/>
      <c r="Q35145"/>
      <c r="R35145"/>
    </row>
    <row r="35146" spans="3:18" x14ac:dyDescent="0.2">
      <c r="C35146"/>
      <c r="D35146"/>
      <c r="E35146"/>
      <c r="F35146"/>
      <c r="G35146"/>
      <c r="H35146"/>
      <c r="I35146"/>
      <c r="J35146"/>
      <c r="K35146"/>
      <c r="L35146"/>
      <c r="M35146"/>
      <c r="N35146"/>
      <c r="O35146"/>
      <c r="P35146"/>
      <c r="Q35146"/>
      <c r="R35146"/>
    </row>
    <row r="35147" spans="3:18" x14ac:dyDescent="0.2">
      <c r="C35147"/>
      <c r="D35147"/>
      <c r="E35147"/>
      <c r="F35147"/>
      <c r="G35147"/>
      <c r="H35147"/>
      <c r="I35147"/>
      <c r="J35147"/>
      <c r="K35147"/>
      <c r="L35147"/>
      <c r="M35147"/>
      <c r="N35147"/>
      <c r="O35147"/>
      <c r="P35147"/>
      <c r="Q35147"/>
      <c r="R35147"/>
    </row>
    <row r="35148" spans="3:18" x14ac:dyDescent="0.2">
      <c r="C35148"/>
      <c r="D35148"/>
      <c r="E35148"/>
      <c r="F35148"/>
      <c r="G35148"/>
      <c r="H35148"/>
      <c r="I35148"/>
      <c r="J35148"/>
      <c r="K35148"/>
      <c r="L35148"/>
      <c r="M35148"/>
      <c r="N35148"/>
      <c r="O35148"/>
      <c r="P35148"/>
      <c r="Q35148"/>
      <c r="R35148"/>
    </row>
    <row r="35149" spans="3:18" x14ac:dyDescent="0.2">
      <c r="C35149"/>
      <c r="D35149"/>
      <c r="E35149"/>
      <c r="F35149"/>
      <c r="G35149"/>
      <c r="H35149"/>
      <c r="I35149"/>
      <c r="J35149"/>
      <c r="K35149"/>
      <c r="L35149"/>
      <c r="M35149"/>
      <c r="N35149"/>
      <c r="O35149"/>
      <c r="P35149"/>
      <c r="Q35149"/>
      <c r="R35149"/>
    </row>
    <row r="35150" spans="3:18" x14ac:dyDescent="0.2">
      <c r="C35150"/>
      <c r="D35150"/>
      <c r="E35150"/>
      <c r="F35150"/>
      <c r="G35150"/>
      <c r="H35150"/>
      <c r="I35150"/>
      <c r="J35150"/>
      <c r="K35150"/>
      <c r="L35150"/>
      <c r="M35150"/>
      <c r="N35150"/>
      <c r="O35150"/>
      <c r="P35150"/>
      <c r="Q35150"/>
      <c r="R35150"/>
    </row>
    <row r="35151" spans="3:18" x14ac:dyDescent="0.2">
      <c r="C35151"/>
      <c r="D35151"/>
      <c r="E35151"/>
      <c r="F35151"/>
      <c r="G35151"/>
      <c r="H35151"/>
      <c r="I35151"/>
      <c r="J35151"/>
      <c r="K35151"/>
      <c r="L35151"/>
      <c r="M35151"/>
      <c r="N35151"/>
      <c r="O35151"/>
      <c r="P35151"/>
      <c r="Q35151"/>
      <c r="R35151"/>
    </row>
    <row r="35152" spans="3:18" x14ac:dyDescent="0.2">
      <c r="C35152"/>
      <c r="D35152"/>
      <c r="E35152"/>
      <c r="F35152"/>
      <c r="G35152"/>
      <c r="H35152"/>
      <c r="I35152"/>
      <c r="J35152"/>
      <c r="K35152"/>
      <c r="L35152"/>
      <c r="M35152"/>
      <c r="N35152"/>
      <c r="O35152"/>
      <c r="P35152"/>
      <c r="Q35152"/>
      <c r="R35152"/>
    </row>
    <row r="35153" spans="3:18" x14ac:dyDescent="0.2">
      <c r="C35153"/>
      <c r="D35153"/>
      <c r="E35153"/>
      <c r="F35153"/>
      <c r="G35153"/>
      <c r="H35153"/>
      <c r="I35153"/>
      <c r="J35153"/>
      <c r="K35153"/>
      <c r="L35153"/>
      <c r="M35153"/>
      <c r="N35153"/>
      <c r="O35153"/>
      <c r="P35153"/>
      <c r="Q35153"/>
      <c r="R35153"/>
    </row>
    <row r="35154" spans="3:18" x14ac:dyDescent="0.2">
      <c r="C35154"/>
      <c r="D35154"/>
      <c r="E35154"/>
      <c r="F35154"/>
      <c r="G35154"/>
      <c r="H35154"/>
      <c r="I35154"/>
      <c r="J35154"/>
      <c r="K35154"/>
      <c r="L35154"/>
      <c r="M35154"/>
      <c r="N35154"/>
      <c r="O35154"/>
      <c r="P35154"/>
      <c r="Q35154"/>
      <c r="R35154"/>
    </row>
    <row r="35155" spans="3:18" x14ac:dyDescent="0.2">
      <c r="C35155"/>
      <c r="D35155"/>
      <c r="E35155"/>
      <c r="F35155"/>
      <c r="G35155"/>
      <c r="H35155"/>
      <c r="I35155"/>
      <c r="J35155"/>
      <c r="K35155"/>
      <c r="L35155"/>
      <c r="M35155"/>
      <c r="N35155"/>
      <c r="O35155"/>
      <c r="P35155"/>
      <c r="Q35155"/>
      <c r="R35155"/>
    </row>
    <row r="35156" spans="3:18" x14ac:dyDescent="0.2">
      <c r="C35156"/>
      <c r="D35156"/>
      <c r="E35156"/>
      <c r="F35156"/>
      <c r="G35156"/>
      <c r="H35156"/>
      <c r="I35156"/>
      <c r="J35156"/>
      <c r="K35156"/>
      <c r="L35156"/>
      <c r="M35156"/>
      <c r="N35156"/>
      <c r="O35156"/>
      <c r="P35156"/>
      <c r="Q35156"/>
      <c r="R35156"/>
    </row>
    <row r="35157" spans="3:18" x14ac:dyDescent="0.2">
      <c r="C35157"/>
      <c r="D35157"/>
      <c r="E35157"/>
      <c r="F35157"/>
      <c r="G35157"/>
      <c r="H35157"/>
      <c r="I35157"/>
      <c r="J35157"/>
      <c r="K35157"/>
      <c r="L35157"/>
      <c r="M35157"/>
      <c r="N35157"/>
      <c r="O35157"/>
      <c r="P35157"/>
      <c r="Q35157"/>
      <c r="R35157"/>
    </row>
    <row r="35158" spans="3:18" x14ac:dyDescent="0.2">
      <c r="C35158"/>
      <c r="D35158"/>
      <c r="E35158"/>
      <c r="F35158"/>
      <c r="G35158"/>
      <c r="H35158"/>
      <c r="I35158"/>
      <c r="J35158"/>
      <c r="K35158"/>
      <c r="L35158"/>
      <c r="M35158"/>
      <c r="N35158"/>
      <c r="O35158"/>
      <c r="P35158"/>
      <c r="Q35158"/>
      <c r="R35158"/>
    </row>
    <row r="35159" spans="3:18" x14ac:dyDescent="0.2">
      <c r="C35159"/>
      <c r="D35159"/>
      <c r="E35159"/>
      <c r="F35159"/>
      <c r="G35159"/>
      <c r="H35159"/>
      <c r="I35159"/>
      <c r="J35159"/>
      <c r="K35159"/>
      <c r="L35159"/>
      <c r="M35159"/>
      <c r="N35159"/>
      <c r="O35159"/>
      <c r="P35159"/>
      <c r="Q35159"/>
      <c r="R35159"/>
    </row>
    <row r="35160" spans="3:18" x14ac:dyDescent="0.2">
      <c r="C35160"/>
      <c r="D35160"/>
      <c r="E35160"/>
      <c r="F35160"/>
      <c r="G35160"/>
      <c r="H35160"/>
      <c r="I35160"/>
      <c r="J35160"/>
      <c r="K35160"/>
      <c r="L35160"/>
      <c r="M35160"/>
      <c r="N35160"/>
      <c r="O35160"/>
      <c r="P35160"/>
      <c r="Q35160"/>
      <c r="R35160"/>
    </row>
    <row r="35161" spans="3:18" x14ac:dyDescent="0.2">
      <c r="C35161"/>
      <c r="D35161"/>
      <c r="E35161"/>
      <c r="F35161"/>
      <c r="G35161"/>
      <c r="H35161"/>
      <c r="I35161"/>
      <c r="J35161"/>
      <c r="K35161"/>
      <c r="L35161"/>
      <c r="M35161"/>
      <c r="N35161"/>
      <c r="O35161"/>
      <c r="P35161"/>
      <c r="Q35161"/>
      <c r="R35161"/>
    </row>
    <row r="35162" spans="3:18" x14ac:dyDescent="0.2">
      <c r="C35162"/>
      <c r="D35162"/>
      <c r="E35162"/>
      <c r="F35162"/>
      <c r="G35162"/>
      <c r="H35162"/>
      <c r="I35162"/>
      <c r="J35162"/>
      <c r="K35162"/>
      <c r="L35162"/>
      <c r="M35162"/>
      <c r="N35162"/>
      <c r="O35162"/>
      <c r="P35162"/>
      <c r="Q35162"/>
      <c r="R35162"/>
    </row>
    <row r="35163" spans="3:18" x14ac:dyDescent="0.2">
      <c r="C35163"/>
      <c r="D35163"/>
      <c r="E35163"/>
      <c r="F35163"/>
      <c r="G35163"/>
      <c r="H35163"/>
      <c r="I35163"/>
      <c r="J35163"/>
      <c r="K35163"/>
      <c r="L35163"/>
      <c r="M35163"/>
      <c r="N35163"/>
      <c r="O35163"/>
      <c r="P35163"/>
      <c r="Q35163"/>
      <c r="R35163"/>
    </row>
    <row r="35164" spans="3:18" x14ac:dyDescent="0.2">
      <c r="C35164"/>
      <c r="D35164"/>
      <c r="E35164"/>
      <c r="F35164"/>
      <c r="G35164"/>
      <c r="H35164"/>
      <c r="I35164"/>
      <c r="J35164"/>
      <c r="K35164"/>
      <c r="L35164"/>
      <c r="M35164"/>
      <c r="N35164"/>
      <c r="O35164"/>
      <c r="P35164"/>
      <c r="Q35164"/>
      <c r="R35164"/>
    </row>
    <row r="35165" spans="3:18" x14ac:dyDescent="0.2">
      <c r="C35165"/>
      <c r="D35165"/>
      <c r="E35165"/>
      <c r="F35165"/>
      <c r="G35165"/>
      <c r="H35165"/>
      <c r="I35165"/>
      <c r="J35165"/>
      <c r="K35165"/>
      <c r="L35165"/>
      <c r="M35165"/>
      <c r="N35165"/>
      <c r="O35165"/>
      <c r="P35165"/>
      <c r="Q35165"/>
      <c r="R35165"/>
    </row>
    <row r="35166" spans="3:18" x14ac:dyDescent="0.2">
      <c r="C35166"/>
      <c r="D35166"/>
      <c r="E35166"/>
      <c r="F35166"/>
      <c r="G35166"/>
      <c r="H35166"/>
      <c r="I35166"/>
      <c r="J35166"/>
      <c r="K35166"/>
      <c r="L35166"/>
      <c r="M35166"/>
      <c r="N35166"/>
      <c r="O35166"/>
      <c r="P35166"/>
      <c r="Q35166"/>
      <c r="R35166"/>
    </row>
    <row r="35167" spans="3:18" x14ac:dyDescent="0.2">
      <c r="C35167"/>
      <c r="D35167"/>
      <c r="E35167"/>
      <c r="F35167"/>
      <c r="G35167"/>
      <c r="H35167"/>
      <c r="I35167"/>
      <c r="J35167"/>
      <c r="K35167"/>
      <c r="L35167"/>
      <c r="M35167"/>
      <c r="N35167"/>
      <c r="O35167"/>
      <c r="P35167"/>
      <c r="Q35167"/>
      <c r="R35167"/>
    </row>
    <row r="35168" spans="3:18" x14ac:dyDescent="0.2">
      <c r="C35168"/>
      <c r="D35168"/>
      <c r="E35168"/>
      <c r="F35168"/>
      <c r="G35168"/>
      <c r="H35168"/>
      <c r="I35168"/>
      <c r="J35168"/>
      <c r="K35168"/>
      <c r="L35168"/>
      <c r="M35168"/>
      <c r="N35168"/>
      <c r="O35168"/>
      <c r="P35168"/>
      <c r="Q35168"/>
      <c r="R35168"/>
    </row>
    <row r="35169" spans="3:18" x14ac:dyDescent="0.2">
      <c r="C35169"/>
      <c r="D35169"/>
      <c r="E35169"/>
      <c r="F35169"/>
      <c r="G35169"/>
      <c r="H35169"/>
      <c r="I35169"/>
      <c r="J35169"/>
      <c r="K35169"/>
      <c r="L35169"/>
      <c r="M35169"/>
      <c r="N35169"/>
      <c r="O35169"/>
      <c r="P35169"/>
      <c r="Q35169"/>
      <c r="R35169"/>
    </row>
    <row r="35170" spans="3:18" x14ac:dyDescent="0.2">
      <c r="C35170"/>
      <c r="D35170"/>
      <c r="E35170"/>
      <c r="F35170"/>
      <c r="G35170"/>
      <c r="H35170"/>
      <c r="I35170"/>
      <c r="J35170"/>
      <c r="K35170"/>
      <c r="L35170"/>
      <c r="M35170"/>
      <c r="N35170"/>
      <c r="O35170"/>
      <c r="P35170"/>
      <c r="Q35170"/>
      <c r="R35170"/>
    </row>
    <row r="35171" spans="3:18" x14ac:dyDescent="0.2">
      <c r="C35171"/>
      <c r="D35171"/>
      <c r="E35171"/>
      <c r="F35171"/>
      <c r="G35171"/>
      <c r="H35171"/>
      <c r="I35171"/>
      <c r="J35171"/>
      <c r="K35171"/>
      <c r="L35171"/>
      <c r="M35171"/>
      <c r="N35171"/>
      <c r="O35171"/>
      <c r="P35171"/>
      <c r="Q35171"/>
      <c r="R35171"/>
    </row>
    <row r="35172" spans="3:18" x14ac:dyDescent="0.2">
      <c r="C35172"/>
      <c r="D35172"/>
      <c r="E35172"/>
      <c r="F35172"/>
      <c r="G35172"/>
      <c r="H35172"/>
      <c r="I35172"/>
      <c r="J35172"/>
      <c r="K35172"/>
      <c r="L35172"/>
      <c r="M35172"/>
      <c r="N35172"/>
      <c r="O35172"/>
      <c r="P35172"/>
      <c r="Q35172"/>
      <c r="R35172"/>
    </row>
    <row r="35173" spans="3:18" x14ac:dyDescent="0.2">
      <c r="C35173"/>
      <c r="D35173"/>
      <c r="E35173"/>
      <c r="F35173"/>
      <c r="G35173"/>
      <c r="H35173"/>
      <c r="I35173"/>
      <c r="J35173"/>
      <c r="K35173"/>
      <c r="L35173"/>
      <c r="M35173"/>
      <c r="N35173"/>
      <c r="O35173"/>
      <c r="P35173"/>
      <c r="Q35173"/>
      <c r="R35173"/>
    </row>
    <row r="35174" spans="3:18" x14ac:dyDescent="0.2">
      <c r="C35174"/>
      <c r="D35174"/>
      <c r="E35174"/>
      <c r="F35174"/>
      <c r="G35174"/>
      <c r="H35174"/>
      <c r="I35174"/>
      <c r="J35174"/>
      <c r="K35174"/>
      <c r="L35174"/>
      <c r="M35174"/>
      <c r="N35174"/>
      <c r="O35174"/>
      <c r="P35174"/>
      <c r="Q35174"/>
      <c r="R35174"/>
    </row>
    <row r="35175" spans="3:18" x14ac:dyDescent="0.2">
      <c r="C35175"/>
      <c r="D35175"/>
      <c r="E35175"/>
      <c r="F35175"/>
      <c r="G35175"/>
      <c r="H35175"/>
      <c r="I35175"/>
      <c r="J35175"/>
      <c r="K35175"/>
      <c r="L35175"/>
      <c r="M35175"/>
      <c r="N35175"/>
      <c r="O35175"/>
      <c r="P35175"/>
      <c r="Q35175"/>
      <c r="R35175"/>
    </row>
    <row r="35176" spans="3:18" x14ac:dyDescent="0.2">
      <c r="C35176"/>
      <c r="D35176"/>
      <c r="E35176"/>
      <c r="F35176"/>
      <c r="G35176"/>
      <c r="H35176"/>
      <c r="I35176"/>
      <c r="J35176"/>
      <c r="K35176"/>
      <c r="L35176"/>
      <c r="M35176"/>
      <c r="N35176"/>
      <c r="O35176"/>
      <c r="P35176"/>
      <c r="Q35176"/>
      <c r="R35176"/>
    </row>
    <row r="35177" spans="3:18" x14ac:dyDescent="0.2">
      <c r="C35177"/>
      <c r="D35177"/>
      <c r="E35177"/>
      <c r="F35177"/>
      <c r="G35177"/>
      <c r="H35177"/>
      <c r="I35177"/>
      <c r="J35177"/>
      <c r="K35177"/>
      <c r="L35177"/>
      <c r="M35177"/>
      <c r="N35177"/>
      <c r="O35177"/>
      <c r="P35177"/>
      <c r="Q35177"/>
      <c r="R35177"/>
    </row>
    <row r="35178" spans="3:18" x14ac:dyDescent="0.2">
      <c r="C35178"/>
      <c r="D35178"/>
      <c r="E35178"/>
      <c r="F35178"/>
      <c r="G35178"/>
      <c r="H35178"/>
      <c r="I35178"/>
      <c r="J35178"/>
      <c r="K35178"/>
      <c r="L35178"/>
      <c r="M35178"/>
      <c r="N35178"/>
      <c r="O35178"/>
      <c r="P35178"/>
      <c r="Q35178"/>
      <c r="R35178"/>
    </row>
    <row r="35179" spans="3:18" x14ac:dyDescent="0.2">
      <c r="C35179"/>
      <c r="D35179"/>
      <c r="E35179"/>
      <c r="F35179"/>
      <c r="G35179"/>
      <c r="H35179"/>
      <c r="I35179"/>
      <c r="J35179"/>
      <c r="K35179"/>
      <c r="L35179"/>
      <c r="M35179"/>
      <c r="N35179"/>
      <c r="O35179"/>
      <c r="P35179"/>
      <c r="Q35179"/>
      <c r="R35179"/>
    </row>
    <row r="35180" spans="3:18" x14ac:dyDescent="0.2">
      <c r="C35180"/>
      <c r="D35180"/>
      <c r="E35180"/>
      <c r="F35180"/>
      <c r="G35180"/>
      <c r="H35180"/>
      <c r="I35180"/>
      <c r="J35180"/>
      <c r="K35180"/>
      <c r="L35180"/>
      <c r="M35180"/>
      <c r="N35180"/>
      <c r="O35180"/>
      <c r="P35180"/>
      <c r="Q35180"/>
      <c r="R35180"/>
    </row>
    <row r="35181" spans="3:18" x14ac:dyDescent="0.2">
      <c r="C35181"/>
      <c r="D35181"/>
      <c r="E35181"/>
      <c r="F35181"/>
      <c r="G35181"/>
      <c r="H35181"/>
      <c r="I35181"/>
      <c r="J35181"/>
      <c r="K35181"/>
      <c r="L35181"/>
      <c r="M35181"/>
      <c r="N35181"/>
      <c r="O35181"/>
      <c r="P35181"/>
      <c r="Q35181"/>
      <c r="R35181"/>
    </row>
    <row r="35182" spans="3:18" x14ac:dyDescent="0.2">
      <c r="C35182"/>
      <c r="D35182"/>
      <c r="E35182"/>
      <c r="F35182"/>
      <c r="G35182"/>
      <c r="H35182"/>
      <c r="I35182"/>
      <c r="J35182"/>
      <c r="K35182"/>
      <c r="L35182"/>
      <c r="M35182"/>
      <c r="N35182"/>
      <c r="O35182"/>
      <c r="P35182"/>
      <c r="Q35182"/>
      <c r="R35182"/>
    </row>
    <row r="35183" spans="3:18" x14ac:dyDescent="0.2">
      <c r="C35183"/>
      <c r="D35183"/>
      <c r="E35183"/>
      <c r="F35183"/>
      <c r="G35183"/>
      <c r="H35183"/>
      <c r="I35183"/>
      <c r="J35183"/>
      <c r="K35183"/>
      <c r="L35183"/>
      <c r="M35183"/>
      <c r="N35183"/>
      <c r="O35183"/>
      <c r="P35183"/>
      <c r="Q35183"/>
      <c r="R35183"/>
    </row>
    <row r="35184" spans="3:18" x14ac:dyDescent="0.2">
      <c r="C35184"/>
      <c r="D35184"/>
      <c r="E35184"/>
      <c r="F35184"/>
      <c r="G35184"/>
      <c r="H35184"/>
      <c r="I35184"/>
      <c r="J35184"/>
      <c r="K35184"/>
      <c r="L35184"/>
      <c r="M35184"/>
      <c r="N35184"/>
      <c r="O35184"/>
      <c r="P35184"/>
      <c r="Q35184"/>
      <c r="R35184"/>
    </row>
    <row r="35185" spans="3:18" x14ac:dyDescent="0.2">
      <c r="C35185"/>
      <c r="D35185"/>
      <c r="E35185"/>
      <c r="F35185"/>
      <c r="G35185"/>
      <c r="H35185"/>
      <c r="I35185"/>
      <c r="J35185"/>
      <c r="K35185"/>
      <c r="L35185"/>
      <c r="M35185"/>
      <c r="N35185"/>
      <c r="O35185"/>
      <c r="P35185"/>
      <c r="Q35185"/>
      <c r="R35185"/>
    </row>
    <row r="35186" spans="3:18" x14ac:dyDescent="0.2">
      <c r="C35186"/>
      <c r="D35186"/>
      <c r="E35186"/>
      <c r="F35186"/>
      <c r="G35186"/>
      <c r="H35186"/>
      <c r="I35186"/>
      <c r="J35186"/>
      <c r="K35186"/>
      <c r="L35186"/>
      <c r="M35186"/>
      <c r="N35186"/>
      <c r="O35186"/>
      <c r="P35186"/>
      <c r="Q35186"/>
      <c r="R35186"/>
    </row>
    <row r="35187" spans="3:18" x14ac:dyDescent="0.2">
      <c r="C35187"/>
      <c r="D35187"/>
      <c r="E35187"/>
      <c r="F35187"/>
      <c r="G35187"/>
      <c r="H35187"/>
      <c r="I35187"/>
      <c r="J35187"/>
      <c r="K35187"/>
      <c r="L35187"/>
      <c r="M35187"/>
      <c r="N35187"/>
      <c r="O35187"/>
      <c r="P35187"/>
      <c r="Q35187"/>
      <c r="R35187"/>
    </row>
    <row r="35188" spans="3:18" x14ac:dyDescent="0.2">
      <c r="C35188"/>
      <c r="D35188"/>
      <c r="E35188"/>
      <c r="F35188"/>
      <c r="G35188"/>
      <c r="H35188"/>
      <c r="I35188"/>
      <c r="J35188"/>
      <c r="K35188"/>
      <c r="L35188"/>
      <c r="M35188"/>
      <c r="N35188"/>
      <c r="O35188"/>
      <c r="P35188"/>
      <c r="Q35188"/>
      <c r="R35188"/>
    </row>
    <row r="35189" spans="3:18" x14ac:dyDescent="0.2">
      <c r="C35189"/>
      <c r="D35189"/>
      <c r="E35189"/>
      <c r="F35189"/>
      <c r="G35189"/>
      <c r="H35189"/>
      <c r="I35189"/>
      <c r="J35189"/>
      <c r="K35189"/>
      <c r="L35189"/>
      <c r="M35189"/>
      <c r="N35189"/>
      <c r="O35189"/>
      <c r="P35189"/>
      <c r="Q35189"/>
      <c r="R35189"/>
    </row>
    <row r="35190" spans="3:18" x14ac:dyDescent="0.2">
      <c r="C35190"/>
      <c r="D35190"/>
      <c r="E35190"/>
      <c r="F35190"/>
      <c r="G35190"/>
      <c r="H35190"/>
      <c r="I35190"/>
      <c r="J35190"/>
      <c r="K35190"/>
      <c r="L35190"/>
      <c r="M35190"/>
      <c r="N35190"/>
      <c r="O35190"/>
      <c r="P35190"/>
      <c r="Q35190"/>
      <c r="R35190"/>
    </row>
    <row r="35191" spans="3:18" x14ac:dyDescent="0.2">
      <c r="C35191"/>
      <c r="D35191"/>
      <c r="E35191"/>
      <c r="F35191"/>
      <c r="G35191"/>
      <c r="H35191"/>
      <c r="I35191"/>
      <c r="J35191"/>
      <c r="K35191"/>
      <c r="L35191"/>
      <c r="M35191"/>
      <c r="N35191"/>
      <c r="O35191"/>
      <c r="P35191"/>
      <c r="Q35191"/>
      <c r="R35191"/>
    </row>
    <row r="35192" spans="3:18" x14ac:dyDescent="0.2">
      <c r="C35192"/>
      <c r="D35192"/>
      <c r="E35192"/>
      <c r="F35192"/>
      <c r="G35192"/>
      <c r="H35192"/>
      <c r="I35192"/>
      <c r="J35192"/>
      <c r="K35192"/>
      <c r="L35192"/>
      <c r="M35192"/>
      <c r="N35192"/>
      <c r="O35192"/>
      <c r="P35192"/>
      <c r="Q35192"/>
      <c r="R35192"/>
    </row>
    <row r="35193" spans="3:18" x14ac:dyDescent="0.2">
      <c r="C35193"/>
      <c r="D35193"/>
      <c r="E35193"/>
      <c r="F35193"/>
      <c r="G35193"/>
      <c r="H35193"/>
      <c r="I35193"/>
      <c r="J35193"/>
      <c r="K35193"/>
      <c r="L35193"/>
      <c r="M35193"/>
      <c r="N35193"/>
      <c r="O35193"/>
      <c r="P35193"/>
      <c r="Q35193"/>
      <c r="R35193"/>
    </row>
    <row r="35194" spans="3:18" x14ac:dyDescent="0.2">
      <c r="C35194"/>
      <c r="D35194"/>
      <c r="E35194"/>
      <c r="F35194"/>
      <c r="G35194"/>
      <c r="H35194"/>
      <c r="I35194"/>
      <c r="J35194"/>
      <c r="K35194"/>
      <c r="L35194"/>
      <c r="M35194"/>
      <c r="N35194"/>
      <c r="O35194"/>
      <c r="P35194"/>
      <c r="Q35194"/>
      <c r="R35194"/>
    </row>
    <row r="35195" spans="3:18" x14ac:dyDescent="0.2">
      <c r="C35195"/>
      <c r="D35195"/>
      <c r="E35195"/>
      <c r="F35195"/>
      <c r="G35195"/>
      <c r="H35195"/>
      <c r="I35195"/>
      <c r="J35195"/>
      <c r="K35195"/>
      <c r="L35195"/>
      <c r="M35195"/>
      <c r="N35195"/>
      <c r="O35195"/>
      <c r="P35195"/>
      <c r="Q35195"/>
      <c r="R35195"/>
    </row>
    <row r="35196" spans="3:18" x14ac:dyDescent="0.2">
      <c r="C35196"/>
      <c r="D35196"/>
      <c r="E35196"/>
      <c r="F35196"/>
      <c r="G35196"/>
      <c r="H35196"/>
      <c r="I35196"/>
      <c r="J35196"/>
      <c r="K35196"/>
      <c r="L35196"/>
      <c r="M35196"/>
      <c r="N35196"/>
      <c r="O35196"/>
      <c r="P35196"/>
      <c r="Q35196"/>
      <c r="R35196"/>
    </row>
    <row r="35197" spans="3:18" x14ac:dyDescent="0.2">
      <c r="C35197"/>
      <c r="D35197"/>
      <c r="E35197"/>
      <c r="F35197"/>
      <c r="G35197"/>
      <c r="H35197"/>
      <c r="I35197"/>
      <c r="J35197"/>
      <c r="K35197"/>
      <c r="L35197"/>
      <c r="M35197"/>
      <c r="N35197"/>
      <c r="O35197"/>
      <c r="P35197"/>
      <c r="Q35197"/>
      <c r="R35197"/>
    </row>
    <row r="35198" spans="3:18" x14ac:dyDescent="0.2">
      <c r="C35198"/>
      <c r="D35198"/>
      <c r="E35198"/>
      <c r="F35198"/>
      <c r="G35198"/>
      <c r="H35198"/>
      <c r="I35198"/>
      <c r="J35198"/>
      <c r="K35198"/>
      <c r="L35198"/>
      <c r="M35198"/>
      <c r="N35198"/>
      <c r="O35198"/>
      <c r="P35198"/>
      <c r="Q35198"/>
      <c r="R35198"/>
    </row>
    <row r="35199" spans="3:18" x14ac:dyDescent="0.2">
      <c r="C35199"/>
      <c r="D35199"/>
      <c r="E35199"/>
      <c r="F35199"/>
      <c r="G35199"/>
      <c r="H35199"/>
      <c r="I35199"/>
      <c r="J35199"/>
      <c r="K35199"/>
      <c r="L35199"/>
      <c r="M35199"/>
      <c r="N35199"/>
      <c r="O35199"/>
      <c r="P35199"/>
      <c r="Q35199"/>
      <c r="R35199"/>
    </row>
    <row r="35200" spans="3:18" x14ac:dyDescent="0.2">
      <c r="C35200"/>
      <c r="D35200"/>
      <c r="E35200"/>
      <c r="F35200"/>
      <c r="G35200"/>
      <c r="H35200"/>
      <c r="I35200"/>
      <c r="J35200"/>
      <c r="K35200"/>
      <c r="L35200"/>
      <c r="M35200"/>
      <c r="N35200"/>
      <c r="O35200"/>
      <c r="P35200"/>
      <c r="Q35200"/>
      <c r="R35200"/>
    </row>
    <row r="35201" spans="3:18" x14ac:dyDescent="0.2">
      <c r="C35201"/>
      <c r="D35201"/>
      <c r="E35201"/>
      <c r="F35201"/>
      <c r="G35201"/>
      <c r="H35201"/>
      <c r="I35201"/>
      <c r="J35201"/>
      <c r="K35201"/>
      <c r="L35201"/>
      <c r="M35201"/>
      <c r="N35201"/>
      <c r="O35201"/>
      <c r="P35201"/>
      <c r="Q35201"/>
      <c r="R35201"/>
    </row>
    <row r="35202" spans="3:18" x14ac:dyDescent="0.2">
      <c r="C35202"/>
      <c r="D35202"/>
      <c r="E35202"/>
      <c r="F35202"/>
      <c r="G35202"/>
      <c r="H35202"/>
      <c r="I35202"/>
      <c r="J35202"/>
      <c r="K35202"/>
      <c r="L35202"/>
      <c r="M35202"/>
      <c r="N35202"/>
      <c r="O35202"/>
      <c r="P35202"/>
      <c r="Q35202"/>
      <c r="R35202"/>
    </row>
    <row r="35203" spans="3:18" x14ac:dyDescent="0.2">
      <c r="C35203"/>
      <c r="D35203"/>
      <c r="E35203"/>
      <c r="F35203"/>
      <c r="G35203"/>
      <c r="H35203"/>
      <c r="I35203"/>
      <c r="J35203"/>
      <c r="K35203"/>
      <c r="L35203"/>
      <c r="M35203"/>
      <c r="N35203"/>
      <c r="O35203"/>
      <c r="P35203"/>
      <c r="Q35203"/>
      <c r="R35203"/>
    </row>
    <row r="35204" spans="3:18" x14ac:dyDescent="0.2">
      <c r="C35204"/>
      <c r="D35204"/>
      <c r="E35204"/>
      <c r="F35204"/>
      <c r="G35204"/>
      <c r="H35204"/>
      <c r="I35204"/>
      <c r="J35204"/>
      <c r="K35204"/>
      <c r="L35204"/>
      <c r="M35204"/>
      <c r="N35204"/>
      <c r="O35204"/>
      <c r="P35204"/>
      <c r="Q35204"/>
      <c r="R35204"/>
    </row>
    <row r="35205" spans="3:18" x14ac:dyDescent="0.2">
      <c r="C35205"/>
      <c r="D35205"/>
      <c r="E35205"/>
      <c r="F35205"/>
      <c r="G35205"/>
      <c r="H35205"/>
      <c r="I35205"/>
      <c r="J35205"/>
      <c r="K35205"/>
      <c r="L35205"/>
      <c r="M35205"/>
      <c r="N35205"/>
      <c r="O35205"/>
      <c r="P35205"/>
      <c r="Q35205"/>
      <c r="R35205"/>
    </row>
    <row r="35206" spans="3:18" x14ac:dyDescent="0.2">
      <c r="C35206"/>
      <c r="D35206"/>
      <c r="E35206"/>
      <c r="F35206"/>
      <c r="G35206"/>
      <c r="H35206"/>
      <c r="I35206"/>
      <c r="J35206"/>
      <c r="K35206"/>
      <c r="L35206"/>
      <c r="M35206"/>
      <c r="N35206"/>
      <c r="O35206"/>
      <c r="P35206"/>
      <c r="Q35206"/>
      <c r="R35206"/>
    </row>
    <row r="35207" spans="3:18" x14ac:dyDescent="0.2">
      <c r="C35207"/>
      <c r="D35207"/>
      <c r="E35207"/>
      <c r="F35207"/>
      <c r="G35207"/>
      <c r="H35207"/>
      <c r="I35207"/>
      <c r="J35207"/>
      <c r="K35207"/>
      <c r="L35207"/>
      <c r="M35207"/>
      <c r="N35207"/>
      <c r="O35207"/>
      <c r="P35207"/>
      <c r="Q35207"/>
      <c r="R35207"/>
    </row>
    <row r="35208" spans="3:18" x14ac:dyDescent="0.2">
      <c r="C35208"/>
      <c r="D35208"/>
      <c r="E35208"/>
      <c r="F35208"/>
      <c r="G35208"/>
      <c r="H35208"/>
      <c r="I35208"/>
      <c r="J35208"/>
      <c r="K35208"/>
      <c r="L35208"/>
      <c r="M35208"/>
      <c r="N35208"/>
      <c r="O35208"/>
      <c r="P35208"/>
      <c r="Q35208"/>
      <c r="R35208"/>
    </row>
    <row r="35209" spans="3:18" x14ac:dyDescent="0.2">
      <c r="C35209"/>
      <c r="D35209"/>
      <c r="E35209"/>
      <c r="F35209"/>
      <c r="G35209"/>
      <c r="H35209"/>
      <c r="I35209"/>
      <c r="J35209"/>
      <c r="K35209"/>
      <c r="L35209"/>
      <c r="M35209"/>
      <c r="N35209"/>
      <c r="O35209"/>
      <c r="P35209"/>
      <c r="Q35209"/>
      <c r="R35209"/>
    </row>
    <row r="35210" spans="3:18" x14ac:dyDescent="0.2">
      <c r="C35210"/>
      <c r="D35210"/>
      <c r="E35210"/>
      <c r="F35210"/>
      <c r="G35210"/>
      <c r="H35210"/>
      <c r="I35210"/>
      <c r="J35210"/>
      <c r="K35210"/>
      <c r="L35210"/>
      <c r="M35210"/>
      <c r="N35210"/>
      <c r="O35210"/>
      <c r="P35210"/>
      <c r="Q35210"/>
      <c r="R35210"/>
    </row>
    <row r="35211" spans="3:18" x14ac:dyDescent="0.2">
      <c r="C35211"/>
      <c r="D35211"/>
      <c r="E35211"/>
      <c r="F35211"/>
      <c r="G35211"/>
      <c r="H35211"/>
      <c r="I35211"/>
      <c r="J35211"/>
      <c r="K35211"/>
      <c r="L35211"/>
      <c r="M35211"/>
      <c r="N35211"/>
      <c r="O35211"/>
      <c r="P35211"/>
      <c r="Q35211"/>
      <c r="R35211"/>
    </row>
    <row r="35212" spans="3:18" x14ac:dyDescent="0.2">
      <c r="C35212"/>
      <c r="D35212"/>
      <c r="E35212"/>
      <c r="F35212"/>
      <c r="G35212"/>
      <c r="H35212"/>
      <c r="I35212"/>
      <c r="J35212"/>
      <c r="K35212"/>
      <c r="L35212"/>
      <c r="M35212"/>
      <c r="N35212"/>
      <c r="O35212"/>
      <c r="P35212"/>
      <c r="Q35212"/>
      <c r="R35212"/>
    </row>
    <row r="35213" spans="3:18" x14ac:dyDescent="0.2">
      <c r="C35213"/>
      <c r="D35213"/>
      <c r="E35213"/>
      <c r="F35213"/>
      <c r="G35213"/>
      <c r="H35213"/>
      <c r="I35213"/>
      <c r="J35213"/>
      <c r="K35213"/>
      <c r="L35213"/>
      <c r="M35213"/>
      <c r="N35213"/>
      <c r="O35213"/>
      <c r="P35213"/>
      <c r="Q35213"/>
      <c r="R35213"/>
    </row>
    <row r="35214" spans="3:18" x14ac:dyDescent="0.2">
      <c r="C35214"/>
      <c r="D35214"/>
      <c r="E35214"/>
      <c r="F35214"/>
      <c r="G35214"/>
      <c r="H35214"/>
      <c r="I35214"/>
      <c r="J35214"/>
      <c r="K35214"/>
      <c r="L35214"/>
      <c r="M35214"/>
      <c r="N35214"/>
      <c r="O35214"/>
      <c r="P35214"/>
      <c r="Q35214"/>
      <c r="R35214"/>
    </row>
    <row r="35215" spans="3:18" x14ac:dyDescent="0.2">
      <c r="C35215"/>
      <c r="D35215"/>
      <c r="E35215"/>
      <c r="F35215"/>
      <c r="G35215"/>
      <c r="H35215"/>
      <c r="I35215"/>
      <c r="J35215"/>
      <c r="K35215"/>
      <c r="L35215"/>
      <c r="M35215"/>
      <c r="N35215"/>
      <c r="O35215"/>
      <c r="P35215"/>
      <c r="Q35215"/>
      <c r="R35215"/>
    </row>
    <row r="35216" spans="3:18" x14ac:dyDescent="0.2">
      <c r="C35216"/>
      <c r="D35216"/>
      <c r="E35216"/>
      <c r="F35216"/>
      <c r="G35216"/>
      <c r="H35216"/>
      <c r="I35216"/>
      <c r="J35216"/>
      <c r="K35216"/>
      <c r="L35216"/>
      <c r="M35216"/>
      <c r="N35216"/>
      <c r="O35216"/>
      <c r="P35216"/>
      <c r="Q35216"/>
      <c r="R35216"/>
    </row>
    <row r="35217" spans="3:18" x14ac:dyDescent="0.2">
      <c r="C35217"/>
      <c r="D35217"/>
      <c r="E35217"/>
      <c r="F35217"/>
      <c r="G35217"/>
      <c r="H35217"/>
      <c r="I35217"/>
      <c r="J35217"/>
      <c r="K35217"/>
      <c r="L35217"/>
      <c r="M35217"/>
      <c r="N35217"/>
      <c r="O35217"/>
      <c r="P35217"/>
      <c r="Q35217"/>
      <c r="R35217"/>
    </row>
    <row r="35218" spans="3:18" x14ac:dyDescent="0.2">
      <c r="C35218"/>
      <c r="D35218"/>
      <c r="E35218"/>
      <c r="F35218"/>
      <c r="G35218"/>
      <c r="H35218"/>
      <c r="I35218"/>
      <c r="J35218"/>
      <c r="K35218"/>
      <c r="L35218"/>
      <c r="M35218"/>
      <c r="N35218"/>
      <c r="O35218"/>
      <c r="P35218"/>
      <c r="Q35218"/>
      <c r="R35218"/>
    </row>
    <row r="35219" spans="3:18" x14ac:dyDescent="0.2">
      <c r="C35219"/>
      <c r="D35219"/>
      <c r="E35219"/>
      <c r="F35219"/>
      <c r="G35219"/>
      <c r="H35219"/>
      <c r="I35219"/>
      <c r="J35219"/>
      <c r="K35219"/>
      <c r="L35219"/>
      <c r="M35219"/>
      <c r="N35219"/>
      <c r="O35219"/>
      <c r="P35219"/>
      <c r="Q35219"/>
      <c r="R35219"/>
    </row>
    <row r="35220" spans="3:18" x14ac:dyDescent="0.2">
      <c r="C35220"/>
      <c r="D35220"/>
      <c r="E35220"/>
      <c r="F35220"/>
      <c r="G35220"/>
      <c r="H35220"/>
      <c r="I35220"/>
      <c r="J35220"/>
      <c r="K35220"/>
      <c r="L35220"/>
      <c r="M35220"/>
      <c r="N35220"/>
      <c r="O35220"/>
      <c r="P35220"/>
      <c r="Q35220"/>
      <c r="R35220"/>
    </row>
    <row r="35221" spans="3:18" x14ac:dyDescent="0.2">
      <c r="C35221"/>
      <c r="D35221"/>
      <c r="E35221"/>
      <c r="F35221"/>
      <c r="G35221"/>
      <c r="H35221"/>
      <c r="I35221"/>
      <c r="J35221"/>
      <c r="K35221"/>
      <c r="L35221"/>
      <c r="M35221"/>
      <c r="N35221"/>
      <c r="O35221"/>
      <c r="P35221"/>
      <c r="Q35221"/>
      <c r="R35221"/>
    </row>
    <row r="35222" spans="3:18" x14ac:dyDescent="0.2">
      <c r="C35222"/>
      <c r="D35222"/>
      <c r="E35222"/>
      <c r="F35222"/>
      <c r="G35222"/>
      <c r="H35222"/>
      <c r="I35222"/>
      <c r="J35222"/>
      <c r="K35222"/>
      <c r="L35222"/>
      <c r="M35222"/>
      <c r="N35222"/>
      <c r="O35222"/>
      <c r="P35222"/>
      <c r="Q35222"/>
      <c r="R35222"/>
    </row>
    <row r="35223" spans="3:18" x14ac:dyDescent="0.2">
      <c r="C35223"/>
      <c r="D35223"/>
      <c r="E35223"/>
      <c r="F35223"/>
      <c r="G35223"/>
      <c r="H35223"/>
      <c r="I35223"/>
      <c r="J35223"/>
      <c r="K35223"/>
      <c r="L35223"/>
      <c r="M35223"/>
      <c r="N35223"/>
      <c r="O35223"/>
      <c r="P35223"/>
      <c r="Q35223"/>
      <c r="R35223"/>
    </row>
    <row r="35224" spans="3:18" x14ac:dyDescent="0.2">
      <c r="C35224"/>
      <c r="D35224"/>
      <c r="E35224"/>
      <c r="F35224"/>
      <c r="G35224"/>
      <c r="H35224"/>
      <c r="I35224"/>
      <c r="J35224"/>
      <c r="K35224"/>
      <c r="L35224"/>
      <c r="M35224"/>
      <c r="N35224"/>
      <c r="O35224"/>
      <c r="P35224"/>
      <c r="Q35224"/>
      <c r="R35224"/>
    </row>
    <row r="35225" spans="3:18" x14ac:dyDescent="0.2">
      <c r="C35225"/>
      <c r="D35225"/>
      <c r="E35225"/>
      <c r="F35225"/>
      <c r="G35225"/>
      <c r="H35225"/>
      <c r="I35225"/>
      <c r="J35225"/>
      <c r="K35225"/>
      <c r="L35225"/>
      <c r="M35225"/>
      <c r="N35225"/>
      <c r="O35225"/>
      <c r="P35225"/>
      <c r="Q35225"/>
      <c r="R35225"/>
    </row>
    <row r="35226" spans="3:18" x14ac:dyDescent="0.2">
      <c r="C35226"/>
      <c r="D35226"/>
      <c r="E35226"/>
      <c r="F35226"/>
      <c r="G35226"/>
      <c r="H35226"/>
      <c r="I35226"/>
      <c r="J35226"/>
      <c r="K35226"/>
      <c r="L35226"/>
      <c r="M35226"/>
      <c r="N35226"/>
      <c r="O35226"/>
      <c r="P35226"/>
      <c r="Q35226"/>
      <c r="R35226"/>
    </row>
    <row r="35227" spans="3:18" x14ac:dyDescent="0.2">
      <c r="C35227"/>
      <c r="D35227"/>
      <c r="E35227"/>
      <c r="F35227"/>
      <c r="G35227"/>
      <c r="H35227"/>
      <c r="I35227"/>
      <c r="J35227"/>
      <c r="K35227"/>
      <c r="L35227"/>
      <c r="M35227"/>
      <c r="N35227"/>
      <c r="O35227"/>
      <c r="P35227"/>
      <c r="Q35227"/>
      <c r="R35227"/>
    </row>
    <row r="35228" spans="3:18" x14ac:dyDescent="0.2">
      <c r="C35228"/>
      <c r="D35228"/>
      <c r="E35228"/>
      <c r="F35228"/>
      <c r="G35228"/>
      <c r="H35228"/>
      <c r="I35228"/>
      <c r="J35228"/>
      <c r="K35228"/>
      <c r="L35228"/>
      <c r="M35228"/>
      <c r="N35228"/>
      <c r="O35228"/>
      <c r="P35228"/>
      <c r="Q35228"/>
      <c r="R35228"/>
    </row>
    <row r="35229" spans="3:18" x14ac:dyDescent="0.2">
      <c r="C35229"/>
      <c r="D35229"/>
      <c r="E35229"/>
      <c r="F35229"/>
      <c r="G35229"/>
      <c r="H35229"/>
      <c r="I35229"/>
      <c r="J35229"/>
      <c r="K35229"/>
      <c r="L35229"/>
      <c r="M35229"/>
      <c r="N35229"/>
      <c r="O35229"/>
      <c r="P35229"/>
      <c r="Q35229"/>
      <c r="R35229"/>
    </row>
    <row r="35230" spans="3:18" x14ac:dyDescent="0.2">
      <c r="C35230"/>
      <c r="D35230"/>
      <c r="E35230"/>
      <c r="F35230"/>
      <c r="G35230"/>
      <c r="H35230"/>
      <c r="I35230"/>
      <c r="J35230"/>
      <c r="K35230"/>
      <c r="L35230"/>
      <c r="M35230"/>
      <c r="N35230"/>
      <c r="O35230"/>
      <c r="P35230"/>
      <c r="Q35230"/>
      <c r="R35230"/>
    </row>
    <row r="35231" spans="3:18" x14ac:dyDescent="0.2">
      <c r="C35231"/>
      <c r="D35231"/>
      <c r="E35231"/>
      <c r="F35231"/>
      <c r="G35231"/>
      <c r="H35231"/>
      <c r="I35231"/>
      <c r="J35231"/>
      <c r="K35231"/>
      <c r="L35231"/>
      <c r="M35231"/>
      <c r="N35231"/>
      <c r="O35231"/>
      <c r="P35231"/>
      <c r="Q35231"/>
      <c r="R35231"/>
    </row>
    <row r="35232" spans="3:18" x14ac:dyDescent="0.2">
      <c r="C35232"/>
      <c r="D35232"/>
      <c r="E35232"/>
      <c r="F35232"/>
      <c r="G35232"/>
      <c r="H35232"/>
      <c r="I35232"/>
      <c r="J35232"/>
      <c r="K35232"/>
      <c r="L35232"/>
      <c r="M35232"/>
      <c r="N35232"/>
      <c r="O35232"/>
      <c r="P35232"/>
      <c r="Q35232"/>
      <c r="R35232"/>
    </row>
    <row r="35233" spans="3:18" x14ac:dyDescent="0.2">
      <c r="C35233"/>
      <c r="D35233"/>
      <c r="E35233"/>
      <c r="F35233"/>
      <c r="G35233"/>
      <c r="H35233"/>
      <c r="I35233"/>
      <c r="J35233"/>
      <c r="K35233"/>
      <c r="L35233"/>
      <c r="M35233"/>
      <c r="N35233"/>
      <c r="O35233"/>
      <c r="P35233"/>
      <c r="Q35233"/>
      <c r="R35233"/>
    </row>
    <row r="35234" spans="3:18" x14ac:dyDescent="0.2">
      <c r="C35234"/>
      <c r="D35234"/>
      <c r="E35234"/>
      <c r="F35234"/>
      <c r="G35234"/>
      <c r="H35234"/>
      <c r="I35234"/>
      <c r="J35234"/>
      <c r="K35234"/>
      <c r="L35234"/>
      <c r="M35234"/>
      <c r="N35234"/>
      <c r="O35234"/>
      <c r="P35234"/>
      <c r="Q35234"/>
      <c r="R35234"/>
    </row>
    <row r="35235" spans="3:18" x14ac:dyDescent="0.2">
      <c r="C35235"/>
      <c r="D35235"/>
      <c r="E35235"/>
      <c r="F35235"/>
      <c r="G35235"/>
      <c r="H35235"/>
      <c r="I35235"/>
      <c r="J35235"/>
      <c r="K35235"/>
      <c r="L35235"/>
      <c r="M35235"/>
      <c r="N35235"/>
      <c r="O35235"/>
      <c r="P35235"/>
      <c r="Q35235"/>
      <c r="R35235"/>
    </row>
    <row r="35236" spans="3:18" x14ac:dyDescent="0.2">
      <c r="C35236"/>
      <c r="D35236"/>
      <c r="E35236"/>
      <c r="F35236"/>
      <c r="G35236"/>
      <c r="H35236"/>
      <c r="I35236"/>
      <c r="J35236"/>
      <c r="K35236"/>
      <c r="L35236"/>
      <c r="M35236"/>
      <c r="N35236"/>
      <c r="O35236"/>
      <c r="P35236"/>
      <c r="Q35236"/>
      <c r="R35236"/>
    </row>
    <row r="35237" spans="3:18" x14ac:dyDescent="0.2">
      <c r="C35237"/>
      <c r="D35237"/>
      <c r="E35237"/>
      <c r="F35237"/>
      <c r="G35237"/>
      <c r="H35237"/>
      <c r="I35237"/>
      <c r="J35237"/>
      <c r="K35237"/>
      <c r="L35237"/>
      <c r="M35237"/>
      <c r="N35237"/>
      <c r="O35237"/>
      <c r="P35237"/>
      <c r="Q35237"/>
      <c r="R35237"/>
    </row>
    <row r="35238" spans="3:18" x14ac:dyDescent="0.2">
      <c r="C35238"/>
      <c r="D35238"/>
      <c r="E35238"/>
      <c r="F35238"/>
      <c r="G35238"/>
      <c r="H35238"/>
      <c r="I35238"/>
      <c r="J35238"/>
      <c r="K35238"/>
      <c r="L35238"/>
      <c r="M35238"/>
      <c r="N35238"/>
      <c r="O35238"/>
      <c r="P35238"/>
      <c r="Q35238"/>
      <c r="R35238"/>
    </row>
    <row r="35239" spans="3:18" x14ac:dyDescent="0.2">
      <c r="C35239"/>
      <c r="D35239"/>
      <c r="E35239"/>
      <c r="F35239"/>
      <c r="G35239"/>
      <c r="H35239"/>
      <c r="I35239"/>
      <c r="J35239"/>
      <c r="K35239"/>
      <c r="L35239"/>
      <c r="M35239"/>
      <c r="N35239"/>
      <c r="O35239"/>
      <c r="P35239"/>
      <c r="Q35239"/>
      <c r="R35239"/>
    </row>
    <row r="35240" spans="3:18" x14ac:dyDescent="0.2">
      <c r="C35240"/>
      <c r="D35240"/>
      <c r="E35240"/>
      <c r="F35240"/>
      <c r="G35240"/>
      <c r="H35240"/>
      <c r="I35240"/>
      <c r="J35240"/>
      <c r="K35240"/>
      <c r="L35240"/>
      <c r="M35240"/>
      <c r="N35240"/>
      <c r="O35240"/>
      <c r="P35240"/>
      <c r="Q35240"/>
      <c r="R35240"/>
    </row>
    <row r="35241" spans="3:18" x14ac:dyDescent="0.2">
      <c r="C35241"/>
      <c r="D35241"/>
      <c r="E35241"/>
      <c r="F35241"/>
      <c r="G35241"/>
      <c r="H35241"/>
      <c r="I35241"/>
      <c r="J35241"/>
      <c r="K35241"/>
      <c r="L35241"/>
      <c r="M35241"/>
      <c r="N35241"/>
      <c r="O35241"/>
      <c r="P35241"/>
      <c r="Q35241"/>
      <c r="R35241"/>
    </row>
    <row r="35242" spans="3:18" x14ac:dyDescent="0.2">
      <c r="C35242"/>
      <c r="D35242"/>
      <c r="E35242"/>
      <c r="F35242"/>
      <c r="G35242"/>
      <c r="H35242"/>
      <c r="I35242"/>
      <c r="J35242"/>
      <c r="K35242"/>
      <c r="L35242"/>
      <c r="M35242"/>
      <c r="N35242"/>
      <c r="O35242"/>
      <c r="P35242"/>
      <c r="Q35242"/>
      <c r="R35242"/>
    </row>
    <row r="35243" spans="3:18" x14ac:dyDescent="0.2">
      <c r="C35243"/>
      <c r="D35243"/>
      <c r="E35243"/>
      <c r="F35243"/>
      <c r="G35243"/>
      <c r="H35243"/>
      <c r="I35243"/>
      <c r="J35243"/>
      <c r="K35243"/>
      <c r="L35243"/>
      <c r="M35243"/>
      <c r="N35243"/>
      <c r="O35243"/>
      <c r="P35243"/>
      <c r="Q35243"/>
      <c r="R35243"/>
    </row>
    <row r="35244" spans="3:18" x14ac:dyDescent="0.2">
      <c r="C35244"/>
      <c r="D35244"/>
      <c r="E35244"/>
      <c r="F35244"/>
      <c r="G35244"/>
      <c r="H35244"/>
      <c r="I35244"/>
      <c r="J35244"/>
      <c r="K35244"/>
      <c r="L35244"/>
      <c r="M35244"/>
      <c r="N35244"/>
      <c r="O35244"/>
      <c r="P35244"/>
      <c r="Q35244"/>
      <c r="R35244"/>
    </row>
    <row r="35245" spans="3:18" x14ac:dyDescent="0.2">
      <c r="C35245"/>
      <c r="D35245"/>
      <c r="E35245"/>
      <c r="F35245"/>
      <c r="G35245"/>
      <c r="H35245"/>
      <c r="I35245"/>
      <c r="J35245"/>
      <c r="K35245"/>
      <c r="L35245"/>
      <c r="M35245"/>
      <c r="N35245"/>
      <c r="O35245"/>
      <c r="P35245"/>
      <c r="Q35245"/>
      <c r="R35245"/>
    </row>
    <row r="35246" spans="3:18" x14ac:dyDescent="0.2">
      <c r="C35246"/>
      <c r="D35246"/>
      <c r="E35246"/>
      <c r="F35246"/>
      <c r="G35246"/>
      <c r="H35246"/>
      <c r="I35246"/>
      <c r="J35246"/>
      <c r="K35246"/>
      <c r="L35246"/>
      <c r="M35246"/>
      <c r="N35246"/>
      <c r="O35246"/>
      <c r="P35246"/>
      <c r="Q35246"/>
      <c r="R35246"/>
    </row>
    <row r="35247" spans="3:18" x14ac:dyDescent="0.2">
      <c r="C35247"/>
      <c r="D35247"/>
      <c r="E35247"/>
      <c r="F35247"/>
      <c r="G35247"/>
      <c r="H35247"/>
      <c r="I35247"/>
      <c r="J35247"/>
      <c r="K35247"/>
      <c r="L35247"/>
      <c r="M35247"/>
      <c r="N35247"/>
      <c r="O35247"/>
      <c r="P35247"/>
      <c r="Q35247"/>
      <c r="R35247"/>
    </row>
    <row r="35248" spans="3:18" x14ac:dyDescent="0.2">
      <c r="C35248"/>
      <c r="D35248"/>
      <c r="E35248"/>
      <c r="F35248"/>
      <c r="G35248"/>
      <c r="H35248"/>
      <c r="I35248"/>
      <c r="J35248"/>
      <c r="K35248"/>
      <c r="L35248"/>
      <c r="M35248"/>
      <c r="N35248"/>
      <c r="O35248"/>
      <c r="P35248"/>
      <c r="Q35248"/>
      <c r="R35248"/>
    </row>
    <row r="35249" spans="3:18" x14ac:dyDescent="0.2">
      <c r="C35249"/>
      <c r="D35249"/>
      <c r="E35249"/>
      <c r="F35249"/>
      <c r="G35249"/>
      <c r="H35249"/>
      <c r="I35249"/>
      <c r="J35249"/>
      <c r="K35249"/>
      <c r="L35249"/>
      <c r="M35249"/>
      <c r="N35249"/>
      <c r="O35249"/>
      <c r="P35249"/>
      <c r="Q35249"/>
      <c r="R35249"/>
    </row>
    <row r="35250" spans="3:18" x14ac:dyDescent="0.2">
      <c r="C35250"/>
      <c r="D35250"/>
      <c r="E35250"/>
      <c r="F35250"/>
      <c r="G35250"/>
      <c r="H35250"/>
      <c r="I35250"/>
      <c r="J35250"/>
      <c r="K35250"/>
      <c r="L35250"/>
      <c r="M35250"/>
      <c r="N35250"/>
      <c r="O35250"/>
      <c r="P35250"/>
      <c r="Q35250"/>
      <c r="R35250"/>
    </row>
    <row r="35251" spans="3:18" x14ac:dyDescent="0.2">
      <c r="C35251"/>
      <c r="D35251"/>
      <c r="E35251"/>
      <c r="F35251"/>
      <c r="G35251"/>
      <c r="H35251"/>
      <c r="I35251"/>
      <c r="J35251"/>
      <c r="K35251"/>
      <c r="L35251"/>
      <c r="M35251"/>
      <c r="N35251"/>
      <c r="O35251"/>
      <c r="P35251"/>
      <c r="Q35251"/>
      <c r="R35251"/>
    </row>
    <row r="35252" spans="3:18" x14ac:dyDescent="0.2">
      <c r="C35252"/>
      <c r="D35252"/>
      <c r="E35252"/>
      <c r="F35252"/>
      <c r="G35252"/>
      <c r="H35252"/>
      <c r="I35252"/>
      <c r="J35252"/>
      <c r="K35252"/>
      <c r="L35252"/>
      <c r="M35252"/>
      <c r="N35252"/>
      <c r="O35252"/>
      <c r="P35252"/>
      <c r="Q35252"/>
      <c r="R35252"/>
    </row>
    <row r="35253" spans="3:18" x14ac:dyDescent="0.2">
      <c r="C35253"/>
      <c r="D35253"/>
      <c r="E35253"/>
      <c r="F35253"/>
      <c r="G35253"/>
      <c r="H35253"/>
      <c r="I35253"/>
      <c r="J35253"/>
      <c r="K35253"/>
      <c r="L35253"/>
      <c r="M35253"/>
      <c r="N35253"/>
      <c r="O35253"/>
      <c r="P35253"/>
      <c r="Q35253"/>
      <c r="R35253"/>
    </row>
    <row r="35254" spans="3:18" x14ac:dyDescent="0.2">
      <c r="C35254"/>
      <c r="D35254"/>
      <c r="E35254"/>
      <c r="F35254"/>
      <c r="G35254"/>
      <c r="H35254"/>
      <c r="I35254"/>
      <c r="J35254"/>
      <c r="K35254"/>
      <c r="L35254"/>
      <c r="M35254"/>
      <c r="N35254"/>
      <c r="O35254"/>
      <c r="P35254"/>
      <c r="Q35254"/>
      <c r="R35254"/>
    </row>
    <row r="35255" spans="3:18" x14ac:dyDescent="0.2">
      <c r="C35255"/>
      <c r="D35255"/>
      <c r="E35255"/>
      <c r="F35255"/>
      <c r="G35255"/>
      <c r="H35255"/>
      <c r="I35255"/>
      <c r="J35255"/>
      <c r="K35255"/>
      <c r="L35255"/>
      <c r="M35255"/>
      <c r="N35255"/>
      <c r="O35255"/>
      <c r="P35255"/>
      <c r="Q35255"/>
      <c r="R35255"/>
    </row>
    <row r="35256" spans="3:18" x14ac:dyDescent="0.2">
      <c r="C35256"/>
      <c r="D35256"/>
      <c r="E35256"/>
      <c r="F35256"/>
      <c r="G35256"/>
      <c r="H35256"/>
      <c r="I35256"/>
      <c r="J35256"/>
      <c r="K35256"/>
      <c r="L35256"/>
      <c r="M35256"/>
      <c r="N35256"/>
      <c r="O35256"/>
      <c r="P35256"/>
      <c r="Q35256"/>
      <c r="R35256"/>
    </row>
    <row r="35257" spans="3:18" x14ac:dyDescent="0.2">
      <c r="C35257"/>
      <c r="D35257"/>
      <c r="E35257"/>
      <c r="F35257"/>
      <c r="G35257"/>
      <c r="H35257"/>
      <c r="I35257"/>
      <c r="J35257"/>
      <c r="K35257"/>
      <c r="L35257"/>
      <c r="M35257"/>
      <c r="N35257"/>
      <c r="O35257"/>
      <c r="P35257"/>
      <c r="Q35257"/>
      <c r="R35257"/>
    </row>
    <row r="35258" spans="3:18" x14ac:dyDescent="0.2">
      <c r="C35258"/>
      <c r="D35258"/>
      <c r="E35258"/>
      <c r="F35258"/>
      <c r="G35258"/>
      <c r="H35258"/>
      <c r="I35258"/>
      <c r="J35258"/>
      <c r="K35258"/>
      <c r="L35258"/>
      <c r="M35258"/>
      <c r="N35258"/>
      <c r="O35258"/>
      <c r="P35258"/>
      <c r="Q35258"/>
      <c r="R35258"/>
    </row>
    <row r="35259" spans="3:18" x14ac:dyDescent="0.2">
      <c r="C35259"/>
      <c r="D35259"/>
      <c r="E35259"/>
      <c r="F35259"/>
      <c r="G35259"/>
      <c r="H35259"/>
      <c r="I35259"/>
      <c r="J35259"/>
      <c r="K35259"/>
      <c r="L35259"/>
      <c r="M35259"/>
      <c r="N35259"/>
      <c r="O35259"/>
      <c r="P35259"/>
      <c r="Q35259"/>
      <c r="R35259"/>
    </row>
    <row r="35260" spans="3:18" x14ac:dyDescent="0.2">
      <c r="C35260"/>
      <c r="D35260"/>
      <c r="E35260"/>
      <c r="F35260"/>
      <c r="G35260"/>
      <c r="H35260"/>
      <c r="I35260"/>
      <c r="J35260"/>
      <c r="K35260"/>
      <c r="L35260"/>
      <c r="M35260"/>
      <c r="N35260"/>
      <c r="O35260"/>
      <c r="P35260"/>
      <c r="Q35260"/>
      <c r="R35260"/>
    </row>
    <row r="35261" spans="3:18" x14ac:dyDescent="0.2">
      <c r="C35261"/>
      <c r="D35261"/>
      <c r="E35261"/>
      <c r="F35261"/>
      <c r="G35261"/>
      <c r="H35261"/>
      <c r="I35261"/>
      <c r="J35261"/>
      <c r="K35261"/>
      <c r="L35261"/>
      <c r="M35261"/>
      <c r="N35261"/>
      <c r="O35261"/>
      <c r="P35261"/>
      <c r="Q35261"/>
      <c r="R35261"/>
    </row>
    <row r="35262" spans="3:18" x14ac:dyDescent="0.2">
      <c r="C35262"/>
      <c r="D35262"/>
      <c r="E35262"/>
      <c r="F35262"/>
      <c r="G35262"/>
      <c r="H35262"/>
      <c r="I35262"/>
      <c r="J35262"/>
      <c r="K35262"/>
      <c r="L35262"/>
      <c r="M35262"/>
      <c r="N35262"/>
      <c r="O35262"/>
      <c r="P35262"/>
      <c r="Q35262"/>
      <c r="R35262"/>
    </row>
    <row r="35263" spans="3:18" x14ac:dyDescent="0.2">
      <c r="C35263"/>
      <c r="D35263"/>
      <c r="E35263"/>
      <c r="F35263"/>
      <c r="G35263"/>
      <c r="H35263"/>
      <c r="I35263"/>
      <c r="J35263"/>
      <c r="K35263"/>
      <c r="L35263"/>
      <c r="M35263"/>
      <c r="N35263"/>
      <c r="O35263"/>
      <c r="P35263"/>
      <c r="Q35263"/>
      <c r="R35263"/>
    </row>
    <row r="35264" spans="3:18" x14ac:dyDescent="0.2">
      <c r="C35264"/>
      <c r="D35264"/>
      <c r="E35264"/>
      <c r="F35264"/>
      <c r="G35264"/>
      <c r="H35264"/>
      <c r="I35264"/>
      <c r="J35264"/>
      <c r="K35264"/>
      <c r="L35264"/>
      <c r="M35264"/>
      <c r="N35264"/>
      <c r="O35264"/>
      <c r="P35264"/>
      <c r="Q35264"/>
      <c r="R35264"/>
    </row>
    <row r="35265" spans="3:18" x14ac:dyDescent="0.2">
      <c r="C35265"/>
      <c r="D35265"/>
      <c r="E35265"/>
      <c r="F35265"/>
      <c r="G35265"/>
      <c r="H35265"/>
      <c r="I35265"/>
      <c r="J35265"/>
      <c r="K35265"/>
      <c r="L35265"/>
      <c r="M35265"/>
      <c r="N35265"/>
      <c r="O35265"/>
      <c r="P35265"/>
      <c r="Q35265"/>
      <c r="R35265"/>
    </row>
    <row r="35266" spans="3:18" x14ac:dyDescent="0.2">
      <c r="C35266"/>
      <c r="D35266"/>
      <c r="E35266"/>
      <c r="F35266"/>
      <c r="G35266"/>
      <c r="H35266"/>
      <c r="I35266"/>
      <c r="J35266"/>
      <c r="K35266"/>
      <c r="L35266"/>
      <c r="M35266"/>
      <c r="N35266"/>
      <c r="O35266"/>
      <c r="P35266"/>
      <c r="Q35266"/>
      <c r="R35266"/>
    </row>
    <row r="35267" spans="3:18" x14ac:dyDescent="0.2">
      <c r="C35267"/>
      <c r="D35267"/>
      <c r="E35267"/>
      <c r="F35267"/>
      <c r="G35267"/>
      <c r="H35267"/>
      <c r="I35267"/>
      <c r="J35267"/>
      <c r="K35267"/>
      <c r="L35267"/>
      <c r="M35267"/>
      <c r="N35267"/>
      <c r="O35267"/>
      <c r="P35267"/>
      <c r="Q35267"/>
      <c r="R35267"/>
    </row>
    <row r="35268" spans="3:18" x14ac:dyDescent="0.2">
      <c r="C35268"/>
      <c r="D35268"/>
      <c r="E35268"/>
      <c r="F35268"/>
      <c r="G35268"/>
      <c r="H35268"/>
      <c r="I35268"/>
      <c r="J35268"/>
      <c r="K35268"/>
      <c r="L35268"/>
      <c r="M35268"/>
      <c r="N35268"/>
      <c r="O35268"/>
      <c r="P35268"/>
      <c r="Q35268"/>
      <c r="R35268"/>
    </row>
    <row r="35269" spans="3:18" x14ac:dyDescent="0.2">
      <c r="C35269"/>
      <c r="D35269"/>
      <c r="E35269"/>
      <c r="F35269"/>
      <c r="G35269"/>
      <c r="H35269"/>
      <c r="I35269"/>
      <c r="J35269"/>
      <c r="K35269"/>
      <c r="L35269"/>
      <c r="M35269"/>
      <c r="N35269"/>
      <c r="O35269"/>
      <c r="P35269"/>
      <c r="Q35269"/>
      <c r="R35269"/>
    </row>
    <row r="35270" spans="3:18" x14ac:dyDescent="0.2">
      <c r="C35270"/>
      <c r="D35270"/>
      <c r="E35270"/>
      <c r="F35270"/>
      <c r="G35270"/>
      <c r="H35270"/>
      <c r="I35270"/>
      <c r="J35270"/>
      <c r="K35270"/>
      <c r="L35270"/>
      <c r="M35270"/>
      <c r="N35270"/>
      <c r="O35270"/>
      <c r="P35270"/>
      <c r="Q35270"/>
      <c r="R35270"/>
    </row>
    <row r="35271" spans="3:18" x14ac:dyDescent="0.2">
      <c r="C35271"/>
      <c r="D35271"/>
      <c r="E35271"/>
      <c r="F35271"/>
      <c r="G35271"/>
      <c r="H35271"/>
      <c r="I35271"/>
      <c r="J35271"/>
      <c r="K35271"/>
      <c r="L35271"/>
      <c r="M35271"/>
      <c r="N35271"/>
      <c r="O35271"/>
      <c r="P35271"/>
      <c r="Q35271"/>
      <c r="R35271"/>
    </row>
    <row r="35272" spans="3:18" x14ac:dyDescent="0.2">
      <c r="C35272"/>
      <c r="D35272"/>
      <c r="E35272"/>
      <c r="F35272"/>
      <c r="G35272"/>
      <c r="H35272"/>
      <c r="I35272"/>
      <c r="J35272"/>
      <c r="K35272"/>
      <c r="L35272"/>
      <c r="M35272"/>
      <c r="N35272"/>
      <c r="O35272"/>
      <c r="P35272"/>
      <c r="Q35272"/>
      <c r="R35272"/>
    </row>
    <row r="35273" spans="3:18" x14ac:dyDescent="0.2">
      <c r="C35273"/>
      <c r="D35273"/>
      <c r="E35273"/>
      <c r="F35273"/>
      <c r="G35273"/>
      <c r="H35273"/>
      <c r="I35273"/>
      <c r="J35273"/>
      <c r="K35273"/>
      <c r="L35273"/>
      <c r="M35273"/>
      <c r="N35273"/>
      <c r="O35273"/>
      <c r="P35273"/>
      <c r="Q35273"/>
      <c r="R35273"/>
    </row>
    <row r="35274" spans="3:18" x14ac:dyDescent="0.2">
      <c r="C35274"/>
      <c r="D35274"/>
      <c r="E35274"/>
      <c r="F35274"/>
      <c r="G35274"/>
      <c r="H35274"/>
      <c r="I35274"/>
      <c r="J35274"/>
      <c r="K35274"/>
      <c r="L35274"/>
      <c r="M35274"/>
      <c r="N35274"/>
      <c r="O35274"/>
      <c r="P35274"/>
      <c r="Q35274"/>
      <c r="R35274"/>
    </row>
    <row r="35275" spans="3:18" x14ac:dyDescent="0.2">
      <c r="C35275"/>
      <c r="D35275"/>
      <c r="E35275"/>
      <c r="F35275"/>
      <c r="G35275"/>
      <c r="H35275"/>
      <c r="I35275"/>
      <c r="J35275"/>
      <c r="K35275"/>
      <c r="L35275"/>
      <c r="M35275"/>
      <c r="N35275"/>
      <c r="O35275"/>
      <c r="P35275"/>
      <c r="Q35275"/>
      <c r="R35275"/>
    </row>
    <row r="35276" spans="3:18" x14ac:dyDescent="0.2">
      <c r="C35276"/>
      <c r="D35276"/>
      <c r="E35276"/>
      <c r="F35276"/>
      <c r="G35276"/>
      <c r="H35276"/>
      <c r="I35276"/>
      <c r="J35276"/>
      <c r="K35276"/>
      <c r="L35276"/>
      <c r="M35276"/>
      <c r="N35276"/>
      <c r="O35276"/>
      <c r="P35276"/>
      <c r="Q35276"/>
      <c r="R35276"/>
    </row>
    <row r="35277" spans="3:18" x14ac:dyDescent="0.2">
      <c r="C35277"/>
      <c r="D35277"/>
      <c r="E35277"/>
      <c r="F35277"/>
      <c r="G35277"/>
      <c r="H35277"/>
      <c r="I35277"/>
      <c r="J35277"/>
      <c r="K35277"/>
      <c r="L35277"/>
      <c r="M35277"/>
      <c r="N35277"/>
      <c r="O35277"/>
      <c r="P35277"/>
      <c r="Q35277"/>
      <c r="R35277"/>
    </row>
    <row r="35278" spans="3:18" x14ac:dyDescent="0.2">
      <c r="C35278"/>
      <c r="D35278"/>
      <c r="E35278"/>
      <c r="F35278"/>
      <c r="G35278"/>
      <c r="H35278"/>
      <c r="I35278"/>
      <c r="J35278"/>
      <c r="K35278"/>
      <c r="L35278"/>
      <c r="M35278"/>
      <c r="N35278"/>
      <c r="O35278"/>
      <c r="P35278"/>
      <c r="Q35278"/>
      <c r="R35278"/>
    </row>
    <row r="35279" spans="3:18" x14ac:dyDescent="0.2">
      <c r="C35279"/>
      <c r="D35279"/>
      <c r="E35279"/>
      <c r="F35279"/>
      <c r="G35279"/>
      <c r="H35279"/>
      <c r="I35279"/>
      <c r="J35279"/>
      <c r="K35279"/>
      <c r="L35279"/>
      <c r="M35279"/>
      <c r="N35279"/>
      <c r="O35279"/>
      <c r="P35279"/>
      <c r="Q35279"/>
      <c r="R35279"/>
    </row>
    <row r="35280" spans="3:18" x14ac:dyDescent="0.2">
      <c r="C35280"/>
      <c r="D35280"/>
      <c r="E35280"/>
      <c r="F35280"/>
      <c r="G35280"/>
      <c r="H35280"/>
      <c r="I35280"/>
      <c r="J35280"/>
      <c r="K35280"/>
      <c r="L35280"/>
      <c r="M35280"/>
      <c r="N35280"/>
      <c r="O35280"/>
      <c r="P35280"/>
      <c r="Q35280"/>
      <c r="R35280"/>
    </row>
    <row r="35281" spans="3:18" x14ac:dyDescent="0.2">
      <c r="C35281"/>
      <c r="D35281"/>
      <c r="E35281"/>
      <c r="F35281"/>
      <c r="G35281"/>
      <c r="H35281"/>
      <c r="I35281"/>
      <c r="J35281"/>
      <c r="K35281"/>
      <c r="L35281"/>
      <c r="M35281"/>
      <c r="N35281"/>
      <c r="O35281"/>
      <c r="P35281"/>
      <c r="Q35281"/>
      <c r="R35281"/>
    </row>
    <row r="35282" spans="3:18" x14ac:dyDescent="0.2">
      <c r="C35282"/>
      <c r="D35282"/>
      <c r="E35282"/>
      <c r="F35282"/>
      <c r="G35282"/>
      <c r="H35282"/>
      <c r="I35282"/>
      <c r="J35282"/>
      <c r="K35282"/>
      <c r="L35282"/>
      <c r="M35282"/>
      <c r="N35282"/>
      <c r="O35282"/>
      <c r="P35282"/>
      <c r="Q35282"/>
      <c r="R35282"/>
    </row>
    <row r="35283" spans="3:18" x14ac:dyDescent="0.2">
      <c r="C35283"/>
      <c r="D35283"/>
      <c r="E35283"/>
      <c r="F35283"/>
      <c r="G35283"/>
      <c r="H35283"/>
      <c r="I35283"/>
      <c r="J35283"/>
      <c r="K35283"/>
      <c r="L35283"/>
      <c r="M35283"/>
      <c r="N35283"/>
      <c r="O35283"/>
      <c r="P35283"/>
      <c r="Q35283"/>
      <c r="R35283"/>
    </row>
    <row r="35284" spans="3:18" x14ac:dyDescent="0.2">
      <c r="C35284"/>
      <c r="D35284"/>
      <c r="E35284"/>
      <c r="F35284"/>
      <c r="G35284"/>
      <c r="H35284"/>
      <c r="I35284"/>
      <c r="J35284"/>
      <c r="K35284"/>
      <c r="L35284"/>
      <c r="M35284"/>
      <c r="N35284"/>
      <c r="O35284"/>
      <c r="P35284"/>
      <c r="Q35284"/>
      <c r="R35284"/>
    </row>
    <row r="35285" spans="3:18" x14ac:dyDescent="0.2">
      <c r="C35285"/>
      <c r="D35285"/>
      <c r="E35285"/>
      <c r="F35285"/>
      <c r="G35285"/>
      <c r="H35285"/>
      <c r="I35285"/>
      <c r="J35285"/>
      <c r="K35285"/>
      <c r="L35285"/>
      <c r="M35285"/>
      <c r="N35285"/>
      <c r="O35285"/>
      <c r="P35285"/>
      <c r="Q35285"/>
      <c r="R35285"/>
    </row>
    <row r="35286" spans="3:18" x14ac:dyDescent="0.2">
      <c r="C35286"/>
      <c r="D35286"/>
      <c r="E35286"/>
      <c r="F35286"/>
      <c r="G35286"/>
      <c r="H35286"/>
      <c r="I35286"/>
      <c r="J35286"/>
      <c r="K35286"/>
      <c r="L35286"/>
      <c r="M35286"/>
      <c r="N35286"/>
      <c r="O35286"/>
      <c r="P35286"/>
      <c r="Q35286"/>
      <c r="R35286"/>
    </row>
    <row r="35287" spans="3:18" x14ac:dyDescent="0.2">
      <c r="C35287"/>
      <c r="D35287"/>
      <c r="E35287"/>
      <c r="F35287"/>
      <c r="G35287"/>
      <c r="H35287"/>
      <c r="I35287"/>
      <c r="J35287"/>
      <c r="K35287"/>
      <c r="L35287"/>
      <c r="M35287"/>
      <c r="N35287"/>
      <c r="O35287"/>
      <c r="P35287"/>
      <c r="Q35287"/>
      <c r="R35287"/>
    </row>
    <row r="35288" spans="3:18" x14ac:dyDescent="0.2">
      <c r="C35288"/>
      <c r="D35288"/>
      <c r="E35288"/>
      <c r="F35288"/>
      <c r="G35288"/>
      <c r="H35288"/>
      <c r="I35288"/>
      <c r="J35288"/>
      <c r="K35288"/>
      <c r="L35288"/>
      <c r="M35288"/>
      <c r="N35288"/>
      <c r="O35288"/>
      <c r="P35288"/>
      <c r="Q35288"/>
      <c r="R35288"/>
    </row>
    <row r="35289" spans="3:18" x14ac:dyDescent="0.2">
      <c r="C35289"/>
      <c r="D35289"/>
      <c r="E35289"/>
      <c r="F35289"/>
      <c r="G35289"/>
      <c r="H35289"/>
      <c r="I35289"/>
      <c r="J35289"/>
      <c r="K35289"/>
      <c r="L35289"/>
      <c r="M35289"/>
      <c r="N35289"/>
      <c r="O35289"/>
      <c r="P35289"/>
      <c r="Q35289"/>
      <c r="R35289"/>
    </row>
    <row r="35290" spans="3:18" x14ac:dyDescent="0.2">
      <c r="C35290"/>
      <c r="D35290"/>
      <c r="E35290"/>
      <c r="F35290"/>
      <c r="G35290"/>
      <c r="H35290"/>
      <c r="I35290"/>
      <c r="J35290"/>
      <c r="K35290"/>
      <c r="L35290"/>
      <c r="M35290"/>
      <c r="N35290"/>
      <c r="O35290"/>
      <c r="P35290"/>
      <c r="Q35290"/>
      <c r="R35290"/>
    </row>
    <row r="35291" spans="3:18" x14ac:dyDescent="0.2">
      <c r="C35291"/>
      <c r="D35291"/>
      <c r="E35291"/>
      <c r="F35291"/>
      <c r="G35291"/>
      <c r="H35291"/>
      <c r="I35291"/>
      <c r="J35291"/>
      <c r="K35291"/>
      <c r="L35291"/>
      <c r="M35291"/>
      <c r="N35291"/>
      <c r="O35291"/>
      <c r="P35291"/>
      <c r="Q35291"/>
      <c r="R35291"/>
    </row>
    <row r="35292" spans="3:18" x14ac:dyDescent="0.2">
      <c r="C35292"/>
      <c r="D35292"/>
      <c r="E35292"/>
      <c r="F35292"/>
      <c r="G35292"/>
      <c r="H35292"/>
      <c r="I35292"/>
      <c r="J35292"/>
      <c r="K35292"/>
      <c r="L35292"/>
      <c r="M35292"/>
      <c r="N35292"/>
      <c r="O35292"/>
      <c r="P35292"/>
      <c r="Q35292"/>
      <c r="R35292"/>
    </row>
    <row r="35293" spans="3:18" x14ac:dyDescent="0.2">
      <c r="C35293"/>
      <c r="D35293"/>
      <c r="E35293"/>
      <c r="F35293"/>
      <c r="G35293"/>
      <c r="H35293"/>
      <c r="I35293"/>
      <c r="J35293"/>
      <c r="K35293"/>
      <c r="L35293"/>
      <c r="M35293"/>
      <c r="N35293"/>
      <c r="O35293"/>
      <c r="P35293"/>
      <c r="Q35293"/>
      <c r="R35293"/>
    </row>
    <row r="35294" spans="3:18" x14ac:dyDescent="0.2">
      <c r="C35294"/>
      <c r="D35294"/>
      <c r="E35294"/>
      <c r="F35294"/>
      <c r="G35294"/>
      <c r="H35294"/>
      <c r="I35294"/>
      <c r="J35294"/>
      <c r="K35294"/>
      <c r="L35294"/>
      <c r="M35294"/>
      <c r="N35294"/>
      <c r="O35294"/>
      <c r="P35294"/>
      <c r="Q35294"/>
      <c r="R35294"/>
    </row>
    <row r="35295" spans="3:18" x14ac:dyDescent="0.2">
      <c r="C35295"/>
      <c r="D35295"/>
      <c r="E35295"/>
      <c r="F35295"/>
      <c r="G35295"/>
      <c r="H35295"/>
      <c r="I35295"/>
      <c r="J35295"/>
      <c r="K35295"/>
      <c r="L35295"/>
      <c r="M35295"/>
      <c r="N35295"/>
      <c r="O35295"/>
      <c r="P35295"/>
      <c r="Q35295"/>
      <c r="R35295"/>
    </row>
    <row r="35296" spans="3:18" x14ac:dyDescent="0.2">
      <c r="C35296"/>
      <c r="D35296"/>
      <c r="E35296"/>
      <c r="F35296"/>
      <c r="G35296"/>
      <c r="H35296"/>
      <c r="I35296"/>
      <c r="J35296"/>
      <c r="K35296"/>
      <c r="L35296"/>
      <c r="M35296"/>
      <c r="N35296"/>
      <c r="O35296"/>
      <c r="P35296"/>
      <c r="Q35296"/>
      <c r="R35296"/>
    </row>
    <row r="35297" spans="3:18" x14ac:dyDescent="0.2">
      <c r="C35297"/>
      <c r="D35297"/>
      <c r="E35297"/>
      <c r="F35297"/>
      <c r="G35297"/>
      <c r="H35297"/>
      <c r="I35297"/>
      <c r="J35297"/>
      <c r="K35297"/>
      <c r="L35297"/>
      <c r="M35297"/>
      <c r="N35297"/>
      <c r="O35297"/>
      <c r="P35297"/>
      <c r="Q35297"/>
      <c r="R35297"/>
    </row>
    <row r="35298" spans="3:18" x14ac:dyDescent="0.2">
      <c r="C35298"/>
      <c r="D35298"/>
      <c r="E35298"/>
      <c r="F35298"/>
      <c r="G35298"/>
      <c r="H35298"/>
      <c r="I35298"/>
      <c r="J35298"/>
      <c r="K35298"/>
      <c r="L35298"/>
      <c r="M35298"/>
      <c r="N35298"/>
      <c r="O35298"/>
      <c r="P35298"/>
      <c r="Q35298"/>
      <c r="R35298"/>
    </row>
    <row r="35299" spans="3:18" x14ac:dyDescent="0.2">
      <c r="C35299"/>
      <c r="D35299"/>
      <c r="E35299"/>
      <c r="F35299"/>
      <c r="G35299"/>
      <c r="H35299"/>
      <c r="I35299"/>
      <c r="J35299"/>
      <c r="K35299"/>
      <c r="L35299"/>
      <c r="M35299"/>
      <c r="N35299"/>
      <c r="O35299"/>
      <c r="P35299"/>
      <c r="Q35299"/>
      <c r="R35299"/>
    </row>
    <row r="35300" spans="3:18" x14ac:dyDescent="0.2">
      <c r="C35300"/>
      <c r="D35300"/>
      <c r="E35300"/>
      <c r="F35300"/>
      <c r="G35300"/>
      <c r="H35300"/>
      <c r="I35300"/>
      <c r="J35300"/>
      <c r="K35300"/>
      <c r="L35300"/>
      <c r="M35300"/>
      <c r="N35300"/>
      <c r="O35300"/>
      <c r="P35300"/>
      <c r="Q35300"/>
      <c r="R35300"/>
    </row>
    <row r="35301" spans="3:18" x14ac:dyDescent="0.2">
      <c r="C35301"/>
      <c r="D35301"/>
      <c r="E35301"/>
      <c r="F35301"/>
      <c r="G35301"/>
      <c r="H35301"/>
      <c r="I35301"/>
      <c r="J35301"/>
      <c r="K35301"/>
      <c r="L35301"/>
      <c r="M35301"/>
      <c r="N35301"/>
      <c r="O35301"/>
      <c r="P35301"/>
      <c r="Q35301"/>
      <c r="R35301"/>
    </row>
    <row r="35302" spans="3:18" x14ac:dyDescent="0.2">
      <c r="C35302"/>
      <c r="D35302"/>
      <c r="E35302"/>
      <c r="F35302"/>
      <c r="G35302"/>
      <c r="H35302"/>
      <c r="I35302"/>
      <c r="J35302"/>
      <c r="K35302"/>
      <c r="L35302"/>
      <c r="M35302"/>
      <c r="N35302"/>
      <c r="O35302"/>
      <c r="P35302"/>
      <c r="Q35302"/>
      <c r="R35302"/>
    </row>
    <row r="35303" spans="3:18" x14ac:dyDescent="0.2">
      <c r="C35303"/>
      <c r="D35303"/>
      <c r="E35303"/>
      <c r="F35303"/>
      <c r="G35303"/>
      <c r="H35303"/>
      <c r="I35303"/>
      <c r="J35303"/>
      <c r="K35303"/>
      <c r="L35303"/>
      <c r="M35303"/>
      <c r="N35303"/>
      <c r="O35303"/>
      <c r="P35303"/>
      <c r="Q35303"/>
      <c r="R35303"/>
    </row>
    <row r="35304" spans="3:18" x14ac:dyDescent="0.2">
      <c r="C35304"/>
      <c r="D35304"/>
      <c r="E35304"/>
      <c r="F35304"/>
      <c r="G35304"/>
      <c r="H35304"/>
      <c r="I35304"/>
      <c r="J35304"/>
      <c r="K35304"/>
      <c r="L35304"/>
      <c r="M35304"/>
      <c r="N35304"/>
      <c r="O35304"/>
      <c r="P35304"/>
      <c r="Q35304"/>
      <c r="R35304"/>
    </row>
    <row r="35305" spans="3:18" x14ac:dyDescent="0.2">
      <c r="C35305"/>
      <c r="D35305"/>
      <c r="E35305"/>
      <c r="F35305"/>
      <c r="G35305"/>
      <c r="H35305"/>
      <c r="I35305"/>
      <c r="J35305"/>
      <c r="K35305"/>
      <c r="L35305"/>
      <c r="M35305"/>
      <c r="N35305"/>
      <c r="O35305"/>
      <c r="P35305"/>
      <c r="Q35305"/>
      <c r="R35305"/>
    </row>
    <row r="35306" spans="3:18" x14ac:dyDescent="0.2">
      <c r="C35306"/>
      <c r="D35306"/>
      <c r="E35306"/>
      <c r="F35306"/>
      <c r="G35306"/>
      <c r="H35306"/>
      <c r="I35306"/>
      <c r="J35306"/>
      <c r="K35306"/>
      <c r="L35306"/>
      <c r="M35306"/>
      <c r="N35306"/>
      <c r="O35306"/>
      <c r="P35306"/>
      <c r="Q35306"/>
      <c r="R35306"/>
    </row>
    <row r="35307" spans="3:18" x14ac:dyDescent="0.2">
      <c r="C35307"/>
      <c r="D35307"/>
      <c r="E35307"/>
      <c r="F35307"/>
      <c r="G35307"/>
      <c r="H35307"/>
      <c r="I35307"/>
      <c r="J35307"/>
      <c r="K35307"/>
      <c r="L35307"/>
      <c r="M35307"/>
      <c r="N35307"/>
      <c r="O35307"/>
      <c r="P35307"/>
      <c r="Q35307"/>
      <c r="R35307"/>
    </row>
    <row r="35308" spans="3:18" x14ac:dyDescent="0.2">
      <c r="C35308"/>
      <c r="D35308"/>
      <c r="E35308"/>
      <c r="F35308"/>
      <c r="G35308"/>
      <c r="H35308"/>
      <c r="I35308"/>
      <c r="J35308"/>
      <c r="K35308"/>
      <c r="L35308"/>
      <c r="M35308"/>
      <c r="N35308"/>
      <c r="O35308"/>
      <c r="P35308"/>
      <c r="Q35308"/>
      <c r="R35308"/>
    </row>
    <row r="35309" spans="3:18" x14ac:dyDescent="0.2">
      <c r="C35309"/>
      <c r="D35309"/>
      <c r="E35309"/>
      <c r="F35309"/>
      <c r="G35309"/>
      <c r="H35309"/>
      <c r="I35309"/>
      <c r="J35309"/>
      <c r="K35309"/>
      <c r="L35309"/>
      <c r="M35309"/>
      <c r="N35309"/>
      <c r="O35309"/>
      <c r="P35309"/>
      <c r="Q35309"/>
      <c r="R35309"/>
    </row>
    <row r="35310" spans="3:18" x14ac:dyDescent="0.2">
      <c r="C35310"/>
      <c r="D35310"/>
      <c r="E35310"/>
      <c r="F35310"/>
      <c r="G35310"/>
      <c r="H35310"/>
      <c r="I35310"/>
      <c r="J35310"/>
      <c r="K35310"/>
      <c r="L35310"/>
      <c r="M35310"/>
      <c r="N35310"/>
      <c r="O35310"/>
      <c r="P35310"/>
      <c r="Q35310"/>
      <c r="R35310"/>
    </row>
    <row r="35311" spans="3:18" x14ac:dyDescent="0.2">
      <c r="C35311"/>
      <c r="D35311"/>
      <c r="E35311"/>
      <c r="F35311"/>
      <c r="G35311"/>
      <c r="H35311"/>
      <c r="I35311"/>
      <c r="J35311"/>
      <c r="K35311"/>
      <c r="L35311"/>
      <c r="M35311"/>
      <c r="N35311"/>
      <c r="O35311"/>
      <c r="P35311"/>
      <c r="Q35311"/>
      <c r="R35311"/>
    </row>
    <row r="35312" spans="3:18" x14ac:dyDescent="0.2">
      <c r="C35312"/>
      <c r="D35312"/>
      <c r="E35312"/>
      <c r="F35312"/>
      <c r="G35312"/>
      <c r="H35312"/>
      <c r="I35312"/>
      <c r="J35312"/>
      <c r="K35312"/>
      <c r="L35312"/>
      <c r="M35312"/>
      <c r="N35312"/>
      <c r="O35312"/>
      <c r="P35312"/>
      <c r="Q35312"/>
      <c r="R35312"/>
    </row>
    <row r="35313" spans="3:18" x14ac:dyDescent="0.2">
      <c r="C35313"/>
      <c r="D35313"/>
      <c r="E35313"/>
      <c r="F35313"/>
      <c r="G35313"/>
      <c r="H35313"/>
      <c r="I35313"/>
      <c r="J35313"/>
      <c r="K35313"/>
      <c r="L35313"/>
      <c r="M35313"/>
      <c r="N35313"/>
      <c r="O35313"/>
      <c r="P35313"/>
      <c r="Q35313"/>
      <c r="R35313"/>
    </row>
    <row r="35314" spans="3:18" x14ac:dyDescent="0.2">
      <c r="C35314"/>
      <c r="D35314"/>
      <c r="E35314"/>
      <c r="F35314"/>
      <c r="G35314"/>
      <c r="H35314"/>
      <c r="I35314"/>
      <c r="J35314"/>
      <c r="K35314"/>
      <c r="L35314"/>
      <c r="M35314"/>
      <c r="N35314"/>
      <c r="O35314"/>
      <c r="P35314"/>
      <c r="Q35314"/>
      <c r="R35314"/>
    </row>
    <row r="35315" spans="3:18" x14ac:dyDescent="0.2">
      <c r="C35315"/>
      <c r="D35315"/>
      <c r="E35315"/>
      <c r="F35315"/>
      <c r="G35315"/>
      <c r="H35315"/>
      <c r="I35315"/>
      <c r="J35315"/>
      <c r="K35315"/>
      <c r="L35315"/>
      <c r="M35315"/>
      <c r="N35315"/>
      <c r="O35315"/>
      <c r="P35315"/>
      <c r="Q35315"/>
      <c r="R35315"/>
    </row>
    <row r="35316" spans="3:18" x14ac:dyDescent="0.2">
      <c r="C35316"/>
      <c r="D35316"/>
      <c r="E35316"/>
      <c r="F35316"/>
      <c r="G35316"/>
      <c r="H35316"/>
      <c r="I35316"/>
      <c r="J35316"/>
      <c r="K35316"/>
      <c r="L35316"/>
      <c r="M35316"/>
      <c r="N35316"/>
      <c r="O35316"/>
      <c r="P35316"/>
      <c r="Q35316"/>
      <c r="R35316"/>
    </row>
    <row r="35317" spans="3:18" x14ac:dyDescent="0.2">
      <c r="C35317"/>
      <c r="D35317"/>
      <c r="E35317"/>
      <c r="F35317"/>
      <c r="G35317"/>
      <c r="H35317"/>
      <c r="I35317"/>
      <c r="J35317"/>
      <c r="K35317"/>
      <c r="L35317"/>
      <c r="M35317"/>
      <c r="N35317"/>
      <c r="O35317"/>
      <c r="P35317"/>
      <c r="Q35317"/>
      <c r="R35317"/>
    </row>
    <row r="35318" spans="3:18" x14ac:dyDescent="0.2">
      <c r="C35318"/>
      <c r="D35318"/>
      <c r="E35318"/>
      <c r="F35318"/>
      <c r="G35318"/>
      <c r="H35318"/>
      <c r="I35318"/>
      <c r="J35318"/>
      <c r="K35318"/>
      <c r="L35318"/>
      <c r="M35318"/>
      <c r="N35318"/>
      <c r="O35318"/>
      <c r="P35318"/>
      <c r="Q35318"/>
      <c r="R35318"/>
    </row>
    <row r="35319" spans="3:18" x14ac:dyDescent="0.2">
      <c r="C35319"/>
      <c r="D35319"/>
      <c r="E35319"/>
      <c r="F35319"/>
      <c r="G35319"/>
      <c r="H35319"/>
      <c r="I35319"/>
      <c r="J35319"/>
      <c r="K35319"/>
      <c r="L35319"/>
      <c r="M35319"/>
      <c r="N35319"/>
      <c r="O35319"/>
      <c r="P35319"/>
      <c r="Q35319"/>
      <c r="R35319"/>
    </row>
    <row r="35320" spans="3:18" x14ac:dyDescent="0.2">
      <c r="C35320"/>
      <c r="D35320"/>
      <c r="E35320"/>
      <c r="F35320"/>
      <c r="G35320"/>
      <c r="H35320"/>
      <c r="I35320"/>
      <c r="J35320"/>
      <c r="K35320"/>
      <c r="L35320"/>
      <c r="M35320"/>
      <c r="N35320"/>
      <c r="O35320"/>
      <c r="P35320"/>
      <c r="Q35320"/>
      <c r="R35320"/>
    </row>
    <row r="35321" spans="3:18" x14ac:dyDescent="0.2">
      <c r="C35321"/>
      <c r="D35321"/>
      <c r="E35321"/>
      <c r="F35321"/>
      <c r="G35321"/>
      <c r="H35321"/>
      <c r="I35321"/>
      <c r="J35321"/>
      <c r="K35321"/>
      <c r="L35321"/>
      <c r="M35321"/>
      <c r="N35321"/>
      <c r="O35321"/>
      <c r="P35321"/>
      <c r="Q35321"/>
      <c r="R35321"/>
    </row>
    <row r="35322" spans="3:18" x14ac:dyDescent="0.2">
      <c r="C35322"/>
      <c r="D35322"/>
      <c r="E35322"/>
      <c r="F35322"/>
      <c r="G35322"/>
      <c r="H35322"/>
      <c r="I35322"/>
      <c r="J35322"/>
      <c r="K35322"/>
      <c r="L35322"/>
      <c r="M35322"/>
      <c r="N35322"/>
      <c r="O35322"/>
      <c r="P35322"/>
      <c r="Q35322"/>
      <c r="R35322"/>
    </row>
    <row r="35323" spans="3:18" x14ac:dyDescent="0.2">
      <c r="C35323"/>
      <c r="D35323"/>
      <c r="E35323"/>
      <c r="F35323"/>
      <c r="G35323"/>
      <c r="H35323"/>
      <c r="I35323"/>
      <c r="J35323"/>
      <c r="K35323"/>
      <c r="L35323"/>
      <c r="M35323"/>
      <c r="N35323"/>
      <c r="O35323"/>
      <c r="P35323"/>
      <c r="Q35323"/>
      <c r="R35323"/>
    </row>
    <row r="35324" spans="3:18" x14ac:dyDescent="0.2">
      <c r="C35324"/>
      <c r="D35324"/>
      <c r="E35324"/>
      <c r="F35324"/>
      <c r="G35324"/>
      <c r="H35324"/>
      <c r="I35324"/>
      <c r="J35324"/>
      <c r="K35324"/>
      <c r="L35324"/>
      <c r="M35324"/>
      <c r="N35324"/>
      <c r="O35324"/>
      <c r="P35324"/>
      <c r="Q35324"/>
      <c r="R35324"/>
    </row>
    <row r="35325" spans="3:18" x14ac:dyDescent="0.2">
      <c r="C35325"/>
      <c r="D35325"/>
      <c r="E35325"/>
      <c r="F35325"/>
      <c r="G35325"/>
      <c r="H35325"/>
      <c r="I35325"/>
      <c r="J35325"/>
      <c r="K35325"/>
      <c r="L35325"/>
      <c r="M35325"/>
      <c r="N35325"/>
      <c r="O35325"/>
      <c r="P35325"/>
      <c r="Q35325"/>
      <c r="R35325"/>
    </row>
    <row r="35326" spans="3:18" x14ac:dyDescent="0.2">
      <c r="C35326"/>
      <c r="D35326"/>
      <c r="E35326"/>
      <c r="F35326"/>
      <c r="G35326"/>
      <c r="H35326"/>
      <c r="I35326"/>
      <c r="J35326"/>
      <c r="K35326"/>
      <c r="L35326"/>
      <c r="M35326"/>
      <c r="N35326"/>
      <c r="O35326"/>
      <c r="P35326"/>
      <c r="Q35326"/>
      <c r="R35326"/>
    </row>
    <row r="35327" spans="3:18" x14ac:dyDescent="0.2">
      <c r="C35327"/>
      <c r="D35327"/>
      <c r="E35327"/>
      <c r="F35327"/>
      <c r="G35327"/>
      <c r="H35327"/>
      <c r="I35327"/>
      <c r="J35327"/>
      <c r="K35327"/>
      <c r="L35327"/>
      <c r="M35327"/>
      <c r="N35327"/>
      <c r="O35327"/>
      <c r="P35327"/>
      <c r="Q35327"/>
      <c r="R35327"/>
    </row>
    <row r="35328" spans="3:18" x14ac:dyDescent="0.2">
      <c r="C35328"/>
      <c r="D35328"/>
      <c r="E35328"/>
      <c r="F35328"/>
      <c r="G35328"/>
      <c r="H35328"/>
      <c r="I35328"/>
      <c r="J35328"/>
      <c r="K35328"/>
      <c r="L35328"/>
      <c r="M35328"/>
      <c r="N35328"/>
      <c r="O35328"/>
      <c r="P35328"/>
      <c r="Q35328"/>
      <c r="R35328"/>
    </row>
    <row r="35329" spans="3:18" x14ac:dyDescent="0.2">
      <c r="C35329"/>
      <c r="D35329"/>
      <c r="E35329"/>
      <c r="F35329"/>
      <c r="G35329"/>
      <c r="H35329"/>
      <c r="I35329"/>
      <c r="J35329"/>
      <c r="K35329"/>
      <c r="L35329"/>
      <c r="M35329"/>
      <c r="N35329"/>
      <c r="O35329"/>
      <c r="P35329"/>
      <c r="Q35329"/>
      <c r="R35329"/>
    </row>
    <row r="35330" spans="3:18" x14ac:dyDescent="0.2">
      <c r="C35330"/>
      <c r="D35330"/>
      <c r="E35330"/>
      <c r="F35330"/>
      <c r="G35330"/>
      <c r="H35330"/>
      <c r="I35330"/>
      <c r="J35330"/>
      <c r="K35330"/>
      <c r="L35330"/>
      <c r="M35330"/>
      <c r="N35330"/>
      <c r="O35330"/>
      <c r="P35330"/>
      <c r="Q35330"/>
      <c r="R35330"/>
    </row>
    <row r="35331" spans="3:18" x14ac:dyDescent="0.2">
      <c r="C35331"/>
      <c r="D35331"/>
      <c r="E35331"/>
      <c r="F35331"/>
      <c r="G35331"/>
      <c r="H35331"/>
      <c r="I35331"/>
      <c r="J35331"/>
      <c r="K35331"/>
      <c r="L35331"/>
      <c r="M35331"/>
      <c r="N35331"/>
      <c r="O35331"/>
      <c r="P35331"/>
      <c r="Q35331"/>
      <c r="R35331"/>
    </row>
    <row r="35332" spans="3:18" x14ac:dyDescent="0.2">
      <c r="C35332"/>
      <c r="D35332"/>
      <c r="E35332"/>
      <c r="F35332"/>
      <c r="G35332"/>
      <c r="H35332"/>
      <c r="I35332"/>
      <c r="J35332"/>
      <c r="K35332"/>
      <c r="L35332"/>
      <c r="M35332"/>
      <c r="N35332"/>
      <c r="O35332"/>
      <c r="P35332"/>
      <c r="Q35332"/>
      <c r="R35332"/>
    </row>
    <row r="35333" spans="3:18" x14ac:dyDescent="0.2">
      <c r="C35333"/>
      <c r="D35333"/>
      <c r="E35333"/>
      <c r="F35333"/>
      <c r="G35333"/>
      <c r="H35333"/>
      <c r="I35333"/>
      <c r="J35333"/>
      <c r="K35333"/>
      <c r="L35333"/>
      <c r="M35333"/>
      <c r="N35333"/>
      <c r="O35333"/>
      <c r="P35333"/>
      <c r="Q35333"/>
      <c r="R35333"/>
    </row>
    <row r="35334" spans="3:18" x14ac:dyDescent="0.2">
      <c r="C35334"/>
      <c r="D35334"/>
      <c r="E35334"/>
      <c r="F35334"/>
      <c r="G35334"/>
      <c r="H35334"/>
      <c r="I35334"/>
      <c r="J35334"/>
      <c r="K35334"/>
      <c r="L35334"/>
      <c r="M35334"/>
      <c r="N35334"/>
      <c r="O35334"/>
      <c r="P35334"/>
      <c r="Q35334"/>
      <c r="R35334"/>
    </row>
    <row r="35335" spans="3:18" x14ac:dyDescent="0.2">
      <c r="C35335"/>
      <c r="D35335"/>
      <c r="E35335"/>
      <c r="F35335"/>
      <c r="G35335"/>
      <c r="H35335"/>
      <c r="I35335"/>
      <c r="J35335"/>
      <c r="K35335"/>
      <c r="L35335"/>
      <c r="M35335"/>
      <c r="N35335"/>
      <c r="O35335"/>
      <c r="P35335"/>
      <c r="Q35335"/>
      <c r="R35335"/>
    </row>
    <row r="35336" spans="3:18" x14ac:dyDescent="0.2">
      <c r="C35336"/>
      <c r="D35336"/>
      <c r="E35336"/>
      <c r="F35336"/>
      <c r="G35336"/>
      <c r="H35336"/>
      <c r="I35336"/>
      <c r="J35336"/>
      <c r="K35336"/>
      <c r="L35336"/>
      <c r="M35336"/>
      <c r="N35336"/>
      <c r="O35336"/>
      <c r="P35336"/>
      <c r="Q35336"/>
      <c r="R35336"/>
    </row>
    <row r="35337" spans="3:18" x14ac:dyDescent="0.2">
      <c r="C35337"/>
      <c r="D35337"/>
      <c r="E35337"/>
      <c r="F35337"/>
      <c r="G35337"/>
      <c r="H35337"/>
      <c r="I35337"/>
      <c r="J35337"/>
      <c r="K35337"/>
      <c r="L35337"/>
      <c r="M35337"/>
      <c r="N35337"/>
      <c r="O35337"/>
      <c r="P35337"/>
      <c r="Q35337"/>
      <c r="R35337"/>
    </row>
    <row r="35338" spans="3:18" x14ac:dyDescent="0.2">
      <c r="C35338"/>
      <c r="D35338"/>
      <c r="E35338"/>
      <c r="F35338"/>
      <c r="G35338"/>
      <c r="H35338"/>
      <c r="I35338"/>
      <c r="J35338"/>
      <c r="K35338"/>
      <c r="L35338"/>
      <c r="M35338"/>
      <c r="N35338"/>
      <c r="O35338"/>
      <c r="P35338"/>
      <c r="Q35338"/>
      <c r="R35338"/>
    </row>
    <row r="35339" spans="3:18" x14ac:dyDescent="0.2">
      <c r="C35339"/>
      <c r="D35339"/>
      <c r="E35339"/>
      <c r="F35339"/>
      <c r="G35339"/>
      <c r="H35339"/>
      <c r="I35339"/>
      <c r="J35339"/>
      <c r="K35339"/>
      <c r="L35339"/>
      <c r="M35339"/>
      <c r="N35339"/>
      <c r="O35339"/>
      <c r="P35339"/>
      <c r="Q35339"/>
      <c r="R35339"/>
    </row>
    <row r="35340" spans="3:18" x14ac:dyDescent="0.2">
      <c r="C35340"/>
      <c r="D35340"/>
      <c r="E35340"/>
      <c r="F35340"/>
      <c r="G35340"/>
      <c r="H35340"/>
      <c r="I35340"/>
      <c r="J35340"/>
      <c r="K35340"/>
      <c r="L35340"/>
      <c r="M35340"/>
      <c r="N35340"/>
      <c r="O35340"/>
      <c r="P35340"/>
      <c r="Q35340"/>
      <c r="R35340"/>
    </row>
    <row r="35341" spans="3:18" x14ac:dyDescent="0.2">
      <c r="C35341"/>
      <c r="D35341"/>
      <c r="E35341"/>
      <c r="F35341"/>
      <c r="G35341"/>
      <c r="H35341"/>
      <c r="I35341"/>
      <c r="J35341"/>
      <c r="K35341"/>
      <c r="L35341"/>
      <c r="M35341"/>
      <c r="N35341"/>
      <c r="O35341"/>
      <c r="P35341"/>
      <c r="Q35341"/>
      <c r="R35341"/>
    </row>
    <row r="35342" spans="3:18" x14ac:dyDescent="0.2">
      <c r="C35342"/>
      <c r="D35342"/>
      <c r="E35342"/>
      <c r="F35342"/>
      <c r="G35342"/>
      <c r="H35342"/>
      <c r="I35342"/>
      <c r="J35342"/>
      <c r="K35342"/>
      <c r="L35342"/>
      <c r="M35342"/>
      <c r="N35342"/>
      <c r="O35342"/>
      <c r="P35342"/>
      <c r="Q35342"/>
      <c r="R35342"/>
    </row>
    <row r="35343" spans="3:18" x14ac:dyDescent="0.2">
      <c r="C35343"/>
      <c r="D35343"/>
      <c r="E35343"/>
      <c r="F35343"/>
      <c r="G35343"/>
      <c r="H35343"/>
      <c r="I35343"/>
      <c r="J35343"/>
      <c r="K35343"/>
      <c r="L35343"/>
      <c r="M35343"/>
      <c r="N35343"/>
      <c r="O35343"/>
      <c r="P35343"/>
      <c r="Q35343"/>
      <c r="R35343"/>
    </row>
    <row r="35344" spans="3:18" x14ac:dyDescent="0.2">
      <c r="C35344"/>
      <c r="D35344"/>
      <c r="E35344"/>
      <c r="F35344"/>
      <c r="G35344"/>
      <c r="H35344"/>
      <c r="I35344"/>
      <c r="J35344"/>
      <c r="K35344"/>
      <c r="L35344"/>
      <c r="M35344"/>
      <c r="N35344"/>
      <c r="O35344"/>
      <c r="P35344"/>
      <c r="Q35344"/>
      <c r="R35344"/>
    </row>
    <row r="35345" spans="3:18" x14ac:dyDescent="0.2">
      <c r="C35345"/>
      <c r="D35345"/>
      <c r="E35345"/>
      <c r="F35345"/>
      <c r="G35345"/>
      <c r="H35345"/>
      <c r="I35345"/>
      <c r="J35345"/>
      <c r="K35345"/>
      <c r="L35345"/>
      <c r="M35345"/>
      <c r="N35345"/>
      <c r="O35345"/>
      <c r="P35345"/>
      <c r="Q35345"/>
      <c r="R35345"/>
    </row>
    <row r="35346" spans="3:18" x14ac:dyDescent="0.2">
      <c r="C35346"/>
      <c r="D35346"/>
      <c r="E35346"/>
      <c r="F35346"/>
      <c r="G35346"/>
      <c r="H35346"/>
      <c r="I35346"/>
      <c r="J35346"/>
      <c r="K35346"/>
      <c r="L35346"/>
      <c r="M35346"/>
      <c r="N35346"/>
      <c r="O35346"/>
      <c r="P35346"/>
      <c r="Q35346"/>
      <c r="R35346"/>
    </row>
    <row r="35347" spans="3:18" x14ac:dyDescent="0.2">
      <c r="C35347"/>
      <c r="D35347"/>
      <c r="E35347"/>
      <c r="F35347"/>
      <c r="G35347"/>
      <c r="H35347"/>
      <c r="I35347"/>
      <c r="J35347"/>
      <c r="K35347"/>
      <c r="L35347"/>
      <c r="M35347"/>
      <c r="N35347"/>
      <c r="O35347"/>
      <c r="P35347"/>
      <c r="Q35347"/>
      <c r="R35347"/>
    </row>
    <row r="35348" spans="3:18" x14ac:dyDescent="0.2">
      <c r="C35348"/>
      <c r="D35348"/>
      <c r="E35348"/>
      <c r="F35348"/>
      <c r="G35348"/>
      <c r="H35348"/>
      <c r="I35348"/>
      <c r="J35348"/>
      <c r="K35348"/>
      <c r="L35348"/>
      <c r="M35348"/>
      <c r="N35348"/>
      <c r="O35348"/>
      <c r="P35348"/>
      <c r="Q35348"/>
      <c r="R35348"/>
    </row>
    <row r="35349" spans="3:18" x14ac:dyDescent="0.2">
      <c r="C35349"/>
      <c r="D35349"/>
      <c r="E35349"/>
      <c r="F35349"/>
      <c r="G35349"/>
      <c r="H35349"/>
      <c r="I35349"/>
      <c r="J35349"/>
      <c r="K35349"/>
      <c r="L35349"/>
      <c r="M35349"/>
      <c r="N35349"/>
      <c r="O35349"/>
      <c r="P35349"/>
      <c r="Q35349"/>
      <c r="R35349"/>
    </row>
    <row r="35350" spans="3:18" x14ac:dyDescent="0.2">
      <c r="C35350"/>
      <c r="D35350"/>
      <c r="E35350"/>
      <c r="F35350"/>
      <c r="G35350"/>
      <c r="H35350"/>
      <c r="I35350"/>
      <c r="J35350"/>
      <c r="K35350"/>
      <c r="L35350"/>
      <c r="M35350"/>
      <c r="N35350"/>
      <c r="O35350"/>
      <c r="P35350"/>
      <c r="Q35350"/>
      <c r="R35350"/>
    </row>
    <row r="35351" spans="3:18" x14ac:dyDescent="0.2">
      <c r="C35351"/>
      <c r="D35351"/>
      <c r="E35351"/>
      <c r="F35351"/>
      <c r="G35351"/>
      <c r="H35351"/>
      <c r="I35351"/>
      <c r="J35351"/>
      <c r="K35351"/>
      <c r="L35351"/>
      <c r="M35351"/>
      <c r="N35351"/>
      <c r="O35351"/>
      <c r="P35351"/>
      <c r="Q35351"/>
      <c r="R35351"/>
    </row>
    <row r="35352" spans="3:18" x14ac:dyDescent="0.2">
      <c r="C35352"/>
      <c r="D35352"/>
      <c r="E35352"/>
      <c r="F35352"/>
      <c r="G35352"/>
      <c r="H35352"/>
      <c r="I35352"/>
      <c r="J35352"/>
      <c r="K35352"/>
      <c r="L35352"/>
      <c r="M35352"/>
      <c r="N35352"/>
      <c r="O35352"/>
      <c r="P35352"/>
      <c r="Q35352"/>
      <c r="R35352"/>
    </row>
    <row r="35353" spans="3:18" x14ac:dyDescent="0.2">
      <c r="C35353"/>
      <c r="D35353"/>
      <c r="E35353"/>
      <c r="F35353"/>
      <c r="G35353"/>
      <c r="H35353"/>
      <c r="I35353"/>
      <c r="J35353"/>
      <c r="K35353"/>
      <c r="L35353"/>
      <c r="M35353"/>
      <c r="N35353"/>
      <c r="O35353"/>
      <c r="P35353"/>
      <c r="Q35353"/>
      <c r="R35353"/>
    </row>
    <row r="35354" spans="3:18" x14ac:dyDescent="0.2">
      <c r="C35354"/>
      <c r="D35354"/>
      <c r="E35354"/>
      <c r="F35354"/>
      <c r="G35354"/>
      <c r="H35354"/>
      <c r="I35354"/>
      <c r="J35354"/>
      <c r="K35354"/>
      <c r="L35354"/>
      <c r="M35354"/>
      <c r="N35354"/>
      <c r="O35354"/>
      <c r="P35354"/>
      <c r="Q35354"/>
      <c r="R35354"/>
    </row>
    <row r="35355" spans="3:18" x14ac:dyDescent="0.2">
      <c r="C35355"/>
      <c r="D35355"/>
      <c r="E35355"/>
      <c r="F35355"/>
      <c r="G35355"/>
      <c r="H35355"/>
      <c r="I35355"/>
      <c r="J35355"/>
      <c r="K35355"/>
      <c r="L35355"/>
      <c r="M35355"/>
      <c r="N35355"/>
      <c r="O35355"/>
      <c r="P35355"/>
      <c r="Q35355"/>
      <c r="R35355"/>
    </row>
    <row r="35356" spans="3:18" x14ac:dyDescent="0.2">
      <c r="C35356"/>
      <c r="D35356"/>
      <c r="E35356"/>
      <c r="F35356"/>
      <c r="G35356"/>
      <c r="H35356"/>
      <c r="I35356"/>
      <c r="J35356"/>
      <c r="K35356"/>
      <c r="L35356"/>
      <c r="M35356"/>
      <c r="N35356"/>
      <c r="O35356"/>
      <c r="P35356"/>
      <c r="Q35356"/>
      <c r="R35356"/>
    </row>
    <row r="35357" spans="3:18" x14ac:dyDescent="0.2">
      <c r="C35357"/>
      <c r="D35357"/>
      <c r="E35357"/>
      <c r="F35357"/>
      <c r="G35357"/>
      <c r="H35357"/>
      <c r="I35357"/>
      <c r="J35357"/>
      <c r="K35357"/>
      <c r="L35357"/>
      <c r="M35357"/>
      <c r="N35357"/>
      <c r="O35357"/>
      <c r="P35357"/>
      <c r="Q35357"/>
      <c r="R35357"/>
    </row>
    <row r="35358" spans="3:18" x14ac:dyDescent="0.2">
      <c r="C35358"/>
      <c r="D35358"/>
      <c r="E35358"/>
      <c r="F35358"/>
      <c r="G35358"/>
      <c r="H35358"/>
      <c r="I35358"/>
      <c r="J35358"/>
      <c r="K35358"/>
      <c r="L35358"/>
      <c r="M35358"/>
      <c r="N35358"/>
      <c r="O35358"/>
      <c r="P35358"/>
      <c r="Q35358"/>
      <c r="R35358"/>
    </row>
    <row r="35359" spans="3:18" x14ac:dyDescent="0.2">
      <c r="C35359"/>
      <c r="D35359"/>
      <c r="E35359"/>
      <c r="F35359"/>
      <c r="G35359"/>
      <c r="H35359"/>
      <c r="I35359"/>
      <c r="J35359"/>
      <c r="K35359"/>
      <c r="L35359"/>
      <c r="M35359"/>
      <c r="N35359"/>
      <c r="O35359"/>
      <c r="P35359"/>
      <c r="Q35359"/>
      <c r="R35359"/>
    </row>
    <row r="35360" spans="3:18" x14ac:dyDescent="0.2">
      <c r="C35360"/>
      <c r="D35360"/>
      <c r="E35360"/>
      <c r="F35360"/>
      <c r="G35360"/>
      <c r="H35360"/>
      <c r="I35360"/>
      <c r="J35360"/>
      <c r="K35360"/>
      <c r="L35360"/>
      <c r="M35360"/>
      <c r="N35360"/>
      <c r="O35360"/>
      <c r="P35360"/>
      <c r="Q35360"/>
      <c r="R35360"/>
    </row>
    <row r="35361" spans="3:18" x14ac:dyDescent="0.2">
      <c r="C35361"/>
      <c r="D35361"/>
      <c r="E35361"/>
      <c r="F35361"/>
      <c r="G35361"/>
      <c r="H35361"/>
      <c r="I35361"/>
      <c r="J35361"/>
      <c r="K35361"/>
      <c r="L35361"/>
      <c r="M35361"/>
      <c r="N35361"/>
      <c r="O35361"/>
      <c r="P35361"/>
      <c r="Q35361"/>
      <c r="R35361"/>
    </row>
    <row r="35362" spans="3:18" x14ac:dyDescent="0.2">
      <c r="C35362"/>
      <c r="D35362"/>
      <c r="E35362"/>
      <c r="F35362"/>
      <c r="G35362"/>
      <c r="H35362"/>
      <c r="I35362"/>
      <c r="J35362"/>
      <c r="K35362"/>
      <c r="L35362"/>
      <c r="M35362"/>
      <c r="N35362"/>
      <c r="O35362"/>
      <c r="P35362"/>
      <c r="Q35362"/>
      <c r="R35362"/>
    </row>
    <row r="35363" spans="3:18" x14ac:dyDescent="0.2">
      <c r="C35363"/>
      <c r="D35363"/>
      <c r="E35363"/>
      <c r="F35363"/>
      <c r="G35363"/>
      <c r="H35363"/>
      <c r="I35363"/>
      <c r="J35363"/>
      <c r="K35363"/>
      <c r="L35363"/>
      <c r="M35363"/>
      <c r="N35363"/>
      <c r="O35363"/>
      <c r="P35363"/>
      <c r="Q35363"/>
      <c r="R35363"/>
    </row>
    <row r="35364" spans="3:18" x14ac:dyDescent="0.2">
      <c r="C35364"/>
      <c r="D35364"/>
      <c r="E35364"/>
      <c r="F35364"/>
      <c r="G35364"/>
      <c r="H35364"/>
      <c r="I35364"/>
      <c r="J35364"/>
      <c r="K35364"/>
      <c r="L35364"/>
      <c r="M35364"/>
      <c r="N35364"/>
      <c r="O35364"/>
      <c r="P35364"/>
      <c r="Q35364"/>
      <c r="R35364"/>
    </row>
    <row r="35365" spans="3:18" x14ac:dyDescent="0.2">
      <c r="C35365"/>
      <c r="D35365"/>
      <c r="E35365"/>
      <c r="F35365"/>
      <c r="G35365"/>
      <c r="H35365"/>
      <c r="I35365"/>
      <c r="J35365"/>
      <c r="K35365"/>
      <c r="L35365"/>
      <c r="M35365"/>
      <c r="N35365"/>
      <c r="O35365"/>
      <c r="P35365"/>
      <c r="Q35365"/>
      <c r="R35365"/>
    </row>
    <row r="35366" spans="3:18" x14ac:dyDescent="0.2">
      <c r="C35366"/>
      <c r="D35366"/>
      <c r="E35366"/>
      <c r="F35366"/>
      <c r="G35366"/>
      <c r="H35366"/>
      <c r="I35366"/>
      <c r="J35366"/>
      <c r="K35366"/>
      <c r="L35366"/>
      <c r="M35366"/>
      <c r="N35366"/>
      <c r="O35366"/>
      <c r="P35366"/>
      <c r="Q35366"/>
      <c r="R35366"/>
    </row>
    <row r="35367" spans="3:18" x14ac:dyDescent="0.2">
      <c r="C35367"/>
      <c r="D35367"/>
      <c r="E35367"/>
      <c r="F35367"/>
      <c r="G35367"/>
      <c r="H35367"/>
      <c r="I35367"/>
      <c r="J35367"/>
      <c r="K35367"/>
      <c r="L35367"/>
      <c r="M35367"/>
      <c r="N35367"/>
      <c r="O35367"/>
      <c r="P35367"/>
      <c r="Q35367"/>
      <c r="R35367"/>
    </row>
    <row r="35368" spans="3:18" x14ac:dyDescent="0.2">
      <c r="C35368"/>
      <c r="D35368"/>
      <c r="E35368"/>
      <c r="F35368"/>
      <c r="G35368"/>
      <c r="H35368"/>
      <c r="I35368"/>
      <c r="J35368"/>
      <c r="K35368"/>
      <c r="L35368"/>
      <c r="M35368"/>
      <c r="N35368"/>
      <c r="O35368"/>
      <c r="P35368"/>
      <c r="Q35368"/>
      <c r="R35368"/>
    </row>
    <row r="35369" spans="3:18" x14ac:dyDescent="0.2">
      <c r="C35369"/>
      <c r="D35369"/>
      <c r="E35369"/>
      <c r="F35369"/>
      <c r="G35369"/>
      <c r="H35369"/>
      <c r="I35369"/>
      <c r="J35369"/>
      <c r="K35369"/>
      <c r="L35369"/>
      <c r="M35369"/>
      <c r="N35369"/>
      <c r="O35369"/>
      <c r="P35369"/>
      <c r="Q35369"/>
      <c r="R35369"/>
    </row>
    <row r="35370" spans="3:18" x14ac:dyDescent="0.2">
      <c r="C35370"/>
      <c r="D35370"/>
      <c r="E35370"/>
      <c r="F35370"/>
      <c r="G35370"/>
      <c r="H35370"/>
      <c r="I35370"/>
      <c r="J35370"/>
      <c r="K35370"/>
      <c r="L35370"/>
      <c r="M35370"/>
      <c r="N35370"/>
      <c r="O35370"/>
      <c r="P35370"/>
      <c r="Q35370"/>
      <c r="R35370"/>
    </row>
    <row r="35371" spans="3:18" x14ac:dyDescent="0.2">
      <c r="C35371"/>
      <c r="D35371"/>
      <c r="E35371"/>
      <c r="F35371"/>
      <c r="G35371"/>
      <c r="H35371"/>
      <c r="I35371"/>
      <c r="J35371"/>
      <c r="K35371"/>
      <c r="L35371"/>
      <c r="M35371"/>
      <c r="N35371"/>
      <c r="O35371"/>
      <c r="P35371"/>
      <c r="Q35371"/>
      <c r="R35371"/>
    </row>
    <row r="35372" spans="3:18" x14ac:dyDescent="0.2">
      <c r="C35372"/>
      <c r="D35372"/>
      <c r="E35372"/>
      <c r="F35372"/>
      <c r="G35372"/>
      <c r="H35372"/>
      <c r="I35372"/>
      <c r="J35372"/>
      <c r="K35372"/>
      <c r="L35372"/>
      <c r="M35372"/>
      <c r="N35372"/>
      <c r="O35372"/>
      <c r="P35372"/>
      <c r="Q35372"/>
      <c r="R35372"/>
    </row>
    <row r="35373" spans="3:18" x14ac:dyDescent="0.2">
      <c r="C35373"/>
      <c r="D35373"/>
      <c r="E35373"/>
      <c r="F35373"/>
      <c r="G35373"/>
      <c r="H35373"/>
      <c r="I35373"/>
      <c r="J35373"/>
      <c r="K35373"/>
      <c r="L35373"/>
      <c r="M35373"/>
      <c r="N35373"/>
      <c r="O35373"/>
      <c r="P35373"/>
      <c r="Q35373"/>
      <c r="R35373"/>
    </row>
    <row r="35374" spans="3:18" x14ac:dyDescent="0.2">
      <c r="C35374"/>
      <c r="D35374"/>
      <c r="E35374"/>
      <c r="F35374"/>
      <c r="G35374"/>
      <c r="H35374"/>
      <c r="I35374"/>
      <c r="J35374"/>
      <c r="K35374"/>
      <c r="L35374"/>
      <c r="M35374"/>
      <c r="N35374"/>
      <c r="O35374"/>
      <c r="P35374"/>
      <c r="Q35374"/>
      <c r="R35374"/>
    </row>
    <row r="35375" spans="3:18" x14ac:dyDescent="0.2">
      <c r="C35375"/>
      <c r="D35375"/>
      <c r="E35375"/>
      <c r="F35375"/>
      <c r="G35375"/>
      <c r="H35375"/>
      <c r="I35375"/>
      <c r="J35375"/>
      <c r="K35375"/>
      <c r="L35375"/>
      <c r="M35375"/>
      <c r="N35375"/>
      <c r="O35375"/>
      <c r="P35375"/>
      <c r="Q35375"/>
      <c r="R35375"/>
    </row>
    <row r="35376" spans="3:18" x14ac:dyDescent="0.2">
      <c r="C35376"/>
      <c r="D35376"/>
      <c r="E35376"/>
      <c r="F35376"/>
      <c r="G35376"/>
      <c r="H35376"/>
      <c r="I35376"/>
      <c r="J35376"/>
      <c r="K35376"/>
      <c r="L35376"/>
      <c r="M35376"/>
      <c r="N35376"/>
      <c r="O35376"/>
      <c r="P35376"/>
      <c r="Q35376"/>
      <c r="R35376"/>
    </row>
    <row r="35377" spans="3:18" x14ac:dyDescent="0.2">
      <c r="C35377"/>
      <c r="D35377"/>
      <c r="E35377"/>
      <c r="F35377"/>
      <c r="G35377"/>
      <c r="H35377"/>
      <c r="I35377"/>
      <c r="J35377"/>
      <c r="K35377"/>
      <c r="L35377"/>
      <c r="M35377"/>
      <c r="N35377"/>
      <c r="O35377"/>
      <c r="P35377"/>
      <c r="Q35377"/>
      <c r="R35377"/>
    </row>
    <row r="35378" spans="3:18" x14ac:dyDescent="0.2">
      <c r="C35378"/>
      <c r="D35378"/>
      <c r="E35378"/>
      <c r="F35378"/>
      <c r="G35378"/>
      <c r="H35378"/>
      <c r="I35378"/>
      <c r="J35378"/>
      <c r="K35378"/>
      <c r="L35378"/>
      <c r="M35378"/>
      <c r="N35378"/>
      <c r="O35378"/>
      <c r="P35378"/>
      <c r="Q35378"/>
      <c r="R35378"/>
    </row>
    <row r="35379" spans="3:18" x14ac:dyDescent="0.2">
      <c r="C35379"/>
      <c r="D35379"/>
      <c r="E35379"/>
      <c r="F35379"/>
      <c r="G35379"/>
      <c r="H35379"/>
      <c r="I35379"/>
      <c r="J35379"/>
      <c r="K35379"/>
      <c r="L35379"/>
      <c r="M35379"/>
      <c r="N35379"/>
      <c r="O35379"/>
      <c r="P35379"/>
      <c r="Q35379"/>
      <c r="R35379"/>
    </row>
    <row r="35380" spans="3:18" x14ac:dyDescent="0.2">
      <c r="C35380"/>
      <c r="D35380"/>
      <c r="E35380"/>
      <c r="F35380"/>
      <c r="G35380"/>
      <c r="H35380"/>
      <c r="I35380"/>
      <c r="J35380"/>
      <c r="K35380"/>
      <c r="L35380"/>
      <c r="M35380"/>
      <c r="N35380"/>
      <c r="O35380"/>
      <c r="P35380"/>
      <c r="Q35380"/>
      <c r="R35380"/>
    </row>
    <row r="35381" spans="3:18" x14ac:dyDescent="0.2">
      <c r="C35381"/>
      <c r="D35381"/>
      <c r="E35381"/>
      <c r="F35381"/>
      <c r="G35381"/>
      <c r="H35381"/>
      <c r="I35381"/>
      <c r="J35381"/>
      <c r="K35381"/>
      <c r="L35381"/>
      <c r="M35381"/>
      <c r="N35381"/>
      <c r="O35381"/>
      <c r="P35381"/>
      <c r="Q35381"/>
      <c r="R35381"/>
    </row>
    <row r="35382" spans="3:18" x14ac:dyDescent="0.2">
      <c r="C35382"/>
      <c r="D35382"/>
      <c r="E35382"/>
      <c r="F35382"/>
      <c r="G35382"/>
      <c r="H35382"/>
      <c r="I35382"/>
      <c r="J35382"/>
      <c r="K35382"/>
      <c r="L35382"/>
      <c r="M35382"/>
      <c r="N35382"/>
      <c r="O35382"/>
      <c r="P35382"/>
      <c r="Q35382"/>
      <c r="R35382"/>
    </row>
    <row r="35383" spans="3:18" x14ac:dyDescent="0.2">
      <c r="C35383"/>
      <c r="D35383"/>
      <c r="E35383"/>
      <c r="F35383"/>
      <c r="G35383"/>
      <c r="H35383"/>
      <c r="I35383"/>
      <c r="J35383"/>
      <c r="K35383"/>
      <c r="L35383"/>
      <c r="M35383"/>
      <c r="N35383"/>
      <c r="O35383"/>
      <c r="P35383"/>
      <c r="Q35383"/>
      <c r="R35383"/>
    </row>
    <row r="35384" spans="3:18" x14ac:dyDescent="0.2">
      <c r="C35384"/>
      <c r="D35384"/>
      <c r="E35384"/>
      <c r="F35384"/>
      <c r="G35384"/>
      <c r="H35384"/>
      <c r="I35384"/>
      <c r="J35384"/>
      <c r="K35384"/>
      <c r="L35384"/>
      <c r="M35384"/>
      <c r="N35384"/>
      <c r="O35384"/>
      <c r="P35384"/>
      <c r="Q35384"/>
      <c r="R35384"/>
    </row>
    <row r="35385" spans="3:18" x14ac:dyDescent="0.2">
      <c r="C35385"/>
      <c r="D35385"/>
      <c r="E35385"/>
      <c r="F35385"/>
      <c r="G35385"/>
      <c r="H35385"/>
      <c r="I35385"/>
      <c r="J35385"/>
      <c r="K35385"/>
      <c r="L35385"/>
      <c r="M35385"/>
      <c r="N35385"/>
      <c r="O35385"/>
      <c r="P35385"/>
      <c r="Q35385"/>
      <c r="R35385"/>
    </row>
    <row r="35386" spans="3:18" x14ac:dyDescent="0.2">
      <c r="C35386"/>
      <c r="D35386"/>
      <c r="E35386"/>
      <c r="F35386"/>
      <c r="G35386"/>
      <c r="H35386"/>
      <c r="I35386"/>
      <c r="J35386"/>
      <c r="K35386"/>
      <c r="L35386"/>
      <c r="M35386"/>
      <c r="N35386"/>
      <c r="O35386"/>
      <c r="P35386"/>
      <c r="Q35386"/>
      <c r="R35386"/>
    </row>
    <row r="35387" spans="3:18" x14ac:dyDescent="0.2">
      <c r="C35387"/>
      <c r="D35387"/>
      <c r="E35387"/>
      <c r="F35387"/>
      <c r="G35387"/>
      <c r="H35387"/>
      <c r="I35387"/>
      <c r="J35387"/>
      <c r="K35387"/>
      <c r="L35387"/>
      <c r="M35387"/>
      <c r="N35387"/>
      <c r="O35387"/>
      <c r="P35387"/>
      <c r="Q35387"/>
      <c r="R35387"/>
    </row>
    <row r="35388" spans="3:18" x14ac:dyDescent="0.2">
      <c r="C35388"/>
      <c r="D35388"/>
      <c r="E35388"/>
      <c r="F35388"/>
      <c r="G35388"/>
      <c r="H35388"/>
      <c r="I35388"/>
      <c r="J35388"/>
      <c r="K35388"/>
      <c r="L35388"/>
      <c r="M35388"/>
      <c r="N35388"/>
      <c r="O35388"/>
      <c r="P35388"/>
      <c r="Q35388"/>
      <c r="R35388"/>
    </row>
    <row r="35389" spans="3:18" x14ac:dyDescent="0.2">
      <c r="C35389"/>
      <c r="D35389"/>
      <c r="E35389"/>
      <c r="F35389"/>
      <c r="G35389"/>
      <c r="H35389"/>
      <c r="I35389"/>
      <c r="J35389"/>
      <c r="K35389"/>
      <c r="L35389"/>
      <c r="M35389"/>
      <c r="N35389"/>
      <c r="O35389"/>
      <c r="P35389"/>
      <c r="Q35389"/>
      <c r="R35389"/>
    </row>
    <row r="35390" spans="3:18" x14ac:dyDescent="0.2">
      <c r="C35390"/>
      <c r="D35390"/>
      <c r="E35390"/>
      <c r="F35390"/>
      <c r="G35390"/>
      <c r="H35390"/>
      <c r="I35390"/>
      <c r="J35390"/>
      <c r="K35390"/>
      <c r="L35390"/>
      <c r="M35390"/>
      <c r="N35390"/>
      <c r="O35390"/>
      <c r="P35390"/>
      <c r="Q35390"/>
      <c r="R35390"/>
    </row>
    <row r="35391" spans="3:18" x14ac:dyDescent="0.2">
      <c r="C35391"/>
      <c r="D35391"/>
      <c r="E35391"/>
      <c r="F35391"/>
      <c r="G35391"/>
      <c r="H35391"/>
      <c r="I35391"/>
      <c r="J35391"/>
      <c r="K35391"/>
      <c r="L35391"/>
      <c r="M35391"/>
      <c r="N35391"/>
      <c r="O35391"/>
      <c r="P35391"/>
      <c r="Q35391"/>
      <c r="R35391"/>
    </row>
    <row r="35392" spans="3:18" x14ac:dyDescent="0.2">
      <c r="C35392"/>
      <c r="D35392"/>
      <c r="E35392"/>
      <c r="F35392"/>
      <c r="G35392"/>
      <c r="H35392"/>
      <c r="I35392"/>
      <c r="J35392"/>
      <c r="K35392"/>
      <c r="L35392"/>
      <c r="M35392"/>
      <c r="N35392"/>
      <c r="O35392"/>
      <c r="P35392"/>
      <c r="Q35392"/>
      <c r="R35392"/>
    </row>
    <row r="35393" spans="3:18" x14ac:dyDescent="0.2">
      <c r="C35393"/>
      <c r="D35393"/>
      <c r="E35393"/>
      <c r="F35393"/>
      <c r="G35393"/>
      <c r="H35393"/>
      <c r="I35393"/>
      <c r="J35393"/>
      <c r="K35393"/>
      <c r="L35393"/>
      <c r="M35393"/>
      <c r="N35393"/>
      <c r="O35393"/>
      <c r="P35393"/>
      <c r="Q35393"/>
      <c r="R35393"/>
    </row>
    <row r="35394" spans="3:18" x14ac:dyDescent="0.2">
      <c r="C35394"/>
      <c r="D35394"/>
      <c r="E35394"/>
      <c r="F35394"/>
      <c r="G35394"/>
      <c r="H35394"/>
      <c r="I35394"/>
      <c r="J35394"/>
      <c r="K35394"/>
      <c r="L35394"/>
      <c r="M35394"/>
      <c r="N35394"/>
      <c r="O35394"/>
      <c r="P35394"/>
      <c r="Q35394"/>
      <c r="R35394"/>
    </row>
    <row r="35395" spans="3:18" x14ac:dyDescent="0.2">
      <c r="C35395"/>
      <c r="D35395"/>
      <c r="E35395"/>
      <c r="F35395"/>
      <c r="G35395"/>
      <c r="H35395"/>
      <c r="I35395"/>
      <c r="J35395"/>
      <c r="K35395"/>
      <c r="L35395"/>
      <c r="M35395"/>
      <c r="N35395"/>
      <c r="O35395"/>
      <c r="P35395"/>
      <c r="Q35395"/>
      <c r="R35395"/>
    </row>
    <row r="35396" spans="3:18" x14ac:dyDescent="0.2">
      <c r="C35396"/>
      <c r="D35396"/>
      <c r="E35396"/>
      <c r="F35396"/>
      <c r="G35396"/>
      <c r="H35396"/>
      <c r="I35396"/>
      <c r="J35396"/>
      <c r="K35396"/>
      <c r="L35396"/>
      <c r="M35396"/>
      <c r="N35396"/>
      <c r="O35396"/>
      <c r="P35396"/>
      <c r="Q35396"/>
      <c r="R35396"/>
    </row>
    <row r="35397" spans="3:18" x14ac:dyDescent="0.2">
      <c r="C35397"/>
      <c r="D35397"/>
      <c r="E35397"/>
      <c r="F35397"/>
      <c r="G35397"/>
      <c r="H35397"/>
      <c r="I35397"/>
      <c r="J35397"/>
      <c r="K35397"/>
      <c r="L35397"/>
      <c r="M35397"/>
      <c r="N35397"/>
      <c r="O35397"/>
      <c r="P35397"/>
      <c r="Q35397"/>
      <c r="R35397"/>
    </row>
    <row r="35398" spans="3:18" x14ac:dyDescent="0.2">
      <c r="C35398"/>
      <c r="D35398"/>
      <c r="E35398"/>
      <c r="F35398"/>
      <c r="G35398"/>
      <c r="H35398"/>
      <c r="I35398"/>
      <c r="J35398"/>
      <c r="K35398"/>
      <c r="L35398"/>
      <c r="M35398"/>
      <c r="N35398"/>
      <c r="O35398"/>
      <c r="P35398"/>
      <c r="Q35398"/>
      <c r="R35398"/>
    </row>
    <row r="35399" spans="3:18" x14ac:dyDescent="0.2">
      <c r="C35399"/>
      <c r="D35399"/>
      <c r="E35399"/>
      <c r="F35399"/>
      <c r="G35399"/>
      <c r="H35399"/>
      <c r="I35399"/>
      <c r="J35399"/>
      <c r="K35399"/>
      <c r="L35399"/>
      <c r="M35399"/>
      <c r="N35399"/>
      <c r="O35399"/>
      <c r="P35399"/>
      <c r="Q35399"/>
      <c r="R35399"/>
    </row>
    <row r="35400" spans="3:18" x14ac:dyDescent="0.2">
      <c r="C35400"/>
      <c r="D35400"/>
      <c r="E35400"/>
      <c r="F35400"/>
      <c r="G35400"/>
      <c r="H35400"/>
      <c r="I35400"/>
      <c r="J35400"/>
      <c r="K35400"/>
      <c r="L35400"/>
      <c r="M35400"/>
      <c r="N35400"/>
      <c r="O35400"/>
      <c r="P35400"/>
      <c r="Q35400"/>
      <c r="R35400"/>
    </row>
    <row r="35401" spans="3:18" x14ac:dyDescent="0.2">
      <c r="C35401"/>
      <c r="D35401"/>
      <c r="E35401"/>
      <c r="F35401"/>
      <c r="G35401"/>
      <c r="H35401"/>
      <c r="I35401"/>
      <c r="J35401"/>
      <c r="K35401"/>
      <c r="L35401"/>
      <c r="M35401"/>
      <c r="N35401"/>
      <c r="O35401"/>
      <c r="P35401"/>
      <c r="Q35401"/>
      <c r="R35401"/>
    </row>
    <row r="35402" spans="3:18" x14ac:dyDescent="0.2">
      <c r="C35402"/>
      <c r="D35402"/>
      <c r="E35402"/>
      <c r="F35402"/>
      <c r="G35402"/>
      <c r="H35402"/>
      <c r="I35402"/>
      <c r="J35402"/>
      <c r="K35402"/>
      <c r="L35402"/>
      <c r="M35402"/>
      <c r="N35402"/>
      <c r="O35402"/>
      <c r="P35402"/>
      <c r="Q35402"/>
      <c r="R35402"/>
    </row>
    <row r="35403" spans="3:18" x14ac:dyDescent="0.2">
      <c r="C35403"/>
      <c r="D35403"/>
      <c r="E35403"/>
      <c r="F35403"/>
      <c r="G35403"/>
      <c r="H35403"/>
      <c r="I35403"/>
      <c r="J35403"/>
      <c r="K35403"/>
      <c r="L35403"/>
      <c r="M35403"/>
      <c r="N35403"/>
      <c r="O35403"/>
      <c r="P35403"/>
      <c r="Q35403"/>
      <c r="R35403"/>
    </row>
    <row r="35404" spans="3:18" x14ac:dyDescent="0.2">
      <c r="C35404"/>
      <c r="D35404"/>
      <c r="E35404"/>
      <c r="F35404"/>
      <c r="G35404"/>
      <c r="H35404"/>
      <c r="I35404"/>
      <c r="J35404"/>
      <c r="K35404"/>
      <c r="L35404"/>
      <c r="M35404"/>
      <c r="N35404"/>
      <c r="O35404"/>
      <c r="P35404"/>
      <c r="Q35404"/>
      <c r="R35404"/>
    </row>
    <row r="35405" spans="3:18" x14ac:dyDescent="0.2">
      <c r="C35405"/>
      <c r="D35405"/>
      <c r="E35405"/>
      <c r="F35405"/>
      <c r="G35405"/>
      <c r="H35405"/>
      <c r="I35405"/>
      <c r="J35405"/>
      <c r="K35405"/>
      <c r="L35405"/>
      <c r="M35405"/>
      <c r="N35405"/>
      <c r="O35405"/>
      <c r="P35405"/>
      <c r="Q35405"/>
      <c r="R35405"/>
    </row>
    <row r="35406" spans="3:18" x14ac:dyDescent="0.2">
      <c r="C35406"/>
      <c r="D35406"/>
      <c r="E35406"/>
      <c r="F35406"/>
      <c r="G35406"/>
      <c r="H35406"/>
      <c r="I35406"/>
      <c r="J35406"/>
      <c r="K35406"/>
      <c r="L35406"/>
      <c r="M35406"/>
      <c r="N35406"/>
      <c r="O35406"/>
      <c r="P35406"/>
      <c r="Q35406"/>
      <c r="R35406"/>
    </row>
    <row r="35407" spans="3:18" x14ac:dyDescent="0.2">
      <c r="C35407"/>
      <c r="D35407"/>
      <c r="E35407"/>
      <c r="F35407"/>
      <c r="G35407"/>
      <c r="H35407"/>
      <c r="I35407"/>
      <c r="J35407"/>
      <c r="K35407"/>
      <c r="L35407"/>
      <c r="M35407"/>
      <c r="N35407"/>
      <c r="O35407"/>
      <c r="P35407"/>
      <c r="Q35407"/>
      <c r="R35407"/>
    </row>
    <row r="35408" spans="3:18" x14ac:dyDescent="0.2">
      <c r="C35408"/>
      <c r="D35408"/>
      <c r="E35408"/>
      <c r="F35408"/>
      <c r="G35408"/>
      <c r="H35408"/>
      <c r="I35408"/>
      <c r="J35408"/>
      <c r="K35408"/>
      <c r="L35408"/>
      <c r="M35408"/>
      <c r="N35408"/>
      <c r="O35408"/>
      <c r="P35408"/>
      <c r="Q35408"/>
      <c r="R35408"/>
    </row>
    <row r="35409" spans="3:18" x14ac:dyDescent="0.2">
      <c r="C35409"/>
      <c r="D35409"/>
      <c r="E35409"/>
      <c r="F35409"/>
      <c r="G35409"/>
      <c r="H35409"/>
      <c r="I35409"/>
      <c r="J35409"/>
      <c r="K35409"/>
      <c r="L35409"/>
      <c r="M35409"/>
      <c r="N35409"/>
      <c r="O35409"/>
      <c r="P35409"/>
      <c r="Q35409"/>
      <c r="R35409"/>
    </row>
    <row r="35410" spans="3:18" x14ac:dyDescent="0.2">
      <c r="C35410"/>
      <c r="D35410"/>
      <c r="E35410"/>
      <c r="F35410"/>
      <c r="G35410"/>
      <c r="H35410"/>
      <c r="I35410"/>
      <c r="J35410"/>
      <c r="K35410"/>
      <c r="L35410"/>
      <c r="M35410"/>
      <c r="N35410"/>
      <c r="O35410"/>
      <c r="P35410"/>
      <c r="Q35410"/>
      <c r="R35410"/>
    </row>
    <row r="35411" spans="3:18" x14ac:dyDescent="0.2">
      <c r="C35411"/>
      <c r="D35411"/>
      <c r="E35411"/>
      <c r="F35411"/>
      <c r="G35411"/>
      <c r="H35411"/>
      <c r="I35411"/>
      <c r="J35411"/>
      <c r="K35411"/>
      <c r="L35411"/>
      <c r="M35411"/>
      <c r="N35411"/>
      <c r="O35411"/>
      <c r="P35411"/>
      <c r="Q35411"/>
      <c r="R35411"/>
    </row>
    <row r="35412" spans="3:18" x14ac:dyDescent="0.2">
      <c r="C35412"/>
      <c r="D35412"/>
      <c r="E35412"/>
      <c r="F35412"/>
      <c r="G35412"/>
      <c r="H35412"/>
      <c r="I35412"/>
      <c r="J35412"/>
      <c r="K35412"/>
      <c r="L35412"/>
      <c r="M35412"/>
      <c r="N35412"/>
      <c r="O35412"/>
      <c r="P35412"/>
      <c r="Q35412"/>
      <c r="R35412"/>
    </row>
    <row r="35413" spans="3:18" x14ac:dyDescent="0.2">
      <c r="C35413"/>
      <c r="D35413"/>
      <c r="E35413"/>
      <c r="F35413"/>
      <c r="G35413"/>
      <c r="H35413"/>
      <c r="I35413"/>
      <c r="J35413"/>
      <c r="K35413"/>
      <c r="L35413"/>
      <c r="M35413"/>
      <c r="N35413"/>
      <c r="O35413"/>
      <c r="P35413"/>
      <c r="Q35413"/>
      <c r="R35413"/>
    </row>
    <row r="35414" spans="3:18" x14ac:dyDescent="0.2">
      <c r="C35414"/>
      <c r="D35414"/>
      <c r="E35414"/>
      <c r="F35414"/>
      <c r="G35414"/>
      <c r="H35414"/>
      <c r="I35414"/>
      <c r="J35414"/>
      <c r="K35414"/>
      <c r="L35414"/>
      <c r="M35414"/>
      <c r="N35414"/>
      <c r="O35414"/>
      <c r="P35414"/>
      <c r="Q35414"/>
      <c r="R35414"/>
    </row>
    <row r="35415" spans="3:18" x14ac:dyDescent="0.2">
      <c r="C35415"/>
      <c r="D35415"/>
      <c r="E35415"/>
      <c r="F35415"/>
      <c r="G35415"/>
      <c r="H35415"/>
      <c r="I35415"/>
      <c r="J35415"/>
      <c r="K35415"/>
      <c r="L35415"/>
      <c r="M35415"/>
      <c r="N35415"/>
      <c r="O35415"/>
      <c r="P35415"/>
      <c r="Q35415"/>
      <c r="R35415"/>
    </row>
    <row r="35416" spans="3:18" x14ac:dyDescent="0.2">
      <c r="C35416"/>
      <c r="D35416"/>
      <c r="E35416"/>
      <c r="F35416"/>
      <c r="G35416"/>
      <c r="H35416"/>
      <c r="I35416"/>
      <c r="J35416"/>
      <c r="K35416"/>
      <c r="L35416"/>
      <c r="M35416"/>
      <c r="N35416"/>
      <c r="O35416"/>
      <c r="P35416"/>
      <c r="Q35416"/>
      <c r="R35416"/>
    </row>
    <row r="35417" spans="3:18" x14ac:dyDescent="0.2">
      <c r="C35417"/>
      <c r="D35417"/>
      <c r="E35417"/>
      <c r="F35417"/>
      <c r="G35417"/>
      <c r="H35417"/>
      <c r="I35417"/>
      <c r="J35417"/>
      <c r="K35417"/>
      <c r="L35417"/>
      <c r="M35417"/>
      <c r="N35417"/>
      <c r="O35417"/>
      <c r="P35417"/>
      <c r="Q35417"/>
      <c r="R35417"/>
    </row>
    <row r="35418" spans="3:18" x14ac:dyDescent="0.2">
      <c r="C35418"/>
      <c r="D35418"/>
      <c r="E35418"/>
      <c r="F35418"/>
      <c r="G35418"/>
      <c r="H35418"/>
      <c r="I35418"/>
      <c r="J35418"/>
      <c r="K35418"/>
      <c r="L35418"/>
      <c r="M35418"/>
      <c r="N35418"/>
      <c r="O35418"/>
      <c r="P35418"/>
      <c r="Q35418"/>
      <c r="R35418"/>
    </row>
    <row r="35419" spans="3:18" x14ac:dyDescent="0.2">
      <c r="C35419"/>
      <c r="D35419"/>
      <c r="E35419"/>
      <c r="F35419"/>
      <c r="G35419"/>
      <c r="H35419"/>
      <c r="I35419"/>
      <c r="J35419"/>
      <c r="K35419"/>
      <c r="L35419"/>
      <c r="M35419"/>
      <c r="N35419"/>
      <c r="O35419"/>
      <c r="P35419"/>
      <c r="Q35419"/>
      <c r="R35419"/>
    </row>
    <row r="35420" spans="3:18" x14ac:dyDescent="0.2">
      <c r="C35420"/>
      <c r="D35420"/>
      <c r="E35420"/>
      <c r="F35420"/>
      <c r="G35420"/>
      <c r="H35420"/>
      <c r="I35420"/>
      <c r="J35420"/>
      <c r="K35420"/>
      <c r="L35420"/>
      <c r="M35420"/>
      <c r="N35420"/>
      <c r="O35420"/>
      <c r="P35420"/>
      <c r="Q35420"/>
      <c r="R35420"/>
    </row>
    <row r="35421" spans="3:18" x14ac:dyDescent="0.2">
      <c r="C35421"/>
      <c r="D35421"/>
      <c r="E35421"/>
      <c r="F35421"/>
      <c r="G35421"/>
      <c r="H35421"/>
      <c r="I35421"/>
      <c r="J35421"/>
      <c r="K35421"/>
      <c r="L35421"/>
      <c r="M35421"/>
      <c r="N35421"/>
      <c r="O35421"/>
      <c r="P35421"/>
      <c r="Q35421"/>
      <c r="R35421"/>
    </row>
    <row r="35422" spans="3:18" x14ac:dyDescent="0.2">
      <c r="C35422"/>
      <c r="D35422"/>
      <c r="E35422"/>
      <c r="F35422"/>
      <c r="G35422"/>
      <c r="H35422"/>
      <c r="I35422"/>
      <c r="J35422"/>
      <c r="K35422"/>
      <c r="L35422"/>
      <c r="M35422"/>
      <c r="N35422"/>
      <c r="O35422"/>
      <c r="P35422"/>
      <c r="Q35422"/>
      <c r="R35422"/>
    </row>
    <row r="35423" spans="3:18" x14ac:dyDescent="0.2">
      <c r="C35423"/>
      <c r="D35423"/>
      <c r="E35423"/>
      <c r="F35423"/>
      <c r="G35423"/>
      <c r="H35423"/>
      <c r="I35423"/>
      <c r="J35423"/>
      <c r="K35423"/>
      <c r="L35423"/>
      <c r="M35423"/>
      <c r="N35423"/>
      <c r="O35423"/>
      <c r="P35423"/>
      <c r="Q35423"/>
      <c r="R35423"/>
    </row>
    <row r="35424" spans="3:18" x14ac:dyDescent="0.2">
      <c r="C35424"/>
      <c r="D35424"/>
      <c r="E35424"/>
      <c r="F35424"/>
      <c r="G35424"/>
      <c r="H35424"/>
      <c r="I35424"/>
      <c r="J35424"/>
      <c r="K35424"/>
      <c r="L35424"/>
      <c r="M35424"/>
      <c r="N35424"/>
      <c r="O35424"/>
      <c r="P35424"/>
      <c r="Q35424"/>
      <c r="R35424"/>
    </row>
    <row r="35425" spans="3:18" x14ac:dyDescent="0.2">
      <c r="C35425"/>
      <c r="D35425"/>
      <c r="E35425"/>
      <c r="F35425"/>
      <c r="G35425"/>
      <c r="H35425"/>
      <c r="I35425"/>
      <c r="J35425"/>
      <c r="K35425"/>
      <c r="L35425"/>
      <c r="M35425"/>
      <c r="N35425"/>
      <c r="O35425"/>
      <c r="P35425"/>
      <c r="Q35425"/>
      <c r="R35425"/>
    </row>
    <row r="35426" spans="3:18" x14ac:dyDescent="0.2">
      <c r="C35426"/>
      <c r="D35426"/>
      <c r="E35426"/>
      <c r="F35426"/>
      <c r="G35426"/>
      <c r="H35426"/>
      <c r="I35426"/>
      <c r="J35426"/>
      <c r="K35426"/>
      <c r="L35426"/>
      <c r="M35426"/>
      <c r="N35426"/>
      <c r="O35426"/>
      <c r="P35426"/>
      <c r="Q35426"/>
      <c r="R35426"/>
    </row>
    <row r="35427" spans="3:18" x14ac:dyDescent="0.2">
      <c r="C35427"/>
      <c r="D35427"/>
      <c r="E35427"/>
      <c r="F35427"/>
      <c r="G35427"/>
      <c r="H35427"/>
      <c r="I35427"/>
      <c r="J35427"/>
      <c r="K35427"/>
      <c r="L35427"/>
      <c r="M35427"/>
      <c r="N35427"/>
      <c r="O35427"/>
      <c r="P35427"/>
      <c r="Q35427"/>
      <c r="R35427"/>
    </row>
    <row r="35428" spans="3:18" x14ac:dyDescent="0.2">
      <c r="C35428"/>
      <c r="D35428"/>
      <c r="E35428"/>
      <c r="F35428"/>
      <c r="G35428"/>
      <c r="H35428"/>
      <c r="I35428"/>
      <c r="J35428"/>
      <c r="K35428"/>
      <c r="L35428"/>
      <c r="M35428"/>
      <c r="N35428"/>
      <c r="O35428"/>
      <c r="P35428"/>
      <c r="Q35428"/>
      <c r="R35428"/>
    </row>
    <row r="35429" spans="3:18" x14ac:dyDescent="0.2">
      <c r="C35429"/>
      <c r="D35429"/>
      <c r="E35429"/>
      <c r="F35429"/>
      <c r="G35429"/>
      <c r="H35429"/>
      <c r="I35429"/>
      <c r="J35429"/>
      <c r="K35429"/>
      <c r="L35429"/>
      <c r="M35429"/>
      <c r="N35429"/>
      <c r="O35429"/>
      <c r="P35429"/>
      <c r="Q35429"/>
      <c r="R35429"/>
    </row>
    <row r="35430" spans="3:18" x14ac:dyDescent="0.2">
      <c r="C35430"/>
      <c r="D35430"/>
      <c r="E35430"/>
      <c r="F35430"/>
      <c r="G35430"/>
      <c r="H35430"/>
      <c r="I35430"/>
      <c r="J35430"/>
      <c r="K35430"/>
      <c r="L35430"/>
      <c r="M35430"/>
      <c r="N35430"/>
      <c r="O35430"/>
      <c r="P35430"/>
      <c r="Q35430"/>
      <c r="R35430"/>
    </row>
    <row r="35431" spans="3:18" x14ac:dyDescent="0.2">
      <c r="C35431"/>
      <c r="D35431"/>
      <c r="E35431"/>
      <c r="F35431"/>
      <c r="G35431"/>
      <c r="H35431"/>
      <c r="I35431"/>
      <c r="J35431"/>
      <c r="K35431"/>
      <c r="L35431"/>
      <c r="M35431"/>
      <c r="N35431"/>
      <c r="O35431"/>
      <c r="P35431"/>
      <c r="Q35431"/>
      <c r="R35431"/>
    </row>
    <row r="35432" spans="3:18" x14ac:dyDescent="0.2">
      <c r="C35432"/>
      <c r="D35432"/>
      <c r="E35432"/>
      <c r="F35432"/>
      <c r="G35432"/>
      <c r="H35432"/>
      <c r="I35432"/>
      <c r="J35432"/>
      <c r="K35432"/>
      <c r="L35432"/>
      <c r="M35432"/>
      <c r="N35432"/>
      <c r="O35432"/>
      <c r="P35432"/>
      <c r="Q35432"/>
      <c r="R35432"/>
    </row>
    <row r="35433" spans="3:18" x14ac:dyDescent="0.2">
      <c r="C35433"/>
      <c r="D35433"/>
      <c r="E35433"/>
      <c r="F35433"/>
      <c r="G35433"/>
      <c r="H35433"/>
      <c r="I35433"/>
      <c r="J35433"/>
      <c r="K35433"/>
      <c r="L35433"/>
      <c r="M35433"/>
      <c r="N35433"/>
      <c r="O35433"/>
      <c r="P35433"/>
      <c r="Q35433"/>
      <c r="R35433"/>
    </row>
    <row r="35434" spans="3:18" x14ac:dyDescent="0.2">
      <c r="C35434"/>
      <c r="D35434"/>
      <c r="E35434"/>
      <c r="F35434"/>
      <c r="G35434"/>
      <c r="H35434"/>
      <c r="I35434"/>
      <c r="J35434"/>
      <c r="K35434"/>
      <c r="L35434"/>
      <c r="M35434"/>
      <c r="N35434"/>
      <c r="O35434"/>
      <c r="P35434"/>
      <c r="Q35434"/>
      <c r="R35434"/>
    </row>
    <row r="35435" spans="3:18" x14ac:dyDescent="0.2">
      <c r="C35435"/>
      <c r="D35435"/>
      <c r="E35435"/>
      <c r="F35435"/>
      <c r="G35435"/>
      <c r="H35435"/>
      <c r="I35435"/>
      <c r="J35435"/>
      <c r="K35435"/>
      <c r="L35435"/>
      <c r="M35435"/>
      <c r="N35435"/>
      <c r="O35435"/>
      <c r="P35435"/>
      <c r="Q35435"/>
      <c r="R35435"/>
    </row>
    <row r="35436" spans="3:18" x14ac:dyDescent="0.2">
      <c r="C35436"/>
      <c r="D35436"/>
      <c r="E35436"/>
      <c r="F35436"/>
      <c r="G35436"/>
      <c r="H35436"/>
      <c r="I35436"/>
      <c r="J35436"/>
      <c r="K35436"/>
      <c r="L35436"/>
      <c r="M35436"/>
      <c r="N35436"/>
      <c r="O35436"/>
      <c r="P35436"/>
      <c r="Q35436"/>
      <c r="R35436"/>
    </row>
    <row r="35437" spans="3:18" x14ac:dyDescent="0.2">
      <c r="C35437"/>
      <c r="D35437"/>
      <c r="E35437"/>
      <c r="F35437"/>
      <c r="G35437"/>
      <c r="H35437"/>
      <c r="I35437"/>
      <c r="J35437"/>
      <c r="K35437"/>
      <c r="L35437"/>
      <c r="M35437"/>
      <c r="N35437"/>
      <c r="O35437"/>
      <c r="P35437"/>
      <c r="Q35437"/>
      <c r="R35437"/>
    </row>
    <row r="35438" spans="3:18" x14ac:dyDescent="0.2">
      <c r="C35438"/>
      <c r="D35438"/>
      <c r="E35438"/>
      <c r="F35438"/>
      <c r="G35438"/>
      <c r="H35438"/>
      <c r="I35438"/>
      <c r="J35438"/>
      <c r="K35438"/>
      <c r="L35438"/>
      <c r="M35438"/>
      <c r="N35438"/>
      <c r="O35438"/>
      <c r="P35438"/>
      <c r="Q35438"/>
      <c r="R35438"/>
    </row>
    <row r="35439" spans="3:18" x14ac:dyDescent="0.2">
      <c r="C35439"/>
      <c r="D35439"/>
      <c r="E35439"/>
      <c r="F35439"/>
      <c r="G35439"/>
      <c r="H35439"/>
      <c r="I35439"/>
      <c r="J35439"/>
      <c r="K35439"/>
      <c r="L35439"/>
      <c r="M35439"/>
      <c r="N35439"/>
      <c r="O35439"/>
      <c r="P35439"/>
      <c r="Q35439"/>
      <c r="R35439"/>
    </row>
    <row r="35440" spans="3:18" x14ac:dyDescent="0.2">
      <c r="C35440"/>
      <c r="D35440"/>
      <c r="E35440"/>
      <c r="F35440"/>
      <c r="G35440"/>
      <c r="H35440"/>
      <c r="I35440"/>
      <c r="J35440"/>
      <c r="K35440"/>
      <c r="L35440"/>
      <c r="M35440"/>
      <c r="N35440"/>
      <c r="O35440"/>
      <c r="P35440"/>
      <c r="Q35440"/>
      <c r="R35440"/>
    </row>
    <row r="35441" spans="3:18" x14ac:dyDescent="0.2">
      <c r="C35441"/>
      <c r="D35441"/>
      <c r="E35441"/>
      <c r="F35441"/>
      <c r="G35441"/>
      <c r="H35441"/>
      <c r="I35441"/>
      <c r="J35441"/>
      <c r="K35441"/>
      <c r="L35441"/>
      <c r="M35441"/>
      <c r="N35441"/>
      <c r="O35441"/>
      <c r="P35441"/>
      <c r="Q35441"/>
      <c r="R35441"/>
    </row>
    <row r="35442" spans="3:18" x14ac:dyDescent="0.2">
      <c r="C35442"/>
      <c r="D35442"/>
      <c r="E35442"/>
      <c r="F35442"/>
      <c r="G35442"/>
      <c r="H35442"/>
      <c r="I35442"/>
      <c r="J35442"/>
      <c r="K35442"/>
      <c r="L35442"/>
      <c r="M35442"/>
      <c r="N35442"/>
      <c r="O35442"/>
      <c r="P35442"/>
      <c r="Q35442"/>
      <c r="R35442"/>
    </row>
    <row r="35443" spans="3:18" x14ac:dyDescent="0.2">
      <c r="C35443"/>
      <c r="D35443"/>
      <c r="E35443"/>
      <c r="F35443"/>
      <c r="G35443"/>
      <c r="H35443"/>
      <c r="I35443"/>
      <c r="J35443"/>
      <c r="K35443"/>
      <c r="L35443"/>
      <c r="M35443"/>
      <c r="N35443"/>
      <c r="O35443"/>
      <c r="P35443"/>
      <c r="Q35443"/>
      <c r="R35443"/>
    </row>
    <row r="35444" spans="3:18" x14ac:dyDescent="0.2">
      <c r="C35444"/>
      <c r="D35444"/>
      <c r="E35444"/>
      <c r="F35444"/>
      <c r="G35444"/>
      <c r="H35444"/>
      <c r="I35444"/>
      <c r="J35444"/>
      <c r="K35444"/>
      <c r="L35444"/>
      <c r="M35444"/>
      <c r="N35444"/>
      <c r="O35444"/>
      <c r="P35444"/>
      <c r="Q35444"/>
      <c r="R35444"/>
    </row>
    <row r="35445" spans="3:18" x14ac:dyDescent="0.2">
      <c r="C35445"/>
      <c r="D35445"/>
      <c r="E35445"/>
      <c r="F35445"/>
      <c r="G35445"/>
      <c r="H35445"/>
      <c r="I35445"/>
      <c r="J35445"/>
      <c r="K35445"/>
      <c r="L35445"/>
      <c r="M35445"/>
      <c r="N35445"/>
      <c r="O35445"/>
      <c r="P35445"/>
      <c r="Q35445"/>
      <c r="R35445"/>
    </row>
    <row r="35446" spans="3:18" x14ac:dyDescent="0.2">
      <c r="C35446"/>
      <c r="D35446"/>
      <c r="E35446"/>
      <c r="F35446"/>
      <c r="G35446"/>
      <c r="H35446"/>
      <c r="I35446"/>
      <c r="J35446"/>
      <c r="K35446"/>
      <c r="L35446"/>
      <c r="M35446"/>
      <c r="N35446"/>
      <c r="O35446"/>
      <c r="P35446"/>
      <c r="Q35446"/>
      <c r="R35446"/>
    </row>
    <row r="35447" spans="3:18" x14ac:dyDescent="0.2">
      <c r="C35447"/>
      <c r="D35447"/>
      <c r="E35447"/>
      <c r="F35447"/>
      <c r="G35447"/>
      <c r="H35447"/>
      <c r="I35447"/>
      <c r="J35447"/>
      <c r="K35447"/>
      <c r="L35447"/>
      <c r="M35447"/>
      <c r="N35447"/>
      <c r="O35447"/>
      <c r="P35447"/>
      <c r="Q35447"/>
      <c r="R35447"/>
    </row>
    <row r="35448" spans="3:18" x14ac:dyDescent="0.2">
      <c r="C35448"/>
      <c r="D35448"/>
      <c r="E35448"/>
      <c r="F35448"/>
      <c r="G35448"/>
      <c r="H35448"/>
      <c r="I35448"/>
      <c r="J35448"/>
      <c r="K35448"/>
      <c r="L35448"/>
      <c r="M35448"/>
      <c r="N35448"/>
      <c r="O35448"/>
      <c r="P35448"/>
      <c r="Q35448"/>
      <c r="R35448"/>
    </row>
    <row r="35449" spans="3:18" x14ac:dyDescent="0.2">
      <c r="C35449"/>
      <c r="D35449"/>
      <c r="E35449"/>
      <c r="F35449"/>
      <c r="G35449"/>
      <c r="H35449"/>
      <c r="I35449"/>
      <c r="J35449"/>
      <c r="K35449"/>
      <c r="L35449"/>
      <c r="M35449"/>
      <c r="N35449"/>
      <c r="O35449"/>
      <c r="P35449"/>
      <c r="Q35449"/>
      <c r="R35449"/>
    </row>
    <row r="35450" spans="3:18" x14ac:dyDescent="0.2">
      <c r="C35450"/>
      <c r="D35450"/>
      <c r="E35450"/>
      <c r="F35450"/>
      <c r="G35450"/>
      <c r="H35450"/>
      <c r="I35450"/>
      <c r="J35450"/>
      <c r="K35450"/>
      <c r="L35450"/>
      <c r="M35450"/>
      <c r="N35450"/>
      <c r="O35450"/>
      <c r="P35450"/>
      <c r="Q35450"/>
      <c r="R35450"/>
    </row>
    <row r="35451" spans="3:18" x14ac:dyDescent="0.2">
      <c r="C35451"/>
      <c r="D35451"/>
      <c r="E35451"/>
      <c r="F35451"/>
      <c r="G35451"/>
      <c r="H35451"/>
      <c r="I35451"/>
      <c r="J35451"/>
      <c r="K35451"/>
      <c r="L35451"/>
      <c r="M35451"/>
      <c r="N35451"/>
      <c r="O35451"/>
      <c r="P35451"/>
      <c r="Q35451"/>
      <c r="R35451"/>
    </row>
    <row r="35452" spans="3:18" x14ac:dyDescent="0.2">
      <c r="C35452"/>
      <c r="D35452"/>
      <c r="E35452"/>
      <c r="F35452"/>
      <c r="G35452"/>
      <c r="H35452"/>
      <c r="I35452"/>
      <c r="J35452"/>
      <c r="K35452"/>
      <c r="L35452"/>
      <c r="M35452"/>
      <c r="N35452"/>
      <c r="O35452"/>
      <c r="P35452"/>
      <c r="Q35452"/>
      <c r="R35452"/>
    </row>
    <row r="35453" spans="3:18" x14ac:dyDescent="0.2">
      <c r="C35453"/>
      <c r="D35453"/>
      <c r="E35453"/>
      <c r="F35453"/>
      <c r="G35453"/>
      <c r="H35453"/>
      <c r="I35453"/>
      <c r="J35453"/>
      <c r="K35453"/>
      <c r="L35453"/>
      <c r="M35453"/>
      <c r="N35453"/>
      <c r="O35453"/>
      <c r="P35453"/>
      <c r="Q35453"/>
      <c r="R35453"/>
    </row>
    <row r="35454" spans="3:18" x14ac:dyDescent="0.2">
      <c r="C35454"/>
      <c r="D35454"/>
      <c r="E35454"/>
      <c r="F35454"/>
      <c r="G35454"/>
      <c r="H35454"/>
      <c r="I35454"/>
      <c r="J35454"/>
      <c r="K35454"/>
      <c r="L35454"/>
      <c r="M35454"/>
      <c r="N35454"/>
      <c r="O35454"/>
      <c r="P35454"/>
      <c r="Q35454"/>
      <c r="R35454"/>
    </row>
    <row r="35455" spans="3:18" x14ac:dyDescent="0.2">
      <c r="C35455"/>
      <c r="D35455"/>
      <c r="E35455"/>
      <c r="F35455"/>
      <c r="G35455"/>
      <c r="H35455"/>
      <c r="I35455"/>
      <c r="J35455"/>
      <c r="K35455"/>
      <c r="L35455"/>
      <c r="M35455"/>
      <c r="N35455"/>
      <c r="O35455"/>
      <c r="P35455"/>
      <c r="Q35455"/>
      <c r="R35455"/>
    </row>
    <row r="35456" spans="3:18" x14ac:dyDescent="0.2">
      <c r="C35456"/>
      <c r="D35456"/>
      <c r="E35456"/>
      <c r="F35456"/>
      <c r="G35456"/>
      <c r="H35456"/>
      <c r="I35456"/>
      <c r="J35456"/>
      <c r="K35456"/>
      <c r="L35456"/>
      <c r="M35456"/>
      <c r="N35456"/>
      <c r="O35456"/>
      <c r="P35456"/>
      <c r="Q35456"/>
      <c r="R35456"/>
    </row>
    <row r="35457" spans="3:18" x14ac:dyDescent="0.2">
      <c r="C35457"/>
      <c r="D35457"/>
      <c r="E35457"/>
      <c r="F35457"/>
      <c r="G35457"/>
      <c r="H35457"/>
      <c r="I35457"/>
      <c r="J35457"/>
      <c r="K35457"/>
      <c r="L35457"/>
      <c r="M35457"/>
      <c r="N35457"/>
      <c r="O35457"/>
      <c r="P35457"/>
      <c r="Q35457"/>
      <c r="R35457"/>
    </row>
    <row r="35458" spans="3:18" x14ac:dyDescent="0.2">
      <c r="C35458"/>
      <c r="D35458"/>
      <c r="E35458"/>
      <c r="F35458"/>
      <c r="G35458"/>
      <c r="H35458"/>
      <c r="I35458"/>
      <c r="J35458"/>
      <c r="K35458"/>
      <c r="L35458"/>
      <c r="M35458"/>
      <c r="N35458"/>
      <c r="O35458"/>
      <c r="P35458"/>
      <c r="Q35458"/>
      <c r="R35458"/>
    </row>
    <row r="35459" spans="3:18" x14ac:dyDescent="0.2">
      <c r="C35459"/>
      <c r="D35459"/>
      <c r="E35459"/>
      <c r="F35459"/>
      <c r="G35459"/>
      <c r="H35459"/>
      <c r="I35459"/>
      <c r="J35459"/>
      <c r="K35459"/>
      <c r="L35459"/>
      <c r="M35459"/>
      <c r="N35459"/>
      <c r="O35459"/>
      <c r="P35459"/>
      <c r="Q35459"/>
      <c r="R35459"/>
    </row>
    <row r="35460" spans="3:18" x14ac:dyDescent="0.2">
      <c r="C35460"/>
      <c r="D35460"/>
      <c r="E35460"/>
      <c r="F35460"/>
      <c r="G35460"/>
      <c r="H35460"/>
      <c r="I35460"/>
      <c r="J35460"/>
      <c r="K35460"/>
      <c r="L35460"/>
      <c r="M35460"/>
      <c r="N35460"/>
      <c r="O35460"/>
      <c r="P35460"/>
      <c r="Q35460"/>
      <c r="R35460"/>
    </row>
    <row r="35461" spans="3:18" x14ac:dyDescent="0.2">
      <c r="C35461"/>
      <c r="D35461"/>
      <c r="E35461"/>
      <c r="F35461"/>
      <c r="G35461"/>
      <c r="H35461"/>
      <c r="I35461"/>
      <c r="J35461"/>
      <c r="K35461"/>
      <c r="L35461"/>
      <c r="M35461"/>
      <c r="N35461"/>
      <c r="O35461"/>
      <c r="P35461"/>
      <c r="Q35461"/>
      <c r="R35461"/>
    </row>
    <row r="35462" spans="3:18" x14ac:dyDescent="0.2">
      <c r="C35462"/>
      <c r="D35462"/>
      <c r="E35462"/>
      <c r="F35462"/>
      <c r="G35462"/>
      <c r="H35462"/>
      <c r="I35462"/>
      <c r="J35462"/>
      <c r="K35462"/>
      <c r="L35462"/>
      <c r="M35462"/>
      <c r="N35462"/>
      <c r="O35462"/>
      <c r="P35462"/>
      <c r="Q35462"/>
      <c r="R35462"/>
    </row>
    <row r="35463" spans="3:18" x14ac:dyDescent="0.2">
      <c r="C35463"/>
      <c r="D35463"/>
      <c r="E35463"/>
      <c r="F35463"/>
      <c r="G35463"/>
      <c r="H35463"/>
      <c r="I35463"/>
      <c r="J35463"/>
      <c r="K35463"/>
      <c r="L35463"/>
      <c r="M35463"/>
      <c r="N35463"/>
      <c r="O35463"/>
      <c r="P35463"/>
      <c r="Q35463"/>
      <c r="R35463"/>
    </row>
    <row r="35464" spans="3:18" x14ac:dyDescent="0.2">
      <c r="C35464"/>
      <c r="D35464"/>
      <c r="E35464"/>
      <c r="F35464"/>
      <c r="G35464"/>
      <c r="H35464"/>
      <c r="I35464"/>
      <c r="J35464"/>
      <c r="K35464"/>
      <c r="L35464"/>
      <c r="M35464"/>
      <c r="N35464"/>
      <c r="O35464"/>
      <c r="P35464"/>
      <c r="Q35464"/>
      <c r="R35464"/>
    </row>
    <row r="35465" spans="3:18" x14ac:dyDescent="0.2">
      <c r="C35465"/>
      <c r="D35465"/>
      <c r="E35465"/>
      <c r="F35465"/>
      <c r="G35465"/>
      <c r="H35465"/>
      <c r="I35465"/>
      <c r="J35465"/>
      <c r="K35465"/>
      <c r="L35465"/>
      <c r="M35465"/>
      <c r="N35465"/>
      <c r="O35465"/>
      <c r="P35465"/>
      <c r="Q35465"/>
      <c r="R35465"/>
    </row>
    <row r="35466" spans="3:18" x14ac:dyDescent="0.2">
      <c r="C35466"/>
      <c r="D35466"/>
      <c r="E35466"/>
      <c r="F35466"/>
      <c r="G35466"/>
      <c r="H35466"/>
      <c r="I35466"/>
      <c r="J35466"/>
      <c r="K35466"/>
      <c r="L35466"/>
      <c r="M35466"/>
      <c r="N35466"/>
      <c r="O35466"/>
      <c r="P35466"/>
      <c r="Q35466"/>
      <c r="R35466"/>
    </row>
    <row r="35467" spans="3:18" x14ac:dyDescent="0.2">
      <c r="C35467"/>
      <c r="D35467"/>
      <c r="E35467"/>
      <c r="F35467"/>
      <c r="G35467"/>
      <c r="H35467"/>
      <c r="I35467"/>
      <c r="J35467"/>
      <c r="K35467"/>
      <c r="L35467"/>
      <c r="M35467"/>
      <c r="N35467"/>
      <c r="O35467"/>
      <c r="P35467"/>
      <c r="Q35467"/>
      <c r="R35467"/>
    </row>
    <row r="35468" spans="3:18" x14ac:dyDescent="0.2">
      <c r="C35468"/>
      <c r="D35468"/>
      <c r="E35468"/>
      <c r="F35468"/>
      <c r="G35468"/>
      <c r="H35468"/>
      <c r="I35468"/>
      <c r="J35468"/>
      <c r="K35468"/>
      <c r="L35468"/>
      <c r="M35468"/>
      <c r="N35468"/>
      <c r="O35468"/>
      <c r="P35468"/>
      <c r="Q35468"/>
      <c r="R35468"/>
    </row>
    <row r="35469" spans="3:18" x14ac:dyDescent="0.2">
      <c r="C35469"/>
      <c r="D35469"/>
      <c r="E35469"/>
      <c r="F35469"/>
      <c r="G35469"/>
      <c r="H35469"/>
      <c r="I35469"/>
      <c r="J35469"/>
      <c r="K35469"/>
      <c r="L35469"/>
      <c r="M35469"/>
      <c r="N35469"/>
      <c r="O35469"/>
      <c r="P35469"/>
      <c r="Q35469"/>
      <c r="R35469"/>
    </row>
    <row r="35470" spans="3:18" x14ac:dyDescent="0.2">
      <c r="C35470"/>
      <c r="D35470"/>
      <c r="E35470"/>
      <c r="F35470"/>
      <c r="G35470"/>
      <c r="H35470"/>
      <c r="I35470"/>
      <c r="J35470"/>
      <c r="K35470"/>
      <c r="L35470"/>
      <c r="M35470"/>
      <c r="N35470"/>
      <c r="O35470"/>
      <c r="P35470"/>
      <c r="Q35470"/>
      <c r="R35470"/>
    </row>
    <row r="35471" spans="3:18" x14ac:dyDescent="0.2">
      <c r="C35471"/>
      <c r="D35471"/>
      <c r="E35471"/>
      <c r="F35471"/>
      <c r="G35471"/>
      <c r="H35471"/>
      <c r="I35471"/>
      <c r="J35471"/>
      <c r="K35471"/>
      <c r="L35471"/>
      <c r="M35471"/>
      <c r="N35471"/>
      <c r="O35471"/>
      <c r="P35471"/>
      <c r="Q35471"/>
      <c r="R35471"/>
    </row>
    <row r="35472" spans="3:18" x14ac:dyDescent="0.2">
      <c r="C35472"/>
      <c r="D35472"/>
      <c r="E35472"/>
      <c r="F35472"/>
      <c r="G35472"/>
      <c r="H35472"/>
      <c r="I35472"/>
      <c r="J35472"/>
      <c r="K35472"/>
      <c r="L35472"/>
      <c r="M35472"/>
      <c r="N35472"/>
      <c r="O35472"/>
      <c r="P35472"/>
      <c r="Q35472"/>
      <c r="R35472"/>
    </row>
    <row r="35473" spans="3:18" x14ac:dyDescent="0.2">
      <c r="C35473"/>
      <c r="D35473"/>
      <c r="E35473"/>
      <c r="F35473"/>
      <c r="G35473"/>
      <c r="H35473"/>
      <c r="I35473"/>
      <c r="J35473"/>
      <c r="K35473"/>
      <c r="L35473"/>
      <c r="M35473"/>
      <c r="N35473"/>
      <c r="O35473"/>
      <c r="P35473"/>
      <c r="Q35473"/>
      <c r="R35473"/>
    </row>
    <row r="35474" spans="3:18" x14ac:dyDescent="0.2">
      <c r="C35474"/>
      <c r="D35474"/>
      <c r="E35474"/>
      <c r="F35474"/>
      <c r="G35474"/>
      <c r="H35474"/>
      <c r="I35474"/>
      <c r="J35474"/>
      <c r="K35474"/>
      <c r="L35474"/>
      <c r="M35474"/>
      <c r="N35474"/>
      <c r="O35474"/>
      <c r="P35474"/>
      <c r="Q35474"/>
      <c r="R35474"/>
    </row>
    <row r="35475" spans="3:18" x14ac:dyDescent="0.2">
      <c r="C35475"/>
      <c r="D35475"/>
      <c r="E35475"/>
      <c r="F35475"/>
      <c r="G35475"/>
      <c r="H35475"/>
      <c r="I35475"/>
      <c r="J35475"/>
      <c r="K35475"/>
      <c r="L35475"/>
      <c r="M35475"/>
      <c r="N35475"/>
      <c r="O35475"/>
      <c r="P35475"/>
      <c r="Q35475"/>
      <c r="R35475"/>
    </row>
    <row r="35476" spans="3:18" x14ac:dyDescent="0.2">
      <c r="C35476"/>
      <c r="D35476"/>
      <c r="E35476"/>
      <c r="F35476"/>
      <c r="G35476"/>
      <c r="H35476"/>
      <c r="I35476"/>
      <c r="J35476"/>
      <c r="K35476"/>
      <c r="L35476"/>
      <c r="M35476"/>
      <c r="N35476"/>
      <c r="O35476"/>
      <c r="P35476"/>
      <c r="Q35476"/>
      <c r="R35476"/>
    </row>
    <row r="35477" spans="3:18" x14ac:dyDescent="0.2">
      <c r="C35477"/>
      <c r="D35477"/>
      <c r="E35477"/>
      <c r="F35477"/>
      <c r="G35477"/>
      <c r="H35477"/>
      <c r="I35477"/>
      <c r="J35477"/>
      <c r="K35477"/>
      <c r="L35477"/>
      <c r="M35477"/>
      <c r="N35477"/>
      <c r="O35477"/>
      <c r="P35477"/>
      <c r="Q35477"/>
      <c r="R35477"/>
    </row>
    <row r="35478" spans="3:18" x14ac:dyDescent="0.2">
      <c r="C35478"/>
      <c r="D35478"/>
      <c r="E35478"/>
      <c r="F35478"/>
      <c r="G35478"/>
      <c r="H35478"/>
      <c r="I35478"/>
      <c r="J35478"/>
      <c r="K35478"/>
      <c r="L35478"/>
      <c r="M35478"/>
      <c r="N35478"/>
      <c r="O35478"/>
      <c r="P35478"/>
      <c r="Q35478"/>
      <c r="R35478"/>
    </row>
    <row r="35479" spans="3:18" x14ac:dyDescent="0.2">
      <c r="C35479"/>
      <c r="D35479"/>
      <c r="E35479"/>
      <c r="F35479"/>
      <c r="G35479"/>
      <c r="H35479"/>
      <c r="I35479"/>
      <c r="J35479"/>
      <c r="K35479"/>
      <c r="L35479"/>
      <c r="M35479"/>
      <c r="N35479"/>
      <c r="O35479"/>
      <c r="P35479"/>
      <c r="Q35479"/>
      <c r="R35479"/>
    </row>
    <row r="35480" spans="3:18" x14ac:dyDescent="0.2">
      <c r="C35480"/>
      <c r="D35480"/>
      <c r="E35480"/>
      <c r="F35480"/>
      <c r="G35480"/>
      <c r="H35480"/>
      <c r="I35480"/>
      <c r="J35480"/>
      <c r="K35480"/>
      <c r="L35480"/>
      <c r="M35480"/>
      <c r="N35480"/>
      <c r="O35480"/>
      <c r="P35480"/>
      <c r="Q35480"/>
      <c r="R35480"/>
    </row>
    <row r="35481" spans="3:18" x14ac:dyDescent="0.2">
      <c r="C35481"/>
      <c r="D35481"/>
      <c r="E35481"/>
      <c r="F35481"/>
      <c r="G35481"/>
      <c r="H35481"/>
      <c r="I35481"/>
      <c r="J35481"/>
      <c r="K35481"/>
      <c r="L35481"/>
      <c r="M35481"/>
      <c r="N35481"/>
      <c r="O35481"/>
      <c r="P35481"/>
      <c r="Q35481"/>
      <c r="R35481"/>
    </row>
    <row r="35482" spans="3:18" x14ac:dyDescent="0.2">
      <c r="C35482"/>
      <c r="D35482"/>
      <c r="E35482"/>
      <c r="F35482"/>
      <c r="G35482"/>
      <c r="H35482"/>
      <c r="I35482"/>
      <c r="J35482"/>
      <c r="K35482"/>
      <c r="L35482"/>
      <c r="M35482"/>
      <c r="N35482"/>
      <c r="O35482"/>
      <c r="P35482"/>
      <c r="Q35482"/>
      <c r="R35482"/>
    </row>
    <row r="35483" spans="3:18" x14ac:dyDescent="0.2">
      <c r="C35483"/>
      <c r="D35483"/>
      <c r="E35483"/>
      <c r="F35483"/>
      <c r="G35483"/>
      <c r="H35483"/>
      <c r="I35483"/>
      <c r="J35483"/>
      <c r="K35483"/>
      <c r="L35483"/>
      <c r="M35483"/>
      <c r="N35483"/>
      <c r="O35483"/>
      <c r="P35483"/>
      <c r="Q35483"/>
      <c r="R35483"/>
    </row>
    <row r="35484" spans="3:18" x14ac:dyDescent="0.2">
      <c r="C35484"/>
      <c r="D35484"/>
      <c r="E35484"/>
      <c r="F35484"/>
      <c r="G35484"/>
      <c r="H35484"/>
      <c r="I35484"/>
      <c r="J35484"/>
      <c r="K35484"/>
      <c r="L35484"/>
      <c r="M35484"/>
      <c r="N35484"/>
      <c r="O35484"/>
      <c r="P35484"/>
      <c r="Q35484"/>
      <c r="R35484"/>
    </row>
    <row r="35485" spans="3:18" x14ac:dyDescent="0.2">
      <c r="C35485"/>
      <c r="D35485"/>
      <c r="E35485"/>
      <c r="F35485"/>
      <c r="G35485"/>
      <c r="H35485"/>
      <c r="I35485"/>
      <c r="J35485"/>
      <c r="K35485"/>
      <c r="L35485"/>
      <c r="M35485"/>
      <c r="N35485"/>
      <c r="O35485"/>
      <c r="P35485"/>
      <c r="Q35485"/>
      <c r="R35485"/>
    </row>
    <row r="35486" spans="3:18" x14ac:dyDescent="0.2">
      <c r="C35486"/>
      <c r="D35486"/>
      <c r="E35486"/>
      <c r="F35486"/>
      <c r="G35486"/>
      <c r="H35486"/>
      <c r="I35486"/>
      <c r="J35486"/>
      <c r="K35486"/>
      <c r="L35486"/>
      <c r="M35486"/>
      <c r="N35486"/>
      <c r="O35486"/>
      <c r="P35486"/>
      <c r="Q35486"/>
      <c r="R35486"/>
    </row>
    <row r="35487" spans="3:18" x14ac:dyDescent="0.2">
      <c r="C35487"/>
      <c r="D35487"/>
      <c r="E35487"/>
      <c r="F35487"/>
      <c r="G35487"/>
      <c r="H35487"/>
      <c r="I35487"/>
      <c r="J35487"/>
      <c r="K35487"/>
      <c r="L35487"/>
      <c r="M35487"/>
      <c r="N35487"/>
      <c r="O35487"/>
      <c r="P35487"/>
      <c r="Q35487"/>
      <c r="R35487"/>
    </row>
    <row r="35488" spans="3:18" x14ac:dyDescent="0.2">
      <c r="C35488"/>
      <c r="D35488"/>
      <c r="E35488"/>
      <c r="F35488"/>
      <c r="G35488"/>
      <c r="H35488"/>
      <c r="I35488"/>
      <c r="J35488"/>
      <c r="K35488"/>
      <c r="L35488"/>
      <c r="M35488"/>
      <c r="N35488"/>
      <c r="O35488"/>
      <c r="P35488"/>
      <c r="Q35488"/>
      <c r="R35488"/>
    </row>
    <row r="35489" spans="3:18" x14ac:dyDescent="0.2">
      <c r="C35489"/>
      <c r="D35489"/>
      <c r="E35489"/>
      <c r="F35489"/>
      <c r="G35489"/>
      <c r="H35489"/>
      <c r="I35489"/>
      <c r="J35489"/>
      <c r="K35489"/>
      <c r="L35489"/>
      <c r="M35489"/>
      <c r="N35489"/>
      <c r="O35489"/>
      <c r="P35489"/>
      <c r="Q35489"/>
      <c r="R35489"/>
    </row>
    <row r="35490" spans="3:18" x14ac:dyDescent="0.2">
      <c r="C35490"/>
      <c r="D35490"/>
      <c r="E35490"/>
      <c r="F35490"/>
      <c r="G35490"/>
      <c r="H35490"/>
      <c r="I35490"/>
      <c r="J35490"/>
      <c r="K35490"/>
      <c r="L35490"/>
      <c r="M35490"/>
      <c r="N35490"/>
      <c r="O35490"/>
      <c r="P35490"/>
      <c r="Q35490"/>
      <c r="R35490"/>
    </row>
    <row r="35491" spans="3:18" x14ac:dyDescent="0.2">
      <c r="C35491"/>
      <c r="D35491"/>
      <c r="E35491"/>
      <c r="F35491"/>
      <c r="G35491"/>
      <c r="H35491"/>
      <c r="I35491"/>
      <c r="J35491"/>
      <c r="K35491"/>
      <c r="L35491"/>
      <c r="M35491"/>
      <c r="N35491"/>
      <c r="O35491"/>
      <c r="P35491"/>
      <c r="Q35491"/>
      <c r="R35491"/>
    </row>
    <row r="35492" spans="3:18" x14ac:dyDescent="0.2">
      <c r="C35492"/>
      <c r="D35492"/>
      <c r="E35492"/>
      <c r="F35492"/>
      <c r="G35492"/>
      <c r="H35492"/>
      <c r="I35492"/>
      <c r="J35492"/>
      <c r="K35492"/>
      <c r="L35492"/>
      <c r="M35492"/>
      <c r="N35492"/>
      <c r="O35492"/>
      <c r="P35492"/>
      <c r="Q35492"/>
      <c r="R35492"/>
    </row>
    <row r="35493" spans="3:18" x14ac:dyDescent="0.2">
      <c r="C35493"/>
      <c r="D35493"/>
      <c r="E35493"/>
      <c r="F35493"/>
      <c r="G35493"/>
      <c r="H35493"/>
      <c r="I35493"/>
      <c r="J35493"/>
      <c r="K35493"/>
      <c r="L35493"/>
      <c r="M35493"/>
      <c r="N35493"/>
      <c r="O35493"/>
      <c r="P35493"/>
      <c r="Q35493"/>
      <c r="R35493"/>
    </row>
    <row r="35494" spans="3:18" x14ac:dyDescent="0.2">
      <c r="C35494"/>
      <c r="D35494"/>
      <c r="E35494"/>
      <c r="F35494"/>
      <c r="G35494"/>
      <c r="H35494"/>
      <c r="I35494"/>
      <c r="J35494"/>
      <c r="K35494"/>
      <c r="L35494"/>
      <c r="M35494"/>
      <c r="N35494"/>
      <c r="O35494"/>
      <c r="P35494"/>
      <c r="Q35494"/>
      <c r="R35494"/>
    </row>
    <row r="35495" spans="3:18" x14ac:dyDescent="0.2">
      <c r="C35495"/>
      <c r="D35495"/>
      <c r="E35495"/>
      <c r="F35495"/>
      <c r="G35495"/>
      <c r="H35495"/>
      <c r="I35495"/>
      <c r="J35495"/>
      <c r="K35495"/>
      <c r="L35495"/>
      <c r="M35495"/>
      <c r="N35495"/>
      <c r="O35495"/>
      <c r="P35495"/>
      <c r="Q35495"/>
      <c r="R35495"/>
    </row>
    <row r="35496" spans="3:18" x14ac:dyDescent="0.2">
      <c r="C35496"/>
      <c r="D35496"/>
      <c r="E35496"/>
      <c r="F35496"/>
      <c r="G35496"/>
      <c r="H35496"/>
      <c r="I35496"/>
      <c r="J35496"/>
      <c r="K35496"/>
      <c r="L35496"/>
      <c r="M35496"/>
      <c r="N35496"/>
      <c r="O35496"/>
      <c r="P35496"/>
      <c r="Q35496"/>
      <c r="R35496"/>
    </row>
    <row r="35497" spans="3:18" x14ac:dyDescent="0.2">
      <c r="C35497"/>
      <c r="D35497"/>
      <c r="E35497"/>
      <c r="F35497"/>
      <c r="G35497"/>
      <c r="H35497"/>
      <c r="I35497"/>
      <c r="J35497"/>
      <c r="K35497"/>
      <c r="L35497"/>
      <c r="M35497"/>
      <c r="N35497"/>
      <c r="O35497"/>
      <c r="P35497"/>
      <c r="Q35497"/>
      <c r="R35497"/>
    </row>
    <row r="35498" spans="3:18" x14ac:dyDescent="0.2">
      <c r="C35498"/>
      <c r="D35498"/>
      <c r="E35498"/>
      <c r="F35498"/>
      <c r="G35498"/>
      <c r="H35498"/>
      <c r="I35498"/>
      <c r="J35498"/>
      <c r="K35498"/>
      <c r="L35498"/>
      <c r="M35498"/>
      <c r="N35498"/>
      <c r="O35498"/>
      <c r="P35498"/>
      <c r="Q35498"/>
      <c r="R35498"/>
    </row>
    <row r="35499" spans="3:18" x14ac:dyDescent="0.2">
      <c r="C35499"/>
      <c r="D35499"/>
      <c r="E35499"/>
      <c r="F35499"/>
      <c r="G35499"/>
      <c r="H35499"/>
      <c r="I35499"/>
      <c r="J35499"/>
      <c r="K35499"/>
      <c r="L35499"/>
      <c r="M35499"/>
      <c r="N35499"/>
      <c r="O35499"/>
      <c r="P35499"/>
      <c r="Q35499"/>
      <c r="R35499"/>
    </row>
    <row r="35500" spans="3:18" x14ac:dyDescent="0.2">
      <c r="C35500"/>
      <c r="D35500"/>
      <c r="E35500"/>
      <c r="F35500"/>
      <c r="G35500"/>
      <c r="H35500"/>
      <c r="I35500"/>
      <c r="J35500"/>
      <c r="K35500"/>
      <c r="L35500"/>
      <c r="M35500"/>
      <c r="N35500"/>
      <c r="O35500"/>
      <c r="P35500"/>
      <c r="Q35500"/>
      <c r="R35500"/>
    </row>
    <row r="35501" spans="3:18" x14ac:dyDescent="0.2">
      <c r="C35501"/>
      <c r="D35501"/>
      <c r="E35501"/>
      <c r="F35501"/>
      <c r="G35501"/>
      <c r="H35501"/>
      <c r="I35501"/>
      <c r="J35501"/>
      <c r="K35501"/>
      <c r="L35501"/>
      <c r="M35501"/>
      <c r="N35501"/>
      <c r="O35501"/>
      <c r="P35501"/>
      <c r="Q35501"/>
      <c r="R35501"/>
    </row>
    <row r="35502" spans="3:18" x14ac:dyDescent="0.2">
      <c r="C35502"/>
      <c r="D35502"/>
      <c r="E35502"/>
      <c r="F35502"/>
      <c r="G35502"/>
      <c r="H35502"/>
      <c r="I35502"/>
      <c r="J35502"/>
      <c r="K35502"/>
      <c r="L35502"/>
      <c r="M35502"/>
      <c r="N35502"/>
      <c r="O35502"/>
      <c r="P35502"/>
      <c r="Q35502"/>
      <c r="R35502"/>
    </row>
    <row r="35503" spans="3:18" x14ac:dyDescent="0.2">
      <c r="C35503"/>
      <c r="D35503"/>
      <c r="E35503"/>
      <c r="F35503"/>
      <c r="G35503"/>
      <c r="H35503"/>
      <c r="I35503"/>
      <c r="J35503"/>
      <c r="K35503"/>
      <c r="L35503"/>
      <c r="M35503"/>
      <c r="N35503"/>
      <c r="O35503"/>
      <c r="P35503"/>
      <c r="Q35503"/>
      <c r="R35503"/>
    </row>
    <row r="35504" spans="3:18" x14ac:dyDescent="0.2">
      <c r="C35504"/>
      <c r="D35504"/>
      <c r="E35504"/>
      <c r="F35504"/>
      <c r="G35504"/>
      <c r="H35504"/>
      <c r="I35504"/>
      <c r="J35504"/>
      <c r="K35504"/>
      <c r="L35504"/>
      <c r="M35504"/>
      <c r="N35504"/>
      <c r="O35504"/>
      <c r="P35504"/>
      <c r="Q35504"/>
      <c r="R35504"/>
    </row>
    <row r="35505" spans="3:18" x14ac:dyDescent="0.2">
      <c r="C35505"/>
      <c r="D35505"/>
      <c r="E35505"/>
      <c r="F35505"/>
      <c r="G35505"/>
      <c r="H35505"/>
      <c r="I35505"/>
      <c r="J35505"/>
      <c r="K35505"/>
      <c r="L35505"/>
      <c r="M35505"/>
      <c r="N35505"/>
      <c r="O35505"/>
      <c r="P35505"/>
      <c r="Q35505"/>
      <c r="R35505"/>
    </row>
    <row r="35506" spans="3:18" x14ac:dyDescent="0.2">
      <c r="C35506"/>
      <c r="D35506"/>
      <c r="E35506"/>
      <c r="F35506"/>
      <c r="G35506"/>
      <c r="H35506"/>
      <c r="I35506"/>
      <c r="J35506"/>
      <c r="K35506"/>
      <c r="L35506"/>
      <c r="M35506"/>
      <c r="N35506"/>
      <c r="O35506"/>
      <c r="P35506"/>
      <c r="Q35506"/>
      <c r="R35506"/>
    </row>
    <row r="35507" spans="3:18" x14ac:dyDescent="0.2">
      <c r="C35507"/>
      <c r="D35507"/>
      <c r="E35507"/>
      <c r="F35507"/>
      <c r="G35507"/>
      <c r="H35507"/>
      <c r="I35507"/>
      <c r="J35507"/>
      <c r="K35507"/>
      <c r="L35507"/>
      <c r="M35507"/>
      <c r="N35507"/>
      <c r="O35507"/>
      <c r="P35507"/>
      <c r="Q35507"/>
      <c r="R35507"/>
    </row>
    <row r="35508" spans="3:18" x14ac:dyDescent="0.2">
      <c r="C35508"/>
      <c r="D35508"/>
      <c r="E35508"/>
      <c r="F35508"/>
      <c r="G35508"/>
      <c r="H35508"/>
      <c r="I35508"/>
      <c r="J35508"/>
      <c r="K35508"/>
      <c r="L35508"/>
      <c r="M35508"/>
      <c r="N35508"/>
      <c r="O35508"/>
      <c r="P35508"/>
      <c r="Q35508"/>
      <c r="R35508"/>
    </row>
    <row r="35509" spans="3:18" x14ac:dyDescent="0.2">
      <c r="C35509"/>
      <c r="D35509"/>
      <c r="E35509"/>
      <c r="F35509"/>
      <c r="G35509"/>
      <c r="H35509"/>
      <c r="I35509"/>
      <c r="J35509"/>
      <c r="K35509"/>
      <c r="L35509"/>
      <c r="M35509"/>
      <c r="N35509"/>
      <c r="O35509"/>
      <c r="P35509"/>
      <c r="Q35509"/>
      <c r="R35509"/>
    </row>
    <row r="35510" spans="3:18" x14ac:dyDescent="0.2">
      <c r="C35510"/>
      <c r="D35510"/>
      <c r="E35510"/>
      <c r="F35510"/>
      <c r="G35510"/>
      <c r="H35510"/>
      <c r="I35510"/>
      <c r="J35510"/>
      <c r="K35510"/>
      <c r="L35510"/>
      <c r="M35510"/>
      <c r="N35510"/>
      <c r="O35510"/>
      <c r="P35510"/>
      <c r="Q35510"/>
      <c r="R35510"/>
    </row>
    <row r="35511" spans="3:18" x14ac:dyDescent="0.2">
      <c r="C35511"/>
      <c r="D35511"/>
      <c r="E35511"/>
      <c r="F35511"/>
      <c r="G35511"/>
      <c r="H35511"/>
      <c r="I35511"/>
      <c r="J35511"/>
      <c r="K35511"/>
      <c r="L35511"/>
      <c r="M35511"/>
      <c r="N35511"/>
      <c r="O35511"/>
      <c r="P35511"/>
      <c r="Q35511"/>
      <c r="R35511"/>
    </row>
    <row r="35512" spans="3:18" x14ac:dyDescent="0.2">
      <c r="C35512"/>
      <c r="D35512"/>
      <c r="E35512"/>
      <c r="F35512"/>
      <c r="G35512"/>
      <c r="H35512"/>
      <c r="I35512"/>
      <c r="J35512"/>
      <c r="K35512"/>
      <c r="L35512"/>
      <c r="M35512"/>
      <c r="N35512"/>
      <c r="O35512"/>
      <c r="P35512"/>
      <c r="Q35512"/>
      <c r="R35512"/>
    </row>
    <row r="35513" spans="3:18" x14ac:dyDescent="0.2">
      <c r="C35513"/>
      <c r="D35513"/>
      <c r="E35513"/>
      <c r="F35513"/>
      <c r="G35513"/>
      <c r="H35513"/>
      <c r="I35513"/>
      <c r="J35513"/>
      <c r="K35513"/>
      <c r="L35513"/>
      <c r="M35513"/>
      <c r="N35513"/>
      <c r="O35513"/>
      <c r="P35513"/>
      <c r="Q35513"/>
      <c r="R35513"/>
    </row>
    <row r="35514" spans="3:18" x14ac:dyDescent="0.2">
      <c r="C35514"/>
      <c r="D35514"/>
      <c r="E35514"/>
      <c r="F35514"/>
      <c r="G35514"/>
      <c r="H35514"/>
      <c r="I35514"/>
      <c r="J35514"/>
      <c r="K35514"/>
      <c r="L35514"/>
      <c r="M35514"/>
      <c r="N35514"/>
      <c r="O35514"/>
      <c r="P35514"/>
      <c r="Q35514"/>
      <c r="R35514"/>
    </row>
    <row r="35515" spans="3:18" x14ac:dyDescent="0.2">
      <c r="C35515"/>
      <c r="D35515"/>
      <c r="E35515"/>
      <c r="F35515"/>
      <c r="G35515"/>
      <c r="H35515"/>
      <c r="I35515"/>
      <c r="J35515"/>
      <c r="K35515"/>
      <c r="L35515"/>
      <c r="M35515"/>
      <c r="N35515"/>
      <c r="O35515"/>
      <c r="P35515"/>
      <c r="Q35515"/>
      <c r="R35515"/>
    </row>
    <row r="35516" spans="3:18" x14ac:dyDescent="0.2">
      <c r="C35516"/>
      <c r="D35516"/>
      <c r="E35516"/>
      <c r="F35516"/>
      <c r="G35516"/>
      <c r="H35516"/>
      <c r="I35516"/>
      <c r="J35516"/>
      <c r="K35516"/>
      <c r="L35516"/>
      <c r="M35516"/>
      <c r="N35516"/>
      <c r="O35516"/>
      <c r="P35516"/>
      <c r="Q35516"/>
      <c r="R35516"/>
    </row>
    <row r="35517" spans="3:18" x14ac:dyDescent="0.2">
      <c r="C35517"/>
      <c r="D35517"/>
      <c r="E35517"/>
      <c r="F35517"/>
      <c r="G35517"/>
      <c r="H35517"/>
      <c r="I35517"/>
      <c r="J35517"/>
      <c r="K35517"/>
      <c r="L35517"/>
      <c r="M35517"/>
      <c r="N35517"/>
      <c r="O35517"/>
      <c r="P35517"/>
      <c r="Q35517"/>
      <c r="R35517"/>
    </row>
    <row r="35518" spans="3:18" x14ac:dyDescent="0.2">
      <c r="C35518"/>
      <c r="D35518"/>
      <c r="E35518"/>
      <c r="F35518"/>
      <c r="G35518"/>
      <c r="H35518"/>
      <c r="I35518"/>
      <c r="J35518"/>
      <c r="K35518"/>
      <c r="L35518"/>
      <c r="M35518"/>
      <c r="N35518"/>
      <c r="O35518"/>
      <c r="P35518"/>
      <c r="Q35518"/>
      <c r="R35518"/>
    </row>
    <row r="35519" spans="3:18" x14ac:dyDescent="0.2">
      <c r="C35519"/>
      <c r="D35519"/>
      <c r="E35519"/>
      <c r="F35519"/>
      <c r="G35519"/>
      <c r="H35519"/>
      <c r="I35519"/>
      <c r="J35519"/>
      <c r="K35519"/>
      <c r="L35519"/>
      <c r="M35519"/>
      <c r="N35519"/>
      <c r="O35519"/>
      <c r="P35519"/>
      <c r="Q35519"/>
      <c r="R35519"/>
    </row>
    <row r="35520" spans="3:18" x14ac:dyDescent="0.2">
      <c r="C35520"/>
      <c r="D35520"/>
      <c r="E35520"/>
      <c r="F35520"/>
      <c r="G35520"/>
      <c r="H35520"/>
      <c r="I35520"/>
      <c r="J35520"/>
      <c r="K35520"/>
      <c r="L35520"/>
      <c r="M35520"/>
      <c r="N35520"/>
      <c r="O35520"/>
      <c r="P35520"/>
      <c r="Q35520"/>
      <c r="R35520"/>
    </row>
    <row r="35521" spans="3:18" x14ac:dyDescent="0.2">
      <c r="C35521"/>
      <c r="D35521"/>
      <c r="E35521"/>
      <c r="F35521"/>
      <c r="G35521"/>
      <c r="H35521"/>
      <c r="I35521"/>
      <c r="J35521"/>
      <c r="K35521"/>
      <c r="L35521"/>
      <c r="M35521"/>
      <c r="N35521"/>
      <c r="O35521"/>
      <c r="P35521"/>
      <c r="Q35521"/>
      <c r="R35521"/>
    </row>
    <row r="35522" spans="3:18" x14ac:dyDescent="0.2">
      <c r="C35522"/>
      <c r="D35522"/>
      <c r="E35522"/>
      <c r="F35522"/>
      <c r="G35522"/>
      <c r="H35522"/>
      <c r="I35522"/>
      <c r="J35522"/>
      <c r="K35522"/>
      <c r="L35522"/>
      <c r="M35522"/>
      <c r="N35522"/>
      <c r="O35522"/>
      <c r="P35522"/>
      <c r="Q35522"/>
      <c r="R35522"/>
    </row>
    <row r="35523" spans="3:18" x14ac:dyDescent="0.2">
      <c r="C35523"/>
      <c r="D35523"/>
      <c r="E35523"/>
      <c r="F35523"/>
      <c r="G35523"/>
      <c r="H35523"/>
      <c r="I35523"/>
      <c r="J35523"/>
      <c r="K35523"/>
      <c r="L35523"/>
      <c r="M35523"/>
      <c r="N35523"/>
      <c r="O35523"/>
      <c r="P35523"/>
      <c r="Q35523"/>
      <c r="R35523"/>
    </row>
    <row r="35524" spans="3:18" x14ac:dyDescent="0.2">
      <c r="C35524"/>
      <c r="D35524"/>
      <c r="E35524"/>
      <c r="F35524"/>
      <c r="G35524"/>
      <c r="H35524"/>
      <c r="I35524"/>
      <c r="J35524"/>
      <c r="K35524"/>
      <c r="L35524"/>
      <c r="M35524"/>
      <c r="N35524"/>
      <c r="O35524"/>
      <c r="P35524"/>
      <c r="Q35524"/>
      <c r="R35524"/>
    </row>
    <row r="35525" spans="3:18" x14ac:dyDescent="0.2">
      <c r="C35525"/>
      <c r="D35525"/>
      <c r="E35525"/>
      <c r="F35525"/>
      <c r="G35525"/>
      <c r="H35525"/>
      <c r="I35525"/>
      <c r="J35525"/>
      <c r="K35525"/>
      <c r="L35525"/>
      <c r="M35525"/>
      <c r="N35525"/>
      <c r="O35525"/>
      <c r="P35525"/>
      <c r="Q35525"/>
      <c r="R35525"/>
    </row>
    <row r="35526" spans="3:18" x14ac:dyDescent="0.2">
      <c r="C35526"/>
      <c r="D35526"/>
      <c r="E35526"/>
      <c r="F35526"/>
      <c r="G35526"/>
      <c r="H35526"/>
      <c r="I35526"/>
      <c r="J35526"/>
      <c r="K35526"/>
      <c r="L35526"/>
      <c r="M35526"/>
      <c r="N35526"/>
      <c r="O35526"/>
      <c r="P35526"/>
      <c r="Q35526"/>
      <c r="R35526"/>
    </row>
    <row r="35527" spans="3:18" x14ac:dyDescent="0.2">
      <c r="C35527"/>
      <c r="D35527"/>
      <c r="E35527"/>
      <c r="F35527"/>
      <c r="G35527"/>
      <c r="H35527"/>
      <c r="I35527"/>
      <c r="J35527"/>
      <c r="K35527"/>
      <c r="L35527"/>
      <c r="M35527"/>
      <c r="N35527"/>
      <c r="O35527"/>
      <c r="P35527"/>
      <c r="Q35527"/>
      <c r="R35527"/>
    </row>
    <row r="35528" spans="3:18" x14ac:dyDescent="0.2">
      <c r="C35528"/>
      <c r="D35528"/>
      <c r="E35528"/>
      <c r="F35528"/>
      <c r="G35528"/>
      <c r="H35528"/>
      <c r="I35528"/>
      <c r="J35528"/>
      <c r="K35528"/>
      <c r="L35528"/>
      <c r="M35528"/>
      <c r="N35528"/>
      <c r="O35528"/>
      <c r="P35528"/>
      <c r="Q35528"/>
      <c r="R35528"/>
    </row>
    <row r="35529" spans="3:18" x14ac:dyDescent="0.2">
      <c r="C35529"/>
      <c r="D35529"/>
      <c r="E35529"/>
      <c r="F35529"/>
      <c r="G35529"/>
      <c r="H35529"/>
      <c r="I35529"/>
      <c r="J35529"/>
      <c r="K35529"/>
      <c r="L35529"/>
      <c r="M35529"/>
      <c r="N35529"/>
      <c r="O35529"/>
      <c r="P35529"/>
      <c r="Q35529"/>
      <c r="R35529"/>
    </row>
    <row r="35530" spans="3:18" x14ac:dyDescent="0.2">
      <c r="C35530"/>
      <c r="D35530"/>
      <c r="E35530"/>
      <c r="F35530"/>
      <c r="G35530"/>
      <c r="H35530"/>
      <c r="I35530"/>
      <c r="J35530"/>
      <c r="K35530"/>
      <c r="L35530"/>
      <c r="M35530"/>
      <c r="N35530"/>
      <c r="O35530"/>
      <c r="P35530"/>
      <c r="Q35530"/>
      <c r="R35530"/>
    </row>
    <row r="35531" spans="3:18" x14ac:dyDescent="0.2">
      <c r="C35531"/>
      <c r="D35531"/>
      <c r="E35531"/>
      <c r="F35531"/>
      <c r="G35531"/>
      <c r="H35531"/>
      <c r="I35531"/>
      <c r="J35531"/>
      <c r="K35531"/>
      <c r="L35531"/>
      <c r="M35531"/>
      <c r="N35531"/>
      <c r="O35531"/>
      <c r="P35531"/>
      <c r="Q35531"/>
      <c r="R35531"/>
    </row>
    <row r="35532" spans="3:18" x14ac:dyDescent="0.2">
      <c r="C35532"/>
      <c r="D35532"/>
      <c r="E35532"/>
      <c r="F35532"/>
      <c r="G35532"/>
      <c r="H35532"/>
      <c r="I35532"/>
      <c r="J35532"/>
      <c r="K35532"/>
      <c r="L35532"/>
      <c r="M35532"/>
      <c r="N35532"/>
      <c r="O35532"/>
      <c r="P35532"/>
      <c r="Q35532"/>
      <c r="R35532"/>
    </row>
    <row r="35533" spans="3:18" x14ac:dyDescent="0.2">
      <c r="C35533"/>
      <c r="D35533"/>
      <c r="E35533"/>
      <c r="F35533"/>
      <c r="G35533"/>
      <c r="H35533"/>
      <c r="I35533"/>
      <c r="J35533"/>
      <c r="K35533"/>
      <c r="L35533"/>
      <c r="M35533"/>
      <c r="N35533"/>
      <c r="O35533"/>
      <c r="P35533"/>
      <c r="Q35533"/>
      <c r="R35533"/>
    </row>
    <row r="35534" spans="3:18" x14ac:dyDescent="0.2">
      <c r="C35534"/>
      <c r="D35534"/>
      <c r="E35534"/>
      <c r="F35534"/>
      <c r="G35534"/>
      <c r="H35534"/>
      <c r="I35534"/>
      <c r="J35534"/>
      <c r="K35534"/>
      <c r="L35534"/>
      <c r="M35534"/>
      <c r="N35534"/>
      <c r="O35534"/>
      <c r="P35534"/>
      <c r="Q35534"/>
      <c r="R35534"/>
    </row>
    <row r="35535" spans="3:18" x14ac:dyDescent="0.2">
      <c r="C35535"/>
      <c r="D35535"/>
      <c r="E35535"/>
      <c r="F35535"/>
      <c r="G35535"/>
      <c r="H35535"/>
      <c r="I35535"/>
      <c r="J35535"/>
      <c r="K35535"/>
      <c r="L35535"/>
      <c r="M35535"/>
      <c r="N35535"/>
      <c r="O35535"/>
      <c r="P35535"/>
      <c r="Q35535"/>
      <c r="R35535"/>
    </row>
    <row r="35536" spans="3:18" x14ac:dyDescent="0.2">
      <c r="C35536"/>
      <c r="D35536"/>
      <c r="E35536"/>
      <c r="F35536"/>
      <c r="G35536"/>
      <c r="H35536"/>
      <c r="I35536"/>
      <c r="J35536"/>
      <c r="K35536"/>
      <c r="L35536"/>
      <c r="M35536"/>
      <c r="N35536"/>
      <c r="O35536"/>
      <c r="P35536"/>
      <c r="Q35536"/>
      <c r="R35536"/>
    </row>
    <row r="35537" spans="3:18" x14ac:dyDescent="0.2">
      <c r="C35537"/>
      <c r="D35537"/>
      <c r="E35537"/>
      <c r="F35537"/>
      <c r="G35537"/>
      <c r="H35537"/>
      <c r="I35537"/>
      <c r="J35537"/>
      <c r="K35537"/>
      <c r="L35537"/>
      <c r="M35537"/>
      <c r="N35537"/>
      <c r="O35537"/>
      <c r="P35537"/>
      <c r="Q35537"/>
      <c r="R35537"/>
    </row>
    <row r="35538" spans="3:18" x14ac:dyDescent="0.2">
      <c r="C35538"/>
      <c r="D35538"/>
      <c r="E35538"/>
      <c r="F35538"/>
      <c r="G35538"/>
      <c r="H35538"/>
      <c r="I35538"/>
      <c r="J35538"/>
      <c r="K35538"/>
      <c r="L35538"/>
      <c r="M35538"/>
      <c r="N35538"/>
      <c r="O35538"/>
      <c r="P35538"/>
      <c r="Q35538"/>
      <c r="R35538"/>
    </row>
    <row r="35539" spans="3:18" x14ac:dyDescent="0.2">
      <c r="C35539"/>
      <c r="D35539"/>
      <c r="E35539"/>
      <c r="F35539"/>
      <c r="G35539"/>
      <c r="H35539"/>
      <c r="I35539"/>
      <c r="J35539"/>
      <c r="K35539"/>
      <c r="L35539"/>
      <c r="M35539"/>
      <c r="N35539"/>
      <c r="O35539"/>
      <c r="P35539"/>
      <c r="Q35539"/>
      <c r="R35539"/>
    </row>
    <row r="35540" spans="3:18" x14ac:dyDescent="0.2">
      <c r="C35540"/>
      <c r="D35540"/>
      <c r="E35540"/>
      <c r="F35540"/>
      <c r="G35540"/>
      <c r="H35540"/>
      <c r="I35540"/>
      <c r="J35540"/>
      <c r="K35540"/>
      <c r="L35540"/>
      <c r="M35540"/>
      <c r="N35540"/>
      <c r="O35540"/>
      <c r="P35540"/>
      <c r="Q35540"/>
      <c r="R35540"/>
    </row>
    <row r="35541" spans="3:18" x14ac:dyDescent="0.2">
      <c r="C35541"/>
      <c r="D35541"/>
      <c r="E35541"/>
      <c r="F35541"/>
      <c r="G35541"/>
      <c r="H35541"/>
      <c r="I35541"/>
      <c r="J35541"/>
      <c r="K35541"/>
      <c r="L35541"/>
      <c r="M35541"/>
      <c r="N35541"/>
      <c r="O35541"/>
      <c r="P35541"/>
      <c r="Q35541"/>
      <c r="R35541"/>
    </row>
    <row r="35542" spans="3:18" x14ac:dyDescent="0.2">
      <c r="C35542"/>
      <c r="D35542"/>
      <c r="E35542"/>
      <c r="F35542"/>
      <c r="G35542"/>
      <c r="H35542"/>
      <c r="I35542"/>
      <c r="J35542"/>
      <c r="K35542"/>
      <c r="L35542"/>
      <c r="M35542"/>
      <c r="N35542"/>
      <c r="O35542"/>
      <c r="P35542"/>
      <c r="Q35542"/>
      <c r="R35542"/>
    </row>
    <row r="35543" spans="3:18" x14ac:dyDescent="0.2">
      <c r="C35543"/>
      <c r="D35543"/>
      <c r="E35543"/>
      <c r="F35543"/>
      <c r="G35543"/>
      <c r="H35543"/>
      <c r="I35543"/>
      <c r="J35543"/>
      <c r="K35543"/>
      <c r="L35543"/>
      <c r="M35543"/>
      <c r="N35543"/>
      <c r="O35543"/>
      <c r="P35543"/>
      <c r="Q35543"/>
      <c r="R35543"/>
    </row>
    <row r="35544" spans="3:18" x14ac:dyDescent="0.2">
      <c r="C35544"/>
      <c r="D35544"/>
      <c r="E35544"/>
      <c r="F35544"/>
      <c r="G35544"/>
      <c r="H35544"/>
      <c r="I35544"/>
      <c r="J35544"/>
      <c r="K35544"/>
      <c r="L35544"/>
      <c r="M35544"/>
      <c r="N35544"/>
      <c r="O35544"/>
      <c r="P35544"/>
      <c r="Q35544"/>
      <c r="R35544"/>
    </row>
    <row r="35545" spans="3:18" x14ac:dyDescent="0.2">
      <c r="C35545"/>
      <c r="D35545"/>
      <c r="E35545"/>
      <c r="F35545"/>
      <c r="G35545"/>
      <c r="H35545"/>
      <c r="I35545"/>
      <c r="J35545"/>
      <c r="K35545"/>
      <c r="L35545"/>
      <c r="M35545"/>
      <c r="N35545"/>
      <c r="O35545"/>
      <c r="P35545"/>
      <c r="Q35545"/>
      <c r="R35545"/>
    </row>
    <row r="35546" spans="3:18" x14ac:dyDescent="0.2">
      <c r="C35546"/>
      <c r="D35546"/>
      <c r="E35546"/>
      <c r="F35546"/>
      <c r="G35546"/>
      <c r="H35546"/>
      <c r="I35546"/>
      <c r="J35546"/>
      <c r="K35546"/>
      <c r="L35546"/>
      <c r="M35546"/>
      <c r="N35546"/>
      <c r="O35546"/>
      <c r="P35546"/>
      <c r="Q35546"/>
      <c r="R35546"/>
    </row>
    <row r="35547" spans="3:18" x14ac:dyDescent="0.2">
      <c r="C35547"/>
      <c r="D35547"/>
      <c r="E35547"/>
      <c r="F35547"/>
      <c r="G35547"/>
      <c r="H35547"/>
      <c r="I35547"/>
      <c r="J35547"/>
      <c r="K35547"/>
      <c r="L35547"/>
      <c r="M35547"/>
      <c r="N35547"/>
      <c r="O35547"/>
      <c r="P35547"/>
      <c r="Q35547"/>
      <c r="R35547"/>
    </row>
    <row r="35548" spans="3:18" x14ac:dyDescent="0.2">
      <c r="C35548"/>
      <c r="D35548"/>
      <c r="E35548"/>
      <c r="F35548"/>
      <c r="G35548"/>
      <c r="H35548"/>
      <c r="I35548"/>
      <c r="J35548"/>
      <c r="K35548"/>
      <c r="L35548"/>
      <c r="M35548"/>
      <c r="N35548"/>
      <c r="O35548"/>
      <c r="P35548"/>
      <c r="Q35548"/>
      <c r="R35548"/>
    </row>
    <row r="35549" spans="3:18" x14ac:dyDescent="0.2">
      <c r="C35549"/>
      <c r="D35549"/>
      <c r="E35549"/>
      <c r="F35549"/>
      <c r="G35549"/>
      <c r="H35549"/>
      <c r="I35549"/>
      <c r="J35549"/>
      <c r="K35549"/>
      <c r="L35549"/>
      <c r="M35549"/>
      <c r="N35549"/>
      <c r="O35549"/>
      <c r="P35549"/>
      <c r="Q35549"/>
      <c r="R35549"/>
    </row>
    <row r="35550" spans="3:18" x14ac:dyDescent="0.2">
      <c r="C35550"/>
      <c r="D35550"/>
      <c r="E35550"/>
      <c r="F35550"/>
      <c r="G35550"/>
      <c r="H35550"/>
      <c r="I35550"/>
      <c r="J35550"/>
      <c r="K35550"/>
      <c r="L35550"/>
      <c r="M35550"/>
      <c r="N35550"/>
      <c r="O35550"/>
      <c r="P35550"/>
      <c r="Q35550"/>
      <c r="R35550"/>
    </row>
    <row r="35551" spans="3:18" x14ac:dyDescent="0.2">
      <c r="C35551"/>
      <c r="D35551"/>
      <c r="E35551"/>
      <c r="F35551"/>
      <c r="G35551"/>
      <c r="H35551"/>
      <c r="I35551"/>
      <c r="J35551"/>
      <c r="K35551"/>
      <c r="L35551"/>
      <c r="M35551"/>
      <c r="N35551"/>
      <c r="O35551"/>
      <c r="P35551"/>
      <c r="Q35551"/>
      <c r="R35551"/>
    </row>
    <row r="35552" spans="3:18" x14ac:dyDescent="0.2">
      <c r="C35552"/>
      <c r="D35552"/>
      <c r="E35552"/>
      <c r="F35552"/>
      <c r="G35552"/>
      <c r="H35552"/>
      <c r="I35552"/>
      <c r="J35552"/>
      <c r="K35552"/>
      <c r="L35552"/>
      <c r="M35552"/>
      <c r="N35552"/>
      <c r="O35552"/>
      <c r="P35552"/>
      <c r="Q35552"/>
      <c r="R35552"/>
    </row>
    <row r="35553" spans="3:18" x14ac:dyDescent="0.2">
      <c r="C35553"/>
      <c r="D35553"/>
      <c r="E35553"/>
      <c r="F35553"/>
      <c r="G35553"/>
      <c r="H35553"/>
      <c r="I35553"/>
      <c r="J35553"/>
      <c r="K35553"/>
      <c r="L35553"/>
      <c r="M35553"/>
      <c r="N35553"/>
      <c r="O35553"/>
      <c r="P35553"/>
      <c r="Q35553"/>
      <c r="R35553"/>
    </row>
    <row r="35554" spans="3:18" x14ac:dyDescent="0.2">
      <c r="C35554"/>
      <c r="D35554"/>
      <c r="E35554"/>
      <c r="F35554"/>
      <c r="G35554"/>
      <c r="H35554"/>
      <c r="I35554"/>
      <c r="J35554"/>
      <c r="K35554"/>
      <c r="L35554"/>
      <c r="M35554"/>
      <c r="N35554"/>
      <c r="O35554"/>
      <c r="P35554"/>
      <c r="Q35554"/>
      <c r="R35554"/>
    </row>
    <row r="35555" spans="3:18" x14ac:dyDescent="0.2">
      <c r="C35555"/>
      <c r="D35555"/>
      <c r="E35555"/>
      <c r="F35555"/>
      <c r="G35555"/>
      <c r="H35555"/>
      <c r="I35555"/>
      <c r="J35555"/>
      <c r="K35555"/>
      <c r="L35555"/>
      <c r="M35555"/>
      <c r="N35555"/>
      <c r="O35555"/>
      <c r="P35555"/>
      <c r="Q35555"/>
      <c r="R35555"/>
    </row>
    <row r="35556" spans="3:18" x14ac:dyDescent="0.2">
      <c r="C35556"/>
      <c r="D35556"/>
      <c r="E35556"/>
      <c r="F35556"/>
      <c r="G35556"/>
      <c r="H35556"/>
      <c r="I35556"/>
      <c r="J35556"/>
      <c r="K35556"/>
      <c r="L35556"/>
      <c r="M35556"/>
      <c r="N35556"/>
      <c r="O35556"/>
      <c r="P35556"/>
      <c r="Q35556"/>
      <c r="R35556"/>
    </row>
    <row r="35557" spans="3:18" x14ac:dyDescent="0.2">
      <c r="C35557"/>
      <c r="D35557"/>
      <c r="E35557"/>
      <c r="F35557"/>
      <c r="G35557"/>
      <c r="H35557"/>
      <c r="I35557"/>
      <c r="J35557"/>
      <c r="K35557"/>
      <c r="L35557"/>
      <c r="M35557"/>
      <c r="N35557"/>
      <c r="O35557"/>
      <c r="P35557"/>
      <c r="Q35557"/>
      <c r="R35557"/>
    </row>
    <row r="35558" spans="3:18" x14ac:dyDescent="0.2">
      <c r="C35558"/>
      <c r="D35558"/>
      <c r="E35558"/>
      <c r="F35558"/>
      <c r="G35558"/>
      <c r="H35558"/>
      <c r="I35558"/>
      <c r="J35558"/>
      <c r="K35558"/>
      <c r="L35558"/>
      <c r="M35558"/>
      <c r="N35558"/>
      <c r="O35558"/>
      <c r="P35558"/>
      <c r="Q35558"/>
      <c r="R35558"/>
    </row>
    <row r="35559" spans="3:18" x14ac:dyDescent="0.2">
      <c r="C35559"/>
      <c r="D35559"/>
      <c r="E35559"/>
      <c r="F35559"/>
      <c r="G35559"/>
      <c r="H35559"/>
      <c r="I35559"/>
      <c r="J35559"/>
      <c r="K35559"/>
      <c r="L35559"/>
      <c r="M35559"/>
      <c r="N35559"/>
      <c r="O35559"/>
      <c r="P35559"/>
      <c r="Q35559"/>
      <c r="R35559"/>
    </row>
    <row r="35560" spans="3:18" x14ac:dyDescent="0.2">
      <c r="C35560"/>
      <c r="D35560"/>
      <c r="E35560"/>
      <c r="F35560"/>
      <c r="G35560"/>
      <c r="H35560"/>
      <c r="I35560"/>
      <c r="J35560"/>
      <c r="K35560"/>
      <c r="L35560"/>
      <c r="M35560"/>
      <c r="N35560"/>
      <c r="O35560"/>
      <c r="P35560"/>
      <c r="Q35560"/>
      <c r="R35560"/>
    </row>
    <row r="35561" spans="3:18" x14ac:dyDescent="0.2">
      <c r="C35561"/>
      <c r="D35561"/>
      <c r="E35561"/>
      <c r="F35561"/>
      <c r="G35561"/>
      <c r="H35561"/>
      <c r="I35561"/>
      <c r="J35561"/>
      <c r="K35561"/>
      <c r="L35561"/>
      <c r="M35561"/>
      <c r="N35561"/>
      <c r="O35561"/>
      <c r="P35561"/>
      <c r="Q35561"/>
      <c r="R35561"/>
    </row>
    <row r="35562" spans="3:18" x14ac:dyDescent="0.2">
      <c r="C35562"/>
      <c r="D35562"/>
      <c r="E35562"/>
      <c r="F35562"/>
      <c r="G35562"/>
      <c r="H35562"/>
      <c r="I35562"/>
      <c r="J35562"/>
      <c r="K35562"/>
      <c r="L35562"/>
      <c r="M35562"/>
      <c r="N35562"/>
      <c r="O35562"/>
      <c r="P35562"/>
      <c r="Q35562"/>
      <c r="R35562"/>
    </row>
    <row r="35563" spans="3:18" x14ac:dyDescent="0.2">
      <c r="C35563"/>
      <c r="D35563"/>
      <c r="E35563"/>
      <c r="F35563"/>
      <c r="G35563"/>
      <c r="H35563"/>
      <c r="I35563"/>
      <c r="J35563"/>
      <c r="K35563"/>
      <c r="L35563"/>
      <c r="M35563"/>
      <c r="N35563"/>
      <c r="O35563"/>
      <c r="P35563"/>
      <c r="Q35563"/>
      <c r="R35563"/>
    </row>
    <row r="35564" spans="3:18" x14ac:dyDescent="0.2">
      <c r="C35564"/>
      <c r="D35564"/>
      <c r="E35564"/>
      <c r="F35564"/>
      <c r="G35564"/>
      <c r="H35564"/>
      <c r="I35564"/>
      <c r="J35564"/>
      <c r="K35564"/>
      <c r="L35564"/>
      <c r="M35564"/>
      <c r="N35564"/>
      <c r="O35564"/>
      <c r="P35564"/>
      <c r="Q35564"/>
      <c r="R35564"/>
    </row>
    <row r="35565" spans="3:18" x14ac:dyDescent="0.2">
      <c r="C35565"/>
      <c r="D35565"/>
      <c r="E35565"/>
      <c r="F35565"/>
      <c r="G35565"/>
      <c r="H35565"/>
      <c r="I35565"/>
      <c r="J35565"/>
      <c r="K35565"/>
      <c r="L35565"/>
      <c r="M35565"/>
      <c r="N35565"/>
      <c r="O35565"/>
      <c r="P35565"/>
      <c r="Q35565"/>
      <c r="R35565"/>
    </row>
    <row r="35566" spans="3:18" x14ac:dyDescent="0.2">
      <c r="C35566"/>
      <c r="D35566"/>
      <c r="E35566"/>
      <c r="F35566"/>
      <c r="G35566"/>
      <c r="H35566"/>
      <c r="I35566"/>
      <c r="J35566"/>
      <c r="K35566"/>
      <c r="L35566"/>
      <c r="M35566"/>
      <c r="N35566"/>
      <c r="O35566"/>
      <c r="P35566"/>
      <c r="Q35566"/>
      <c r="R35566"/>
    </row>
    <row r="35567" spans="3:18" x14ac:dyDescent="0.2">
      <c r="C35567"/>
      <c r="D35567"/>
      <c r="E35567"/>
      <c r="F35567"/>
      <c r="G35567"/>
      <c r="H35567"/>
      <c r="I35567"/>
      <c r="J35567"/>
      <c r="K35567"/>
      <c r="L35567"/>
      <c r="M35567"/>
      <c r="N35567"/>
      <c r="O35567"/>
      <c r="P35567"/>
      <c r="Q35567"/>
      <c r="R35567"/>
    </row>
    <row r="35568" spans="3:18" x14ac:dyDescent="0.2">
      <c r="C35568"/>
      <c r="D35568"/>
      <c r="E35568"/>
      <c r="F35568"/>
      <c r="G35568"/>
      <c r="H35568"/>
      <c r="I35568"/>
      <c r="J35568"/>
      <c r="K35568"/>
      <c r="L35568"/>
      <c r="M35568"/>
      <c r="N35568"/>
      <c r="O35568"/>
      <c r="P35568"/>
      <c r="Q35568"/>
      <c r="R35568"/>
    </row>
    <row r="35569" spans="3:18" x14ac:dyDescent="0.2">
      <c r="C35569"/>
      <c r="D35569"/>
      <c r="E35569"/>
      <c r="F35569"/>
      <c r="G35569"/>
      <c r="H35569"/>
      <c r="I35569"/>
      <c r="J35569"/>
      <c r="K35569"/>
      <c r="L35569"/>
      <c r="M35569"/>
      <c r="N35569"/>
      <c r="O35569"/>
      <c r="P35569"/>
      <c r="Q35569"/>
      <c r="R35569"/>
    </row>
    <row r="35570" spans="3:18" x14ac:dyDescent="0.2">
      <c r="C35570"/>
      <c r="D35570"/>
      <c r="E35570"/>
      <c r="F35570"/>
      <c r="G35570"/>
      <c r="H35570"/>
      <c r="I35570"/>
      <c r="J35570"/>
      <c r="K35570"/>
      <c r="L35570"/>
      <c r="M35570"/>
      <c r="N35570"/>
      <c r="O35570"/>
      <c r="P35570"/>
      <c r="Q35570"/>
      <c r="R35570"/>
    </row>
    <row r="35571" spans="3:18" x14ac:dyDescent="0.2">
      <c r="C35571"/>
      <c r="D35571"/>
      <c r="E35571"/>
      <c r="F35571"/>
      <c r="G35571"/>
      <c r="H35571"/>
      <c r="I35571"/>
      <c r="J35571"/>
      <c r="K35571"/>
      <c r="L35571"/>
      <c r="M35571"/>
      <c r="N35571"/>
      <c r="O35571"/>
      <c r="P35571"/>
      <c r="Q35571"/>
      <c r="R35571"/>
    </row>
    <row r="35572" spans="3:18" x14ac:dyDescent="0.2">
      <c r="C35572"/>
      <c r="D35572"/>
      <c r="E35572"/>
      <c r="F35572"/>
      <c r="G35572"/>
      <c r="H35572"/>
      <c r="I35572"/>
      <c r="J35572"/>
      <c r="K35572"/>
      <c r="L35572"/>
      <c r="M35572"/>
      <c r="N35572"/>
      <c r="O35572"/>
      <c r="P35572"/>
      <c r="Q35572"/>
      <c r="R35572"/>
    </row>
    <row r="35573" spans="3:18" x14ac:dyDescent="0.2">
      <c r="C35573"/>
      <c r="D35573"/>
      <c r="E35573"/>
      <c r="F35573"/>
      <c r="G35573"/>
      <c r="H35573"/>
      <c r="I35573"/>
      <c r="J35573"/>
      <c r="K35573"/>
      <c r="L35573"/>
      <c r="M35573"/>
      <c r="N35573"/>
      <c r="O35573"/>
      <c r="P35573"/>
      <c r="Q35573"/>
      <c r="R35573"/>
    </row>
    <row r="35574" spans="3:18" x14ac:dyDescent="0.2">
      <c r="C35574"/>
      <c r="D35574"/>
      <c r="E35574"/>
      <c r="F35574"/>
      <c r="G35574"/>
      <c r="H35574"/>
      <c r="I35574"/>
      <c r="J35574"/>
      <c r="K35574"/>
      <c r="L35574"/>
      <c r="M35574"/>
      <c r="N35574"/>
      <c r="O35574"/>
      <c r="P35574"/>
      <c r="Q35574"/>
      <c r="R35574"/>
    </row>
    <row r="35575" spans="3:18" x14ac:dyDescent="0.2">
      <c r="C35575"/>
      <c r="D35575"/>
      <c r="E35575"/>
      <c r="F35575"/>
      <c r="G35575"/>
      <c r="H35575"/>
      <c r="I35575"/>
      <c r="J35575"/>
      <c r="K35575"/>
      <c r="L35575"/>
      <c r="M35575"/>
      <c r="N35575"/>
      <c r="O35575"/>
      <c r="P35575"/>
      <c r="Q35575"/>
      <c r="R35575"/>
    </row>
    <row r="35576" spans="3:18" x14ac:dyDescent="0.2">
      <c r="C35576"/>
      <c r="D35576"/>
      <c r="E35576"/>
      <c r="F35576"/>
      <c r="G35576"/>
      <c r="H35576"/>
      <c r="I35576"/>
      <c r="J35576"/>
      <c r="K35576"/>
      <c r="L35576"/>
      <c r="M35576"/>
      <c r="N35576"/>
      <c r="O35576"/>
      <c r="P35576"/>
      <c r="Q35576"/>
      <c r="R35576"/>
    </row>
    <row r="35577" spans="3:18" x14ac:dyDescent="0.2">
      <c r="C35577"/>
      <c r="D35577"/>
      <c r="E35577"/>
      <c r="F35577"/>
      <c r="G35577"/>
      <c r="H35577"/>
      <c r="I35577"/>
      <c r="J35577"/>
      <c r="K35577"/>
      <c r="L35577"/>
      <c r="M35577"/>
      <c r="N35577"/>
      <c r="O35577"/>
      <c r="P35577"/>
      <c r="Q35577"/>
      <c r="R35577"/>
    </row>
    <row r="35578" spans="3:18" x14ac:dyDescent="0.2">
      <c r="C35578"/>
      <c r="D35578"/>
      <c r="E35578"/>
      <c r="F35578"/>
      <c r="G35578"/>
      <c r="H35578"/>
      <c r="I35578"/>
      <c r="J35578"/>
      <c r="K35578"/>
      <c r="L35578"/>
      <c r="M35578"/>
      <c r="N35578"/>
      <c r="O35578"/>
      <c r="P35578"/>
      <c r="Q35578"/>
      <c r="R35578"/>
    </row>
    <row r="35579" spans="3:18" x14ac:dyDescent="0.2">
      <c r="C35579"/>
      <c r="D35579"/>
      <c r="E35579"/>
      <c r="F35579"/>
      <c r="G35579"/>
      <c r="H35579"/>
      <c r="I35579"/>
      <c r="J35579"/>
      <c r="K35579"/>
      <c r="L35579"/>
      <c r="M35579"/>
      <c r="N35579"/>
      <c r="O35579"/>
      <c r="P35579"/>
      <c r="Q35579"/>
      <c r="R35579"/>
    </row>
    <row r="35580" spans="3:18" x14ac:dyDescent="0.2">
      <c r="C35580"/>
      <c r="D35580"/>
      <c r="E35580"/>
      <c r="F35580"/>
      <c r="G35580"/>
      <c r="H35580"/>
      <c r="I35580"/>
      <c r="J35580"/>
      <c r="K35580"/>
      <c r="L35580"/>
      <c r="M35580"/>
      <c r="N35580"/>
      <c r="O35580"/>
      <c r="P35580"/>
      <c r="Q35580"/>
      <c r="R35580"/>
    </row>
    <row r="35581" spans="3:18" x14ac:dyDescent="0.2">
      <c r="C35581"/>
      <c r="D35581"/>
      <c r="E35581"/>
      <c r="F35581"/>
      <c r="G35581"/>
      <c r="H35581"/>
      <c r="I35581"/>
      <c r="J35581"/>
      <c r="K35581"/>
      <c r="L35581"/>
      <c r="M35581"/>
      <c r="N35581"/>
      <c r="O35581"/>
      <c r="P35581"/>
      <c r="Q35581"/>
      <c r="R35581"/>
    </row>
    <row r="35582" spans="3:18" x14ac:dyDescent="0.2">
      <c r="C35582"/>
      <c r="D35582"/>
      <c r="E35582"/>
      <c r="F35582"/>
      <c r="G35582"/>
      <c r="H35582"/>
      <c r="I35582"/>
      <c r="J35582"/>
      <c r="K35582"/>
      <c r="L35582"/>
      <c r="M35582"/>
      <c r="N35582"/>
      <c r="O35582"/>
      <c r="P35582"/>
      <c r="Q35582"/>
      <c r="R35582"/>
    </row>
    <row r="35583" spans="3:18" x14ac:dyDescent="0.2">
      <c r="C35583"/>
      <c r="D35583"/>
      <c r="E35583"/>
      <c r="F35583"/>
      <c r="G35583"/>
      <c r="H35583"/>
      <c r="I35583"/>
      <c r="J35583"/>
      <c r="K35583"/>
      <c r="L35583"/>
      <c r="M35583"/>
      <c r="N35583"/>
      <c r="O35583"/>
      <c r="P35583"/>
      <c r="Q35583"/>
      <c r="R35583"/>
    </row>
    <row r="35584" spans="3:18" x14ac:dyDescent="0.2">
      <c r="C35584"/>
      <c r="D35584"/>
      <c r="E35584"/>
      <c r="F35584"/>
      <c r="G35584"/>
      <c r="H35584"/>
      <c r="I35584"/>
      <c r="J35584"/>
      <c r="K35584"/>
      <c r="L35584"/>
      <c r="M35584"/>
      <c r="N35584"/>
      <c r="O35584"/>
      <c r="P35584"/>
      <c r="Q35584"/>
      <c r="R35584"/>
    </row>
    <row r="35585" spans="3:18" x14ac:dyDescent="0.2">
      <c r="C35585"/>
      <c r="D35585"/>
      <c r="E35585"/>
      <c r="F35585"/>
      <c r="G35585"/>
      <c r="H35585"/>
      <c r="I35585"/>
      <c r="J35585"/>
      <c r="K35585"/>
      <c r="L35585"/>
      <c r="M35585"/>
      <c r="N35585"/>
      <c r="O35585"/>
      <c r="P35585"/>
      <c r="Q35585"/>
      <c r="R35585"/>
    </row>
    <row r="35586" spans="3:18" x14ac:dyDescent="0.2">
      <c r="C35586"/>
      <c r="D35586"/>
      <c r="E35586"/>
      <c r="F35586"/>
      <c r="G35586"/>
      <c r="H35586"/>
      <c r="I35586"/>
      <c r="J35586"/>
      <c r="K35586"/>
      <c r="L35586"/>
      <c r="M35586"/>
      <c r="N35586"/>
      <c r="O35586"/>
      <c r="P35586"/>
      <c r="Q35586"/>
      <c r="R35586"/>
    </row>
    <row r="35587" spans="3:18" x14ac:dyDescent="0.2">
      <c r="C35587"/>
      <c r="D35587"/>
      <c r="E35587"/>
      <c r="F35587"/>
      <c r="G35587"/>
      <c r="H35587"/>
      <c r="I35587"/>
      <c r="J35587"/>
      <c r="K35587"/>
      <c r="L35587"/>
      <c r="M35587"/>
      <c r="N35587"/>
      <c r="O35587"/>
      <c r="P35587"/>
      <c r="Q35587"/>
      <c r="R35587"/>
    </row>
    <row r="35588" spans="3:18" x14ac:dyDescent="0.2">
      <c r="C35588"/>
      <c r="D35588"/>
      <c r="E35588"/>
      <c r="F35588"/>
      <c r="G35588"/>
      <c r="H35588"/>
      <c r="I35588"/>
      <c r="J35588"/>
      <c r="K35588"/>
      <c r="L35588"/>
      <c r="M35588"/>
      <c r="N35588"/>
      <c r="O35588"/>
      <c r="P35588"/>
      <c r="Q35588"/>
      <c r="R35588"/>
    </row>
    <row r="35589" spans="3:18" x14ac:dyDescent="0.2">
      <c r="C35589"/>
      <c r="D35589"/>
      <c r="E35589"/>
      <c r="F35589"/>
      <c r="G35589"/>
      <c r="H35589"/>
      <c r="I35589"/>
      <c r="J35589"/>
      <c r="K35589"/>
      <c r="L35589"/>
      <c r="M35589"/>
      <c r="N35589"/>
      <c r="O35589"/>
      <c r="P35589"/>
      <c r="Q35589"/>
      <c r="R35589"/>
    </row>
    <row r="35590" spans="3:18" x14ac:dyDescent="0.2">
      <c r="C35590"/>
      <c r="D35590"/>
      <c r="E35590"/>
      <c r="F35590"/>
      <c r="G35590"/>
      <c r="H35590"/>
      <c r="I35590"/>
      <c r="J35590"/>
      <c r="K35590"/>
      <c r="L35590"/>
      <c r="M35590"/>
      <c r="N35590"/>
      <c r="O35590"/>
      <c r="P35590"/>
      <c r="Q35590"/>
      <c r="R35590"/>
    </row>
    <row r="35591" spans="3:18" x14ac:dyDescent="0.2">
      <c r="C35591"/>
      <c r="D35591"/>
      <c r="E35591"/>
      <c r="F35591"/>
      <c r="G35591"/>
      <c r="H35591"/>
      <c r="I35591"/>
      <c r="J35591"/>
      <c r="K35591"/>
      <c r="L35591"/>
      <c r="M35591"/>
      <c r="N35591"/>
      <c r="O35591"/>
      <c r="P35591"/>
      <c r="Q35591"/>
      <c r="R35591"/>
    </row>
    <row r="35592" spans="3:18" x14ac:dyDescent="0.2">
      <c r="C35592"/>
      <c r="D35592"/>
      <c r="E35592"/>
      <c r="F35592"/>
      <c r="G35592"/>
      <c r="H35592"/>
      <c r="I35592"/>
      <c r="J35592"/>
      <c r="K35592"/>
      <c r="L35592"/>
      <c r="M35592"/>
      <c r="N35592"/>
      <c r="O35592"/>
      <c r="P35592"/>
      <c r="Q35592"/>
      <c r="R35592"/>
    </row>
    <row r="35593" spans="3:18" x14ac:dyDescent="0.2">
      <c r="C35593"/>
      <c r="D35593"/>
      <c r="E35593"/>
      <c r="F35593"/>
      <c r="G35593"/>
      <c r="H35593"/>
      <c r="I35593"/>
      <c r="J35593"/>
      <c r="K35593"/>
      <c r="L35593"/>
      <c r="M35593"/>
      <c r="N35593"/>
      <c r="O35593"/>
      <c r="P35593"/>
      <c r="Q35593"/>
      <c r="R35593"/>
    </row>
    <row r="35594" spans="3:18" x14ac:dyDescent="0.2">
      <c r="C35594"/>
      <c r="D35594"/>
      <c r="E35594"/>
      <c r="F35594"/>
      <c r="G35594"/>
      <c r="H35594"/>
      <c r="I35594"/>
      <c r="J35594"/>
      <c r="K35594"/>
      <c r="L35594"/>
      <c r="M35594"/>
      <c r="N35594"/>
      <c r="O35594"/>
      <c r="P35594"/>
      <c r="Q35594"/>
      <c r="R35594"/>
    </row>
    <row r="35595" spans="3:18" x14ac:dyDescent="0.2">
      <c r="C35595"/>
      <c r="D35595"/>
      <c r="E35595"/>
      <c r="F35595"/>
      <c r="G35595"/>
      <c r="H35595"/>
      <c r="I35595"/>
      <c r="J35595"/>
      <c r="K35595"/>
      <c r="L35595"/>
      <c r="M35595"/>
      <c r="N35595"/>
      <c r="O35595"/>
      <c r="P35595"/>
      <c r="Q35595"/>
      <c r="R35595"/>
    </row>
    <row r="35596" spans="3:18" x14ac:dyDescent="0.2">
      <c r="C35596"/>
      <c r="D35596"/>
      <c r="E35596"/>
      <c r="F35596"/>
      <c r="G35596"/>
      <c r="H35596"/>
      <c r="I35596"/>
      <c r="J35596"/>
      <c r="K35596"/>
      <c r="L35596"/>
      <c r="M35596"/>
      <c r="N35596"/>
      <c r="O35596"/>
      <c r="P35596"/>
      <c r="Q35596"/>
      <c r="R35596"/>
    </row>
    <row r="35597" spans="3:18" x14ac:dyDescent="0.2">
      <c r="C35597"/>
      <c r="D35597"/>
      <c r="E35597"/>
      <c r="F35597"/>
      <c r="G35597"/>
      <c r="H35597"/>
      <c r="I35597"/>
      <c r="J35597"/>
      <c r="K35597"/>
      <c r="L35597"/>
      <c r="M35597"/>
      <c r="N35597"/>
      <c r="O35597"/>
      <c r="P35597"/>
      <c r="Q35597"/>
      <c r="R35597"/>
    </row>
    <row r="35598" spans="3:18" x14ac:dyDescent="0.2">
      <c r="C35598"/>
      <c r="D35598"/>
      <c r="E35598"/>
      <c r="F35598"/>
      <c r="G35598"/>
      <c r="H35598"/>
      <c r="I35598"/>
      <c r="J35598"/>
      <c r="K35598"/>
      <c r="L35598"/>
      <c r="M35598"/>
      <c r="N35598"/>
      <c r="O35598"/>
      <c r="P35598"/>
      <c r="Q35598"/>
      <c r="R35598"/>
    </row>
    <row r="35599" spans="3:18" x14ac:dyDescent="0.2">
      <c r="C35599"/>
      <c r="D35599"/>
      <c r="E35599"/>
      <c r="F35599"/>
      <c r="G35599"/>
      <c r="H35599"/>
      <c r="I35599"/>
      <c r="J35599"/>
      <c r="K35599"/>
      <c r="L35599"/>
      <c r="M35599"/>
      <c r="N35599"/>
      <c r="O35599"/>
      <c r="P35599"/>
      <c r="Q35599"/>
      <c r="R35599"/>
    </row>
    <row r="35600" spans="3:18" x14ac:dyDescent="0.2">
      <c r="C35600"/>
      <c r="D35600"/>
      <c r="E35600"/>
      <c r="F35600"/>
      <c r="G35600"/>
      <c r="H35600"/>
      <c r="I35600"/>
      <c r="J35600"/>
      <c r="K35600"/>
      <c r="L35600"/>
      <c r="M35600"/>
      <c r="N35600"/>
      <c r="O35600"/>
      <c r="P35600"/>
      <c r="Q35600"/>
      <c r="R35600"/>
    </row>
    <row r="35601" spans="3:18" x14ac:dyDescent="0.2">
      <c r="C35601"/>
      <c r="D35601"/>
      <c r="E35601"/>
      <c r="F35601"/>
      <c r="G35601"/>
      <c r="H35601"/>
      <c r="I35601"/>
      <c r="J35601"/>
      <c r="K35601"/>
      <c r="L35601"/>
      <c r="M35601"/>
      <c r="N35601"/>
      <c r="O35601"/>
      <c r="P35601"/>
      <c r="Q35601"/>
      <c r="R35601"/>
    </row>
    <row r="35602" spans="3:18" x14ac:dyDescent="0.2">
      <c r="C35602"/>
      <c r="D35602"/>
      <c r="E35602"/>
      <c r="F35602"/>
      <c r="G35602"/>
      <c r="H35602"/>
      <c r="I35602"/>
      <c r="J35602"/>
      <c r="K35602"/>
      <c r="L35602"/>
      <c r="M35602"/>
      <c r="N35602"/>
      <c r="O35602"/>
      <c r="P35602"/>
      <c r="Q35602"/>
      <c r="R35602"/>
    </row>
    <row r="35603" spans="3:18" x14ac:dyDescent="0.2">
      <c r="C35603"/>
      <c r="D35603"/>
      <c r="E35603"/>
      <c r="F35603"/>
      <c r="G35603"/>
      <c r="H35603"/>
      <c r="I35603"/>
      <c r="J35603"/>
      <c r="K35603"/>
      <c r="L35603"/>
      <c r="M35603"/>
      <c r="N35603"/>
      <c r="O35603"/>
      <c r="P35603"/>
      <c r="Q35603"/>
      <c r="R35603"/>
    </row>
    <row r="35604" spans="3:18" x14ac:dyDescent="0.2">
      <c r="C35604"/>
      <c r="D35604"/>
      <c r="E35604"/>
      <c r="F35604"/>
      <c r="G35604"/>
      <c r="H35604"/>
      <c r="I35604"/>
      <c r="J35604"/>
      <c r="K35604"/>
      <c r="L35604"/>
      <c r="M35604"/>
      <c r="N35604"/>
      <c r="O35604"/>
      <c r="P35604"/>
      <c r="Q35604"/>
      <c r="R35604"/>
    </row>
    <row r="35605" spans="3:18" x14ac:dyDescent="0.2">
      <c r="C35605"/>
      <c r="D35605"/>
      <c r="E35605"/>
      <c r="F35605"/>
      <c r="G35605"/>
      <c r="H35605"/>
      <c r="I35605"/>
      <c r="J35605"/>
      <c r="K35605"/>
      <c r="L35605"/>
      <c r="M35605"/>
      <c r="N35605"/>
      <c r="O35605"/>
      <c r="P35605"/>
      <c r="Q35605"/>
      <c r="R35605"/>
    </row>
    <row r="35606" spans="3:18" x14ac:dyDescent="0.2">
      <c r="C35606"/>
      <c r="D35606"/>
      <c r="E35606"/>
      <c r="F35606"/>
      <c r="G35606"/>
      <c r="H35606"/>
      <c r="I35606"/>
      <c r="J35606"/>
      <c r="K35606"/>
      <c r="L35606"/>
      <c r="M35606"/>
      <c r="N35606"/>
      <c r="O35606"/>
      <c r="P35606"/>
      <c r="Q35606"/>
      <c r="R35606"/>
    </row>
    <row r="35607" spans="3:18" x14ac:dyDescent="0.2">
      <c r="C35607"/>
      <c r="D35607"/>
      <c r="E35607"/>
      <c r="F35607"/>
      <c r="G35607"/>
      <c r="H35607"/>
      <c r="I35607"/>
      <c r="J35607"/>
      <c r="K35607"/>
      <c r="L35607"/>
      <c r="M35607"/>
      <c r="N35607"/>
      <c r="O35607"/>
      <c r="P35607"/>
      <c r="Q35607"/>
      <c r="R35607"/>
    </row>
    <row r="35608" spans="3:18" x14ac:dyDescent="0.2">
      <c r="C35608"/>
      <c r="D35608"/>
      <c r="E35608"/>
      <c r="F35608"/>
      <c r="G35608"/>
      <c r="H35608"/>
      <c r="I35608"/>
      <c r="J35608"/>
      <c r="K35608"/>
      <c r="L35608"/>
      <c r="M35608"/>
      <c r="N35608"/>
      <c r="O35608"/>
      <c r="P35608"/>
      <c r="Q35608"/>
      <c r="R35608"/>
    </row>
    <row r="35609" spans="3:18" x14ac:dyDescent="0.2">
      <c r="C35609"/>
      <c r="D35609"/>
      <c r="E35609"/>
      <c r="F35609"/>
      <c r="G35609"/>
      <c r="H35609"/>
      <c r="I35609"/>
      <c r="J35609"/>
      <c r="K35609"/>
      <c r="L35609"/>
      <c r="M35609"/>
      <c r="N35609"/>
      <c r="O35609"/>
      <c r="P35609"/>
      <c r="Q35609"/>
      <c r="R35609"/>
    </row>
    <row r="35610" spans="3:18" x14ac:dyDescent="0.2">
      <c r="C35610"/>
      <c r="D35610"/>
      <c r="E35610"/>
      <c r="F35610"/>
      <c r="G35610"/>
      <c r="H35610"/>
      <c r="I35610"/>
      <c r="J35610"/>
      <c r="K35610"/>
      <c r="L35610"/>
      <c r="M35610"/>
      <c r="N35610"/>
      <c r="O35610"/>
      <c r="P35610"/>
      <c r="Q35610"/>
      <c r="R35610"/>
    </row>
    <row r="35611" spans="3:18" x14ac:dyDescent="0.2">
      <c r="C35611"/>
      <c r="D35611"/>
      <c r="E35611"/>
      <c r="F35611"/>
      <c r="G35611"/>
      <c r="H35611"/>
      <c r="I35611"/>
      <c r="J35611"/>
      <c r="K35611"/>
      <c r="L35611"/>
      <c r="M35611"/>
      <c r="N35611"/>
      <c r="O35611"/>
      <c r="P35611"/>
      <c r="Q35611"/>
      <c r="R35611"/>
    </row>
    <row r="35612" spans="3:18" x14ac:dyDescent="0.2">
      <c r="C35612"/>
      <c r="D35612"/>
      <c r="E35612"/>
      <c r="F35612"/>
      <c r="G35612"/>
      <c r="H35612"/>
      <c r="I35612"/>
      <c r="J35612"/>
      <c r="K35612"/>
      <c r="L35612"/>
      <c r="M35612"/>
      <c r="N35612"/>
      <c r="O35612"/>
      <c r="P35612"/>
      <c r="Q35612"/>
      <c r="R35612"/>
    </row>
    <row r="35613" spans="3:18" x14ac:dyDescent="0.2">
      <c r="C35613"/>
      <c r="D35613"/>
      <c r="E35613"/>
      <c r="F35613"/>
      <c r="G35613"/>
      <c r="H35613"/>
      <c r="I35613"/>
      <c r="J35613"/>
      <c r="K35613"/>
      <c r="L35613"/>
      <c r="M35613"/>
      <c r="N35613"/>
      <c r="O35613"/>
      <c r="P35613"/>
      <c r="Q35613"/>
      <c r="R35613"/>
    </row>
    <row r="35614" spans="3:18" x14ac:dyDescent="0.2">
      <c r="C35614"/>
      <c r="D35614"/>
      <c r="E35614"/>
      <c r="F35614"/>
      <c r="G35614"/>
      <c r="H35614"/>
      <c r="I35614"/>
      <c r="J35614"/>
      <c r="K35614"/>
      <c r="L35614"/>
      <c r="M35614"/>
      <c r="N35614"/>
      <c r="O35614"/>
      <c r="P35614"/>
      <c r="Q35614"/>
      <c r="R35614"/>
    </row>
    <row r="35615" spans="3:18" x14ac:dyDescent="0.2">
      <c r="C35615"/>
      <c r="D35615"/>
      <c r="E35615"/>
      <c r="F35615"/>
      <c r="G35615"/>
      <c r="H35615"/>
      <c r="I35615"/>
      <c r="J35615"/>
      <c r="K35615"/>
      <c r="L35615"/>
      <c r="M35615"/>
      <c r="N35615"/>
      <c r="O35615"/>
      <c r="P35615"/>
      <c r="Q35615"/>
      <c r="R35615"/>
    </row>
    <row r="35616" spans="3:18" x14ac:dyDescent="0.2">
      <c r="C35616"/>
      <c r="D35616"/>
      <c r="E35616"/>
      <c r="F35616"/>
      <c r="G35616"/>
      <c r="H35616"/>
      <c r="I35616"/>
      <c r="J35616"/>
      <c r="K35616"/>
      <c r="L35616"/>
      <c r="M35616"/>
      <c r="N35616"/>
      <c r="O35616"/>
      <c r="P35616"/>
      <c r="Q35616"/>
      <c r="R35616"/>
    </row>
    <row r="35617" spans="3:18" x14ac:dyDescent="0.2">
      <c r="C35617"/>
      <c r="D35617"/>
      <c r="E35617"/>
      <c r="F35617"/>
      <c r="G35617"/>
      <c r="H35617"/>
      <c r="I35617"/>
      <c r="J35617"/>
      <c r="K35617"/>
      <c r="L35617"/>
      <c r="M35617"/>
      <c r="N35617"/>
      <c r="O35617"/>
      <c r="P35617"/>
      <c r="Q35617"/>
      <c r="R35617"/>
    </row>
    <row r="35618" spans="3:18" x14ac:dyDescent="0.2">
      <c r="C35618"/>
      <c r="D35618"/>
      <c r="E35618"/>
      <c r="F35618"/>
      <c r="G35618"/>
      <c r="H35618"/>
      <c r="I35618"/>
      <c r="J35618"/>
      <c r="K35618"/>
      <c r="L35618"/>
      <c r="M35618"/>
      <c r="N35618"/>
      <c r="O35618"/>
      <c r="P35618"/>
      <c r="Q35618"/>
      <c r="R35618"/>
    </row>
    <row r="35619" spans="3:18" x14ac:dyDescent="0.2">
      <c r="C35619"/>
      <c r="D35619"/>
      <c r="E35619"/>
      <c r="F35619"/>
      <c r="G35619"/>
      <c r="H35619"/>
      <c r="I35619"/>
      <c r="J35619"/>
      <c r="K35619"/>
      <c r="L35619"/>
      <c r="M35619"/>
      <c r="N35619"/>
      <c r="O35619"/>
      <c r="P35619"/>
      <c r="Q35619"/>
      <c r="R35619"/>
    </row>
    <row r="35620" spans="3:18" x14ac:dyDescent="0.2">
      <c r="C35620"/>
      <c r="D35620"/>
      <c r="E35620"/>
      <c r="F35620"/>
      <c r="G35620"/>
      <c r="H35620"/>
      <c r="I35620"/>
      <c r="J35620"/>
      <c r="K35620"/>
      <c r="L35620"/>
      <c r="M35620"/>
      <c r="N35620"/>
      <c r="O35620"/>
      <c r="P35620"/>
      <c r="Q35620"/>
      <c r="R35620"/>
    </row>
    <row r="35621" spans="3:18" x14ac:dyDescent="0.2">
      <c r="C35621"/>
      <c r="D35621"/>
      <c r="E35621"/>
      <c r="F35621"/>
      <c r="G35621"/>
      <c r="H35621"/>
      <c r="I35621"/>
      <c r="J35621"/>
      <c r="K35621"/>
      <c r="L35621"/>
      <c r="M35621"/>
      <c r="N35621"/>
      <c r="O35621"/>
      <c r="P35621"/>
      <c r="Q35621"/>
      <c r="R35621"/>
    </row>
    <row r="35622" spans="3:18" x14ac:dyDescent="0.2">
      <c r="C35622"/>
      <c r="D35622"/>
      <c r="E35622"/>
      <c r="F35622"/>
      <c r="G35622"/>
      <c r="H35622"/>
      <c r="I35622"/>
      <c r="J35622"/>
      <c r="K35622"/>
      <c r="L35622"/>
      <c r="M35622"/>
      <c r="N35622"/>
      <c r="O35622"/>
      <c r="P35622"/>
      <c r="Q35622"/>
      <c r="R35622"/>
    </row>
    <row r="35623" spans="3:18" x14ac:dyDescent="0.2">
      <c r="C35623"/>
      <c r="D35623"/>
      <c r="E35623"/>
      <c r="F35623"/>
      <c r="G35623"/>
      <c r="H35623"/>
      <c r="I35623"/>
      <c r="J35623"/>
      <c r="K35623"/>
      <c r="L35623"/>
      <c r="M35623"/>
      <c r="N35623"/>
      <c r="O35623"/>
      <c r="P35623"/>
      <c r="Q35623"/>
      <c r="R35623"/>
    </row>
    <row r="35624" spans="3:18" x14ac:dyDescent="0.2">
      <c r="C35624"/>
      <c r="D35624"/>
      <c r="E35624"/>
      <c r="F35624"/>
      <c r="G35624"/>
      <c r="H35624"/>
      <c r="I35624"/>
      <c r="J35624"/>
      <c r="K35624"/>
      <c r="L35624"/>
      <c r="M35624"/>
      <c r="N35624"/>
      <c r="O35624"/>
      <c r="P35624"/>
      <c r="Q35624"/>
      <c r="R35624"/>
    </row>
    <row r="35625" spans="3:18" x14ac:dyDescent="0.2">
      <c r="C35625"/>
      <c r="D35625"/>
      <c r="E35625"/>
      <c r="F35625"/>
      <c r="G35625"/>
      <c r="H35625"/>
      <c r="I35625"/>
      <c r="J35625"/>
      <c r="K35625"/>
      <c r="L35625"/>
      <c r="M35625"/>
      <c r="N35625"/>
      <c r="O35625"/>
      <c r="P35625"/>
      <c r="Q35625"/>
      <c r="R35625"/>
    </row>
    <row r="35626" spans="3:18" x14ac:dyDescent="0.2">
      <c r="C35626"/>
      <c r="D35626"/>
      <c r="E35626"/>
      <c r="F35626"/>
      <c r="G35626"/>
      <c r="H35626"/>
      <c r="I35626"/>
      <c r="J35626"/>
      <c r="K35626"/>
      <c r="L35626"/>
      <c r="M35626"/>
      <c r="N35626"/>
      <c r="O35626"/>
      <c r="P35626"/>
      <c r="Q35626"/>
      <c r="R35626"/>
    </row>
    <row r="35627" spans="3:18" x14ac:dyDescent="0.2">
      <c r="C35627"/>
      <c r="D35627"/>
      <c r="E35627"/>
      <c r="F35627"/>
      <c r="G35627"/>
      <c r="H35627"/>
      <c r="I35627"/>
      <c r="J35627"/>
      <c r="K35627"/>
      <c r="L35627"/>
      <c r="M35627"/>
      <c r="N35627"/>
      <c r="O35627"/>
      <c r="P35627"/>
      <c r="Q35627"/>
      <c r="R35627"/>
    </row>
    <row r="35628" spans="3:18" x14ac:dyDescent="0.2">
      <c r="C35628"/>
      <c r="D35628"/>
      <c r="E35628"/>
      <c r="F35628"/>
      <c r="G35628"/>
      <c r="H35628"/>
      <c r="I35628"/>
      <c r="J35628"/>
      <c r="K35628"/>
      <c r="L35628"/>
      <c r="M35628"/>
      <c r="N35628"/>
      <c r="O35628"/>
      <c r="P35628"/>
      <c r="Q35628"/>
      <c r="R35628"/>
    </row>
    <row r="35629" spans="3:18" x14ac:dyDescent="0.2">
      <c r="C35629"/>
      <c r="D35629"/>
      <c r="E35629"/>
      <c r="F35629"/>
      <c r="G35629"/>
      <c r="H35629"/>
      <c r="I35629"/>
      <c r="J35629"/>
      <c r="K35629"/>
      <c r="L35629"/>
      <c r="M35629"/>
      <c r="N35629"/>
      <c r="O35629"/>
      <c r="P35629"/>
      <c r="Q35629"/>
      <c r="R35629"/>
    </row>
    <row r="35630" spans="3:18" x14ac:dyDescent="0.2">
      <c r="C35630"/>
      <c r="D35630"/>
      <c r="E35630"/>
      <c r="F35630"/>
      <c r="G35630"/>
      <c r="H35630"/>
      <c r="I35630"/>
      <c r="J35630"/>
      <c r="K35630"/>
      <c r="L35630"/>
      <c r="M35630"/>
      <c r="N35630"/>
      <c r="O35630"/>
      <c r="P35630"/>
      <c r="Q35630"/>
      <c r="R35630"/>
    </row>
    <row r="35631" spans="3:18" x14ac:dyDescent="0.2">
      <c r="C35631"/>
      <c r="D35631"/>
      <c r="E35631"/>
      <c r="F35631"/>
      <c r="G35631"/>
      <c r="H35631"/>
      <c r="I35631"/>
      <c r="J35631"/>
      <c r="K35631"/>
      <c r="L35631"/>
      <c r="M35631"/>
      <c r="N35631"/>
      <c r="O35631"/>
      <c r="P35631"/>
      <c r="Q35631"/>
      <c r="R35631"/>
    </row>
    <row r="35632" spans="3:18" x14ac:dyDescent="0.2">
      <c r="C35632"/>
      <c r="D35632"/>
      <c r="E35632"/>
      <c r="F35632"/>
      <c r="G35632"/>
      <c r="H35632"/>
      <c r="I35632"/>
      <c r="J35632"/>
      <c r="K35632"/>
      <c r="L35632"/>
      <c r="M35632"/>
      <c r="N35632"/>
      <c r="O35632"/>
      <c r="P35632"/>
      <c r="Q35632"/>
      <c r="R35632"/>
    </row>
    <row r="35633" spans="3:18" x14ac:dyDescent="0.2">
      <c r="C35633"/>
      <c r="D35633"/>
      <c r="E35633"/>
      <c r="F35633"/>
      <c r="G35633"/>
      <c r="H35633"/>
      <c r="I35633"/>
      <c r="J35633"/>
      <c r="K35633"/>
      <c r="L35633"/>
      <c r="M35633"/>
      <c r="N35633"/>
      <c r="O35633"/>
      <c r="P35633"/>
      <c r="Q35633"/>
      <c r="R35633"/>
    </row>
    <row r="35634" spans="3:18" x14ac:dyDescent="0.2">
      <c r="C35634"/>
      <c r="D35634"/>
      <c r="E35634"/>
      <c r="F35634"/>
      <c r="G35634"/>
      <c r="H35634"/>
      <c r="I35634"/>
      <c r="J35634"/>
      <c r="K35634"/>
      <c r="L35634"/>
      <c r="M35634"/>
      <c r="N35634"/>
      <c r="O35634"/>
      <c r="P35634"/>
      <c r="Q35634"/>
      <c r="R35634"/>
    </row>
    <row r="35635" spans="3:18" x14ac:dyDescent="0.2">
      <c r="C35635"/>
      <c r="D35635"/>
      <c r="E35635"/>
      <c r="F35635"/>
      <c r="G35635"/>
      <c r="H35635"/>
      <c r="I35635"/>
      <c r="J35635"/>
      <c r="K35635"/>
      <c r="L35635"/>
      <c r="M35635"/>
      <c r="N35635"/>
      <c r="O35635"/>
      <c r="P35635"/>
      <c r="Q35635"/>
      <c r="R35635"/>
    </row>
    <row r="35636" spans="3:18" x14ac:dyDescent="0.2">
      <c r="C35636"/>
      <c r="D35636"/>
      <c r="E35636"/>
      <c r="F35636"/>
      <c r="G35636"/>
      <c r="H35636"/>
      <c r="I35636"/>
      <c r="J35636"/>
      <c r="K35636"/>
      <c r="L35636"/>
      <c r="M35636"/>
      <c r="N35636"/>
      <c r="O35636"/>
      <c r="P35636"/>
      <c r="Q35636"/>
      <c r="R35636"/>
    </row>
    <row r="35637" spans="3:18" x14ac:dyDescent="0.2">
      <c r="C35637"/>
      <c r="D35637"/>
      <c r="E35637"/>
      <c r="F35637"/>
      <c r="G35637"/>
      <c r="H35637"/>
      <c r="I35637"/>
      <c r="J35637"/>
      <c r="K35637"/>
      <c r="L35637"/>
      <c r="M35637"/>
      <c r="N35637"/>
      <c r="O35637"/>
      <c r="P35637"/>
      <c r="Q35637"/>
      <c r="R35637"/>
    </row>
    <row r="35638" spans="3:18" x14ac:dyDescent="0.2">
      <c r="C35638"/>
      <c r="D35638"/>
      <c r="E35638"/>
      <c r="F35638"/>
      <c r="G35638"/>
      <c r="H35638"/>
      <c r="I35638"/>
      <c r="J35638"/>
      <c r="K35638"/>
      <c r="L35638"/>
      <c r="M35638"/>
      <c r="N35638"/>
      <c r="O35638"/>
      <c r="P35638"/>
      <c r="Q35638"/>
      <c r="R35638"/>
    </row>
    <row r="35639" spans="3:18" x14ac:dyDescent="0.2">
      <c r="C35639"/>
      <c r="D35639"/>
      <c r="E35639"/>
      <c r="F35639"/>
      <c r="G35639"/>
      <c r="H35639"/>
      <c r="I35639"/>
      <c r="J35639"/>
      <c r="K35639"/>
      <c r="L35639"/>
      <c r="M35639"/>
      <c r="N35639"/>
      <c r="O35639"/>
      <c r="P35639"/>
      <c r="Q35639"/>
      <c r="R35639"/>
    </row>
    <row r="35640" spans="3:18" x14ac:dyDescent="0.2">
      <c r="C35640"/>
      <c r="D35640"/>
      <c r="E35640"/>
      <c r="F35640"/>
      <c r="G35640"/>
      <c r="H35640"/>
      <c r="I35640"/>
      <c r="J35640"/>
      <c r="K35640"/>
      <c r="L35640"/>
      <c r="M35640"/>
      <c r="N35640"/>
      <c r="O35640"/>
      <c r="P35640"/>
      <c r="Q35640"/>
      <c r="R35640"/>
    </row>
    <row r="35641" spans="3:18" x14ac:dyDescent="0.2">
      <c r="C35641"/>
      <c r="D35641"/>
      <c r="E35641"/>
      <c r="F35641"/>
      <c r="G35641"/>
      <c r="H35641"/>
      <c r="I35641"/>
      <c r="J35641"/>
      <c r="K35641"/>
      <c r="L35641"/>
      <c r="M35641"/>
      <c r="N35641"/>
      <c r="O35641"/>
      <c r="P35641"/>
      <c r="Q35641"/>
      <c r="R35641"/>
    </row>
    <row r="35642" spans="3:18" x14ac:dyDescent="0.2">
      <c r="C35642"/>
      <c r="D35642"/>
      <c r="E35642"/>
      <c r="F35642"/>
      <c r="G35642"/>
      <c r="H35642"/>
      <c r="I35642"/>
      <c r="J35642"/>
      <c r="K35642"/>
      <c r="L35642"/>
      <c r="M35642"/>
      <c r="N35642"/>
      <c r="O35642"/>
      <c r="P35642"/>
      <c r="Q35642"/>
      <c r="R35642"/>
    </row>
    <row r="35643" spans="3:18" x14ac:dyDescent="0.2">
      <c r="C35643"/>
      <c r="D35643"/>
      <c r="E35643"/>
      <c r="F35643"/>
      <c r="G35643"/>
      <c r="H35643"/>
      <c r="I35643"/>
      <c r="J35643"/>
      <c r="K35643"/>
      <c r="L35643"/>
      <c r="M35643"/>
      <c r="N35643"/>
      <c r="O35643"/>
      <c r="P35643"/>
      <c r="Q35643"/>
      <c r="R35643"/>
    </row>
    <row r="35644" spans="3:18" x14ac:dyDescent="0.2">
      <c r="C35644"/>
      <c r="D35644"/>
      <c r="E35644"/>
      <c r="F35644"/>
      <c r="G35644"/>
      <c r="H35644"/>
      <c r="I35644"/>
      <c r="J35644"/>
      <c r="K35644"/>
      <c r="L35644"/>
      <c r="M35644"/>
      <c r="N35644"/>
      <c r="O35644"/>
      <c r="P35644"/>
      <c r="Q35644"/>
      <c r="R35644"/>
    </row>
    <row r="35645" spans="3:18" x14ac:dyDescent="0.2">
      <c r="C35645"/>
      <c r="D35645"/>
      <c r="E35645"/>
      <c r="F35645"/>
      <c r="G35645"/>
      <c r="H35645"/>
      <c r="I35645"/>
      <c r="J35645"/>
      <c r="K35645"/>
      <c r="L35645"/>
      <c r="M35645"/>
      <c r="N35645"/>
      <c r="O35645"/>
      <c r="P35645"/>
      <c r="Q35645"/>
      <c r="R35645"/>
    </row>
    <row r="35646" spans="3:18" x14ac:dyDescent="0.2">
      <c r="C35646"/>
      <c r="D35646"/>
      <c r="E35646"/>
      <c r="F35646"/>
      <c r="G35646"/>
      <c r="H35646"/>
      <c r="I35646"/>
      <c r="J35646"/>
      <c r="K35646"/>
      <c r="L35646"/>
      <c r="M35646"/>
      <c r="N35646"/>
      <c r="O35646"/>
      <c r="P35646"/>
      <c r="Q35646"/>
      <c r="R35646"/>
    </row>
    <row r="35647" spans="3:18" x14ac:dyDescent="0.2">
      <c r="C35647"/>
      <c r="D35647"/>
      <c r="E35647"/>
      <c r="F35647"/>
      <c r="G35647"/>
      <c r="H35647"/>
      <c r="I35647"/>
      <c r="J35647"/>
      <c r="K35647"/>
      <c r="L35647"/>
      <c r="M35647"/>
      <c r="N35647"/>
      <c r="O35647"/>
      <c r="P35647"/>
      <c r="Q35647"/>
      <c r="R35647"/>
    </row>
    <row r="35648" spans="3:18" x14ac:dyDescent="0.2">
      <c r="C35648"/>
      <c r="D35648"/>
      <c r="E35648"/>
      <c r="F35648"/>
      <c r="G35648"/>
      <c r="H35648"/>
      <c r="I35648"/>
      <c r="J35648"/>
      <c r="K35648"/>
      <c r="L35648"/>
      <c r="M35648"/>
      <c r="N35648"/>
      <c r="O35648"/>
      <c r="P35648"/>
      <c r="Q35648"/>
      <c r="R35648"/>
    </row>
    <row r="35649" spans="3:18" x14ac:dyDescent="0.2">
      <c r="C35649"/>
      <c r="D35649"/>
      <c r="E35649"/>
      <c r="F35649"/>
      <c r="G35649"/>
      <c r="H35649"/>
      <c r="I35649"/>
      <c r="J35649"/>
      <c r="K35649"/>
      <c r="L35649"/>
      <c r="M35649"/>
      <c r="N35649"/>
      <c r="O35649"/>
      <c r="P35649"/>
      <c r="Q35649"/>
      <c r="R35649"/>
    </row>
    <row r="35650" spans="3:18" x14ac:dyDescent="0.2">
      <c r="C35650"/>
      <c r="D35650"/>
      <c r="E35650"/>
      <c r="F35650"/>
      <c r="G35650"/>
      <c r="H35650"/>
      <c r="I35650"/>
      <c r="J35650"/>
      <c r="K35650"/>
      <c r="L35650"/>
      <c r="M35650"/>
      <c r="N35650"/>
      <c r="O35650"/>
      <c r="P35650"/>
      <c r="Q35650"/>
      <c r="R35650"/>
    </row>
    <row r="35651" spans="3:18" x14ac:dyDescent="0.2">
      <c r="C35651"/>
      <c r="D35651"/>
      <c r="E35651"/>
      <c r="F35651"/>
      <c r="G35651"/>
      <c r="H35651"/>
      <c r="I35651"/>
      <c r="J35651"/>
      <c r="K35651"/>
      <c r="L35651"/>
      <c r="M35651"/>
      <c r="N35651"/>
      <c r="O35651"/>
      <c r="P35651"/>
      <c r="Q35651"/>
      <c r="R35651"/>
    </row>
    <row r="35652" spans="3:18" x14ac:dyDescent="0.2">
      <c r="C35652"/>
      <c r="D35652"/>
      <c r="E35652"/>
      <c r="F35652"/>
      <c r="G35652"/>
      <c r="H35652"/>
      <c r="I35652"/>
      <c r="J35652"/>
      <c r="K35652"/>
      <c r="L35652"/>
      <c r="M35652"/>
      <c r="N35652"/>
      <c r="O35652"/>
      <c r="P35652"/>
      <c r="Q35652"/>
      <c r="R35652"/>
    </row>
    <row r="35653" spans="3:18" x14ac:dyDescent="0.2">
      <c r="C35653"/>
      <c r="D35653"/>
      <c r="E35653"/>
      <c r="F35653"/>
      <c r="G35653"/>
      <c r="H35653"/>
      <c r="I35653"/>
      <c r="J35653"/>
      <c r="K35653"/>
      <c r="L35653"/>
      <c r="M35653"/>
      <c r="N35653"/>
      <c r="O35653"/>
      <c r="P35653"/>
      <c r="Q35653"/>
      <c r="R35653"/>
    </row>
    <row r="35654" spans="3:18" x14ac:dyDescent="0.2">
      <c r="C35654"/>
      <c r="D35654"/>
      <c r="E35654"/>
      <c r="F35654"/>
      <c r="G35654"/>
      <c r="H35654"/>
      <c r="I35654"/>
      <c r="J35654"/>
      <c r="K35654"/>
      <c r="L35654"/>
      <c r="M35654"/>
      <c r="N35654"/>
      <c r="O35654"/>
      <c r="P35654"/>
      <c r="Q35654"/>
      <c r="R35654"/>
    </row>
    <row r="35655" spans="3:18" x14ac:dyDescent="0.2">
      <c r="C35655"/>
      <c r="D35655"/>
      <c r="E35655"/>
      <c r="F35655"/>
      <c r="G35655"/>
      <c r="H35655"/>
      <c r="I35655"/>
      <c r="J35655"/>
      <c r="K35655"/>
      <c r="L35655"/>
      <c r="M35655"/>
      <c r="N35655"/>
      <c r="O35655"/>
      <c r="P35655"/>
      <c r="Q35655"/>
      <c r="R35655"/>
    </row>
    <row r="35656" spans="3:18" x14ac:dyDescent="0.2">
      <c r="C35656"/>
      <c r="D35656"/>
      <c r="E35656"/>
      <c r="F35656"/>
      <c r="G35656"/>
      <c r="H35656"/>
      <c r="I35656"/>
      <c r="J35656"/>
      <c r="K35656"/>
      <c r="L35656"/>
      <c r="M35656"/>
      <c r="N35656"/>
      <c r="O35656"/>
      <c r="P35656"/>
      <c r="Q35656"/>
      <c r="R35656"/>
    </row>
    <row r="35657" spans="3:18" x14ac:dyDescent="0.2">
      <c r="C35657"/>
      <c r="D35657"/>
      <c r="E35657"/>
      <c r="F35657"/>
      <c r="G35657"/>
      <c r="H35657"/>
      <c r="I35657"/>
      <c r="J35657"/>
      <c r="K35657"/>
      <c r="L35657"/>
      <c r="M35657"/>
      <c r="N35657"/>
      <c r="O35657"/>
      <c r="P35657"/>
      <c r="Q35657"/>
      <c r="R35657"/>
    </row>
    <row r="35658" spans="3:18" x14ac:dyDescent="0.2">
      <c r="C35658"/>
      <c r="D35658"/>
      <c r="E35658"/>
      <c r="F35658"/>
      <c r="G35658"/>
      <c r="H35658"/>
      <c r="I35658"/>
      <c r="J35658"/>
      <c r="K35658"/>
      <c r="L35658"/>
      <c r="M35658"/>
      <c r="N35658"/>
      <c r="O35658"/>
      <c r="P35658"/>
      <c r="Q35658"/>
      <c r="R35658"/>
    </row>
    <row r="35659" spans="3:18" x14ac:dyDescent="0.2">
      <c r="C35659"/>
      <c r="D35659"/>
      <c r="E35659"/>
      <c r="F35659"/>
      <c r="G35659"/>
      <c r="H35659"/>
      <c r="I35659"/>
      <c r="J35659"/>
      <c r="K35659"/>
      <c r="L35659"/>
      <c r="M35659"/>
      <c r="N35659"/>
      <c r="O35659"/>
      <c r="P35659"/>
      <c r="Q35659"/>
      <c r="R35659"/>
    </row>
    <row r="35660" spans="3:18" x14ac:dyDescent="0.2">
      <c r="C35660"/>
      <c r="D35660"/>
      <c r="E35660"/>
      <c r="F35660"/>
      <c r="G35660"/>
      <c r="H35660"/>
      <c r="I35660"/>
      <c r="J35660"/>
      <c r="K35660"/>
      <c r="L35660"/>
      <c r="M35660"/>
      <c r="N35660"/>
      <c r="O35660"/>
      <c r="P35660"/>
      <c r="Q35660"/>
      <c r="R35660"/>
    </row>
    <row r="35661" spans="3:18" x14ac:dyDescent="0.2">
      <c r="C35661"/>
      <c r="D35661"/>
      <c r="E35661"/>
      <c r="F35661"/>
      <c r="G35661"/>
      <c r="H35661"/>
      <c r="I35661"/>
      <c r="J35661"/>
      <c r="K35661"/>
      <c r="L35661"/>
      <c r="M35661"/>
      <c r="N35661"/>
      <c r="O35661"/>
      <c r="P35661"/>
      <c r="Q35661"/>
      <c r="R35661"/>
    </row>
    <row r="35662" spans="3:18" x14ac:dyDescent="0.2">
      <c r="C35662"/>
      <c r="D35662"/>
      <c r="E35662"/>
      <c r="F35662"/>
      <c r="G35662"/>
      <c r="H35662"/>
      <c r="I35662"/>
      <c r="J35662"/>
      <c r="K35662"/>
      <c r="L35662"/>
      <c r="M35662"/>
      <c r="N35662"/>
      <c r="O35662"/>
      <c r="P35662"/>
      <c r="Q35662"/>
      <c r="R35662"/>
    </row>
    <row r="35663" spans="3:18" x14ac:dyDescent="0.2">
      <c r="C35663"/>
      <c r="D35663"/>
      <c r="E35663"/>
      <c r="F35663"/>
      <c r="G35663"/>
      <c r="H35663"/>
      <c r="I35663"/>
      <c r="J35663"/>
      <c r="K35663"/>
      <c r="L35663"/>
      <c r="M35663"/>
      <c r="N35663"/>
      <c r="O35663"/>
      <c r="P35663"/>
      <c r="Q35663"/>
      <c r="R35663"/>
    </row>
    <row r="35664" spans="3:18" x14ac:dyDescent="0.2">
      <c r="C35664"/>
      <c r="D35664"/>
      <c r="E35664"/>
      <c r="F35664"/>
      <c r="G35664"/>
      <c r="H35664"/>
      <c r="I35664"/>
      <c r="J35664"/>
      <c r="K35664"/>
      <c r="L35664"/>
      <c r="M35664"/>
      <c r="N35664"/>
      <c r="O35664"/>
      <c r="P35664"/>
      <c r="Q35664"/>
      <c r="R35664"/>
    </row>
    <row r="35665" spans="3:18" x14ac:dyDescent="0.2">
      <c r="C35665"/>
      <c r="D35665"/>
      <c r="E35665"/>
      <c r="F35665"/>
      <c r="G35665"/>
      <c r="H35665"/>
      <c r="I35665"/>
      <c r="J35665"/>
      <c r="K35665"/>
      <c r="L35665"/>
      <c r="M35665"/>
      <c r="N35665"/>
      <c r="O35665"/>
      <c r="P35665"/>
      <c r="Q35665"/>
      <c r="R35665"/>
    </row>
    <row r="35666" spans="3:18" x14ac:dyDescent="0.2">
      <c r="C35666"/>
      <c r="D35666"/>
      <c r="E35666"/>
      <c r="F35666"/>
      <c r="G35666"/>
      <c r="H35666"/>
      <c r="I35666"/>
      <c r="J35666"/>
      <c r="K35666"/>
      <c r="L35666"/>
      <c r="M35666"/>
      <c r="N35666"/>
      <c r="O35666"/>
      <c r="P35666"/>
      <c r="Q35666"/>
      <c r="R35666"/>
    </row>
    <row r="35667" spans="3:18" x14ac:dyDescent="0.2">
      <c r="C35667"/>
      <c r="D35667"/>
      <c r="E35667"/>
      <c r="F35667"/>
      <c r="G35667"/>
      <c r="H35667"/>
      <c r="I35667"/>
      <c r="J35667"/>
      <c r="K35667"/>
      <c r="L35667"/>
      <c r="M35667"/>
      <c r="N35667"/>
      <c r="O35667"/>
      <c r="P35667"/>
      <c r="Q35667"/>
      <c r="R35667"/>
    </row>
    <row r="35668" spans="3:18" x14ac:dyDescent="0.2">
      <c r="C35668"/>
      <c r="D35668"/>
      <c r="E35668"/>
      <c r="F35668"/>
      <c r="G35668"/>
      <c r="H35668"/>
      <c r="I35668"/>
      <c r="J35668"/>
      <c r="K35668"/>
      <c r="L35668"/>
      <c r="M35668"/>
      <c r="N35668"/>
      <c r="O35668"/>
      <c r="P35668"/>
      <c r="Q35668"/>
      <c r="R35668"/>
    </row>
    <row r="35669" spans="3:18" x14ac:dyDescent="0.2">
      <c r="C35669"/>
      <c r="D35669"/>
      <c r="E35669"/>
      <c r="F35669"/>
      <c r="G35669"/>
      <c r="H35669"/>
      <c r="I35669"/>
      <c r="J35669"/>
      <c r="K35669"/>
      <c r="L35669"/>
      <c r="M35669"/>
      <c r="N35669"/>
      <c r="O35669"/>
      <c r="P35669"/>
      <c r="Q35669"/>
      <c r="R35669"/>
    </row>
    <row r="35670" spans="3:18" x14ac:dyDescent="0.2">
      <c r="C35670"/>
      <c r="D35670"/>
      <c r="E35670"/>
      <c r="F35670"/>
      <c r="G35670"/>
      <c r="H35670"/>
      <c r="I35670"/>
      <c r="J35670"/>
      <c r="K35670"/>
      <c r="L35670"/>
      <c r="M35670"/>
      <c r="N35670"/>
      <c r="O35670"/>
      <c r="P35670"/>
      <c r="Q35670"/>
      <c r="R35670"/>
    </row>
    <row r="35671" spans="3:18" x14ac:dyDescent="0.2">
      <c r="C35671"/>
      <c r="D35671"/>
      <c r="E35671"/>
      <c r="F35671"/>
      <c r="G35671"/>
      <c r="H35671"/>
      <c r="I35671"/>
      <c r="J35671"/>
      <c r="K35671"/>
      <c r="L35671"/>
      <c r="M35671"/>
      <c r="N35671"/>
      <c r="O35671"/>
      <c r="P35671"/>
      <c r="Q35671"/>
      <c r="R35671"/>
    </row>
    <row r="35672" spans="3:18" x14ac:dyDescent="0.2">
      <c r="C35672"/>
      <c r="D35672"/>
      <c r="E35672"/>
      <c r="F35672"/>
      <c r="G35672"/>
      <c r="H35672"/>
      <c r="I35672"/>
      <c r="J35672"/>
      <c r="K35672"/>
      <c r="L35672"/>
      <c r="M35672"/>
      <c r="N35672"/>
      <c r="O35672"/>
      <c r="P35672"/>
      <c r="Q35672"/>
      <c r="R35672"/>
    </row>
    <row r="35673" spans="3:18" x14ac:dyDescent="0.2">
      <c r="C35673"/>
      <c r="D35673"/>
      <c r="E35673"/>
      <c r="F35673"/>
      <c r="G35673"/>
      <c r="H35673"/>
      <c r="I35673"/>
      <c r="J35673"/>
      <c r="K35673"/>
      <c r="L35673"/>
      <c r="M35673"/>
      <c r="N35673"/>
      <c r="O35673"/>
      <c r="P35673"/>
      <c r="Q35673"/>
      <c r="R35673"/>
    </row>
    <row r="35674" spans="3:18" x14ac:dyDescent="0.2">
      <c r="C35674"/>
      <c r="D35674"/>
      <c r="E35674"/>
      <c r="F35674"/>
      <c r="G35674"/>
      <c r="H35674"/>
      <c r="I35674"/>
      <c r="J35674"/>
      <c r="K35674"/>
      <c r="L35674"/>
      <c r="M35674"/>
      <c r="N35674"/>
      <c r="O35674"/>
      <c r="P35674"/>
      <c r="Q35674"/>
      <c r="R35674"/>
    </row>
    <row r="35675" spans="3:18" x14ac:dyDescent="0.2">
      <c r="C35675"/>
      <c r="D35675"/>
      <c r="E35675"/>
      <c r="F35675"/>
      <c r="G35675"/>
      <c r="H35675"/>
      <c r="I35675"/>
      <c r="J35675"/>
      <c r="K35675"/>
      <c r="L35675"/>
      <c r="M35675"/>
      <c r="N35675"/>
      <c r="O35675"/>
      <c r="P35675"/>
      <c r="Q35675"/>
      <c r="R35675"/>
    </row>
    <row r="35676" spans="3:18" x14ac:dyDescent="0.2">
      <c r="C35676"/>
      <c r="D35676"/>
      <c r="E35676"/>
      <c r="F35676"/>
      <c r="G35676"/>
      <c r="H35676"/>
      <c r="I35676"/>
      <c r="J35676"/>
      <c r="K35676"/>
      <c r="L35676"/>
      <c r="M35676"/>
      <c r="N35676"/>
      <c r="O35676"/>
      <c r="P35676"/>
      <c r="Q35676"/>
      <c r="R35676"/>
    </row>
    <row r="35677" spans="3:18" x14ac:dyDescent="0.2">
      <c r="C35677"/>
      <c r="D35677"/>
      <c r="E35677"/>
      <c r="F35677"/>
      <c r="G35677"/>
      <c r="H35677"/>
      <c r="I35677"/>
      <c r="J35677"/>
      <c r="K35677"/>
      <c r="L35677"/>
      <c r="M35677"/>
      <c r="N35677"/>
      <c r="O35677"/>
      <c r="P35677"/>
      <c r="Q35677"/>
      <c r="R35677"/>
    </row>
    <row r="35678" spans="3:18" x14ac:dyDescent="0.2">
      <c r="C35678"/>
      <c r="D35678"/>
      <c r="E35678"/>
      <c r="F35678"/>
      <c r="G35678"/>
      <c r="H35678"/>
      <c r="I35678"/>
      <c r="J35678"/>
      <c r="K35678"/>
      <c r="L35678"/>
      <c r="M35678"/>
      <c r="N35678"/>
      <c r="O35678"/>
      <c r="P35678"/>
      <c r="Q35678"/>
      <c r="R35678"/>
    </row>
    <row r="35679" spans="3:18" x14ac:dyDescent="0.2">
      <c r="C35679"/>
      <c r="D35679"/>
      <c r="E35679"/>
      <c r="F35679"/>
      <c r="G35679"/>
      <c r="H35679"/>
      <c r="I35679"/>
      <c r="J35679"/>
      <c r="K35679"/>
      <c r="L35679"/>
      <c r="M35679"/>
      <c r="N35679"/>
      <c r="O35679"/>
      <c r="P35679"/>
      <c r="Q35679"/>
      <c r="R35679"/>
    </row>
    <row r="35680" spans="3:18" x14ac:dyDescent="0.2">
      <c r="C35680"/>
      <c r="D35680"/>
      <c r="E35680"/>
      <c r="F35680"/>
      <c r="G35680"/>
      <c r="H35680"/>
      <c r="I35680"/>
      <c r="J35680"/>
      <c r="K35680"/>
      <c r="L35680"/>
      <c r="M35680"/>
      <c r="N35680"/>
      <c r="O35680"/>
      <c r="P35680"/>
      <c r="Q35680"/>
      <c r="R35680"/>
    </row>
    <row r="35681" spans="3:18" x14ac:dyDescent="0.2">
      <c r="C35681"/>
      <c r="D35681"/>
      <c r="E35681"/>
      <c r="F35681"/>
      <c r="G35681"/>
      <c r="H35681"/>
      <c r="I35681"/>
      <c r="J35681"/>
      <c r="K35681"/>
      <c r="L35681"/>
      <c r="M35681"/>
      <c r="N35681"/>
      <c r="O35681"/>
      <c r="P35681"/>
      <c r="Q35681"/>
      <c r="R35681"/>
    </row>
    <row r="35682" spans="3:18" x14ac:dyDescent="0.2">
      <c r="C35682"/>
      <c r="D35682"/>
      <c r="E35682"/>
      <c r="F35682"/>
      <c r="G35682"/>
      <c r="H35682"/>
      <c r="I35682"/>
      <c r="J35682"/>
      <c r="K35682"/>
      <c r="L35682"/>
      <c r="M35682"/>
      <c r="N35682"/>
      <c r="O35682"/>
      <c r="P35682"/>
      <c r="Q35682"/>
      <c r="R35682"/>
    </row>
    <row r="35683" spans="3:18" x14ac:dyDescent="0.2">
      <c r="C35683"/>
      <c r="D35683"/>
      <c r="E35683"/>
      <c r="F35683"/>
      <c r="G35683"/>
      <c r="H35683"/>
      <c r="I35683"/>
      <c r="J35683"/>
      <c r="K35683"/>
      <c r="L35683"/>
      <c r="M35683"/>
      <c r="N35683"/>
      <c r="O35683"/>
      <c r="P35683"/>
      <c r="Q35683"/>
      <c r="R35683"/>
    </row>
    <row r="35684" spans="3:18" x14ac:dyDescent="0.2">
      <c r="C35684"/>
      <c r="D35684"/>
      <c r="E35684"/>
      <c r="F35684"/>
      <c r="G35684"/>
      <c r="H35684"/>
      <c r="I35684"/>
      <c r="J35684"/>
      <c r="K35684"/>
      <c r="L35684"/>
      <c r="M35684"/>
      <c r="N35684"/>
      <c r="O35684"/>
      <c r="P35684"/>
      <c r="Q35684"/>
      <c r="R35684"/>
    </row>
    <row r="35685" spans="3:18" x14ac:dyDescent="0.2">
      <c r="C35685"/>
      <c r="D35685"/>
      <c r="E35685"/>
      <c r="F35685"/>
      <c r="G35685"/>
      <c r="H35685"/>
      <c r="I35685"/>
      <c r="J35685"/>
      <c r="K35685"/>
      <c r="L35685"/>
      <c r="M35685"/>
      <c r="N35685"/>
      <c r="O35685"/>
      <c r="P35685"/>
      <c r="Q35685"/>
      <c r="R35685"/>
    </row>
    <row r="35686" spans="3:18" x14ac:dyDescent="0.2">
      <c r="C35686"/>
      <c r="D35686"/>
      <c r="E35686"/>
      <c r="F35686"/>
      <c r="G35686"/>
      <c r="H35686"/>
      <c r="I35686"/>
      <c r="J35686"/>
      <c r="K35686"/>
      <c r="L35686"/>
      <c r="M35686"/>
      <c r="N35686"/>
      <c r="O35686"/>
      <c r="P35686"/>
      <c r="Q35686"/>
      <c r="R35686"/>
    </row>
    <row r="35687" spans="3:18" x14ac:dyDescent="0.2">
      <c r="C35687"/>
      <c r="D35687"/>
      <c r="E35687"/>
      <c r="F35687"/>
      <c r="G35687"/>
      <c r="H35687"/>
      <c r="I35687"/>
      <c r="J35687"/>
      <c r="K35687"/>
      <c r="L35687"/>
      <c r="M35687"/>
      <c r="N35687"/>
      <c r="O35687"/>
      <c r="P35687"/>
      <c r="Q35687"/>
      <c r="R35687"/>
    </row>
    <row r="35688" spans="3:18" x14ac:dyDescent="0.2">
      <c r="C35688"/>
      <c r="D35688"/>
      <c r="E35688"/>
      <c r="F35688"/>
      <c r="G35688"/>
      <c r="H35688"/>
      <c r="I35688"/>
      <c r="J35688"/>
      <c r="K35688"/>
      <c r="L35688"/>
      <c r="M35688"/>
      <c r="N35688"/>
      <c r="O35688"/>
      <c r="P35688"/>
      <c r="Q35688"/>
      <c r="R35688"/>
    </row>
    <row r="35689" spans="3:18" x14ac:dyDescent="0.2">
      <c r="C35689"/>
      <c r="D35689"/>
      <c r="E35689"/>
      <c r="F35689"/>
      <c r="G35689"/>
      <c r="H35689"/>
      <c r="I35689"/>
      <c r="J35689"/>
      <c r="K35689"/>
      <c r="L35689"/>
      <c r="M35689"/>
      <c r="N35689"/>
      <c r="O35689"/>
      <c r="P35689"/>
      <c r="Q35689"/>
      <c r="R35689"/>
    </row>
    <row r="35690" spans="3:18" x14ac:dyDescent="0.2">
      <c r="C35690"/>
      <c r="D35690"/>
      <c r="E35690"/>
      <c r="F35690"/>
      <c r="G35690"/>
      <c r="H35690"/>
      <c r="I35690"/>
      <c r="J35690"/>
      <c r="K35690"/>
      <c r="L35690"/>
      <c r="M35690"/>
      <c r="N35690"/>
      <c r="O35690"/>
      <c r="P35690"/>
      <c r="Q35690"/>
      <c r="R35690"/>
    </row>
    <row r="35691" spans="3:18" x14ac:dyDescent="0.2">
      <c r="C35691"/>
      <c r="D35691"/>
      <c r="E35691"/>
      <c r="F35691"/>
      <c r="G35691"/>
      <c r="H35691"/>
      <c r="I35691"/>
      <c r="J35691"/>
      <c r="K35691"/>
      <c r="L35691"/>
      <c r="M35691"/>
      <c r="N35691"/>
      <c r="O35691"/>
      <c r="P35691"/>
      <c r="Q35691"/>
      <c r="R35691"/>
    </row>
    <row r="35692" spans="3:18" x14ac:dyDescent="0.2">
      <c r="C35692"/>
      <c r="D35692"/>
      <c r="E35692"/>
      <c r="F35692"/>
      <c r="G35692"/>
      <c r="H35692"/>
      <c r="I35692"/>
      <c r="J35692"/>
      <c r="K35692"/>
      <c r="L35692"/>
      <c r="M35692"/>
      <c r="N35692"/>
      <c r="O35692"/>
      <c r="P35692"/>
      <c r="Q35692"/>
      <c r="R35692"/>
    </row>
    <row r="35693" spans="3:18" x14ac:dyDescent="0.2">
      <c r="C35693"/>
      <c r="D35693"/>
      <c r="E35693"/>
      <c r="F35693"/>
      <c r="G35693"/>
      <c r="H35693"/>
      <c r="I35693"/>
      <c r="J35693"/>
      <c r="K35693"/>
      <c r="L35693"/>
      <c r="M35693"/>
      <c r="N35693"/>
      <c r="O35693"/>
      <c r="P35693"/>
      <c r="Q35693"/>
      <c r="R35693"/>
    </row>
    <row r="35694" spans="3:18" x14ac:dyDescent="0.2">
      <c r="C35694"/>
      <c r="D35694"/>
      <c r="E35694"/>
      <c r="F35694"/>
      <c r="G35694"/>
      <c r="H35694"/>
      <c r="I35694"/>
      <c r="J35694"/>
      <c r="K35694"/>
      <c r="L35694"/>
      <c r="M35694"/>
      <c r="N35694"/>
      <c r="O35694"/>
      <c r="P35694"/>
      <c r="Q35694"/>
      <c r="R35694"/>
    </row>
    <row r="35695" spans="3:18" x14ac:dyDescent="0.2">
      <c r="C35695"/>
      <c r="D35695"/>
      <c r="E35695"/>
      <c r="F35695"/>
      <c r="G35695"/>
      <c r="H35695"/>
      <c r="I35695"/>
      <c r="J35695"/>
      <c r="K35695"/>
      <c r="L35695"/>
      <c r="M35695"/>
      <c r="N35695"/>
      <c r="O35695"/>
      <c r="P35695"/>
      <c r="Q35695"/>
      <c r="R35695"/>
    </row>
    <row r="35696" spans="3:18" x14ac:dyDescent="0.2">
      <c r="C35696"/>
      <c r="D35696"/>
      <c r="E35696"/>
      <c r="F35696"/>
      <c r="G35696"/>
      <c r="H35696"/>
      <c r="I35696"/>
      <c r="J35696"/>
      <c r="K35696"/>
      <c r="L35696"/>
      <c r="M35696"/>
      <c r="N35696"/>
      <c r="O35696"/>
      <c r="P35696"/>
      <c r="Q35696"/>
      <c r="R35696"/>
    </row>
    <row r="35697" spans="3:18" x14ac:dyDescent="0.2">
      <c r="C35697"/>
      <c r="D35697"/>
      <c r="E35697"/>
      <c r="F35697"/>
      <c r="G35697"/>
      <c r="H35697"/>
      <c r="I35697"/>
      <c r="J35697"/>
      <c r="K35697"/>
      <c r="L35697"/>
      <c r="M35697"/>
      <c r="N35697"/>
      <c r="O35697"/>
      <c r="P35697"/>
      <c r="Q35697"/>
      <c r="R35697"/>
    </row>
    <row r="35698" spans="3:18" x14ac:dyDescent="0.2">
      <c r="C35698"/>
      <c r="D35698"/>
      <c r="E35698"/>
      <c r="F35698"/>
      <c r="G35698"/>
      <c r="H35698"/>
      <c r="I35698"/>
      <c r="J35698"/>
      <c r="K35698"/>
      <c r="L35698"/>
      <c r="M35698"/>
      <c r="N35698"/>
      <c r="O35698"/>
      <c r="P35698"/>
      <c r="Q35698"/>
      <c r="R35698"/>
    </row>
    <row r="35699" spans="3:18" x14ac:dyDescent="0.2">
      <c r="C35699"/>
      <c r="D35699"/>
      <c r="E35699"/>
      <c r="F35699"/>
      <c r="G35699"/>
      <c r="H35699"/>
      <c r="I35699"/>
      <c r="J35699"/>
      <c r="K35699"/>
      <c r="L35699"/>
      <c r="M35699"/>
      <c r="N35699"/>
      <c r="O35699"/>
      <c r="P35699"/>
      <c r="Q35699"/>
      <c r="R35699"/>
    </row>
    <row r="35700" spans="3:18" x14ac:dyDescent="0.2">
      <c r="C35700"/>
      <c r="D35700"/>
      <c r="E35700"/>
      <c r="F35700"/>
      <c r="G35700"/>
      <c r="H35700"/>
      <c r="I35700"/>
      <c r="J35700"/>
      <c r="K35700"/>
      <c r="L35700"/>
      <c r="M35700"/>
      <c r="N35700"/>
      <c r="O35700"/>
      <c r="P35700"/>
      <c r="Q35700"/>
      <c r="R35700"/>
    </row>
    <row r="35701" spans="3:18" x14ac:dyDescent="0.2">
      <c r="C35701"/>
      <c r="D35701"/>
      <c r="E35701"/>
      <c r="F35701"/>
      <c r="G35701"/>
      <c r="H35701"/>
      <c r="I35701"/>
      <c r="J35701"/>
      <c r="K35701"/>
      <c r="L35701"/>
      <c r="M35701"/>
      <c r="N35701"/>
      <c r="O35701"/>
      <c r="P35701"/>
      <c r="Q35701"/>
      <c r="R35701"/>
    </row>
    <row r="35702" spans="3:18" x14ac:dyDescent="0.2">
      <c r="C35702"/>
      <c r="D35702"/>
      <c r="E35702"/>
      <c r="F35702"/>
      <c r="G35702"/>
      <c r="H35702"/>
      <c r="I35702"/>
      <c r="J35702"/>
      <c r="K35702"/>
      <c r="L35702"/>
      <c r="M35702"/>
      <c r="N35702"/>
      <c r="O35702"/>
      <c r="P35702"/>
      <c r="Q35702"/>
      <c r="R35702"/>
    </row>
    <row r="35703" spans="3:18" x14ac:dyDescent="0.2">
      <c r="C35703"/>
      <c r="D35703"/>
      <c r="E35703"/>
      <c r="F35703"/>
      <c r="G35703"/>
      <c r="H35703"/>
      <c r="I35703"/>
      <c r="J35703"/>
      <c r="K35703"/>
      <c r="L35703"/>
      <c r="M35703"/>
      <c r="N35703"/>
      <c r="O35703"/>
      <c r="P35703"/>
      <c r="Q35703"/>
      <c r="R35703"/>
    </row>
    <row r="35704" spans="3:18" x14ac:dyDescent="0.2">
      <c r="C35704"/>
      <c r="D35704"/>
      <c r="E35704"/>
      <c r="F35704"/>
      <c r="G35704"/>
      <c r="H35704"/>
      <c r="I35704"/>
      <c r="J35704"/>
      <c r="K35704"/>
      <c r="L35704"/>
      <c r="M35704"/>
      <c r="N35704"/>
      <c r="O35704"/>
      <c r="P35704"/>
      <c r="Q35704"/>
      <c r="R35704"/>
    </row>
    <row r="35705" spans="3:18" x14ac:dyDescent="0.2">
      <c r="C35705"/>
      <c r="D35705"/>
      <c r="E35705"/>
      <c r="F35705"/>
      <c r="G35705"/>
      <c r="H35705"/>
      <c r="I35705"/>
      <c r="J35705"/>
      <c r="K35705"/>
      <c r="L35705"/>
      <c r="M35705"/>
      <c r="N35705"/>
      <c r="O35705"/>
      <c r="P35705"/>
      <c r="Q35705"/>
      <c r="R35705"/>
    </row>
    <row r="35706" spans="3:18" x14ac:dyDescent="0.2">
      <c r="C35706"/>
      <c r="D35706"/>
      <c r="E35706"/>
      <c r="F35706"/>
      <c r="G35706"/>
      <c r="H35706"/>
      <c r="I35706"/>
      <c r="J35706"/>
      <c r="K35706"/>
      <c r="L35706"/>
      <c r="M35706"/>
      <c r="N35706"/>
      <c r="O35706"/>
      <c r="P35706"/>
      <c r="Q35706"/>
      <c r="R35706"/>
    </row>
    <row r="35707" spans="3:18" x14ac:dyDescent="0.2">
      <c r="C35707"/>
      <c r="D35707"/>
      <c r="E35707"/>
      <c r="F35707"/>
      <c r="G35707"/>
      <c r="H35707"/>
      <c r="I35707"/>
      <c r="J35707"/>
      <c r="K35707"/>
      <c r="L35707"/>
      <c r="M35707"/>
      <c r="N35707"/>
      <c r="O35707"/>
      <c r="P35707"/>
      <c r="Q35707"/>
      <c r="R35707"/>
    </row>
    <row r="35708" spans="3:18" x14ac:dyDescent="0.2">
      <c r="C35708"/>
      <c r="D35708"/>
      <c r="E35708"/>
      <c r="F35708"/>
      <c r="G35708"/>
      <c r="H35708"/>
      <c r="I35708"/>
      <c r="J35708"/>
      <c r="K35708"/>
      <c r="L35708"/>
      <c r="M35708"/>
      <c r="N35708"/>
      <c r="O35708"/>
      <c r="P35708"/>
      <c r="Q35708"/>
      <c r="R35708"/>
    </row>
    <row r="35709" spans="3:18" x14ac:dyDescent="0.2">
      <c r="C35709"/>
      <c r="D35709"/>
      <c r="E35709"/>
      <c r="F35709"/>
      <c r="G35709"/>
      <c r="H35709"/>
      <c r="I35709"/>
      <c r="J35709"/>
      <c r="K35709"/>
      <c r="L35709"/>
      <c r="M35709"/>
      <c r="N35709"/>
      <c r="O35709"/>
      <c r="P35709"/>
      <c r="Q35709"/>
      <c r="R35709"/>
    </row>
    <row r="35710" spans="3:18" x14ac:dyDescent="0.2">
      <c r="C35710"/>
      <c r="D35710"/>
      <c r="E35710"/>
      <c r="F35710"/>
      <c r="G35710"/>
      <c r="H35710"/>
      <c r="I35710"/>
      <c r="J35710"/>
      <c r="K35710"/>
      <c r="L35710"/>
      <c r="M35710"/>
      <c r="N35710"/>
      <c r="O35710"/>
      <c r="P35710"/>
      <c r="Q35710"/>
      <c r="R35710"/>
    </row>
    <row r="35711" spans="3:18" x14ac:dyDescent="0.2">
      <c r="C35711"/>
      <c r="D35711"/>
      <c r="E35711"/>
      <c r="F35711"/>
      <c r="G35711"/>
      <c r="H35711"/>
      <c r="I35711"/>
      <c r="J35711"/>
      <c r="K35711"/>
      <c r="L35711"/>
      <c r="M35711"/>
      <c r="N35711"/>
      <c r="O35711"/>
      <c r="P35711"/>
      <c r="Q35711"/>
      <c r="R35711"/>
    </row>
    <row r="35712" spans="3:18" x14ac:dyDescent="0.2">
      <c r="C35712"/>
      <c r="D35712"/>
      <c r="E35712"/>
      <c r="F35712"/>
      <c r="G35712"/>
      <c r="H35712"/>
      <c r="I35712"/>
      <c r="J35712"/>
      <c r="K35712"/>
      <c r="L35712"/>
      <c r="M35712"/>
      <c r="N35712"/>
      <c r="O35712"/>
      <c r="P35712"/>
      <c r="Q35712"/>
      <c r="R35712"/>
    </row>
    <row r="35713" spans="3:18" x14ac:dyDescent="0.2">
      <c r="C35713"/>
      <c r="D35713"/>
      <c r="E35713"/>
      <c r="F35713"/>
      <c r="G35713"/>
      <c r="H35713"/>
      <c r="I35713"/>
      <c r="J35713"/>
      <c r="K35713"/>
      <c r="L35713"/>
      <c r="M35713"/>
      <c r="N35713"/>
      <c r="O35713"/>
      <c r="P35713"/>
      <c r="Q35713"/>
      <c r="R35713"/>
    </row>
    <row r="35714" spans="3:18" x14ac:dyDescent="0.2">
      <c r="C35714"/>
      <c r="D35714"/>
      <c r="E35714"/>
      <c r="F35714"/>
      <c r="G35714"/>
      <c r="H35714"/>
      <c r="I35714"/>
      <c r="J35714"/>
      <c r="K35714"/>
      <c r="L35714"/>
      <c r="M35714"/>
      <c r="N35714"/>
      <c r="O35714"/>
      <c r="P35714"/>
      <c r="Q35714"/>
      <c r="R35714"/>
    </row>
    <row r="35715" spans="3:18" x14ac:dyDescent="0.2">
      <c r="C35715"/>
      <c r="D35715"/>
      <c r="E35715"/>
      <c r="F35715"/>
      <c r="G35715"/>
      <c r="H35715"/>
      <c r="I35715"/>
      <c r="J35715"/>
      <c r="K35715"/>
      <c r="L35715"/>
      <c r="M35715"/>
      <c r="N35715"/>
      <c r="O35715"/>
      <c r="P35715"/>
      <c r="Q35715"/>
      <c r="R35715"/>
    </row>
    <row r="35716" spans="3:18" x14ac:dyDescent="0.2">
      <c r="C35716"/>
      <c r="D35716"/>
      <c r="E35716"/>
      <c r="F35716"/>
      <c r="G35716"/>
      <c r="H35716"/>
      <c r="I35716"/>
      <c r="J35716"/>
      <c r="K35716"/>
      <c r="L35716"/>
      <c r="M35716"/>
      <c r="N35716"/>
      <c r="O35716"/>
      <c r="P35716"/>
      <c r="Q35716"/>
      <c r="R35716"/>
    </row>
    <row r="35717" spans="3:18" x14ac:dyDescent="0.2">
      <c r="C35717"/>
      <c r="D35717"/>
      <c r="E35717"/>
      <c r="F35717"/>
      <c r="G35717"/>
      <c r="H35717"/>
      <c r="I35717"/>
      <c r="J35717"/>
      <c r="K35717"/>
      <c r="L35717"/>
      <c r="M35717"/>
      <c r="N35717"/>
      <c r="O35717"/>
      <c r="P35717"/>
      <c r="Q35717"/>
      <c r="R35717"/>
    </row>
    <row r="35718" spans="3:18" x14ac:dyDescent="0.2">
      <c r="C35718"/>
      <c r="D35718"/>
      <c r="E35718"/>
      <c r="F35718"/>
      <c r="G35718"/>
      <c r="H35718"/>
      <c r="I35718"/>
      <c r="J35718"/>
      <c r="K35718"/>
      <c r="L35718"/>
      <c r="M35718"/>
      <c r="N35718"/>
      <c r="O35718"/>
      <c r="P35718"/>
      <c r="Q35718"/>
      <c r="R35718"/>
    </row>
    <row r="35719" spans="3:18" x14ac:dyDescent="0.2">
      <c r="C35719"/>
      <c r="D35719"/>
      <c r="E35719"/>
      <c r="F35719"/>
      <c r="G35719"/>
      <c r="H35719"/>
      <c r="I35719"/>
      <c r="J35719"/>
      <c r="K35719"/>
      <c r="L35719"/>
      <c r="M35719"/>
      <c r="N35719"/>
      <c r="O35719"/>
      <c r="P35719"/>
      <c r="Q35719"/>
      <c r="R35719"/>
    </row>
    <row r="35720" spans="3:18" x14ac:dyDescent="0.2">
      <c r="C35720"/>
      <c r="D35720"/>
      <c r="E35720"/>
      <c r="F35720"/>
      <c r="G35720"/>
      <c r="H35720"/>
      <c r="I35720"/>
      <c r="J35720"/>
      <c r="K35720"/>
      <c r="L35720"/>
      <c r="M35720"/>
      <c r="N35720"/>
      <c r="O35720"/>
      <c r="P35720"/>
      <c r="Q35720"/>
      <c r="R35720"/>
    </row>
    <row r="35721" spans="3:18" x14ac:dyDescent="0.2">
      <c r="C35721"/>
      <c r="D35721"/>
      <c r="E35721"/>
      <c r="F35721"/>
      <c r="G35721"/>
      <c r="H35721"/>
      <c r="I35721"/>
      <c r="J35721"/>
      <c r="K35721"/>
      <c r="L35721"/>
      <c r="M35721"/>
      <c r="N35721"/>
      <c r="O35721"/>
      <c r="P35721"/>
      <c r="Q35721"/>
      <c r="R35721"/>
    </row>
    <row r="35722" spans="3:18" x14ac:dyDescent="0.2">
      <c r="C35722"/>
      <c r="D35722"/>
      <c r="E35722"/>
      <c r="F35722"/>
      <c r="G35722"/>
      <c r="H35722"/>
      <c r="I35722"/>
      <c r="J35722"/>
      <c r="K35722"/>
      <c r="L35722"/>
      <c r="M35722"/>
      <c r="N35722"/>
      <c r="O35722"/>
      <c r="P35722"/>
      <c r="Q35722"/>
      <c r="R35722"/>
    </row>
    <row r="35723" spans="3:18" x14ac:dyDescent="0.2">
      <c r="C35723"/>
      <c r="D35723"/>
      <c r="E35723"/>
      <c r="F35723"/>
      <c r="G35723"/>
      <c r="H35723"/>
      <c r="I35723"/>
      <c r="J35723"/>
      <c r="K35723"/>
      <c r="L35723"/>
      <c r="M35723"/>
      <c r="N35723"/>
      <c r="O35723"/>
      <c r="P35723"/>
      <c r="Q35723"/>
      <c r="R35723"/>
    </row>
    <row r="35724" spans="3:18" x14ac:dyDescent="0.2">
      <c r="C35724"/>
      <c r="D35724"/>
      <c r="E35724"/>
      <c r="F35724"/>
      <c r="G35724"/>
      <c r="H35724"/>
      <c r="I35724"/>
      <c r="J35724"/>
      <c r="K35724"/>
      <c r="L35724"/>
      <c r="M35724"/>
      <c r="N35724"/>
      <c r="O35724"/>
      <c r="P35724"/>
      <c r="Q35724"/>
      <c r="R35724"/>
    </row>
    <row r="35725" spans="3:18" x14ac:dyDescent="0.2">
      <c r="C35725"/>
      <c r="D35725"/>
      <c r="E35725"/>
      <c r="F35725"/>
      <c r="G35725"/>
      <c r="H35725"/>
      <c r="I35725"/>
      <c r="J35725"/>
      <c r="K35725"/>
      <c r="L35725"/>
      <c r="M35725"/>
      <c r="N35725"/>
      <c r="O35725"/>
      <c r="P35725"/>
      <c r="Q35725"/>
      <c r="R35725"/>
    </row>
    <row r="35726" spans="3:18" x14ac:dyDescent="0.2">
      <c r="C35726"/>
      <c r="D35726"/>
      <c r="E35726"/>
      <c r="F35726"/>
      <c r="G35726"/>
      <c r="H35726"/>
      <c r="I35726"/>
      <c r="J35726"/>
      <c r="K35726"/>
      <c r="L35726"/>
      <c r="M35726"/>
      <c r="N35726"/>
      <c r="O35726"/>
      <c r="P35726"/>
      <c r="Q35726"/>
      <c r="R35726"/>
    </row>
    <row r="35727" spans="3:18" x14ac:dyDescent="0.2">
      <c r="C35727"/>
      <c r="D35727"/>
      <c r="E35727"/>
      <c r="F35727"/>
      <c r="G35727"/>
      <c r="H35727"/>
      <c r="I35727"/>
      <c r="J35727"/>
      <c r="K35727"/>
      <c r="L35727"/>
      <c r="M35727"/>
      <c r="N35727"/>
      <c r="O35727"/>
      <c r="P35727"/>
      <c r="Q35727"/>
      <c r="R35727"/>
    </row>
    <row r="35728" spans="3:18" x14ac:dyDescent="0.2">
      <c r="C35728"/>
      <c r="D35728"/>
      <c r="E35728"/>
      <c r="F35728"/>
      <c r="G35728"/>
      <c r="H35728"/>
      <c r="I35728"/>
      <c r="J35728"/>
      <c r="K35728"/>
      <c r="L35728"/>
      <c r="M35728"/>
      <c r="N35728"/>
      <c r="O35728"/>
      <c r="P35728"/>
      <c r="Q35728"/>
      <c r="R35728"/>
    </row>
    <row r="35729" spans="3:18" x14ac:dyDescent="0.2">
      <c r="C35729"/>
      <c r="D35729"/>
      <c r="E35729"/>
      <c r="F35729"/>
      <c r="G35729"/>
      <c r="H35729"/>
      <c r="I35729"/>
      <c r="J35729"/>
      <c r="K35729"/>
      <c r="L35729"/>
      <c r="M35729"/>
      <c r="N35729"/>
      <c r="O35729"/>
      <c r="P35729"/>
      <c r="Q35729"/>
      <c r="R35729"/>
    </row>
    <row r="35730" spans="3:18" x14ac:dyDescent="0.2">
      <c r="C35730"/>
      <c r="D35730"/>
      <c r="E35730"/>
      <c r="F35730"/>
      <c r="G35730"/>
      <c r="H35730"/>
      <c r="I35730"/>
      <c r="J35730"/>
      <c r="K35730"/>
      <c r="L35730"/>
      <c r="M35730"/>
      <c r="N35730"/>
      <c r="O35730"/>
      <c r="P35730"/>
      <c r="Q35730"/>
      <c r="R35730"/>
    </row>
    <row r="35731" spans="3:18" x14ac:dyDescent="0.2">
      <c r="C35731"/>
      <c r="D35731"/>
      <c r="E35731"/>
      <c r="F35731"/>
      <c r="G35731"/>
      <c r="H35731"/>
      <c r="I35731"/>
      <c r="J35731"/>
      <c r="K35731"/>
      <c r="L35731"/>
      <c r="M35731"/>
      <c r="N35731"/>
      <c r="O35731"/>
      <c r="P35731"/>
      <c r="Q35731"/>
      <c r="R35731"/>
    </row>
    <row r="35732" spans="3:18" x14ac:dyDescent="0.2">
      <c r="C35732"/>
      <c r="D35732"/>
      <c r="E35732"/>
      <c r="F35732"/>
      <c r="G35732"/>
      <c r="H35732"/>
      <c r="I35732"/>
      <c r="J35732"/>
      <c r="K35732"/>
      <c r="L35732"/>
      <c r="M35732"/>
      <c r="N35732"/>
      <c r="O35732"/>
      <c r="P35732"/>
      <c r="Q35732"/>
      <c r="R35732"/>
    </row>
    <row r="35733" spans="3:18" x14ac:dyDescent="0.2">
      <c r="C35733"/>
      <c r="D35733"/>
      <c r="E35733"/>
      <c r="F35733"/>
      <c r="G35733"/>
      <c r="H35733"/>
      <c r="I35733"/>
      <c r="J35733"/>
      <c r="K35733"/>
      <c r="L35733"/>
      <c r="M35733"/>
      <c r="N35733"/>
      <c r="O35733"/>
      <c r="P35733"/>
      <c r="Q35733"/>
      <c r="R35733"/>
    </row>
    <row r="35734" spans="3:18" x14ac:dyDescent="0.2">
      <c r="C35734"/>
      <c r="D35734"/>
      <c r="E35734"/>
      <c r="F35734"/>
      <c r="G35734"/>
      <c r="H35734"/>
      <c r="I35734"/>
      <c r="J35734"/>
      <c r="K35734"/>
      <c r="L35734"/>
      <c r="M35734"/>
      <c r="N35734"/>
      <c r="O35734"/>
      <c r="P35734"/>
      <c r="Q35734"/>
      <c r="R35734"/>
    </row>
    <row r="35735" spans="3:18" x14ac:dyDescent="0.2">
      <c r="C35735"/>
      <c r="D35735"/>
      <c r="E35735"/>
      <c r="F35735"/>
      <c r="G35735"/>
      <c r="H35735"/>
      <c r="I35735"/>
      <c r="J35735"/>
      <c r="K35735"/>
      <c r="L35735"/>
      <c r="M35735"/>
      <c r="N35735"/>
      <c r="O35735"/>
      <c r="P35735"/>
      <c r="Q35735"/>
      <c r="R35735"/>
    </row>
    <row r="35736" spans="3:18" x14ac:dyDescent="0.2">
      <c r="C35736"/>
      <c r="D35736"/>
      <c r="E35736"/>
      <c r="F35736"/>
      <c r="G35736"/>
      <c r="H35736"/>
      <c r="I35736"/>
      <c r="J35736"/>
      <c r="K35736"/>
      <c r="L35736"/>
      <c r="M35736"/>
      <c r="N35736"/>
      <c r="O35736"/>
      <c r="P35736"/>
      <c r="Q35736"/>
      <c r="R35736"/>
    </row>
    <row r="35737" spans="3:18" x14ac:dyDescent="0.2">
      <c r="C35737"/>
      <c r="D35737"/>
      <c r="E35737"/>
      <c r="F35737"/>
      <c r="G35737"/>
      <c r="H35737"/>
      <c r="I35737"/>
      <c r="J35737"/>
      <c r="K35737"/>
      <c r="L35737"/>
      <c r="M35737"/>
      <c r="N35737"/>
      <c r="O35737"/>
      <c r="P35737"/>
      <c r="Q35737"/>
      <c r="R35737"/>
    </row>
    <row r="35738" spans="3:18" x14ac:dyDescent="0.2">
      <c r="C35738"/>
      <c r="D35738"/>
      <c r="E35738"/>
      <c r="F35738"/>
      <c r="G35738"/>
      <c r="H35738"/>
      <c r="I35738"/>
      <c r="J35738"/>
      <c r="K35738"/>
      <c r="L35738"/>
      <c r="M35738"/>
      <c r="N35738"/>
      <c r="O35738"/>
      <c r="P35738"/>
      <c r="Q35738"/>
      <c r="R35738"/>
    </row>
    <row r="35739" spans="3:18" x14ac:dyDescent="0.2">
      <c r="C35739"/>
      <c r="D35739"/>
      <c r="E35739"/>
      <c r="F35739"/>
      <c r="G35739"/>
      <c r="H35739"/>
      <c r="I35739"/>
      <c r="J35739"/>
      <c r="K35739"/>
      <c r="L35739"/>
      <c r="M35739"/>
      <c r="N35739"/>
      <c r="O35739"/>
      <c r="P35739"/>
      <c r="Q35739"/>
      <c r="R35739"/>
    </row>
    <row r="35740" spans="3:18" x14ac:dyDescent="0.2">
      <c r="C35740"/>
      <c r="D35740"/>
      <c r="E35740"/>
      <c r="F35740"/>
      <c r="G35740"/>
      <c r="H35740"/>
      <c r="I35740"/>
      <c r="J35740"/>
      <c r="K35740"/>
      <c r="L35740"/>
      <c r="M35740"/>
      <c r="N35740"/>
      <c r="O35740"/>
      <c r="P35740"/>
      <c r="Q35740"/>
      <c r="R35740"/>
    </row>
    <row r="35741" spans="3:18" x14ac:dyDescent="0.2">
      <c r="C35741"/>
      <c r="D35741"/>
      <c r="E35741"/>
      <c r="F35741"/>
      <c r="G35741"/>
      <c r="H35741"/>
      <c r="I35741"/>
      <c r="J35741"/>
      <c r="K35741"/>
      <c r="L35741"/>
      <c r="M35741"/>
      <c r="N35741"/>
      <c r="O35741"/>
      <c r="P35741"/>
      <c r="Q35741"/>
      <c r="R35741"/>
    </row>
    <row r="35742" spans="3:18" x14ac:dyDescent="0.2">
      <c r="C35742"/>
      <c r="D35742"/>
      <c r="E35742"/>
      <c r="F35742"/>
      <c r="G35742"/>
      <c r="H35742"/>
      <c r="I35742"/>
      <c r="J35742"/>
      <c r="K35742"/>
      <c r="L35742"/>
      <c r="M35742"/>
      <c r="N35742"/>
      <c r="O35742"/>
      <c r="P35742"/>
      <c r="Q35742"/>
      <c r="R35742"/>
    </row>
    <row r="35743" spans="3:18" x14ac:dyDescent="0.2">
      <c r="C35743"/>
      <c r="D35743"/>
      <c r="E35743"/>
      <c r="F35743"/>
      <c r="G35743"/>
      <c r="H35743"/>
      <c r="I35743"/>
      <c r="J35743"/>
      <c r="K35743"/>
      <c r="L35743"/>
      <c r="M35743"/>
      <c r="N35743"/>
      <c r="O35743"/>
      <c r="P35743"/>
      <c r="Q35743"/>
      <c r="R35743"/>
    </row>
    <row r="35744" spans="3:18" x14ac:dyDescent="0.2">
      <c r="C35744"/>
      <c r="D35744"/>
      <c r="E35744"/>
      <c r="F35744"/>
      <c r="G35744"/>
      <c r="H35744"/>
      <c r="I35744"/>
      <c r="J35744"/>
      <c r="K35744"/>
      <c r="L35744"/>
      <c r="M35744"/>
      <c r="N35744"/>
      <c r="O35744"/>
      <c r="P35744"/>
      <c r="Q35744"/>
      <c r="R35744"/>
    </row>
    <row r="35745" spans="3:18" x14ac:dyDescent="0.2">
      <c r="C35745"/>
      <c r="D35745"/>
      <c r="E35745"/>
      <c r="F35745"/>
      <c r="G35745"/>
      <c r="H35745"/>
      <c r="I35745"/>
      <c r="J35745"/>
      <c r="K35745"/>
      <c r="L35745"/>
      <c r="M35745"/>
      <c r="N35745"/>
      <c r="O35745"/>
      <c r="P35745"/>
      <c r="Q35745"/>
      <c r="R35745"/>
    </row>
    <row r="35746" spans="3:18" x14ac:dyDescent="0.2">
      <c r="C35746"/>
      <c r="D35746"/>
      <c r="E35746"/>
      <c r="F35746"/>
      <c r="G35746"/>
      <c r="H35746"/>
      <c r="I35746"/>
      <c r="J35746"/>
      <c r="K35746"/>
      <c r="L35746"/>
      <c r="M35746"/>
      <c r="N35746"/>
      <c r="O35746"/>
      <c r="P35746"/>
      <c r="Q35746"/>
      <c r="R35746"/>
    </row>
    <row r="35747" spans="3:18" x14ac:dyDescent="0.2">
      <c r="C35747"/>
      <c r="D35747"/>
      <c r="E35747"/>
      <c r="F35747"/>
      <c r="G35747"/>
      <c r="H35747"/>
      <c r="I35747"/>
      <c r="J35747"/>
      <c r="K35747"/>
      <c r="L35747"/>
      <c r="M35747"/>
      <c r="N35747"/>
      <c r="O35747"/>
      <c r="P35747"/>
      <c r="Q35747"/>
      <c r="R35747"/>
    </row>
    <row r="35748" spans="3:18" x14ac:dyDescent="0.2">
      <c r="C35748"/>
      <c r="D35748"/>
      <c r="E35748"/>
      <c r="F35748"/>
      <c r="G35748"/>
      <c r="H35748"/>
      <c r="I35748"/>
      <c r="J35748"/>
      <c r="K35748"/>
      <c r="L35748"/>
      <c r="M35748"/>
      <c r="N35748"/>
      <c r="O35748"/>
      <c r="P35748"/>
      <c r="Q35748"/>
      <c r="R35748"/>
    </row>
    <row r="35749" spans="3:18" x14ac:dyDescent="0.2">
      <c r="C35749"/>
      <c r="D35749"/>
      <c r="E35749"/>
      <c r="F35749"/>
      <c r="G35749"/>
      <c r="H35749"/>
      <c r="I35749"/>
      <c r="J35749"/>
      <c r="K35749"/>
      <c r="L35749"/>
      <c r="M35749"/>
      <c r="N35749"/>
      <c r="O35749"/>
      <c r="P35749"/>
      <c r="Q35749"/>
      <c r="R35749"/>
    </row>
    <row r="35750" spans="3:18" x14ac:dyDescent="0.2">
      <c r="C35750"/>
      <c r="D35750"/>
      <c r="E35750"/>
      <c r="F35750"/>
      <c r="G35750"/>
      <c r="H35750"/>
      <c r="I35750"/>
      <c r="J35750"/>
      <c r="K35750"/>
      <c r="L35750"/>
      <c r="M35750"/>
      <c r="N35750"/>
      <c r="O35750"/>
      <c r="P35750"/>
      <c r="Q35750"/>
      <c r="R35750"/>
    </row>
    <row r="35751" spans="3:18" x14ac:dyDescent="0.2">
      <c r="C35751"/>
      <c r="D35751"/>
      <c r="E35751"/>
      <c r="F35751"/>
      <c r="G35751"/>
      <c r="H35751"/>
      <c r="I35751"/>
      <c r="J35751"/>
      <c r="K35751"/>
      <c r="L35751"/>
      <c r="M35751"/>
      <c r="N35751"/>
      <c r="O35751"/>
      <c r="P35751"/>
      <c r="Q35751"/>
      <c r="R35751"/>
    </row>
    <row r="35752" spans="3:18" x14ac:dyDescent="0.2">
      <c r="C35752"/>
      <c r="D35752"/>
      <c r="E35752"/>
      <c r="F35752"/>
      <c r="G35752"/>
      <c r="H35752"/>
      <c r="I35752"/>
      <c r="J35752"/>
      <c r="K35752"/>
      <c r="L35752"/>
      <c r="M35752"/>
      <c r="N35752"/>
      <c r="O35752"/>
      <c r="P35752"/>
      <c r="Q35752"/>
      <c r="R35752"/>
    </row>
    <row r="35753" spans="3:18" x14ac:dyDescent="0.2">
      <c r="C35753"/>
      <c r="D35753"/>
      <c r="E35753"/>
      <c r="F35753"/>
      <c r="G35753"/>
      <c r="H35753"/>
      <c r="I35753"/>
      <c r="J35753"/>
      <c r="K35753"/>
      <c r="L35753"/>
      <c r="M35753"/>
      <c r="N35753"/>
      <c r="O35753"/>
      <c r="P35753"/>
      <c r="Q35753"/>
      <c r="R35753"/>
    </row>
    <row r="35754" spans="3:18" x14ac:dyDescent="0.2">
      <c r="C35754"/>
      <c r="D35754"/>
      <c r="E35754"/>
      <c r="F35754"/>
      <c r="G35754"/>
      <c r="H35754"/>
      <c r="I35754"/>
      <c r="J35754"/>
      <c r="K35754"/>
      <c r="L35754"/>
      <c r="M35754"/>
      <c r="N35754"/>
      <c r="O35754"/>
      <c r="P35754"/>
      <c r="Q35754"/>
      <c r="R35754"/>
    </row>
    <row r="35755" spans="3:18" x14ac:dyDescent="0.2">
      <c r="C35755"/>
      <c r="D35755"/>
      <c r="E35755"/>
      <c r="F35755"/>
      <c r="G35755"/>
      <c r="H35755"/>
      <c r="I35755"/>
      <c r="J35755"/>
      <c r="K35755"/>
      <c r="L35755"/>
      <c r="M35755"/>
      <c r="N35755"/>
      <c r="O35755"/>
      <c r="P35755"/>
      <c r="Q35755"/>
      <c r="R35755"/>
    </row>
    <row r="35756" spans="3:18" x14ac:dyDescent="0.2">
      <c r="C35756"/>
      <c r="D35756"/>
      <c r="E35756"/>
      <c r="F35756"/>
      <c r="G35756"/>
      <c r="H35756"/>
      <c r="I35756"/>
      <c r="J35756"/>
      <c r="K35756"/>
      <c r="L35756"/>
      <c r="M35756"/>
      <c r="N35756"/>
      <c r="O35756"/>
      <c r="P35756"/>
      <c r="Q35756"/>
      <c r="R35756"/>
    </row>
    <row r="35757" spans="3:18" x14ac:dyDescent="0.2">
      <c r="C35757"/>
      <c r="D35757"/>
      <c r="E35757"/>
      <c r="F35757"/>
      <c r="G35757"/>
      <c r="H35757"/>
      <c r="I35757"/>
      <c r="J35757"/>
      <c r="K35757"/>
      <c r="L35757"/>
      <c r="M35757"/>
      <c r="N35757"/>
      <c r="O35757"/>
      <c r="P35757"/>
      <c r="Q35757"/>
      <c r="R35757"/>
    </row>
    <row r="35758" spans="3:18" x14ac:dyDescent="0.2">
      <c r="C35758"/>
      <c r="D35758"/>
      <c r="E35758"/>
      <c r="F35758"/>
      <c r="G35758"/>
      <c r="H35758"/>
      <c r="I35758"/>
      <c r="J35758"/>
      <c r="K35758"/>
      <c r="L35758"/>
      <c r="M35758"/>
      <c r="N35758"/>
      <c r="O35758"/>
      <c r="P35758"/>
      <c r="Q35758"/>
      <c r="R35758"/>
    </row>
    <row r="35759" spans="3:18" x14ac:dyDescent="0.2">
      <c r="C35759"/>
      <c r="D35759"/>
      <c r="E35759"/>
      <c r="F35759"/>
      <c r="G35759"/>
      <c r="H35759"/>
      <c r="I35759"/>
      <c r="J35759"/>
      <c r="K35759"/>
      <c r="L35759"/>
      <c r="M35759"/>
      <c r="N35759"/>
      <c r="O35759"/>
      <c r="P35759"/>
      <c r="Q35759"/>
      <c r="R35759"/>
    </row>
    <row r="35760" spans="3:18" x14ac:dyDescent="0.2">
      <c r="C35760"/>
      <c r="D35760"/>
      <c r="E35760"/>
      <c r="F35760"/>
      <c r="G35760"/>
      <c r="H35760"/>
      <c r="I35760"/>
      <c r="J35760"/>
      <c r="K35760"/>
      <c r="L35760"/>
      <c r="M35760"/>
      <c r="N35760"/>
      <c r="O35760"/>
      <c r="P35760"/>
      <c r="Q35760"/>
      <c r="R35760"/>
    </row>
    <row r="35761" spans="3:18" x14ac:dyDescent="0.2">
      <c r="C35761"/>
      <c r="D35761"/>
      <c r="E35761"/>
      <c r="F35761"/>
      <c r="G35761"/>
      <c r="H35761"/>
      <c r="I35761"/>
      <c r="J35761"/>
      <c r="K35761"/>
      <c r="L35761"/>
      <c r="M35761"/>
      <c r="N35761"/>
      <c r="O35761"/>
      <c r="P35761"/>
      <c r="Q35761"/>
      <c r="R35761"/>
    </row>
    <row r="35762" spans="3:18" x14ac:dyDescent="0.2">
      <c r="C35762"/>
      <c r="D35762"/>
      <c r="E35762"/>
      <c r="F35762"/>
      <c r="G35762"/>
      <c r="H35762"/>
      <c r="I35762"/>
      <c r="J35762"/>
      <c r="K35762"/>
      <c r="L35762"/>
      <c r="M35762"/>
      <c r="N35762"/>
      <c r="O35762"/>
      <c r="P35762"/>
      <c r="Q35762"/>
      <c r="R35762"/>
    </row>
    <row r="35763" spans="3:18" x14ac:dyDescent="0.2">
      <c r="C35763"/>
      <c r="D35763"/>
      <c r="E35763"/>
      <c r="F35763"/>
      <c r="G35763"/>
      <c r="H35763"/>
      <c r="I35763"/>
      <c r="J35763"/>
      <c r="K35763"/>
      <c r="L35763"/>
      <c r="M35763"/>
      <c r="N35763"/>
      <c r="O35763"/>
      <c r="P35763"/>
      <c r="Q35763"/>
      <c r="R35763"/>
    </row>
    <row r="35764" spans="3:18" x14ac:dyDescent="0.2">
      <c r="C35764"/>
      <c r="D35764"/>
      <c r="E35764"/>
      <c r="F35764"/>
      <c r="G35764"/>
      <c r="H35764"/>
      <c r="I35764"/>
      <c r="J35764"/>
      <c r="K35764"/>
      <c r="L35764"/>
      <c r="M35764"/>
      <c r="N35764"/>
      <c r="O35764"/>
      <c r="P35764"/>
      <c r="Q35764"/>
      <c r="R35764"/>
    </row>
    <row r="35765" spans="3:18" x14ac:dyDescent="0.2">
      <c r="C35765"/>
      <c r="D35765"/>
      <c r="E35765"/>
      <c r="F35765"/>
      <c r="G35765"/>
      <c r="H35765"/>
      <c r="I35765"/>
      <c r="J35765"/>
      <c r="K35765"/>
      <c r="L35765"/>
      <c r="M35765"/>
      <c r="N35765"/>
      <c r="O35765"/>
      <c r="P35765"/>
      <c r="Q35765"/>
      <c r="R35765"/>
    </row>
    <row r="35766" spans="3:18" x14ac:dyDescent="0.2">
      <c r="C35766"/>
      <c r="D35766"/>
      <c r="E35766"/>
      <c r="F35766"/>
      <c r="G35766"/>
      <c r="H35766"/>
      <c r="I35766"/>
      <c r="J35766"/>
      <c r="K35766"/>
      <c r="L35766"/>
      <c r="M35766"/>
      <c r="N35766"/>
      <c r="O35766"/>
      <c r="P35766"/>
      <c r="Q35766"/>
      <c r="R35766"/>
    </row>
    <row r="35767" spans="3:18" x14ac:dyDescent="0.2">
      <c r="C35767"/>
      <c r="D35767"/>
      <c r="E35767"/>
      <c r="F35767"/>
      <c r="G35767"/>
      <c r="H35767"/>
      <c r="I35767"/>
      <c r="J35767"/>
      <c r="K35767"/>
      <c r="L35767"/>
      <c r="M35767"/>
      <c r="N35767"/>
      <c r="O35767"/>
      <c r="P35767"/>
      <c r="Q35767"/>
      <c r="R35767"/>
    </row>
    <row r="35768" spans="3:18" x14ac:dyDescent="0.2">
      <c r="C35768"/>
      <c r="D35768"/>
      <c r="E35768"/>
      <c r="F35768"/>
      <c r="G35768"/>
      <c r="H35768"/>
      <c r="I35768"/>
      <c r="J35768"/>
      <c r="K35768"/>
      <c r="L35768"/>
      <c r="M35768"/>
      <c r="N35768"/>
      <c r="O35768"/>
      <c r="P35768"/>
      <c r="Q35768"/>
      <c r="R35768"/>
    </row>
    <row r="35769" spans="3:18" x14ac:dyDescent="0.2">
      <c r="C35769"/>
      <c r="D35769"/>
      <c r="E35769"/>
      <c r="F35769"/>
      <c r="G35769"/>
      <c r="H35769"/>
      <c r="I35769"/>
      <c r="J35769"/>
      <c r="K35769"/>
      <c r="L35769"/>
      <c r="M35769"/>
      <c r="N35769"/>
      <c r="O35769"/>
      <c r="P35769"/>
      <c r="Q35769"/>
      <c r="R35769"/>
    </row>
    <row r="35770" spans="3:18" x14ac:dyDescent="0.2">
      <c r="C35770"/>
      <c r="D35770"/>
      <c r="E35770"/>
      <c r="F35770"/>
      <c r="G35770"/>
      <c r="H35770"/>
      <c r="I35770"/>
      <c r="J35770"/>
      <c r="K35770"/>
      <c r="L35770"/>
      <c r="M35770"/>
      <c r="N35770"/>
      <c r="O35770"/>
      <c r="P35770"/>
      <c r="Q35770"/>
      <c r="R35770"/>
    </row>
    <row r="35771" spans="3:18" x14ac:dyDescent="0.2">
      <c r="C35771"/>
      <c r="D35771"/>
      <c r="E35771"/>
      <c r="F35771"/>
      <c r="G35771"/>
      <c r="H35771"/>
      <c r="I35771"/>
      <c r="J35771"/>
      <c r="K35771"/>
      <c r="L35771"/>
      <c r="M35771"/>
      <c r="N35771"/>
      <c r="O35771"/>
      <c r="P35771"/>
      <c r="Q35771"/>
      <c r="R35771"/>
    </row>
    <row r="35772" spans="3:18" x14ac:dyDescent="0.2">
      <c r="C35772"/>
      <c r="D35772"/>
      <c r="E35772"/>
      <c r="F35772"/>
      <c r="G35772"/>
      <c r="H35772"/>
      <c r="I35772"/>
      <c r="J35772"/>
      <c r="K35772"/>
      <c r="L35772"/>
      <c r="M35772"/>
      <c r="N35772"/>
      <c r="O35772"/>
      <c r="P35772"/>
      <c r="Q35772"/>
      <c r="R35772"/>
    </row>
    <row r="35773" spans="3:18" x14ac:dyDescent="0.2">
      <c r="C35773"/>
      <c r="D35773"/>
      <c r="E35773"/>
      <c r="F35773"/>
      <c r="G35773"/>
      <c r="H35773"/>
      <c r="I35773"/>
      <c r="J35773"/>
      <c r="K35773"/>
      <c r="L35773"/>
      <c r="M35773"/>
      <c r="N35773"/>
      <c r="O35773"/>
      <c r="P35773"/>
      <c r="Q35773"/>
      <c r="R35773"/>
    </row>
    <row r="35774" spans="3:18" x14ac:dyDescent="0.2">
      <c r="C35774"/>
      <c r="D35774"/>
      <c r="E35774"/>
      <c r="F35774"/>
      <c r="G35774"/>
      <c r="H35774"/>
      <c r="I35774"/>
      <c r="J35774"/>
      <c r="K35774"/>
      <c r="L35774"/>
      <c r="M35774"/>
      <c r="N35774"/>
      <c r="O35774"/>
      <c r="P35774"/>
      <c r="Q35774"/>
      <c r="R35774"/>
    </row>
    <row r="35775" spans="3:18" x14ac:dyDescent="0.2">
      <c r="C35775"/>
      <c r="D35775"/>
      <c r="E35775"/>
      <c r="F35775"/>
      <c r="G35775"/>
      <c r="H35775"/>
      <c r="I35775"/>
      <c r="J35775"/>
      <c r="K35775"/>
      <c r="L35775"/>
      <c r="M35775"/>
      <c r="N35775"/>
      <c r="O35775"/>
      <c r="P35775"/>
      <c r="Q35775"/>
      <c r="R35775"/>
    </row>
    <row r="35776" spans="3:18" x14ac:dyDescent="0.2">
      <c r="C35776"/>
      <c r="D35776"/>
      <c r="E35776"/>
      <c r="F35776"/>
      <c r="G35776"/>
      <c r="H35776"/>
      <c r="I35776"/>
      <c r="J35776"/>
      <c r="K35776"/>
      <c r="L35776"/>
      <c r="M35776"/>
      <c r="N35776"/>
      <c r="O35776"/>
      <c r="P35776"/>
      <c r="Q35776"/>
      <c r="R35776"/>
    </row>
    <row r="35777" spans="3:18" x14ac:dyDescent="0.2">
      <c r="C35777"/>
      <c r="D35777"/>
      <c r="E35777"/>
      <c r="F35777"/>
      <c r="G35777"/>
      <c r="H35777"/>
      <c r="I35777"/>
      <c r="J35777"/>
      <c r="K35777"/>
      <c r="L35777"/>
      <c r="M35777"/>
      <c r="N35777"/>
      <c r="O35777"/>
      <c r="P35777"/>
      <c r="Q35777"/>
      <c r="R35777"/>
    </row>
    <row r="35778" spans="3:18" x14ac:dyDescent="0.2">
      <c r="C35778"/>
      <c r="D35778"/>
      <c r="E35778"/>
      <c r="F35778"/>
      <c r="G35778"/>
      <c r="H35778"/>
      <c r="I35778"/>
      <c r="J35778"/>
      <c r="K35778"/>
      <c r="L35778"/>
      <c r="M35778"/>
      <c r="N35778"/>
      <c r="O35778"/>
      <c r="P35778"/>
      <c r="Q35778"/>
      <c r="R35778"/>
    </row>
    <row r="35779" spans="3:18" x14ac:dyDescent="0.2">
      <c r="C35779"/>
      <c r="D35779"/>
      <c r="E35779"/>
      <c r="F35779"/>
      <c r="G35779"/>
      <c r="H35779"/>
      <c r="I35779"/>
      <c r="J35779"/>
      <c r="K35779"/>
      <c r="L35779"/>
      <c r="M35779"/>
      <c r="N35779"/>
      <c r="O35779"/>
      <c r="P35779"/>
      <c r="Q35779"/>
      <c r="R35779"/>
    </row>
    <row r="35780" spans="3:18" x14ac:dyDescent="0.2">
      <c r="C35780"/>
      <c r="D35780"/>
      <c r="E35780"/>
      <c r="F35780"/>
      <c r="G35780"/>
      <c r="H35780"/>
      <c r="I35780"/>
      <c r="J35780"/>
      <c r="K35780"/>
      <c r="L35780"/>
      <c r="M35780"/>
      <c r="N35780"/>
      <c r="O35780"/>
      <c r="P35780"/>
      <c r="Q35780"/>
      <c r="R35780"/>
    </row>
    <row r="35781" spans="3:18" x14ac:dyDescent="0.2">
      <c r="C35781"/>
      <c r="D35781"/>
      <c r="E35781"/>
      <c r="F35781"/>
      <c r="G35781"/>
      <c r="H35781"/>
      <c r="I35781"/>
      <c r="J35781"/>
      <c r="K35781"/>
      <c r="L35781"/>
      <c r="M35781"/>
      <c r="N35781"/>
      <c r="O35781"/>
      <c r="P35781"/>
      <c r="Q35781"/>
      <c r="R35781"/>
    </row>
    <row r="35782" spans="3:18" x14ac:dyDescent="0.2">
      <c r="C35782"/>
      <c r="D35782"/>
      <c r="E35782"/>
      <c r="F35782"/>
      <c r="G35782"/>
      <c r="H35782"/>
      <c r="I35782"/>
      <c r="J35782"/>
      <c r="K35782"/>
      <c r="L35782"/>
      <c r="M35782"/>
      <c r="N35782"/>
      <c r="O35782"/>
      <c r="P35782"/>
      <c r="Q35782"/>
      <c r="R35782"/>
    </row>
    <row r="35783" spans="3:18" x14ac:dyDescent="0.2">
      <c r="C35783"/>
      <c r="D35783"/>
      <c r="E35783"/>
      <c r="F35783"/>
      <c r="G35783"/>
      <c r="H35783"/>
      <c r="I35783"/>
      <c r="J35783"/>
      <c r="K35783"/>
      <c r="L35783"/>
      <c r="M35783"/>
      <c r="N35783"/>
      <c r="O35783"/>
      <c r="P35783"/>
      <c r="Q35783"/>
      <c r="R35783"/>
    </row>
    <row r="35784" spans="3:18" x14ac:dyDescent="0.2">
      <c r="C35784"/>
      <c r="D35784"/>
      <c r="E35784"/>
      <c r="F35784"/>
      <c r="G35784"/>
      <c r="H35784"/>
      <c r="I35784"/>
      <c r="J35784"/>
      <c r="K35784"/>
      <c r="L35784"/>
      <c r="M35784"/>
      <c r="N35784"/>
      <c r="O35784"/>
      <c r="P35784"/>
      <c r="Q35784"/>
      <c r="R35784"/>
    </row>
    <row r="35785" spans="3:18" x14ac:dyDescent="0.2">
      <c r="C35785"/>
      <c r="D35785"/>
      <c r="E35785"/>
      <c r="F35785"/>
      <c r="G35785"/>
      <c r="H35785"/>
      <c r="I35785"/>
      <c r="J35785"/>
      <c r="K35785"/>
      <c r="L35785"/>
      <c r="M35785"/>
      <c r="N35785"/>
      <c r="O35785"/>
      <c r="P35785"/>
      <c r="Q35785"/>
      <c r="R35785"/>
    </row>
    <row r="35786" spans="3:18" x14ac:dyDescent="0.2">
      <c r="C35786"/>
      <c r="D35786"/>
      <c r="E35786"/>
      <c r="F35786"/>
      <c r="G35786"/>
      <c r="H35786"/>
      <c r="I35786"/>
      <c r="J35786"/>
      <c r="K35786"/>
      <c r="L35786"/>
      <c r="M35786"/>
      <c r="N35786"/>
      <c r="O35786"/>
      <c r="P35786"/>
      <c r="Q35786"/>
      <c r="R35786"/>
    </row>
    <row r="35787" spans="3:18" x14ac:dyDescent="0.2">
      <c r="C35787"/>
      <c r="D35787"/>
      <c r="E35787"/>
      <c r="F35787"/>
      <c r="G35787"/>
      <c r="H35787"/>
      <c r="I35787"/>
      <c r="J35787"/>
      <c r="K35787"/>
      <c r="L35787"/>
      <c r="M35787"/>
      <c r="N35787"/>
      <c r="O35787"/>
      <c r="P35787"/>
      <c r="Q35787"/>
      <c r="R35787"/>
    </row>
    <row r="35788" spans="3:18" x14ac:dyDescent="0.2">
      <c r="C35788"/>
      <c r="D35788"/>
      <c r="E35788"/>
      <c r="F35788"/>
      <c r="G35788"/>
      <c r="H35788"/>
      <c r="I35788"/>
      <c r="J35788"/>
      <c r="K35788"/>
      <c r="L35788"/>
      <c r="M35788"/>
      <c r="N35788"/>
      <c r="O35788"/>
      <c r="P35788"/>
      <c r="Q35788"/>
      <c r="R35788"/>
    </row>
    <row r="35789" spans="3:18" x14ac:dyDescent="0.2">
      <c r="C35789"/>
      <c r="D35789"/>
      <c r="E35789"/>
      <c r="F35789"/>
      <c r="G35789"/>
      <c r="H35789"/>
      <c r="I35789"/>
      <c r="J35789"/>
      <c r="K35789"/>
      <c r="L35789"/>
      <c r="M35789"/>
      <c r="N35789"/>
      <c r="O35789"/>
      <c r="P35789"/>
      <c r="Q35789"/>
      <c r="R35789"/>
    </row>
    <row r="35790" spans="3:18" x14ac:dyDescent="0.2">
      <c r="C35790"/>
      <c r="D35790"/>
      <c r="E35790"/>
      <c r="F35790"/>
      <c r="G35790"/>
      <c r="H35790"/>
      <c r="I35790"/>
      <c r="J35790"/>
      <c r="K35790"/>
      <c r="L35790"/>
      <c r="M35790"/>
      <c r="N35790"/>
      <c r="O35790"/>
      <c r="P35790"/>
      <c r="Q35790"/>
      <c r="R35790"/>
    </row>
    <row r="35791" spans="3:18" x14ac:dyDescent="0.2">
      <c r="C35791"/>
      <c r="D35791"/>
      <c r="E35791"/>
      <c r="F35791"/>
      <c r="G35791"/>
      <c r="H35791"/>
      <c r="I35791"/>
      <c r="J35791"/>
      <c r="K35791"/>
      <c r="L35791"/>
      <c r="M35791"/>
      <c r="N35791"/>
      <c r="O35791"/>
      <c r="P35791"/>
      <c r="Q35791"/>
      <c r="R35791"/>
    </row>
    <row r="35792" spans="3:18" x14ac:dyDescent="0.2">
      <c r="C35792"/>
      <c r="D35792"/>
      <c r="E35792"/>
      <c r="F35792"/>
      <c r="G35792"/>
      <c r="H35792"/>
      <c r="I35792"/>
      <c r="J35792"/>
      <c r="K35792"/>
      <c r="L35792"/>
      <c r="M35792"/>
      <c r="N35792"/>
      <c r="O35792"/>
      <c r="P35792"/>
      <c r="Q35792"/>
      <c r="R35792"/>
    </row>
    <row r="35793" spans="3:18" x14ac:dyDescent="0.2">
      <c r="C35793"/>
      <c r="D35793"/>
      <c r="E35793"/>
      <c r="F35793"/>
      <c r="G35793"/>
      <c r="H35793"/>
      <c r="I35793"/>
      <c r="J35793"/>
      <c r="K35793"/>
      <c r="L35793"/>
      <c r="M35793"/>
      <c r="N35793"/>
      <c r="O35793"/>
      <c r="P35793"/>
      <c r="Q35793"/>
      <c r="R35793"/>
    </row>
    <row r="35794" spans="3:18" x14ac:dyDescent="0.2">
      <c r="C35794"/>
      <c r="D35794"/>
      <c r="E35794"/>
      <c r="F35794"/>
      <c r="G35794"/>
      <c r="H35794"/>
      <c r="I35794"/>
      <c r="J35794"/>
      <c r="K35794"/>
      <c r="L35794"/>
      <c r="M35794"/>
      <c r="N35794"/>
      <c r="O35794"/>
      <c r="P35794"/>
      <c r="Q35794"/>
      <c r="R35794"/>
    </row>
    <row r="35795" spans="3:18" x14ac:dyDescent="0.2">
      <c r="C35795"/>
      <c r="D35795"/>
      <c r="E35795"/>
      <c r="F35795"/>
      <c r="G35795"/>
      <c r="H35795"/>
      <c r="I35795"/>
      <c r="J35795"/>
      <c r="K35795"/>
      <c r="L35795"/>
      <c r="M35795"/>
      <c r="N35795"/>
      <c r="O35795"/>
      <c r="P35795"/>
      <c r="Q35795"/>
      <c r="R35795"/>
    </row>
    <row r="35796" spans="3:18" x14ac:dyDescent="0.2">
      <c r="C35796"/>
      <c r="D35796"/>
      <c r="E35796"/>
      <c r="F35796"/>
      <c r="G35796"/>
      <c r="H35796"/>
      <c r="I35796"/>
      <c r="J35796"/>
      <c r="K35796"/>
      <c r="L35796"/>
      <c r="M35796"/>
      <c r="N35796"/>
      <c r="O35796"/>
      <c r="P35796"/>
      <c r="Q35796"/>
      <c r="R35796"/>
    </row>
    <row r="35797" spans="3:18" x14ac:dyDescent="0.2">
      <c r="C35797"/>
      <c r="D35797"/>
      <c r="E35797"/>
      <c r="F35797"/>
      <c r="G35797"/>
      <c r="H35797"/>
      <c r="I35797"/>
      <c r="J35797"/>
      <c r="K35797"/>
      <c r="L35797"/>
      <c r="M35797"/>
      <c r="N35797"/>
      <c r="O35797"/>
      <c r="P35797"/>
      <c r="Q35797"/>
      <c r="R35797"/>
    </row>
    <row r="35798" spans="3:18" x14ac:dyDescent="0.2">
      <c r="C35798"/>
      <c r="D35798"/>
      <c r="E35798"/>
      <c r="F35798"/>
      <c r="G35798"/>
      <c r="H35798"/>
      <c r="I35798"/>
      <c r="J35798"/>
      <c r="K35798"/>
      <c r="L35798"/>
      <c r="M35798"/>
      <c r="N35798"/>
      <c r="O35798"/>
      <c r="P35798"/>
      <c r="Q35798"/>
      <c r="R35798"/>
    </row>
    <row r="35799" spans="3:18" x14ac:dyDescent="0.2">
      <c r="C35799"/>
      <c r="D35799"/>
      <c r="E35799"/>
      <c r="F35799"/>
      <c r="G35799"/>
      <c r="H35799"/>
      <c r="I35799"/>
      <c r="J35799"/>
      <c r="K35799"/>
      <c r="L35799"/>
      <c r="M35799"/>
      <c r="N35799"/>
      <c r="O35799"/>
      <c r="P35799"/>
      <c r="Q35799"/>
      <c r="R35799"/>
    </row>
    <row r="35800" spans="3:18" x14ac:dyDescent="0.2">
      <c r="C35800"/>
      <c r="D35800"/>
      <c r="E35800"/>
      <c r="F35800"/>
      <c r="G35800"/>
      <c r="H35800"/>
      <c r="I35800"/>
      <c r="J35800"/>
      <c r="K35800"/>
      <c r="L35800"/>
      <c r="M35800"/>
      <c r="N35800"/>
      <c r="O35800"/>
      <c r="P35800"/>
      <c r="Q35800"/>
      <c r="R35800"/>
    </row>
    <row r="35801" spans="3:18" x14ac:dyDescent="0.2">
      <c r="C35801"/>
      <c r="D35801"/>
      <c r="E35801"/>
      <c r="F35801"/>
      <c r="G35801"/>
      <c r="H35801"/>
      <c r="I35801"/>
      <c r="J35801"/>
      <c r="K35801"/>
      <c r="L35801"/>
      <c r="M35801"/>
      <c r="N35801"/>
      <c r="O35801"/>
      <c r="P35801"/>
      <c r="Q35801"/>
      <c r="R35801"/>
    </row>
    <row r="35802" spans="3:18" x14ac:dyDescent="0.2">
      <c r="C35802"/>
      <c r="D35802"/>
      <c r="E35802"/>
      <c r="F35802"/>
      <c r="G35802"/>
      <c r="H35802"/>
      <c r="I35802"/>
      <c r="J35802"/>
      <c r="K35802"/>
      <c r="L35802"/>
      <c r="M35802"/>
      <c r="N35802"/>
      <c r="O35802"/>
      <c r="P35802"/>
      <c r="Q35802"/>
      <c r="R35802"/>
    </row>
    <row r="35803" spans="3:18" x14ac:dyDescent="0.2">
      <c r="C35803"/>
      <c r="D35803"/>
      <c r="E35803"/>
      <c r="F35803"/>
      <c r="G35803"/>
      <c r="H35803"/>
      <c r="I35803"/>
      <c r="J35803"/>
      <c r="K35803"/>
      <c r="L35803"/>
      <c r="M35803"/>
      <c r="N35803"/>
      <c r="O35803"/>
      <c r="P35803"/>
      <c r="Q35803"/>
      <c r="R35803"/>
    </row>
    <row r="35804" spans="3:18" x14ac:dyDescent="0.2">
      <c r="C35804"/>
      <c r="D35804"/>
      <c r="E35804"/>
      <c r="F35804"/>
      <c r="G35804"/>
      <c r="H35804"/>
      <c r="I35804"/>
      <c r="J35804"/>
      <c r="K35804"/>
      <c r="L35804"/>
      <c r="M35804"/>
      <c r="N35804"/>
      <c r="O35804"/>
      <c r="P35804"/>
      <c r="Q35804"/>
      <c r="R35804"/>
    </row>
    <row r="35805" spans="3:18" x14ac:dyDescent="0.2">
      <c r="C35805"/>
      <c r="D35805"/>
      <c r="E35805"/>
      <c r="F35805"/>
      <c r="G35805"/>
      <c r="H35805"/>
      <c r="I35805"/>
      <c r="J35805"/>
      <c r="K35805"/>
      <c r="L35805"/>
      <c r="M35805"/>
      <c r="N35805"/>
      <c r="O35805"/>
      <c r="P35805"/>
      <c r="Q35805"/>
      <c r="R35805"/>
    </row>
    <row r="35806" spans="3:18" x14ac:dyDescent="0.2">
      <c r="C35806"/>
      <c r="D35806"/>
      <c r="E35806"/>
      <c r="F35806"/>
      <c r="G35806"/>
      <c r="H35806"/>
      <c r="I35806"/>
      <c r="J35806"/>
      <c r="K35806"/>
      <c r="L35806"/>
      <c r="M35806"/>
      <c r="N35806"/>
      <c r="O35806"/>
      <c r="P35806"/>
      <c r="Q35806"/>
      <c r="R35806"/>
    </row>
    <row r="35807" spans="3:18" x14ac:dyDescent="0.2">
      <c r="C35807"/>
      <c r="D35807"/>
      <c r="E35807"/>
      <c r="F35807"/>
      <c r="G35807"/>
      <c r="H35807"/>
      <c r="I35807"/>
      <c r="J35807"/>
      <c r="K35807"/>
      <c r="L35807"/>
      <c r="M35807"/>
      <c r="N35807"/>
      <c r="O35807"/>
      <c r="P35807"/>
      <c r="Q35807"/>
      <c r="R35807"/>
    </row>
    <row r="35808" spans="3:18" x14ac:dyDescent="0.2">
      <c r="C35808"/>
      <c r="D35808"/>
      <c r="E35808"/>
      <c r="F35808"/>
      <c r="G35808"/>
      <c r="H35808"/>
      <c r="I35808"/>
      <c r="J35808"/>
      <c r="K35808"/>
      <c r="L35808"/>
      <c r="M35808"/>
      <c r="N35808"/>
      <c r="O35808"/>
      <c r="P35808"/>
      <c r="Q35808"/>
      <c r="R35808"/>
    </row>
    <row r="35809" spans="3:18" x14ac:dyDescent="0.2">
      <c r="C35809"/>
      <c r="D35809"/>
      <c r="E35809"/>
      <c r="F35809"/>
      <c r="G35809"/>
      <c r="H35809"/>
      <c r="I35809"/>
      <c r="J35809"/>
      <c r="K35809"/>
      <c r="L35809"/>
      <c r="M35809"/>
      <c r="N35809"/>
      <c r="O35809"/>
      <c r="P35809"/>
      <c r="Q35809"/>
      <c r="R35809"/>
    </row>
    <row r="35810" spans="3:18" x14ac:dyDescent="0.2">
      <c r="C35810"/>
      <c r="D35810"/>
      <c r="E35810"/>
      <c r="F35810"/>
      <c r="G35810"/>
      <c r="H35810"/>
      <c r="I35810"/>
      <c r="J35810"/>
      <c r="K35810"/>
      <c r="L35810"/>
      <c r="M35810"/>
      <c r="N35810"/>
      <c r="O35810"/>
      <c r="P35810"/>
      <c r="Q35810"/>
      <c r="R35810"/>
    </row>
    <row r="35811" spans="3:18" x14ac:dyDescent="0.2">
      <c r="C35811"/>
      <c r="D35811"/>
      <c r="E35811"/>
      <c r="F35811"/>
      <c r="G35811"/>
      <c r="H35811"/>
      <c r="I35811"/>
      <c r="J35811"/>
      <c r="K35811"/>
      <c r="L35811"/>
      <c r="M35811"/>
      <c r="N35811"/>
      <c r="O35811"/>
      <c r="P35811"/>
      <c r="Q35811"/>
      <c r="R35811"/>
    </row>
    <row r="35812" spans="3:18" x14ac:dyDescent="0.2">
      <c r="C35812"/>
      <c r="D35812"/>
      <c r="E35812"/>
      <c r="F35812"/>
      <c r="G35812"/>
      <c r="H35812"/>
      <c r="I35812"/>
      <c r="J35812"/>
      <c r="K35812"/>
      <c r="L35812"/>
      <c r="M35812"/>
      <c r="N35812"/>
      <c r="O35812"/>
      <c r="P35812"/>
      <c r="Q35812"/>
      <c r="R35812"/>
    </row>
    <row r="35813" spans="3:18" x14ac:dyDescent="0.2">
      <c r="C35813"/>
      <c r="D35813"/>
      <c r="E35813"/>
      <c r="F35813"/>
      <c r="G35813"/>
      <c r="H35813"/>
      <c r="I35813"/>
      <c r="J35813"/>
      <c r="K35813"/>
      <c r="L35813"/>
      <c r="M35813"/>
      <c r="N35813"/>
      <c r="O35813"/>
      <c r="P35813"/>
      <c r="Q35813"/>
      <c r="R35813"/>
    </row>
    <row r="35814" spans="3:18" x14ac:dyDescent="0.2">
      <c r="C35814"/>
      <c r="D35814"/>
      <c r="E35814"/>
      <c r="F35814"/>
      <c r="G35814"/>
      <c r="H35814"/>
      <c r="I35814"/>
      <c r="J35814"/>
      <c r="K35814"/>
      <c r="L35814"/>
      <c r="M35814"/>
      <c r="N35814"/>
      <c r="O35814"/>
      <c r="P35814"/>
      <c r="Q35814"/>
      <c r="R35814"/>
    </row>
    <row r="35815" spans="3:18" x14ac:dyDescent="0.2">
      <c r="C35815"/>
      <c r="D35815"/>
      <c r="E35815"/>
      <c r="F35815"/>
      <c r="G35815"/>
      <c r="H35815"/>
      <c r="I35815"/>
      <c r="J35815"/>
      <c r="K35815"/>
      <c r="L35815"/>
      <c r="M35815"/>
      <c r="N35815"/>
      <c r="O35815"/>
      <c r="P35815"/>
      <c r="Q35815"/>
      <c r="R35815"/>
    </row>
    <row r="35816" spans="3:18" x14ac:dyDescent="0.2">
      <c r="C35816"/>
      <c r="D35816"/>
      <c r="E35816"/>
      <c r="F35816"/>
      <c r="G35816"/>
      <c r="H35816"/>
      <c r="I35816"/>
      <c r="J35816"/>
      <c r="K35816"/>
      <c r="L35816"/>
      <c r="M35816"/>
      <c r="N35816"/>
      <c r="O35816"/>
      <c r="P35816"/>
      <c r="Q35816"/>
      <c r="R35816"/>
    </row>
    <row r="35817" spans="3:18" x14ac:dyDescent="0.2">
      <c r="C35817"/>
      <c r="D35817"/>
      <c r="E35817"/>
      <c r="F35817"/>
      <c r="G35817"/>
      <c r="H35817"/>
      <c r="I35817"/>
      <c r="J35817"/>
      <c r="K35817"/>
      <c r="L35817"/>
      <c r="M35817"/>
      <c r="N35817"/>
      <c r="O35817"/>
      <c r="P35817"/>
      <c r="Q35817"/>
      <c r="R35817"/>
    </row>
    <row r="35818" spans="3:18" x14ac:dyDescent="0.2">
      <c r="C35818"/>
      <c r="D35818"/>
      <c r="E35818"/>
      <c r="F35818"/>
      <c r="G35818"/>
      <c r="H35818"/>
      <c r="I35818"/>
      <c r="J35818"/>
      <c r="K35818"/>
      <c r="L35818"/>
      <c r="M35818"/>
      <c r="N35818"/>
      <c r="O35818"/>
      <c r="P35818"/>
      <c r="Q35818"/>
      <c r="R35818"/>
    </row>
    <row r="35819" spans="3:18" x14ac:dyDescent="0.2">
      <c r="C35819"/>
      <c r="D35819"/>
      <c r="E35819"/>
      <c r="F35819"/>
      <c r="G35819"/>
      <c r="H35819"/>
      <c r="I35819"/>
      <c r="J35819"/>
      <c r="K35819"/>
      <c r="L35819"/>
      <c r="M35819"/>
      <c r="N35819"/>
      <c r="O35819"/>
      <c r="P35819"/>
      <c r="Q35819"/>
      <c r="R35819"/>
    </row>
    <row r="35820" spans="3:18" x14ac:dyDescent="0.2">
      <c r="C35820"/>
      <c r="D35820"/>
      <c r="E35820"/>
      <c r="F35820"/>
      <c r="G35820"/>
      <c r="H35820"/>
      <c r="I35820"/>
      <c r="J35820"/>
      <c r="K35820"/>
      <c r="L35820"/>
      <c r="M35820"/>
      <c r="N35820"/>
      <c r="O35820"/>
      <c r="P35820"/>
      <c r="Q35820"/>
      <c r="R35820"/>
    </row>
    <row r="35821" spans="3:18" x14ac:dyDescent="0.2">
      <c r="C35821"/>
      <c r="D35821"/>
      <c r="E35821"/>
      <c r="F35821"/>
      <c r="G35821"/>
      <c r="H35821"/>
      <c r="I35821"/>
      <c r="J35821"/>
      <c r="K35821"/>
      <c r="L35821"/>
      <c r="M35821"/>
      <c r="N35821"/>
      <c r="O35821"/>
      <c r="P35821"/>
      <c r="Q35821"/>
      <c r="R35821"/>
    </row>
    <row r="35822" spans="3:18" x14ac:dyDescent="0.2">
      <c r="C35822"/>
      <c r="D35822"/>
      <c r="E35822"/>
      <c r="F35822"/>
      <c r="G35822"/>
      <c r="H35822"/>
      <c r="I35822"/>
      <c r="J35822"/>
      <c r="K35822"/>
      <c r="L35822"/>
      <c r="M35822"/>
      <c r="N35822"/>
      <c r="O35822"/>
      <c r="P35822"/>
      <c r="Q35822"/>
      <c r="R35822"/>
    </row>
    <row r="35823" spans="3:18" x14ac:dyDescent="0.2">
      <c r="C35823"/>
      <c r="D35823"/>
      <c r="E35823"/>
      <c r="F35823"/>
      <c r="G35823"/>
      <c r="H35823"/>
      <c r="I35823"/>
      <c r="J35823"/>
      <c r="K35823"/>
      <c r="L35823"/>
      <c r="M35823"/>
      <c r="N35823"/>
      <c r="O35823"/>
      <c r="P35823"/>
      <c r="Q35823"/>
      <c r="R35823"/>
    </row>
    <row r="35824" spans="3:18" x14ac:dyDescent="0.2">
      <c r="C35824"/>
      <c r="D35824"/>
      <c r="E35824"/>
      <c r="F35824"/>
      <c r="G35824"/>
      <c r="H35824"/>
      <c r="I35824"/>
      <c r="J35824"/>
      <c r="K35824"/>
      <c r="L35824"/>
      <c r="M35824"/>
      <c r="N35824"/>
      <c r="O35824"/>
      <c r="P35824"/>
      <c r="Q35824"/>
      <c r="R35824"/>
    </row>
    <row r="35825" spans="3:18" x14ac:dyDescent="0.2">
      <c r="C35825"/>
      <c r="D35825"/>
      <c r="E35825"/>
      <c r="F35825"/>
      <c r="G35825"/>
      <c r="H35825"/>
      <c r="I35825"/>
      <c r="J35825"/>
      <c r="K35825"/>
      <c r="L35825"/>
      <c r="M35825"/>
      <c r="N35825"/>
      <c r="O35825"/>
      <c r="P35825"/>
      <c r="Q35825"/>
      <c r="R35825"/>
    </row>
    <row r="35826" spans="3:18" x14ac:dyDescent="0.2">
      <c r="C35826"/>
      <c r="D35826"/>
      <c r="E35826"/>
      <c r="F35826"/>
      <c r="G35826"/>
      <c r="H35826"/>
      <c r="I35826"/>
      <c r="J35826"/>
      <c r="K35826"/>
      <c r="L35826"/>
      <c r="M35826"/>
      <c r="N35826"/>
      <c r="O35826"/>
      <c r="P35826"/>
      <c r="Q35826"/>
      <c r="R35826"/>
    </row>
    <row r="35827" spans="3:18" x14ac:dyDescent="0.2">
      <c r="C35827"/>
      <c r="D35827"/>
      <c r="E35827"/>
      <c r="F35827"/>
      <c r="G35827"/>
      <c r="H35827"/>
      <c r="I35827"/>
      <c r="J35827"/>
      <c r="K35827"/>
      <c r="L35827"/>
      <c r="M35827"/>
      <c r="N35827"/>
      <c r="O35827"/>
      <c r="P35827"/>
      <c r="Q35827"/>
      <c r="R35827"/>
    </row>
    <row r="35828" spans="3:18" x14ac:dyDescent="0.2">
      <c r="C35828"/>
      <c r="D35828"/>
      <c r="E35828"/>
      <c r="F35828"/>
      <c r="G35828"/>
      <c r="H35828"/>
      <c r="I35828"/>
      <c r="J35828"/>
      <c r="K35828"/>
      <c r="L35828"/>
      <c r="M35828"/>
      <c r="N35828"/>
      <c r="O35828"/>
      <c r="P35828"/>
      <c r="Q35828"/>
      <c r="R35828"/>
    </row>
    <row r="35829" spans="3:18" x14ac:dyDescent="0.2">
      <c r="C35829"/>
      <c r="D35829"/>
      <c r="E35829"/>
      <c r="F35829"/>
      <c r="G35829"/>
      <c r="H35829"/>
      <c r="I35829"/>
      <c r="J35829"/>
      <c r="K35829"/>
      <c r="L35829"/>
      <c r="M35829"/>
      <c r="N35829"/>
      <c r="O35829"/>
      <c r="P35829"/>
      <c r="Q35829"/>
      <c r="R35829"/>
    </row>
    <row r="35830" spans="3:18" x14ac:dyDescent="0.2">
      <c r="C35830"/>
      <c r="D35830"/>
      <c r="E35830"/>
      <c r="F35830"/>
      <c r="G35830"/>
      <c r="H35830"/>
      <c r="I35830"/>
      <c r="J35830"/>
      <c r="K35830"/>
      <c r="L35830"/>
      <c r="M35830"/>
      <c r="N35830"/>
      <c r="O35830"/>
      <c r="P35830"/>
      <c r="Q35830"/>
      <c r="R35830"/>
    </row>
    <row r="35831" spans="3:18" x14ac:dyDescent="0.2">
      <c r="C35831"/>
      <c r="D35831"/>
      <c r="E35831"/>
      <c r="F35831"/>
      <c r="G35831"/>
      <c r="H35831"/>
      <c r="I35831"/>
      <c r="J35831"/>
      <c r="K35831"/>
      <c r="L35831"/>
      <c r="M35831"/>
      <c r="N35831"/>
      <c r="O35831"/>
      <c r="P35831"/>
      <c r="Q35831"/>
      <c r="R35831"/>
    </row>
    <row r="35832" spans="3:18" x14ac:dyDescent="0.2">
      <c r="C35832"/>
      <c r="D35832"/>
      <c r="E35832"/>
      <c r="F35832"/>
      <c r="G35832"/>
      <c r="H35832"/>
      <c r="I35832"/>
      <c r="J35832"/>
      <c r="K35832"/>
      <c r="L35832"/>
      <c r="M35832"/>
      <c r="N35832"/>
      <c r="O35832"/>
      <c r="P35832"/>
      <c r="Q35832"/>
      <c r="R35832"/>
    </row>
    <row r="35833" spans="3:18" x14ac:dyDescent="0.2">
      <c r="C35833"/>
      <c r="D35833"/>
      <c r="E35833"/>
      <c r="F35833"/>
      <c r="G35833"/>
      <c r="H35833"/>
      <c r="I35833"/>
      <c r="J35833"/>
      <c r="K35833"/>
      <c r="L35833"/>
      <c r="M35833"/>
      <c r="N35833"/>
      <c r="O35833"/>
      <c r="P35833"/>
      <c r="Q35833"/>
      <c r="R35833"/>
    </row>
    <row r="35834" spans="3:18" x14ac:dyDescent="0.2">
      <c r="C35834"/>
      <c r="D35834"/>
      <c r="E35834"/>
      <c r="F35834"/>
      <c r="G35834"/>
      <c r="H35834"/>
      <c r="I35834"/>
      <c r="J35834"/>
      <c r="K35834"/>
      <c r="L35834"/>
      <c r="M35834"/>
      <c r="N35834"/>
      <c r="O35834"/>
      <c r="P35834"/>
      <c r="Q35834"/>
      <c r="R35834"/>
    </row>
    <row r="35835" spans="3:18" x14ac:dyDescent="0.2">
      <c r="C35835"/>
      <c r="D35835"/>
      <c r="E35835"/>
      <c r="F35835"/>
      <c r="G35835"/>
      <c r="H35835"/>
      <c r="I35835"/>
      <c r="J35835"/>
      <c r="K35835"/>
      <c r="L35835"/>
      <c r="M35835"/>
      <c r="N35835"/>
      <c r="O35835"/>
      <c r="P35835"/>
      <c r="Q35835"/>
      <c r="R35835"/>
    </row>
    <row r="35836" spans="3:18" x14ac:dyDescent="0.2">
      <c r="C35836"/>
      <c r="D35836"/>
      <c r="E35836"/>
      <c r="F35836"/>
      <c r="G35836"/>
      <c r="H35836"/>
      <c r="I35836"/>
      <c r="J35836"/>
      <c r="K35836"/>
      <c r="L35836"/>
      <c r="M35836"/>
      <c r="N35836"/>
      <c r="O35836"/>
      <c r="P35836"/>
      <c r="Q35836"/>
      <c r="R35836"/>
    </row>
    <row r="35837" spans="3:18" x14ac:dyDescent="0.2">
      <c r="C35837"/>
      <c r="D35837"/>
      <c r="E35837"/>
      <c r="F35837"/>
      <c r="G35837"/>
      <c r="H35837"/>
      <c r="I35837"/>
      <c r="J35837"/>
      <c r="K35837"/>
      <c r="L35837"/>
      <c r="M35837"/>
      <c r="N35837"/>
      <c r="O35837"/>
      <c r="P35837"/>
      <c r="Q35837"/>
      <c r="R35837"/>
    </row>
    <row r="35838" spans="3:18" x14ac:dyDescent="0.2">
      <c r="C35838"/>
      <c r="D35838"/>
      <c r="E35838"/>
      <c r="F35838"/>
      <c r="G35838"/>
      <c r="H35838"/>
      <c r="I35838"/>
      <c r="J35838"/>
      <c r="K35838"/>
      <c r="L35838"/>
      <c r="M35838"/>
      <c r="N35838"/>
      <c r="O35838"/>
      <c r="P35838"/>
      <c r="Q35838"/>
      <c r="R35838"/>
    </row>
    <row r="35839" spans="3:18" x14ac:dyDescent="0.2">
      <c r="C35839"/>
      <c r="D35839"/>
      <c r="E35839"/>
      <c r="F35839"/>
      <c r="G35839"/>
      <c r="H35839"/>
      <c r="I35839"/>
      <c r="J35839"/>
      <c r="K35839"/>
      <c r="L35839"/>
      <c r="M35839"/>
      <c r="N35839"/>
      <c r="O35839"/>
      <c r="P35839"/>
      <c r="Q35839"/>
      <c r="R35839"/>
    </row>
    <row r="35840" spans="3:18" x14ac:dyDescent="0.2">
      <c r="C35840"/>
      <c r="D35840"/>
      <c r="E35840"/>
      <c r="F35840"/>
      <c r="G35840"/>
      <c r="H35840"/>
      <c r="I35840"/>
      <c r="J35840"/>
      <c r="K35840"/>
      <c r="L35840"/>
      <c r="M35840"/>
      <c r="N35840"/>
      <c r="O35840"/>
      <c r="P35840"/>
      <c r="Q35840"/>
      <c r="R35840"/>
    </row>
    <row r="35841" spans="3:18" x14ac:dyDescent="0.2">
      <c r="C35841"/>
      <c r="D35841"/>
      <c r="E35841"/>
      <c r="F35841"/>
      <c r="G35841"/>
      <c r="H35841"/>
      <c r="I35841"/>
      <c r="J35841"/>
      <c r="K35841"/>
      <c r="L35841"/>
      <c r="M35841"/>
      <c r="N35841"/>
      <c r="O35841"/>
      <c r="P35841"/>
      <c r="Q35841"/>
      <c r="R35841"/>
    </row>
    <row r="35842" spans="3:18" x14ac:dyDescent="0.2">
      <c r="C35842"/>
      <c r="D35842"/>
      <c r="E35842"/>
      <c r="F35842"/>
      <c r="G35842"/>
      <c r="H35842"/>
      <c r="I35842"/>
      <c r="J35842"/>
      <c r="K35842"/>
      <c r="L35842"/>
      <c r="M35842"/>
      <c r="N35842"/>
      <c r="O35842"/>
      <c r="P35842"/>
      <c r="Q35842"/>
      <c r="R35842"/>
    </row>
    <row r="35843" spans="3:18" x14ac:dyDescent="0.2">
      <c r="C35843"/>
      <c r="D35843"/>
      <c r="E35843"/>
      <c r="F35843"/>
      <c r="G35843"/>
      <c r="H35843"/>
      <c r="I35843"/>
      <c r="J35843"/>
      <c r="K35843"/>
      <c r="L35843"/>
      <c r="M35843"/>
      <c r="N35843"/>
      <c r="O35843"/>
      <c r="P35843"/>
      <c r="Q35843"/>
      <c r="R35843"/>
    </row>
    <row r="35844" spans="3:18" x14ac:dyDescent="0.2">
      <c r="C35844"/>
      <c r="D35844"/>
      <c r="E35844"/>
      <c r="F35844"/>
      <c r="G35844"/>
      <c r="H35844"/>
      <c r="I35844"/>
      <c r="J35844"/>
      <c r="K35844"/>
      <c r="L35844"/>
      <c r="M35844"/>
      <c r="N35844"/>
      <c r="O35844"/>
      <c r="P35844"/>
      <c r="Q35844"/>
      <c r="R35844"/>
    </row>
    <row r="35845" spans="3:18" x14ac:dyDescent="0.2">
      <c r="C35845"/>
      <c r="D35845"/>
      <c r="E35845"/>
      <c r="F35845"/>
      <c r="G35845"/>
      <c r="H35845"/>
      <c r="I35845"/>
      <c r="J35845"/>
      <c r="K35845"/>
      <c r="L35845"/>
      <c r="M35845"/>
      <c r="N35845"/>
      <c r="O35845"/>
      <c r="P35845"/>
      <c r="Q35845"/>
      <c r="R35845"/>
    </row>
    <row r="35846" spans="3:18" x14ac:dyDescent="0.2">
      <c r="C35846"/>
      <c r="D35846"/>
      <c r="E35846"/>
      <c r="F35846"/>
      <c r="G35846"/>
      <c r="H35846"/>
      <c r="I35846"/>
      <c r="J35846"/>
      <c r="K35846"/>
      <c r="L35846"/>
      <c r="M35846"/>
      <c r="N35846"/>
      <c r="O35846"/>
      <c r="P35846"/>
      <c r="Q35846"/>
      <c r="R35846"/>
    </row>
    <row r="35847" spans="3:18" x14ac:dyDescent="0.2">
      <c r="C35847"/>
      <c r="D35847"/>
      <c r="E35847"/>
      <c r="F35847"/>
      <c r="G35847"/>
      <c r="H35847"/>
      <c r="I35847"/>
      <c r="J35847"/>
      <c r="K35847"/>
      <c r="L35847"/>
      <c r="M35847"/>
      <c r="N35847"/>
      <c r="O35847"/>
      <c r="P35847"/>
      <c r="Q35847"/>
      <c r="R35847"/>
    </row>
    <row r="35848" spans="3:18" x14ac:dyDescent="0.2">
      <c r="C35848"/>
      <c r="D35848"/>
      <c r="E35848"/>
      <c r="F35848"/>
      <c r="G35848"/>
      <c r="H35848"/>
      <c r="I35848"/>
      <c r="J35848"/>
      <c r="K35848"/>
      <c r="L35848"/>
      <c r="M35848"/>
      <c r="N35848"/>
      <c r="O35848"/>
      <c r="P35848"/>
      <c r="Q35848"/>
      <c r="R35848"/>
    </row>
    <row r="35849" spans="3:18" x14ac:dyDescent="0.2">
      <c r="C35849"/>
      <c r="D35849"/>
      <c r="E35849"/>
      <c r="F35849"/>
      <c r="G35849"/>
      <c r="H35849"/>
      <c r="I35849"/>
      <c r="J35849"/>
      <c r="K35849"/>
      <c r="L35849"/>
      <c r="M35849"/>
      <c r="N35849"/>
      <c r="O35849"/>
      <c r="P35849"/>
      <c r="Q35849"/>
      <c r="R35849"/>
    </row>
    <row r="35850" spans="3:18" x14ac:dyDescent="0.2">
      <c r="C35850"/>
      <c r="D35850"/>
      <c r="E35850"/>
      <c r="F35850"/>
      <c r="G35850"/>
      <c r="H35850"/>
      <c r="I35850"/>
      <c r="J35850"/>
      <c r="K35850"/>
      <c r="L35850"/>
      <c r="M35850"/>
      <c r="N35850"/>
      <c r="O35850"/>
      <c r="P35850"/>
      <c r="Q35850"/>
      <c r="R35850"/>
    </row>
    <row r="35851" spans="3:18" x14ac:dyDescent="0.2">
      <c r="C35851"/>
      <c r="D35851"/>
      <c r="E35851"/>
      <c r="F35851"/>
      <c r="G35851"/>
      <c r="H35851"/>
      <c r="I35851"/>
      <c r="J35851"/>
      <c r="K35851"/>
      <c r="L35851"/>
      <c r="M35851"/>
      <c r="N35851"/>
      <c r="O35851"/>
      <c r="P35851"/>
      <c r="Q35851"/>
      <c r="R35851"/>
    </row>
    <row r="35852" spans="3:18" x14ac:dyDescent="0.2">
      <c r="C35852"/>
      <c r="D35852"/>
      <c r="E35852"/>
      <c r="F35852"/>
      <c r="G35852"/>
      <c r="H35852"/>
      <c r="I35852"/>
      <c r="J35852"/>
      <c r="K35852"/>
      <c r="L35852"/>
      <c r="M35852"/>
      <c r="N35852"/>
      <c r="O35852"/>
      <c r="P35852"/>
      <c r="Q35852"/>
      <c r="R35852"/>
    </row>
    <row r="35853" spans="3:18" x14ac:dyDescent="0.2">
      <c r="C35853"/>
      <c r="D35853"/>
      <c r="E35853"/>
      <c r="F35853"/>
      <c r="G35853"/>
      <c r="H35853"/>
      <c r="I35853"/>
      <c r="J35853"/>
      <c r="K35853"/>
      <c r="L35853"/>
      <c r="M35853"/>
      <c r="N35853"/>
      <c r="O35853"/>
      <c r="P35853"/>
      <c r="Q35853"/>
      <c r="R35853"/>
    </row>
    <row r="35854" spans="3:18" x14ac:dyDescent="0.2">
      <c r="C35854"/>
      <c r="D35854"/>
      <c r="E35854"/>
      <c r="F35854"/>
      <c r="G35854"/>
      <c r="H35854"/>
      <c r="I35854"/>
      <c r="J35854"/>
      <c r="K35854"/>
      <c r="L35854"/>
      <c r="M35854"/>
      <c r="N35854"/>
      <c r="O35854"/>
      <c r="P35854"/>
      <c r="Q35854"/>
      <c r="R35854"/>
    </row>
    <row r="35855" spans="3:18" x14ac:dyDescent="0.2">
      <c r="C35855"/>
      <c r="D35855"/>
      <c r="E35855"/>
      <c r="F35855"/>
      <c r="G35855"/>
      <c r="H35855"/>
      <c r="I35855"/>
      <c r="J35855"/>
      <c r="K35855"/>
      <c r="L35855"/>
      <c r="M35855"/>
      <c r="N35855"/>
      <c r="O35855"/>
      <c r="P35855"/>
      <c r="Q35855"/>
      <c r="R35855"/>
    </row>
    <row r="35856" spans="3:18" x14ac:dyDescent="0.2">
      <c r="C35856"/>
      <c r="D35856"/>
      <c r="E35856"/>
      <c r="F35856"/>
      <c r="G35856"/>
      <c r="H35856"/>
      <c r="I35856"/>
      <c r="J35856"/>
      <c r="K35856"/>
      <c r="L35856"/>
      <c r="M35856"/>
      <c r="N35856"/>
      <c r="O35856"/>
      <c r="P35856"/>
      <c r="Q35856"/>
      <c r="R35856"/>
    </row>
    <row r="35857" spans="3:18" x14ac:dyDescent="0.2">
      <c r="C35857"/>
      <c r="D35857"/>
      <c r="E35857"/>
      <c r="F35857"/>
      <c r="G35857"/>
      <c r="H35857"/>
      <c r="I35857"/>
      <c r="J35857"/>
      <c r="K35857"/>
      <c r="L35857"/>
      <c r="M35857"/>
      <c r="N35857"/>
      <c r="O35857"/>
      <c r="P35857"/>
      <c r="Q35857"/>
      <c r="R35857"/>
    </row>
    <row r="35858" spans="3:18" x14ac:dyDescent="0.2">
      <c r="C35858"/>
      <c r="D35858"/>
      <c r="E35858"/>
      <c r="F35858"/>
      <c r="G35858"/>
      <c r="H35858"/>
      <c r="I35858"/>
      <c r="J35858"/>
      <c r="K35858"/>
      <c r="L35858"/>
      <c r="M35858"/>
      <c r="N35858"/>
      <c r="O35858"/>
      <c r="P35858"/>
      <c r="Q35858"/>
      <c r="R35858"/>
    </row>
    <row r="35859" spans="3:18" x14ac:dyDescent="0.2">
      <c r="C35859"/>
      <c r="D35859"/>
      <c r="E35859"/>
      <c r="F35859"/>
      <c r="G35859"/>
      <c r="H35859"/>
      <c r="I35859"/>
      <c r="J35859"/>
      <c r="K35859"/>
      <c r="L35859"/>
      <c r="M35859"/>
      <c r="N35859"/>
      <c r="O35859"/>
      <c r="P35859"/>
      <c r="Q35859"/>
      <c r="R35859"/>
    </row>
    <row r="35860" spans="3:18" x14ac:dyDescent="0.2">
      <c r="C35860"/>
      <c r="D35860"/>
      <c r="E35860"/>
      <c r="F35860"/>
      <c r="G35860"/>
      <c r="H35860"/>
      <c r="I35860"/>
      <c r="J35860"/>
      <c r="K35860"/>
      <c r="L35860"/>
      <c r="M35860"/>
      <c r="N35860"/>
      <c r="O35860"/>
      <c r="P35860"/>
      <c r="Q35860"/>
      <c r="R35860"/>
    </row>
    <row r="35861" spans="3:18" x14ac:dyDescent="0.2">
      <c r="C35861"/>
      <c r="D35861"/>
      <c r="E35861"/>
      <c r="F35861"/>
      <c r="G35861"/>
      <c r="H35861"/>
      <c r="I35861"/>
      <c r="J35861"/>
      <c r="K35861"/>
      <c r="L35861"/>
      <c r="M35861"/>
      <c r="N35861"/>
      <c r="O35861"/>
      <c r="P35861"/>
      <c r="Q35861"/>
      <c r="R35861"/>
    </row>
    <row r="35862" spans="3:18" x14ac:dyDescent="0.2">
      <c r="C35862"/>
      <c r="D35862"/>
      <c r="E35862"/>
      <c r="F35862"/>
      <c r="G35862"/>
      <c r="H35862"/>
      <c r="I35862"/>
      <c r="J35862"/>
      <c r="K35862"/>
      <c r="L35862"/>
      <c r="M35862"/>
      <c r="N35862"/>
      <c r="O35862"/>
      <c r="P35862"/>
      <c r="Q35862"/>
      <c r="R35862"/>
    </row>
    <row r="35863" spans="3:18" x14ac:dyDescent="0.2">
      <c r="C35863"/>
      <c r="D35863"/>
      <c r="E35863"/>
      <c r="F35863"/>
      <c r="G35863"/>
      <c r="H35863"/>
      <c r="I35863"/>
      <c r="J35863"/>
      <c r="K35863"/>
      <c r="L35863"/>
      <c r="M35863"/>
      <c r="N35863"/>
      <c r="O35863"/>
      <c r="P35863"/>
      <c r="Q35863"/>
      <c r="R35863"/>
    </row>
    <row r="35864" spans="3:18" x14ac:dyDescent="0.2">
      <c r="C35864"/>
      <c r="D35864"/>
      <c r="E35864"/>
      <c r="F35864"/>
      <c r="G35864"/>
      <c r="H35864"/>
      <c r="I35864"/>
      <c r="J35864"/>
      <c r="K35864"/>
      <c r="L35864"/>
      <c r="M35864"/>
      <c r="N35864"/>
      <c r="O35864"/>
      <c r="P35864"/>
      <c r="Q35864"/>
      <c r="R35864"/>
    </row>
    <row r="35865" spans="3:18" x14ac:dyDescent="0.2">
      <c r="C35865"/>
      <c r="D35865"/>
      <c r="E35865"/>
      <c r="F35865"/>
      <c r="G35865"/>
      <c r="H35865"/>
      <c r="I35865"/>
      <c r="J35865"/>
      <c r="K35865"/>
      <c r="L35865"/>
      <c r="M35865"/>
      <c r="N35865"/>
      <c r="O35865"/>
      <c r="P35865"/>
      <c r="Q35865"/>
      <c r="R35865"/>
    </row>
    <row r="35866" spans="3:18" x14ac:dyDescent="0.2">
      <c r="C35866"/>
      <c r="D35866"/>
      <c r="E35866"/>
      <c r="F35866"/>
      <c r="G35866"/>
      <c r="H35866"/>
      <c r="I35866"/>
      <c r="J35866"/>
      <c r="K35866"/>
      <c r="L35866"/>
      <c r="M35866"/>
      <c r="N35866"/>
      <c r="O35866"/>
      <c r="P35866"/>
      <c r="Q35866"/>
      <c r="R35866"/>
    </row>
    <row r="35867" spans="3:18" x14ac:dyDescent="0.2">
      <c r="C35867"/>
      <c r="D35867"/>
      <c r="E35867"/>
      <c r="F35867"/>
      <c r="G35867"/>
      <c r="H35867"/>
      <c r="I35867"/>
      <c r="J35867"/>
      <c r="K35867"/>
      <c r="L35867"/>
      <c r="M35867"/>
      <c r="N35867"/>
      <c r="O35867"/>
      <c r="P35867"/>
      <c r="Q35867"/>
      <c r="R35867"/>
    </row>
    <row r="35868" spans="3:18" x14ac:dyDescent="0.2">
      <c r="C35868"/>
      <c r="D35868"/>
      <c r="E35868"/>
      <c r="F35868"/>
      <c r="G35868"/>
      <c r="H35868"/>
      <c r="I35868"/>
      <c r="J35868"/>
      <c r="K35868"/>
      <c r="L35868"/>
      <c r="M35868"/>
      <c r="N35868"/>
      <c r="O35868"/>
      <c r="P35868"/>
      <c r="Q35868"/>
      <c r="R35868"/>
    </row>
    <row r="35869" spans="3:18" x14ac:dyDescent="0.2">
      <c r="C35869"/>
      <c r="D35869"/>
      <c r="E35869"/>
      <c r="F35869"/>
      <c r="G35869"/>
      <c r="H35869"/>
      <c r="I35869"/>
      <c r="J35869"/>
      <c r="K35869"/>
      <c r="L35869"/>
      <c r="M35869"/>
      <c r="N35869"/>
      <c r="O35869"/>
      <c r="P35869"/>
      <c r="Q35869"/>
      <c r="R35869"/>
    </row>
    <row r="35870" spans="3:18" x14ac:dyDescent="0.2">
      <c r="C35870"/>
      <c r="D35870"/>
      <c r="E35870"/>
      <c r="F35870"/>
      <c r="G35870"/>
      <c r="H35870"/>
      <c r="I35870"/>
      <c r="J35870"/>
      <c r="K35870"/>
      <c r="L35870"/>
      <c r="M35870"/>
      <c r="N35870"/>
      <c r="O35870"/>
      <c r="P35870"/>
      <c r="Q35870"/>
      <c r="R35870"/>
    </row>
    <row r="35871" spans="3:18" x14ac:dyDescent="0.2">
      <c r="C35871"/>
      <c r="D35871"/>
      <c r="E35871"/>
      <c r="F35871"/>
      <c r="G35871"/>
      <c r="H35871"/>
      <c r="I35871"/>
      <c r="J35871"/>
      <c r="K35871"/>
      <c r="L35871"/>
      <c r="M35871"/>
      <c r="N35871"/>
      <c r="O35871"/>
      <c r="P35871"/>
      <c r="Q35871"/>
      <c r="R35871"/>
    </row>
    <row r="35872" spans="3:18" x14ac:dyDescent="0.2">
      <c r="C35872"/>
      <c r="D35872"/>
      <c r="E35872"/>
      <c r="F35872"/>
      <c r="G35872"/>
      <c r="H35872"/>
      <c r="I35872"/>
      <c r="J35872"/>
      <c r="K35872"/>
      <c r="L35872"/>
      <c r="M35872"/>
      <c r="N35872"/>
      <c r="O35872"/>
      <c r="P35872"/>
      <c r="Q35872"/>
      <c r="R35872"/>
    </row>
    <row r="35873" spans="3:18" x14ac:dyDescent="0.2">
      <c r="C35873"/>
      <c r="D35873"/>
      <c r="E35873"/>
      <c r="F35873"/>
      <c r="G35873"/>
      <c r="H35873"/>
      <c r="I35873"/>
      <c r="J35873"/>
      <c r="K35873"/>
      <c r="L35873"/>
      <c r="M35873"/>
      <c r="N35873"/>
      <c r="O35873"/>
      <c r="P35873"/>
      <c r="Q35873"/>
      <c r="R35873"/>
    </row>
    <row r="35874" spans="3:18" x14ac:dyDescent="0.2">
      <c r="C35874"/>
      <c r="D35874"/>
      <c r="E35874"/>
      <c r="F35874"/>
      <c r="G35874"/>
      <c r="H35874"/>
      <c r="I35874"/>
      <c r="J35874"/>
      <c r="K35874"/>
      <c r="L35874"/>
      <c r="M35874"/>
      <c r="N35874"/>
      <c r="O35874"/>
      <c r="P35874"/>
      <c r="Q35874"/>
      <c r="R35874"/>
    </row>
    <row r="35875" spans="3:18" x14ac:dyDescent="0.2">
      <c r="C35875"/>
      <c r="D35875"/>
      <c r="E35875"/>
      <c r="F35875"/>
      <c r="G35875"/>
      <c r="H35875"/>
      <c r="I35875"/>
      <c r="J35875"/>
      <c r="K35875"/>
      <c r="L35875"/>
      <c r="M35875"/>
      <c r="N35875"/>
      <c r="O35875"/>
      <c r="P35875"/>
      <c r="Q35875"/>
      <c r="R35875"/>
    </row>
    <row r="35876" spans="3:18" x14ac:dyDescent="0.2">
      <c r="C35876"/>
      <c r="D35876"/>
      <c r="E35876"/>
      <c r="F35876"/>
      <c r="G35876"/>
      <c r="H35876"/>
      <c r="I35876"/>
      <c r="J35876"/>
      <c r="K35876"/>
      <c r="L35876"/>
      <c r="M35876"/>
      <c r="N35876"/>
      <c r="O35876"/>
      <c r="P35876"/>
      <c r="Q35876"/>
      <c r="R35876"/>
    </row>
    <row r="35877" spans="3:18" x14ac:dyDescent="0.2">
      <c r="C35877"/>
      <c r="D35877"/>
      <c r="E35877"/>
      <c r="F35877"/>
      <c r="G35877"/>
      <c r="H35877"/>
      <c r="I35877"/>
      <c r="J35877"/>
      <c r="K35877"/>
      <c r="L35877"/>
      <c r="M35877"/>
      <c r="N35877"/>
      <c r="O35877"/>
      <c r="P35877"/>
      <c r="Q35877"/>
      <c r="R35877"/>
    </row>
    <row r="35878" spans="3:18" x14ac:dyDescent="0.2">
      <c r="C35878"/>
      <c r="D35878"/>
      <c r="E35878"/>
      <c r="F35878"/>
      <c r="G35878"/>
      <c r="H35878"/>
      <c r="I35878"/>
      <c r="J35878"/>
      <c r="K35878"/>
      <c r="L35878"/>
      <c r="M35878"/>
      <c r="N35878"/>
      <c r="O35878"/>
      <c r="P35878"/>
      <c r="Q35878"/>
      <c r="R35878"/>
    </row>
    <row r="35879" spans="3:18" x14ac:dyDescent="0.2">
      <c r="C35879"/>
      <c r="D35879"/>
      <c r="E35879"/>
      <c r="F35879"/>
      <c r="G35879"/>
      <c r="H35879"/>
      <c r="I35879"/>
      <c r="J35879"/>
      <c r="K35879"/>
      <c r="L35879"/>
      <c r="M35879"/>
      <c r="N35879"/>
      <c r="O35879"/>
      <c r="P35879"/>
      <c r="Q35879"/>
      <c r="R35879"/>
    </row>
    <row r="35880" spans="3:18" x14ac:dyDescent="0.2">
      <c r="C35880"/>
      <c r="D35880"/>
      <c r="E35880"/>
      <c r="F35880"/>
      <c r="G35880"/>
      <c r="H35880"/>
      <c r="I35880"/>
      <c r="J35880"/>
      <c r="K35880"/>
      <c r="L35880"/>
      <c r="M35880"/>
      <c r="N35880"/>
      <c r="O35880"/>
      <c r="P35880"/>
      <c r="Q35880"/>
      <c r="R35880"/>
    </row>
    <row r="35881" spans="3:18" x14ac:dyDescent="0.2">
      <c r="C35881"/>
      <c r="D35881"/>
      <c r="E35881"/>
      <c r="F35881"/>
      <c r="G35881"/>
      <c r="H35881"/>
      <c r="I35881"/>
      <c r="J35881"/>
      <c r="K35881"/>
      <c r="L35881"/>
      <c r="M35881"/>
      <c r="N35881"/>
      <c r="O35881"/>
      <c r="P35881"/>
      <c r="Q35881"/>
      <c r="R35881"/>
    </row>
    <row r="35882" spans="3:18" x14ac:dyDescent="0.2">
      <c r="C35882"/>
      <c r="D35882"/>
      <c r="E35882"/>
      <c r="F35882"/>
      <c r="G35882"/>
      <c r="H35882"/>
      <c r="I35882"/>
      <c r="J35882"/>
      <c r="K35882"/>
      <c r="L35882"/>
      <c r="M35882"/>
      <c r="N35882"/>
      <c r="O35882"/>
      <c r="P35882"/>
      <c r="Q35882"/>
      <c r="R35882"/>
    </row>
    <row r="35883" spans="3:18" x14ac:dyDescent="0.2">
      <c r="C35883"/>
      <c r="D35883"/>
      <c r="E35883"/>
      <c r="F35883"/>
      <c r="G35883"/>
      <c r="H35883"/>
      <c r="I35883"/>
      <c r="J35883"/>
      <c r="K35883"/>
      <c r="L35883"/>
      <c r="M35883"/>
      <c r="N35883"/>
      <c r="O35883"/>
      <c r="P35883"/>
      <c r="Q35883"/>
      <c r="R35883"/>
    </row>
    <row r="35884" spans="3:18" x14ac:dyDescent="0.2">
      <c r="C35884"/>
      <c r="D35884"/>
      <c r="E35884"/>
      <c r="F35884"/>
      <c r="G35884"/>
      <c r="H35884"/>
      <c r="I35884"/>
      <c r="J35884"/>
      <c r="K35884"/>
      <c r="L35884"/>
      <c r="M35884"/>
      <c r="N35884"/>
      <c r="O35884"/>
      <c r="P35884"/>
      <c r="Q35884"/>
      <c r="R35884"/>
    </row>
    <row r="35885" spans="3:18" x14ac:dyDescent="0.2">
      <c r="C35885"/>
      <c r="D35885"/>
      <c r="E35885"/>
      <c r="F35885"/>
      <c r="G35885"/>
      <c r="H35885"/>
      <c r="I35885"/>
      <c r="J35885"/>
      <c r="K35885"/>
      <c r="L35885"/>
      <c r="M35885"/>
      <c r="N35885"/>
      <c r="O35885"/>
      <c r="P35885"/>
      <c r="Q35885"/>
      <c r="R35885"/>
    </row>
    <row r="35886" spans="3:18" x14ac:dyDescent="0.2">
      <c r="C35886"/>
      <c r="D35886"/>
      <c r="E35886"/>
      <c r="F35886"/>
      <c r="G35886"/>
      <c r="H35886"/>
      <c r="I35886"/>
      <c r="J35886"/>
      <c r="K35886"/>
      <c r="L35886"/>
      <c r="M35886"/>
      <c r="N35886"/>
      <c r="O35886"/>
      <c r="P35886"/>
      <c r="Q35886"/>
      <c r="R35886"/>
    </row>
    <row r="35887" spans="3:18" x14ac:dyDescent="0.2">
      <c r="C35887"/>
      <c r="D35887"/>
      <c r="E35887"/>
      <c r="F35887"/>
      <c r="G35887"/>
      <c r="H35887"/>
      <c r="I35887"/>
      <c r="J35887"/>
      <c r="K35887"/>
      <c r="L35887"/>
      <c r="M35887"/>
      <c r="N35887"/>
      <c r="O35887"/>
      <c r="P35887"/>
      <c r="Q35887"/>
      <c r="R35887"/>
    </row>
    <row r="35888" spans="3:18" x14ac:dyDescent="0.2">
      <c r="C35888"/>
      <c r="D35888"/>
      <c r="E35888"/>
      <c r="F35888"/>
      <c r="G35888"/>
      <c r="H35888"/>
      <c r="I35888"/>
      <c r="J35888"/>
      <c r="K35888"/>
      <c r="L35888"/>
      <c r="M35888"/>
      <c r="N35888"/>
      <c r="O35888"/>
      <c r="P35888"/>
      <c r="Q35888"/>
      <c r="R35888"/>
    </row>
    <row r="35889" spans="3:18" x14ac:dyDescent="0.2">
      <c r="C35889"/>
      <c r="D35889"/>
      <c r="E35889"/>
      <c r="F35889"/>
      <c r="G35889"/>
      <c r="H35889"/>
      <c r="I35889"/>
      <c r="J35889"/>
      <c r="K35889"/>
      <c r="L35889"/>
      <c r="M35889"/>
      <c r="N35889"/>
      <c r="O35889"/>
      <c r="P35889"/>
      <c r="Q35889"/>
      <c r="R35889"/>
    </row>
    <row r="35890" spans="3:18" x14ac:dyDescent="0.2">
      <c r="C35890"/>
      <c r="D35890"/>
      <c r="E35890"/>
      <c r="F35890"/>
      <c r="G35890"/>
      <c r="H35890"/>
      <c r="I35890"/>
      <c r="J35890"/>
      <c r="K35890"/>
      <c r="L35890"/>
      <c r="M35890"/>
      <c r="N35890"/>
      <c r="O35890"/>
      <c r="P35890"/>
      <c r="Q35890"/>
      <c r="R35890"/>
    </row>
    <row r="35891" spans="3:18" x14ac:dyDescent="0.2">
      <c r="C35891"/>
      <c r="D35891"/>
      <c r="E35891"/>
      <c r="F35891"/>
      <c r="G35891"/>
      <c r="H35891"/>
      <c r="I35891"/>
      <c r="J35891"/>
      <c r="K35891"/>
      <c r="L35891"/>
      <c r="M35891"/>
      <c r="N35891"/>
      <c r="O35891"/>
      <c r="P35891"/>
      <c r="Q35891"/>
      <c r="R35891"/>
    </row>
    <row r="35892" spans="3:18" x14ac:dyDescent="0.2">
      <c r="C35892"/>
      <c r="D35892"/>
      <c r="E35892"/>
      <c r="F35892"/>
      <c r="G35892"/>
      <c r="H35892"/>
      <c r="I35892"/>
      <c r="J35892"/>
      <c r="K35892"/>
      <c r="L35892"/>
      <c r="M35892"/>
      <c r="N35892"/>
      <c r="O35892"/>
      <c r="P35892"/>
      <c r="Q35892"/>
      <c r="R35892"/>
    </row>
    <row r="35893" spans="3:18" x14ac:dyDescent="0.2">
      <c r="C35893"/>
      <c r="D35893"/>
      <c r="E35893"/>
      <c r="F35893"/>
      <c r="G35893"/>
      <c r="H35893"/>
      <c r="I35893"/>
      <c r="J35893"/>
      <c r="K35893"/>
      <c r="L35893"/>
      <c r="M35893"/>
      <c r="N35893"/>
      <c r="O35893"/>
      <c r="P35893"/>
      <c r="Q35893"/>
      <c r="R35893"/>
    </row>
    <row r="35894" spans="3:18" x14ac:dyDescent="0.2">
      <c r="C35894"/>
      <c r="D35894"/>
      <c r="E35894"/>
      <c r="F35894"/>
      <c r="G35894"/>
      <c r="H35894"/>
      <c r="I35894"/>
      <c r="J35894"/>
      <c r="K35894"/>
      <c r="L35894"/>
      <c r="M35894"/>
      <c r="N35894"/>
      <c r="O35894"/>
      <c r="P35894"/>
      <c r="Q35894"/>
      <c r="R35894"/>
    </row>
    <row r="35895" spans="3:18" x14ac:dyDescent="0.2">
      <c r="C35895"/>
      <c r="D35895"/>
      <c r="E35895"/>
      <c r="F35895"/>
      <c r="G35895"/>
      <c r="H35895"/>
      <c r="I35895"/>
      <c r="J35895"/>
      <c r="K35895"/>
      <c r="L35895"/>
      <c r="M35895"/>
      <c r="N35895"/>
      <c r="O35895"/>
      <c r="P35895"/>
      <c r="Q35895"/>
      <c r="R35895"/>
    </row>
    <row r="35896" spans="3:18" x14ac:dyDescent="0.2">
      <c r="C35896"/>
      <c r="D35896"/>
      <c r="E35896"/>
      <c r="F35896"/>
      <c r="G35896"/>
      <c r="H35896"/>
      <c r="I35896"/>
      <c r="J35896"/>
      <c r="K35896"/>
      <c r="L35896"/>
      <c r="M35896"/>
      <c r="N35896"/>
      <c r="O35896"/>
      <c r="P35896"/>
      <c r="Q35896"/>
      <c r="R35896"/>
    </row>
    <row r="35897" spans="3:18" x14ac:dyDescent="0.2">
      <c r="C35897"/>
      <c r="D35897"/>
      <c r="E35897"/>
      <c r="F35897"/>
      <c r="G35897"/>
      <c r="H35897"/>
      <c r="I35897"/>
      <c r="J35897"/>
      <c r="K35897"/>
      <c r="L35897"/>
      <c r="M35897"/>
      <c r="N35897"/>
      <c r="O35897"/>
      <c r="P35897"/>
      <c r="Q35897"/>
      <c r="R35897"/>
    </row>
    <row r="35898" spans="3:18" x14ac:dyDescent="0.2">
      <c r="C35898"/>
      <c r="D35898"/>
      <c r="E35898"/>
      <c r="F35898"/>
      <c r="G35898"/>
      <c r="H35898"/>
      <c r="I35898"/>
      <c r="J35898"/>
      <c r="K35898"/>
      <c r="L35898"/>
      <c r="M35898"/>
      <c r="N35898"/>
      <c r="O35898"/>
      <c r="P35898"/>
      <c r="Q35898"/>
      <c r="R35898"/>
    </row>
    <row r="35899" spans="3:18" x14ac:dyDescent="0.2">
      <c r="C35899"/>
      <c r="D35899"/>
      <c r="E35899"/>
      <c r="F35899"/>
      <c r="G35899"/>
      <c r="H35899"/>
      <c r="I35899"/>
      <c r="J35899"/>
      <c r="K35899"/>
      <c r="L35899"/>
      <c r="M35899"/>
      <c r="N35899"/>
      <c r="O35899"/>
      <c r="P35899"/>
      <c r="Q35899"/>
      <c r="R35899"/>
    </row>
    <row r="35900" spans="3:18" x14ac:dyDescent="0.2">
      <c r="C35900"/>
      <c r="D35900"/>
      <c r="E35900"/>
      <c r="F35900"/>
      <c r="G35900"/>
      <c r="H35900"/>
      <c r="I35900"/>
      <c r="J35900"/>
      <c r="K35900"/>
      <c r="L35900"/>
      <c r="M35900"/>
      <c r="N35900"/>
      <c r="O35900"/>
      <c r="P35900"/>
      <c r="Q35900"/>
      <c r="R35900"/>
    </row>
    <row r="35901" spans="3:18" x14ac:dyDescent="0.2">
      <c r="C35901"/>
      <c r="D35901"/>
      <c r="E35901"/>
      <c r="F35901"/>
      <c r="G35901"/>
      <c r="H35901"/>
      <c r="I35901"/>
      <c r="J35901"/>
      <c r="K35901"/>
      <c r="L35901"/>
      <c r="M35901"/>
      <c r="N35901"/>
      <c r="O35901"/>
      <c r="P35901"/>
      <c r="Q35901"/>
      <c r="R35901"/>
    </row>
    <row r="35902" spans="3:18" x14ac:dyDescent="0.2">
      <c r="C35902"/>
      <c r="D35902"/>
      <c r="E35902"/>
      <c r="F35902"/>
      <c r="G35902"/>
      <c r="H35902"/>
      <c r="I35902"/>
      <c r="J35902"/>
      <c r="K35902"/>
      <c r="L35902"/>
      <c r="M35902"/>
      <c r="N35902"/>
      <c r="O35902"/>
      <c r="P35902"/>
      <c r="Q35902"/>
      <c r="R35902"/>
    </row>
    <row r="35903" spans="3:18" x14ac:dyDescent="0.2">
      <c r="C35903"/>
      <c r="D35903"/>
      <c r="E35903"/>
      <c r="F35903"/>
      <c r="G35903"/>
      <c r="H35903"/>
      <c r="I35903"/>
      <c r="J35903"/>
      <c r="K35903"/>
      <c r="L35903"/>
      <c r="M35903"/>
      <c r="N35903"/>
      <c r="O35903"/>
      <c r="P35903"/>
      <c r="Q35903"/>
      <c r="R35903"/>
    </row>
    <row r="35904" spans="3:18" x14ac:dyDescent="0.2">
      <c r="C35904"/>
      <c r="D35904"/>
      <c r="E35904"/>
      <c r="F35904"/>
      <c r="G35904"/>
      <c r="H35904"/>
      <c r="I35904"/>
      <c r="J35904"/>
      <c r="K35904"/>
      <c r="L35904"/>
      <c r="M35904"/>
      <c r="N35904"/>
      <c r="O35904"/>
      <c r="P35904"/>
      <c r="Q35904"/>
      <c r="R35904"/>
    </row>
    <row r="35905" spans="3:18" x14ac:dyDescent="0.2">
      <c r="C35905"/>
      <c r="D35905"/>
      <c r="E35905"/>
      <c r="F35905"/>
      <c r="G35905"/>
      <c r="H35905"/>
      <c r="I35905"/>
      <c r="J35905"/>
      <c r="K35905"/>
      <c r="L35905"/>
      <c r="M35905"/>
      <c r="N35905"/>
      <c r="O35905"/>
      <c r="P35905"/>
      <c r="Q35905"/>
      <c r="R35905"/>
    </row>
    <row r="35906" spans="3:18" x14ac:dyDescent="0.2">
      <c r="C35906"/>
      <c r="D35906"/>
      <c r="E35906"/>
      <c r="F35906"/>
      <c r="G35906"/>
      <c r="H35906"/>
      <c r="I35906"/>
      <c r="J35906"/>
      <c r="K35906"/>
      <c r="L35906"/>
      <c r="M35906"/>
      <c r="N35906"/>
      <c r="O35906"/>
      <c r="P35906"/>
      <c r="Q35906"/>
      <c r="R35906"/>
    </row>
    <row r="35907" spans="3:18" x14ac:dyDescent="0.2">
      <c r="C35907"/>
      <c r="D35907"/>
      <c r="E35907"/>
      <c r="F35907"/>
      <c r="G35907"/>
      <c r="H35907"/>
      <c r="I35907"/>
      <c r="J35907"/>
      <c r="K35907"/>
      <c r="L35907"/>
      <c r="M35907"/>
      <c r="N35907"/>
      <c r="O35907"/>
      <c r="P35907"/>
      <c r="Q35907"/>
      <c r="R35907"/>
    </row>
    <row r="35908" spans="3:18" x14ac:dyDescent="0.2">
      <c r="C35908"/>
      <c r="D35908"/>
      <c r="E35908"/>
      <c r="F35908"/>
      <c r="G35908"/>
      <c r="H35908"/>
      <c r="I35908"/>
      <c r="J35908"/>
      <c r="K35908"/>
      <c r="L35908"/>
      <c r="M35908"/>
      <c r="N35908"/>
      <c r="O35908"/>
      <c r="P35908"/>
      <c r="Q35908"/>
      <c r="R35908"/>
    </row>
    <row r="35909" spans="3:18" x14ac:dyDescent="0.2">
      <c r="C35909"/>
      <c r="D35909"/>
      <c r="E35909"/>
      <c r="F35909"/>
      <c r="G35909"/>
      <c r="H35909"/>
      <c r="I35909"/>
      <c r="J35909"/>
      <c r="K35909"/>
      <c r="L35909"/>
      <c r="M35909"/>
      <c r="N35909"/>
      <c r="O35909"/>
      <c r="P35909"/>
      <c r="Q35909"/>
      <c r="R35909"/>
    </row>
    <row r="35910" spans="3:18" x14ac:dyDescent="0.2">
      <c r="C35910"/>
      <c r="D35910"/>
      <c r="E35910"/>
      <c r="F35910"/>
      <c r="G35910"/>
      <c r="H35910"/>
      <c r="I35910"/>
      <c r="J35910"/>
      <c r="K35910"/>
      <c r="L35910"/>
      <c r="M35910"/>
      <c r="N35910"/>
      <c r="O35910"/>
      <c r="P35910"/>
      <c r="Q35910"/>
      <c r="R35910"/>
    </row>
    <row r="35911" spans="3:18" x14ac:dyDescent="0.2">
      <c r="C35911"/>
      <c r="D35911"/>
      <c r="E35911"/>
      <c r="F35911"/>
      <c r="G35911"/>
      <c r="H35911"/>
      <c r="I35911"/>
      <c r="J35911"/>
      <c r="K35911"/>
      <c r="L35911"/>
      <c r="M35911"/>
      <c r="N35911"/>
      <c r="O35911"/>
      <c r="P35911"/>
      <c r="Q35911"/>
      <c r="R35911"/>
    </row>
    <row r="35912" spans="3:18" x14ac:dyDescent="0.2">
      <c r="C35912"/>
      <c r="D35912"/>
      <c r="E35912"/>
      <c r="F35912"/>
      <c r="G35912"/>
      <c r="H35912"/>
      <c r="I35912"/>
      <c r="J35912"/>
      <c r="K35912"/>
      <c r="L35912"/>
      <c r="M35912"/>
      <c r="N35912"/>
      <c r="O35912"/>
      <c r="P35912"/>
      <c r="Q35912"/>
      <c r="R35912"/>
    </row>
    <row r="35913" spans="3:18" x14ac:dyDescent="0.2">
      <c r="C35913"/>
      <c r="D35913"/>
      <c r="E35913"/>
      <c r="F35913"/>
      <c r="G35913"/>
      <c r="H35913"/>
      <c r="I35913"/>
      <c r="J35913"/>
      <c r="K35913"/>
      <c r="L35913"/>
      <c r="M35913"/>
      <c r="N35913"/>
      <c r="O35913"/>
      <c r="P35913"/>
      <c r="Q35913"/>
      <c r="R35913"/>
    </row>
    <row r="35914" spans="3:18" x14ac:dyDescent="0.2">
      <c r="C35914"/>
      <c r="D35914"/>
      <c r="E35914"/>
      <c r="F35914"/>
      <c r="G35914"/>
      <c r="H35914"/>
      <c r="I35914"/>
      <c r="J35914"/>
      <c r="K35914"/>
      <c r="L35914"/>
      <c r="M35914"/>
      <c r="N35914"/>
      <c r="O35914"/>
      <c r="P35914"/>
      <c r="Q35914"/>
      <c r="R35914"/>
    </row>
    <row r="35915" spans="3:18" x14ac:dyDescent="0.2">
      <c r="C35915"/>
      <c r="D35915"/>
      <c r="E35915"/>
      <c r="F35915"/>
      <c r="G35915"/>
      <c r="H35915"/>
      <c r="I35915"/>
      <c r="J35915"/>
      <c r="K35915"/>
      <c r="L35915"/>
      <c r="M35915"/>
      <c r="N35915"/>
      <c r="O35915"/>
      <c r="P35915"/>
      <c r="Q35915"/>
      <c r="R35915"/>
    </row>
    <row r="35916" spans="3:18" x14ac:dyDescent="0.2">
      <c r="C35916"/>
      <c r="D35916"/>
      <c r="E35916"/>
      <c r="F35916"/>
      <c r="G35916"/>
      <c r="H35916"/>
      <c r="I35916"/>
      <c r="J35916"/>
      <c r="K35916"/>
      <c r="L35916"/>
      <c r="M35916"/>
      <c r="N35916"/>
      <c r="O35916"/>
      <c r="P35916"/>
      <c r="Q35916"/>
      <c r="R35916"/>
    </row>
    <row r="35917" spans="3:18" x14ac:dyDescent="0.2">
      <c r="C35917"/>
      <c r="D35917"/>
      <c r="E35917"/>
      <c r="F35917"/>
      <c r="G35917"/>
      <c r="H35917"/>
      <c r="I35917"/>
      <c r="J35917"/>
      <c r="K35917"/>
      <c r="L35917"/>
      <c r="M35917"/>
      <c r="N35917"/>
      <c r="O35917"/>
      <c r="P35917"/>
      <c r="Q35917"/>
      <c r="R35917"/>
    </row>
    <row r="35918" spans="3:18" x14ac:dyDescent="0.2">
      <c r="C35918"/>
      <c r="D35918"/>
      <c r="E35918"/>
      <c r="F35918"/>
      <c r="G35918"/>
      <c r="H35918"/>
      <c r="I35918"/>
      <c r="J35918"/>
      <c r="K35918"/>
      <c r="L35918"/>
      <c r="M35918"/>
      <c r="N35918"/>
      <c r="O35918"/>
      <c r="P35918"/>
      <c r="Q35918"/>
      <c r="R35918"/>
    </row>
    <row r="35919" spans="3:18" x14ac:dyDescent="0.2">
      <c r="C35919"/>
      <c r="D35919"/>
      <c r="E35919"/>
      <c r="F35919"/>
      <c r="G35919"/>
      <c r="H35919"/>
      <c r="I35919"/>
      <c r="J35919"/>
      <c r="K35919"/>
      <c r="L35919"/>
      <c r="M35919"/>
      <c r="N35919"/>
      <c r="O35919"/>
      <c r="P35919"/>
      <c r="Q35919"/>
      <c r="R35919"/>
    </row>
    <row r="35920" spans="3:18" x14ac:dyDescent="0.2">
      <c r="C35920"/>
      <c r="D35920"/>
      <c r="E35920"/>
      <c r="F35920"/>
      <c r="G35920"/>
      <c r="H35920"/>
      <c r="I35920"/>
      <c r="J35920"/>
      <c r="K35920"/>
      <c r="L35920"/>
      <c r="M35920"/>
      <c r="N35920"/>
      <c r="O35920"/>
      <c r="P35920"/>
      <c r="Q35920"/>
      <c r="R35920"/>
    </row>
    <row r="35921" spans="3:18" x14ac:dyDescent="0.2">
      <c r="C35921"/>
      <c r="D35921"/>
      <c r="E35921"/>
      <c r="F35921"/>
      <c r="G35921"/>
      <c r="H35921"/>
      <c r="I35921"/>
      <c r="J35921"/>
      <c r="K35921"/>
      <c r="L35921"/>
      <c r="M35921"/>
      <c r="N35921"/>
      <c r="O35921"/>
      <c r="P35921"/>
      <c r="Q35921"/>
      <c r="R35921"/>
    </row>
    <row r="35922" spans="3:18" x14ac:dyDescent="0.2">
      <c r="C35922"/>
      <c r="D35922"/>
      <c r="E35922"/>
      <c r="F35922"/>
      <c r="G35922"/>
      <c r="H35922"/>
      <c r="I35922"/>
      <c r="J35922"/>
      <c r="K35922"/>
      <c r="L35922"/>
      <c r="M35922"/>
      <c r="N35922"/>
      <c r="O35922"/>
      <c r="P35922"/>
      <c r="Q35922"/>
      <c r="R35922"/>
    </row>
    <row r="35923" spans="3:18" x14ac:dyDescent="0.2">
      <c r="C35923"/>
      <c r="D35923"/>
      <c r="E35923"/>
      <c r="F35923"/>
      <c r="G35923"/>
      <c r="H35923"/>
      <c r="I35923"/>
      <c r="J35923"/>
      <c r="K35923"/>
      <c r="L35923"/>
      <c r="M35923"/>
      <c r="N35923"/>
      <c r="O35923"/>
      <c r="P35923"/>
      <c r="Q35923"/>
      <c r="R35923"/>
    </row>
    <row r="35924" spans="3:18" x14ac:dyDescent="0.2">
      <c r="C35924"/>
      <c r="D35924"/>
      <c r="E35924"/>
      <c r="F35924"/>
      <c r="G35924"/>
      <c r="H35924"/>
      <c r="I35924"/>
      <c r="J35924"/>
      <c r="K35924"/>
      <c r="L35924"/>
      <c r="M35924"/>
      <c r="N35924"/>
      <c r="O35924"/>
      <c r="P35924"/>
      <c r="Q35924"/>
      <c r="R35924"/>
    </row>
    <row r="35925" spans="3:18" x14ac:dyDescent="0.2">
      <c r="C35925"/>
      <c r="D35925"/>
      <c r="E35925"/>
      <c r="F35925"/>
      <c r="G35925"/>
      <c r="H35925"/>
      <c r="I35925"/>
      <c r="J35925"/>
      <c r="K35925"/>
      <c r="L35925"/>
      <c r="M35925"/>
      <c r="N35925"/>
      <c r="O35925"/>
      <c r="P35925"/>
      <c r="Q35925"/>
      <c r="R35925"/>
    </row>
    <row r="35926" spans="3:18" x14ac:dyDescent="0.2">
      <c r="C35926"/>
      <c r="D35926"/>
      <c r="E35926"/>
      <c r="F35926"/>
      <c r="G35926"/>
      <c r="H35926"/>
      <c r="I35926"/>
      <c r="J35926"/>
      <c r="K35926"/>
      <c r="L35926"/>
      <c r="M35926"/>
      <c r="N35926"/>
      <c r="O35926"/>
      <c r="P35926"/>
      <c r="Q35926"/>
      <c r="R35926"/>
    </row>
    <row r="35927" spans="3:18" x14ac:dyDescent="0.2">
      <c r="C35927"/>
      <c r="D35927"/>
      <c r="E35927"/>
      <c r="F35927"/>
      <c r="G35927"/>
      <c r="H35927"/>
      <c r="I35927"/>
      <c r="J35927"/>
      <c r="K35927"/>
      <c r="L35927"/>
      <c r="M35927"/>
      <c r="N35927"/>
      <c r="O35927"/>
      <c r="P35927"/>
      <c r="Q35927"/>
      <c r="R35927"/>
    </row>
    <row r="35928" spans="3:18" x14ac:dyDescent="0.2">
      <c r="C35928"/>
      <c r="D35928"/>
      <c r="E35928"/>
      <c r="F35928"/>
      <c r="G35928"/>
      <c r="H35928"/>
      <c r="I35928"/>
      <c r="J35928"/>
      <c r="K35928"/>
      <c r="L35928"/>
      <c r="M35928"/>
      <c r="N35928"/>
      <c r="O35928"/>
      <c r="P35928"/>
      <c r="Q35928"/>
      <c r="R35928"/>
    </row>
    <row r="35929" spans="3:18" x14ac:dyDescent="0.2">
      <c r="C35929"/>
      <c r="D35929"/>
      <c r="E35929"/>
      <c r="F35929"/>
      <c r="G35929"/>
      <c r="H35929"/>
      <c r="I35929"/>
      <c r="J35929"/>
      <c r="K35929"/>
      <c r="L35929"/>
      <c r="M35929"/>
      <c r="N35929"/>
      <c r="O35929"/>
      <c r="P35929"/>
      <c r="Q35929"/>
      <c r="R35929"/>
    </row>
    <row r="35930" spans="3:18" x14ac:dyDescent="0.2">
      <c r="C35930"/>
      <c r="D35930"/>
      <c r="E35930"/>
      <c r="F35930"/>
      <c r="G35930"/>
      <c r="H35930"/>
      <c r="I35930"/>
      <c r="J35930"/>
      <c r="K35930"/>
      <c r="L35930"/>
      <c r="M35930"/>
      <c r="N35930"/>
      <c r="O35930"/>
      <c r="P35930"/>
      <c r="Q35930"/>
      <c r="R35930"/>
    </row>
    <row r="35931" spans="3:18" x14ac:dyDescent="0.2">
      <c r="C35931"/>
      <c r="D35931"/>
      <c r="E35931"/>
      <c r="F35931"/>
      <c r="G35931"/>
      <c r="H35931"/>
      <c r="I35931"/>
      <c r="J35931"/>
      <c r="K35931"/>
      <c r="L35931"/>
      <c r="M35931"/>
      <c r="N35931"/>
      <c r="O35931"/>
      <c r="P35931"/>
      <c r="Q35931"/>
      <c r="R35931"/>
    </row>
    <row r="35932" spans="3:18" x14ac:dyDescent="0.2">
      <c r="C35932"/>
      <c r="D35932"/>
      <c r="E35932"/>
      <c r="F35932"/>
      <c r="G35932"/>
      <c r="H35932"/>
      <c r="I35932"/>
      <c r="J35932"/>
      <c r="K35932"/>
      <c r="L35932"/>
      <c r="M35932"/>
      <c r="N35932"/>
      <c r="O35932"/>
      <c r="P35932"/>
      <c r="Q35932"/>
      <c r="R35932"/>
    </row>
    <row r="35933" spans="3:18" x14ac:dyDescent="0.2">
      <c r="C35933"/>
      <c r="D35933"/>
      <c r="E35933"/>
      <c r="F35933"/>
      <c r="G35933"/>
      <c r="H35933"/>
      <c r="I35933"/>
      <c r="J35933"/>
      <c r="K35933"/>
      <c r="L35933"/>
      <c r="M35933"/>
      <c r="N35933"/>
      <c r="O35933"/>
      <c r="P35933"/>
      <c r="Q35933"/>
      <c r="R35933"/>
    </row>
    <row r="35934" spans="3:18" x14ac:dyDescent="0.2">
      <c r="C35934"/>
      <c r="D35934"/>
      <c r="E35934"/>
      <c r="F35934"/>
      <c r="G35934"/>
      <c r="H35934"/>
      <c r="I35934"/>
      <c r="J35934"/>
      <c r="K35934"/>
      <c r="L35934"/>
      <c r="M35934"/>
      <c r="N35934"/>
      <c r="O35934"/>
      <c r="P35934"/>
      <c r="Q35934"/>
      <c r="R35934"/>
    </row>
    <row r="35935" spans="3:18" x14ac:dyDescent="0.2">
      <c r="C35935"/>
      <c r="D35935"/>
      <c r="E35935"/>
      <c r="F35935"/>
      <c r="G35935"/>
      <c r="H35935"/>
      <c r="I35935"/>
      <c r="J35935"/>
      <c r="K35935"/>
      <c r="L35935"/>
      <c r="M35935"/>
      <c r="N35935"/>
      <c r="O35935"/>
      <c r="P35935"/>
      <c r="Q35935"/>
      <c r="R35935"/>
    </row>
    <row r="35936" spans="3:18" x14ac:dyDescent="0.2">
      <c r="C35936"/>
      <c r="D35936"/>
      <c r="E35936"/>
      <c r="F35936"/>
      <c r="G35936"/>
      <c r="H35936"/>
      <c r="I35936"/>
      <c r="J35936"/>
      <c r="K35936"/>
      <c r="L35936"/>
      <c r="M35936"/>
      <c r="N35936"/>
      <c r="O35936"/>
      <c r="P35936"/>
      <c r="Q35936"/>
      <c r="R35936"/>
    </row>
    <row r="35937" spans="3:18" x14ac:dyDescent="0.2">
      <c r="C35937"/>
      <c r="D35937"/>
      <c r="E35937"/>
      <c r="F35937"/>
      <c r="G35937"/>
      <c r="H35937"/>
      <c r="I35937"/>
      <c r="J35937"/>
      <c r="K35937"/>
      <c r="L35937"/>
      <c r="M35937"/>
      <c r="N35937"/>
      <c r="O35937"/>
      <c r="P35937"/>
      <c r="Q35937"/>
      <c r="R35937"/>
    </row>
    <row r="35938" spans="3:18" x14ac:dyDescent="0.2">
      <c r="C35938"/>
      <c r="D35938"/>
      <c r="E35938"/>
      <c r="F35938"/>
      <c r="G35938"/>
      <c r="H35938"/>
      <c r="I35938"/>
      <c r="J35938"/>
      <c r="K35938"/>
      <c r="L35938"/>
      <c r="M35938"/>
      <c r="N35938"/>
      <c r="O35938"/>
      <c r="P35938"/>
      <c r="Q35938"/>
      <c r="R35938"/>
    </row>
    <row r="35939" spans="3:18" x14ac:dyDescent="0.2">
      <c r="C35939"/>
      <c r="D35939"/>
      <c r="E35939"/>
      <c r="F35939"/>
      <c r="G35939"/>
      <c r="H35939"/>
      <c r="I35939"/>
      <c r="J35939"/>
      <c r="K35939"/>
      <c r="L35939"/>
      <c r="M35939"/>
      <c r="N35939"/>
      <c r="O35939"/>
      <c r="P35939"/>
      <c r="Q35939"/>
      <c r="R35939"/>
    </row>
    <row r="35940" spans="3:18" x14ac:dyDescent="0.2">
      <c r="C35940"/>
      <c r="D35940"/>
      <c r="E35940"/>
      <c r="F35940"/>
      <c r="G35940"/>
      <c r="H35940"/>
      <c r="I35940"/>
      <c r="J35940"/>
      <c r="K35940"/>
      <c r="L35940"/>
      <c r="M35940"/>
      <c r="N35940"/>
      <c r="O35940"/>
      <c r="P35940"/>
      <c r="Q35940"/>
      <c r="R35940"/>
    </row>
    <row r="35941" spans="3:18" x14ac:dyDescent="0.2">
      <c r="C35941"/>
      <c r="D35941"/>
      <c r="E35941"/>
      <c r="F35941"/>
      <c r="G35941"/>
      <c r="H35941"/>
      <c r="I35941"/>
      <c r="J35941"/>
      <c r="K35941"/>
      <c r="L35941"/>
      <c r="M35941"/>
      <c r="N35941"/>
      <c r="O35941"/>
      <c r="P35941"/>
      <c r="Q35941"/>
      <c r="R35941"/>
    </row>
    <row r="35942" spans="3:18" x14ac:dyDescent="0.2">
      <c r="C35942"/>
      <c r="D35942"/>
      <c r="E35942"/>
      <c r="F35942"/>
      <c r="G35942"/>
      <c r="H35942"/>
      <c r="I35942"/>
      <c r="J35942"/>
      <c r="K35942"/>
      <c r="L35942"/>
      <c r="M35942"/>
      <c r="N35942"/>
      <c r="O35942"/>
      <c r="P35942"/>
      <c r="Q35942"/>
      <c r="R35942"/>
    </row>
    <row r="35943" spans="3:18" x14ac:dyDescent="0.2">
      <c r="C35943"/>
      <c r="D35943"/>
      <c r="E35943"/>
      <c r="F35943"/>
      <c r="G35943"/>
      <c r="H35943"/>
      <c r="I35943"/>
      <c r="J35943"/>
      <c r="K35943"/>
      <c r="L35943"/>
      <c r="M35943"/>
      <c r="N35943"/>
      <c r="O35943"/>
      <c r="P35943"/>
      <c r="Q35943"/>
      <c r="R35943"/>
    </row>
    <row r="35944" spans="3:18" x14ac:dyDescent="0.2">
      <c r="C35944"/>
      <c r="D35944"/>
      <c r="E35944"/>
      <c r="F35944"/>
      <c r="G35944"/>
      <c r="H35944"/>
      <c r="I35944"/>
      <c r="J35944"/>
      <c r="K35944"/>
      <c r="L35944"/>
      <c r="M35944"/>
      <c r="N35944"/>
      <c r="O35944"/>
      <c r="P35944"/>
      <c r="Q35944"/>
      <c r="R35944"/>
    </row>
    <row r="35945" spans="3:18" x14ac:dyDescent="0.2">
      <c r="C35945"/>
      <c r="D35945"/>
      <c r="E35945"/>
      <c r="F35945"/>
      <c r="G35945"/>
      <c r="H35945"/>
      <c r="I35945"/>
      <c r="J35945"/>
      <c r="K35945"/>
      <c r="L35945"/>
      <c r="M35945"/>
      <c r="N35945"/>
      <c r="O35945"/>
      <c r="P35945"/>
      <c r="Q35945"/>
      <c r="R35945"/>
    </row>
    <row r="35946" spans="3:18" x14ac:dyDescent="0.2">
      <c r="C35946"/>
      <c r="D35946"/>
      <c r="E35946"/>
      <c r="F35946"/>
      <c r="G35946"/>
      <c r="H35946"/>
      <c r="I35946"/>
      <c r="J35946"/>
      <c r="K35946"/>
      <c r="L35946"/>
      <c r="M35946"/>
      <c r="N35946"/>
      <c r="O35946"/>
      <c r="P35946"/>
      <c r="Q35946"/>
      <c r="R35946"/>
    </row>
    <row r="35947" spans="3:18" x14ac:dyDescent="0.2">
      <c r="C35947"/>
      <c r="D35947"/>
      <c r="E35947"/>
      <c r="F35947"/>
      <c r="G35947"/>
      <c r="H35947"/>
      <c r="I35947"/>
      <c r="J35947"/>
      <c r="K35947"/>
      <c r="L35947"/>
      <c r="M35947"/>
      <c r="N35947"/>
      <c r="O35947"/>
      <c r="P35947"/>
      <c r="Q35947"/>
      <c r="R35947"/>
    </row>
    <row r="35948" spans="3:18" x14ac:dyDescent="0.2">
      <c r="C35948"/>
      <c r="D35948"/>
      <c r="E35948"/>
      <c r="F35948"/>
      <c r="G35948"/>
      <c r="H35948"/>
      <c r="I35948"/>
      <c r="J35948"/>
      <c r="K35948"/>
      <c r="L35948"/>
      <c r="M35948"/>
      <c r="N35948"/>
      <c r="O35948"/>
      <c r="P35948"/>
      <c r="Q35948"/>
      <c r="R35948"/>
    </row>
    <row r="35949" spans="3:18" x14ac:dyDescent="0.2">
      <c r="C35949"/>
      <c r="D35949"/>
      <c r="E35949"/>
      <c r="F35949"/>
      <c r="G35949"/>
      <c r="H35949"/>
      <c r="I35949"/>
      <c r="J35949"/>
      <c r="K35949"/>
      <c r="L35949"/>
      <c r="M35949"/>
      <c r="N35949"/>
      <c r="O35949"/>
      <c r="P35949"/>
      <c r="Q35949"/>
      <c r="R35949"/>
    </row>
    <row r="35950" spans="3:18" x14ac:dyDescent="0.2">
      <c r="C35950"/>
      <c r="D35950"/>
      <c r="E35950"/>
      <c r="F35950"/>
      <c r="G35950"/>
      <c r="H35950"/>
      <c r="I35950"/>
      <c r="J35950"/>
      <c r="K35950"/>
      <c r="L35950"/>
      <c r="M35950"/>
      <c r="N35950"/>
      <c r="O35950"/>
      <c r="P35950"/>
      <c r="Q35950"/>
      <c r="R35950"/>
    </row>
    <row r="35951" spans="3:18" x14ac:dyDescent="0.2">
      <c r="C35951"/>
      <c r="D35951"/>
      <c r="E35951"/>
      <c r="F35951"/>
      <c r="G35951"/>
      <c r="H35951"/>
      <c r="I35951"/>
      <c r="J35951"/>
      <c r="K35951"/>
      <c r="L35951"/>
      <c r="M35951"/>
      <c r="N35951"/>
      <c r="O35951"/>
      <c r="P35951"/>
      <c r="Q35951"/>
      <c r="R35951"/>
    </row>
    <row r="35952" spans="3:18" x14ac:dyDescent="0.2">
      <c r="C35952"/>
      <c r="D35952"/>
      <c r="E35952"/>
      <c r="F35952"/>
      <c r="G35952"/>
      <c r="H35952"/>
      <c r="I35952"/>
      <c r="J35952"/>
      <c r="K35952"/>
      <c r="L35952"/>
      <c r="M35952"/>
      <c r="N35952"/>
      <c r="O35952"/>
      <c r="P35952"/>
      <c r="Q35952"/>
      <c r="R35952"/>
    </row>
    <row r="35953" spans="3:18" x14ac:dyDescent="0.2">
      <c r="C35953"/>
      <c r="D35953"/>
      <c r="E35953"/>
      <c r="F35953"/>
      <c r="G35953"/>
      <c r="H35953"/>
      <c r="I35953"/>
      <c r="J35953"/>
      <c r="K35953"/>
      <c r="L35953"/>
      <c r="M35953"/>
      <c r="N35953"/>
      <c r="O35953"/>
      <c r="P35953"/>
      <c r="Q35953"/>
      <c r="R35953"/>
    </row>
    <row r="35954" spans="3:18" x14ac:dyDescent="0.2">
      <c r="C35954"/>
      <c r="D35954"/>
      <c r="E35954"/>
      <c r="F35954"/>
      <c r="G35954"/>
      <c r="H35954"/>
      <c r="I35954"/>
      <c r="J35954"/>
      <c r="K35954"/>
      <c r="L35954"/>
      <c r="M35954"/>
      <c r="N35954"/>
      <c r="O35954"/>
      <c r="P35954"/>
      <c r="Q35954"/>
      <c r="R35954"/>
    </row>
    <row r="35955" spans="3:18" x14ac:dyDescent="0.2">
      <c r="C35955"/>
      <c r="D35955"/>
      <c r="E35955"/>
      <c r="F35955"/>
      <c r="G35955"/>
      <c r="H35955"/>
      <c r="I35955"/>
      <c r="J35955"/>
      <c r="K35955"/>
      <c r="L35955"/>
      <c r="M35955"/>
      <c r="N35955"/>
      <c r="O35955"/>
      <c r="P35955"/>
      <c r="Q35955"/>
      <c r="R35955"/>
    </row>
    <row r="35956" spans="3:18" x14ac:dyDescent="0.2">
      <c r="C35956"/>
      <c r="D35956"/>
      <c r="E35956"/>
      <c r="F35956"/>
      <c r="G35956"/>
      <c r="H35956"/>
      <c r="I35956"/>
      <c r="J35956"/>
      <c r="K35956"/>
      <c r="L35956"/>
      <c r="M35956"/>
      <c r="N35956"/>
      <c r="O35956"/>
      <c r="P35956"/>
      <c r="Q35956"/>
      <c r="R35956"/>
    </row>
    <row r="35957" spans="3:18" x14ac:dyDescent="0.2">
      <c r="C35957"/>
      <c r="D35957"/>
      <c r="E35957"/>
      <c r="F35957"/>
      <c r="G35957"/>
      <c r="H35957"/>
      <c r="I35957"/>
      <c r="J35957"/>
      <c r="K35957"/>
      <c r="L35957"/>
      <c r="M35957"/>
      <c r="N35957"/>
      <c r="O35957"/>
      <c r="P35957"/>
      <c r="Q35957"/>
      <c r="R35957"/>
    </row>
    <row r="35958" spans="3:18" x14ac:dyDescent="0.2">
      <c r="C35958"/>
      <c r="D35958"/>
      <c r="E35958"/>
      <c r="F35958"/>
      <c r="G35958"/>
      <c r="H35958"/>
      <c r="I35958"/>
      <c r="J35958"/>
      <c r="K35958"/>
      <c r="L35958"/>
      <c r="M35958"/>
      <c r="N35958"/>
      <c r="O35958"/>
      <c r="P35958"/>
      <c r="Q35958"/>
      <c r="R35958"/>
    </row>
    <row r="35959" spans="3:18" x14ac:dyDescent="0.2">
      <c r="C35959"/>
      <c r="D35959"/>
      <c r="E35959"/>
      <c r="F35959"/>
      <c r="G35959"/>
      <c r="H35959"/>
      <c r="I35959"/>
      <c r="J35959"/>
      <c r="K35959"/>
      <c r="L35959"/>
      <c r="M35959"/>
      <c r="N35959"/>
      <c r="O35959"/>
      <c r="P35959"/>
      <c r="Q35959"/>
      <c r="R35959"/>
    </row>
    <row r="35960" spans="3:18" x14ac:dyDescent="0.2">
      <c r="C35960"/>
      <c r="D35960"/>
      <c r="E35960"/>
      <c r="F35960"/>
      <c r="G35960"/>
      <c r="H35960"/>
      <c r="I35960"/>
      <c r="J35960"/>
      <c r="K35960"/>
      <c r="L35960"/>
      <c r="M35960"/>
      <c r="N35960"/>
      <c r="O35960"/>
      <c r="P35960"/>
      <c r="Q35960"/>
      <c r="R35960"/>
    </row>
    <row r="35961" spans="3:18" x14ac:dyDescent="0.2">
      <c r="C35961"/>
      <c r="D35961"/>
      <c r="E35961"/>
      <c r="F35961"/>
      <c r="G35961"/>
      <c r="H35961"/>
      <c r="I35961"/>
      <c r="J35961"/>
      <c r="K35961"/>
      <c r="L35961"/>
      <c r="M35961"/>
      <c r="N35961"/>
      <c r="O35961"/>
      <c r="P35961"/>
      <c r="Q35961"/>
      <c r="R35961"/>
    </row>
    <row r="35962" spans="3:18" x14ac:dyDescent="0.2">
      <c r="C35962"/>
      <c r="D35962"/>
      <c r="E35962"/>
      <c r="F35962"/>
      <c r="G35962"/>
      <c r="H35962"/>
      <c r="I35962"/>
      <c r="J35962"/>
      <c r="K35962"/>
      <c r="L35962"/>
      <c r="M35962"/>
      <c r="N35962"/>
      <c r="O35962"/>
      <c r="P35962"/>
      <c r="Q35962"/>
      <c r="R35962"/>
    </row>
    <row r="35963" spans="3:18" x14ac:dyDescent="0.2">
      <c r="C35963"/>
      <c r="D35963"/>
      <c r="E35963"/>
      <c r="F35963"/>
      <c r="G35963"/>
      <c r="H35963"/>
      <c r="I35963"/>
      <c r="J35963"/>
      <c r="K35963"/>
      <c r="L35963"/>
      <c r="M35963"/>
      <c r="N35963"/>
      <c r="O35963"/>
      <c r="P35963"/>
      <c r="Q35963"/>
      <c r="R35963"/>
    </row>
    <row r="35964" spans="3:18" x14ac:dyDescent="0.2">
      <c r="C35964"/>
      <c r="D35964"/>
      <c r="E35964"/>
      <c r="F35964"/>
      <c r="G35964"/>
      <c r="H35964"/>
      <c r="I35964"/>
      <c r="J35964"/>
      <c r="K35964"/>
      <c r="L35964"/>
      <c r="M35964"/>
      <c r="N35964"/>
      <c r="O35964"/>
      <c r="P35964"/>
      <c r="Q35964"/>
      <c r="R35964"/>
    </row>
    <row r="35965" spans="3:18" x14ac:dyDescent="0.2">
      <c r="C35965"/>
      <c r="D35965"/>
      <c r="E35965"/>
      <c r="F35965"/>
      <c r="G35965"/>
      <c r="H35965"/>
      <c r="I35965"/>
      <c r="J35965"/>
      <c r="K35965"/>
      <c r="L35965"/>
      <c r="M35965"/>
      <c r="N35965"/>
      <c r="O35965"/>
      <c r="P35965"/>
      <c r="Q35965"/>
      <c r="R35965"/>
    </row>
    <row r="35966" spans="3:18" x14ac:dyDescent="0.2">
      <c r="C35966"/>
      <c r="D35966"/>
      <c r="E35966"/>
      <c r="F35966"/>
      <c r="G35966"/>
      <c r="H35966"/>
      <c r="I35966"/>
      <c r="J35966"/>
      <c r="K35966"/>
      <c r="L35966"/>
      <c r="M35966"/>
      <c r="N35966"/>
      <c r="O35966"/>
      <c r="P35966"/>
      <c r="Q35966"/>
      <c r="R35966"/>
    </row>
    <row r="35967" spans="3:18" x14ac:dyDescent="0.2">
      <c r="C35967"/>
      <c r="D35967"/>
      <c r="E35967"/>
      <c r="F35967"/>
      <c r="G35967"/>
      <c r="H35967"/>
      <c r="I35967"/>
      <c r="J35967"/>
      <c r="K35967"/>
      <c r="L35967"/>
      <c r="M35967"/>
      <c r="N35967"/>
      <c r="O35967"/>
      <c r="P35967"/>
      <c r="Q35967"/>
      <c r="R35967"/>
    </row>
    <row r="35968" spans="3:18" x14ac:dyDescent="0.2">
      <c r="C35968"/>
      <c r="D35968"/>
      <c r="E35968"/>
      <c r="F35968"/>
      <c r="G35968"/>
      <c r="H35968"/>
      <c r="I35968"/>
      <c r="J35968"/>
      <c r="K35968"/>
      <c r="L35968"/>
      <c r="M35968"/>
      <c r="N35968"/>
      <c r="O35968"/>
      <c r="P35968"/>
      <c r="Q35968"/>
      <c r="R35968"/>
    </row>
    <row r="35969" spans="3:18" x14ac:dyDescent="0.2">
      <c r="C35969"/>
      <c r="D35969"/>
      <c r="E35969"/>
      <c r="F35969"/>
      <c r="G35969"/>
      <c r="H35969"/>
      <c r="I35969"/>
      <c r="J35969"/>
      <c r="K35969"/>
      <c r="L35969"/>
      <c r="M35969"/>
      <c r="N35969"/>
      <c r="O35969"/>
      <c r="P35969"/>
      <c r="Q35969"/>
      <c r="R35969"/>
    </row>
    <row r="35970" spans="3:18" x14ac:dyDescent="0.2">
      <c r="C35970"/>
      <c r="D35970"/>
      <c r="E35970"/>
      <c r="F35970"/>
      <c r="G35970"/>
      <c r="H35970"/>
      <c r="I35970"/>
      <c r="J35970"/>
      <c r="K35970"/>
      <c r="L35970"/>
      <c r="M35970"/>
      <c r="N35970"/>
      <c r="O35970"/>
      <c r="P35970"/>
      <c r="Q35970"/>
      <c r="R35970"/>
    </row>
    <row r="35971" spans="3:18" x14ac:dyDescent="0.2">
      <c r="C35971"/>
      <c r="D35971"/>
      <c r="E35971"/>
      <c r="F35971"/>
      <c r="G35971"/>
      <c r="H35971"/>
      <c r="I35971"/>
      <c r="J35971"/>
      <c r="K35971"/>
      <c r="L35971"/>
      <c r="M35971"/>
      <c r="N35971"/>
      <c r="O35971"/>
      <c r="P35971"/>
      <c r="Q35971"/>
      <c r="R35971"/>
    </row>
    <row r="35972" spans="3:18" x14ac:dyDescent="0.2">
      <c r="C35972"/>
      <c r="D35972"/>
      <c r="E35972"/>
      <c r="F35972"/>
      <c r="G35972"/>
      <c r="H35972"/>
      <c r="I35972"/>
      <c r="J35972"/>
      <c r="K35972"/>
      <c r="L35972"/>
      <c r="M35972"/>
      <c r="N35972"/>
      <c r="O35972"/>
      <c r="P35972"/>
      <c r="Q35972"/>
      <c r="R35972"/>
    </row>
    <row r="35973" spans="3:18" x14ac:dyDescent="0.2">
      <c r="C35973"/>
      <c r="D35973"/>
      <c r="E35973"/>
      <c r="F35973"/>
      <c r="G35973"/>
      <c r="H35973"/>
      <c r="I35973"/>
      <c r="J35973"/>
      <c r="K35973"/>
      <c r="L35973"/>
      <c r="M35973"/>
      <c r="N35973"/>
      <c r="O35973"/>
      <c r="P35973"/>
      <c r="Q35973"/>
      <c r="R35973"/>
    </row>
    <row r="35974" spans="3:18" x14ac:dyDescent="0.2">
      <c r="C35974"/>
      <c r="D35974"/>
      <c r="E35974"/>
      <c r="F35974"/>
      <c r="G35974"/>
      <c r="H35974"/>
      <c r="I35974"/>
      <c r="J35974"/>
      <c r="K35974"/>
      <c r="L35974"/>
      <c r="M35974"/>
      <c r="N35974"/>
      <c r="O35974"/>
      <c r="P35974"/>
      <c r="Q35974"/>
      <c r="R35974"/>
    </row>
    <row r="35975" spans="3:18" x14ac:dyDescent="0.2">
      <c r="C35975"/>
      <c r="D35975"/>
      <c r="E35975"/>
      <c r="F35975"/>
      <c r="G35975"/>
      <c r="H35975"/>
      <c r="I35975"/>
      <c r="J35975"/>
      <c r="K35975"/>
      <c r="L35975"/>
      <c r="M35975"/>
      <c r="N35975"/>
      <c r="O35975"/>
      <c r="P35975"/>
      <c r="Q35975"/>
      <c r="R35975"/>
    </row>
    <row r="35976" spans="3:18" x14ac:dyDescent="0.2">
      <c r="C35976"/>
      <c r="D35976"/>
      <c r="E35976"/>
      <c r="F35976"/>
      <c r="G35976"/>
      <c r="H35976"/>
      <c r="I35976"/>
      <c r="J35976"/>
      <c r="K35976"/>
      <c r="L35976"/>
      <c r="M35976"/>
      <c r="N35976"/>
      <c r="O35976"/>
      <c r="P35976"/>
      <c r="Q35976"/>
      <c r="R35976"/>
    </row>
    <row r="35977" spans="3:18" x14ac:dyDescent="0.2">
      <c r="C35977"/>
      <c r="D35977"/>
      <c r="E35977"/>
      <c r="F35977"/>
      <c r="G35977"/>
      <c r="H35977"/>
      <c r="I35977"/>
      <c r="J35977"/>
      <c r="K35977"/>
      <c r="L35977"/>
      <c r="M35977"/>
      <c r="N35977"/>
      <c r="O35977"/>
      <c r="P35977"/>
      <c r="Q35977"/>
      <c r="R35977"/>
    </row>
    <row r="35978" spans="3:18" x14ac:dyDescent="0.2">
      <c r="C35978"/>
      <c r="D35978"/>
      <c r="E35978"/>
      <c r="F35978"/>
      <c r="G35978"/>
      <c r="H35978"/>
      <c r="I35978"/>
      <c r="J35978"/>
      <c r="K35978"/>
      <c r="L35978"/>
      <c r="M35978"/>
      <c r="N35978"/>
      <c r="O35978"/>
      <c r="P35978"/>
      <c r="Q35978"/>
      <c r="R35978"/>
    </row>
    <row r="35979" spans="3:18" x14ac:dyDescent="0.2">
      <c r="C35979"/>
      <c r="D35979"/>
      <c r="E35979"/>
      <c r="F35979"/>
      <c r="G35979"/>
      <c r="H35979"/>
      <c r="I35979"/>
      <c r="J35979"/>
      <c r="K35979"/>
      <c r="L35979"/>
      <c r="M35979"/>
      <c r="N35979"/>
      <c r="O35979"/>
      <c r="P35979"/>
      <c r="Q35979"/>
      <c r="R35979"/>
    </row>
    <row r="35980" spans="3:18" x14ac:dyDescent="0.2">
      <c r="C35980"/>
      <c r="D35980"/>
      <c r="E35980"/>
      <c r="F35980"/>
      <c r="G35980"/>
      <c r="H35980"/>
      <c r="I35980"/>
      <c r="J35980"/>
      <c r="K35980"/>
      <c r="L35980"/>
      <c r="M35980"/>
      <c r="N35980"/>
      <c r="O35980"/>
      <c r="P35980"/>
      <c r="Q35980"/>
      <c r="R35980"/>
    </row>
    <row r="35981" spans="3:18" x14ac:dyDescent="0.2">
      <c r="C35981"/>
      <c r="D35981"/>
      <c r="E35981"/>
      <c r="F35981"/>
      <c r="G35981"/>
      <c r="H35981"/>
      <c r="I35981"/>
      <c r="J35981"/>
      <c r="K35981"/>
      <c r="L35981"/>
      <c r="M35981"/>
      <c r="N35981"/>
      <c r="O35981"/>
      <c r="P35981"/>
      <c r="Q35981"/>
      <c r="R35981"/>
    </row>
    <row r="35982" spans="3:18" x14ac:dyDescent="0.2">
      <c r="C35982"/>
      <c r="D35982"/>
      <c r="E35982"/>
      <c r="F35982"/>
      <c r="G35982"/>
      <c r="H35982"/>
      <c r="I35982"/>
      <c r="J35982"/>
      <c r="K35982"/>
      <c r="L35982"/>
      <c r="M35982"/>
      <c r="N35982"/>
      <c r="O35982"/>
      <c r="P35982"/>
      <c r="Q35982"/>
      <c r="R35982"/>
    </row>
    <row r="35983" spans="3:18" x14ac:dyDescent="0.2">
      <c r="C35983"/>
      <c r="D35983"/>
      <c r="E35983"/>
      <c r="F35983"/>
      <c r="G35983"/>
      <c r="H35983"/>
      <c r="I35983"/>
      <c r="J35983"/>
      <c r="K35983"/>
      <c r="L35983"/>
      <c r="M35983"/>
      <c r="N35983"/>
      <c r="O35983"/>
      <c r="P35983"/>
      <c r="Q35983"/>
      <c r="R35983"/>
    </row>
    <row r="35984" spans="3:18" x14ac:dyDescent="0.2">
      <c r="C35984"/>
      <c r="D35984"/>
      <c r="E35984"/>
      <c r="F35984"/>
      <c r="G35984"/>
      <c r="H35984"/>
      <c r="I35984"/>
      <c r="J35984"/>
      <c r="K35984"/>
      <c r="L35984"/>
      <c r="M35984"/>
      <c r="N35984"/>
      <c r="O35984"/>
      <c r="P35984"/>
      <c r="Q35984"/>
      <c r="R35984"/>
    </row>
    <row r="35985" spans="3:18" x14ac:dyDescent="0.2">
      <c r="C35985"/>
      <c r="D35985"/>
      <c r="E35985"/>
      <c r="F35985"/>
      <c r="G35985"/>
      <c r="H35985"/>
      <c r="I35985"/>
      <c r="J35985"/>
      <c r="K35985"/>
      <c r="L35985"/>
      <c r="M35985"/>
      <c r="N35985"/>
      <c r="O35985"/>
      <c r="P35985"/>
      <c r="Q35985"/>
      <c r="R35985"/>
    </row>
    <row r="35986" spans="3:18" x14ac:dyDescent="0.2">
      <c r="C35986"/>
      <c r="D35986"/>
      <c r="E35986"/>
      <c r="F35986"/>
      <c r="G35986"/>
      <c r="H35986"/>
      <c r="I35986"/>
      <c r="J35986"/>
      <c r="K35986"/>
      <c r="L35986"/>
      <c r="M35986"/>
      <c r="N35986"/>
      <c r="O35986"/>
      <c r="P35986"/>
      <c r="Q35986"/>
      <c r="R35986"/>
    </row>
    <row r="35987" spans="3:18" x14ac:dyDescent="0.2">
      <c r="C35987"/>
      <c r="D35987"/>
      <c r="E35987"/>
      <c r="F35987"/>
      <c r="G35987"/>
      <c r="H35987"/>
      <c r="I35987"/>
      <c r="J35987"/>
      <c r="K35987"/>
      <c r="L35987"/>
      <c r="M35987"/>
      <c r="N35987"/>
      <c r="O35987"/>
      <c r="P35987"/>
      <c r="Q35987"/>
      <c r="R35987"/>
    </row>
    <row r="35988" spans="3:18" x14ac:dyDescent="0.2">
      <c r="C35988"/>
      <c r="D35988"/>
      <c r="E35988"/>
      <c r="F35988"/>
      <c r="G35988"/>
      <c r="H35988"/>
      <c r="I35988"/>
      <c r="J35988"/>
      <c r="K35988"/>
      <c r="L35988"/>
      <c r="M35988"/>
      <c r="N35988"/>
      <c r="O35988"/>
      <c r="P35988"/>
      <c r="Q35988"/>
      <c r="R35988"/>
    </row>
    <row r="35989" spans="3:18" x14ac:dyDescent="0.2">
      <c r="C35989"/>
      <c r="D35989"/>
      <c r="E35989"/>
      <c r="F35989"/>
      <c r="G35989"/>
      <c r="H35989"/>
      <c r="I35989"/>
      <c r="J35989"/>
      <c r="K35989"/>
      <c r="L35989"/>
      <c r="M35989"/>
      <c r="N35989"/>
      <c r="O35989"/>
      <c r="P35989"/>
      <c r="Q35989"/>
      <c r="R35989"/>
    </row>
    <row r="35990" spans="3:18" x14ac:dyDescent="0.2">
      <c r="C35990"/>
      <c r="D35990"/>
      <c r="E35990"/>
      <c r="F35990"/>
      <c r="G35990"/>
      <c r="H35990"/>
      <c r="I35990"/>
      <c r="J35990"/>
      <c r="K35990"/>
      <c r="L35990"/>
      <c r="M35990"/>
      <c r="N35990"/>
      <c r="O35990"/>
      <c r="P35990"/>
      <c r="Q35990"/>
      <c r="R35990"/>
    </row>
    <row r="35991" spans="3:18" x14ac:dyDescent="0.2">
      <c r="C35991"/>
      <c r="D35991"/>
      <c r="E35991"/>
      <c r="F35991"/>
      <c r="G35991"/>
      <c r="H35991"/>
      <c r="I35991"/>
      <c r="J35991"/>
      <c r="K35991"/>
      <c r="L35991"/>
      <c r="M35991"/>
      <c r="N35991"/>
      <c r="O35991"/>
      <c r="P35991"/>
      <c r="Q35991"/>
      <c r="R35991"/>
    </row>
    <row r="35992" spans="3:18" x14ac:dyDescent="0.2">
      <c r="C35992"/>
      <c r="D35992"/>
      <c r="E35992"/>
      <c r="F35992"/>
      <c r="G35992"/>
      <c r="H35992"/>
      <c r="I35992"/>
      <c r="J35992"/>
      <c r="K35992"/>
      <c r="L35992"/>
      <c r="M35992"/>
      <c r="N35992"/>
      <c r="O35992"/>
      <c r="P35992"/>
      <c r="Q35992"/>
      <c r="R35992"/>
    </row>
    <row r="35993" spans="3:18" x14ac:dyDescent="0.2">
      <c r="C35993"/>
      <c r="D35993"/>
      <c r="E35993"/>
      <c r="F35993"/>
      <c r="G35993"/>
      <c r="H35993"/>
      <c r="I35993"/>
      <c r="J35993"/>
      <c r="K35993"/>
      <c r="L35993"/>
      <c r="M35993"/>
      <c r="N35993"/>
      <c r="O35993"/>
      <c r="P35993"/>
      <c r="Q35993"/>
      <c r="R35993"/>
    </row>
    <row r="35994" spans="3:18" x14ac:dyDescent="0.2">
      <c r="C35994"/>
      <c r="D35994"/>
      <c r="E35994"/>
      <c r="F35994"/>
      <c r="G35994"/>
      <c r="H35994"/>
      <c r="I35994"/>
      <c r="J35994"/>
      <c r="K35994"/>
      <c r="L35994"/>
      <c r="M35994"/>
      <c r="N35994"/>
      <c r="O35994"/>
      <c r="P35994"/>
      <c r="Q35994"/>
      <c r="R35994"/>
    </row>
    <row r="35995" spans="3:18" x14ac:dyDescent="0.2">
      <c r="C35995"/>
      <c r="D35995"/>
      <c r="E35995"/>
      <c r="F35995"/>
      <c r="G35995"/>
      <c r="H35995"/>
      <c r="I35995"/>
      <c r="J35995"/>
      <c r="K35995"/>
      <c r="L35995"/>
      <c r="M35995"/>
      <c r="N35995"/>
      <c r="O35995"/>
      <c r="P35995"/>
      <c r="Q35995"/>
      <c r="R35995"/>
    </row>
    <row r="35996" spans="3:18" x14ac:dyDescent="0.2">
      <c r="C35996"/>
      <c r="D35996"/>
      <c r="E35996"/>
      <c r="F35996"/>
      <c r="G35996"/>
      <c r="H35996"/>
      <c r="I35996"/>
      <c r="J35996"/>
      <c r="K35996"/>
      <c r="L35996"/>
      <c r="M35996"/>
      <c r="N35996"/>
      <c r="O35996"/>
      <c r="P35996"/>
      <c r="Q35996"/>
      <c r="R35996"/>
    </row>
    <row r="35997" spans="3:18" x14ac:dyDescent="0.2">
      <c r="C35997"/>
      <c r="D35997"/>
      <c r="E35997"/>
      <c r="F35997"/>
      <c r="G35997"/>
      <c r="H35997"/>
      <c r="I35997"/>
      <c r="J35997"/>
      <c r="K35997"/>
      <c r="L35997"/>
      <c r="M35997"/>
      <c r="N35997"/>
      <c r="O35997"/>
      <c r="P35997"/>
      <c r="Q35997"/>
      <c r="R35997"/>
    </row>
    <row r="35998" spans="3:18" x14ac:dyDescent="0.2">
      <c r="C35998"/>
      <c r="D35998"/>
      <c r="E35998"/>
      <c r="F35998"/>
      <c r="G35998"/>
      <c r="H35998"/>
      <c r="I35998"/>
      <c r="J35998"/>
      <c r="K35998"/>
      <c r="L35998"/>
      <c r="M35998"/>
      <c r="N35998"/>
      <c r="O35998"/>
      <c r="P35998"/>
      <c r="Q35998"/>
      <c r="R35998"/>
    </row>
    <row r="35999" spans="3:18" x14ac:dyDescent="0.2">
      <c r="C35999"/>
      <c r="D35999"/>
      <c r="E35999"/>
      <c r="F35999"/>
      <c r="G35999"/>
      <c r="H35999"/>
      <c r="I35999"/>
      <c r="J35999"/>
      <c r="K35999"/>
      <c r="L35999"/>
      <c r="M35999"/>
      <c r="N35999"/>
      <c r="O35999"/>
      <c r="P35999"/>
      <c r="Q35999"/>
      <c r="R35999"/>
    </row>
    <row r="36000" spans="3:18" x14ac:dyDescent="0.2">
      <c r="C36000"/>
      <c r="D36000"/>
      <c r="E36000"/>
      <c r="F36000"/>
      <c r="G36000"/>
      <c r="H36000"/>
      <c r="I36000"/>
      <c r="J36000"/>
      <c r="K36000"/>
      <c r="L36000"/>
      <c r="M36000"/>
      <c r="N36000"/>
      <c r="O36000"/>
      <c r="P36000"/>
      <c r="Q36000"/>
      <c r="R36000"/>
    </row>
    <row r="36001" spans="3:18" x14ac:dyDescent="0.2">
      <c r="C36001"/>
      <c r="D36001"/>
      <c r="E36001"/>
      <c r="F36001"/>
      <c r="G36001"/>
      <c r="H36001"/>
      <c r="I36001"/>
      <c r="J36001"/>
      <c r="K36001"/>
      <c r="L36001"/>
      <c r="M36001"/>
      <c r="N36001"/>
      <c r="O36001"/>
      <c r="P36001"/>
      <c r="Q36001"/>
      <c r="R36001"/>
    </row>
    <row r="36002" spans="3:18" x14ac:dyDescent="0.2">
      <c r="C36002"/>
      <c r="D36002"/>
      <c r="E36002"/>
      <c r="F36002"/>
      <c r="G36002"/>
      <c r="H36002"/>
      <c r="I36002"/>
      <c r="J36002"/>
      <c r="K36002"/>
      <c r="L36002"/>
      <c r="M36002"/>
      <c r="N36002"/>
      <c r="O36002"/>
      <c r="P36002"/>
      <c r="Q36002"/>
      <c r="R36002"/>
    </row>
    <row r="36003" spans="3:18" x14ac:dyDescent="0.2">
      <c r="C36003"/>
      <c r="D36003"/>
      <c r="E36003"/>
      <c r="F36003"/>
      <c r="G36003"/>
      <c r="H36003"/>
      <c r="I36003"/>
      <c r="J36003"/>
      <c r="K36003"/>
      <c r="L36003"/>
      <c r="M36003"/>
      <c r="N36003"/>
      <c r="O36003"/>
      <c r="P36003"/>
      <c r="Q36003"/>
      <c r="R36003"/>
    </row>
    <row r="36004" spans="3:18" x14ac:dyDescent="0.2">
      <c r="C36004"/>
      <c r="D36004"/>
      <c r="E36004"/>
      <c r="F36004"/>
      <c r="G36004"/>
      <c r="H36004"/>
      <c r="I36004"/>
      <c r="J36004"/>
      <c r="K36004"/>
      <c r="L36004"/>
      <c r="M36004"/>
      <c r="N36004"/>
      <c r="O36004"/>
      <c r="P36004"/>
      <c r="Q36004"/>
      <c r="R36004"/>
    </row>
    <row r="36005" spans="3:18" x14ac:dyDescent="0.2">
      <c r="C36005"/>
      <c r="D36005"/>
      <c r="E36005"/>
      <c r="F36005"/>
      <c r="G36005"/>
      <c r="H36005"/>
      <c r="I36005"/>
      <c r="J36005"/>
      <c r="K36005"/>
      <c r="L36005"/>
      <c r="M36005"/>
      <c r="N36005"/>
      <c r="O36005"/>
      <c r="P36005"/>
      <c r="Q36005"/>
      <c r="R36005"/>
    </row>
    <row r="36006" spans="3:18" x14ac:dyDescent="0.2">
      <c r="C36006"/>
      <c r="D36006"/>
      <c r="E36006"/>
      <c r="F36006"/>
      <c r="G36006"/>
      <c r="H36006"/>
      <c r="I36006"/>
      <c r="J36006"/>
      <c r="K36006"/>
      <c r="L36006"/>
      <c r="M36006"/>
      <c r="N36006"/>
      <c r="O36006"/>
      <c r="P36006"/>
      <c r="Q36006"/>
      <c r="R36006"/>
    </row>
    <row r="36007" spans="3:18" x14ac:dyDescent="0.2">
      <c r="C36007"/>
      <c r="D36007"/>
      <c r="E36007"/>
      <c r="F36007"/>
      <c r="G36007"/>
      <c r="H36007"/>
      <c r="I36007"/>
      <c r="J36007"/>
      <c r="K36007"/>
      <c r="L36007"/>
      <c r="M36007"/>
      <c r="N36007"/>
      <c r="O36007"/>
      <c r="P36007"/>
      <c r="Q36007"/>
      <c r="R36007"/>
    </row>
    <row r="36008" spans="3:18" x14ac:dyDescent="0.2">
      <c r="C36008"/>
      <c r="D36008"/>
      <c r="E36008"/>
      <c r="F36008"/>
      <c r="G36008"/>
      <c r="H36008"/>
      <c r="I36008"/>
      <c r="J36008"/>
      <c r="K36008"/>
      <c r="L36008"/>
      <c r="M36008"/>
      <c r="N36008"/>
      <c r="O36008"/>
      <c r="P36008"/>
      <c r="Q36008"/>
      <c r="R36008"/>
    </row>
    <row r="36009" spans="3:18" x14ac:dyDescent="0.2">
      <c r="C36009"/>
      <c r="D36009"/>
      <c r="E36009"/>
      <c r="F36009"/>
      <c r="G36009"/>
      <c r="H36009"/>
      <c r="I36009"/>
      <c r="J36009"/>
      <c r="K36009"/>
      <c r="L36009"/>
      <c r="M36009"/>
      <c r="N36009"/>
      <c r="O36009"/>
      <c r="P36009"/>
      <c r="Q36009"/>
      <c r="R36009"/>
    </row>
    <row r="36010" spans="3:18" x14ac:dyDescent="0.2">
      <c r="C36010"/>
      <c r="D36010"/>
      <c r="E36010"/>
      <c r="F36010"/>
      <c r="G36010"/>
      <c r="H36010"/>
      <c r="I36010"/>
      <c r="J36010"/>
      <c r="K36010"/>
      <c r="L36010"/>
      <c r="M36010"/>
      <c r="N36010"/>
      <c r="O36010"/>
      <c r="P36010"/>
      <c r="Q36010"/>
      <c r="R36010"/>
    </row>
    <row r="36011" spans="3:18" x14ac:dyDescent="0.2">
      <c r="C36011"/>
      <c r="D36011"/>
      <c r="E36011"/>
      <c r="F36011"/>
      <c r="G36011"/>
      <c r="H36011"/>
      <c r="I36011"/>
      <c r="J36011"/>
      <c r="K36011"/>
      <c r="L36011"/>
      <c r="M36011"/>
      <c r="N36011"/>
      <c r="O36011"/>
      <c r="P36011"/>
      <c r="Q36011"/>
      <c r="R36011"/>
    </row>
    <row r="36012" spans="3:18" x14ac:dyDescent="0.2">
      <c r="C36012"/>
      <c r="D36012"/>
      <c r="E36012"/>
      <c r="F36012"/>
      <c r="G36012"/>
      <c r="H36012"/>
      <c r="I36012"/>
      <c r="J36012"/>
      <c r="K36012"/>
      <c r="L36012"/>
      <c r="M36012"/>
      <c r="N36012"/>
      <c r="O36012"/>
      <c r="P36012"/>
      <c r="Q36012"/>
      <c r="R36012"/>
    </row>
    <row r="36013" spans="3:18" x14ac:dyDescent="0.2">
      <c r="C36013"/>
      <c r="D36013"/>
      <c r="E36013"/>
      <c r="F36013"/>
      <c r="G36013"/>
      <c r="H36013"/>
      <c r="I36013"/>
      <c r="J36013"/>
      <c r="K36013"/>
      <c r="L36013"/>
      <c r="M36013"/>
      <c r="N36013"/>
      <c r="O36013"/>
      <c r="P36013"/>
      <c r="Q36013"/>
      <c r="R36013"/>
    </row>
    <row r="36014" spans="3:18" x14ac:dyDescent="0.2">
      <c r="C36014"/>
      <c r="D36014"/>
      <c r="E36014"/>
      <c r="F36014"/>
      <c r="G36014"/>
      <c r="H36014"/>
      <c r="I36014"/>
      <c r="J36014"/>
      <c r="K36014"/>
      <c r="L36014"/>
      <c r="M36014"/>
      <c r="N36014"/>
      <c r="O36014"/>
      <c r="P36014"/>
      <c r="Q36014"/>
      <c r="R36014"/>
    </row>
    <row r="36015" spans="3:18" x14ac:dyDescent="0.2">
      <c r="C36015"/>
      <c r="D36015"/>
      <c r="E36015"/>
      <c r="F36015"/>
      <c r="G36015"/>
      <c r="H36015"/>
      <c r="I36015"/>
      <c r="J36015"/>
      <c r="K36015"/>
      <c r="L36015"/>
      <c r="M36015"/>
      <c r="N36015"/>
      <c r="O36015"/>
      <c r="P36015"/>
      <c r="Q36015"/>
      <c r="R36015"/>
    </row>
    <row r="36016" spans="3:18" x14ac:dyDescent="0.2">
      <c r="C36016"/>
      <c r="D36016"/>
      <c r="E36016"/>
      <c r="F36016"/>
      <c r="G36016"/>
      <c r="H36016"/>
      <c r="I36016"/>
      <c r="J36016"/>
      <c r="K36016"/>
      <c r="L36016"/>
      <c r="M36016"/>
      <c r="N36016"/>
      <c r="O36016"/>
      <c r="P36016"/>
      <c r="Q36016"/>
      <c r="R36016"/>
    </row>
    <row r="36017" spans="3:18" x14ac:dyDescent="0.2">
      <c r="C36017"/>
      <c r="D36017"/>
      <c r="E36017"/>
      <c r="F36017"/>
      <c r="G36017"/>
      <c r="H36017"/>
      <c r="I36017"/>
      <c r="J36017"/>
      <c r="K36017"/>
      <c r="L36017"/>
      <c r="M36017"/>
      <c r="N36017"/>
      <c r="O36017"/>
      <c r="P36017"/>
      <c r="Q36017"/>
      <c r="R36017"/>
    </row>
    <row r="36018" spans="3:18" x14ac:dyDescent="0.2">
      <c r="C36018"/>
      <c r="D36018"/>
      <c r="E36018"/>
      <c r="F36018"/>
      <c r="G36018"/>
      <c r="H36018"/>
      <c r="I36018"/>
      <c r="J36018"/>
      <c r="K36018"/>
      <c r="L36018"/>
      <c r="M36018"/>
      <c r="N36018"/>
      <c r="O36018"/>
      <c r="P36018"/>
      <c r="Q36018"/>
      <c r="R36018"/>
    </row>
    <row r="36019" spans="3:18" x14ac:dyDescent="0.2">
      <c r="C36019"/>
      <c r="D36019"/>
      <c r="E36019"/>
      <c r="F36019"/>
      <c r="G36019"/>
      <c r="H36019"/>
      <c r="I36019"/>
      <c r="J36019"/>
      <c r="K36019"/>
      <c r="L36019"/>
      <c r="M36019"/>
      <c r="N36019"/>
      <c r="O36019"/>
      <c r="P36019"/>
      <c r="Q36019"/>
      <c r="R36019"/>
    </row>
    <row r="36020" spans="3:18" x14ac:dyDescent="0.2">
      <c r="C36020"/>
      <c r="D36020"/>
      <c r="E36020"/>
      <c r="F36020"/>
      <c r="G36020"/>
      <c r="H36020"/>
      <c r="I36020"/>
      <c r="J36020"/>
      <c r="K36020"/>
      <c r="L36020"/>
      <c r="M36020"/>
      <c r="N36020"/>
      <c r="O36020"/>
      <c r="P36020"/>
      <c r="Q36020"/>
      <c r="R36020"/>
    </row>
    <row r="36021" spans="3:18" x14ac:dyDescent="0.2">
      <c r="C36021"/>
      <c r="D36021"/>
      <c r="E36021"/>
      <c r="F36021"/>
      <c r="G36021"/>
      <c r="H36021"/>
      <c r="I36021"/>
      <c r="J36021"/>
      <c r="K36021"/>
      <c r="L36021"/>
      <c r="M36021"/>
      <c r="N36021"/>
      <c r="O36021"/>
      <c r="P36021"/>
      <c r="Q36021"/>
      <c r="R36021"/>
    </row>
    <row r="36022" spans="3:18" x14ac:dyDescent="0.2">
      <c r="C36022"/>
      <c r="D36022"/>
      <c r="E36022"/>
      <c r="F36022"/>
      <c r="G36022"/>
      <c r="H36022"/>
      <c r="I36022"/>
      <c r="J36022"/>
      <c r="K36022"/>
      <c r="L36022"/>
      <c r="M36022"/>
      <c r="N36022"/>
      <c r="O36022"/>
      <c r="P36022"/>
      <c r="Q36022"/>
      <c r="R36022"/>
    </row>
    <row r="36023" spans="3:18" x14ac:dyDescent="0.2">
      <c r="C36023"/>
      <c r="D36023"/>
      <c r="E36023"/>
      <c r="F36023"/>
      <c r="G36023"/>
      <c r="H36023"/>
      <c r="I36023"/>
      <c r="J36023"/>
      <c r="K36023"/>
      <c r="L36023"/>
      <c r="M36023"/>
      <c r="N36023"/>
      <c r="O36023"/>
      <c r="P36023"/>
      <c r="Q36023"/>
      <c r="R36023"/>
    </row>
    <row r="36024" spans="3:18" x14ac:dyDescent="0.2">
      <c r="C36024"/>
      <c r="D36024"/>
      <c r="E36024"/>
      <c r="F36024"/>
      <c r="G36024"/>
      <c r="H36024"/>
      <c r="I36024"/>
      <c r="J36024"/>
      <c r="K36024"/>
      <c r="L36024"/>
      <c r="M36024"/>
      <c r="N36024"/>
      <c r="O36024"/>
      <c r="P36024"/>
      <c r="Q36024"/>
      <c r="R36024"/>
    </row>
    <row r="36025" spans="3:18" x14ac:dyDescent="0.2">
      <c r="C36025"/>
      <c r="D36025"/>
      <c r="E36025"/>
      <c r="F36025"/>
      <c r="G36025"/>
      <c r="H36025"/>
      <c r="I36025"/>
      <c r="J36025"/>
      <c r="K36025"/>
      <c r="L36025"/>
      <c r="M36025"/>
      <c r="N36025"/>
      <c r="O36025"/>
      <c r="P36025"/>
      <c r="Q36025"/>
      <c r="R36025"/>
    </row>
    <row r="36026" spans="3:18" x14ac:dyDescent="0.2">
      <c r="C36026"/>
      <c r="D36026"/>
      <c r="E36026"/>
      <c r="F36026"/>
      <c r="G36026"/>
      <c r="H36026"/>
      <c r="I36026"/>
      <c r="J36026"/>
      <c r="K36026"/>
      <c r="L36026"/>
      <c r="M36026"/>
      <c r="N36026"/>
      <c r="O36026"/>
      <c r="P36026"/>
      <c r="Q36026"/>
      <c r="R36026"/>
    </row>
    <row r="36027" spans="3:18" x14ac:dyDescent="0.2">
      <c r="C36027"/>
      <c r="D36027"/>
      <c r="E36027"/>
      <c r="F36027"/>
      <c r="G36027"/>
      <c r="H36027"/>
      <c r="I36027"/>
      <c r="J36027"/>
      <c r="K36027"/>
      <c r="L36027"/>
      <c r="M36027"/>
      <c r="N36027"/>
      <c r="O36027"/>
      <c r="P36027"/>
      <c r="Q36027"/>
      <c r="R36027"/>
    </row>
    <row r="36028" spans="3:18" x14ac:dyDescent="0.2">
      <c r="C36028"/>
      <c r="D36028"/>
      <c r="E36028"/>
      <c r="F36028"/>
      <c r="G36028"/>
      <c r="H36028"/>
      <c r="I36028"/>
      <c r="J36028"/>
      <c r="K36028"/>
      <c r="L36028"/>
      <c r="M36028"/>
      <c r="N36028"/>
      <c r="O36028"/>
      <c r="P36028"/>
      <c r="Q36028"/>
      <c r="R36028"/>
    </row>
    <row r="36029" spans="3:18" x14ac:dyDescent="0.2">
      <c r="C36029"/>
      <c r="D36029"/>
      <c r="E36029"/>
      <c r="F36029"/>
      <c r="G36029"/>
      <c r="H36029"/>
      <c r="I36029"/>
      <c r="J36029"/>
      <c r="K36029"/>
      <c r="L36029"/>
      <c r="M36029"/>
      <c r="N36029"/>
      <c r="O36029"/>
      <c r="P36029"/>
      <c r="Q36029"/>
      <c r="R36029"/>
    </row>
    <row r="36030" spans="3:18" x14ac:dyDescent="0.2">
      <c r="C36030"/>
      <c r="D36030"/>
      <c r="E36030"/>
      <c r="F36030"/>
      <c r="G36030"/>
      <c r="H36030"/>
      <c r="I36030"/>
      <c r="J36030"/>
      <c r="K36030"/>
      <c r="L36030"/>
      <c r="M36030"/>
      <c r="N36030"/>
      <c r="O36030"/>
      <c r="P36030"/>
      <c r="Q36030"/>
      <c r="R36030"/>
    </row>
    <row r="36031" spans="3:18" x14ac:dyDescent="0.2">
      <c r="C36031"/>
      <c r="D36031"/>
      <c r="E36031"/>
      <c r="F36031"/>
      <c r="G36031"/>
      <c r="H36031"/>
      <c r="I36031"/>
      <c r="J36031"/>
      <c r="K36031"/>
      <c r="L36031"/>
      <c r="M36031"/>
      <c r="N36031"/>
      <c r="O36031"/>
      <c r="P36031"/>
      <c r="Q36031"/>
      <c r="R36031"/>
    </row>
    <row r="36032" spans="3:18" x14ac:dyDescent="0.2">
      <c r="C36032"/>
      <c r="D36032"/>
      <c r="E36032"/>
      <c r="F36032"/>
      <c r="G36032"/>
      <c r="H36032"/>
      <c r="I36032"/>
      <c r="J36032"/>
      <c r="K36032"/>
      <c r="L36032"/>
      <c r="M36032"/>
      <c r="N36032"/>
      <c r="O36032"/>
      <c r="P36032"/>
      <c r="Q36032"/>
      <c r="R36032"/>
    </row>
    <row r="36033" spans="3:18" x14ac:dyDescent="0.2">
      <c r="C36033"/>
      <c r="D36033"/>
      <c r="E36033"/>
      <c r="F36033"/>
      <c r="G36033"/>
      <c r="H36033"/>
      <c r="I36033"/>
      <c r="J36033"/>
      <c r="K36033"/>
      <c r="L36033"/>
      <c r="M36033"/>
      <c r="N36033"/>
      <c r="O36033"/>
      <c r="P36033"/>
      <c r="Q36033"/>
      <c r="R36033"/>
    </row>
    <row r="36034" spans="3:18" x14ac:dyDescent="0.2">
      <c r="C36034"/>
      <c r="D36034"/>
      <c r="E36034"/>
      <c r="F36034"/>
      <c r="G36034"/>
      <c r="H36034"/>
      <c r="I36034"/>
      <c r="J36034"/>
      <c r="K36034"/>
      <c r="L36034"/>
      <c r="M36034"/>
      <c r="N36034"/>
      <c r="O36034"/>
      <c r="P36034"/>
      <c r="Q36034"/>
      <c r="R36034"/>
    </row>
    <row r="36035" spans="3:18" x14ac:dyDescent="0.2">
      <c r="C36035"/>
      <c r="D36035"/>
      <c r="E36035"/>
      <c r="F36035"/>
      <c r="G36035"/>
      <c r="H36035"/>
      <c r="I36035"/>
      <c r="J36035"/>
      <c r="K36035"/>
      <c r="L36035"/>
      <c r="M36035"/>
      <c r="N36035"/>
      <c r="O36035"/>
      <c r="P36035"/>
      <c r="Q36035"/>
      <c r="R36035"/>
    </row>
    <row r="36036" spans="3:18" x14ac:dyDescent="0.2">
      <c r="C36036"/>
      <c r="D36036"/>
      <c r="E36036"/>
      <c r="F36036"/>
      <c r="G36036"/>
      <c r="H36036"/>
      <c r="I36036"/>
      <c r="J36036"/>
      <c r="K36036"/>
      <c r="L36036"/>
      <c r="M36036"/>
      <c r="N36036"/>
      <c r="O36036"/>
      <c r="P36036"/>
      <c r="Q36036"/>
      <c r="R36036"/>
    </row>
    <row r="36037" spans="3:18" x14ac:dyDescent="0.2">
      <c r="C36037"/>
      <c r="D36037"/>
      <c r="E36037"/>
      <c r="F36037"/>
      <c r="G36037"/>
      <c r="H36037"/>
      <c r="I36037"/>
      <c r="J36037"/>
      <c r="K36037"/>
      <c r="L36037"/>
      <c r="M36037"/>
      <c r="N36037"/>
      <c r="O36037"/>
      <c r="P36037"/>
      <c r="Q36037"/>
      <c r="R36037"/>
    </row>
    <row r="36038" spans="3:18" x14ac:dyDescent="0.2">
      <c r="C36038"/>
      <c r="D36038"/>
      <c r="E36038"/>
      <c r="F36038"/>
      <c r="G36038"/>
      <c r="H36038"/>
      <c r="I36038"/>
      <c r="J36038"/>
      <c r="K36038"/>
      <c r="L36038"/>
      <c r="M36038"/>
      <c r="N36038"/>
      <c r="O36038"/>
      <c r="P36038"/>
      <c r="Q36038"/>
      <c r="R36038"/>
    </row>
    <row r="36039" spans="3:18" x14ac:dyDescent="0.2">
      <c r="C36039"/>
      <c r="D36039"/>
      <c r="E36039"/>
      <c r="F36039"/>
      <c r="G36039"/>
      <c r="H36039"/>
      <c r="I36039"/>
      <c r="J36039"/>
      <c r="K36039"/>
      <c r="L36039"/>
      <c r="M36039"/>
      <c r="N36039"/>
      <c r="O36039"/>
      <c r="P36039"/>
      <c r="Q36039"/>
      <c r="R36039"/>
    </row>
    <row r="36040" spans="3:18" x14ac:dyDescent="0.2">
      <c r="C36040"/>
      <c r="D36040"/>
      <c r="E36040"/>
      <c r="F36040"/>
      <c r="G36040"/>
      <c r="H36040"/>
      <c r="I36040"/>
      <c r="J36040"/>
      <c r="K36040"/>
      <c r="L36040"/>
      <c r="M36040"/>
      <c r="N36040"/>
      <c r="O36040"/>
      <c r="P36040"/>
      <c r="Q36040"/>
      <c r="R36040"/>
    </row>
    <row r="36041" spans="3:18" x14ac:dyDescent="0.2">
      <c r="C36041"/>
      <c r="D36041"/>
      <c r="E36041"/>
      <c r="F36041"/>
      <c r="G36041"/>
      <c r="H36041"/>
      <c r="I36041"/>
      <c r="J36041"/>
      <c r="K36041"/>
      <c r="L36041"/>
      <c r="M36041"/>
      <c r="N36041"/>
      <c r="O36041"/>
      <c r="P36041"/>
      <c r="Q36041"/>
      <c r="R36041"/>
    </row>
    <row r="36042" spans="3:18" x14ac:dyDescent="0.2">
      <c r="C36042"/>
      <c r="D36042"/>
      <c r="E36042"/>
      <c r="F36042"/>
      <c r="G36042"/>
      <c r="H36042"/>
      <c r="I36042"/>
      <c r="J36042"/>
      <c r="K36042"/>
      <c r="L36042"/>
      <c r="M36042"/>
      <c r="N36042"/>
      <c r="O36042"/>
      <c r="P36042"/>
      <c r="Q36042"/>
      <c r="R36042"/>
    </row>
    <row r="36043" spans="3:18" x14ac:dyDescent="0.2">
      <c r="C36043"/>
      <c r="D36043"/>
      <c r="E36043"/>
      <c r="F36043"/>
      <c r="G36043"/>
      <c r="H36043"/>
      <c r="I36043"/>
      <c r="J36043"/>
      <c r="K36043"/>
      <c r="L36043"/>
      <c r="M36043"/>
      <c r="N36043"/>
      <c r="O36043"/>
      <c r="P36043"/>
      <c r="Q36043"/>
      <c r="R36043"/>
    </row>
    <row r="36044" spans="3:18" x14ac:dyDescent="0.2">
      <c r="C36044"/>
      <c r="D36044"/>
      <c r="E36044"/>
      <c r="F36044"/>
      <c r="G36044"/>
      <c r="H36044"/>
      <c r="I36044"/>
      <c r="J36044"/>
      <c r="K36044"/>
      <c r="L36044"/>
      <c r="M36044"/>
      <c r="N36044"/>
      <c r="O36044"/>
      <c r="P36044"/>
      <c r="Q36044"/>
      <c r="R36044"/>
    </row>
    <row r="36045" spans="3:18" x14ac:dyDescent="0.2">
      <c r="C36045"/>
      <c r="D36045"/>
      <c r="E36045"/>
      <c r="F36045"/>
      <c r="G36045"/>
      <c r="H36045"/>
      <c r="I36045"/>
      <c r="J36045"/>
      <c r="K36045"/>
      <c r="L36045"/>
      <c r="M36045"/>
      <c r="N36045"/>
      <c r="O36045"/>
      <c r="P36045"/>
      <c r="Q36045"/>
      <c r="R36045"/>
    </row>
    <row r="36046" spans="3:18" x14ac:dyDescent="0.2">
      <c r="C36046"/>
      <c r="D36046"/>
      <c r="E36046"/>
      <c r="F36046"/>
      <c r="G36046"/>
      <c r="H36046"/>
      <c r="I36046"/>
      <c r="J36046"/>
      <c r="K36046"/>
      <c r="L36046"/>
      <c r="M36046"/>
      <c r="N36046"/>
      <c r="O36046"/>
      <c r="P36046"/>
      <c r="Q36046"/>
      <c r="R36046"/>
    </row>
    <row r="36047" spans="3:18" x14ac:dyDescent="0.2">
      <c r="C36047"/>
      <c r="D36047"/>
      <c r="E36047"/>
      <c r="F36047"/>
      <c r="G36047"/>
      <c r="H36047"/>
      <c r="I36047"/>
      <c r="J36047"/>
      <c r="K36047"/>
      <c r="L36047"/>
      <c r="M36047"/>
      <c r="N36047"/>
      <c r="O36047"/>
      <c r="P36047"/>
      <c r="Q36047"/>
      <c r="R36047"/>
    </row>
    <row r="36048" spans="3:18" x14ac:dyDescent="0.2">
      <c r="C36048"/>
      <c r="D36048"/>
      <c r="E36048"/>
      <c r="F36048"/>
      <c r="G36048"/>
      <c r="H36048"/>
      <c r="I36048"/>
      <c r="J36048"/>
      <c r="K36048"/>
      <c r="L36048"/>
      <c r="M36048"/>
      <c r="N36048"/>
      <c r="O36048"/>
      <c r="P36048"/>
      <c r="Q36048"/>
      <c r="R36048"/>
    </row>
    <row r="36049" spans="3:18" x14ac:dyDescent="0.2">
      <c r="C36049"/>
      <c r="D36049"/>
      <c r="E36049"/>
      <c r="F36049"/>
      <c r="G36049"/>
      <c r="H36049"/>
      <c r="I36049"/>
      <c r="J36049"/>
      <c r="K36049"/>
      <c r="L36049"/>
      <c r="M36049"/>
      <c r="N36049"/>
      <c r="O36049"/>
      <c r="P36049"/>
      <c r="Q36049"/>
      <c r="R36049"/>
    </row>
    <row r="36050" spans="3:18" x14ac:dyDescent="0.2">
      <c r="C36050"/>
      <c r="D36050"/>
      <c r="E36050"/>
      <c r="F36050"/>
      <c r="G36050"/>
      <c r="H36050"/>
      <c r="I36050"/>
      <c r="J36050"/>
      <c r="K36050"/>
      <c r="L36050"/>
      <c r="M36050"/>
      <c r="N36050"/>
      <c r="O36050"/>
      <c r="P36050"/>
      <c r="Q36050"/>
      <c r="R36050"/>
    </row>
    <row r="36051" spans="3:18" x14ac:dyDescent="0.2">
      <c r="C36051"/>
      <c r="D36051"/>
      <c r="E36051"/>
      <c r="F36051"/>
      <c r="G36051"/>
      <c r="H36051"/>
      <c r="I36051"/>
      <c r="J36051"/>
      <c r="K36051"/>
      <c r="L36051"/>
      <c r="M36051"/>
      <c r="N36051"/>
      <c r="O36051"/>
      <c r="P36051"/>
      <c r="Q36051"/>
      <c r="R36051"/>
    </row>
    <row r="36052" spans="3:18" x14ac:dyDescent="0.2">
      <c r="C36052"/>
      <c r="D36052"/>
      <c r="E36052"/>
      <c r="F36052"/>
      <c r="G36052"/>
      <c r="H36052"/>
      <c r="I36052"/>
      <c r="J36052"/>
      <c r="K36052"/>
      <c r="L36052"/>
      <c r="M36052"/>
      <c r="N36052"/>
      <c r="O36052"/>
      <c r="P36052"/>
      <c r="Q36052"/>
      <c r="R36052"/>
    </row>
    <row r="36053" spans="3:18" x14ac:dyDescent="0.2">
      <c r="C36053"/>
      <c r="D36053"/>
      <c r="E36053"/>
      <c r="F36053"/>
      <c r="G36053"/>
      <c r="H36053"/>
      <c r="I36053"/>
      <c r="J36053"/>
      <c r="K36053"/>
      <c r="L36053"/>
      <c r="M36053"/>
      <c r="N36053"/>
      <c r="O36053"/>
      <c r="P36053"/>
      <c r="Q36053"/>
      <c r="R36053"/>
    </row>
    <row r="36054" spans="3:18" x14ac:dyDescent="0.2">
      <c r="C36054"/>
      <c r="D36054"/>
      <c r="E36054"/>
      <c r="F36054"/>
      <c r="G36054"/>
      <c r="H36054"/>
      <c r="I36054"/>
      <c r="J36054"/>
      <c r="K36054"/>
      <c r="L36054"/>
      <c r="M36054"/>
      <c r="N36054"/>
      <c r="O36054"/>
      <c r="P36054"/>
      <c r="Q36054"/>
      <c r="R36054"/>
    </row>
    <row r="36055" spans="3:18" x14ac:dyDescent="0.2">
      <c r="C36055"/>
      <c r="D36055"/>
      <c r="E36055"/>
      <c r="F36055"/>
      <c r="G36055"/>
      <c r="H36055"/>
      <c r="I36055"/>
      <c r="J36055"/>
      <c r="K36055"/>
      <c r="L36055"/>
      <c r="M36055"/>
      <c r="N36055"/>
      <c r="O36055"/>
      <c r="P36055"/>
      <c r="Q36055"/>
      <c r="R36055"/>
    </row>
    <row r="36056" spans="3:18" x14ac:dyDescent="0.2">
      <c r="C36056"/>
      <c r="D36056"/>
      <c r="E36056"/>
      <c r="F36056"/>
      <c r="G36056"/>
      <c r="H36056"/>
      <c r="I36056"/>
      <c r="J36056"/>
      <c r="K36056"/>
      <c r="L36056"/>
      <c r="M36056"/>
      <c r="N36056"/>
      <c r="O36056"/>
      <c r="P36056"/>
      <c r="Q36056"/>
      <c r="R36056"/>
    </row>
    <row r="36057" spans="3:18" x14ac:dyDescent="0.2">
      <c r="C36057"/>
      <c r="D36057"/>
      <c r="E36057"/>
      <c r="F36057"/>
      <c r="G36057"/>
      <c r="H36057"/>
      <c r="I36057"/>
      <c r="J36057"/>
      <c r="K36057"/>
      <c r="L36057"/>
      <c r="M36057"/>
      <c r="N36057"/>
      <c r="O36057"/>
      <c r="P36057"/>
      <c r="Q36057"/>
      <c r="R36057"/>
    </row>
    <row r="36058" spans="3:18" x14ac:dyDescent="0.2">
      <c r="C36058"/>
      <c r="D36058"/>
      <c r="E36058"/>
      <c r="F36058"/>
      <c r="G36058"/>
      <c r="H36058"/>
      <c r="I36058"/>
      <c r="J36058"/>
      <c r="K36058"/>
      <c r="L36058"/>
      <c r="M36058"/>
      <c r="N36058"/>
      <c r="O36058"/>
      <c r="P36058"/>
      <c r="Q36058"/>
      <c r="R36058"/>
    </row>
    <row r="36059" spans="3:18" x14ac:dyDescent="0.2">
      <c r="C36059"/>
      <c r="D36059"/>
      <c r="E36059"/>
      <c r="F36059"/>
      <c r="G36059"/>
      <c r="H36059"/>
      <c r="I36059"/>
      <c r="J36059"/>
      <c r="K36059"/>
      <c r="L36059"/>
      <c r="M36059"/>
      <c r="N36059"/>
      <c r="O36059"/>
      <c r="P36059"/>
      <c r="Q36059"/>
      <c r="R36059"/>
    </row>
    <row r="36060" spans="3:18" x14ac:dyDescent="0.2">
      <c r="C36060"/>
      <c r="D36060"/>
      <c r="E36060"/>
      <c r="F36060"/>
      <c r="G36060"/>
      <c r="H36060"/>
      <c r="I36060"/>
      <c r="J36060"/>
      <c r="K36060"/>
      <c r="L36060"/>
      <c r="M36060"/>
      <c r="N36060"/>
      <c r="O36060"/>
      <c r="P36060"/>
      <c r="Q36060"/>
      <c r="R36060"/>
    </row>
    <row r="36061" spans="3:18" x14ac:dyDescent="0.2">
      <c r="C36061"/>
      <c r="D36061"/>
      <c r="E36061"/>
      <c r="F36061"/>
      <c r="G36061"/>
      <c r="H36061"/>
      <c r="I36061"/>
      <c r="J36061"/>
      <c r="K36061"/>
      <c r="L36061"/>
      <c r="M36061"/>
      <c r="N36061"/>
      <c r="O36061"/>
      <c r="P36061"/>
      <c r="Q36061"/>
      <c r="R36061"/>
    </row>
    <row r="36062" spans="3:18" x14ac:dyDescent="0.2">
      <c r="C36062"/>
      <c r="D36062"/>
      <c r="E36062"/>
      <c r="F36062"/>
      <c r="G36062"/>
      <c r="H36062"/>
      <c r="I36062"/>
      <c r="J36062"/>
      <c r="K36062"/>
      <c r="L36062"/>
      <c r="M36062"/>
      <c r="N36062"/>
      <c r="O36062"/>
      <c r="P36062"/>
      <c r="Q36062"/>
      <c r="R36062"/>
    </row>
    <row r="36063" spans="3:18" x14ac:dyDescent="0.2">
      <c r="C36063"/>
      <c r="D36063"/>
      <c r="E36063"/>
      <c r="F36063"/>
      <c r="G36063"/>
      <c r="H36063"/>
      <c r="I36063"/>
      <c r="J36063"/>
      <c r="K36063"/>
      <c r="L36063"/>
      <c r="M36063"/>
      <c r="N36063"/>
      <c r="O36063"/>
      <c r="P36063"/>
      <c r="Q36063"/>
      <c r="R36063"/>
    </row>
    <row r="36064" spans="3:18" x14ac:dyDescent="0.2">
      <c r="C36064"/>
      <c r="D36064"/>
      <c r="E36064"/>
      <c r="F36064"/>
      <c r="G36064"/>
      <c r="H36064"/>
      <c r="I36064"/>
      <c r="J36064"/>
      <c r="K36064"/>
      <c r="L36064"/>
      <c r="M36064"/>
      <c r="N36064"/>
      <c r="O36064"/>
      <c r="P36064"/>
      <c r="Q36064"/>
      <c r="R36064"/>
    </row>
    <row r="36065" spans="3:18" x14ac:dyDescent="0.2">
      <c r="C36065"/>
      <c r="D36065"/>
      <c r="E36065"/>
      <c r="F36065"/>
      <c r="G36065"/>
      <c r="H36065"/>
      <c r="I36065"/>
      <c r="J36065"/>
      <c r="K36065"/>
      <c r="L36065"/>
      <c r="M36065"/>
      <c r="N36065"/>
      <c r="O36065"/>
      <c r="P36065"/>
      <c r="Q36065"/>
      <c r="R36065"/>
    </row>
    <row r="36066" spans="3:18" x14ac:dyDescent="0.2">
      <c r="C36066"/>
      <c r="D36066"/>
      <c r="E36066"/>
      <c r="F36066"/>
      <c r="G36066"/>
      <c r="H36066"/>
      <c r="I36066"/>
      <c r="J36066"/>
      <c r="K36066"/>
      <c r="L36066"/>
      <c r="M36066"/>
      <c r="N36066"/>
      <c r="O36066"/>
      <c r="P36066"/>
      <c r="Q36066"/>
      <c r="R36066"/>
    </row>
    <row r="36067" spans="3:18" x14ac:dyDescent="0.2">
      <c r="C36067"/>
      <c r="D36067"/>
      <c r="E36067"/>
      <c r="F36067"/>
      <c r="G36067"/>
      <c r="H36067"/>
      <c r="I36067"/>
      <c r="J36067"/>
      <c r="K36067"/>
      <c r="L36067"/>
      <c r="M36067"/>
      <c r="N36067"/>
      <c r="O36067"/>
      <c r="P36067"/>
      <c r="Q36067"/>
      <c r="R36067"/>
    </row>
    <row r="36068" spans="3:18" x14ac:dyDescent="0.2">
      <c r="C36068"/>
      <c r="D36068"/>
      <c r="E36068"/>
      <c r="F36068"/>
      <c r="G36068"/>
      <c r="H36068"/>
      <c r="I36068"/>
      <c r="J36068"/>
      <c r="K36068"/>
      <c r="L36068"/>
      <c r="M36068"/>
      <c r="N36068"/>
      <c r="O36068"/>
      <c r="P36068"/>
      <c r="Q36068"/>
      <c r="R36068"/>
    </row>
    <row r="36069" spans="3:18" x14ac:dyDescent="0.2">
      <c r="C36069"/>
      <c r="D36069"/>
      <c r="E36069"/>
      <c r="F36069"/>
      <c r="G36069"/>
      <c r="H36069"/>
      <c r="I36069"/>
      <c r="J36069"/>
      <c r="K36069"/>
      <c r="L36069"/>
      <c r="M36069"/>
      <c r="N36069"/>
      <c r="O36069"/>
      <c r="P36069"/>
      <c r="Q36069"/>
      <c r="R36069"/>
    </row>
    <row r="36070" spans="3:18" x14ac:dyDescent="0.2">
      <c r="C36070"/>
      <c r="D36070"/>
      <c r="E36070"/>
      <c r="F36070"/>
      <c r="G36070"/>
      <c r="H36070"/>
      <c r="I36070"/>
      <c r="J36070"/>
      <c r="K36070"/>
      <c r="L36070"/>
      <c r="M36070"/>
      <c r="N36070"/>
      <c r="O36070"/>
      <c r="P36070"/>
      <c r="Q36070"/>
      <c r="R36070"/>
    </row>
    <row r="36071" spans="3:18" x14ac:dyDescent="0.2">
      <c r="C36071"/>
      <c r="D36071"/>
      <c r="E36071"/>
      <c r="F36071"/>
      <c r="G36071"/>
      <c r="H36071"/>
      <c r="I36071"/>
      <c r="J36071"/>
      <c r="K36071"/>
      <c r="L36071"/>
      <c r="M36071"/>
      <c r="N36071"/>
      <c r="O36071"/>
      <c r="P36071"/>
      <c r="Q36071"/>
      <c r="R36071"/>
    </row>
    <row r="36072" spans="3:18" x14ac:dyDescent="0.2">
      <c r="C36072"/>
      <c r="D36072"/>
      <c r="E36072"/>
      <c r="F36072"/>
      <c r="G36072"/>
      <c r="H36072"/>
      <c r="I36072"/>
      <c r="J36072"/>
      <c r="K36072"/>
      <c r="L36072"/>
      <c r="M36072"/>
      <c r="N36072"/>
      <c r="O36072"/>
      <c r="P36072"/>
      <c r="Q36072"/>
      <c r="R36072"/>
    </row>
    <row r="36073" spans="3:18" x14ac:dyDescent="0.2">
      <c r="C36073"/>
      <c r="D36073"/>
      <c r="E36073"/>
      <c r="F36073"/>
      <c r="G36073"/>
      <c r="H36073"/>
      <c r="I36073"/>
      <c r="J36073"/>
      <c r="K36073"/>
      <c r="L36073"/>
      <c r="M36073"/>
      <c r="N36073"/>
      <c r="O36073"/>
      <c r="P36073"/>
      <c r="Q36073"/>
      <c r="R36073"/>
    </row>
    <row r="36074" spans="3:18" x14ac:dyDescent="0.2">
      <c r="C36074"/>
      <c r="D36074"/>
      <c r="E36074"/>
      <c r="F36074"/>
      <c r="G36074"/>
      <c r="H36074"/>
      <c r="I36074"/>
      <c r="J36074"/>
      <c r="K36074"/>
      <c r="L36074"/>
      <c r="M36074"/>
      <c r="N36074"/>
      <c r="O36074"/>
      <c r="P36074"/>
      <c r="Q36074"/>
      <c r="R36074"/>
    </row>
    <row r="36075" spans="3:18" x14ac:dyDescent="0.2">
      <c r="C36075"/>
      <c r="D36075"/>
      <c r="E36075"/>
      <c r="F36075"/>
      <c r="G36075"/>
      <c r="H36075"/>
      <c r="I36075"/>
      <c r="J36075"/>
      <c r="K36075"/>
      <c r="L36075"/>
      <c r="M36075"/>
      <c r="N36075"/>
      <c r="O36075"/>
      <c r="P36075"/>
      <c r="Q36075"/>
      <c r="R36075"/>
    </row>
    <row r="36076" spans="3:18" x14ac:dyDescent="0.2">
      <c r="C36076"/>
      <c r="D36076"/>
      <c r="E36076"/>
      <c r="F36076"/>
      <c r="G36076"/>
      <c r="H36076"/>
      <c r="I36076"/>
      <c r="J36076"/>
      <c r="K36076"/>
      <c r="L36076"/>
      <c r="M36076"/>
      <c r="N36076"/>
      <c r="O36076"/>
      <c r="P36076"/>
      <c r="Q36076"/>
      <c r="R36076"/>
    </row>
    <row r="36077" spans="3:18" x14ac:dyDescent="0.2">
      <c r="C36077"/>
      <c r="D36077"/>
      <c r="E36077"/>
      <c r="F36077"/>
      <c r="G36077"/>
      <c r="H36077"/>
      <c r="I36077"/>
      <c r="J36077"/>
      <c r="K36077"/>
      <c r="L36077"/>
      <c r="M36077"/>
      <c r="N36077"/>
      <c r="O36077"/>
      <c r="P36077"/>
      <c r="Q36077"/>
      <c r="R36077"/>
    </row>
    <row r="36078" spans="3:18" x14ac:dyDescent="0.2">
      <c r="C36078"/>
      <c r="D36078"/>
      <c r="E36078"/>
      <c r="F36078"/>
      <c r="G36078"/>
      <c r="H36078"/>
      <c r="I36078"/>
      <c r="J36078"/>
      <c r="K36078"/>
      <c r="L36078"/>
      <c r="M36078"/>
      <c r="N36078"/>
      <c r="O36078"/>
      <c r="P36078"/>
      <c r="Q36078"/>
      <c r="R36078"/>
    </row>
    <row r="36079" spans="3:18" x14ac:dyDescent="0.2">
      <c r="C36079"/>
      <c r="D36079"/>
      <c r="E36079"/>
      <c r="F36079"/>
      <c r="G36079"/>
      <c r="H36079"/>
      <c r="I36079"/>
      <c r="J36079"/>
      <c r="K36079"/>
      <c r="L36079"/>
      <c r="M36079"/>
      <c r="N36079"/>
      <c r="O36079"/>
      <c r="P36079"/>
      <c r="Q36079"/>
      <c r="R36079"/>
    </row>
    <row r="36080" spans="3:18" x14ac:dyDescent="0.2">
      <c r="C36080"/>
      <c r="D36080"/>
      <c r="E36080"/>
      <c r="F36080"/>
      <c r="G36080"/>
      <c r="H36080"/>
      <c r="I36080"/>
      <c r="J36080"/>
      <c r="K36080"/>
      <c r="L36080"/>
      <c r="M36080"/>
      <c r="N36080"/>
      <c r="O36080"/>
      <c r="P36080"/>
      <c r="Q36080"/>
      <c r="R36080"/>
    </row>
    <row r="36081" spans="3:18" x14ac:dyDescent="0.2">
      <c r="C36081"/>
      <c r="D36081"/>
      <c r="E36081"/>
      <c r="F36081"/>
      <c r="G36081"/>
      <c r="H36081"/>
      <c r="I36081"/>
      <c r="J36081"/>
      <c r="K36081"/>
      <c r="L36081"/>
      <c r="M36081"/>
      <c r="N36081"/>
      <c r="O36081"/>
      <c r="P36081"/>
      <c r="Q36081"/>
      <c r="R36081"/>
    </row>
    <row r="36082" spans="3:18" x14ac:dyDescent="0.2">
      <c r="C36082"/>
      <c r="D36082"/>
      <c r="E36082"/>
      <c r="F36082"/>
      <c r="G36082"/>
      <c r="H36082"/>
      <c r="I36082"/>
      <c r="J36082"/>
      <c r="K36082"/>
      <c r="L36082"/>
      <c r="M36082"/>
      <c r="N36082"/>
      <c r="O36082"/>
      <c r="P36082"/>
      <c r="Q36082"/>
      <c r="R36082"/>
    </row>
    <row r="36083" spans="3:18" x14ac:dyDescent="0.2">
      <c r="C36083"/>
      <c r="D36083"/>
      <c r="E36083"/>
      <c r="F36083"/>
      <c r="G36083"/>
      <c r="H36083"/>
      <c r="I36083"/>
      <c r="J36083"/>
      <c r="K36083"/>
      <c r="L36083"/>
      <c r="M36083"/>
      <c r="N36083"/>
      <c r="O36083"/>
      <c r="P36083"/>
      <c r="Q36083"/>
      <c r="R36083"/>
    </row>
    <row r="36084" spans="3:18" x14ac:dyDescent="0.2">
      <c r="C36084"/>
      <c r="D36084"/>
      <c r="E36084"/>
      <c r="F36084"/>
      <c r="G36084"/>
      <c r="H36084"/>
      <c r="I36084"/>
      <c r="J36084"/>
      <c r="K36084"/>
      <c r="L36084"/>
      <c r="M36084"/>
      <c r="N36084"/>
      <c r="O36084"/>
      <c r="P36084"/>
      <c r="Q36084"/>
      <c r="R36084"/>
    </row>
    <row r="36085" spans="3:18" x14ac:dyDescent="0.2">
      <c r="C36085"/>
      <c r="D36085"/>
      <c r="E36085"/>
      <c r="F36085"/>
      <c r="G36085"/>
      <c r="H36085"/>
      <c r="I36085"/>
      <c r="J36085"/>
      <c r="K36085"/>
      <c r="L36085"/>
      <c r="M36085"/>
      <c r="N36085"/>
      <c r="O36085"/>
      <c r="P36085"/>
      <c r="Q36085"/>
      <c r="R36085"/>
    </row>
    <row r="36086" spans="3:18" x14ac:dyDescent="0.2">
      <c r="C36086"/>
      <c r="D36086"/>
      <c r="E36086"/>
      <c r="F36086"/>
      <c r="G36086"/>
      <c r="H36086"/>
      <c r="I36086"/>
      <c r="J36086"/>
      <c r="K36086"/>
      <c r="L36086"/>
      <c r="M36086"/>
      <c r="N36086"/>
      <c r="O36086"/>
      <c r="P36086"/>
      <c r="Q36086"/>
      <c r="R36086"/>
    </row>
    <row r="36087" spans="3:18" x14ac:dyDescent="0.2">
      <c r="C36087"/>
      <c r="D36087"/>
      <c r="E36087"/>
      <c r="F36087"/>
      <c r="G36087"/>
      <c r="H36087"/>
      <c r="I36087"/>
      <c r="J36087"/>
      <c r="K36087"/>
      <c r="L36087"/>
      <c r="M36087"/>
      <c r="N36087"/>
      <c r="O36087"/>
      <c r="P36087"/>
      <c r="Q36087"/>
      <c r="R36087"/>
    </row>
    <row r="36088" spans="3:18" x14ac:dyDescent="0.2">
      <c r="C36088"/>
      <c r="D36088"/>
      <c r="E36088"/>
      <c r="F36088"/>
      <c r="G36088"/>
      <c r="H36088"/>
      <c r="I36088"/>
      <c r="J36088"/>
      <c r="K36088"/>
      <c r="L36088"/>
      <c r="M36088"/>
      <c r="N36088"/>
      <c r="O36088"/>
      <c r="P36088"/>
      <c r="Q36088"/>
      <c r="R36088"/>
    </row>
    <row r="36089" spans="3:18" x14ac:dyDescent="0.2">
      <c r="C36089"/>
      <c r="D36089"/>
      <c r="E36089"/>
      <c r="F36089"/>
      <c r="G36089"/>
      <c r="H36089"/>
      <c r="I36089"/>
      <c r="J36089"/>
      <c r="K36089"/>
      <c r="L36089"/>
      <c r="M36089"/>
      <c r="N36089"/>
      <c r="O36089"/>
      <c r="P36089"/>
      <c r="Q36089"/>
      <c r="R36089"/>
    </row>
    <row r="36090" spans="3:18" x14ac:dyDescent="0.2">
      <c r="C36090"/>
      <c r="D36090"/>
      <c r="E36090"/>
      <c r="F36090"/>
      <c r="G36090"/>
      <c r="H36090"/>
      <c r="I36090"/>
      <c r="J36090"/>
      <c r="K36090"/>
      <c r="L36090"/>
      <c r="M36090"/>
      <c r="N36090"/>
      <c r="O36090"/>
      <c r="P36090"/>
      <c r="Q36090"/>
      <c r="R36090"/>
    </row>
    <row r="36091" spans="3:18" x14ac:dyDescent="0.2">
      <c r="C36091"/>
      <c r="D36091"/>
      <c r="E36091"/>
      <c r="F36091"/>
      <c r="G36091"/>
      <c r="H36091"/>
      <c r="I36091"/>
      <c r="J36091"/>
      <c r="K36091"/>
      <c r="L36091"/>
      <c r="M36091"/>
      <c r="N36091"/>
      <c r="O36091"/>
      <c r="P36091"/>
      <c r="Q36091"/>
      <c r="R36091"/>
    </row>
    <row r="36092" spans="3:18" x14ac:dyDescent="0.2">
      <c r="C36092"/>
      <c r="D36092"/>
      <c r="E36092"/>
      <c r="F36092"/>
      <c r="G36092"/>
      <c r="H36092"/>
      <c r="I36092"/>
      <c r="J36092"/>
      <c r="K36092"/>
      <c r="L36092"/>
      <c r="M36092"/>
      <c r="N36092"/>
      <c r="O36092"/>
      <c r="P36092"/>
      <c r="Q36092"/>
      <c r="R36092"/>
    </row>
    <row r="36093" spans="3:18" x14ac:dyDescent="0.2">
      <c r="C36093"/>
      <c r="D36093"/>
      <c r="E36093"/>
      <c r="F36093"/>
      <c r="G36093"/>
      <c r="H36093"/>
      <c r="I36093"/>
      <c r="J36093"/>
      <c r="K36093"/>
      <c r="L36093"/>
      <c r="M36093"/>
      <c r="N36093"/>
      <c r="O36093"/>
      <c r="P36093"/>
      <c r="Q36093"/>
      <c r="R36093"/>
    </row>
    <row r="36094" spans="3:18" x14ac:dyDescent="0.2">
      <c r="C36094"/>
      <c r="D36094"/>
      <c r="E36094"/>
      <c r="F36094"/>
      <c r="G36094"/>
      <c r="H36094"/>
      <c r="I36094"/>
      <c r="J36094"/>
      <c r="K36094"/>
      <c r="L36094"/>
      <c r="M36094"/>
      <c r="N36094"/>
      <c r="O36094"/>
      <c r="P36094"/>
      <c r="Q36094"/>
      <c r="R36094"/>
    </row>
    <row r="36095" spans="3:18" x14ac:dyDescent="0.2">
      <c r="C36095"/>
      <c r="D36095"/>
      <c r="E36095"/>
      <c r="F36095"/>
      <c r="G36095"/>
      <c r="H36095"/>
      <c r="I36095"/>
      <c r="J36095"/>
      <c r="K36095"/>
      <c r="L36095"/>
      <c r="M36095"/>
      <c r="N36095"/>
      <c r="O36095"/>
      <c r="P36095"/>
      <c r="Q36095"/>
      <c r="R36095"/>
    </row>
    <row r="36096" spans="3:18" x14ac:dyDescent="0.2">
      <c r="C36096"/>
      <c r="D36096"/>
      <c r="E36096"/>
      <c r="F36096"/>
      <c r="G36096"/>
      <c r="H36096"/>
      <c r="I36096"/>
      <c r="J36096"/>
      <c r="K36096"/>
      <c r="L36096"/>
      <c r="M36096"/>
      <c r="N36096"/>
      <c r="O36096"/>
      <c r="P36096"/>
      <c r="Q36096"/>
      <c r="R36096"/>
    </row>
    <row r="36097" spans="3:18" x14ac:dyDescent="0.2">
      <c r="C36097"/>
      <c r="D36097"/>
      <c r="E36097"/>
      <c r="F36097"/>
      <c r="G36097"/>
      <c r="H36097"/>
      <c r="I36097"/>
      <c r="J36097"/>
      <c r="K36097"/>
      <c r="L36097"/>
      <c r="M36097"/>
      <c r="N36097"/>
      <c r="O36097"/>
      <c r="P36097"/>
      <c r="Q36097"/>
      <c r="R36097"/>
    </row>
    <row r="36098" spans="3:18" x14ac:dyDescent="0.2">
      <c r="C36098"/>
      <c r="D36098"/>
      <c r="E36098"/>
      <c r="F36098"/>
      <c r="G36098"/>
      <c r="H36098"/>
      <c r="I36098"/>
      <c r="J36098"/>
      <c r="K36098"/>
      <c r="L36098"/>
      <c r="M36098"/>
      <c r="N36098"/>
      <c r="O36098"/>
      <c r="P36098"/>
      <c r="Q36098"/>
      <c r="R36098"/>
    </row>
    <row r="36099" spans="3:18" x14ac:dyDescent="0.2">
      <c r="C36099"/>
      <c r="D36099"/>
      <c r="E36099"/>
      <c r="F36099"/>
      <c r="G36099"/>
      <c r="H36099"/>
      <c r="I36099"/>
      <c r="J36099"/>
      <c r="K36099"/>
      <c r="L36099"/>
      <c r="M36099"/>
      <c r="N36099"/>
      <c r="O36099"/>
      <c r="P36099"/>
      <c r="Q36099"/>
      <c r="R36099"/>
    </row>
    <row r="36100" spans="3:18" x14ac:dyDescent="0.2">
      <c r="C36100"/>
      <c r="D36100"/>
      <c r="E36100"/>
      <c r="F36100"/>
      <c r="G36100"/>
      <c r="H36100"/>
      <c r="I36100"/>
      <c r="J36100"/>
      <c r="K36100"/>
      <c r="L36100"/>
      <c r="M36100"/>
      <c r="N36100"/>
      <c r="O36100"/>
      <c r="P36100"/>
      <c r="Q36100"/>
      <c r="R36100"/>
    </row>
    <row r="36101" spans="3:18" x14ac:dyDescent="0.2">
      <c r="C36101"/>
      <c r="D36101"/>
      <c r="E36101"/>
      <c r="F36101"/>
      <c r="G36101"/>
      <c r="H36101"/>
      <c r="I36101"/>
      <c r="J36101"/>
      <c r="K36101"/>
      <c r="L36101"/>
      <c r="M36101"/>
      <c r="N36101"/>
      <c r="O36101"/>
      <c r="P36101"/>
      <c r="Q36101"/>
      <c r="R36101"/>
    </row>
    <row r="36102" spans="3:18" x14ac:dyDescent="0.2">
      <c r="C36102"/>
      <c r="D36102"/>
      <c r="E36102"/>
      <c r="F36102"/>
      <c r="G36102"/>
      <c r="H36102"/>
      <c r="I36102"/>
      <c r="J36102"/>
      <c r="K36102"/>
      <c r="L36102"/>
      <c r="M36102"/>
      <c r="N36102"/>
      <c r="O36102"/>
      <c r="P36102"/>
      <c r="Q36102"/>
      <c r="R36102"/>
    </row>
    <row r="36103" spans="3:18" x14ac:dyDescent="0.2">
      <c r="C36103"/>
      <c r="D36103"/>
      <c r="E36103"/>
      <c r="F36103"/>
      <c r="G36103"/>
      <c r="H36103"/>
      <c r="I36103"/>
      <c r="J36103"/>
      <c r="K36103"/>
      <c r="L36103"/>
      <c r="M36103"/>
      <c r="N36103"/>
      <c r="O36103"/>
      <c r="P36103"/>
      <c r="Q36103"/>
      <c r="R36103"/>
    </row>
    <row r="36104" spans="3:18" x14ac:dyDescent="0.2">
      <c r="C36104"/>
      <c r="D36104"/>
      <c r="E36104"/>
      <c r="F36104"/>
      <c r="G36104"/>
      <c r="H36104"/>
      <c r="I36104"/>
      <c r="J36104"/>
      <c r="K36104"/>
      <c r="L36104"/>
      <c r="M36104"/>
      <c r="N36104"/>
      <c r="O36104"/>
      <c r="P36104"/>
      <c r="Q36104"/>
      <c r="R36104"/>
    </row>
    <row r="36105" spans="3:18" x14ac:dyDescent="0.2">
      <c r="C36105"/>
      <c r="D36105"/>
      <c r="E36105"/>
      <c r="F36105"/>
      <c r="G36105"/>
      <c r="H36105"/>
      <c r="I36105"/>
      <c r="J36105"/>
      <c r="K36105"/>
      <c r="L36105"/>
      <c r="M36105"/>
      <c r="N36105"/>
      <c r="O36105"/>
      <c r="P36105"/>
      <c r="Q36105"/>
      <c r="R36105"/>
    </row>
    <row r="36106" spans="3:18" x14ac:dyDescent="0.2">
      <c r="C36106"/>
      <c r="D36106"/>
      <c r="E36106"/>
      <c r="F36106"/>
      <c r="G36106"/>
      <c r="H36106"/>
      <c r="I36106"/>
      <c r="J36106"/>
      <c r="K36106"/>
      <c r="L36106"/>
      <c r="M36106"/>
      <c r="N36106"/>
      <c r="O36106"/>
      <c r="P36106"/>
      <c r="Q36106"/>
      <c r="R36106"/>
    </row>
    <row r="36107" spans="3:18" x14ac:dyDescent="0.2">
      <c r="C36107"/>
      <c r="D36107"/>
      <c r="E36107"/>
      <c r="F36107"/>
      <c r="G36107"/>
      <c r="H36107"/>
      <c r="I36107"/>
      <c r="J36107"/>
      <c r="K36107"/>
      <c r="L36107"/>
      <c r="M36107"/>
      <c r="N36107"/>
      <c r="O36107"/>
      <c r="P36107"/>
      <c r="Q36107"/>
      <c r="R36107"/>
    </row>
    <row r="36108" spans="3:18" x14ac:dyDescent="0.2">
      <c r="C36108"/>
      <c r="D36108"/>
      <c r="E36108"/>
      <c r="F36108"/>
      <c r="G36108"/>
      <c r="H36108"/>
      <c r="I36108"/>
      <c r="J36108"/>
      <c r="K36108"/>
      <c r="L36108"/>
      <c r="M36108"/>
      <c r="N36108"/>
      <c r="O36108"/>
      <c r="P36108"/>
      <c r="Q36108"/>
      <c r="R36108"/>
    </row>
    <row r="36109" spans="3:18" x14ac:dyDescent="0.2">
      <c r="C36109"/>
      <c r="D36109"/>
      <c r="E36109"/>
      <c r="F36109"/>
      <c r="G36109"/>
      <c r="H36109"/>
      <c r="I36109"/>
      <c r="J36109"/>
      <c r="K36109"/>
      <c r="L36109"/>
      <c r="M36109"/>
      <c r="N36109"/>
      <c r="O36109"/>
      <c r="P36109"/>
      <c r="Q36109"/>
      <c r="R36109"/>
    </row>
    <row r="36110" spans="3:18" x14ac:dyDescent="0.2">
      <c r="C36110"/>
      <c r="D36110"/>
      <c r="E36110"/>
      <c r="F36110"/>
      <c r="G36110"/>
      <c r="H36110"/>
      <c r="I36110"/>
      <c r="J36110"/>
      <c r="K36110"/>
      <c r="L36110"/>
      <c r="M36110"/>
      <c r="N36110"/>
      <c r="O36110"/>
      <c r="P36110"/>
      <c r="Q36110"/>
      <c r="R36110"/>
    </row>
    <row r="36111" spans="3:18" x14ac:dyDescent="0.2">
      <c r="C36111"/>
      <c r="D36111"/>
      <c r="E36111"/>
      <c r="F36111"/>
      <c r="G36111"/>
      <c r="H36111"/>
      <c r="I36111"/>
      <c r="J36111"/>
      <c r="K36111"/>
      <c r="L36111"/>
      <c r="M36111"/>
      <c r="N36111"/>
      <c r="O36111"/>
      <c r="P36111"/>
      <c r="Q36111"/>
      <c r="R36111"/>
    </row>
    <row r="36112" spans="3:18" x14ac:dyDescent="0.2">
      <c r="C36112"/>
      <c r="D36112"/>
      <c r="E36112"/>
      <c r="F36112"/>
      <c r="G36112"/>
      <c r="H36112"/>
      <c r="I36112"/>
      <c r="J36112"/>
      <c r="K36112"/>
      <c r="L36112"/>
      <c r="M36112"/>
      <c r="N36112"/>
      <c r="O36112"/>
      <c r="P36112"/>
      <c r="Q36112"/>
      <c r="R36112"/>
    </row>
    <row r="36113" spans="3:18" x14ac:dyDescent="0.2">
      <c r="C36113"/>
      <c r="D36113"/>
      <c r="E36113"/>
      <c r="F36113"/>
      <c r="G36113"/>
      <c r="H36113"/>
      <c r="I36113"/>
      <c r="J36113"/>
      <c r="K36113"/>
      <c r="L36113"/>
      <c r="M36113"/>
      <c r="N36113"/>
      <c r="O36113"/>
      <c r="P36113"/>
      <c r="Q36113"/>
      <c r="R36113"/>
    </row>
    <row r="36114" spans="3:18" x14ac:dyDescent="0.2">
      <c r="C36114"/>
      <c r="D36114"/>
      <c r="E36114"/>
      <c r="F36114"/>
      <c r="G36114"/>
      <c r="H36114"/>
      <c r="I36114"/>
      <c r="J36114"/>
      <c r="K36114"/>
      <c r="L36114"/>
      <c r="M36114"/>
      <c r="N36114"/>
      <c r="O36114"/>
      <c r="P36114"/>
      <c r="Q36114"/>
      <c r="R36114"/>
    </row>
    <row r="36115" spans="3:18" x14ac:dyDescent="0.2">
      <c r="C36115"/>
      <c r="D36115"/>
      <c r="E36115"/>
      <c r="F36115"/>
      <c r="G36115"/>
      <c r="H36115"/>
      <c r="I36115"/>
      <c r="J36115"/>
      <c r="K36115"/>
      <c r="L36115"/>
      <c r="M36115"/>
      <c r="N36115"/>
      <c r="O36115"/>
      <c r="P36115"/>
      <c r="Q36115"/>
      <c r="R36115"/>
    </row>
    <row r="36116" spans="3:18" x14ac:dyDescent="0.2">
      <c r="C36116"/>
      <c r="D36116"/>
      <c r="E36116"/>
      <c r="F36116"/>
      <c r="G36116"/>
      <c r="H36116"/>
      <c r="I36116"/>
      <c r="J36116"/>
      <c r="K36116"/>
      <c r="L36116"/>
      <c r="M36116"/>
      <c r="N36116"/>
      <c r="O36116"/>
      <c r="P36116"/>
      <c r="Q36116"/>
      <c r="R36116"/>
    </row>
    <row r="36117" spans="3:18" x14ac:dyDescent="0.2">
      <c r="C36117"/>
      <c r="D36117"/>
      <c r="E36117"/>
      <c r="F36117"/>
      <c r="G36117"/>
      <c r="H36117"/>
      <c r="I36117"/>
      <c r="J36117"/>
      <c r="K36117"/>
      <c r="L36117"/>
      <c r="M36117"/>
      <c r="N36117"/>
      <c r="O36117"/>
      <c r="P36117"/>
      <c r="Q36117"/>
      <c r="R36117"/>
    </row>
    <row r="36118" spans="3:18" x14ac:dyDescent="0.2">
      <c r="C36118"/>
      <c r="D36118"/>
      <c r="E36118"/>
      <c r="F36118"/>
      <c r="G36118"/>
      <c r="H36118"/>
      <c r="I36118"/>
      <c r="J36118"/>
      <c r="K36118"/>
      <c r="L36118"/>
      <c r="M36118"/>
      <c r="N36118"/>
      <c r="O36118"/>
      <c r="P36118"/>
      <c r="Q36118"/>
      <c r="R36118"/>
    </row>
    <row r="36119" spans="3:18" x14ac:dyDescent="0.2">
      <c r="C36119"/>
      <c r="D36119"/>
      <c r="E36119"/>
      <c r="F36119"/>
      <c r="G36119"/>
      <c r="H36119"/>
      <c r="I36119"/>
      <c r="J36119"/>
      <c r="K36119"/>
      <c r="L36119"/>
      <c r="M36119"/>
      <c r="N36119"/>
      <c r="O36119"/>
      <c r="P36119"/>
      <c r="Q36119"/>
      <c r="R36119"/>
    </row>
    <row r="36120" spans="3:18" x14ac:dyDescent="0.2">
      <c r="C36120"/>
      <c r="D36120"/>
      <c r="E36120"/>
      <c r="F36120"/>
      <c r="G36120"/>
      <c r="H36120"/>
      <c r="I36120"/>
      <c r="J36120"/>
      <c r="K36120"/>
      <c r="L36120"/>
      <c r="M36120"/>
      <c r="N36120"/>
      <c r="O36120"/>
      <c r="P36120"/>
      <c r="Q36120"/>
      <c r="R36120"/>
    </row>
    <row r="36121" spans="3:18" x14ac:dyDescent="0.2">
      <c r="C36121"/>
      <c r="D36121"/>
      <c r="E36121"/>
      <c r="F36121"/>
      <c r="G36121"/>
      <c r="H36121"/>
      <c r="I36121"/>
      <c r="J36121"/>
      <c r="K36121"/>
      <c r="L36121"/>
      <c r="M36121"/>
      <c r="N36121"/>
      <c r="O36121"/>
      <c r="P36121"/>
      <c r="Q36121"/>
      <c r="R36121"/>
    </row>
    <row r="36122" spans="3:18" x14ac:dyDescent="0.2">
      <c r="C36122"/>
      <c r="D36122"/>
      <c r="E36122"/>
      <c r="F36122"/>
      <c r="G36122"/>
      <c r="H36122"/>
      <c r="I36122"/>
      <c r="J36122"/>
      <c r="K36122"/>
      <c r="L36122"/>
      <c r="M36122"/>
      <c r="N36122"/>
      <c r="O36122"/>
      <c r="P36122"/>
      <c r="Q36122"/>
      <c r="R36122"/>
    </row>
    <row r="36123" spans="3:18" x14ac:dyDescent="0.2">
      <c r="C36123"/>
      <c r="D36123"/>
      <c r="E36123"/>
      <c r="F36123"/>
      <c r="G36123"/>
      <c r="H36123"/>
      <c r="I36123"/>
      <c r="J36123"/>
      <c r="K36123"/>
      <c r="L36123"/>
      <c r="M36123"/>
      <c r="N36123"/>
      <c r="O36123"/>
      <c r="P36123"/>
      <c r="Q36123"/>
      <c r="R36123"/>
    </row>
    <row r="36124" spans="3:18" x14ac:dyDescent="0.2">
      <c r="C36124"/>
      <c r="D36124"/>
      <c r="E36124"/>
      <c r="F36124"/>
      <c r="G36124"/>
      <c r="H36124"/>
      <c r="I36124"/>
      <c r="J36124"/>
      <c r="K36124"/>
      <c r="L36124"/>
      <c r="M36124"/>
      <c r="N36124"/>
      <c r="O36124"/>
      <c r="P36124"/>
      <c r="Q36124"/>
      <c r="R36124"/>
    </row>
    <row r="36125" spans="3:18" x14ac:dyDescent="0.2">
      <c r="C36125"/>
      <c r="D36125"/>
      <c r="E36125"/>
      <c r="F36125"/>
      <c r="G36125"/>
      <c r="H36125"/>
      <c r="I36125"/>
      <c r="J36125"/>
      <c r="K36125"/>
      <c r="L36125"/>
      <c r="M36125"/>
      <c r="N36125"/>
      <c r="O36125"/>
      <c r="P36125"/>
      <c r="Q36125"/>
      <c r="R36125"/>
    </row>
    <row r="36126" spans="3:18" x14ac:dyDescent="0.2">
      <c r="C36126"/>
      <c r="D36126"/>
      <c r="E36126"/>
      <c r="F36126"/>
      <c r="G36126"/>
      <c r="H36126"/>
      <c r="I36126"/>
      <c r="J36126"/>
      <c r="K36126"/>
      <c r="L36126"/>
      <c r="M36126"/>
      <c r="N36126"/>
      <c r="O36126"/>
      <c r="P36126"/>
      <c r="Q36126"/>
      <c r="R36126"/>
    </row>
    <row r="36127" spans="3:18" x14ac:dyDescent="0.2">
      <c r="C36127"/>
      <c r="D36127"/>
      <c r="E36127"/>
      <c r="F36127"/>
      <c r="G36127"/>
      <c r="H36127"/>
      <c r="I36127"/>
      <c r="J36127"/>
      <c r="K36127"/>
      <c r="L36127"/>
      <c r="M36127"/>
      <c r="N36127"/>
      <c r="O36127"/>
      <c r="P36127"/>
      <c r="Q36127"/>
      <c r="R36127"/>
    </row>
    <row r="36128" spans="3:18" x14ac:dyDescent="0.2">
      <c r="C36128"/>
      <c r="D36128"/>
      <c r="E36128"/>
      <c r="F36128"/>
      <c r="G36128"/>
      <c r="H36128"/>
      <c r="I36128"/>
      <c r="J36128"/>
      <c r="K36128"/>
      <c r="L36128"/>
      <c r="M36128"/>
      <c r="N36128"/>
      <c r="O36128"/>
      <c r="P36128"/>
      <c r="Q36128"/>
      <c r="R36128"/>
    </row>
    <row r="36129" spans="3:18" x14ac:dyDescent="0.2">
      <c r="C36129"/>
      <c r="D36129"/>
      <c r="E36129"/>
      <c r="F36129"/>
      <c r="G36129"/>
      <c r="H36129"/>
      <c r="I36129"/>
      <c r="J36129"/>
      <c r="K36129"/>
      <c r="L36129"/>
      <c r="M36129"/>
      <c r="N36129"/>
      <c r="O36129"/>
      <c r="P36129"/>
      <c r="Q36129"/>
      <c r="R36129"/>
    </row>
    <row r="36130" spans="3:18" x14ac:dyDescent="0.2">
      <c r="C36130"/>
      <c r="D36130"/>
      <c r="E36130"/>
      <c r="F36130"/>
      <c r="G36130"/>
      <c r="H36130"/>
      <c r="I36130"/>
      <c r="J36130"/>
      <c r="K36130"/>
      <c r="L36130"/>
      <c r="M36130"/>
      <c r="N36130"/>
      <c r="O36130"/>
      <c r="P36130"/>
      <c r="Q36130"/>
      <c r="R36130"/>
    </row>
    <row r="36131" spans="3:18" x14ac:dyDescent="0.2">
      <c r="C36131"/>
      <c r="D36131"/>
      <c r="E36131"/>
      <c r="F36131"/>
      <c r="G36131"/>
      <c r="H36131"/>
      <c r="I36131"/>
      <c r="J36131"/>
      <c r="K36131"/>
      <c r="L36131"/>
      <c r="M36131"/>
      <c r="N36131"/>
      <c r="O36131"/>
      <c r="P36131"/>
      <c r="Q36131"/>
      <c r="R36131"/>
    </row>
    <row r="36132" spans="3:18" x14ac:dyDescent="0.2">
      <c r="C36132"/>
      <c r="D36132"/>
      <c r="E36132"/>
      <c r="F36132"/>
      <c r="G36132"/>
      <c r="H36132"/>
      <c r="I36132"/>
      <c r="J36132"/>
      <c r="K36132"/>
      <c r="L36132"/>
      <c r="M36132"/>
      <c r="N36132"/>
      <c r="O36132"/>
      <c r="P36132"/>
      <c r="Q36132"/>
      <c r="R36132"/>
    </row>
    <row r="36133" spans="3:18" x14ac:dyDescent="0.2">
      <c r="C36133"/>
      <c r="D36133"/>
      <c r="E36133"/>
      <c r="F36133"/>
      <c r="G36133"/>
      <c r="H36133"/>
      <c r="I36133"/>
      <c r="J36133"/>
      <c r="K36133"/>
      <c r="L36133"/>
      <c r="M36133"/>
      <c r="N36133"/>
      <c r="O36133"/>
      <c r="P36133"/>
      <c r="Q36133"/>
      <c r="R36133"/>
    </row>
    <row r="36134" spans="3:18" x14ac:dyDescent="0.2">
      <c r="C36134"/>
      <c r="D36134"/>
      <c r="E36134"/>
      <c r="F36134"/>
      <c r="G36134"/>
      <c r="H36134"/>
      <c r="I36134"/>
      <c r="J36134"/>
      <c r="K36134"/>
      <c r="L36134"/>
      <c r="M36134"/>
      <c r="N36134"/>
      <c r="O36134"/>
      <c r="P36134"/>
      <c r="Q36134"/>
      <c r="R36134"/>
    </row>
    <row r="36135" spans="3:18" x14ac:dyDescent="0.2">
      <c r="C36135"/>
      <c r="D36135"/>
      <c r="E36135"/>
      <c r="F36135"/>
      <c r="G36135"/>
      <c r="H36135"/>
      <c r="I36135"/>
      <c r="J36135"/>
      <c r="K36135"/>
      <c r="L36135"/>
      <c r="M36135"/>
      <c r="N36135"/>
      <c r="O36135"/>
      <c r="P36135"/>
      <c r="Q36135"/>
      <c r="R36135"/>
    </row>
    <row r="36136" spans="3:18" x14ac:dyDescent="0.2">
      <c r="C36136"/>
      <c r="D36136"/>
      <c r="E36136"/>
      <c r="F36136"/>
      <c r="G36136"/>
      <c r="H36136"/>
      <c r="I36136"/>
      <c r="J36136"/>
      <c r="K36136"/>
      <c r="L36136"/>
      <c r="M36136"/>
      <c r="N36136"/>
      <c r="O36136"/>
      <c r="P36136"/>
      <c r="Q36136"/>
      <c r="R36136"/>
    </row>
    <row r="36137" spans="3:18" x14ac:dyDescent="0.2">
      <c r="C36137"/>
      <c r="D36137"/>
      <c r="E36137"/>
      <c r="F36137"/>
      <c r="G36137"/>
      <c r="H36137"/>
      <c r="I36137"/>
      <c r="J36137"/>
      <c r="K36137"/>
      <c r="L36137"/>
      <c r="M36137"/>
      <c r="N36137"/>
      <c r="O36137"/>
      <c r="P36137"/>
      <c r="Q36137"/>
      <c r="R36137"/>
    </row>
    <row r="36138" spans="3:18" x14ac:dyDescent="0.2">
      <c r="C36138"/>
      <c r="D36138"/>
      <c r="E36138"/>
      <c r="F36138"/>
      <c r="G36138"/>
      <c r="H36138"/>
      <c r="I36138"/>
      <c r="J36138"/>
      <c r="K36138"/>
      <c r="L36138"/>
      <c r="M36138"/>
      <c r="N36138"/>
      <c r="O36138"/>
      <c r="P36138"/>
      <c r="Q36138"/>
      <c r="R36138"/>
    </row>
    <row r="36139" spans="3:18" x14ac:dyDescent="0.2">
      <c r="C36139"/>
      <c r="D36139"/>
      <c r="E36139"/>
      <c r="F36139"/>
      <c r="G36139"/>
      <c r="H36139"/>
      <c r="I36139"/>
      <c r="J36139"/>
      <c r="K36139"/>
      <c r="L36139"/>
      <c r="M36139"/>
      <c r="N36139"/>
      <c r="O36139"/>
      <c r="P36139"/>
      <c r="Q36139"/>
      <c r="R36139"/>
    </row>
    <row r="36140" spans="3:18" x14ac:dyDescent="0.2">
      <c r="C36140"/>
      <c r="D36140"/>
      <c r="E36140"/>
      <c r="F36140"/>
      <c r="G36140"/>
      <c r="H36140"/>
      <c r="I36140"/>
      <c r="J36140"/>
      <c r="K36140"/>
      <c r="L36140"/>
      <c r="M36140"/>
      <c r="N36140"/>
      <c r="O36140"/>
      <c r="P36140"/>
      <c r="Q36140"/>
      <c r="R36140"/>
    </row>
    <row r="36141" spans="3:18" x14ac:dyDescent="0.2">
      <c r="C36141"/>
      <c r="D36141"/>
      <c r="E36141"/>
      <c r="F36141"/>
      <c r="G36141"/>
      <c r="H36141"/>
      <c r="I36141"/>
      <c r="J36141"/>
      <c r="K36141"/>
      <c r="L36141"/>
      <c r="M36141"/>
      <c r="N36141"/>
      <c r="O36141"/>
      <c r="P36141"/>
      <c r="Q36141"/>
      <c r="R36141"/>
    </row>
    <row r="36142" spans="3:18" x14ac:dyDescent="0.2">
      <c r="C36142"/>
      <c r="D36142"/>
      <c r="E36142"/>
      <c r="F36142"/>
      <c r="G36142"/>
      <c r="H36142"/>
      <c r="I36142"/>
      <c r="J36142"/>
      <c r="K36142"/>
      <c r="L36142"/>
      <c r="M36142"/>
      <c r="N36142"/>
      <c r="O36142"/>
      <c r="P36142"/>
      <c r="Q36142"/>
      <c r="R36142"/>
    </row>
    <row r="36143" spans="3:18" x14ac:dyDescent="0.2">
      <c r="C36143"/>
      <c r="D36143"/>
      <c r="E36143"/>
      <c r="F36143"/>
      <c r="G36143"/>
      <c r="H36143"/>
      <c r="I36143"/>
      <c r="J36143"/>
      <c r="K36143"/>
      <c r="L36143"/>
      <c r="M36143"/>
      <c r="N36143"/>
      <c r="O36143"/>
      <c r="P36143"/>
      <c r="Q36143"/>
      <c r="R36143"/>
    </row>
    <row r="36144" spans="3:18" x14ac:dyDescent="0.2">
      <c r="C36144"/>
      <c r="D36144"/>
      <c r="E36144"/>
      <c r="F36144"/>
      <c r="G36144"/>
      <c r="H36144"/>
      <c r="I36144"/>
      <c r="J36144"/>
      <c r="K36144"/>
      <c r="L36144"/>
      <c r="M36144"/>
      <c r="N36144"/>
      <c r="O36144"/>
      <c r="P36144"/>
      <c r="Q36144"/>
      <c r="R36144"/>
    </row>
    <row r="36145" spans="3:18" x14ac:dyDescent="0.2">
      <c r="C36145"/>
      <c r="D36145"/>
      <c r="E36145"/>
      <c r="F36145"/>
      <c r="G36145"/>
      <c r="H36145"/>
      <c r="I36145"/>
      <c r="J36145"/>
      <c r="K36145"/>
      <c r="L36145"/>
      <c r="M36145"/>
      <c r="N36145"/>
      <c r="O36145"/>
      <c r="P36145"/>
      <c r="Q36145"/>
      <c r="R36145"/>
    </row>
    <row r="36146" spans="3:18" x14ac:dyDescent="0.2">
      <c r="C36146"/>
      <c r="D36146"/>
      <c r="E36146"/>
      <c r="F36146"/>
      <c r="G36146"/>
      <c r="H36146"/>
      <c r="I36146"/>
      <c r="J36146"/>
      <c r="K36146"/>
      <c r="L36146"/>
      <c r="M36146"/>
      <c r="N36146"/>
      <c r="O36146"/>
      <c r="P36146"/>
      <c r="Q36146"/>
      <c r="R36146"/>
    </row>
    <row r="36147" spans="3:18" x14ac:dyDescent="0.2">
      <c r="C36147"/>
      <c r="D36147"/>
      <c r="E36147"/>
      <c r="F36147"/>
      <c r="G36147"/>
      <c r="H36147"/>
      <c r="I36147"/>
      <c r="J36147"/>
      <c r="K36147"/>
      <c r="L36147"/>
      <c r="M36147"/>
      <c r="N36147"/>
      <c r="O36147"/>
      <c r="P36147"/>
      <c r="Q36147"/>
      <c r="R36147"/>
    </row>
    <row r="36148" spans="3:18" x14ac:dyDescent="0.2">
      <c r="C36148"/>
      <c r="D36148"/>
      <c r="E36148"/>
      <c r="F36148"/>
      <c r="G36148"/>
      <c r="H36148"/>
      <c r="I36148"/>
      <c r="J36148"/>
      <c r="K36148"/>
      <c r="L36148"/>
      <c r="M36148"/>
      <c r="N36148"/>
      <c r="O36148"/>
      <c r="P36148"/>
      <c r="Q36148"/>
      <c r="R36148"/>
    </row>
    <row r="36149" spans="3:18" x14ac:dyDescent="0.2">
      <c r="C36149"/>
      <c r="D36149"/>
      <c r="E36149"/>
      <c r="F36149"/>
      <c r="G36149"/>
      <c r="H36149"/>
      <c r="I36149"/>
      <c r="J36149"/>
      <c r="K36149"/>
      <c r="L36149"/>
      <c r="M36149"/>
      <c r="N36149"/>
      <c r="O36149"/>
      <c r="P36149"/>
      <c r="Q36149"/>
      <c r="R36149"/>
    </row>
    <row r="36150" spans="3:18" x14ac:dyDescent="0.2">
      <c r="C36150"/>
      <c r="D36150"/>
      <c r="E36150"/>
      <c r="F36150"/>
      <c r="G36150"/>
      <c r="H36150"/>
      <c r="I36150"/>
      <c r="J36150"/>
      <c r="K36150"/>
      <c r="L36150"/>
      <c r="M36150"/>
      <c r="N36150"/>
      <c r="O36150"/>
      <c r="P36150"/>
      <c r="Q36150"/>
      <c r="R36150"/>
    </row>
    <row r="36151" spans="3:18" x14ac:dyDescent="0.2">
      <c r="C36151"/>
      <c r="D36151"/>
      <c r="E36151"/>
      <c r="F36151"/>
      <c r="G36151"/>
      <c r="H36151"/>
      <c r="I36151"/>
      <c r="J36151"/>
      <c r="K36151"/>
      <c r="L36151"/>
      <c r="M36151"/>
      <c r="N36151"/>
      <c r="O36151"/>
      <c r="P36151"/>
      <c r="Q36151"/>
      <c r="R36151"/>
    </row>
    <row r="36152" spans="3:18" x14ac:dyDescent="0.2">
      <c r="C36152"/>
      <c r="D36152"/>
      <c r="E36152"/>
      <c r="F36152"/>
      <c r="G36152"/>
      <c r="H36152"/>
      <c r="I36152"/>
      <c r="J36152"/>
      <c r="K36152"/>
      <c r="L36152"/>
      <c r="M36152"/>
      <c r="N36152"/>
      <c r="O36152"/>
      <c r="P36152"/>
      <c r="Q36152"/>
      <c r="R36152"/>
    </row>
    <row r="36153" spans="3:18" x14ac:dyDescent="0.2">
      <c r="C36153"/>
      <c r="D36153"/>
      <c r="E36153"/>
      <c r="F36153"/>
      <c r="G36153"/>
      <c r="H36153"/>
      <c r="I36153"/>
      <c r="J36153"/>
      <c r="K36153"/>
      <c r="L36153"/>
      <c r="M36153"/>
      <c r="N36153"/>
      <c r="O36153"/>
      <c r="P36153"/>
      <c r="Q36153"/>
      <c r="R36153"/>
    </row>
    <row r="36154" spans="3:18" x14ac:dyDescent="0.2">
      <c r="C36154"/>
      <c r="D36154"/>
      <c r="E36154"/>
      <c r="F36154"/>
      <c r="G36154"/>
      <c r="H36154"/>
      <c r="I36154"/>
      <c r="J36154"/>
      <c r="K36154"/>
      <c r="L36154"/>
      <c r="M36154"/>
      <c r="N36154"/>
      <c r="O36154"/>
      <c r="P36154"/>
      <c r="Q36154"/>
      <c r="R36154"/>
    </row>
    <row r="36155" spans="3:18" x14ac:dyDescent="0.2">
      <c r="C36155"/>
      <c r="D36155"/>
      <c r="E36155"/>
      <c r="F36155"/>
      <c r="G36155"/>
      <c r="H36155"/>
      <c r="I36155"/>
      <c r="J36155"/>
      <c r="K36155"/>
      <c r="L36155"/>
      <c r="M36155"/>
      <c r="N36155"/>
      <c r="O36155"/>
      <c r="P36155"/>
      <c r="Q36155"/>
      <c r="R36155"/>
    </row>
    <row r="36156" spans="3:18" x14ac:dyDescent="0.2">
      <c r="C36156"/>
      <c r="D36156"/>
      <c r="E36156"/>
      <c r="F36156"/>
      <c r="G36156"/>
      <c r="H36156"/>
      <c r="I36156"/>
      <c r="J36156"/>
      <c r="K36156"/>
      <c r="L36156"/>
      <c r="M36156"/>
      <c r="N36156"/>
      <c r="O36156"/>
      <c r="P36156"/>
      <c r="Q36156"/>
      <c r="R36156"/>
    </row>
    <row r="36157" spans="3:18" x14ac:dyDescent="0.2">
      <c r="C36157"/>
      <c r="D36157"/>
      <c r="E36157"/>
      <c r="F36157"/>
      <c r="G36157"/>
      <c r="H36157"/>
      <c r="I36157"/>
      <c r="J36157"/>
      <c r="K36157"/>
      <c r="L36157"/>
      <c r="M36157"/>
      <c r="N36157"/>
      <c r="O36157"/>
      <c r="P36157"/>
      <c r="Q36157"/>
      <c r="R36157"/>
    </row>
    <row r="36158" spans="3:18" x14ac:dyDescent="0.2">
      <c r="C36158"/>
      <c r="D36158"/>
      <c r="E36158"/>
      <c r="F36158"/>
      <c r="G36158"/>
      <c r="H36158"/>
      <c r="I36158"/>
      <c r="J36158"/>
      <c r="K36158"/>
      <c r="L36158"/>
      <c r="M36158"/>
      <c r="N36158"/>
      <c r="O36158"/>
      <c r="P36158"/>
      <c r="Q36158"/>
      <c r="R36158"/>
    </row>
    <row r="36159" spans="3:18" x14ac:dyDescent="0.2">
      <c r="C36159"/>
      <c r="D36159"/>
      <c r="E36159"/>
      <c r="F36159"/>
      <c r="G36159"/>
      <c r="H36159"/>
      <c r="I36159"/>
      <c r="J36159"/>
      <c r="K36159"/>
      <c r="L36159"/>
      <c r="M36159"/>
      <c r="N36159"/>
      <c r="O36159"/>
      <c r="P36159"/>
      <c r="Q36159"/>
      <c r="R36159"/>
    </row>
    <row r="36160" spans="3:18" x14ac:dyDescent="0.2">
      <c r="C36160"/>
      <c r="D36160"/>
      <c r="E36160"/>
      <c r="F36160"/>
      <c r="G36160"/>
      <c r="H36160"/>
      <c r="I36160"/>
      <c r="J36160"/>
      <c r="K36160"/>
      <c r="L36160"/>
      <c r="M36160"/>
      <c r="N36160"/>
      <c r="O36160"/>
      <c r="P36160"/>
      <c r="Q36160"/>
      <c r="R36160"/>
    </row>
    <row r="36161" spans="3:18" x14ac:dyDescent="0.2">
      <c r="C36161"/>
      <c r="D36161"/>
      <c r="E36161"/>
      <c r="F36161"/>
      <c r="G36161"/>
      <c r="H36161"/>
      <c r="I36161"/>
      <c r="J36161"/>
      <c r="K36161"/>
      <c r="L36161"/>
      <c r="M36161"/>
      <c r="N36161"/>
      <c r="O36161"/>
      <c r="P36161"/>
      <c r="Q36161"/>
      <c r="R36161"/>
    </row>
    <row r="36162" spans="3:18" x14ac:dyDescent="0.2">
      <c r="C36162"/>
      <c r="D36162"/>
      <c r="E36162"/>
      <c r="F36162"/>
      <c r="G36162"/>
      <c r="H36162"/>
      <c r="I36162"/>
      <c r="J36162"/>
      <c r="K36162"/>
      <c r="L36162"/>
      <c r="M36162"/>
      <c r="N36162"/>
      <c r="O36162"/>
      <c r="P36162"/>
      <c r="Q36162"/>
      <c r="R36162"/>
    </row>
    <row r="36163" spans="3:18" x14ac:dyDescent="0.2">
      <c r="C36163"/>
      <c r="D36163"/>
      <c r="E36163"/>
      <c r="F36163"/>
      <c r="G36163"/>
      <c r="H36163"/>
      <c r="I36163"/>
      <c r="J36163"/>
      <c r="K36163"/>
      <c r="L36163"/>
      <c r="M36163"/>
      <c r="N36163"/>
      <c r="O36163"/>
      <c r="P36163"/>
      <c r="Q36163"/>
      <c r="R36163"/>
    </row>
    <row r="36164" spans="3:18" x14ac:dyDescent="0.2">
      <c r="C36164"/>
      <c r="D36164"/>
      <c r="E36164"/>
      <c r="F36164"/>
      <c r="G36164"/>
      <c r="H36164"/>
      <c r="I36164"/>
      <c r="J36164"/>
      <c r="K36164"/>
      <c r="L36164"/>
      <c r="M36164"/>
      <c r="N36164"/>
      <c r="O36164"/>
      <c r="P36164"/>
      <c r="Q36164"/>
      <c r="R36164"/>
    </row>
    <row r="36165" spans="3:18" x14ac:dyDescent="0.2">
      <c r="C36165"/>
      <c r="D36165"/>
      <c r="E36165"/>
      <c r="F36165"/>
      <c r="G36165"/>
      <c r="H36165"/>
      <c r="I36165"/>
      <c r="J36165"/>
      <c r="K36165"/>
      <c r="L36165"/>
      <c r="M36165"/>
      <c r="N36165"/>
      <c r="O36165"/>
      <c r="P36165"/>
      <c r="Q36165"/>
      <c r="R36165"/>
    </row>
    <row r="36166" spans="3:18" x14ac:dyDescent="0.2">
      <c r="C36166"/>
      <c r="D36166"/>
      <c r="E36166"/>
      <c r="F36166"/>
      <c r="G36166"/>
      <c r="H36166"/>
      <c r="I36166"/>
      <c r="J36166"/>
      <c r="K36166"/>
      <c r="L36166"/>
      <c r="M36166"/>
      <c r="N36166"/>
      <c r="O36166"/>
      <c r="P36166"/>
      <c r="Q36166"/>
      <c r="R36166"/>
    </row>
    <row r="36167" spans="3:18" x14ac:dyDescent="0.2">
      <c r="C36167"/>
      <c r="D36167"/>
      <c r="E36167"/>
      <c r="F36167"/>
      <c r="G36167"/>
      <c r="H36167"/>
      <c r="I36167"/>
      <c r="J36167"/>
      <c r="K36167"/>
      <c r="L36167"/>
      <c r="M36167"/>
      <c r="N36167"/>
      <c r="O36167"/>
      <c r="P36167"/>
      <c r="Q36167"/>
      <c r="R36167"/>
    </row>
    <row r="36168" spans="3:18" x14ac:dyDescent="0.2">
      <c r="C36168"/>
      <c r="D36168"/>
      <c r="E36168"/>
      <c r="F36168"/>
      <c r="G36168"/>
      <c r="H36168"/>
      <c r="I36168"/>
      <c r="J36168"/>
      <c r="K36168"/>
      <c r="L36168"/>
      <c r="M36168"/>
      <c r="N36168"/>
      <c r="O36168"/>
      <c r="P36168"/>
      <c r="Q36168"/>
      <c r="R36168"/>
    </row>
    <row r="36169" spans="3:18" x14ac:dyDescent="0.2">
      <c r="C36169"/>
      <c r="D36169"/>
      <c r="E36169"/>
      <c r="F36169"/>
      <c r="G36169"/>
      <c r="H36169"/>
      <c r="I36169"/>
      <c r="J36169"/>
      <c r="K36169"/>
      <c r="L36169"/>
      <c r="M36169"/>
      <c r="N36169"/>
      <c r="O36169"/>
      <c r="P36169"/>
      <c r="Q36169"/>
      <c r="R36169"/>
    </row>
    <row r="36170" spans="3:18" x14ac:dyDescent="0.2">
      <c r="C36170"/>
      <c r="D36170"/>
      <c r="E36170"/>
      <c r="F36170"/>
      <c r="G36170"/>
      <c r="H36170"/>
      <c r="I36170"/>
      <c r="J36170"/>
      <c r="K36170"/>
      <c r="L36170"/>
      <c r="M36170"/>
      <c r="N36170"/>
      <c r="O36170"/>
      <c r="P36170"/>
      <c r="Q36170"/>
      <c r="R36170"/>
    </row>
    <row r="36171" spans="3:18" x14ac:dyDescent="0.2">
      <c r="C36171"/>
      <c r="D36171"/>
      <c r="E36171"/>
      <c r="F36171"/>
      <c r="G36171"/>
      <c r="H36171"/>
      <c r="I36171"/>
      <c r="J36171"/>
      <c r="K36171"/>
      <c r="L36171"/>
      <c r="M36171"/>
      <c r="N36171"/>
      <c r="O36171"/>
      <c r="P36171"/>
      <c r="Q36171"/>
      <c r="R36171"/>
    </row>
    <row r="36172" spans="3:18" x14ac:dyDescent="0.2">
      <c r="C36172"/>
      <c r="D36172"/>
      <c r="E36172"/>
      <c r="F36172"/>
      <c r="G36172"/>
      <c r="H36172"/>
      <c r="I36172"/>
      <c r="J36172"/>
      <c r="K36172"/>
      <c r="L36172"/>
      <c r="M36172"/>
      <c r="N36172"/>
      <c r="O36172"/>
      <c r="P36172"/>
      <c r="Q36172"/>
      <c r="R36172"/>
    </row>
    <row r="36173" spans="3:18" x14ac:dyDescent="0.2">
      <c r="C36173"/>
      <c r="D36173"/>
      <c r="E36173"/>
      <c r="F36173"/>
      <c r="G36173"/>
      <c r="H36173"/>
      <c r="I36173"/>
      <c r="J36173"/>
      <c r="K36173"/>
      <c r="L36173"/>
      <c r="M36173"/>
      <c r="N36173"/>
      <c r="O36173"/>
      <c r="P36173"/>
      <c r="Q36173"/>
      <c r="R36173"/>
    </row>
    <row r="36174" spans="3:18" x14ac:dyDescent="0.2">
      <c r="C36174"/>
      <c r="D36174"/>
      <c r="E36174"/>
      <c r="F36174"/>
      <c r="G36174"/>
      <c r="H36174"/>
      <c r="I36174"/>
      <c r="J36174"/>
      <c r="K36174"/>
      <c r="L36174"/>
      <c r="M36174"/>
      <c r="N36174"/>
      <c r="O36174"/>
      <c r="P36174"/>
      <c r="Q36174"/>
      <c r="R36174"/>
    </row>
    <row r="36175" spans="3:18" x14ac:dyDescent="0.2">
      <c r="C36175"/>
      <c r="D36175"/>
      <c r="E36175"/>
      <c r="F36175"/>
      <c r="G36175"/>
      <c r="H36175"/>
      <c r="I36175"/>
      <c r="J36175"/>
      <c r="K36175"/>
      <c r="L36175"/>
      <c r="M36175"/>
      <c r="N36175"/>
      <c r="O36175"/>
      <c r="P36175"/>
      <c r="Q36175"/>
      <c r="R36175"/>
    </row>
    <row r="36176" spans="3:18" x14ac:dyDescent="0.2">
      <c r="C36176"/>
      <c r="D36176"/>
      <c r="E36176"/>
      <c r="F36176"/>
      <c r="G36176"/>
      <c r="H36176"/>
      <c r="I36176"/>
      <c r="J36176"/>
      <c r="K36176"/>
      <c r="L36176"/>
      <c r="M36176"/>
      <c r="N36176"/>
      <c r="O36176"/>
      <c r="P36176"/>
      <c r="Q36176"/>
      <c r="R36176"/>
    </row>
    <row r="36177" spans="3:18" x14ac:dyDescent="0.2">
      <c r="C36177"/>
      <c r="D36177"/>
      <c r="E36177"/>
      <c r="F36177"/>
      <c r="G36177"/>
      <c r="H36177"/>
      <c r="I36177"/>
      <c r="J36177"/>
      <c r="K36177"/>
      <c r="L36177"/>
      <c r="M36177"/>
      <c r="N36177"/>
      <c r="O36177"/>
      <c r="P36177"/>
      <c r="Q36177"/>
      <c r="R36177"/>
    </row>
    <row r="36178" spans="3:18" x14ac:dyDescent="0.2">
      <c r="C36178"/>
      <c r="D36178"/>
      <c r="E36178"/>
      <c r="F36178"/>
      <c r="G36178"/>
      <c r="H36178"/>
      <c r="I36178"/>
      <c r="J36178"/>
      <c r="K36178"/>
      <c r="L36178"/>
      <c r="M36178"/>
      <c r="N36178"/>
      <c r="O36178"/>
      <c r="P36178"/>
      <c r="Q36178"/>
      <c r="R36178"/>
    </row>
    <row r="36179" spans="3:18" x14ac:dyDescent="0.2">
      <c r="C36179"/>
      <c r="D36179"/>
      <c r="E36179"/>
      <c r="F36179"/>
      <c r="G36179"/>
      <c r="H36179"/>
      <c r="I36179"/>
      <c r="J36179"/>
      <c r="K36179"/>
      <c r="L36179"/>
      <c r="M36179"/>
      <c r="N36179"/>
      <c r="O36179"/>
      <c r="P36179"/>
      <c r="Q36179"/>
      <c r="R36179"/>
    </row>
    <row r="36180" spans="3:18" x14ac:dyDescent="0.2">
      <c r="C36180"/>
      <c r="D36180"/>
      <c r="E36180"/>
      <c r="F36180"/>
      <c r="G36180"/>
      <c r="H36180"/>
      <c r="I36180"/>
      <c r="J36180"/>
      <c r="K36180"/>
      <c r="L36180"/>
      <c r="M36180"/>
      <c r="N36180"/>
      <c r="O36180"/>
      <c r="P36180"/>
      <c r="Q36180"/>
      <c r="R36180"/>
    </row>
    <row r="36181" spans="3:18" x14ac:dyDescent="0.2">
      <c r="C36181"/>
      <c r="D36181"/>
      <c r="E36181"/>
      <c r="F36181"/>
      <c r="G36181"/>
      <c r="H36181"/>
      <c r="I36181"/>
      <c r="J36181"/>
      <c r="K36181"/>
      <c r="L36181"/>
      <c r="M36181"/>
      <c r="N36181"/>
      <c r="O36181"/>
      <c r="P36181"/>
      <c r="Q36181"/>
      <c r="R36181"/>
    </row>
    <row r="36182" spans="3:18" x14ac:dyDescent="0.2">
      <c r="C36182"/>
      <c r="D36182"/>
      <c r="E36182"/>
      <c r="F36182"/>
      <c r="G36182"/>
      <c r="H36182"/>
      <c r="I36182"/>
      <c r="J36182"/>
      <c r="K36182"/>
      <c r="L36182"/>
      <c r="M36182"/>
      <c r="N36182"/>
      <c r="O36182"/>
      <c r="P36182"/>
      <c r="Q36182"/>
      <c r="R36182"/>
    </row>
    <row r="36183" spans="3:18" x14ac:dyDescent="0.2">
      <c r="C36183"/>
      <c r="D36183"/>
      <c r="E36183"/>
      <c r="F36183"/>
      <c r="G36183"/>
      <c r="H36183"/>
      <c r="I36183"/>
      <c r="J36183"/>
      <c r="K36183"/>
      <c r="L36183"/>
      <c r="M36183"/>
      <c r="N36183"/>
      <c r="O36183"/>
      <c r="P36183"/>
      <c r="Q36183"/>
      <c r="R36183"/>
    </row>
    <row r="36184" spans="3:18" x14ac:dyDescent="0.2">
      <c r="C36184"/>
      <c r="D36184"/>
      <c r="E36184"/>
      <c r="F36184"/>
      <c r="G36184"/>
      <c r="H36184"/>
      <c r="I36184"/>
      <c r="J36184"/>
      <c r="K36184"/>
      <c r="L36184"/>
      <c r="M36184"/>
      <c r="N36184"/>
      <c r="O36184"/>
      <c r="P36184"/>
      <c r="Q36184"/>
      <c r="R36184"/>
    </row>
    <row r="36185" spans="3:18" x14ac:dyDescent="0.2">
      <c r="C36185"/>
      <c r="D36185"/>
      <c r="E36185"/>
      <c r="F36185"/>
      <c r="G36185"/>
      <c r="H36185"/>
      <c r="I36185"/>
      <c r="J36185"/>
      <c r="K36185"/>
      <c r="L36185"/>
      <c r="M36185"/>
      <c r="N36185"/>
      <c r="O36185"/>
      <c r="P36185"/>
      <c r="Q36185"/>
      <c r="R36185"/>
    </row>
    <row r="36186" spans="3:18" x14ac:dyDescent="0.2">
      <c r="C36186"/>
      <c r="D36186"/>
      <c r="E36186"/>
      <c r="F36186"/>
      <c r="G36186"/>
      <c r="H36186"/>
      <c r="I36186"/>
      <c r="J36186"/>
      <c r="K36186"/>
      <c r="L36186"/>
      <c r="M36186"/>
      <c r="N36186"/>
      <c r="O36186"/>
      <c r="P36186"/>
      <c r="Q36186"/>
      <c r="R36186"/>
    </row>
    <row r="36187" spans="3:18" x14ac:dyDescent="0.2">
      <c r="C36187"/>
      <c r="D36187"/>
      <c r="E36187"/>
      <c r="F36187"/>
      <c r="G36187"/>
      <c r="H36187"/>
      <c r="I36187"/>
      <c r="J36187"/>
      <c r="K36187"/>
      <c r="L36187"/>
      <c r="M36187"/>
      <c r="N36187"/>
      <c r="O36187"/>
      <c r="P36187"/>
      <c r="Q36187"/>
      <c r="R36187"/>
    </row>
    <row r="36188" spans="3:18" x14ac:dyDescent="0.2">
      <c r="C36188"/>
      <c r="D36188"/>
      <c r="E36188"/>
      <c r="F36188"/>
      <c r="G36188"/>
      <c r="H36188"/>
      <c r="I36188"/>
      <c r="J36188"/>
      <c r="K36188"/>
      <c r="L36188"/>
      <c r="M36188"/>
      <c r="N36188"/>
      <c r="O36188"/>
      <c r="P36188"/>
      <c r="Q36188"/>
      <c r="R36188"/>
    </row>
    <row r="36189" spans="3:18" x14ac:dyDescent="0.2">
      <c r="C36189"/>
      <c r="D36189"/>
      <c r="E36189"/>
      <c r="F36189"/>
      <c r="G36189"/>
      <c r="H36189"/>
      <c r="I36189"/>
      <c r="J36189"/>
      <c r="K36189"/>
      <c r="L36189"/>
      <c r="M36189"/>
      <c r="N36189"/>
      <c r="O36189"/>
      <c r="P36189"/>
      <c r="Q36189"/>
      <c r="R36189"/>
    </row>
    <row r="36190" spans="3:18" x14ac:dyDescent="0.2">
      <c r="C36190"/>
      <c r="D36190"/>
      <c r="E36190"/>
      <c r="F36190"/>
      <c r="G36190"/>
      <c r="H36190"/>
      <c r="I36190"/>
      <c r="J36190"/>
      <c r="K36190"/>
      <c r="L36190"/>
      <c r="M36190"/>
      <c r="N36190"/>
      <c r="O36190"/>
      <c r="P36190"/>
      <c r="Q36190"/>
      <c r="R36190"/>
    </row>
    <row r="36191" spans="3:18" x14ac:dyDescent="0.2">
      <c r="C36191"/>
      <c r="D36191"/>
      <c r="E36191"/>
      <c r="F36191"/>
      <c r="G36191"/>
      <c r="H36191"/>
      <c r="I36191"/>
      <c r="J36191"/>
      <c r="K36191"/>
      <c r="L36191"/>
      <c r="M36191"/>
      <c r="N36191"/>
      <c r="O36191"/>
      <c r="P36191"/>
      <c r="Q36191"/>
      <c r="R36191"/>
    </row>
    <row r="36192" spans="3:18" x14ac:dyDescent="0.2">
      <c r="C36192"/>
      <c r="D36192"/>
      <c r="E36192"/>
      <c r="F36192"/>
      <c r="G36192"/>
      <c r="H36192"/>
      <c r="I36192"/>
      <c r="J36192"/>
      <c r="K36192"/>
      <c r="L36192"/>
      <c r="M36192"/>
      <c r="N36192"/>
      <c r="O36192"/>
      <c r="P36192"/>
      <c r="Q36192"/>
      <c r="R36192"/>
    </row>
    <row r="36193" spans="3:18" x14ac:dyDescent="0.2">
      <c r="C36193"/>
      <c r="D36193"/>
      <c r="E36193"/>
      <c r="F36193"/>
      <c r="G36193"/>
      <c r="H36193"/>
      <c r="I36193"/>
      <c r="J36193"/>
      <c r="K36193"/>
      <c r="L36193"/>
      <c r="M36193"/>
      <c r="N36193"/>
      <c r="O36193"/>
      <c r="P36193"/>
      <c r="Q36193"/>
      <c r="R36193"/>
    </row>
    <row r="36194" spans="3:18" x14ac:dyDescent="0.2">
      <c r="C36194"/>
      <c r="D36194"/>
      <c r="E36194"/>
      <c r="F36194"/>
      <c r="G36194"/>
      <c r="H36194"/>
      <c r="I36194"/>
      <c r="J36194"/>
      <c r="K36194"/>
      <c r="L36194"/>
      <c r="M36194"/>
      <c r="N36194"/>
      <c r="O36194"/>
      <c r="P36194"/>
      <c r="Q36194"/>
      <c r="R36194"/>
    </row>
    <row r="36195" spans="3:18" x14ac:dyDescent="0.2">
      <c r="C36195"/>
      <c r="D36195"/>
      <c r="E36195"/>
      <c r="F36195"/>
      <c r="G36195"/>
      <c r="H36195"/>
      <c r="I36195"/>
      <c r="J36195"/>
      <c r="K36195"/>
      <c r="L36195"/>
      <c r="M36195"/>
      <c r="N36195"/>
      <c r="O36195"/>
      <c r="P36195"/>
      <c r="Q36195"/>
      <c r="R36195"/>
    </row>
    <row r="36196" spans="3:18" x14ac:dyDescent="0.2">
      <c r="C36196"/>
      <c r="D36196"/>
      <c r="E36196"/>
      <c r="F36196"/>
      <c r="G36196"/>
      <c r="H36196"/>
      <c r="I36196"/>
      <c r="J36196"/>
      <c r="K36196"/>
      <c r="L36196"/>
      <c r="M36196"/>
      <c r="N36196"/>
      <c r="O36196"/>
      <c r="P36196"/>
      <c r="Q36196"/>
      <c r="R36196"/>
    </row>
    <row r="36197" spans="3:18" x14ac:dyDescent="0.2">
      <c r="C36197"/>
      <c r="D36197"/>
      <c r="E36197"/>
      <c r="F36197"/>
      <c r="G36197"/>
      <c r="H36197"/>
      <c r="I36197"/>
      <c r="J36197"/>
      <c r="K36197"/>
      <c r="L36197"/>
      <c r="M36197"/>
      <c r="N36197"/>
      <c r="O36197"/>
      <c r="P36197"/>
      <c r="Q36197"/>
      <c r="R36197"/>
    </row>
    <row r="36198" spans="3:18" x14ac:dyDescent="0.2">
      <c r="C36198"/>
      <c r="D36198"/>
      <c r="E36198"/>
      <c r="F36198"/>
      <c r="G36198"/>
      <c r="H36198"/>
      <c r="I36198"/>
      <c r="J36198"/>
      <c r="K36198"/>
      <c r="L36198"/>
      <c r="M36198"/>
      <c r="N36198"/>
      <c r="O36198"/>
      <c r="P36198"/>
      <c r="Q36198"/>
      <c r="R36198"/>
    </row>
    <row r="36199" spans="3:18" x14ac:dyDescent="0.2">
      <c r="C36199"/>
      <c r="D36199"/>
      <c r="E36199"/>
      <c r="F36199"/>
      <c r="G36199"/>
      <c r="H36199"/>
      <c r="I36199"/>
      <c r="J36199"/>
      <c r="K36199"/>
      <c r="L36199"/>
      <c r="M36199"/>
      <c r="N36199"/>
      <c r="O36199"/>
      <c r="P36199"/>
      <c r="Q36199"/>
      <c r="R36199"/>
    </row>
    <row r="36200" spans="3:18" x14ac:dyDescent="0.2">
      <c r="C36200"/>
      <c r="D36200"/>
      <c r="E36200"/>
      <c r="F36200"/>
      <c r="G36200"/>
      <c r="H36200"/>
      <c r="I36200"/>
      <c r="J36200"/>
      <c r="K36200"/>
      <c r="L36200"/>
      <c r="M36200"/>
      <c r="N36200"/>
      <c r="O36200"/>
      <c r="P36200"/>
      <c r="Q36200"/>
      <c r="R36200"/>
    </row>
    <row r="36201" spans="3:18" x14ac:dyDescent="0.2">
      <c r="C36201"/>
      <c r="D36201"/>
      <c r="E36201"/>
      <c r="F36201"/>
      <c r="G36201"/>
      <c r="H36201"/>
      <c r="I36201"/>
      <c r="J36201"/>
      <c r="K36201"/>
      <c r="L36201"/>
      <c r="M36201"/>
      <c r="N36201"/>
      <c r="O36201"/>
      <c r="P36201"/>
      <c r="Q36201"/>
      <c r="R36201"/>
    </row>
    <row r="36202" spans="3:18" x14ac:dyDescent="0.2">
      <c r="C36202"/>
      <c r="D36202"/>
      <c r="E36202"/>
      <c r="F36202"/>
      <c r="G36202"/>
      <c r="H36202"/>
      <c r="I36202"/>
      <c r="J36202"/>
      <c r="K36202"/>
      <c r="L36202"/>
      <c r="M36202"/>
      <c r="N36202"/>
      <c r="O36202"/>
      <c r="P36202"/>
      <c r="Q36202"/>
      <c r="R36202"/>
    </row>
    <row r="36203" spans="3:18" x14ac:dyDescent="0.2">
      <c r="C36203"/>
      <c r="D36203"/>
      <c r="E36203"/>
      <c r="F36203"/>
      <c r="G36203"/>
      <c r="H36203"/>
      <c r="I36203"/>
      <c r="J36203"/>
      <c r="K36203"/>
      <c r="L36203"/>
      <c r="M36203"/>
      <c r="N36203"/>
      <c r="O36203"/>
      <c r="P36203"/>
      <c r="Q36203"/>
      <c r="R36203"/>
    </row>
    <row r="36204" spans="3:18" x14ac:dyDescent="0.2">
      <c r="C36204"/>
      <c r="D36204"/>
      <c r="E36204"/>
      <c r="F36204"/>
      <c r="G36204"/>
      <c r="H36204"/>
      <c r="I36204"/>
      <c r="J36204"/>
      <c r="K36204"/>
      <c r="L36204"/>
      <c r="M36204"/>
      <c r="N36204"/>
      <c r="O36204"/>
      <c r="P36204"/>
      <c r="Q36204"/>
      <c r="R36204"/>
    </row>
    <row r="36205" spans="3:18" x14ac:dyDescent="0.2">
      <c r="C36205"/>
      <c r="D36205"/>
      <c r="E36205"/>
      <c r="F36205"/>
      <c r="G36205"/>
      <c r="H36205"/>
      <c r="I36205"/>
      <c r="J36205"/>
      <c r="K36205"/>
      <c r="L36205"/>
      <c r="M36205"/>
      <c r="N36205"/>
      <c r="O36205"/>
      <c r="P36205"/>
      <c r="Q36205"/>
      <c r="R36205"/>
    </row>
    <row r="36206" spans="3:18" x14ac:dyDescent="0.2">
      <c r="C36206"/>
      <c r="D36206"/>
      <c r="E36206"/>
      <c r="F36206"/>
      <c r="G36206"/>
      <c r="H36206"/>
      <c r="I36206"/>
      <c r="J36206"/>
      <c r="K36206"/>
      <c r="L36206"/>
      <c r="M36206"/>
      <c r="N36206"/>
      <c r="O36206"/>
      <c r="P36206"/>
      <c r="Q36206"/>
      <c r="R36206"/>
    </row>
    <row r="36207" spans="3:18" x14ac:dyDescent="0.2">
      <c r="C36207"/>
      <c r="D36207"/>
      <c r="E36207"/>
      <c r="F36207"/>
      <c r="G36207"/>
      <c r="H36207"/>
      <c r="I36207"/>
      <c r="J36207"/>
      <c r="K36207"/>
      <c r="L36207"/>
      <c r="M36207"/>
      <c r="N36207"/>
      <c r="O36207"/>
      <c r="P36207"/>
      <c r="Q36207"/>
      <c r="R36207"/>
    </row>
    <row r="36208" spans="3:18" x14ac:dyDescent="0.2">
      <c r="C36208"/>
      <c r="D36208"/>
      <c r="E36208"/>
      <c r="F36208"/>
      <c r="G36208"/>
      <c r="H36208"/>
      <c r="I36208"/>
      <c r="J36208"/>
      <c r="K36208"/>
      <c r="L36208"/>
      <c r="M36208"/>
      <c r="N36208"/>
      <c r="O36208"/>
      <c r="P36208"/>
      <c r="Q36208"/>
      <c r="R36208"/>
    </row>
    <row r="36209" spans="3:18" x14ac:dyDescent="0.2">
      <c r="C36209"/>
      <c r="D36209"/>
      <c r="E36209"/>
      <c r="F36209"/>
      <c r="G36209"/>
      <c r="H36209"/>
      <c r="I36209"/>
      <c r="J36209"/>
      <c r="K36209"/>
      <c r="L36209"/>
      <c r="M36209"/>
      <c r="N36209"/>
      <c r="O36209"/>
      <c r="P36209"/>
      <c r="Q36209"/>
      <c r="R36209"/>
    </row>
    <row r="36210" spans="3:18" x14ac:dyDescent="0.2">
      <c r="C36210"/>
      <c r="D36210"/>
      <c r="E36210"/>
      <c r="F36210"/>
      <c r="G36210"/>
      <c r="H36210"/>
      <c r="I36210"/>
      <c r="J36210"/>
      <c r="K36210"/>
      <c r="L36210"/>
      <c r="M36210"/>
      <c r="N36210"/>
      <c r="O36210"/>
      <c r="P36210"/>
      <c r="Q36210"/>
      <c r="R36210"/>
    </row>
    <row r="36211" spans="3:18" x14ac:dyDescent="0.2">
      <c r="C36211"/>
      <c r="D36211"/>
      <c r="E36211"/>
      <c r="F36211"/>
      <c r="G36211"/>
      <c r="H36211"/>
      <c r="I36211"/>
      <c r="J36211"/>
      <c r="K36211"/>
      <c r="L36211"/>
      <c r="M36211"/>
      <c r="N36211"/>
      <c r="O36211"/>
      <c r="P36211"/>
      <c r="Q36211"/>
      <c r="R36211"/>
    </row>
    <row r="36212" spans="3:18" x14ac:dyDescent="0.2">
      <c r="C36212"/>
      <c r="D36212"/>
      <c r="E36212"/>
      <c r="F36212"/>
      <c r="G36212"/>
      <c r="H36212"/>
      <c r="I36212"/>
      <c r="J36212"/>
      <c r="K36212"/>
      <c r="L36212"/>
      <c r="M36212"/>
      <c r="N36212"/>
      <c r="O36212"/>
      <c r="P36212"/>
      <c r="Q36212"/>
      <c r="R36212"/>
    </row>
    <row r="36213" spans="3:18" x14ac:dyDescent="0.2">
      <c r="C36213"/>
      <c r="D36213"/>
      <c r="E36213"/>
      <c r="F36213"/>
      <c r="G36213"/>
      <c r="H36213"/>
      <c r="I36213"/>
      <c r="J36213"/>
      <c r="K36213"/>
      <c r="L36213"/>
      <c r="M36213"/>
      <c r="N36213"/>
      <c r="O36213"/>
      <c r="P36213"/>
      <c r="Q36213"/>
      <c r="R36213"/>
    </row>
    <row r="36214" spans="3:18" x14ac:dyDescent="0.2">
      <c r="C36214"/>
      <c r="D36214"/>
      <c r="E36214"/>
      <c r="F36214"/>
      <c r="G36214"/>
      <c r="H36214"/>
      <c r="I36214"/>
      <c r="J36214"/>
      <c r="K36214"/>
      <c r="L36214"/>
      <c r="M36214"/>
      <c r="N36214"/>
      <c r="O36214"/>
      <c r="P36214"/>
      <c r="Q36214"/>
      <c r="R36214"/>
    </row>
    <row r="36215" spans="3:18" x14ac:dyDescent="0.2">
      <c r="C36215"/>
      <c r="D36215"/>
      <c r="E36215"/>
      <c r="F36215"/>
      <c r="G36215"/>
      <c r="H36215"/>
      <c r="I36215"/>
      <c r="J36215"/>
      <c r="K36215"/>
      <c r="L36215"/>
      <c r="M36215"/>
      <c r="N36215"/>
      <c r="O36215"/>
      <c r="P36215"/>
      <c r="Q36215"/>
      <c r="R36215"/>
    </row>
    <row r="36216" spans="3:18" x14ac:dyDescent="0.2">
      <c r="C36216"/>
      <c r="D36216"/>
      <c r="E36216"/>
      <c r="F36216"/>
      <c r="G36216"/>
      <c r="H36216"/>
      <c r="I36216"/>
      <c r="J36216"/>
      <c r="K36216"/>
      <c r="L36216"/>
      <c r="M36216"/>
      <c r="N36216"/>
      <c r="O36216"/>
      <c r="P36216"/>
      <c r="Q36216"/>
      <c r="R36216"/>
    </row>
    <row r="36217" spans="3:18" x14ac:dyDescent="0.2">
      <c r="C36217"/>
      <c r="D36217"/>
      <c r="E36217"/>
      <c r="F36217"/>
      <c r="G36217"/>
      <c r="H36217"/>
      <c r="I36217"/>
      <c r="J36217"/>
      <c r="K36217"/>
      <c r="L36217"/>
      <c r="M36217"/>
      <c r="N36217"/>
      <c r="O36217"/>
      <c r="P36217"/>
      <c r="Q36217"/>
      <c r="R36217"/>
    </row>
    <row r="36218" spans="3:18" x14ac:dyDescent="0.2">
      <c r="C36218"/>
      <c r="D36218"/>
      <c r="E36218"/>
      <c r="F36218"/>
      <c r="G36218"/>
      <c r="H36218"/>
      <c r="I36218"/>
      <c r="J36218"/>
      <c r="K36218"/>
      <c r="L36218"/>
      <c r="M36218"/>
      <c r="N36218"/>
      <c r="O36218"/>
      <c r="P36218"/>
      <c r="Q36218"/>
      <c r="R36218"/>
    </row>
    <row r="36219" spans="3:18" x14ac:dyDescent="0.2">
      <c r="C36219"/>
      <c r="D36219"/>
      <c r="E36219"/>
      <c r="F36219"/>
      <c r="G36219"/>
      <c r="H36219"/>
      <c r="I36219"/>
      <c r="J36219"/>
      <c r="K36219"/>
      <c r="L36219"/>
      <c r="M36219"/>
      <c r="N36219"/>
      <c r="O36219"/>
      <c r="P36219"/>
      <c r="Q36219"/>
      <c r="R36219"/>
    </row>
    <row r="36220" spans="3:18" x14ac:dyDescent="0.2">
      <c r="C36220"/>
      <c r="D36220"/>
      <c r="E36220"/>
      <c r="F36220"/>
      <c r="G36220"/>
      <c r="H36220"/>
      <c r="I36220"/>
      <c r="J36220"/>
      <c r="K36220"/>
      <c r="L36220"/>
      <c r="M36220"/>
      <c r="N36220"/>
      <c r="O36220"/>
      <c r="P36220"/>
      <c r="Q36220"/>
      <c r="R36220"/>
    </row>
    <row r="36221" spans="3:18" x14ac:dyDescent="0.2">
      <c r="C36221"/>
      <c r="D36221"/>
      <c r="E36221"/>
      <c r="F36221"/>
      <c r="G36221"/>
      <c r="H36221"/>
      <c r="I36221"/>
      <c r="J36221"/>
      <c r="K36221"/>
      <c r="L36221"/>
      <c r="M36221"/>
      <c r="N36221"/>
      <c r="O36221"/>
      <c r="P36221"/>
      <c r="Q36221"/>
      <c r="R36221"/>
    </row>
    <row r="36222" spans="3:18" x14ac:dyDescent="0.2">
      <c r="C36222"/>
      <c r="D36222"/>
      <c r="E36222"/>
      <c r="F36222"/>
      <c r="G36222"/>
      <c r="H36222"/>
      <c r="I36222"/>
      <c r="J36222"/>
      <c r="K36222"/>
      <c r="L36222"/>
      <c r="M36222"/>
      <c r="N36222"/>
      <c r="O36222"/>
      <c r="P36222"/>
      <c r="Q36222"/>
      <c r="R36222"/>
    </row>
    <row r="36223" spans="3:18" x14ac:dyDescent="0.2">
      <c r="C36223"/>
      <c r="D36223"/>
      <c r="E36223"/>
      <c r="F36223"/>
      <c r="G36223"/>
      <c r="H36223"/>
      <c r="I36223"/>
      <c r="J36223"/>
      <c r="K36223"/>
      <c r="L36223"/>
      <c r="M36223"/>
      <c r="N36223"/>
      <c r="O36223"/>
      <c r="P36223"/>
      <c r="Q36223"/>
      <c r="R36223"/>
    </row>
    <row r="36224" spans="3:18" x14ac:dyDescent="0.2">
      <c r="C36224"/>
      <c r="D36224"/>
      <c r="E36224"/>
      <c r="F36224"/>
      <c r="G36224"/>
      <c r="H36224"/>
      <c r="I36224"/>
      <c r="J36224"/>
      <c r="K36224"/>
      <c r="L36224"/>
      <c r="M36224"/>
      <c r="N36224"/>
      <c r="O36224"/>
      <c r="P36224"/>
      <c r="Q36224"/>
      <c r="R36224"/>
    </row>
    <row r="36225" spans="3:18" x14ac:dyDescent="0.2">
      <c r="C36225"/>
      <c r="D36225"/>
      <c r="E36225"/>
      <c r="F36225"/>
      <c r="G36225"/>
      <c r="H36225"/>
      <c r="I36225"/>
      <c r="J36225"/>
      <c r="K36225"/>
      <c r="L36225"/>
      <c r="M36225"/>
      <c r="N36225"/>
      <c r="O36225"/>
      <c r="P36225"/>
      <c r="Q36225"/>
      <c r="R36225"/>
    </row>
    <row r="36226" spans="3:18" x14ac:dyDescent="0.2">
      <c r="C36226"/>
      <c r="D36226"/>
      <c r="E36226"/>
      <c r="F36226"/>
      <c r="G36226"/>
      <c r="H36226"/>
      <c r="I36226"/>
      <c r="J36226"/>
      <c r="K36226"/>
      <c r="L36226"/>
      <c r="M36226"/>
      <c r="N36226"/>
      <c r="O36226"/>
      <c r="P36226"/>
      <c r="Q36226"/>
      <c r="R36226"/>
    </row>
    <row r="36227" spans="3:18" x14ac:dyDescent="0.2">
      <c r="C36227"/>
      <c r="D36227"/>
      <c r="E36227"/>
      <c r="F36227"/>
      <c r="G36227"/>
      <c r="H36227"/>
      <c r="I36227"/>
      <c r="J36227"/>
      <c r="K36227"/>
      <c r="L36227"/>
      <c r="M36227"/>
      <c r="N36227"/>
      <c r="O36227"/>
      <c r="P36227"/>
      <c r="Q36227"/>
      <c r="R36227"/>
    </row>
    <row r="36228" spans="3:18" x14ac:dyDescent="0.2">
      <c r="C36228"/>
      <c r="D36228"/>
      <c r="E36228"/>
      <c r="F36228"/>
      <c r="G36228"/>
      <c r="H36228"/>
      <c r="I36228"/>
      <c r="J36228"/>
      <c r="K36228"/>
      <c r="L36228"/>
      <c r="M36228"/>
      <c r="N36228"/>
      <c r="O36228"/>
      <c r="P36228"/>
      <c r="Q36228"/>
      <c r="R36228"/>
    </row>
    <row r="36229" spans="3:18" x14ac:dyDescent="0.2">
      <c r="C36229"/>
      <c r="D36229"/>
      <c r="E36229"/>
      <c r="F36229"/>
      <c r="G36229"/>
      <c r="H36229"/>
      <c r="I36229"/>
      <c r="J36229"/>
      <c r="K36229"/>
      <c r="L36229"/>
      <c r="M36229"/>
      <c r="N36229"/>
      <c r="O36229"/>
      <c r="P36229"/>
      <c r="Q36229"/>
      <c r="R36229"/>
    </row>
    <row r="36230" spans="3:18" x14ac:dyDescent="0.2">
      <c r="C36230"/>
      <c r="D36230"/>
      <c r="E36230"/>
      <c r="F36230"/>
      <c r="G36230"/>
      <c r="H36230"/>
      <c r="I36230"/>
      <c r="J36230"/>
      <c r="K36230"/>
      <c r="L36230"/>
      <c r="M36230"/>
      <c r="N36230"/>
      <c r="O36230"/>
      <c r="P36230"/>
      <c r="Q36230"/>
      <c r="R36230"/>
    </row>
    <row r="36231" spans="3:18" x14ac:dyDescent="0.2">
      <c r="C36231"/>
      <c r="D36231"/>
      <c r="E36231"/>
      <c r="F36231"/>
      <c r="G36231"/>
      <c r="H36231"/>
      <c r="I36231"/>
      <c r="J36231"/>
      <c r="K36231"/>
      <c r="L36231"/>
      <c r="M36231"/>
      <c r="N36231"/>
      <c r="O36231"/>
      <c r="P36231"/>
      <c r="Q36231"/>
      <c r="R36231"/>
    </row>
    <row r="36232" spans="3:18" x14ac:dyDescent="0.2">
      <c r="C36232"/>
      <c r="D36232"/>
      <c r="E36232"/>
      <c r="F36232"/>
      <c r="G36232"/>
      <c r="H36232"/>
      <c r="I36232"/>
      <c r="J36232"/>
      <c r="K36232"/>
      <c r="L36232"/>
      <c r="M36232"/>
      <c r="N36232"/>
      <c r="O36232"/>
      <c r="P36232"/>
      <c r="Q36232"/>
      <c r="R36232"/>
    </row>
    <row r="36233" spans="3:18" x14ac:dyDescent="0.2">
      <c r="C36233"/>
      <c r="D36233"/>
      <c r="E36233"/>
      <c r="F36233"/>
      <c r="G36233"/>
      <c r="H36233"/>
      <c r="I36233"/>
      <c r="J36233"/>
      <c r="K36233"/>
      <c r="L36233"/>
      <c r="M36233"/>
      <c r="N36233"/>
      <c r="O36233"/>
      <c r="P36233"/>
      <c r="Q36233"/>
      <c r="R36233"/>
    </row>
    <row r="36234" spans="3:18" x14ac:dyDescent="0.2">
      <c r="C36234"/>
      <c r="D36234"/>
      <c r="E36234"/>
      <c r="F36234"/>
      <c r="G36234"/>
      <c r="H36234"/>
      <c r="I36234"/>
      <c r="J36234"/>
      <c r="K36234"/>
      <c r="L36234"/>
      <c r="M36234"/>
      <c r="N36234"/>
      <c r="O36234"/>
      <c r="P36234"/>
      <c r="Q36234"/>
      <c r="R36234"/>
    </row>
    <row r="36235" spans="3:18" x14ac:dyDescent="0.2">
      <c r="C36235"/>
      <c r="D36235"/>
      <c r="E36235"/>
      <c r="F36235"/>
      <c r="G36235"/>
      <c r="H36235"/>
      <c r="I36235"/>
      <c r="J36235"/>
      <c r="K36235"/>
      <c r="L36235"/>
      <c r="M36235"/>
      <c r="N36235"/>
      <c r="O36235"/>
      <c r="P36235"/>
      <c r="Q36235"/>
      <c r="R36235"/>
    </row>
    <row r="36236" spans="3:18" x14ac:dyDescent="0.2">
      <c r="C36236"/>
      <c r="D36236"/>
      <c r="E36236"/>
      <c r="F36236"/>
      <c r="G36236"/>
      <c r="H36236"/>
      <c r="I36236"/>
      <c r="J36236"/>
      <c r="K36236"/>
      <c r="L36236"/>
      <c r="M36236"/>
      <c r="N36236"/>
      <c r="O36236"/>
      <c r="P36236"/>
      <c r="Q36236"/>
      <c r="R36236"/>
    </row>
    <row r="36237" spans="3:18" x14ac:dyDescent="0.2">
      <c r="C36237"/>
      <c r="D36237"/>
      <c r="E36237"/>
      <c r="F36237"/>
      <c r="G36237"/>
      <c r="H36237"/>
      <c r="I36237"/>
      <c r="J36237"/>
      <c r="K36237"/>
      <c r="L36237"/>
      <c r="M36237"/>
      <c r="N36237"/>
      <c r="O36237"/>
      <c r="P36237"/>
      <c r="Q36237"/>
      <c r="R36237"/>
    </row>
    <row r="36238" spans="3:18" x14ac:dyDescent="0.2">
      <c r="C36238"/>
      <c r="D36238"/>
      <c r="E36238"/>
      <c r="F36238"/>
      <c r="G36238"/>
      <c r="H36238"/>
      <c r="I36238"/>
      <c r="J36238"/>
      <c r="K36238"/>
      <c r="L36238"/>
      <c r="M36238"/>
      <c r="N36238"/>
      <c r="O36238"/>
      <c r="P36238"/>
      <c r="Q36238"/>
      <c r="R36238"/>
    </row>
    <row r="36239" spans="3:18" x14ac:dyDescent="0.2">
      <c r="C36239"/>
      <c r="D36239"/>
      <c r="E36239"/>
      <c r="F36239"/>
      <c r="G36239"/>
      <c r="H36239"/>
      <c r="I36239"/>
      <c r="J36239"/>
      <c r="K36239"/>
      <c r="L36239"/>
      <c r="M36239"/>
      <c r="N36239"/>
      <c r="O36239"/>
      <c r="P36239"/>
      <c r="Q36239"/>
      <c r="R36239"/>
    </row>
    <row r="36240" spans="3:18" x14ac:dyDescent="0.2">
      <c r="C36240"/>
      <c r="D36240"/>
      <c r="E36240"/>
      <c r="F36240"/>
      <c r="G36240"/>
      <c r="H36240"/>
      <c r="I36240"/>
      <c r="J36240"/>
      <c r="K36240"/>
      <c r="L36240"/>
      <c r="M36240"/>
      <c r="N36240"/>
      <c r="O36240"/>
      <c r="P36240"/>
      <c r="Q36240"/>
      <c r="R36240"/>
    </row>
    <row r="36241" spans="3:18" x14ac:dyDescent="0.2">
      <c r="C36241"/>
      <c r="D36241"/>
      <c r="E36241"/>
      <c r="F36241"/>
      <c r="G36241"/>
      <c r="H36241"/>
      <c r="I36241"/>
      <c r="J36241"/>
      <c r="K36241"/>
      <c r="L36241"/>
      <c r="M36241"/>
      <c r="N36241"/>
      <c r="O36241"/>
      <c r="P36241"/>
      <c r="Q36241"/>
      <c r="R36241"/>
    </row>
    <row r="36242" spans="3:18" x14ac:dyDescent="0.2">
      <c r="C36242"/>
      <c r="D36242"/>
      <c r="E36242"/>
      <c r="F36242"/>
      <c r="G36242"/>
      <c r="H36242"/>
      <c r="I36242"/>
      <c r="J36242"/>
      <c r="K36242"/>
      <c r="L36242"/>
      <c r="M36242"/>
      <c r="N36242"/>
      <c r="O36242"/>
      <c r="P36242"/>
      <c r="Q36242"/>
      <c r="R36242"/>
    </row>
    <row r="36243" spans="3:18" x14ac:dyDescent="0.2">
      <c r="C36243"/>
      <c r="D36243"/>
      <c r="E36243"/>
      <c r="F36243"/>
      <c r="G36243"/>
      <c r="H36243"/>
      <c r="I36243"/>
      <c r="J36243"/>
      <c r="K36243"/>
      <c r="L36243"/>
      <c r="M36243"/>
      <c r="N36243"/>
      <c r="O36243"/>
      <c r="P36243"/>
      <c r="Q36243"/>
      <c r="R36243"/>
    </row>
    <row r="36244" spans="3:18" x14ac:dyDescent="0.2">
      <c r="C36244"/>
      <c r="D36244"/>
      <c r="E36244"/>
      <c r="F36244"/>
      <c r="G36244"/>
      <c r="H36244"/>
      <c r="I36244"/>
      <c r="J36244"/>
      <c r="K36244"/>
      <c r="L36244"/>
      <c r="M36244"/>
      <c r="N36244"/>
      <c r="O36244"/>
      <c r="P36244"/>
      <c r="Q36244"/>
      <c r="R36244"/>
    </row>
    <row r="36245" spans="3:18" x14ac:dyDescent="0.2">
      <c r="C36245"/>
      <c r="D36245"/>
      <c r="E36245"/>
      <c r="F36245"/>
      <c r="G36245"/>
      <c r="H36245"/>
      <c r="I36245"/>
      <c r="J36245"/>
      <c r="K36245"/>
      <c r="L36245"/>
      <c r="M36245"/>
      <c r="N36245"/>
      <c r="O36245"/>
      <c r="P36245"/>
      <c r="Q36245"/>
      <c r="R36245"/>
    </row>
    <row r="36246" spans="3:18" x14ac:dyDescent="0.2">
      <c r="C36246"/>
      <c r="D36246"/>
      <c r="E36246"/>
      <c r="F36246"/>
      <c r="G36246"/>
      <c r="H36246"/>
      <c r="I36246"/>
      <c r="J36246"/>
      <c r="K36246"/>
      <c r="L36246"/>
      <c r="M36246"/>
      <c r="N36246"/>
      <c r="O36246"/>
      <c r="P36246"/>
      <c r="Q36246"/>
      <c r="R36246"/>
    </row>
    <row r="36247" spans="3:18" x14ac:dyDescent="0.2">
      <c r="C36247"/>
      <c r="D36247"/>
      <c r="E36247"/>
      <c r="F36247"/>
      <c r="G36247"/>
      <c r="H36247"/>
      <c r="I36247"/>
      <c r="J36247"/>
      <c r="K36247"/>
      <c r="L36247"/>
      <c r="M36247"/>
      <c r="N36247"/>
      <c r="O36247"/>
      <c r="P36247"/>
      <c r="Q36247"/>
      <c r="R36247"/>
    </row>
    <row r="36248" spans="3:18" x14ac:dyDescent="0.2">
      <c r="C36248"/>
      <c r="D36248"/>
      <c r="E36248"/>
      <c r="F36248"/>
      <c r="G36248"/>
      <c r="H36248"/>
      <c r="I36248"/>
      <c r="J36248"/>
      <c r="K36248"/>
      <c r="L36248"/>
      <c r="M36248"/>
      <c r="N36248"/>
      <c r="O36248"/>
      <c r="P36248"/>
      <c r="Q36248"/>
      <c r="R36248"/>
    </row>
    <row r="36249" spans="3:18" x14ac:dyDescent="0.2">
      <c r="C36249"/>
      <c r="D36249"/>
      <c r="E36249"/>
      <c r="F36249"/>
      <c r="G36249"/>
      <c r="H36249"/>
      <c r="I36249"/>
      <c r="J36249"/>
      <c r="K36249"/>
      <c r="L36249"/>
      <c r="M36249"/>
      <c r="N36249"/>
      <c r="O36249"/>
      <c r="P36249"/>
      <c r="Q36249"/>
      <c r="R36249"/>
    </row>
    <row r="36250" spans="3:18" x14ac:dyDescent="0.2">
      <c r="C36250"/>
      <c r="D36250"/>
      <c r="E36250"/>
      <c r="F36250"/>
      <c r="G36250"/>
      <c r="H36250"/>
      <c r="I36250"/>
      <c r="J36250"/>
      <c r="K36250"/>
      <c r="L36250"/>
      <c r="M36250"/>
      <c r="N36250"/>
      <c r="O36250"/>
      <c r="P36250"/>
      <c r="Q36250"/>
      <c r="R36250"/>
    </row>
    <row r="36251" spans="3:18" x14ac:dyDescent="0.2">
      <c r="C36251"/>
      <c r="D36251"/>
      <c r="E36251"/>
      <c r="F36251"/>
      <c r="G36251"/>
      <c r="H36251"/>
      <c r="I36251"/>
      <c r="J36251"/>
      <c r="K36251"/>
      <c r="L36251"/>
      <c r="M36251"/>
      <c r="N36251"/>
      <c r="O36251"/>
      <c r="P36251"/>
      <c r="Q36251"/>
      <c r="R36251"/>
    </row>
    <row r="36252" spans="3:18" x14ac:dyDescent="0.2">
      <c r="C36252"/>
      <c r="D36252"/>
      <c r="E36252"/>
      <c r="F36252"/>
      <c r="G36252"/>
      <c r="H36252"/>
      <c r="I36252"/>
      <c r="J36252"/>
      <c r="K36252"/>
      <c r="L36252"/>
      <c r="M36252"/>
      <c r="N36252"/>
      <c r="O36252"/>
      <c r="P36252"/>
      <c r="Q36252"/>
      <c r="R36252"/>
    </row>
    <row r="36253" spans="3:18" x14ac:dyDescent="0.2">
      <c r="C36253"/>
      <c r="D36253"/>
      <c r="E36253"/>
      <c r="F36253"/>
      <c r="G36253"/>
      <c r="H36253"/>
      <c r="I36253"/>
      <c r="J36253"/>
      <c r="K36253"/>
      <c r="L36253"/>
      <c r="M36253"/>
      <c r="N36253"/>
      <c r="O36253"/>
      <c r="P36253"/>
      <c r="Q36253"/>
      <c r="R36253"/>
    </row>
    <row r="36254" spans="3:18" x14ac:dyDescent="0.2">
      <c r="C36254"/>
      <c r="D36254"/>
      <c r="E36254"/>
      <c r="F36254"/>
      <c r="G36254"/>
      <c r="H36254"/>
      <c r="I36254"/>
      <c r="J36254"/>
      <c r="K36254"/>
      <c r="L36254"/>
      <c r="M36254"/>
      <c r="N36254"/>
      <c r="O36254"/>
      <c r="P36254"/>
      <c r="Q36254"/>
      <c r="R36254"/>
    </row>
    <row r="36255" spans="3:18" x14ac:dyDescent="0.2">
      <c r="C36255"/>
      <c r="D36255"/>
      <c r="E36255"/>
      <c r="F36255"/>
      <c r="G36255"/>
      <c r="H36255"/>
      <c r="I36255"/>
      <c r="J36255"/>
      <c r="K36255"/>
      <c r="L36255"/>
      <c r="M36255"/>
      <c r="N36255"/>
      <c r="O36255"/>
      <c r="P36255"/>
      <c r="Q36255"/>
      <c r="R36255"/>
    </row>
    <row r="36256" spans="3:18" x14ac:dyDescent="0.2">
      <c r="C36256"/>
      <c r="D36256"/>
      <c r="E36256"/>
      <c r="F36256"/>
      <c r="G36256"/>
      <c r="H36256"/>
      <c r="I36256"/>
      <c r="J36256"/>
      <c r="K36256"/>
      <c r="L36256"/>
      <c r="M36256"/>
      <c r="N36256"/>
      <c r="O36256"/>
      <c r="P36256"/>
      <c r="Q36256"/>
      <c r="R36256"/>
    </row>
    <row r="36257" spans="3:18" x14ac:dyDescent="0.2">
      <c r="C36257"/>
      <c r="D36257"/>
      <c r="E36257"/>
      <c r="F36257"/>
      <c r="G36257"/>
      <c r="H36257"/>
      <c r="I36257"/>
      <c r="J36257"/>
      <c r="K36257"/>
      <c r="L36257"/>
      <c r="M36257"/>
      <c r="N36257"/>
      <c r="O36257"/>
      <c r="P36257"/>
      <c r="Q36257"/>
      <c r="R36257"/>
    </row>
    <row r="36258" spans="3:18" x14ac:dyDescent="0.2">
      <c r="C36258"/>
      <c r="D36258"/>
      <c r="E36258"/>
      <c r="F36258"/>
      <c r="G36258"/>
      <c r="H36258"/>
      <c r="I36258"/>
      <c r="J36258"/>
      <c r="K36258"/>
      <c r="L36258"/>
      <c r="M36258"/>
      <c r="N36258"/>
      <c r="O36258"/>
      <c r="P36258"/>
      <c r="Q36258"/>
      <c r="R36258"/>
    </row>
    <row r="36259" spans="3:18" x14ac:dyDescent="0.2">
      <c r="C36259"/>
      <c r="D36259"/>
      <c r="E36259"/>
      <c r="F36259"/>
      <c r="G36259"/>
      <c r="H36259"/>
      <c r="I36259"/>
      <c r="J36259"/>
      <c r="K36259"/>
      <c r="L36259"/>
      <c r="M36259"/>
      <c r="N36259"/>
      <c r="O36259"/>
      <c r="P36259"/>
      <c r="Q36259"/>
      <c r="R36259"/>
    </row>
    <row r="36260" spans="3:18" x14ac:dyDescent="0.2">
      <c r="C36260"/>
      <c r="D36260"/>
      <c r="E36260"/>
      <c r="F36260"/>
      <c r="G36260"/>
      <c r="H36260"/>
      <c r="I36260"/>
      <c r="J36260"/>
      <c r="K36260"/>
      <c r="L36260"/>
      <c r="M36260"/>
      <c r="N36260"/>
      <c r="O36260"/>
      <c r="P36260"/>
      <c r="Q36260"/>
      <c r="R36260"/>
    </row>
    <row r="36261" spans="3:18" x14ac:dyDescent="0.2">
      <c r="C36261"/>
      <c r="D36261"/>
      <c r="E36261"/>
      <c r="F36261"/>
      <c r="G36261"/>
      <c r="H36261"/>
      <c r="I36261"/>
      <c r="J36261"/>
      <c r="K36261"/>
      <c r="L36261"/>
      <c r="M36261"/>
      <c r="N36261"/>
      <c r="O36261"/>
      <c r="P36261"/>
      <c r="Q36261"/>
      <c r="R36261"/>
    </row>
    <row r="36262" spans="3:18" x14ac:dyDescent="0.2">
      <c r="C36262"/>
      <c r="D36262"/>
      <c r="E36262"/>
      <c r="F36262"/>
      <c r="G36262"/>
      <c r="H36262"/>
      <c r="I36262"/>
      <c r="J36262"/>
      <c r="K36262"/>
      <c r="L36262"/>
      <c r="M36262"/>
      <c r="N36262"/>
      <c r="O36262"/>
      <c r="P36262"/>
      <c r="Q36262"/>
      <c r="R36262"/>
    </row>
    <row r="36263" spans="3:18" x14ac:dyDescent="0.2">
      <c r="C36263"/>
      <c r="D36263"/>
      <c r="E36263"/>
      <c r="F36263"/>
      <c r="G36263"/>
      <c r="H36263"/>
      <c r="I36263"/>
      <c r="J36263"/>
      <c r="K36263"/>
      <c r="L36263"/>
      <c r="M36263"/>
      <c r="N36263"/>
      <c r="O36263"/>
      <c r="P36263"/>
      <c r="Q36263"/>
      <c r="R36263"/>
    </row>
    <row r="36264" spans="3:18" x14ac:dyDescent="0.2">
      <c r="C36264"/>
      <c r="D36264"/>
      <c r="E36264"/>
      <c r="F36264"/>
      <c r="G36264"/>
      <c r="H36264"/>
      <c r="I36264"/>
      <c r="J36264"/>
      <c r="K36264"/>
      <c r="L36264"/>
      <c r="M36264"/>
      <c r="N36264"/>
      <c r="O36264"/>
      <c r="P36264"/>
      <c r="Q36264"/>
      <c r="R36264"/>
    </row>
    <row r="36265" spans="3:18" x14ac:dyDescent="0.2">
      <c r="C36265"/>
      <c r="D36265"/>
      <c r="E36265"/>
      <c r="F36265"/>
      <c r="G36265"/>
      <c r="H36265"/>
      <c r="I36265"/>
      <c r="J36265"/>
      <c r="K36265"/>
      <c r="L36265"/>
      <c r="M36265"/>
      <c r="N36265"/>
      <c r="O36265"/>
      <c r="P36265"/>
      <c r="Q36265"/>
      <c r="R36265"/>
    </row>
    <row r="36266" spans="3:18" x14ac:dyDescent="0.2">
      <c r="C36266"/>
      <c r="D36266"/>
      <c r="E36266"/>
      <c r="F36266"/>
      <c r="G36266"/>
      <c r="H36266"/>
      <c r="I36266"/>
      <c r="J36266"/>
      <c r="K36266"/>
      <c r="L36266"/>
      <c r="M36266"/>
      <c r="N36266"/>
      <c r="O36266"/>
      <c r="P36266"/>
      <c r="Q36266"/>
      <c r="R36266"/>
    </row>
    <row r="36267" spans="3:18" x14ac:dyDescent="0.2">
      <c r="C36267"/>
      <c r="D36267"/>
      <c r="E36267"/>
      <c r="F36267"/>
      <c r="G36267"/>
      <c r="H36267"/>
      <c r="I36267"/>
      <c r="J36267"/>
      <c r="K36267"/>
      <c r="L36267"/>
      <c r="M36267"/>
      <c r="N36267"/>
      <c r="O36267"/>
      <c r="P36267"/>
      <c r="Q36267"/>
      <c r="R36267"/>
    </row>
    <row r="36268" spans="3:18" x14ac:dyDescent="0.2">
      <c r="C36268"/>
      <c r="D36268"/>
      <c r="E36268"/>
      <c r="F36268"/>
      <c r="G36268"/>
      <c r="H36268"/>
      <c r="I36268"/>
      <c r="J36268"/>
      <c r="K36268"/>
      <c r="L36268"/>
      <c r="M36268"/>
      <c r="N36268"/>
      <c r="O36268"/>
      <c r="P36268"/>
      <c r="Q36268"/>
      <c r="R36268"/>
    </row>
    <row r="36269" spans="3:18" x14ac:dyDescent="0.2">
      <c r="C36269"/>
      <c r="D36269"/>
      <c r="E36269"/>
      <c r="F36269"/>
      <c r="G36269"/>
      <c r="H36269"/>
      <c r="I36269"/>
      <c r="J36269"/>
      <c r="K36269"/>
      <c r="L36269"/>
      <c r="M36269"/>
      <c r="N36269"/>
      <c r="O36269"/>
      <c r="P36269"/>
      <c r="Q36269"/>
      <c r="R36269"/>
    </row>
    <row r="36270" spans="3:18" x14ac:dyDescent="0.2">
      <c r="C36270"/>
      <c r="D36270"/>
      <c r="E36270"/>
      <c r="F36270"/>
      <c r="G36270"/>
      <c r="H36270"/>
      <c r="I36270"/>
      <c r="J36270"/>
      <c r="K36270"/>
      <c r="L36270"/>
      <c r="M36270"/>
      <c r="N36270"/>
      <c r="O36270"/>
      <c r="P36270"/>
      <c r="Q36270"/>
      <c r="R36270"/>
    </row>
    <row r="36271" spans="3:18" x14ac:dyDescent="0.2">
      <c r="C36271"/>
      <c r="D36271"/>
      <c r="E36271"/>
      <c r="F36271"/>
      <c r="G36271"/>
      <c r="H36271"/>
      <c r="I36271"/>
      <c r="J36271"/>
      <c r="K36271"/>
      <c r="L36271"/>
      <c r="M36271"/>
      <c r="N36271"/>
      <c r="O36271"/>
      <c r="P36271"/>
      <c r="Q36271"/>
      <c r="R36271"/>
    </row>
    <row r="36272" spans="3:18" x14ac:dyDescent="0.2">
      <c r="C36272"/>
      <c r="D36272"/>
      <c r="E36272"/>
      <c r="F36272"/>
      <c r="G36272"/>
      <c r="H36272"/>
      <c r="I36272"/>
      <c r="J36272"/>
      <c r="K36272"/>
      <c r="L36272"/>
      <c r="M36272"/>
      <c r="N36272"/>
      <c r="O36272"/>
      <c r="P36272"/>
      <c r="Q36272"/>
      <c r="R36272"/>
    </row>
    <row r="36273" spans="3:18" x14ac:dyDescent="0.2">
      <c r="C36273"/>
      <c r="D36273"/>
      <c r="E36273"/>
      <c r="F36273"/>
      <c r="G36273"/>
      <c r="H36273"/>
      <c r="I36273"/>
      <c r="J36273"/>
      <c r="K36273"/>
      <c r="L36273"/>
      <c r="M36273"/>
      <c r="N36273"/>
      <c r="O36273"/>
      <c r="P36273"/>
      <c r="Q36273"/>
      <c r="R36273"/>
    </row>
    <row r="36274" spans="3:18" x14ac:dyDescent="0.2">
      <c r="C36274"/>
      <c r="D36274"/>
      <c r="E36274"/>
      <c r="F36274"/>
      <c r="G36274"/>
      <c r="H36274"/>
      <c r="I36274"/>
      <c r="J36274"/>
      <c r="K36274"/>
      <c r="L36274"/>
      <c r="M36274"/>
      <c r="N36274"/>
      <c r="O36274"/>
      <c r="P36274"/>
      <c r="Q36274"/>
      <c r="R36274"/>
    </row>
    <row r="36275" spans="3:18" x14ac:dyDescent="0.2">
      <c r="C36275"/>
      <c r="D36275"/>
      <c r="E36275"/>
      <c r="F36275"/>
      <c r="G36275"/>
      <c r="H36275"/>
      <c r="I36275"/>
      <c r="J36275"/>
      <c r="K36275"/>
      <c r="L36275"/>
      <c r="M36275"/>
      <c r="N36275"/>
      <c r="O36275"/>
      <c r="P36275"/>
      <c r="Q36275"/>
      <c r="R36275"/>
    </row>
    <row r="36276" spans="3:18" x14ac:dyDescent="0.2">
      <c r="C36276"/>
      <c r="D36276"/>
      <c r="E36276"/>
      <c r="F36276"/>
      <c r="G36276"/>
      <c r="H36276"/>
      <c r="I36276"/>
      <c r="J36276"/>
      <c r="K36276"/>
      <c r="L36276"/>
      <c r="M36276"/>
      <c r="N36276"/>
      <c r="O36276"/>
      <c r="P36276"/>
      <c r="Q36276"/>
      <c r="R36276"/>
    </row>
    <row r="36277" spans="3:18" x14ac:dyDescent="0.2">
      <c r="C36277"/>
      <c r="D36277"/>
      <c r="E36277"/>
      <c r="F36277"/>
      <c r="G36277"/>
      <c r="H36277"/>
      <c r="I36277"/>
      <c r="J36277"/>
      <c r="K36277"/>
      <c r="L36277"/>
      <c r="M36277"/>
      <c r="N36277"/>
      <c r="O36277"/>
      <c r="P36277"/>
      <c r="Q36277"/>
      <c r="R36277"/>
    </row>
    <row r="36278" spans="3:18" x14ac:dyDescent="0.2">
      <c r="C36278"/>
      <c r="D36278"/>
      <c r="E36278"/>
      <c r="F36278"/>
      <c r="G36278"/>
      <c r="H36278"/>
      <c r="I36278"/>
      <c r="J36278"/>
      <c r="K36278"/>
      <c r="L36278"/>
      <c r="M36278"/>
      <c r="N36278"/>
      <c r="O36278"/>
      <c r="P36278"/>
      <c r="Q36278"/>
      <c r="R36278"/>
    </row>
    <row r="36279" spans="3:18" x14ac:dyDescent="0.2">
      <c r="C36279"/>
      <c r="D36279"/>
      <c r="E36279"/>
      <c r="F36279"/>
      <c r="G36279"/>
      <c r="H36279"/>
      <c r="I36279"/>
      <c r="J36279"/>
      <c r="K36279"/>
      <c r="L36279"/>
      <c r="M36279"/>
      <c r="N36279"/>
      <c r="O36279"/>
      <c r="P36279"/>
      <c r="Q36279"/>
      <c r="R36279"/>
    </row>
    <row r="36280" spans="3:18" x14ac:dyDescent="0.2">
      <c r="C36280"/>
      <c r="D36280"/>
      <c r="E36280"/>
      <c r="F36280"/>
      <c r="G36280"/>
      <c r="H36280"/>
      <c r="I36280"/>
      <c r="J36280"/>
      <c r="K36280"/>
      <c r="L36280"/>
      <c r="M36280"/>
      <c r="N36280"/>
      <c r="O36280"/>
      <c r="P36280"/>
      <c r="Q36280"/>
      <c r="R36280"/>
    </row>
    <row r="36281" spans="3:18" x14ac:dyDescent="0.2">
      <c r="C36281"/>
      <c r="D36281"/>
      <c r="E36281"/>
      <c r="F36281"/>
      <c r="G36281"/>
      <c r="H36281"/>
      <c r="I36281"/>
      <c r="J36281"/>
      <c r="K36281"/>
      <c r="L36281"/>
      <c r="M36281"/>
      <c r="N36281"/>
      <c r="O36281"/>
      <c r="P36281"/>
      <c r="Q36281"/>
      <c r="R36281"/>
    </row>
    <row r="36282" spans="3:18" x14ac:dyDescent="0.2">
      <c r="C36282"/>
      <c r="D36282"/>
      <c r="E36282"/>
      <c r="F36282"/>
      <c r="G36282"/>
      <c r="H36282"/>
      <c r="I36282"/>
      <c r="J36282"/>
      <c r="K36282"/>
      <c r="L36282"/>
      <c r="M36282"/>
      <c r="N36282"/>
      <c r="O36282"/>
      <c r="P36282"/>
      <c r="Q36282"/>
      <c r="R36282"/>
    </row>
    <row r="36283" spans="3:18" x14ac:dyDescent="0.2">
      <c r="C36283"/>
      <c r="D36283"/>
      <c r="E36283"/>
      <c r="F36283"/>
      <c r="G36283"/>
      <c r="H36283"/>
      <c r="I36283"/>
      <c r="J36283"/>
      <c r="K36283"/>
      <c r="L36283"/>
      <c r="M36283"/>
      <c r="N36283"/>
      <c r="O36283"/>
      <c r="P36283"/>
      <c r="Q36283"/>
      <c r="R36283"/>
    </row>
    <row r="36284" spans="3:18" x14ac:dyDescent="0.2">
      <c r="C36284"/>
      <c r="D36284"/>
      <c r="E36284"/>
      <c r="F36284"/>
      <c r="G36284"/>
      <c r="H36284"/>
      <c r="I36284"/>
      <c r="J36284"/>
      <c r="K36284"/>
      <c r="L36284"/>
      <c r="M36284"/>
      <c r="N36284"/>
      <c r="O36284"/>
      <c r="P36284"/>
      <c r="Q36284"/>
      <c r="R36284"/>
    </row>
    <row r="36285" spans="3:18" x14ac:dyDescent="0.2">
      <c r="C36285"/>
      <c r="D36285"/>
      <c r="E36285"/>
      <c r="F36285"/>
      <c r="G36285"/>
      <c r="H36285"/>
      <c r="I36285"/>
      <c r="J36285"/>
      <c r="K36285"/>
      <c r="L36285"/>
      <c r="M36285"/>
      <c r="N36285"/>
      <c r="O36285"/>
      <c r="P36285"/>
      <c r="Q36285"/>
      <c r="R36285"/>
    </row>
    <row r="36286" spans="3:18" x14ac:dyDescent="0.2">
      <c r="C36286"/>
      <c r="D36286"/>
      <c r="E36286"/>
      <c r="F36286"/>
      <c r="G36286"/>
      <c r="H36286"/>
      <c r="I36286"/>
      <c r="J36286"/>
      <c r="K36286"/>
      <c r="L36286"/>
      <c r="M36286"/>
      <c r="N36286"/>
      <c r="O36286"/>
      <c r="P36286"/>
      <c r="Q36286"/>
      <c r="R36286"/>
    </row>
    <row r="36287" spans="3:18" x14ac:dyDescent="0.2">
      <c r="C36287"/>
      <c r="D36287"/>
      <c r="E36287"/>
      <c r="F36287"/>
      <c r="G36287"/>
      <c r="H36287"/>
      <c r="I36287"/>
      <c r="J36287"/>
      <c r="K36287"/>
      <c r="L36287"/>
      <c r="M36287"/>
      <c r="N36287"/>
      <c r="O36287"/>
      <c r="P36287"/>
      <c r="Q36287"/>
      <c r="R36287"/>
    </row>
    <row r="36288" spans="3:18" x14ac:dyDescent="0.2">
      <c r="C36288"/>
      <c r="D36288"/>
      <c r="E36288"/>
      <c r="F36288"/>
      <c r="G36288"/>
      <c r="H36288"/>
      <c r="I36288"/>
      <c r="J36288"/>
      <c r="K36288"/>
      <c r="L36288"/>
      <c r="M36288"/>
      <c r="N36288"/>
      <c r="O36288"/>
      <c r="P36288"/>
      <c r="Q36288"/>
      <c r="R36288"/>
    </row>
    <row r="36289" spans="3:18" x14ac:dyDescent="0.2">
      <c r="C36289"/>
      <c r="D36289"/>
      <c r="E36289"/>
      <c r="F36289"/>
      <c r="G36289"/>
      <c r="H36289"/>
      <c r="I36289"/>
      <c r="J36289"/>
      <c r="K36289"/>
      <c r="L36289"/>
      <c r="M36289"/>
      <c r="N36289"/>
      <c r="O36289"/>
      <c r="P36289"/>
      <c r="Q36289"/>
      <c r="R36289"/>
    </row>
    <row r="36290" spans="3:18" x14ac:dyDescent="0.2">
      <c r="C36290"/>
      <c r="D36290"/>
      <c r="E36290"/>
      <c r="F36290"/>
      <c r="G36290"/>
      <c r="H36290"/>
      <c r="I36290"/>
      <c r="J36290"/>
      <c r="K36290"/>
      <c r="L36290"/>
      <c r="M36290"/>
      <c r="N36290"/>
      <c r="O36290"/>
      <c r="P36290"/>
      <c r="Q36290"/>
      <c r="R36290"/>
    </row>
    <row r="36291" spans="3:18" x14ac:dyDescent="0.2">
      <c r="C36291"/>
      <c r="D36291"/>
      <c r="E36291"/>
      <c r="F36291"/>
      <c r="G36291"/>
      <c r="H36291"/>
      <c r="I36291"/>
      <c r="J36291"/>
      <c r="K36291"/>
      <c r="L36291"/>
      <c r="M36291"/>
      <c r="N36291"/>
      <c r="O36291"/>
      <c r="P36291"/>
      <c r="Q36291"/>
      <c r="R36291"/>
    </row>
    <row r="36292" spans="3:18" x14ac:dyDescent="0.2">
      <c r="C36292"/>
      <c r="D36292"/>
      <c r="E36292"/>
      <c r="F36292"/>
      <c r="G36292"/>
      <c r="H36292"/>
      <c r="I36292"/>
      <c r="J36292"/>
      <c r="K36292"/>
      <c r="L36292"/>
      <c r="M36292"/>
      <c r="N36292"/>
      <c r="O36292"/>
      <c r="P36292"/>
      <c r="Q36292"/>
      <c r="R36292"/>
    </row>
    <row r="36293" spans="3:18" x14ac:dyDescent="0.2">
      <c r="C36293"/>
      <c r="D36293"/>
      <c r="E36293"/>
      <c r="F36293"/>
      <c r="G36293"/>
      <c r="H36293"/>
      <c r="I36293"/>
      <c r="J36293"/>
      <c r="K36293"/>
      <c r="L36293"/>
      <c r="M36293"/>
      <c r="N36293"/>
      <c r="O36293"/>
      <c r="P36293"/>
      <c r="Q36293"/>
      <c r="R36293"/>
    </row>
    <row r="36294" spans="3:18" x14ac:dyDescent="0.2">
      <c r="C36294"/>
      <c r="D36294"/>
      <c r="E36294"/>
      <c r="F36294"/>
      <c r="G36294"/>
      <c r="H36294"/>
      <c r="I36294"/>
      <c r="J36294"/>
      <c r="K36294"/>
      <c r="L36294"/>
      <c r="M36294"/>
      <c r="N36294"/>
      <c r="O36294"/>
      <c r="P36294"/>
      <c r="Q36294"/>
      <c r="R36294"/>
    </row>
    <row r="36295" spans="3:18" x14ac:dyDescent="0.2">
      <c r="C36295"/>
      <c r="D36295"/>
      <c r="E36295"/>
      <c r="F36295"/>
      <c r="G36295"/>
      <c r="H36295"/>
      <c r="I36295"/>
      <c r="J36295"/>
      <c r="K36295"/>
      <c r="L36295"/>
      <c r="M36295"/>
      <c r="N36295"/>
      <c r="O36295"/>
      <c r="P36295"/>
      <c r="Q36295"/>
      <c r="R36295"/>
    </row>
    <row r="36296" spans="3:18" x14ac:dyDescent="0.2">
      <c r="C36296"/>
      <c r="D36296"/>
      <c r="E36296"/>
      <c r="F36296"/>
      <c r="G36296"/>
      <c r="H36296"/>
      <c r="I36296"/>
      <c r="J36296"/>
      <c r="K36296"/>
      <c r="L36296"/>
      <c r="M36296"/>
      <c r="N36296"/>
      <c r="O36296"/>
      <c r="P36296"/>
      <c r="Q36296"/>
      <c r="R36296"/>
    </row>
    <row r="36297" spans="3:18" x14ac:dyDescent="0.2">
      <c r="C36297"/>
      <c r="D36297"/>
      <c r="E36297"/>
      <c r="F36297"/>
      <c r="G36297"/>
      <c r="H36297"/>
      <c r="I36297"/>
      <c r="J36297"/>
      <c r="K36297"/>
      <c r="L36297"/>
      <c r="M36297"/>
      <c r="N36297"/>
      <c r="O36297"/>
      <c r="P36297"/>
      <c r="Q36297"/>
      <c r="R36297"/>
    </row>
    <row r="36298" spans="3:18" x14ac:dyDescent="0.2">
      <c r="C36298"/>
      <c r="D36298"/>
      <c r="E36298"/>
      <c r="F36298"/>
      <c r="G36298"/>
      <c r="H36298"/>
      <c r="I36298"/>
      <c r="J36298"/>
      <c r="K36298"/>
      <c r="L36298"/>
      <c r="M36298"/>
      <c r="N36298"/>
      <c r="O36298"/>
      <c r="P36298"/>
      <c r="Q36298"/>
      <c r="R36298"/>
    </row>
    <row r="36299" spans="3:18" x14ac:dyDescent="0.2">
      <c r="C36299"/>
      <c r="D36299"/>
      <c r="E36299"/>
      <c r="F36299"/>
      <c r="G36299"/>
      <c r="H36299"/>
      <c r="I36299"/>
      <c r="J36299"/>
      <c r="K36299"/>
      <c r="L36299"/>
      <c r="M36299"/>
      <c r="N36299"/>
      <c r="O36299"/>
      <c r="P36299"/>
      <c r="Q36299"/>
      <c r="R36299"/>
    </row>
    <row r="36300" spans="3:18" x14ac:dyDescent="0.2">
      <c r="C36300"/>
      <c r="D36300"/>
      <c r="E36300"/>
      <c r="F36300"/>
      <c r="G36300"/>
      <c r="H36300"/>
      <c r="I36300"/>
      <c r="J36300"/>
      <c r="K36300"/>
      <c r="L36300"/>
      <c r="M36300"/>
      <c r="N36300"/>
      <c r="O36300"/>
      <c r="P36300"/>
      <c r="Q36300"/>
      <c r="R36300"/>
    </row>
    <row r="36301" spans="3:18" x14ac:dyDescent="0.2">
      <c r="C36301"/>
      <c r="D36301"/>
      <c r="E36301"/>
      <c r="F36301"/>
      <c r="G36301"/>
      <c r="H36301"/>
      <c r="I36301"/>
      <c r="J36301"/>
      <c r="K36301"/>
      <c r="L36301"/>
      <c r="M36301"/>
      <c r="N36301"/>
      <c r="O36301"/>
      <c r="P36301"/>
      <c r="Q36301"/>
      <c r="R36301"/>
    </row>
    <row r="36302" spans="3:18" x14ac:dyDescent="0.2">
      <c r="C36302"/>
      <c r="D36302"/>
      <c r="E36302"/>
      <c r="F36302"/>
      <c r="G36302"/>
      <c r="H36302"/>
      <c r="I36302"/>
      <c r="J36302"/>
      <c r="K36302"/>
      <c r="L36302"/>
      <c r="M36302"/>
      <c r="N36302"/>
      <c r="O36302"/>
      <c r="P36302"/>
      <c r="Q36302"/>
      <c r="R36302"/>
    </row>
    <row r="36303" spans="3:18" x14ac:dyDescent="0.2">
      <c r="C36303"/>
      <c r="D36303"/>
      <c r="E36303"/>
      <c r="F36303"/>
      <c r="G36303"/>
      <c r="H36303"/>
      <c r="I36303"/>
      <c r="J36303"/>
      <c r="K36303"/>
      <c r="L36303"/>
      <c r="M36303"/>
      <c r="N36303"/>
      <c r="O36303"/>
      <c r="P36303"/>
      <c r="Q36303"/>
      <c r="R36303"/>
    </row>
    <row r="36304" spans="3:18" x14ac:dyDescent="0.2">
      <c r="C36304"/>
      <c r="D36304"/>
      <c r="E36304"/>
      <c r="F36304"/>
      <c r="G36304"/>
      <c r="H36304"/>
      <c r="I36304"/>
      <c r="J36304"/>
      <c r="K36304"/>
      <c r="L36304"/>
      <c r="M36304"/>
      <c r="N36304"/>
      <c r="O36304"/>
      <c r="P36304"/>
      <c r="Q36304"/>
      <c r="R36304"/>
    </row>
    <row r="36305" spans="3:18" x14ac:dyDescent="0.2">
      <c r="C36305"/>
      <c r="D36305"/>
      <c r="E36305"/>
      <c r="F36305"/>
      <c r="G36305"/>
      <c r="H36305"/>
      <c r="I36305"/>
      <c r="J36305"/>
      <c r="K36305"/>
      <c r="L36305"/>
      <c r="M36305"/>
      <c r="N36305"/>
      <c r="O36305"/>
      <c r="P36305"/>
      <c r="Q36305"/>
      <c r="R36305"/>
    </row>
    <row r="36306" spans="3:18" x14ac:dyDescent="0.2">
      <c r="C36306"/>
      <c r="D36306"/>
      <c r="E36306"/>
      <c r="F36306"/>
      <c r="G36306"/>
      <c r="H36306"/>
      <c r="I36306"/>
      <c r="J36306"/>
      <c r="K36306"/>
      <c r="L36306"/>
      <c r="M36306"/>
      <c r="N36306"/>
      <c r="O36306"/>
      <c r="P36306"/>
      <c r="Q36306"/>
      <c r="R36306"/>
    </row>
    <row r="36307" spans="3:18" x14ac:dyDescent="0.2">
      <c r="C36307"/>
      <c r="D36307"/>
      <c r="E36307"/>
      <c r="F36307"/>
      <c r="G36307"/>
      <c r="H36307"/>
      <c r="I36307"/>
      <c r="J36307"/>
      <c r="K36307"/>
      <c r="L36307"/>
      <c r="M36307"/>
      <c r="N36307"/>
      <c r="O36307"/>
      <c r="P36307"/>
      <c r="Q36307"/>
      <c r="R36307"/>
    </row>
    <row r="36308" spans="3:18" x14ac:dyDescent="0.2">
      <c r="C36308"/>
      <c r="D36308"/>
      <c r="E36308"/>
      <c r="F36308"/>
      <c r="G36308"/>
      <c r="H36308"/>
      <c r="I36308"/>
      <c r="J36308"/>
      <c r="K36308"/>
      <c r="L36308"/>
      <c r="M36308"/>
      <c r="N36308"/>
      <c r="O36308"/>
      <c r="P36308"/>
      <c r="Q36308"/>
      <c r="R36308"/>
    </row>
    <row r="36309" spans="3:18" x14ac:dyDescent="0.2">
      <c r="C36309"/>
      <c r="D36309"/>
      <c r="E36309"/>
      <c r="F36309"/>
      <c r="G36309"/>
      <c r="H36309"/>
      <c r="I36309"/>
      <c r="J36309"/>
      <c r="K36309"/>
      <c r="L36309"/>
      <c r="M36309"/>
      <c r="N36309"/>
      <c r="O36309"/>
      <c r="P36309"/>
      <c r="Q36309"/>
      <c r="R36309"/>
    </row>
    <row r="36310" spans="3:18" x14ac:dyDescent="0.2">
      <c r="C36310"/>
      <c r="D36310"/>
      <c r="E36310"/>
      <c r="F36310"/>
      <c r="G36310"/>
      <c r="H36310"/>
      <c r="I36310"/>
      <c r="J36310"/>
      <c r="K36310"/>
      <c r="L36310"/>
      <c r="M36310"/>
      <c r="N36310"/>
      <c r="O36310"/>
      <c r="P36310"/>
      <c r="Q36310"/>
      <c r="R36310"/>
    </row>
    <row r="36311" spans="3:18" x14ac:dyDescent="0.2">
      <c r="C36311"/>
      <c r="D36311"/>
      <c r="E36311"/>
      <c r="F36311"/>
      <c r="G36311"/>
      <c r="H36311"/>
      <c r="I36311"/>
      <c r="J36311"/>
      <c r="K36311"/>
      <c r="L36311"/>
      <c r="M36311"/>
      <c r="N36311"/>
      <c r="O36311"/>
      <c r="P36311"/>
      <c r="Q36311"/>
      <c r="R36311"/>
    </row>
    <row r="36312" spans="3:18" x14ac:dyDescent="0.2">
      <c r="C36312"/>
      <c r="D36312"/>
      <c r="E36312"/>
      <c r="F36312"/>
      <c r="G36312"/>
      <c r="H36312"/>
      <c r="I36312"/>
      <c r="J36312"/>
      <c r="K36312"/>
      <c r="L36312"/>
      <c r="M36312"/>
      <c r="N36312"/>
      <c r="O36312"/>
      <c r="P36312"/>
      <c r="Q36312"/>
      <c r="R36312"/>
    </row>
    <row r="36313" spans="3:18" x14ac:dyDescent="0.2">
      <c r="C36313"/>
      <c r="D36313"/>
      <c r="E36313"/>
      <c r="F36313"/>
      <c r="G36313"/>
      <c r="H36313"/>
      <c r="I36313"/>
      <c r="J36313"/>
      <c r="K36313"/>
      <c r="L36313"/>
      <c r="M36313"/>
      <c r="N36313"/>
      <c r="O36313"/>
      <c r="P36313"/>
      <c r="Q36313"/>
      <c r="R36313"/>
    </row>
    <row r="36314" spans="3:18" x14ac:dyDescent="0.2">
      <c r="C36314"/>
      <c r="D36314"/>
      <c r="E36314"/>
      <c r="F36314"/>
      <c r="G36314"/>
      <c r="H36314"/>
      <c r="I36314"/>
      <c r="J36314"/>
      <c r="K36314"/>
      <c r="L36314"/>
      <c r="M36314"/>
      <c r="N36314"/>
      <c r="O36314"/>
      <c r="P36314"/>
      <c r="Q36314"/>
      <c r="R36314"/>
    </row>
    <row r="36315" spans="3:18" x14ac:dyDescent="0.2">
      <c r="C36315"/>
      <c r="D36315"/>
      <c r="E36315"/>
      <c r="F36315"/>
      <c r="G36315"/>
      <c r="H36315"/>
      <c r="I36315"/>
      <c r="J36315"/>
      <c r="K36315"/>
      <c r="L36315"/>
      <c r="M36315"/>
      <c r="N36315"/>
      <c r="O36315"/>
      <c r="P36315"/>
      <c r="Q36315"/>
      <c r="R36315"/>
    </row>
    <row r="36316" spans="3:18" x14ac:dyDescent="0.2">
      <c r="C36316"/>
      <c r="D36316"/>
      <c r="E36316"/>
      <c r="F36316"/>
      <c r="G36316"/>
      <c r="H36316"/>
      <c r="I36316"/>
      <c r="J36316"/>
      <c r="K36316"/>
      <c r="L36316"/>
      <c r="M36316"/>
      <c r="N36316"/>
      <c r="O36316"/>
      <c r="P36316"/>
      <c r="Q36316"/>
      <c r="R36316"/>
    </row>
    <row r="36317" spans="3:18" x14ac:dyDescent="0.2">
      <c r="C36317"/>
      <c r="D36317"/>
      <c r="E36317"/>
      <c r="F36317"/>
      <c r="G36317"/>
      <c r="H36317"/>
      <c r="I36317"/>
      <c r="J36317"/>
      <c r="K36317"/>
      <c r="L36317"/>
      <c r="M36317"/>
      <c r="N36317"/>
      <c r="O36317"/>
      <c r="P36317"/>
      <c r="Q36317"/>
      <c r="R36317"/>
    </row>
    <row r="36318" spans="3:18" x14ac:dyDescent="0.2">
      <c r="C36318"/>
      <c r="D36318"/>
      <c r="E36318"/>
      <c r="F36318"/>
      <c r="G36318"/>
      <c r="H36318"/>
      <c r="I36318"/>
      <c r="J36318"/>
      <c r="K36318"/>
      <c r="L36318"/>
      <c r="M36318"/>
      <c r="N36318"/>
      <c r="O36318"/>
      <c r="P36318"/>
      <c r="Q36318"/>
      <c r="R36318"/>
    </row>
    <row r="36319" spans="3:18" x14ac:dyDescent="0.2">
      <c r="C36319"/>
      <c r="D36319"/>
      <c r="E36319"/>
      <c r="F36319"/>
      <c r="G36319"/>
      <c r="H36319"/>
      <c r="I36319"/>
      <c r="J36319"/>
      <c r="K36319"/>
      <c r="L36319"/>
      <c r="M36319"/>
      <c r="N36319"/>
      <c r="O36319"/>
      <c r="P36319"/>
      <c r="Q36319"/>
      <c r="R36319"/>
    </row>
    <row r="36320" spans="3:18" x14ac:dyDescent="0.2">
      <c r="C36320"/>
      <c r="D36320"/>
      <c r="E36320"/>
      <c r="F36320"/>
      <c r="G36320"/>
      <c r="H36320"/>
      <c r="I36320"/>
      <c r="J36320"/>
      <c r="K36320"/>
      <c r="L36320"/>
      <c r="M36320"/>
      <c r="N36320"/>
      <c r="O36320"/>
      <c r="P36320"/>
      <c r="Q36320"/>
      <c r="R36320"/>
    </row>
    <row r="36321" spans="3:18" x14ac:dyDescent="0.2">
      <c r="C36321"/>
      <c r="D36321"/>
      <c r="E36321"/>
      <c r="F36321"/>
      <c r="G36321"/>
      <c r="H36321"/>
      <c r="I36321"/>
      <c r="J36321"/>
      <c r="K36321"/>
      <c r="L36321"/>
      <c r="M36321"/>
      <c r="N36321"/>
      <c r="O36321"/>
      <c r="P36321"/>
      <c r="Q36321"/>
      <c r="R36321"/>
    </row>
    <row r="36322" spans="3:18" x14ac:dyDescent="0.2">
      <c r="C36322"/>
      <c r="D36322"/>
      <c r="E36322"/>
      <c r="F36322"/>
      <c r="G36322"/>
      <c r="H36322"/>
      <c r="I36322"/>
      <c r="J36322"/>
      <c r="K36322"/>
      <c r="L36322"/>
      <c r="M36322"/>
      <c r="N36322"/>
      <c r="O36322"/>
      <c r="P36322"/>
      <c r="Q36322"/>
      <c r="R36322"/>
    </row>
    <row r="36323" spans="3:18" x14ac:dyDescent="0.2">
      <c r="C36323"/>
      <c r="D36323"/>
      <c r="E36323"/>
      <c r="F36323"/>
      <c r="G36323"/>
      <c r="H36323"/>
      <c r="I36323"/>
      <c r="J36323"/>
      <c r="K36323"/>
      <c r="L36323"/>
      <c r="M36323"/>
      <c r="N36323"/>
      <c r="O36323"/>
      <c r="P36323"/>
      <c r="Q36323"/>
      <c r="R36323"/>
    </row>
    <row r="36324" spans="3:18" x14ac:dyDescent="0.2">
      <c r="C36324"/>
      <c r="D36324"/>
      <c r="E36324"/>
      <c r="F36324"/>
      <c r="G36324"/>
      <c r="H36324"/>
      <c r="I36324"/>
      <c r="J36324"/>
      <c r="K36324"/>
      <c r="L36324"/>
      <c r="M36324"/>
      <c r="N36324"/>
      <c r="O36324"/>
      <c r="P36324"/>
      <c r="Q36324"/>
      <c r="R36324"/>
    </row>
    <row r="36325" spans="3:18" x14ac:dyDescent="0.2">
      <c r="C36325"/>
      <c r="D36325"/>
      <c r="E36325"/>
      <c r="F36325"/>
      <c r="G36325"/>
      <c r="H36325"/>
      <c r="I36325"/>
      <c r="J36325"/>
      <c r="K36325"/>
      <c r="L36325"/>
      <c r="M36325"/>
      <c r="N36325"/>
      <c r="O36325"/>
      <c r="P36325"/>
      <c r="Q36325"/>
      <c r="R36325"/>
    </row>
    <row r="36326" spans="3:18" x14ac:dyDescent="0.2">
      <c r="C36326"/>
      <c r="D36326"/>
      <c r="E36326"/>
      <c r="F36326"/>
      <c r="G36326"/>
      <c r="H36326"/>
      <c r="I36326"/>
      <c r="J36326"/>
      <c r="K36326"/>
      <c r="L36326"/>
      <c r="M36326"/>
      <c r="N36326"/>
      <c r="O36326"/>
      <c r="P36326"/>
      <c r="Q36326"/>
      <c r="R36326"/>
    </row>
    <row r="36327" spans="3:18" x14ac:dyDescent="0.2">
      <c r="C36327"/>
      <c r="D36327"/>
      <c r="E36327"/>
      <c r="F36327"/>
      <c r="G36327"/>
      <c r="H36327"/>
      <c r="I36327"/>
      <c r="J36327"/>
      <c r="K36327"/>
      <c r="L36327"/>
      <c r="M36327"/>
      <c r="N36327"/>
      <c r="O36327"/>
      <c r="P36327"/>
      <c r="Q36327"/>
      <c r="R36327"/>
    </row>
    <row r="36328" spans="3:18" x14ac:dyDescent="0.2">
      <c r="C36328"/>
      <c r="D36328"/>
      <c r="E36328"/>
      <c r="F36328"/>
      <c r="G36328"/>
      <c r="H36328"/>
      <c r="I36328"/>
      <c r="J36328"/>
      <c r="K36328"/>
      <c r="L36328"/>
      <c r="M36328"/>
      <c r="N36328"/>
      <c r="O36328"/>
      <c r="P36328"/>
      <c r="Q36328"/>
      <c r="R36328"/>
    </row>
    <row r="36329" spans="3:18" x14ac:dyDescent="0.2">
      <c r="C36329"/>
      <c r="D36329"/>
      <c r="E36329"/>
      <c r="F36329"/>
      <c r="G36329"/>
      <c r="H36329"/>
      <c r="I36329"/>
      <c r="J36329"/>
      <c r="K36329"/>
      <c r="L36329"/>
      <c r="M36329"/>
      <c r="N36329"/>
      <c r="O36329"/>
      <c r="P36329"/>
      <c r="Q36329"/>
      <c r="R36329"/>
    </row>
    <row r="36330" spans="3:18" x14ac:dyDescent="0.2">
      <c r="C36330"/>
      <c r="D36330"/>
      <c r="E36330"/>
      <c r="F36330"/>
      <c r="G36330"/>
      <c r="H36330"/>
      <c r="I36330"/>
      <c r="J36330"/>
      <c r="K36330"/>
      <c r="L36330"/>
      <c r="M36330"/>
      <c r="N36330"/>
      <c r="O36330"/>
      <c r="P36330"/>
      <c r="Q36330"/>
      <c r="R36330"/>
    </row>
    <row r="36331" spans="3:18" x14ac:dyDescent="0.2">
      <c r="C36331"/>
      <c r="D36331"/>
      <c r="E36331"/>
      <c r="F36331"/>
      <c r="G36331"/>
      <c r="H36331"/>
      <c r="I36331"/>
      <c r="J36331"/>
      <c r="K36331"/>
      <c r="L36331"/>
      <c r="M36331"/>
      <c r="N36331"/>
      <c r="O36331"/>
      <c r="P36331"/>
      <c r="Q36331"/>
      <c r="R36331"/>
    </row>
    <row r="36332" spans="3:18" x14ac:dyDescent="0.2">
      <c r="C36332"/>
      <c r="D36332"/>
      <c r="E36332"/>
      <c r="F36332"/>
      <c r="G36332"/>
      <c r="H36332"/>
      <c r="I36332"/>
      <c r="J36332"/>
      <c r="K36332"/>
      <c r="L36332"/>
      <c r="M36332"/>
      <c r="N36332"/>
      <c r="O36332"/>
      <c r="P36332"/>
      <c r="Q36332"/>
      <c r="R36332"/>
    </row>
    <row r="36333" spans="3:18" x14ac:dyDescent="0.2">
      <c r="C36333"/>
      <c r="D36333"/>
      <c r="E36333"/>
      <c r="F36333"/>
      <c r="G36333"/>
      <c r="H36333"/>
      <c r="I36333"/>
      <c r="J36333"/>
      <c r="K36333"/>
      <c r="L36333"/>
      <c r="M36333"/>
      <c r="N36333"/>
      <c r="O36333"/>
      <c r="P36333"/>
      <c r="Q36333"/>
      <c r="R36333"/>
    </row>
    <row r="36334" spans="3:18" x14ac:dyDescent="0.2">
      <c r="C36334"/>
      <c r="D36334"/>
      <c r="E36334"/>
      <c r="F36334"/>
      <c r="G36334"/>
      <c r="H36334"/>
      <c r="I36334"/>
      <c r="J36334"/>
      <c r="K36334"/>
      <c r="L36334"/>
      <c r="M36334"/>
      <c r="N36334"/>
      <c r="O36334"/>
      <c r="P36334"/>
      <c r="Q36334"/>
      <c r="R36334"/>
    </row>
    <row r="36335" spans="3:18" x14ac:dyDescent="0.2">
      <c r="C36335"/>
      <c r="D36335"/>
      <c r="E36335"/>
      <c r="F36335"/>
      <c r="G36335"/>
      <c r="H36335"/>
      <c r="I36335"/>
      <c r="J36335"/>
      <c r="K36335"/>
      <c r="L36335"/>
      <c r="M36335"/>
      <c r="N36335"/>
      <c r="O36335"/>
      <c r="P36335"/>
      <c r="Q36335"/>
      <c r="R36335"/>
    </row>
    <row r="36336" spans="3:18" x14ac:dyDescent="0.2">
      <c r="C36336"/>
      <c r="D36336"/>
      <c r="E36336"/>
      <c r="F36336"/>
      <c r="G36336"/>
      <c r="H36336"/>
      <c r="I36336"/>
      <c r="J36336"/>
      <c r="K36336"/>
      <c r="L36336"/>
      <c r="M36336"/>
      <c r="N36336"/>
      <c r="O36336"/>
      <c r="P36336"/>
      <c r="Q36336"/>
      <c r="R36336"/>
    </row>
    <row r="36337" spans="3:18" x14ac:dyDescent="0.2">
      <c r="C36337"/>
      <c r="D36337"/>
      <c r="E36337"/>
      <c r="F36337"/>
      <c r="G36337"/>
      <c r="H36337"/>
      <c r="I36337"/>
      <c r="J36337"/>
      <c r="K36337"/>
      <c r="L36337"/>
      <c r="M36337"/>
      <c r="N36337"/>
      <c r="O36337"/>
      <c r="P36337"/>
      <c r="Q36337"/>
      <c r="R36337"/>
    </row>
    <row r="36338" spans="3:18" x14ac:dyDescent="0.2">
      <c r="C36338"/>
      <c r="D36338"/>
      <c r="E36338"/>
      <c r="F36338"/>
      <c r="G36338"/>
      <c r="H36338"/>
      <c r="I36338"/>
      <c r="J36338"/>
      <c r="K36338"/>
      <c r="L36338"/>
      <c r="M36338"/>
      <c r="N36338"/>
      <c r="O36338"/>
      <c r="P36338"/>
      <c r="Q36338"/>
      <c r="R36338"/>
    </row>
    <row r="36339" spans="3:18" x14ac:dyDescent="0.2">
      <c r="C36339"/>
      <c r="D36339"/>
      <c r="E36339"/>
      <c r="F36339"/>
      <c r="G36339"/>
      <c r="H36339"/>
      <c r="I36339"/>
      <c r="J36339"/>
      <c r="K36339"/>
      <c r="L36339"/>
      <c r="M36339"/>
      <c r="N36339"/>
      <c r="O36339"/>
      <c r="P36339"/>
      <c r="Q36339"/>
      <c r="R36339"/>
    </row>
    <row r="36340" spans="3:18" x14ac:dyDescent="0.2">
      <c r="C36340"/>
      <c r="D36340"/>
      <c r="E36340"/>
      <c r="F36340"/>
      <c r="G36340"/>
      <c r="H36340"/>
      <c r="I36340"/>
      <c r="J36340"/>
      <c r="K36340"/>
      <c r="L36340"/>
      <c r="M36340"/>
      <c r="N36340"/>
      <c r="O36340"/>
      <c r="P36340"/>
      <c r="Q36340"/>
      <c r="R36340"/>
    </row>
    <row r="36341" spans="3:18" x14ac:dyDescent="0.2">
      <c r="C36341"/>
      <c r="D36341"/>
      <c r="E36341"/>
      <c r="F36341"/>
      <c r="G36341"/>
      <c r="H36341"/>
      <c r="I36341"/>
      <c r="J36341"/>
      <c r="K36341"/>
      <c r="L36341"/>
      <c r="M36341"/>
      <c r="N36341"/>
      <c r="O36341"/>
      <c r="P36341"/>
      <c r="Q36341"/>
      <c r="R36341"/>
    </row>
    <row r="36342" spans="3:18" x14ac:dyDescent="0.2">
      <c r="C36342"/>
      <c r="D36342"/>
      <c r="E36342"/>
      <c r="F36342"/>
      <c r="G36342"/>
      <c r="H36342"/>
      <c r="I36342"/>
      <c r="J36342"/>
      <c r="K36342"/>
      <c r="L36342"/>
      <c r="M36342"/>
      <c r="N36342"/>
      <c r="O36342"/>
      <c r="P36342"/>
      <c r="Q36342"/>
      <c r="R36342"/>
    </row>
    <row r="36343" spans="3:18" x14ac:dyDescent="0.2">
      <c r="C36343"/>
      <c r="D36343"/>
      <c r="E36343"/>
      <c r="F36343"/>
      <c r="G36343"/>
      <c r="H36343"/>
      <c r="I36343"/>
      <c r="J36343"/>
      <c r="K36343"/>
      <c r="L36343"/>
      <c r="M36343"/>
      <c r="N36343"/>
      <c r="O36343"/>
      <c r="P36343"/>
      <c r="Q36343"/>
      <c r="R36343"/>
    </row>
    <row r="36344" spans="3:18" x14ac:dyDescent="0.2">
      <c r="C36344"/>
      <c r="D36344"/>
      <c r="E36344"/>
      <c r="F36344"/>
      <c r="G36344"/>
      <c r="H36344"/>
      <c r="I36344"/>
      <c r="J36344"/>
      <c r="K36344"/>
      <c r="L36344"/>
      <c r="M36344"/>
      <c r="N36344"/>
      <c r="O36344"/>
      <c r="P36344"/>
      <c r="Q36344"/>
      <c r="R36344"/>
    </row>
    <row r="36345" spans="3:18" x14ac:dyDescent="0.2">
      <c r="C36345"/>
      <c r="D36345"/>
      <c r="E36345"/>
      <c r="F36345"/>
      <c r="G36345"/>
      <c r="H36345"/>
      <c r="I36345"/>
      <c r="J36345"/>
      <c r="K36345"/>
      <c r="L36345"/>
      <c r="M36345"/>
      <c r="N36345"/>
      <c r="O36345"/>
      <c r="P36345"/>
      <c r="Q36345"/>
      <c r="R36345"/>
    </row>
    <row r="36346" spans="3:18" x14ac:dyDescent="0.2">
      <c r="C36346"/>
      <c r="D36346"/>
      <c r="E36346"/>
      <c r="F36346"/>
      <c r="G36346"/>
      <c r="H36346"/>
      <c r="I36346"/>
      <c r="J36346"/>
      <c r="K36346"/>
      <c r="L36346"/>
      <c r="M36346"/>
      <c r="N36346"/>
      <c r="O36346"/>
      <c r="P36346"/>
      <c r="Q36346"/>
      <c r="R36346"/>
    </row>
    <row r="36347" spans="3:18" x14ac:dyDescent="0.2">
      <c r="C36347"/>
      <c r="D36347"/>
      <c r="E36347"/>
      <c r="F36347"/>
      <c r="G36347"/>
      <c r="H36347"/>
      <c r="I36347"/>
      <c r="J36347"/>
      <c r="K36347"/>
      <c r="L36347"/>
      <c r="M36347"/>
      <c r="N36347"/>
      <c r="O36347"/>
      <c r="P36347"/>
      <c r="Q36347"/>
      <c r="R36347"/>
    </row>
    <row r="36348" spans="3:18" x14ac:dyDescent="0.2">
      <c r="C36348"/>
      <c r="D36348"/>
      <c r="E36348"/>
      <c r="F36348"/>
      <c r="G36348"/>
      <c r="H36348"/>
      <c r="I36348"/>
      <c r="J36348"/>
      <c r="K36348"/>
      <c r="L36348"/>
      <c r="M36348"/>
      <c r="N36348"/>
      <c r="O36348"/>
      <c r="P36348"/>
      <c r="Q36348"/>
      <c r="R36348"/>
    </row>
    <row r="36349" spans="3:18" x14ac:dyDescent="0.2">
      <c r="C36349"/>
      <c r="D36349"/>
      <c r="E36349"/>
      <c r="F36349"/>
      <c r="G36349"/>
      <c r="H36349"/>
      <c r="I36349"/>
      <c r="J36349"/>
      <c r="K36349"/>
      <c r="L36349"/>
      <c r="M36349"/>
      <c r="N36349"/>
      <c r="O36349"/>
      <c r="P36349"/>
      <c r="Q36349"/>
      <c r="R36349"/>
    </row>
    <row r="36350" spans="3:18" x14ac:dyDescent="0.2">
      <c r="C36350"/>
      <c r="D36350"/>
      <c r="E36350"/>
      <c r="F36350"/>
      <c r="G36350"/>
      <c r="H36350"/>
      <c r="I36350"/>
      <c r="J36350"/>
      <c r="K36350"/>
      <c r="L36350"/>
      <c r="M36350"/>
      <c r="N36350"/>
      <c r="O36350"/>
      <c r="P36350"/>
      <c r="Q36350"/>
      <c r="R36350"/>
    </row>
    <row r="36351" spans="3:18" x14ac:dyDescent="0.2">
      <c r="C36351"/>
      <c r="D36351"/>
      <c r="E36351"/>
      <c r="F36351"/>
      <c r="G36351"/>
      <c r="H36351"/>
      <c r="I36351"/>
      <c r="J36351"/>
      <c r="K36351"/>
      <c r="L36351"/>
      <c r="M36351"/>
      <c r="N36351"/>
      <c r="O36351"/>
      <c r="P36351"/>
      <c r="Q36351"/>
      <c r="R36351"/>
    </row>
    <row r="36352" spans="3:18" x14ac:dyDescent="0.2">
      <c r="C36352"/>
      <c r="D36352"/>
      <c r="E36352"/>
      <c r="F36352"/>
      <c r="G36352"/>
      <c r="H36352"/>
      <c r="I36352"/>
      <c r="J36352"/>
      <c r="K36352"/>
      <c r="L36352"/>
      <c r="M36352"/>
      <c r="N36352"/>
      <c r="O36352"/>
      <c r="P36352"/>
      <c r="Q36352"/>
      <c r="R36352"/>
    </row>
    <row r="36353" spans="3:18" x14ac:dyDescent="0.2">
      <c r="C36353"/>
      <c r="D36353"/>
      <c r="E36353"/>
      <c r="F36353"/>
      <c r="G36353"/>
      <c r="H36353"/>
      <c r="I36353"/>
      <c r="J36353"/>
      <c r="K36353"/>
      <c r="L36353"/>
      <c r="M36353"/>
      <c r="N36353"/>
      <c r="O36353"/>
      <c r="P36353"/>
      <c r="Q36353"/>
      <c r="R36353"/>
    </row>
    <row r="36354" spans="3:18" x14ac:dyDescent="0.2">
      <c r="C36354"/>
      <c r="D36354"/>
      <c r="E36354"/>
      <c r="F36354"/>
      <c r="G36354"/>
      <c r="H36354"/>
      <c r="I36354"/>
      <c r="J36354"/>
      <c r="K36354"/>
      <c r="L36354"/>
      <c r="M36354"/>
      <c r="N36354"/>
      <c r="O36354"/>
      <c r="P36354"/>
      <c r="Q36354"/>
      <c r="R36354"/>
    </row>
    <row r="36355" spans="3:18" x14ac:dyDescent="0.2">
      <c r="C36355"/>
      <c r="D36355"/>
      <c r="E36355"/>
      <c r="F36355"/>
      <c r="G36355"/>
      <c r="H36355"/>
      <c r="I36355"/>
      <c r="J36355"/>
      <c r="K36355"/>
      <c r="L36355"/>
      <c r="M36355"/>
      <c r="N36355"/>
      <c r="O36355"/>
      <c r="P36355"/>
      <c r="Q36355"/>
      <c r="R36355"/>
    </row>
    <row r="36356" spans="3:18" x14ac:dyDescent="0.2">
      <c r="C36356"/>
      <c r="D36356"/>
      <c r="E36356"/>
      <c r="F36356"/>
      <c r="G36356"/>
      <c r="H36356"/>
      <c r="I36356"/>
      <c r="J36356"/>
      <c r="K36356"/>
      <c r="L36356"/>
      <c r="M36356"/>
      <c r="N36356"/>
      <c r="O36356"/>
      <c r="P36356"/>
      <c r="Q36356"/>
      <c r="R36356"/>
    </row>
    <row r="36357" spans="3:18" x14ac:dyDescent="0.2">
      <c r="C36357"/>
      <c r="D36357"/>
      <c r="E36357"/>
      <c r="F36357"/>
      <c r="G36357"/>
      <c r="H36357"/>
      <c r="I36357"/>
      <c r="J36357"/>
      <c r="K36357"/>
      <c r="L36357"/>
      <c r="M36357"/>
      <c r="N36357"/>
      <c r="O36357"/>
      <c r="P36357"/>
      <c r="Q36357"/>
      <c r="R36357"/>
    </row>
    <row r="36358" spans="3:18" x14ac:dyDescent="0.2">
      <c r="C36358"/>
      <c r="D36358"/>
      <c r="E36358"/>
      <c r="F36358"/>
      <c r="G36358"/>
      <c r="H36358"/>
      <c r="I36358"/>
      <c r="J36358"/>
      <c r="K36358"/>
      <c r="L36358"/>
      <c r="M36358"/>
      <c r="N36358"/>
      <c r="O36358"/>
      <c r="P36358"/>
      <c r="Q36358"/>
      <c r="R36358"/>
    </row>
    <row r="36359" spans="3:18" x14ac:dyDescent="0.2">
      <c r="C36359"/>
      <c r="D36359"/>
      <c r="E36359"/>
      <c r="F36359"/>
      <c r="G36359"/>
      <c r="H36359"/>
      <c r="I36359"/>
      <c r="J36359"/>
      <c r="K36359"/>
      <c r="L36359"/>
      <c r="M36359"/>
      <c r="N36359"/>
      <c r="O36359"/>
      <c r="P36359"/>
      <c r="Q36359"/>
      <c r="R36359"/>
    </row>
    <row r="36360" spans="3:18" x14ac:dyDescent="0.2">
      <c r="C36360"/>
      <c r="D36360"/>
      <c r="E36360"/>
      <c r="F36360"/>
      <c r="G36360"/>
      <c r="H36360"/>
      <c r="I36360"/>
      <c r="J36360"/>
      <c r="K36360"/>
      <c r="L36360"/>
      <c r="M36360"/>
      <c r="N36360"/>
      <c r="O36360"/>
      <c r="P36360"/>
      <c r="Q36360"/>
      <c r="R36360"/>
    </row>
    <row r="36361" spans="3:18" x14ac:dyDescent="0.2">
      <c r="C36361"/>
      <c r="D36361"/>
      <c r="E36361"/>
      <c r="F36361"/>
      <c r="G36361"/>
      <c r="H36361"/>
      <c r="I36361"/>
      <c r="J36361"/>
      <c r="K36361"/>
      <c r="L36361"/>
      <c r="M36361"/>
      <c r="N36361"/>
      <c r="O36361"/>
      <c r="P36361"/>
      <c r="Q36361"/>
      <c r="R36361"/>
    </row>
    <row r="36362" spans="3:18" x14ac:dyDescent="0.2">
      <c r="C36362"/>
      <c r="D36362"/>
      <c r="E36362"/>
      <c r="F36362"/>
      <c r="G36362"/>
      <c r="H36362"/>
      <c r="I36362"/>
      <c r="J36362"/>
      <c r="K36362"/>
      <c r="L36362"/>
      <c r="M36362"/>
      <c r="N36362"/>
      <c r="O36362"/>
      <c r="P36362"/>
      <c r="Q36362"/>
      <c r="R36362"/>
    </row>
    <row r="36363" spans="3:18" x14ac:dyDescent="0.2">
      <c r="C36363"/>
      <c r="D36363"/>
      <c r="E36363"/>
      <c r="F36363"/>
      <c r="G36363"/>
      <c r="H36363"/>
      <c r="I36363"/>
      <c r="J36363"/>
      <c r="K36363"/>
      <c r="L36363"/>
      <c r="M36363"/>
      <c r="N36363"/>
      <c r="O36363"/>
      <c r="P36363"/>
      <c r="Q36363"/>
      <c r="R36363"/>
    </row>
    <row r="36364" spans="3:18" x14ac:dyDescent="0.2">
      <c r="C36364"/>
      <c r="D36364"/>
      <c r="E36364"/>
      <c r="F36364"/>
      <c r="G36364"/>
      <c r="H36364"/>
      <c r="I36364"/>
      <c r="J36364"/>
      <c r="K36364"/>
      <c r="L36364"/>
      <c r="M36364"/>
      <c r="N36364"/>
      <c r="O36364"/>
      <c r="P36364"/>
      <c r="Q36364"/>
      <c r="R36364"/>
    </row>
    <row r="36365" spans="3:18" x14ac:dyDescent="0.2">
      <c r="C36365"/>
      <c r="D36365"/>
      <c r="E36365"/>
      <c r="F36365"/>
      <c r="G36365"/>
      <c r="H36365"/>
      <c r="I36365"/>
      <c r="J36365"/>
      <c r="K36365"/>
      <c r="L36365"/>
      <c r="M36365"/>
      <c r="N36365"/>
      <c r="O36365"/>
      <c r="P36365"/>
      <c r="Q36365"/>
      <c r="R36365"/>
    </row>
    <row r="36366" spans="3:18" x14ac:dyDescent="0.2">
      <c r="C36366"/>
      <c r="D36366"/>
      <c r="E36366"/>
      <c r="F36366"/>
      <c r="G36366"/>
      <c r="H36366"/>
      <c r="I36366"/>
      <c r="J36366"/>
      <c r="K36366"/>
      <c r="L36366"/>
      <c r="M36366"/>
      <c r="N36366"/>
      <c r="O36366"/>
      <c r="P36366"/>
      <c r="Q36366"/>
      <c r="R36366"/>
    </row>
    <row r="36367" spans="3:18" x14ac:dyDescent="0.2">
      <c r="C36367"/>
      <c r="D36367"/>
      <c r="E36367"/>
      <c r="F36367"/>
      <c r="G36367"/>
      <c r="H36367"/>
      <c r="I36367"/>
      <c r="J36367"/>
      <c r="K36367"/>
      <c r="L36367"/>
      <c r="M36367"/>
      <c r="N36367"/>
      <c r="O36367"/>
      <c r="P36367"/>
      <c r="Q36367"/>
      <c r="R36367"/>
    </row>
    <row r="36368" spans="3:18" x14ac:dyDescent="0.2">
      <c r="C36368"/>
      <c r="D36368"/>
      <c r="E36368"/>
      <c r="F36368"/>
      <c r="G36368"/>
      <c r="H36368"/>
      <c r="I36368"/>
      <c r="J36368"/>
      <c r="K36368"/>
      <c r="L36368"/>
      <c r="M36368"/>
      <c r="N36368"/>
      <c r="O36368"/>
      <c r="P36368"/>
      <c r="Q36368"/>
      <c r="R36368"/>
    </row>
    <row r="36369" spans="3:18" x14ac:dyDescent="0.2">
      <c r="C36369"/>
      <c r="D36369"/>
      <c r="E36369"/>
      <c r="F36369"/>
      <c r="G36369"/>
      <c r="H36369"/>
      <c r="I36369"/>
      <c r="J36369"/>
      <c r="K36369"/>
      <c r="L36369"/>
      <c r="M36369"/>
      <c r="N36369"/>
      <c r="O36369"/>
      <c r="P36369"/>
      <c r="Q36369"/>
      <c r="R36369"/>
    </row>
    <row r="36370" spans="3:18" x14ac:dyDescent="0.2">
      <c r="C36370"/>
      <c r="D36370"/>
      <c r="E36370"/>
      <c r="F36370"/>
      <c r="G36370"/>
      <c r="H36370"/>
      <c r="I36370"/>
      <c r="J36370"/>
      <c r="K36370"/>
      <c r="L36370"/>
      <c r="M36370"/>
      <c r="N36370"/>
      <c r="O36370"/>
      <c r="P36370"/>
      <c r="Q36370"/>
      <c r="R36370"/>
    </row>
    <row r="36371" spans="3:18" x14ac:dyDescent="0.2">
      <c r="C36371"/>
      <c r="D36371"/>
      <c r="E36371"/>
      <c r="F36371"/>
      <c r="G36371"/>
      <c r="H36371"/>
      <c r="I36371"/>
      <c r="J36371"/>
      <c r="K36371"/>
      <c r="L36371"/>
      <c r="M36371"/>
      <c r="N36371"/>
      <c r="O36371"/>
      <c r="P36371"/>
      <c r="Q36371"/>
      <c r="R36371"/>
    </row>
    <row r="36372" spans="3:18" x14ac:dyDescent="0.2">
      <c r="C36372"/>
      <c r="D36372"/>
      <c r="E36372"/>
      <c r="F36372"/>
      <c r="G36372"/>
      <c r="H36372"/>
      <c r="I36372"/>
      <c r="J36372"/>
      <c r="K36372"/>
      <c r="L36372"/>
      <c r="M36372"/>
      <c r="N36372"/>
      <c r="O36372"/>
      <c r="P36372"/>
      <c r="Q36372"/>
      <c r="R36372"/>
    </row>
    <row r="36373" spans="3:18" x14ac:dyDescent="0.2">
      <c r="C36373"/>
      <c r="D36373"/>
      <c r="E36373"/>
      <c r="F36373"/>
      <c r="G36373"/>
      <c r="H36373"/>
      <c r="I36373"/>
      <c r="J36373"/>
      <c r="K36373"/>
      <c r="L36373"/>
      <c r="M36373"/>
      <c r="N36373"/>
      <c r="O36373"/>
      <c r="P36373"/>
      <c r="Q36373"/>
      <c r="R36373"/>
    </row>
    <row r="36374" spans="3:18" x14ac:dyDescent="0.2">
      <c r="C36374"/>
      <c r="D36374"/>
      <c r="E36374"/>
      <c r="F36374"/>
      <c r="G36374"/>
      <c r="H36374"/>
      <c r="I36374"/>
      <c r="J36374"/>
      <c r="K36374"/>
      <c r="L36374"/>
      <c r="M36374"/>
      <c r="N36374"/>
      <c r="O36374"/>
      <c r="P36374"/>
      <c r="Q36374"/>
      <c r="R36374"/>
    </row>
    <row r="36375" spans="3:18" x14ac:dyDescent="0.2">
      <c r="C36375"/>
      <c r="D36375"/>
      <c r="E36375"/>
      <c r="F36375"/>
      <c r="G36375"/>
      <c r="H36375"/>
      <c r="I36375"/>
      <c r="J36375"/>
      <c r="K36375"/>
      <c r="L36375"/>
      <c r="M36375"/>
      <c r="N36375"/>
      <c r="O36375"/>
      <c r="P36375"/>
      <c r="Q36375"/>
      <c r="R36375"/>
    </row>
    <row r="36376" spans="3:18" x14ac:dyDescent="0.2">
      <c r="C36376"/>
      <c r="D36376"/>
      <c r="E36376"/>
      <c r="F36376"/>
      <c r="G36376"/>
      <c r="H36376"/>
      <c r="I36376"/>
      <c r="J36376"/>
      <c r="K36376"/>
      <c r="L36376"/>
      <c r="M36376"/>
      <c r="N36376"/>
      <c r="O36376"/>
      <c r="P36376"/>
      <c r="Q36376"/>
      <c r="R36376"/>
    </row>
    <row r="36377" spans="3:18" x14ac:dyDescent="0.2">
      <c r="C36377"/>
      <c r="D36377"/>
      <c r="E36377"/>
      <c r="F36377"/>
      <c r="G36377"/>
      <c r="H36377"/>
      <c r="I36377"/>
      <c r="J36377"/>
      <c r="K36377"/>
      <c r="L36377"/>
      <c r="M36377"/>
      <c r="N36377"/>
      <c r="O36377"/>
      <c r="P36377"/>
      <c r="Q36377"/>
      <c r="R36377"/>
    </row>
    <row r="36378" spans="3:18" x14ac:dyDescent="0.2">
      <c r="C36378"/>
      <c r="D36378"/>
      <c r="E36378"/>
      <c r="F36378"/>
      <c r="G36378"/>
      <c r="H36378"/>
      <c r="I36378"/>
      <c r="J36378"/>
      <c r="K36378"/>
      <c r="L36378"/>
      <c r="M36378"/>
      <c r="N36378"/>
      <c r="O36378"/>
      <c r="P36378"/>
      <c r="Q36378"/>
      <c r="R36378"/>
    </row>
    <row r="36379" spans="3:18" x14ac:dyDescent="0.2">
      <c r="C36379"/>
      <c r="D36379"/>
      <c r="E36379"/>
      <c r="F36379"/>
      <c r="G36379"/>
      <c r="H36379"/>
      <c r="I36379"/>
      <c r="J36379"/>
      <c r="K36379"/>
      <c r="L36379"/>
      <c r="M36379"/>
      <c r="N36379"/>
      <c r="O36379"/>
      <c r="P36379"/>
      <c r="Q36379"/>
      <c r="R36379"/>
    </row>
    <row r="36380" spans="3:18" x14ac:dyDescent="0.2">
      <c r="C36380"/>
      <c r="D36380"/>
      <c r="E36380"/>
      <c r="F36380"/>
      <c r="G36380"/>
      <c r="H36380"/>
      <c r="I36380"/>
      <c r="J36380"/>
      <c r="K36380"/>
      <c r="L36380"/>
      <c r="M36380"/>
      <c r="N36380"/>
      <c r="O36380"/>
      <c r="P36380"/>
      <c r="Q36380"/>
      <c r="R36380"/>
    </row>
    <row r="36381" spans="3:18" x14ac:dyDescent="0.2">
      <c r="C36381"/>
      <c r="D36381"/>
      <c r="E36381"/>
      <c r="F36381"/>
      <c r="G36381"/>
      <c r="H36381"/>
      <c r="I36381"/>
      <c r="J36381"/>
      <c r="K36381"/>
      <c r="L36381"/>
      <c r="M36381"/>
      <c r="N36381"/>
      <c r="O36381"/>
      <c r="P36381"/>
      <c r="Q36381"/>
      <c r="R36381"/>
    </row>
    <row r="36382" spans="3:18" x14ac:dyDescent="0.2">
      <c r="C36382"/>
      <c r="D36382"/>
      <c r="E36382"/>
      <c r="F36382"/>
      <c r="G36382"/>
      <c r="H36382"/>
      <c r="I36382"/>
      <c r="J36382"/>
      <c r="K36382"/>
      <c r="L36382"/>
      <c r="M36382"/>
      <c r="N36382"/>
      <c r="O36382"/>
      <c r="P36382"/>
      <c r="Q36382"/>
      <c r="R36382"/>
    </row>
    <row r="36383" spans="3:18" x14ac:dyDescent="0.2">
      <c r="C36383"/>
      <c r="D36383"/>
      <c r="E36383"/>
      <c r="F36383"/>
      <c r="G36383"/>
      <c r="H36383"/>
      <c r="I36383"/>
      <c r="J36383"/>
      <c r="K36383"/>
      <c r="L36383"/>
      <c r="M36383"/>
      <c r="N36383"/>
      <c r="O36383"/>
      <c r="P36383"/>
      <c r="Q36383"/>
      <c r="R36383"/>
    </row>
    <row r="36384" spans="3:18" x14ac:dyDescent="0.2">
      <c r="C36384"/>
      <c r="D36384"/>
      <c r="E36384"/>
      <c r="F36384"/>
      <c r="G36384"/>
      <c r="H36384"/>
      <c r="I36384"/>
      <c r="J36384"/>
      <c r="K36384"/>
      <c r="L36384"/>
      <c r="M36384"/>
      <c r="N36384"/>
      <c r="O36384"/>
      <c r="P36384"/>
      <c r="Q36384"/>
      <c r="R36384"/>
    </row>
    <row r="36385" spans="3:18" x14ac:dyDescent="0.2">
      <c r="C36385"/>
      <c r="D36385"/>
      <c r="E36385"/>
      <c r="F36385"/>
      <c r="G36385"/>
      <c r="H36385"/>
      <c r="I36385"/>
      <c r="J36385"/>
      <c r="K36385"/>
      <c r="L36385"/>
      <c r="M36385"/>
      <c r="N36385"/>
      <c r="O36385"/>
      <c r="P36385"/>
      <c r="Q36385"/>
      <c r="R36385"/>
    </row>
    <row r="36386" spans="3:18" x14ac:dyDescent="0.2">
      <c r="C36386"/>
      <c r="D36386"/>
      <c r="E36386"/>
      <c r="F36386"/>
      <c r="G36386"/>
      <c r="H36386"/>
      <c r="I36386"/>
      <c r="J36386"/>
      <c r="K36386"/>
      <c r="L36386"/>
      <c r="M36386"/>
      <c r="N36386"/>
      <c r="O36386"/>
      <c r="P36386"/>
      <c r="Q36386"/>
      <c r="R36386"/>
    </row>
    <row r="36387" spans="3:18" x14ac:dyDescent="0.2">
      <c r="C36387"/>
      <c r="D36387"/>
      <c r="E36387"/>
      <c r="F36387"/>
      <c r="G36387"/>
      <c r="H36387"/>
      <c r="I36387"/>
      <c r="J36387"/>
      <c r="K36387"/>
      <c r="L36387"/>
      <c r="M36387"/>
      <c r="N36387"/>
      <c r="O36387"/>
      <c r="P36387"/>
      <c r="Q36387"/>
      <c r="R36387"/>
    </row>
    <row r="36388" spans="3:18" x14ac:dyDescent="0.2">
      <c r="C36388"/>
      <c r="D36388"/>
      <c r="E36388"/>
      <c r="F36388"/>
      <c r="G36388"/>
      <c r="H36388"/>
      <c r="I36388"/>
      <c r="J36388"/>
      <c r="K36388"/>
      <c r="L36388"/>
      <c r="M36388"/>
      <c r="N36388"/>
      <c r="O36388"/>
      <c r="P36388"/>
      <c r="Q36388"/>
      <c r="R36388"/>
    </row>
    <row r="36389" spans="3:18" x14ac:dyDescent="0.2">
      <c r="C36389"/>
      <c r="D36389"/>
      <c r="E36389"/>
      <c r="F36389"/>
      <c r="G36389"/>
      <c r="H36389"/>
      <c r="I36389"/>
      <c r="J36389"/>
      <c r="K36389"/>
      <c r="L36389"/>
      <c r="M36389"/>
      <c r="N36389"/>
      <c r="O36389"/>
      <c r="P36389"/>
      <c r="Q36389"/>
      <c r="R36389"/>
    </row>
    <row r="36390" spans="3:18" x14ac:dyDescent="0.2">
      <c r="C36390"/>
      <c r="D36390"/>
      <c r="E36390"/>
      <c r="F36390"/>
      <c r="G36390"/>
      <c r="H36390"/>
      <c r="I36390"/>
      <c r="J36390"/>
      <c r="K36390"/>
      <c r="L36390"/>
      <c r="M36390"/>
      <c r="N36390"/>
      <c r="O36390"/>
      <c r="P36390"/>
      <c r="Q36390"/>
      <c r="R36390"/>
    </row>
    <row r="36391" spans="3:18" x14ac:dyDescent="0.2">
      <c r="C36391"/>
      <c r="D36391"/>
      <c r="E36391"/>
      <c r="F36391"/>
      <c r="G36391"/>
      <c r="H36391"/>
      <c r="I36391"/>
      <c r="J36391"/>
      <c r="K36391"/>
      <c r="L36391"/>
      <c r="M36391"/>
      <c r="N36391"/>
      <c r="O36391"/>
      <c r="P36391"/>
      <c r="Q36391"/>
      <c r="R36391"/>
    </row>
    <row r="36392" spans="3:18" x14ac:dyDescent="0.2">
      <c r="C36392"/>
      <c r="D36392"/>
      <c r="E36392"/>
      <c r="F36392"/>
      <c r="G36392"/>
      <c r="H36392"/>
      <c r="I36392"/>
      <c r="J36392"/>
      <c r="K36392"/>
      <c r="L36392"/>
      <c r="M36392"/>
      <c r="N36392"/>
      <c r="O36392"/>
      <c r="P36392"/>
      <c r="Q36392"/>
      <c r="R36392"/>
    </row>
    <row r="36393" spans="3:18" x14ac:dyDescent="0.2">
      <c r="C36393"/>
      <c r="D36393"/>
      <c r="E36393"/>
      <c r="F36393"/>
      <c r="G36393"/>
      <c r="H36393"/>
      <c r="I36393"/>
      <c r="J36393"/>
      <c r="K36393"/>
      <c r="L36393"/>
      <c r="M36393"/>
      <c r="N36393"/>
      <c r="O36393"/>
      <c r="P36393"/>
      <c r="Q36393"/>
      <c r="R36393"/>
    </row>
    <row r="36394" spans="3:18" x14ac:dyDescent="0.2">
      <c r="C36394"/>
      <c r="D36394"/>
      <c r="E36394"/>
      <c r="F36394"/>
      <c r="G36394"/>
      <c r="H36394"/>
      <c r="I36394"/>
      <c r="J36394"/>
      <c r="K36394"/>
      <c r="L36394"/>
      <c r="M36394"/>
      <c r="N36394"/>
      <c r="O36394"/>
      <c r="P36394"/>
      <c r="Q36394"/>
      <c r="R36394"/>
    </row>
    <row r="36395" spans="3:18" x14ac:dyDescent="0.2">
      <c r="C36395"/>
      <c r="D36395"/>
      <c r="E36395"/>
      <c r="F36395"/>
      <c r="G36395"/>
      <c r="H36395"/>
      <c r="I36395"/>
      <c r="J36395"/>
      <c r="K36395"/>
      <c r="L36395"/>
      <c r="M36395"/>
      <c r="N36395"/>
      <c r="O36395"/>
      <c r="P36395"/>
      <c r="Q36395"/>
      <c r="R36395"/>
    </row>
    <row r="36396" spans="3:18" x14ac:dyDescent="0.2">
      <c r="C36396"/>
      <c r="D36396"/>
      <c r="E36396"/>
      <c r="F36396"/>
      <c r="G36396"/>
      <c r="H36396"/>
      <c r="I36396"/>
      <c r="J36396"/>
      <c r="K36396"/>
      <c r="L36396"/>
      <c r="M36396"/>
      <c r="N36396"/>
      <c r="O36396"/>
      <c r="P36396"/>
      <c r="Q36396"/>
      <c r="R36396"/>
    </row>
    <row r="36397" spans="3:18" x14ac:dyDescent="0.2">
      <c r="C36397"/>
      <c r="D36397"/>
      <c r="E36397"/>
      <c r="F36397"/>
      <c r="G36397"/>
      <c r="H36397"/>
      <c r="I36397"/>
      <c r="J36397"/>
      <c r="K36397"/>
      <c r="L36397"/>
      <c r="M36397"/>
      <c r="N36397"/>
      <c r="O36397"/>
      <c r="P36397"/>
      <c r="Q36397"/>
      <c r="R36397"/>
    </row>
    <row r="36398" spans="3:18" x14ac:dyDescent="0.2">
      <c r="C36398"/>
      <c r="D36398"/>
      <c r="E36398"/>
      <c r="F36398"/>
      <c r="G36398"/>
      <c r="H36398"/>
      <c r="I36398"/>
      <c r="J36398"/>
      <c r="K36398"/>
      <c r="L36398"/>
      <c r="M36398"/>
      <c r="N36398"/>
      <c r="O36398"/>
      <c r="P36398"/>
      <c r="Q36398"/>
      <c r="R36398"/>
    </row>
    <row r="36399" spans="3:18" x14ac:dyDescent="0.2">
      <c r="C36399"/>
      <c r="D36399"/>
      <c r="E36399"/>
      <c r="F36399"/>
      <c r="G36399"/>
      <c r="H36399"/>
      <c r="I36399"/>
      <c r="J36399"/>
      <c r="K36399"/>
      <c r="L36399"/>
      <c r="M36399"/>
      <c r="N36399"/>
      <c r="O36399"/>
      <c r="P36399"/>
      <c r="Q36399"/>
      <c r="R36399"/>
    </row>
    <row r="36400" spans="3:18" x14ac:dyDescent="0.2">
      <c r="C36400"/>
      <c r="D36400"/>
      <c r="E36400"/>
      <c r="F36400"/>
      <c r="G36400"/>
      <c r="H36400"/>
      <c r="I36400"/>
      <c r="J36400"/>
      <c r="K36400"/>
      <c r="L36400"/>
      <c r="M36400"/>
      <c r="N36400"/>
      <c r="O36400"/>
      <c r="P36400"/>
      <c r="Q36400"/>
      <c r="R36400"/>
    </row>
    <row r="36401" spans="3:18" x14ac:dyDescent="0.2">
      <c r="C36401"/>
      <c r="D36401"/>
      <c r="E36401"/>
      <c r="F36401"/>
      <c r="G36401"/>
      <c r="H36401"/>
      <c r="I36401"/>
      <c r="J36401"/>
      <c r="K36401"/>
      <c r="L36401"/>
      <c r="M36401"/>
      <c r="N36401"/>
      <c r="O36401"/>
      <c r="P36401"/>
      <c r="Q36401"/>
      <c r="R36401"/>
    </row>
    <row r="36402" spans="3:18" x14ac:dyDescent="0.2">
      <c r="C36402"/>
      <c r="D36402"/>
      <c r="E36402"/>
      <c r="F36402"/>
      <c r="G36402"/>
      <c r="H36402"/>
      <c r="I36402"/>
      <c r="J36402"/>
      <c r="K36402"/>
      <c r="L36402"/>
      <c r="M36402"/>
      <c r="N36402"/>
      <c r="O36402"/>
      <c r="P36402"/>
      <c r="Q36402"/>
      <c r="R36402"/>
    </row>
    <row r="36403" spans="3:18" x14ac:dyDescent="0.2">
      <c r="C36403"/>
      <c r="D36403"/>
      <c r="E36403"/>
      <c r="F36403"/>
      <c r="G36403"/>
      <c r="H36403"/>
      <c r="I36403"/>
      <c r="J36403"/>
      <c r="K36403"/>
      <c r="L36403"/>
      <c r="M36403"/>
      <c r="N36403"/>
      <c r="O36403"/>
      <c r="P36403"/>
      <c r="Q36403"/>
      <c r="R36403"/>
    </row>
    <row r="36404" spans="3:18" x14ac:dyDescent="0.2">
      <c r="C36404"/>
      <c r="D36404"/>
      <c r="E36404"/>
      <c r="F36404"/>
      <c r="G36404"/>
      <c r="H36404"/>
      <c r="I36404"/>
      <c r="J36404"/>
      <c r="K36404"/>
      <c r="L36404"/>
      <c r="M36404"/>
      <c r="N36404"/>
      <c r="O36404"/>
      <c r="P36404"/>
      <c r="Q36404"/>
      <c r="R36404"/>
    </row>
    <row r="36405" spans="3:18" x14ac:dyDescent="0.2">
      <c r="C36405"/>
      <c r="D36405"/>
      <c r="E36405"/>
      <c r="F36405"/>
      <c r="G36405"/>
      <c r="H36405"/>
      <c r="I36405"/>
      <c r="J36405"/>
      <c r="K36405"/>
      <c r="L36405"/>
      <c r="M36405"/>
      <c r="N36405"/>
      <c r="O36405"/>
      <c r="P36405"/>
      <c r="Q36405"/>
      <c r="R36405"/>
    </row>
    <row r="36406" spans="3:18" x14ac:dyDescent="0.2">
      <c r="C36406"/>
      <c r="D36406"/>
      <c r="E36406"/>
      <c r="F36406"/>
      <c r="G36406"/>
      <c r="H36406"/>
      <c r="I36406"/>
      <c r="J36406"/>
      <c r="K36406"/>
      <c r="L36406"/>
      <c r="M36406"/>
      <c r="N36406"/>
      <c r="O36406"/>
      <c r="P36406"/>
      <c r="Q36406"/>
      <c r="R36406"/>
    </row>
    <row r="36407" spans="3:18" x14ac:dyDescent="0.2">
      <c r="C36407"/>
      <c r="D36407"/>
      <c r="E36407"/>
      <c r="F36407"/>
      <c r="G36407"/>
      <c r="H36407"/>
      <c r="I36407"/>
      <c r="J36407"/>
      <c r="K36407"/>
      <c r="L36407"/>
      <c r="M36407"/>
      <c r="N36407"/>
      <c r="O36407"/>
      <c r="P36407"/>
      <c r="Q36407"/>
      <c r="R36407"/>
    </row>
    <row r="36408" spans="3:18" x14ac:dyDescent="0.2">
      <c r="C36408"/>
      <c r="D36408"/>
      <c r="E36408"/>
      <c r="F36408"/>
      <c r="G36408"/>
      <c r="H36408"/>
      <c r="I36408"/>
      <c r="J36408"/>
      <c r="K36408"/>
      <c r="L36408"/>
      <c r="M36408"/>
      <c r="N36408"/>
      <c r="O36408"/>
      <c r="P36408"/>
      <c r="Q36408"/>
      <c r="R36408"/>
    </row>
    <row r="36409" spans="3:18" x14ac:dyDescent="0.2">
      <c r="C36409"/>
      <c r="D36409"/>
      <c r="E36409"/>
      <c r="F36409"/>
      <c r="G36409"/>
      <c r="H36409"/>
      <c r="I36409"/>
      <c r="J36409"/>
      <c r="K36409"/>
      <c r="L36409"/>
      <c r="M36409"/>
      <c r="N36409"/>
      <c r="O36409"/>
      <c r="P36409"/>
      <c r="Q36409"/>
      <c r="R36409"/>
    </row>
    <row r="36410" spans="3:18" x14ac:dyDescent="0.2">
      <c r="C36410"/>
      <c r="D36410"/>
      <c r="E36410"/>
      <c r="F36410"/>
      <c r="G36410"/>
      <c r="H36410"/>
      <c r="I36410"/>
      <c r="J36410"/>
      <c r="K36410"/>
      <c r="L36410"/>
      <c r="M36410"/>
      <c r="N36410"/>
      <c r="O36410"/>
      <c r="P36410"/>
      <c r="Q36410"/>
      <c r="R36410"/>
    </row>
    <row r="36411" spans="3:18" x14ac:dyDescent="0.2">
      <c r="C36411"/>
      <c r="D36411"/>
      <c r="E36411"/>
      <c r="F36411"/>
      <c r="G36411"/>
      <c r="H36411"/>
      <c r="I36411"/>
      <c r="J36411"/>
      <c r="K36411"/>
      <c r="L36411"/>
      <c r="M36411"/>
      <c r="N36411"/>
      <c r="O36411"/>
      <c r="P36411"/>
      <c r="Q36411"/>
      <c r="R36411"/>
    </row>
    <row r="36412" spans="3:18" x14ac:dyDescent="0.2">
      <c r="C36412"/>
      <c r="D36412"/>
      <c r="E36412"/>
      <c r="F36412"/>
      <c r="G36412"/>
      <c r="H36412"/>
      <c r="I36412"/>
      <c r="J36412"/>
      <c r="K36412"/>
      <c r="L36412"/>
      <c r="M36412"/>
      <c r="N36412"/>
      <c r="O36412"/>
      <c r="P36412"/>
      <c r="Q36412"/>
      <c r="R36412"/>
    </row>
    <row r="36413" spans="3:18" x14ac:dyDescent="0.2">
      <c r="C36413"/>
      <c r="D36413"/>
      <c r="E36413"/>
      <c r="F36413"/>
      <c r="G36413"/>
      <c r="H36413"/>
      <c r="I36413"/>
      <c r="J36413"/>
      <c r="K36413"/>
      <c r="L36413"/>
      <c r="M36413"/>
      <c r="N36413"/>
      <c r="O36413"/>
      <c r="P36413"/>
      <c r="Q36413"/>
      <c r="R36413"/>
    </row>
    <row r="36414" spans="3:18" x14ac:dyDescent="0.2">
      <c r="C36414"/>
      <c r="D36414"/>
      <c r="E36414"/>
      <c r="F36414"/>
      <c r="G36414"/>
      <c r="H36414"/>
      <c r="I36414"/>
      <c r="J36414"/>
      <c r="K36414"/>
      <c r="L36414"/>
      <c r="M36414"/>
      <c r="N36414"/>
      <c r="O36414"/>
      <c r="P36414"/>
      <c r="Q36414"/>
      <c r="R36414"/>
    </row>
    <row r="36415" spans="3:18" x14ac:dyDescent="0.2">
      <c r="C36415"/>
      <c r="D36415"/>
      <c r="E36415"/>
      <c r="F36415"/>
      <c r="G36415"/>
      <c r="H36415"/>
      <c r="I36415"/>
      <c r="J36415"/>
      <c r="K36415"/>
      <c r="L36415"/>
      <c r="M36415"/>
      <c r="N36415"/>
      <c r="O36415"/>
      <c r="P36415"/>
      <c r="Q36415"/>
      <c r="R36415"/>
    </row>
    <row r="36416" spans="3:18" x14ac:dyDescent="0.2">
      <c r="C36416"/>
      <c r="D36416"/>
      <c r="E36416"/>
      <c r="F36416"/>
      <c r="G36416"/>
      <c r="H36416"/>
      <c r="I36416"/>
      <c r="J36416"/>
      <c r="K36416"/>
      <c r="L36416"/>
      <c r="M36416"/>
      <c r="N36416"/>
      <c r="O36416"/>
      <c r="P36416"/>
      <c r="Q36416"/>
      <c r="R36416"/>
    </row>
    <row r="36417" spans="3:18" x14ac:dyDescent="0.2">
      <c r="C36417"/>
      <c r="D36417"/>
      <c r="E36417"/>
      <c r="F36417"/>
      <c r="G36417"/>
      <c r="H36417"/>
      <c r="I36417"/>
      <c r="J36417"/>
      <c r="K36417"/>
      <c r="L36417"/>
      <c r="M36417"/>
      <c r="N36417"/>
      <c r="O36417"/>
      <c r="P36417"/>
      <c r="Q36417"/>
      <c r="R36417"/>
    </row>
    <row r="36418" spans="3:18" x14ac:dyDescent="0.2">
      <c r="C36418"/>
      <c r="D36418"/>
      <c r="E36418"/>
      <c r="F36418"/>
      <c r="G36418"/>
      <c r="H36418"/>
      <c r="I36418"/>
      <c r="J36418"/>
      <c r="K36418"/>
      <c r="L36418"/>
      <c r="M36418"/>
      <c r="N36418"/>
      <c r="O36418"/>
      <c r="P36418"/>
      <c r="Q36418"/>
      <c r="R36418"/>
    </row>
    <row r="36419" spans="3:18" x14ac:dyDescent="0.2">
      <c r="C36419"/>
      <c r="D36419"/>
      <c r="E36419"/>
      <c r="F36419"/>
      <c r="G36419"/>
      <c r="H36419"/>
      <c r="I36419"/>
      <c r="J36419"/>
      <c r="K36419"/>
      <c r="L36419"/>
      <c r="M36419"/>
      <c r="N36419"/>
      <c r="O36419"/>
      <c r="P36419"/>
      <c r="Q36419"/>
      <c r="R36419"/>
    </row>
    <row r="36420" spans="3:18" x14ac:dyDescent="0.2">
      <c r="C36420"/>
      <c r="D36420"/>
      <c r="E36420"/>
      <c r="F36420"/>
      <c r="G36420"/>
      <c r="H36420"/>
      <c r="I36420"/>
      <c r="J36420"/>
      <c r="K36420"/>
      <c r="L36420"/>
      <c r="M36420"/>
      <c r="N36420"/>
      <c r="O36420"/>
      <c r="P36420"/>
      <c r="Q36420"/>
      <c r="R36420"/>
    </row>
    <row r="36421" spans="3:18" x14ac:dyDescent="0.2">
      <c r="C36421"/>
      <c r="D36421"/>
      <c r="E36421"/>
      <c r="F36421"/>
      <c r="G36421"/>
      <c r="H36421"/>
      <c r="I36421"/>
      <c r="J36421"/>
      <c r="K36421"/>
      <c r="L36421"/>
      <c r="M36421"/>
      <c r="N36421"/>
      <c r="O36421"/>
      <c r="P36421"/>
      <c r="Q36421"/>
      <c r="R36421"/>
    </row>
    <row r="36422" spans="3:18" x14ac:dyDescent="0.2">
      <c r="C36422"/>
      <c r="D36422"/>
      <c r="E36422"/>
      <c r="F36422"/>
      <c r="G36422"/>
      <c r="H36422"/>
      <c r="I36422"/>
      <c r="J36422"/>
      <c r="K36422"/>
      <c r="L36422"/>
      <c r="M36422"/>
      <c r="N36422"/>
      <c r="O36422"/>
      <c r="P36422"/>
      <c r="Q36422"/>
      <c r="R36422"/>
    </row>
    <row r="36423" spans="3:18" x14ac:dyDescent="0.2">
      <c r="C36423"/>
      <c r="D36423"/>
      <c r="E36423"/>
      <c r="F36423"/>
      <c r="G36423"/>
      <c r="H36423"/>
      <c r="I36423"/>
      <c r="J36423"/>
      <c r="K36423"/>
      <c r="L36423"/>
      <c r="M36423"/>
      <c r="N36423"/>
      <c r="O36423"/>
      <c r="P36423"/>
      <c r="Q36423"/>
      <c r="R36423"/>
    </row>
    <row r="36424" spans="3:18" x14ac:dyDescent="0.2">
      <c r="C36424"/>
      <c r="D36424"/>
      <c r="E36424"/>
      <c r="F36424"/>
      <c r="G36424"/>
      <c r="H36424"/>
      <c r="I36424"/>
      <c r="J36424"/>
      <c r="K36424"/>
      <c r="L36424"/>
      <c r="M36424"/>
      <c r="N36424"/>
      <c r="O36424"/>
      <c r="P36424"/>
      <c r="Q36424"/>
      <c r="R36424"/>
    </row>
    <row r="36425" spans="3:18" x14ac:dyDescent="0.2">
      <c r="C36425"/>
      <c r="D36425"/>
      <c r="E36425"/>
      <c r="F36425"/>
      <c r="G36425"/>
      <c r="H36425"/>
      <c r="I36425"/>
      <c r="J36425"/>
      <c r="K36425"/>
      <c r="L36425"/>
      <c r="M36425"/>
      <c r="N36425"/>
      <c r="O36425"/>
      <c r="P36425"/>
      <c r="Q36425"/>
      <c r="R36425"/>
    </row>
    <row r="36426" spans="3:18" x14ac:dyDescent="0.2">
      <c r="C36426"/>
      <c r="D36426"/>
      <c r="E36426"/>
      <c r="F36426"/>
      <c r="G36426"/>
      <c r="H36426"/>
      <c r="I36426"/>
      <c r="J36426"/>
      <c r="K36426"/>
      <c r="L36426"/>
      <c r="M36426"/>
      <c r="N36426"/>
      <c r="O36426"/>
      <c r="P36426"/>
      <c r="Q36426"/>
      <c r="R36426"/>
    </row>
    <row r="36427" spans="3:18" x14ac:dyDescent="0.2">
      <c r="C36427"/>
      <c r="D36427"/>
      <c r="E36427"/>
      <c r="F36427"/>
      <c r="G36427"/>
      <c r="H36427"/>
      <c r="I36427"/>
      <c r="J36427"/>
      <c r="K36427"/>
      <c r="L36427"/>
      <c r="M36427"/>
      <c r="N36427"/>
      <c r="O36427"/>
      <c r="P36427"/>
      <c r="Q36427"/>
      <c r="R36427"/>
    </row>
    <row r="36428" spans="3:18" x14ac:dyDescent="0.2">
      <c r="C36428"/>
      <c r="D36428"/>
      <c r="E36428"/>
      <c r="F36428"/>
      <c r="G36428"/>
      <c r="H36428"/>
      <c r="I36428"/>
      <c r="J36428"/>
      <c r="K36428"/>
      <c r="L36428"/>
      <c r="M36428"/>
      <c r="N36428"/>
      <c r="O36428"/>
      <c r="P36428"/>
      <c r="Q36428"/>
      <c r="R36428"/>
    </row>
    <row r="36429" spans="3:18" x14ac:dyDescent="0.2">
      <c r="C36429"/>
      <c r="D36429"/>
      <c r="E36429"/>
      <c r="F36429"/>
      <c r="G36429"/>
      <c r="H36429"/>
      <c r="I36429"/>
      <c r="J36429"/>
      <c r="K36429"/>
      <c r="L36429"/>
      <c r="M36429"/>
      <c r="N36429"/>
      <c r="O36429"/>
      <c r="P36429"/>
      <c r="Q36429"/>
      <c r="R36429"/>
    </row>
    <row r="36430" spans="3:18" x14ac:dyDescent="0.2">
      <c r="C36430"/>
      <c r="D36430"/>
      <c r="E36430"/>
      <c r="F36430"/>
      <c r="G36430"/>
      <c r="H36430"/>
      <c r="I36430"/>
      <c r="J36430"/>
      <c r="K36430"/>
      <c r="L36430"/>
      <c r="M36430"/>
      <c r="N36430"/>
      <c r="O36430"/>
      <c r="P36430"/>
      <c r="Q36430"/>
      <c r="R36430"/>
    </row>
    <row r="36431" spans="3:18" x14ac:dyDescent="0.2">
      <c r="C36431"/>
      <c r="D36431"/>
      <c r="E36431"/>
      <c r="F36431"/>
      <c r="G36431"/>
      <c r="H36431"/>
      <c r="I36431"/>
      <c r="J36431"/>
      <c r="K36431"/>
      <c r="L36431"/>
      <c r="M36431"/>
      <c r="N36431"/>
      <c r="O36431"/>
      <c r="P36431"/>
      <c r="Q36431"/>
      <c r="R36431"/>
    </row>
    <row r="36432" spans="3:18" x14ac:dyDescent="0.2">
      <c r="C36432"/>
      <c r="D36432"/>
      <c r="E36432"/>
      <c r="F36432"/>
      <c r="G36432"/>
      <c r="H36432"/>
      <c r="I36432"/>
      <c r="J36432"/>
      <c r="K36432"/>
      <c r="L36432"/>
      <c r="M36432"/>
      <c r="N36432"/>
      <c r="O36432"/>
      <c r="P36432"/>
      <c r="Q36432"/>
      <c r="R36432"/>
    </row>
    <row r="36433" spans="3:18" x14ac:dyDescent="0.2">
      <c r="C36433"/>
      <c r="D36433"/>
      <c r="E36433"/>
      <c r="F36433"/>
      <c r="G36433"/>
      <c r="H36433"/>
      <c r="I36433"/>
      <c r="J36433"/>
      <c r="K36433"/>
      <c r="L36433"/>
      <c r="M36433"/>
      <c r="N36433"/>
      <c r="O36433"/>
      <c r="P36433"/>
      <c r="Q36433"/>
      <c r="R36433"/>
    </row>
    <row r="36434" spans="3:18" x14ac:dyDescent="0.2">
      <c r="C36434"/>
      <c r="D36434"/>
      <c r="E36434"/>
      <c r="F36434"/>
      <c r="G36434"/>
      <c r="H36434"/>
      <c r="I36434"/>
      <c r="J36434"/>
      <c r="K36434"/>
      <c r="L36434"/>
      <c r="M36434"/>
      <c r="N36434"/>
      <c r="O36434"/>
      <c r="P36434"/>
      <c r="Q36434"/>
      <c r="R36434"/>
    </row>
    <row r="36435" spans="3:18" x14ac:dyDescent="0.2">
      <c r="C36435"/>
      <c r="D36435"/>
      <c r="E36435"/>
      <c r="F36435"/>
      <c r="G36435"/>
      <c r="H36435"/>
      <c r="I36435"/>
      <c r="J36435"/>
      <c r="K36435"/>
      <c r="L36435"/>
      <c r="M36435"/>
      <c r="N36435"/>
      <c r="O36435"/>
      <c r="P36435"/>
      <c r="Q36435"/>
      <c r="R36435"/>
    </row>
    <row r="36436" spans="3:18" x14ac:dyDescent="0.2">
      <c r="C36436"/>
      <c r="D36436"/>
      <c r="E36436"/>
      <c r="F36436"/>
      <c r="G36436"/>
      <c r="H36436"/>
      <c r="I36436"/>
      <c r="J36436"/>
      <c r="K36436"/>
      <c r="L36436"/>
      <c r="M36436"/>
      <c r="N36436"/>
      <c r="O36436"/>
      <c r="P36436"/>
      <c r="Q36436"/>
      <c r="R36436"/>
    </row>
    <row r="36437" spans="3:18" x14ac:dyDescent="0.2">
      <c r="C36437"/>
      <c r="D36437"/>
      <c r="E36437"/>
      <c r="F36437"/>
      <c r="G36437"/>
      <c r="H36437"/>
      <c r="I36437"/>
      <c r="J36437"/>
      <c r="K36437"/>
      <c r="L36437"/>
      <c r="M36437"/>
      <c r="N36437"/>
      <c r="O36437"/>
      <c r="P36437"/>
      <c r="Q36437"/>
      <c r="R36437"/>
    </row>
    <row r="36438" spans="3:18" x14ac:dyDescent="0.2">
      <c r="C36438"/>
      <c r="D36438"/>
      <c r="E36438"/>
      <c r="F36438"/>
      <c r="G36438"/>
      <c r="H36438"/>
      <c r="I36438"/>
      <c r="J36438"/>
      <c r="K36438"/>
      <c r="L36438"/>
      <c r="M36438"/>
      <c r="N36438"/>
      <c r="O36438"/>
      <c r="P36438"/>
      <c r="Q36438"/>
      <c r="R36438"/>
    </row>
    <row r="36439" spans="3:18" x14ac:dyDescent="0.2">
      <c r="C36439"/>
      <c r="D36439"/>
      <c r="E36439"/>
      <c r="F36439"/>
      <c r="G36439"/>
      <c r="H36439"/>
      <c r="I36439"/>
      <c r="J36439"/>
      <c r="K36439"/>
      <c r="L36439"/>
      <c r="M36439"/>
      <c r="N36439"/>
      <c r="O36439"/>
      <c r="P36439"/>
      <c r="Q36439"/>
      <c r="R36439"/>
    </row>
    <row r="36440" spans="3:18" x14ac:dyDescent="0.2">
      <c r="C36440"/>
      <c r="D36440"/>
      <c r="E36440"/>
      <c r="F36440"/>
      <c r="G36440"/>
      <c r="H36440"/>
      <c r="I36440"/>
      <c r="J36440"/>
      <c r="K36440"/>
      <c r="L36440"/>
      <c r="M36440"/>
      <c r="N36440"/>
      <c r="O36440"/>
      <c r="P36440"/>
      <c r="Q36440"/>
      <c r="R36440"/>
    </row>
    <row r="36441" spans="3:18" x14ac:dyDescent="0.2">
      <c r="C36441"/>
      <c r="D36441"/>
      <c r="E36441"/>
      <c r="F36441"/>
      <c r="G36441"/>
      <c r="H36441"/>
      <c r="I36441"/>
      <c r="J36441"/>
      <c r="K36441"/>
      <c r="L36441"/>
      <c r="M36441"/>
      <c r="N36441"/>
      <c r="O36441"/>
      <c r="P36441"/>
      <c r="Q36441"/>
      <c r="R36441"/>
    </row>
    <row r="36442" spans="3:18" x14ac:dyDescent="0.2">
      <c r="C36442"/>
      <c r="D36442"/>
      <c r="E36442"/>
      <c r="F36442"/>
      <c r="G36442"/>
      <c r="H36442"/>
      <c r="I36442"/>
      <c r="J36442"/>
      <c r="K36442"/>
      <c r="L36442"/>
      <c r="M36442"/>
      <c r="N36442"/>
      <c r="O36442"/>
      <c r="P36442"/>
      <c r="Q36442"/>
      <c r="R36442"/>
    </row>
    <row r="36443" spans="3:18" x14ac:dyDescent="0.2">
      <c r="C36443"/>
      <c r="D36443"/>
      <c r="E36443"/>
      <c r="F36443"/>
      <c r="G36443"/>
      <c r="H36443"/>
      <c r="I36443"/>
      <c r="J36443"/>
      <c r="K36443"/>
      <c r="L36443"/>
      <c r="M36443"/>
      <c r="N36443"/>
      <c r="O36443"/>
      <c r="P36443"/>
      <c r="Q36443"/>
      <c r="R36443"/>
    </row>
    <row r="36444" spans="3:18" x14ac:dyDescent="0.2">
      <c r="C36444"/>
      <c r="D36444"/>
      <c r="E36444"/>
      <c r="F36444"/>
      <c r="G36444"/>
      <c r="H36444"/>
      <c r="I36444"/>
      <c r="J36444"/>
      <c r="K36444"/>
      <c r="L36444"/>
      <c r="M36444"/>
      <c r="N36444"/>
      <c r="O36444"/>
      <c r="P36444"/>
      <c r="Q36444"/>
      <c r="R36444"/>
    </row>
    <row r="36445" spans="3:18" x14ac:dyDescent="0.2">
      <c r="C36445"/>
      <c r="D36445"/>
      <c r="E36445"/>
      <c r="F36445"/>
      <c r="G36445"/>
      <c r="H36445"/>
      <c r="I36445"/>
      <c r="J36445"/>
      <c r="K36445"/>
      <c r="L36445"/>
      <c r="M36445"/>
      <c r="N36445"/>
      <c r="O36445"/>
      <c r="P36445"/>
      <c r="Q36445"/>
      <c r="R36445"/>
    </row>
    <row r="36446" spans="3:18" x14ac:dyDescent="0.2">
      <c r="C36446"/>
      <c r="D36446"/>
      <c r="E36446"/>
      <c r="F36446"/>
      <c r="G36446"/>
      <c r="H36446"/>
      <c r="I36446"/>
      <c r="J36446"/>
      <c r="K36446"/>
      <c r="L36446"/>
      <c r="M36446"/>
      <c r="N36446"/>
      <c r="O36446"/>
      <c r="P36446"/>
      <c r="Q36446"/>
      <c r="R36446"/>
    </row>
    <row r="36447" spans="3:18" x14ac:dyDescent="0.2">
      <c r="C36447"/>
      <c r="D36447"/>
      <c r="E36447"/>
      <c r="F36447"/>
      <c r="G36447"/>
      <c r="H36447"/>
      <c r="I36447"/>
      <c r="J36447"/>
      <c r="K36447"/>
      <c r="L36447"/>
      <c r="M36447"/>
      <c r="N36447"/>
      <c r="O36447"/>
      <c r="P36447"/>
      <c r="Q36447"/>
      <c r="R36447"/>
    </row>
    <row r="36448" spans="3:18" x14ac:dyDescent="0.2">
      <c r="C36448"/>
      <c r="D36448"/>
      <c r="E36448"/>
      <c r="F36448"/>
      <c r="G36448"/>
      <c r="H36448"/>
      <c r="I36448"/>
      <c r="J36448"/>
      <c r="K36448"/>
      <c r="L36448"/>
      <c r="M36448"/>
      <c r="N36448"/>
      <c r="O36448"/>
      <c r="P36448"/>
      <c r="Q36448"/>
      <c r="R36448"/>
    </row>
    <row r="36449" spans="3:18" x14ac:dyDescent="0.2">
      <c r="C36449"/>
      <c r="D36449"/>
      <c r="E36449"/>
      <c r="F36449"/>
      <c r="G36449"/>
      <c r="H36449"/>
      <c r="I36449"/>
      <c r="J36449"/>
      <c r="K36449"/>
      <c r="L36449"/>
      <c r="M36449"/>
      <c r="N36449"/>
      <c r="O36449"/>
      <c r="P36449"/>
      <c r="Q36449"/>
      <c r="R36449"/>
    </row>
    <row r="36450" spans="3:18" x14ac:dyDescent="0.2">
      <c r="C36450"/>
      <c r="D36450"/>
      <c r="E36450"/>
      <c r="F36450"/>
      <c r="G36450"/>
      <c r="H36450"/>
      <c r="I36450"/>
      <c r="J36450"/>
      <c r="K36450"/>
      <c r="L36450"/>
      <c r="M36450"/>
      <c r="N36450"/>
      <c r="O36450"/>
      <c r="P36450"/>
      <c r="Q36450"/>
      <c r="R36450"/>
    </row>
    <row r="36451" spans="3:18" x14ac:dyDescent="0.2">
      <c r="C36451"/>
      <c r="D36451"/>
      <c r="E36451"/>
      <c r="F36451"/>
      <c r="G36451"/>
      <c r="H36451"/>
      <c r="I36451"/>
      <c r="J36451"/>
      <c r="K36451"/>
      <c r="L36451"/>
      <c r="M36451"/>
      <c r="N36451"/>
      <c r="O36451"/>
      <c r="P36451"/>
      <c r="Q36451"/>
      <c r="R36451"/>
    </row>
    <row r="36452" spans="3:18" x14ac:dyDescent="0.2">
      <c r="C36452"/>
      <c r="D36452"/>
      <c r="E36452"/>
      <c r="F36452"/>
      <c r="G36452"/>
      <c r="H36452"/>
      <c r="I36452"/>
      <c r="J36452"/>
      <c r="K36452"/>
      <c r="L36452"/>
      <c r="M36452"/>
      <c r="N36452"/>
      <c r="O36452"/>
      <c r="P36452"/>
      <c r="Q36452"/>
      <c r="R36452"/>
    </row>
    <row r="36453" spans="3:18" x14ac:dyDescent="0.2">
      <c r="C36453"/>
      <c r="D36453"/>
      <c r="E36453"/>
      <c r="F36453"/>
      <c r="G36453"/>
      <c r="H36453"/>
      <c r="I36453"/>
      <c r="J36453"/>
      <c r="K36453"/>
      <c r="L36453"/>
      <c r="M36453"/>
      <c r="N36453"/>
      <c r="O36453"/>
      <c r="P36453"/>
      <c r="Q36453"/>
      <c r="R36453"/>
    </row>
    <row r="36454" spans="3:18" x14ac:dyDescent="0.2">
      <c r="C36454"/>
      <c r="D36454"/>
      <c r="E36454"/>
      <c r="F36454"/>
      <c r="G36454"/>
      <c r="H36454"/>
      <c r="I36454"/>
      <c r="J36454"/>
      <c r="K36454"/>
      <c r="L36454"/>
      <c r="M36454"/>
      <c r="N36454"/>
      <c r="O36454"/>
      <c r="P36454"/>
      <c r="Q36454"/>
      <c r="R36454"/>
    </row>
    <row r="36455" spans="3:18" x14ac:dyDescent="0.2">
      <c r="C36455"/>
      <c r="D36455"/>
      <c r="E36455"/>
      <c r="F36455"/>
      <c r="G36455"/>
      <c r="H36455"/>
      <c r="I36455"/>
      <c r="J36455"/>
      <c r="K36455"/>
      <c r="L36455"/>
      <c r="M36455"/>
      <c r="N36455"/>
      <c r="O36455"/>
      <c r="P36455"/>
      <c r="Q36455"/>
      <c r="R36455"/>
    </row>
    <row r="36456" spans="3:18" x14ac:dyDescent="0.2">
      <c r="C36456"/>
      <c r="D36456"/>
      <c r="E36456"/>
      <c r="F36456"/>
      <c r="G36456"/>
      <c r="H36456"/>
      <c r="I36456"/>
      <c r="J36456"/>
      <c r="K36456"/>
      <c r="L36456"/>
      <c r="M36456"/>
      <c r="N36456"/>
      <c r="O36456"/>
      <c r="P36456"/>
      <c r="Q36456"/>
      <c r="R36456"/>
    </row>
    <row r="36457" spans="3:18" x14ac:dyDescent="0.2">
      <c r="C36457"/>
      <c r="D36457"/>
      <c r="E36457"/>
      <c r="F36457"/>
      <c r="G36457"/>
      <c r="H36457"/>
      <c r="I36457"/>
      <c r="J36457"/>
      <c r="K36457"/>
      <c r="L36457"/>
      <c r="M36457"/>
      <c r="N36457"/>
      <c r="O36457"/>
      <c r="P36457"/>
      <c r="Q36457"/>
      <c r="R36457"/>
    </row>
    <row r="36458" spans="3:18" x14ac:dyDescent="0.2">
      <c r="C36458"/>
      <c r="D36458"/>
      <c r="E36458"/>
      <c r="F36458"/>
      <c r="G36458"/>
      <c r="H36458"/>
      <c r="I36458"/>
      <c r="J36458"/>
      <c r="K36458"/>
      <c r="L36458"/>
      <c r="M36458"/>
      <c r="N36458"/>
      <c r="O36458"/>
      <c r="P36458"/>
      <c r="Q36458"/>
      <c r="R36458"/>
    </row>
    <row r="36459" spans="3:18" x14ac:dyDescent="0.2">
      <c r="C36459"/>
      <c r="D36459"/>
      <c r="E36459"/>
      <c r="F36459"/>
      <c r="G36459"/>
      <c r="H36459"/>
      <c r="I36459"/>
      <c r="J36459"/>
      <c r="K36459"/>
      <c r="L36459"/>
      <c r="M36459"/>
      <c r="N36459"/>
      <c r="O36459"/>
      <c r="P36459"/>
      <c r="Q36459"/>
      <c r="R36459"/>
    </row>
    <row r="36460" spans="3:18" x14ac:dyDescent="0.2">
      <c r="C36460"/>
      <c r="D36460"/>
      <c r="E36460"/>
      <c r="F36460"/>
      <c r="G36460"/>
      <c r="H36460"/>
      <c r="I36460"/>
      <c r="J36460"/>
      <c r="K36460"/>
      <c r="L36460"/>
      <c r="M36460"/>
      <c r="N36460"/>
      <c r="O36460"/>
      <c r="P36460"/>
      <c r="Q36460"/>
      <c r="R36460"/>
    </row>
    <row r="36461" spans="3:18" x14ac:dyDescent="0.2">
      <c r="C36461"/>
      <c r="D36461"/>
      <c r="E36461"/>
      <c r="F36461"/>
      <c r="G36461"/>
      <c r="H36461"/>
      <c r="I36461"/>
      <c r="J36461"/>
      <c r="K36461"/>
      <c r="L36461"/>
      <c r="M36461"/>
      <c r="N36461"/>
      <c r="O36461"/>
      <c r="P36461"/>
      <c r="Q36461"/>
      <c r="R36461"/>
    </row>
    <row r="36462" spans="3:18" x14ac:dyDescent="0.2">
      <c r="C36462"/>
      <c r="D36462"/>
      <c r="E36462"/>
      <c r="F36462"/>
      <c r="G36462"/>
      <c r="H36462"/>
      <c r="I36462"/>
      <c r="J36462"/>
      <c r="K36462"/>
      <c r="L36462"/>
      <c r="M36462"/>
      <c r="N36462"/>
      <c r="O36462"/>
      <c r="P36462"/>
      <c r="Q36462"/>
      <c r="R36462"/>
    </row>
    <row r="36463" spans="3:18" x14ac:dyDescent="0.2">
      <c r="C36463"/>
      <c r="D36463"/>
      <c r="E36463"/>
      <c r="F36463"/>
      <c r="G36463"/>
      <c r="H36463"/>
      <c r="I36463"/>
      <c r="J36463"/>
      <c r="K36463"/>
      <c r="L36463"/>
      <c r="M36463"/>
      <c r="N36463"/>
      <c r="O36463"/>
      <c r="P36463"/>
      <c r="Q36463"/>
      <c r="R36463"/>
    </row>
    <row r="36464" spans="3:18" x14ac:dyDescent="0.2">
      <c r="C36464"/>
      <c r="D36464"/>
      <c r="E36464"/>
      <c r="F36464"/>
      <c r="G36464"/>
      <c r="H36464"/>
      <c r="I36464"/>
      <c r="J36464"/>
      <c r="K36464"/>
      <c r="L36464"/>
      <c r="M36464"/>
      <c r="N36464"/>
      <c r="O36464"/>
      <c r="P36464"/>
      <c r="Q36464"/>
      <c r="R36464"/>
    </row>
    <row r="36465" spans="3:18" x14ac:dyDescent="0.2">
      <c r="C36465"/>
      <c r="D36465"/>
      <c r="E36465"/>
      <c r="F36465"/>
      <c r="G36465"/>
      <c r="H36465"/>
      <c r="I36465"/>
      <c r="J36465"/>
      <c r="K36465"/>
      <c r="L36465"/>
      <c r="M36465"/>
      <c r="N36465"/>
      <c r="O36465"/>
      <c r="P36465"/>
      <c r="Q36465"/>
      <c r="R36465"/>
    </row>
    <row r="36466" spans="3:18" x14ac:dyDescent="0.2">
      <c r="C36466"/>
      <c r="D36466"/>
      <c r="E36466"/>
      <c r="F36466"/>
      <c r="G36466"/>
      <c r="H36466"/>
      <c r="I36466"/>
      <c r="J36466"/>
      <c r="K36466"/>
      <c r="L36466"/>
      <c r="M36466"/>
      <c r="N36466"/>
      <c r="O36466"/>
      <c r="P36466"/>
      <c r="Q36466"/>
      <c r="R36466"/>
    </row>
    <row r="36467" spans="3:18" x14ac:dyDescent="0.2">
      <c r="C36467"/>
      <c r="D36467"/>
      <c r="E36467"/>
      <c r="F36467"/>
      <c r="G36467"/>
      <c r="H36467"/>
      <c r="I36467"/>
      <c r="J36467"/>
      <c r="K36467"/>
      <c r="L36467"/>
      <c r="M36467"/>
      <c r="N36467"/>
      <c r="O36467"/>
      <c r="P36467"/>
      <c r="Q36467"/>
      <c r="R36467"/>
    </row>
    <row r="36468" spans="3:18" x14ac:dyDescent="0.2">
      <c r="C36468"/>
      <c r="D36468"/>
      <c r="E36468"/>
      <c r="F36468"/>
      <c r="G36468"/>
      <c r="H36468"/>
      <c r="I36468"/>
      <c r="J36468"/>
      <c r="K36468"/>
      <c r="L36468"/>
      <c r="M36468"/>
      <c r="N36468"/>
      <c r="O36468"/>
      <c r="P36468"/>
      <c r="Q36468"/>
      <c r="R36468"/>
    </row>
    <row r="36469" spans="3:18" x14ac:dyDescent="0.2">
      <c r="C36469"/>
      <c r="D36469"/>
      <c r="E36469"/>
      <c r="F36469"/>
      <c r="G36469"/>
      <c r="H36469"/>
      <c r="I36469"/>
      <c r="J36469"/>
      <c r="K36469"/>
      <c r="L36469"/>
      <c r="M36469"/>
      <c r="N36469"/>
      <c r="O36469"/>
      <c r="P36469"/>
      <c r="Q36469"/>
      <c r="R36469"/>
    </row>
    <row r="36470" spans="3:18" x14ac:dyDescent="0.2">
      <c r="C36470"/>
      <c r="D36470"/>
      <c r="E36470"/>
      <c r="F36470"/>
      <c r="G36470"/>
      <c r="H36470"/>
      <c r="I36470"/>
      <c r="J36470"/>
      <c r="K36470"/>
      <c r="L36470"/>
      <c r="M36470"/>
      <c r="N36470"/>
      <c r="O36470"/>
      <c r="P36470"/>
      <c r="Q36470"/>
      <c r="R36470"/>
    </row>
    <row r="36471" spans="3:18" x14ac:dyDescent="0.2">
      <c r="C36471"/>
      <c r="D36471"/>
      <c r="E36471"/>
      <c r="F36471"/>
      <c r="G36471"/>
      <c r="H36471"/>
      <c r="I36471"/>
      <c r="J36471"/>
      <c r="K36471"/>
      <c r="L36471"/>
      <c r="M36471"/>
      <c r="N36471"/>
      <c r="O36471"/>
      <c r="P36471"/>
      <c r="Q36471"/>
      <c r="R36471"/>
    </row>
    <row r="36472" spans="3:18" x14ac:dyDescent="0.2">
      <c r="C36472"/>
      <c r="D36472"/>
      <c r="E36472"/>
      <c r="F36472"/>
      <c r="G36472"/>
      <c r="H36472"/>
      <c r="I36472"/>
      <c r="J36472"/>
      <c r="K36472"/>
      <c r="L36472"/>
      <c r="M36472"/>
      <c r="N36472"/>
      <c r="O36472"/>
      <c r="P36472"/>
      <c r="Q36472"/>
      <c r="R36472"/>
    </row>
    <row r="36473" spans="3:18" x14ac:dyDescent="0.2">
      <c r="C36473"/>
      <c r="D36473"/>
      <c r="E36473"/>
      <c r="F36473"/>
      <c r="G36473"/>
      <c r="H36473"/>
      <c r="I36473"/>
      <c r="J36473"/>
      <c r="K36473"/>
      <c r="L36473"/>
      <c r="M36473"/>
      <c r="N36473"/>
      <c r="O36473"/>
      <c r="P36473"/>
      <c r="Q36473"/>
      <c r="R36473"/>
    </row>
    <row r="36474" spans="3:18" x14ac:dyDescent="0.2">
      <c r="C36474"/>
      <c r="D36474"/>
      <c r="E36474"/>
      <c r="F36474"/>
      <c r="G36474"/>
      <c r="H36474"/>
      <c r="I36474"/>
      <c r="J36474"/>
      <c r="K36474"/>
      <c r="L36474"/>
      <c r="M36474"/>
      <c r="N36474"/>
      <c r="O36474"/>
      <c r="P36474"/>
      <c r="Q36474"/>
      <c r="R36474"/>
    </row>
    <row r="36475" spans="3:18" x14ac:dyDescent="0.2">
      <c r="C36475"/>
      <c r="D36475"/>
      <c r="E36475"/>
      <c r="F36475"/>
      <c r="G36475"/>
      <c r="H36475"/>
      <c r="I36475"/>
      <c r="J36475"/>
      <c r="K36475"/>
      <c r="L36475"/>
      <c r="M36475"/>
      <c r="N36475"/>
      <c r="O36475"/>
      <c r="P36475"/>
      <c r="Q36475"/>
      <c r="R36475"/>
    </row>
    <row r="36476" spans="3:18" x14ac:dyDescent="0.2">
      <c r="C36476"/>
      <c r="D36476"/>
      <c r="E36476"/>
      <c r="F36476"/>
      <c r="G36476"/>
      <c r="H36476"/>
      <c r="I36476"/>
      <c r="J36476"/>
      <c r="K36476"/>
      <c r="L36476"/>
      <c r="M36476"/>
      <c r="N36476"/>
      <c r="O36476"/>
      <c r="P36476"/>
      <c r="Q36476"/>
      <c r="R36476"/>
    </row>
    <row r="36477" spans="3:18" x14ac:dyDescent="0.2">
      <c r="C36477"/>
      <c r="D36477"/>
      <c r="E36477"/>
      <c r="F36477"/>
      <c r="G36477"/>
      <c r="H36477"/>
      <c r="I36477"/>
      <c r="J36477"/>
      <c r="K36477"/>
      <c r="L36477"/>
      <c r="M36477"/>
      <c r="N36477"/>
      <c r="O36477"/>
      <c r="P36477"/>
      <c r="Q36477"/>
      <c r="R36477"/>
    </row>
    <row r="36478" spans="3:18" x14ac:dyDescent="0.2">
      <c r="C36478"/>
      <c r="D36478"/>
      <c r="E36478"/>
      <c r="F36478"/>
      <c r="G36478"/>
      <c r="H36478"/>
      <c r="I36478"/>
      <c r="J36478"/>
      <c r="K36478"/>
      <c r="L36478"/>
      <c r="M36478"/>
      <c r="N36478"/>
      <c r="O36478"/>
      <c r="P36478"/>
      <c r="Q36478"/>
      <c r="R36478"/>
    </row>
    <row r="36479" spans="3:18" x14ac:dyDescent="0.2">
      <c r="C36479"/>
      <c r="D36479"/>
      <c r="E36479"/>
      <c r="F36479"/>
      <c r="G36479"/>
      <c r="H36479"/>
      <c r="I36479"/>
      <c r="J36479"/>
      <c r="K36479"/>
      <c r="L36479"/>
      <c r="M36479"/>
      <c r="N36479"/>
      <c r="O36479"/>
      <c r="P36479"/>
      <c r="Q36479"/>
      <c r="R36479"/>
    </row>
    <row r="36480" spans="3:18" x14ac:dyDescent="0.2">
      <c r="C36480"/>
      <c r="D36480"/>
      <c r="E36480"/>
      <c r="F36480"/>
      <c r="G36480"/>
      <c r="H36480"/>
      <c r="I36480"/>
      <c r="J36480"/>
      <c r="K36480"/>
      <c r="L36480"/>
      <c r="M36480"/>
      <c r="N36480"/>
      <c r="O36480"/>
      <c r="P36480"/>
      <c r="Q36480"/>
      <c r="R36480"/>
    </row>
    <row r="36481" spans="3:18" x14ac:dyDescent="0.2">
      <c r="C36481"/>
      <c r="D36481"/>
      <c r="E36481"/>
      <c r="F36481"/>
      <c r="G36481"/>
      <c r="H36481"/>
      <c r="I36481"/>
      <c r="J36481"/>
      <c r="K36481"/>
      <c r="L36481"/>
      <c r="M36481"/>
      <c r="N36481"/>
      <c r="O36481"/>
      <c r="P36481"/>
      <c r="Q36481"/>
      <c r="R36481"/>
    </row>
    <row r="36482" spans="3:18" x14ac:dyDescent="0.2">
      <c r="C36482"/>
      <c r="D36482"/>
      <c r="E36482"/>
      <c r="F36482"/>
      <c r="G36482"/>
      <c r="H36482"/>
      <c r="I36482"/>
      <c r="J36482"/>
      <c r="K36482"/>
      <c r="L36482"/>
      <c r="M36482"/>
      <c r="N36482"/>
      <c r="O36482"/>
      <c r="P36482"/>
      <c r="Q36482"/>
      <c r="R36482"/>
    </row>
    <row r="36483" spans="3:18" x14ac:dyDescent="0.2">
      <c r="C36483"/>
      <c r="D36483"/>
      <c r="E36483"/>
      <c r="F36483"/>
      <c r="G36483"/>
      <c r="H36483"/>
      <c r="I36483"/>
      <c r="J36483"/>
      <c r="K36483"/>
      <c r="L36483"/>
      <c r="M36483"/>
      <c r="N36483"/>
      <c r="O36483"/>
      <c r="P36483"/>
      <c r="Q36483"/>
      <c r="R36483"/>
    </row>
    <row r="36484" spans="3:18" x14ac:dyDescent="0.2">
      <c r="C36484"/>
      <c r="D36484"/>
      <c r="E36484"/>
      <c r="F36484"/>
      <c r="G36484"/>
      <c r="H36484"/>
      <c r="I36484"/>
      <c r="J36484"/>
      <c r="K36484"/>
      <c r="L36484"/>
      <c r="M36484"/>
      <c r="N36484"/>
      <c r="O36484"/>
      <c r="P36484"/>
      <c r="Q36484"/>
      <c r="R36484"/>
    </row>
    <row r="36485" spans="3:18" x14ac:dyDescent="0.2">
      <c r="C36485"/>
      <c r="D36485"/>
      <c r="E36485"/>
      <c r="F36485"/>
      <c r="G36485"/>
      <c r="H36485"/>
      <c r="I36485"/>
      <c r="J36485"/>
      <c r="K36485"/>
      <c r="L36485"/>
      <c r="M36485"/>
      <c r="N36485"/>
      <c r="O36485"/>
      <c r="P36485"/>
      <c r="Q36485"/>
      <c r="R36485"/>
    </row>
    <row r="36486" spans="3:18" x14ac:dyDescent="0.2">
      <c r="C36486"/>
      <c r="D36486"/>
      <c r="E36486"/>
      <c r="F36486"/>
      <c r="G36486"/>
      <c r="H36486"/>
      <c r="I36486"/>
      <c r="J36486"/>
      <c r="K36486"/>
      <c r="L36486"/>
      <c r="M36486"/>
      <c r="N36486"/>
      <c r="O36486"/>
      <c r="P36486"/>
      <c r="Q36486"/>
      <c r="R36486"/>
    </row>
    <row r="36487" spans="3:18" x14ac:dyDescent="0.2">
      <c r="C36487"/>
      <c r="D36487"/>
      <c r="E36487"/>
      <c r="F36487"/>
      <c r="G36487"/>
      <c r="H36487"/>
      <c r="I36487"/>
      <c r="J36487"/>
      <c r="K36487"/>
      <c r="L36487"/>
      <c r="M36487"/>
      <c r="N36487"/>
      <c r="O36487"/>
      <c r="P36487"/>
      <c r="Q36487"/>
      <c r="R36487"/>
    </row>
    <row r="36488" spans="3:18" x14ac:dyDescent="0.2">
      <c r="C36488"/>
      <c r="D36488"/>
      <c r="E36488"/>
      <c r="F36488"/>
      <c r="G36488"/>
      <c r="H36488"/>
      <c r="I36488"/>
      <c r="J36488"/>
      <c r="K36488"/>
      <c r="L36488"/>
      <c r="M36488"/>
      <c r="N36488"/>
      <c r="O36488"/>
      <c r="P36488"/>
      <c r="Q36488"/>
      <c r="R36488"/>
    </row>
    <row r="36489" spans="3:18" x14ac:dyDescent="0.2">
      <c r="C36489"/>
      <c r="D36489"/>
      <c r="E36489"/>
      <c r="F36489"/>
      <c r="G36489"/>
      <c r="H36489"/>
      <c r="I36489"/>
      <c r="J36489"/>
      <c r="K36489"/>
      <c r="L36489"/>
      <c r="M36489"/>
      <c r="N36489"/>
      <c r="O36489"/>
      <c r="P36489"/>
      <c r="Q36489"/>
      <c r="R36489"/>
    </row>
    <row r="36490" spans="3:18" x14ac:dyDescent="0.2">
      <c r="C36490"/>
      <c r="D36490"/>
      <c r="E36490"/>
      <c r="F36490"/>
      <c r="G36490"/>
      <c r="H36490"/>
      <c r="I36490"/>
      <c r="J36490"/>
      <c r="K36490"/>
      <c r="L36490"/>
      <c r="M36490"/>
      <c r="N36490"/>
      <c r="O36490"/>
      <c r="P36490"/>
      <c r="Q36490"/>
      <c r="R36490"/>
    </row>
    <row r="36491" spans="3:18" x14ac:dyDescent="0.2">
      <c r="C36491"/>
      <c r="D36491"/>
      <c r="E36491"/>
      <c r="F36491"/>
      <c r="G36491"/>
      <c r="H36491"/>
      <c r="I36491"/>
      <c r="J36491"/>
      <c r="K36491"/>
      <c r="L36491"/>
      <c r="M36491"/>
      <c r="N36491"/>
      <c r="O36491"/>
      <c r="P36491"/>
      <c r="Q36491"/>
      <c r="R36491"/>
    </row>
    <row r="36492" spans="3:18" x14ac:dyDescent="0.2">
      <c r="C36492"/>
      <c r="D36492"/>
      <c r="E36492"/>
      <c r="F36492"/>
      <c r="G36492"/>
      <c r="H36492"/>
      <c r="I36492"/>
      <c r="J36492"/>
      <c r="K36492"/>
      <c r="L36492"/>
      <c r="M36492"/>
      <c r="N36492"/>
      <c r="O36492"/>
      <c r="P36492"/>
      <c r="Q36492"/>
      <c r="R36492"/>
    </row>
    <row r="36493" spans="3:18" x14ac:dyDescent="0.2">
      <c r="C36493"/>
      <c r="D36493"/>
      <c r="E36493"/>
      <c r="F36493"/>
      <c r="G36493"/>
      <c r="H36493"/>
      <c r="I36493"/>
      <c r="J36493"/>
      <c r="K36493"/>
      <c r="L36493"/>
      <c r="M36493"/>
      <c r="N36493"/>
      <c r="O36493"/>
      <c r="P36493"/>
      <c r="Q36493"/>
      <c r="R36493"/>
    </row>
    <row r="36494" spans="3:18" x14ac:dyDescent="0.2">
      <c r="C36494"/>
      <c r="D36494"/>
      <c r="E36494"/>
      <c r="F36494"/>
      <c r="G36494"/>
      <c r="H36494"/>
      <c r="I36494"/>
      <c r="J36494"/>
      <c r="K36494"/>
      <c r="L36494"/>
      <c r="M36494"/>
      <c r="N36494"/>
      <c r="O36494"/>
      <c r="P36494"/>
      <c r="Q36494"/>
      <c r="R36494"/>
    </row>
    <row r="36495" spans="3:18" x14ac:dyDescent="0.2">
      <c r="C36495"/>
      <c r="D36495"/>
      <c r="E36495"/>
      <c r="F36495"/>
      <c r="G36495"/>
      <c r="H36495"/>
      <c r="I36495"/>
      <c r="J36495"/>
      <c r="K36495"/>
      <c r="L36495"/>
      <c r="M36495"/>
      <c r="N36495"/>
      <c r="O36495"/>
      <c r="P36495"/>
      <c r="Q36495"/>
      <c r="R36495"/>
    </row>
    <row r="36496" spans="3:18" x14ac:dyDescent="0.2">
      <c r="C36496"/>
      <c r="D36496"/>
      <c r="E36496"/>
      <c r="F36496"/>
      <c r="G36496"/>
      <c r="H36496"/>
      <c r="I36496"/>
      <c r="J36496"/>
      <c r="K36496"/>
      <c r="L36496"/>
      <c r="M36496"/>
      <c r="N36496"/>
      <c r="O36496"/>
      <c r="P36496"/>
      <c r="Q36496"/>
      <c r="R36496"/>
    </row>
    <row r="36497" spans="3:18" x14ac:dyDescent="0.2">
      <c r="C36497"/>
      <c r="D36497"/>
      <c r="E36497"/>
      <c r="F36497"/>
      <c r="G36497"/>
      <c r="H36497"/>
      <c r="I36497"/>
      <c r="J36497"/>
      <c r="K36497"/>
      <c r="L36497"/>
      <c r="M36497"/>
      <c r="N36497"/>
      <c r="O36497"/>
      <c r="P36497"/>
      <c r="Q36497"/>
      <c r="R36497"/>
    </row>
    <row r="36498" spans="3:18" x14ac:dyDescent="0.2">
      <c r="C36498"/>
      <c r="D36498"/>
      <c r="E36498"/>
      <c r="F36498"/>
      <c r="G36498"/>
      <c r="H36498"/>
      <c r="I36498"/>
      <c r="J36498"/>
      <c r="K36498"/>
      <c r="L36498"/>
      <c r="M36498"/>
      <c r="N36498"/>
      <c r="O36498"/>
      <c r="P36498"/>
      <c r="Q36498"/>
      <c r="R36498"/>
    </row>
    <row r="36499" spans="3:18" x14ac:dyDescent="0.2">
      <c r="C36499"/>
      <c r="D36499"/>
      <c r="E36499"/>
      <c r="F36499"/>
      <c r="G36499"/>
      <c r="H36499"/>
      <c r="I36499"/>
      <c r="J36499"/>
      <c r="K36499"/>
      <c r="L36499"/>
      <c r="M36499"/>
      <c r="N36499"/>
      <c r="O36499"/>
      <c r="P36499"/>
      <c r="Q36499"/>
      <c r="R36499"/>
    </row>
    <row r="36500" spans="3:18" x14ac:dyDescent="0.2">
      <c r="C36500"/>
      <c r="D36500"/>
      <c r="E36500"/>
      <c r="F36500"/>
      <c r="G36500"/>
      <c r="H36500"/>
      <c r="I36500"/>
      <c r="J36500"/>
      <c r="K36500"/>
      <c r="L36500"/>
      <c r="M36500"/>
      <c r="N36500"/>
      <c r="O36500"/>
      <c r="P36500"/>
      <c r="Q36500"/>
      <c r="R36500"/>
    </row>
    <row r="36501" spans="3:18" x14ac:dyDescent="0.2">
      <c r="C36501"/>
      <c r="D36501"/>
      <c r="E36501"/>
      <c r="F36501"/>
      <c r="G36501"/>
      <c r="H36501"/>
      <c r="I36501"/>
      <c r="J36501"/>
      <c r="K36501"/>
      <c r="L36501"/>
      <c r="M36501"/>
      <c r="N36501"/>
      <c r="O36501"/>
      <c r="P36501"/>
      <c r="Q36501"/>
      <c r="R36501"/>
    </row>
    <row r="36502" spans="3:18" x14ac:dyDescent="0.2">
      <c r="C36502"/>
      <c r="D36502"/>
      <c r="E36502"/>
      <c r="F36502"/>
      <c r="G36502"/>
      <c r="H36502"/>
      <c r="I36502"/>
      <c r="J36502"/>
      <c r="K36502"/>
      <c r="L36502"/>
      <c r="M36502"/>
      <c r="N36502"/>
      <c r="O36502"/>
      <c r="P36502"/>
      <c r="Q36502"/>
      <c r="R36502"/>
    </row>
    <row r="36503" spans="3:18" x14ac:dyDescent="0.2">
      <c r="C36503"/>
      <c r="D36503"/>
      <c r="E36503"/>
      <c r="F36503"/>
      <c r="G36503"/>
      <c r="H36503"/>
      <c r="I36503"/>
      <c r="J36503"/>
      <c r="K36503"/>
      <c r="L36503"/>
      <c r="M36503"/>
      <c r="N36503"/>
      <c r="O36503"/>
      <c r="P36503"/>
      <c r="Q36503"/>
      <c r="R36503"/>
    </row>
    <row r="36504" spans="3:18" x14ac:dyDescent="0.2">
      <c r="C36504"/>
      <c r="D36504"/>
      <c r="E36504"/>
      <c r="F36504"/>
      <c r="G36504"/>
      <c r="H36504"/>
      <c r="I36504"/>
      <c r="J36504"/>
      <c r="K36504"/>
      <c r="L36504"/>
      <c r="M36504"/>
      <c r="N36504"/>
      <c r="O36504"/>
      <c r="P36504"/>
      <c r="Q36504"/>
      <c r="R36504"/>
    </row>
    <row r="36505" spans="3:18" x14ac:dyDescent="0.2">
      <c r="C36505"/>
      <c r="D36505"/>
      <c r="E36505"/>
      <c r="F36505"/>
      <c r="G36505"/>
      <c r="H36505"/>
      <c r="I36505"/>
      <c r="J36505"/>
      <c r="K36505"/>
      <c r="L36505"/>
      <c r="M36505"/>
      <c r="N36505"/>
      <c r="O36505"/>
      <c r="P36505"/>
      <c r="Q36505"/>
      <c r="R36505"/>
    </row>
    <row r="36506" spans="3:18" x14ac:dyDescent="0.2">
      <c r="C36506"/>
      <c r="D36506"/>
      <c r="E36506"/>
      <c r="F36506"/>
      <c r="G36506"/>
      <c r="H36506"/>
      <c r="I36506"/>
      <c r="J36506"/>
      <c r="K36506"/>
      <c r="L36506"/>
      <c r="M36506"/>
      <c r="N36506"/>
      <c r="O36506"/>
      <c r="P36506"/>
      <c r="Q36506"/>
      <c r="R36506"/>
    </row>
    <row r="36507" spans="3:18" x14ac:dyDescent="0.2">
      <c r="C36507"/>
      <c r="D36507"/>
      <c r="E36507"/>
      <c r="F36507"/>
      <c r="G36507"/>
      <c r="H36507"/>
      <c r="I36507"/>
      <c r="J36507"/>
      <c r="K36507"/>
      <c r="L36507"/>
      <c r="M36507"/>
      <c r="N36507"/>
      <c r="O36507"/>
      <c r="P36507"/>
      <c r="Q36507"/>
      <c r="R36507"/>
    </row>
    <row r="36508" spans="3:18" x14ac:dyDescent="0.2">
      <c r="C36508"/>
      <c r="D36508"/>
      <c r="E36508"/>
      <c r="F36508"/>
      <c r="G36508"/>
      <c r="H36508"/>
      <c r="I36508"/>
      <c r="J36508"/>
      <c r="K36508"/>
      <c r="L36508"/>
      <c r="M36508"/>
      <c r="N36508"/>
      <c r="O36508"/>
      <c r="P36508"/>
      <c r="Q36508"/>
      <c r="R36508"/>
    </row>
    <row r="36509" spans="3:18" x14ac:dyDescent="0.2">
      <c r="C36509"/>
      <c r="D36509"/>
      <c r="E36509"/>
      <c r="F36509"/>
      <c r="G36509"/>
      <c r="H36509"/>
      <c r="I36509"/>
      <c r="J36509"/>
      <c r="K36509"/>
      <c r="L36509"/>
      <c r="M36509"/>
      <c r="N36509"/>
      <c r="O36509"/>
      <c r="P36509"/>
      <c r="Q36509"/>
      <c r="R36509"/>
    </row>
    <row r="36510" spans="3:18" x14ac:dyDescent="0.2">
      <c r="C36510"/>
      <c r="D36510"/>
      <c r="E36510"/>
      <c r="F36510"/>
      <c r="G36510"/>
      <c r="H36510"/>
      <c r="I36510"/>
      <c r="J36510"/>
      <c r="K36510"/>
      <c r="L36510"/>
      <c r="M36510"/>
      <c r="N36510"/>
      <c r="O36510"/>
      <c r="P36510"/>
      <c r="Q36510"/>
      <c r="R36510"/>
    </row>
    <row r="36511" spans="3:18" x14ac:dyDescent="0.2">
      <c r="C36511"/>
      <c r="D36511"/>
      <c r="E36511"/>
      <c r="F36511"/>
      <c r="G36511"/>
      <c r="H36511"/>
      <c r="I36511"/>
      <c r="J36511"/>
      <c r="K36511"/>
      <c r="L36511"/>
      <c r="M36511"/>
      <c r="N36511"/>
      <c r="O36511"/>
      <c r="P36511"/>
      <c r="Q36511"/>
      <c r="R36511"/>
    </row>
    <row r="36512" spans="3:18" x14ac:dyDescent="0.2">
      <c r="C36512"/>
      <c r="D36512"/>
      <c r="E36512"/>
      <c r="F36512"/>
      <c r="G36512"/>
      <c r="H36512"/>
      <c r="I36512"/>
      <c r="J36512"/>
      <c r="K36512"/>
      <c r="L36512"/>
      <c r="M36512"/>
      <c r="N36512"/>
      <c r="O36512"/>
      <c r="P36512"/>
      <c r="Q36512"/>
      <c r="R36512"/>
    </row>
    <row r="36513" spans="3:18" x14ac:dyDescent="0.2">
      <c r="C36513"/>
      <c r="D36513"/>
      <c r="E36513"/>
      <c r="F36513"/>
      <c r="G36513"/>
      <c r="H36513"/>
      <c r="I36513"/>
      <c r="J36513"/>
      <c r="K36513"/>
      <c r="L36513"/>
      <c r="M36513"/>
      <c r="N36513"/>
      <c r="O36513"/>
      <c r="P36513"/>
      <c r="Q36513"/>
      <c r="R36513"/>
    </row>
    <row r="36514" spans="3:18" x14ac:dyDescent="0.2">
      <c r="C36514"/>
      <c r="D36514"/>
      <c r="E36514"/>
      <c r="F36514"/>
      <c r="G36514"/>
      <c r="H36514"/>
      <c r="I36514"/>
      <c r="J36514"/>
      <c r="K36514"/>
      <c r="L36514"/>
      <c r="M36514"/>
      <c r="N36514"/>
      <c r="O36514"/>
      <c r="P36514"/>
      <c r="Q36514"/>
      <c r="R36514"/>
    </row>
    <row r="36515" spans="3:18" x14ac:dyDescent="0.2">
      <c r="C36515"/>
      <c r="D36515"/>
      <c r="E36515"/>
      <c r="F36515"/>
      <c r="G36515"/>
      <c r="H36515"/>
      <c r="I36515"/>
      <c r="J36515"/>
      <c r="K36515"/>
      <c r="L36515"/>
      <c r="M36515"/>
      <c r="N36515"/>
      <c r="O36515"/>
      <c r="P36515"/>
      <c r="Q36515"/>
      <c r="R36515"/>
    </row>
    <row r="36516" spans="3:18" x14ac:dyDescent="0.2">
      <c r="C36516"/>
      <c r="D36516"/>
      <c r="E36516"/>
      <c r="F36516"/>
      <c r="G36516"/>
      <c r="H36516"/>
      <c r="I36516"/>
      <c r="J36516"/>
      <c r="K36516"/>
      <c r="L36516"/>
      <c r="M36516"/>
      <c r="N36516"/>
      <c r="O36516"/>
      <c r="P36516"/>
      <c r="Q36516"/>
      <c r="R36516"/>
    </row>
    <row r="36517" spans="3:18" x14ac:dyDescent="0.2">
      <c r="C36517"/>
      <c r="D36517"/>
      <c r="E36517"/>
      <c r="F36517"/>
      <c r="G36517"/>
      <c r="H36517"/>
      <c r="I36517"/>
      <c r="J36517"/>
      <c r="K36517"/>
      <c r="L36517"/>
      <c r="M36517"/>
      <c r="N36517"/>
      <c r="O36517"/>
      <c r="P36517"/>
      <c r="Q36517"/>
      <c r="R36517"/>
    </row>
    <row r="36518" spans="3:18" x14ac:dyDescent="0.2">
      <c r="C36518"/>
      <c r="D36518"/>
      <c r="E36518"/>
      <c r="F36518"/>
      <c r="G36518"/>
      <c r="H36518"/>
      <c r="I36518"/>
      <c r="J36518"/>
      <c r="K36518"/>
      <c r="L36518"/>
      <c r="M36518"/>
      <c r="N36518"/>
      <c r="O36518"/>
      <c r="P36518"/>
      <c r="Q36518"/>
      <c r="R36518"/>
    </row>
    <row r="36519" spans="3:18" x14ac:dyDescent="0.2">
      <c r="C36519"/>
      <c r="D36519"/>
      <c r="E36519"/>
      <c r="F36519"/>
      <c r="G36519"/>
      <c r="H36519"/>
      <c r="I36519"/>
      <c r="J36519"/>
      <c r="K36519"/>
      <c r="L36519"/>
      <c r="M36519"/>
      <c r="N36519"/>
      <c r="O36519"/>
      <c r="P36519"/>
      <c r="Q36519"/>
      <c r="R36519"/>
    </row>
    <row r="36520" spans="3:18" x14ac:dyDescent="0.2">
      <c r="C36520"/>
      <c r="D36520"/>
      <c r="E36520"/>
      <c r="F36520"/>
      <c r="G36520"/>
      <c r="H36520"/>
      <c r="I36520"/>
      <c r="J36520"/>
      <c r="K36520"/>
      <c r="L36520"/>
      <c r="M36520"/>
      <c r="N36520"/>
      <c r="O36520"/>
      <c r="P36520"/>
      <c r="Q36520"/>
      <c r="R36520"/>
    </row>
    <row r="36521" spans="3:18" x14ac:dyDescent="0.2">
      <c r="C36521"/>
      <c r="D36521"/>
      <c r="E36521"/>
      <c r="F36521"/>
      <c r="G36521"/>
      <c r="H36521"/>
      <c r="I36521"/>
      <c r="J36521"/>
      <c r="K36521"/>
      <c r="L36521"/>
      <c r="M36521"/>
      <c r="N36521"/>
      <c r="O36521"/>
      <c r="P36521"/>
      <c r="Q36521"/>
      <c r="R36521"/>
    </row>
    <row r="36522" spans="3:18" x14ac:dyDescent="0.2">
      <c r="C36522"/>
      <c r="D36522"/>
      <c r="E36522"/>
      <c r="F36522"/>
      <c r="G36522"/>
      <c r="H36522"/>
      <c r="I36522"/>
      <c r="J36522"/>
      <c r="K36522"/>
      <c r="L36522"/>
      <c r="M36522"/>
      <c r="N36522"/>
      <c r="O36522"/>
      <c r="P36522"/>
      <c r="Q36522"/>
      <c r="R36522"/>
    </row>
    <row r="36523" spans="3:18" x14ac:dyDescent="0.2">
      <c r="C36523"/>
      <c r="D36523"/>
      <c r="E36523"/>
      <c r="F36523"/>
      <c r="G36523"/>
      <c r="H36523"/>
      <c r="I36523"/>
      <c r="J36523"/>
      <c r="K36523"/>
      <c r="L36523"/>
      <c r="M36523"/>
      <c r="N36523"/>
      <c r="O36523"/>
      <c r="P36523"/>
      <c r="Q36523"/>
      <c r="R36523"/>
    </row>
    <row r="36524" spans="3:18" x14ac:dyDescent="0.2">
      <c r="C36524"/>
      <c r="D36524"/>
      <c r="E36524"/>
      <c r="F36524"/>
      <c r="G36524"/>
      <c r="H36524"/>
      <c r="I36524"/>
      <c r="J36524"/>
      <c r="K36524"/>
      <c r="L36524"/>
      <c r="M36524"/>
      <c r="N36524"/>
      <c r="O36524"/>
      <c r="P36524"/>
      <c r="Q36524"/>
      <c r="R36524"/>
    </row>
    <row r="36525" spans="3:18" x14ac:dyDescent="0.2">
      <c r="C36525"/>
      <c r="D36525"/>
      <c r="E36525"/>
      <c r="F36525"/>
      <c r="G36525"/>
      <c r="H36525"/>
      <c r="I36525"/>
      <c r="J36525"/>
      <c r="K36525"/>
      <c r="L36525"/>
      <c r="M36525"/>
      <c r="N36525"/>
      <c r="O36525"/>
      <c r="P36525"/>
      <c r="Q36525"/>
      <c r="R36525"/>
    </row>
    <row r="36526" spans="3:18" x14ac:dyDescent="0.2">
      <c r="C36526"/>
      <c r="D36526"/>
      <c r="E36526"/>
      <c r="F36526"/>
      <c r="G36526"/>
      <c r="H36526"/>
      <c r="I36526"/>
      <c r="J36526"/>
      <c r="K36526"/>
      <c r="L36526"/>
      <c r="M36526"/>
      <c r="N36526"/>
      <c r="O36526"/>
      <c r="P36526"/>
      <c r="Q36526"/>
      <c r="R36526"/>
    </row>
    <row r="36527" spans="3:18" x14ac:dyDescent="0.2">
      <c r="C36527"/>
      <c r="D36527"/>
      <c r="E36527"/>
      <c r="F36527"/>
      <c r="G36527"/>
      <c r="H36527"/>
      <c r="I36527"/>
      <c r="J36527"/>
      <c r="K36527"/>
      <c r="L36527"/>
      <c r="M36527"/>
      <c r="N36527"/>
      <c r="O36527"/>
      <c r="P36527"/>
      <c r="Q36527"/>
      <c r="R36527"/>
    </row>
    <row r="36528" spans="3:18" x14ac:dyDescent="0.2">
      <c r="C36528"/>
      <c r="D36528"/>
      <c r="E36528"/>
      <c r="F36528"/>
      <c r="G36528"/>
      <c r="H36528"/>
      <c r="I36528"/>
      <c r="J36528"/>
      <c r="K36528"/>
      <c r="L36528"/>
      <c r="M36528"/>
      <c r="N36528"/>
      <c r="O36528"/>
      <c r="P36528"/>
      <c r="Q36528"/>
      <c r="R36528"/>
    </row>
    <row r="36529" spans="3:18" x14ac:dyDescent="0.2">
      <c r="C36529"/>
      <c r="D36529"/>
      <c r="E36529"/>
      <c r="F36529"/>
      <c r="G36529"/>
      <c r="H36529"/>
      <c r="I36529"/>
      <c r="J36529"/>
      <c r="K36529"/>
      <c r="L36529"/>
      <c r="M36529"/>
      <c r="N36529"/>
      <c r="O36529"/>
      <c r="P36529"/>
      <c r="Q36529"/>
      <c r="R36529"/>
    </row>
    <row r="36530" spans="3:18" x14ac:dyDescent="0.2">
      <c r="C36530"/>
      <c r="D36530"/>
      <c r="E36530"/>
      <c r="F36530"/>
      <c r="G36530"/>
      <c r="H36530"/>
      <c r="I36530"/>
      <c r="J36530"/>
      <c r="K36530"/>
      <c r="L36530"/>
      <c r="M36530"/>
      <c r="N36530"/>
      <c r="O36530"/>
      <c r="P36530"/>
      <c r="Q36530"/>
      <c r="R36530"/>
    </row>
    <row r="36531" spans="3:18" x14ac:dyDescent="0.2">
      <c r="C36531"/>
      <c r="D36531"/>
      <c r="E36531"/>
      <c r="F36531"/>
      <c r="G36531"/>
      <c r="H36531"/>
      <c r="I36531"/>
      <c r="J36531"/>
      <c r="K36531"/>
      <c r="L36531"/>
      <c r="M36531"/>
      <c r="N36531"/>
      <c r="O36531"/>
      <c r="P36531"/>
      <c r="Q36531"/>
      <c r="R36531"/>
    </row>
    <row r="36532" spans="3:18" x14ac:dyDescent="0.2">
      <c r="C36532"/>
      <c r="D36532"/>
      <c r="E36532"/>
      <c r="F36532"/>
      <c r="G36532"/>
      <c r="H36532"/>
      <c r="I36532"/>
      <c r="J36532"/>
      <c r="K36532"/>
      <c r="L36532"/>
      <c r="M36532"/>
      <c r="N36532"/>
      <c r="O36532"/>
      <c r="P36532"/>
      <c r="Q36532"/>
      <c r="R36532"/>
    </row>
    <row r="36533" spans="3:18" x14ac:dyDescent="0.2">
      <c r="C36533"/>
      <c r="D36533"/>
      <c r="E36533"/>
      <c r="F36533"/>
      <c r="G36533"/>
      <c r="H36533"/>
      <c r="I36533"/>
      <c r="J36533"/>
      <c r="K36533"/>
      <c r="L36533"/>
      <c r="M36533"/>
      <c r="N36533"/>
      <c r="O36533"/>
      <c r="P36533"/>
      <c r="Q36533"/>
      <c r="R36533"/>
    </row>
    <row r="36534" spans="3:18" x14ac:dyDescent="0.2">
      <c r="C36534"/>
      <c r="D36534"/>
      <c r="E36534"/>
      <c r="F36534"/>
      <c r="G36534"/>
      <c r="H36534"/>
      <c r="I36534"/>
      <c r="J36534"/>
      <c r="K36534"/>
      <c r="L36534"/>
      <c r="M36534"/>
      <c r="N36534"/>
      <c r="O36534"/>
      <c r="P36534"/>
      <c r="Q36534"/>
      <c r="R36534"/>
    </row>
    <row r="36535" spans="3:18" x14ac:dyDescent="0.2">
      <c r="C36535"/>
      <c r="D36535"/>
      <c r="E36535"/>
      <c r="F36535"/>
      <c r="G36535"/>
      <c r="H36535"/>
      <c r="I36535"/>
      <c r="J36535"/>
      <c r="K36535"/>
      <c r="L36535"/>
      <c r="M36535"/>
      <c r="N36535"/>
      <c r="O36535"/>
      <c r="P36535"/>
      <c r="Q36535"/>
      <c r="R36535"/>
    </row>
    <row r="36536" spans="3:18" x14ac:dyDescent="0.2">
      <c r="C36536"/>
      <c r="D36536"/>
      <c r="E36536"/>
      <c r="F36536"/>
      <c r="G36536"/>
      <c r="H36536"/>
      <c r="I36536"/>
      <c r="J36536"/>
      <c r="K36536"/>
      <c r="L36536"/>
      <c r="M36536"/>
      <c r="N36536"/>
      <c r="O36536"/>
      <c r="P36536"/>
      <c r="Q36536"/>
      <c r="R36536"/>
    </row>
    <row r="36537" spans="3:18" x14ac:dyDescent="0.2">
      <c r="C36537"/>
      <c r="D36537"/>
      <c r="E36537"/>
      <c r="F36537"/>
      <c r="G36537"/>
      <c r="H36537"/>
      <c r="I36537"/>
      <c r="J36537"/>
      <c r="K36537"/>
      <c r="L36537"/>
      <c r="M36537"/>
      <c r="N36537"/>
      <c r="O36537"/>
      <c r="P36537"/>
      <c r="Q36537"/>
      <c r="R36537"/>
    </row>
    <row r="36538" spans="3:18" x14ac:dyDescent="0.2">
      <c r="C36538"/>
      <c r="D36538"/>
      <c r="E36538"/>
      <c r="F36538"/>
      <c r="G36538"/>
      <c r="H36538"/>
      <c r="I36538"/>
      <c r="J36538"/>
      <c r="K36538"/>
      <c r="L36538"/>
      <c r="M36538"/>
      <c r="N36538"/>
      <c r="O36538"/>
      <c r="P36538"/>
      <c r="Q36538"/>
      <c r="R36538"/>
    </row>
    <row r="36539" spans="3:18" x14ac:dyDescent="0.2">
      <c r="C36539"/>
      <c r="D36539"/>
      <c r="E36539"/>
      <c r="F36539"/>
      <c r="G36539"/>
      <c r="H36539"/>
      <c r="I36539"/>
      <c r="J36539"/>
      <c r="K36539"/>
      <c r="L36539"/>
      <c r="M36539"/>
      <c r="N36539"/>
      <c r="O36539"/>
      <c r="P36539"/>
      <c r="Q36539"/>
      <c r="R36539"/>
    </row>
    <row r="36540" spans="3:18" x14ac:dyDescent="0.2">
      <c r="C36540"/>
      <c r="D36540"/>
      <c r="E36540"/>
      <c r="F36540"/>
      <c r="G36540"/>
      <c r="H36540"/>
      <c r="I36540"/>
      <c r="J36540"/>
      <c r="K36540"/>
      <c r="L36540"/>
      <c r="M36540"/>
      <c r="N36540"/>
      <c r="O36540"/>
      <c r="P36540"/>
      <c r="Q36540"/>
      <c r="R36540"/>
    </row>
    <row r="36541" spans="3:18" x14ac:dyDescent="0.2">
      <c r="C36541"/>
      <c r="D36541"/>
      <c r="E36541"/>
      <c r="F36541"/>
      <c r="G36541"/>
      <c r="H36541"/>
      <c r="I36541"/>
      <c r="J36541"/>
      <c r="K36541"/>
      <c r="L36541"/>
      <c r="M36541"/>
      <c r="N36541"/>
      <c r="O36541"/>
      <c r="P36541"/>
      <c r="Q36541"/>
      <c r="R36541"/>
    </row>
    <row r="36542" spans="3:18" x14ac:dyDescent="0.2">
      <c r="C36542"/>
      <c r="D36542"/>
      <c r="E36542"/>
      <c r="F36542"/>
      <c r="G36542"/>
      <c r="H36542"/>
      <c r="I36542"/>
      <c r="J36542"/>
      <c r="K36542"/>
      <c r="L36542"/>
      <c r="M36542"/>
      <c r="N36542"/>
      <c r="O36542"/>
      <c r="P36542"/>
      <c r="Q36542"/>
      <c r="R36542"/>
    </row>
    <row r="36543" spans="3:18" x14ac:dyDescent="0.2">
      <c r="C36543"/>
      <c r="D36543"/>
      <c r="E36543"/>
      <c r="F36543"/>
      <c r="G36543"/>
      <c r="H36543"/>
      <c r="I36543"/>
      <c r="J36543"/>
      <c r="K36543"/>
      <c r="L36543"/>
      <c r="M36543"/>
      <c r="N36543"/>
      <c r="O36543"/>
      <c r="P36543"/>
      <c r="Q36543"/>
      <c r="R36543"/>
    </row>
    <row r="36544" spans="3:18" x14ac:dyDescent="0.2">
      <c r="C36544"/>
      <c r="D36544"/>
      <c r="E36544"/>
      <c r="F36544"/>
      <c r="G36544"/>
      <c r="H36544"/>
      <c r="I36544"/>
      <c r="J36544"/>
      <c r="K36544"/>
      <c r="L36544"/>
      <c r="M36544"/>
      <c r="N36544"/>
      <c r="O36544"/>
      <c r="P36544"/>
      <c r="Q36544"/>
      <c r="R36544"/>
    </row>
    <row r="36545" spans="3:18" x14ac:dyDescent="0.2">
      <c r="C36545"/>
      <c r="D36545"/>
      <c r="E36545"/>
      <c r="F36545"/>
      <c r="G36545"/>
      <c r="H36545"/>
      <c r="I36545"/>
      <c r="J36545"/>
      <c r="K36545"/>
      <c r="L36545"/>
      <c r="M36545"/>
      <c r="N36545"/>
      <c r="O36545"/>
      <c r="P36545"/>
      <c r="Q36545"/>
      <c r="R36545"/>
    </row>
    <row r="36546" spans="3:18" x14ac:dyDescent="0.2">
      <c r="C36546"/>
      <c r="D36546"/>
      <c r="E36546"/>
      <c r="F36546"/>
      <c r="G36546"/>
      <c r="H36546"/>
      <c r="I36546"/>
      <c r="J36546"/>
      <c r="K36546"/>
      <c r="L36546"/>
      <c r="M36546"/>
      <c r="N36546"/>
      <c r="O36546"/>
      <c r="P36546"/>
      <c r="Q36546"/>
      <c r="R36546"/>
    </row>
    <row r="36547" spans="3:18" x14ac:dyDescent="0.2">
      <c r="C36547"/>
      <c r="D36547"/>
      <c r="E36547"/>
      <c r="F36547"/>
      <c r="G36547"/>
      <c r="H36547"/>
      <c r="I36547"/>
      <c r="J36547"/>
      <c r="K36547"/>
      <c r="L36547"/>
      <c r="M36547"/>
      <c r="N36547"/>
      <c r="O36547"/>
      <c r="P36547"/>
      <c r="Q36547"/>
      <c r="R36547"/>
    </row>
    <row r="36548" spans="3:18" x14ac:dyDescent="0.2">
      <c r="C36548"/>
      <c r="D36548"/>
      <c r="E36548"/>
      <c r="F36548"/>
      <c r="G36548"/>
      <c r="H36548"/>
      <c r="I36548"/>
      <c r="J36548"/>
      <c r="K36548"/>
      <c r="L36548"/>
      <c r="M36548"/>
      <c r="N36548"/>
      <c r="O36548"/>
      <c r="P36548"/>
      <c r="Q36548"/>
      <c r="R36548"/>
    </row>
    <row r="36549" spans="3:18" x14ac:dyDescent="0.2">
      <c r="C36549"/>
      <c r="D36549"/>
      <c r="E36549"/>
      <c r="F36549"/>
      <c r="G36549"/>
      <c r="H36549"/>
      <c r="I36549"/>
      <c r="J36549"/>
      <c r="K36549"/>
      <c r="L36549"/>
      <c r="M36549"/>
      <c r="N36549"/>
      <c r="O36549"/>
      <c r="P36549"/>
      <c r="Q36549"/>
      <c r="R36549"/>
    </row>
    <row r="36550" spans="3:18" x14ac:dyDescent="0.2">
      <c r="C36550"/>
      <c r="D36550"/>
      <c r="E36550"/>
      <c r="F36550"/>
      <c r="G36550"/>
      <c r="H36550"/>
      <c r="I36550"/>
      <c r="J36550"/>
      <c r="K36550"/>
      <c r="L36550"/>
      <c r="M36550"/>
      <c r="N36550"/>
      <c r="O36550"/>
      <c r="P36550"/>
      <c r="Q36550"/>
      <c r="R36550"/>
    </row>
    <row r="36551" spans="3:18" x14ac:dyDescent="0.2">
      <c r="C36551"/>
      <c r="D36551"/>
      <c r="E36551"/>
      <c r="F36551"/>
      <c r="G36551"/>
      <c r="H36551"/>
      <c r="I36551"/>
      <c r="J36551"/>
      <c r="K36551"/>
      <c r="L36551"/>
      <c r="M36551"/>
      <c r="N36551"/>
      <c r="O36551"/>
      <c r="P36551"/>
      <c r="Q36551"/>
      <c r="R36551"/>
    </row>
    <row r="36552" spans="3:18" x14ac:dyDescent="0.2">
      <c r="C36552"/>
      <c r="D36552"/>
      <c r="E36552"/>
      <c r="F36552"/>
      <c r="G36552"/>
      <c r="H36552"/>
      <c r="I36552"/>
      <c r="J36552"/>
      <c r="K36552"/>
      <c r="L36552"/>
      <c r="M36552"/>
      <c r="N36552"/>
      <c r="O36552"/>
      <c r="P36552"/>
      <c r="Q36552"/>
      <c r="R36552"/>
    </row>
    <row r="36553" spans="3:18" x14ac:dyDescent="0.2">
      <c r="C36553"/>
      <c r="D36553"/>
      <c r="E36553"/>
      <c r="F36553"/>
      <c r="G36553"/>
      <c r="H36553"/>
      <c r="I36553"/>
      <c r="J36553"/>
      <c r="K36553"/>
      <c r="L36553"/>
      <c r="M36553"/>
      <c r="N36553"/>
      <c r="O36553"/>
      <c r="P36553"/>
      <c r="Q36553"/>
      <c r="R36553"/>
    </row>
    <row r="36554" spans="3:18" x14ac:dyDescent="0.2">
      <c r="C36554"/>
      <c r="D36554"/>
      <c r="E36554"/>
      <c r="F36554"/>
      <c r="G36554"/>
      <c r="H36554"/>
      <c r="I36554"/>
      <c r="J36554"/>
      <c r="K36554"/>
      <c r="L36554"/>
      <c r="M36554"/>
      <c r="N36554"/>
      <c r="O36554"/>
      <c r="P36554"/>
      <c r="Q36554"/>
      <c r="R36554"/>
    </row>
    <row r="36555" spans="3:18" x14ac:dyDescent="0.2">
      <c r="C36555"/>
      <c r="D36555"/>
      <c r="E36555"/>
      <c r="F36555"/>
      <c r="G36555"/>
      <c r="H36555"/>
      <c r="I36555"/>
      <c r="J36555"/>
      <c r="K36555"/>
      <c r="L36555"/>
      <c r="M36555"/>
      <c r="N36555"/>
      <c r="O36555"/>
      <c r="P36555"/>
      <c r="Q36555"/>
      <c r="R36555"/>
    </row>
    <row r="36556" spans="3:18" x14ac:dyDescent="0.2">
      <c r="C36556"/>
      <c r="D36556"/>
      <c r="E36556"/>
      <c r="F36556"/>
      <c r="G36556"/>
      <c r="H36556"/>
      <c r="I36556"/>
      <c r="J36556"/>
      <c r="K36556"/>
      <c r="L36556"/>
      <c r="M36556"/>
      <c r="N36556"/>
      <c r="O36556"/>
      <c r="P36556"/>
      <c r="Q36556"/>
      <c r="R36556"/>
    </row>
    <row r="36557" spans="3:18" x14ac:dyDescent="0.2">
      <c r="C36557"/>
      <c r="D36557"/>
      <c r="E36557"/>
      <c r="F36557"/>
      <c r="G36557"/>
      <c r="H36557"/>
      <c r="I36557"/>
      <c r="J36557"/>
      <c r="K36557"/>
      <c r="L36557"/>
      <c r="M36557"/>
      <c r="N36557"/>
      <c r="O36557"/>
      <c r="P36557"/>
      <c r="Q36557"/>
      <c r="R36557"/>
    </row>
    <row r="36558" spans="3:18" x14ac:dyDescent="0.2">
      <c r="C36558"/>
      <c r="D36558"/>
      <c r="E36558"/>
      <c r="F36558"/>
      <c r="G36558"/>
      <c r="H36558"/>
      <c r="I36558"/>
      <c r="J36558"/>
      <c r="K36558"/>
      <c r="L36558"/>
      <c r="M36558"/>
      <c r="N36558"/>
      <c r="O36558"/>
      <c r="P36558"/>
      <c r="Q36558"/>
      <c r="R36558"/>
    </row>
    <row r="36559" spans="3:18" x14ac:dyDescent="0.2">
      <c r="C36559"/>
      <c r="D36559"/>
      <c r="E36559"/>
      <c r="F36559"/>
      <c r="G36559"/>
      <c r="H36559"/>
      <c r="I36559"/>
      <c r="J36559"/>
      <c r="K36559"/>
      <c r="L36559"/>
      <c r="M36559"/>
      <c r="N36559"/>
      <c r="O36559"/>
      <c r="P36559"/>
      <c r="Q36559"/>
      <c r="R36559"/>
    </row>
    <row r="36560" spans="3:18" x14ac:dyDescent="0.2">
      <c r="C36560"/>
      <c r="D36560"/>
      <c r="E36560"/>
      <c r="F36560"/>
      <c r="G36560"/>
      <c r="H36560"/>
      <c r="I36560"/>
      <c r="J36560"/>
      <c r="K36560"/>
      <c r="L36560"/>
      <c r="M36560"/>
      <c r="N36560"/>
      <c r="O36560"/>
      <c r="P36560"/>
      <c r="Q36560"/>
      <c r="R36560"/>
    </row>
    <row r="36561" spans="3:18" x14ac:dyDescent="0.2">
      <c r="C36561"/>
      <c r="D36561"/>
      <c r="E36561"/>
      <c r="F36561"/>
      <c r="G36561"/>
      <c r="H36561"/>
      <c r="I36561"/>
      <c r="J36561"/>
      <c r="K36561"/>
      <c r="L36561"/>
      <c r="M36561"/>
      <c r="N36561"/>
      <c r="O36561"/>
      <c r="P36561"/>
      <c r="Q36561"/>
      <c r="R36561"/>
    </row>
    <row r="36562" spans="3:18" x14ac:dyDescent="0.2">
      <c r="C36562"/>
      <c r="D36562"/>
      <c r="E36562"/>
      <c r="F36562"/>
      <c r="G36562"/>
      <c r="H36562"/>
      <c r="I36562"/>
      <c r="J36562"/>
      <c r="K36562"/>
      <c r="L36562"/>
      <c r="M36562"/>
      <c r="N36562"/>
      <c r="O36562"/>
      <c r="P36562"/>
      <c r="Q36562"/>
      <c r="R36562"/>
    </row>
    <row r="36563" spans="3:18" x14ac:dyDescent="0.2">
      <c r="C36563"/>
      <c r="D36563"/>
      <c r="E36563"/>
      <c r="F36563"/>
      <c r="G36563"/>
      <c r="H36563"/>
      <c r="I36563"/>
      <c r="J36563"/>
      <c r="K36563"/>
      <c r="L36563"/>
      <c r="M36563"/>
      <c r="N36563"/>
      <c r="O36563"/>
      <c r="P36563"/>
      <c r="Q36563"/>
      <c r="R36563"/>
    </row>
    <row r="36564" spans="3:18" x14ac:dyDescent="0.2">
      <c r="C36564"/>
      <c r="D36564"/>
      <c r="E36564"/>
      <c r="F36564"/>
      <c r="G36564"/>
      <c r="H36564"/>
      <c r="I36564"/>
      <c r="J36564"/>
      <c r="K36564"/>
      <c r="L36564"/>
      <c r="M36564"/>
      <c r="N36564"/>
      <c r="O36564"/>
      <c r="P36564"/>
      <c r="Q36564"/>
      <c r="R36564"/>
    </row>
    <row r="36565" spans="3:18" x14ac:dyDescent="0.2">
      <c r="C36565"/>
      <c r="D36565"/>
      <c r="E36565"/>
      <c r="F36565"/>
      <c r="G36565"/>
      <c r="H36565"/>
      <c r="I36565"/>
      <c r="J36565"/>
      <c r="K36565"/>
      <c r="L36565"/>
      <c r="M36565"/>
      <c r="N36565"/>
      <c r="O36565"/>
      <c r="P36565"/>
      <c r="Q36565"/>
      <c r="R36565"/>
    </row>
    <row r="36566" spans="3:18" x14ac:dyDescent="0.2">
      <c r="C36566"/>
      <c r="D36566"/>
      <c r="E36566"/>
      <c r="F36566"/>
      <c r="G36566"/>
      <c r="H36566"/>
      <c r="I36566"/>
      <c r="J36566"/>
      <c r="K36566"/>
      <c r="L36566"/>
      <c r="M36566"/>
      <c r="N36566"/>
      <c r="O36566"/>
      <c r="P36566"/>
      <c r="Q36566"/>
      <c r="R36566"/>
    </row>
    <row r="36567" spans="3:18" x14ac:dyDescent="0.2">
      <c r="C36567"/>
      <c r="D36567"/>
      <c r="E36567"/>
      <c r="F36567"/>
      <c r="G36567"/>
      <c r="H36567"/>
      <c r="I36567"/>
      <c r="J36567"/>
      <c r="K36567"/>
      <c r="L36567"/>
      <c r="M36567"/>
      <c r="N36567"/>
      <c r="O36567"/>
      <c r="P36567"/>
      <c r="Q36567"/>
      <c r="R36567"/>
    </row>
    <row r="36568" spans="3:18" x14ac:dyDescent="0.2">
      <c r="C36568"/>
      <c r="D36568"/>
      <c r="E36568"/>
      <c r="F36568"/>
      <c r="G36568"/>
      <c r="H36568"/>
      <c r="I36568"/>
      <c r="J36568"/>
      <c r="K36568"/>
      <c r="L36568"/>
      <c r="M36568"/>
      <c r="N36568"/>
      <c r="O36568"/>
      <c r="P36568"/>
      <c r="Q36568"/>
      <c r="R36568"/>
    </row>
    <row r="36569" spans="3:18" x14ac:dyDescent="0.2">
      <c r="C36569"/>
      <c r="D36569"/>
      <c r="E36569"/>
      <c r="F36569"/>
      <c r="G36569"/>
      <c r="H36569"/>
      <c r="I36569"/>
      <c r="J36569"/>
      <c r="K36569"/>
      <c r="L36569"/>
      <c r="M36569"/>
      <c r="N36569"/>
      <c r="O36569"/>
      <c r="P36569"/>
      <c r="Q36569"/>
      <c r="R36569"/>
    </row>
    <row r="36570" spans="3:18" x14ac:dyDescent="0.2">
      <c r="C36570"/>
      <c r="D36570"/>
      <c r="E36570"/>
      <c r="F36570"/>
      <c r="G36570"/>
      <c r="H36570"/>
      <c r="I36570"/>
      <c r="J36570"/>
      <c r="K36570"/>
      <c r="L36570"/>
      <c r="M36570"/>
      <c r="N36570"/>
      <c r="O36570"/>
      <c r="P36570"/>
      <c r="Q36570"/>
      <c r="R36570"/>
    </row>
    <row r="36571" spans="3:18" x14ac:dyDescent="0.2">
      <c r="C36571"/>
      <c r="D36571"/>
      <c r="E36571"/>
      <c r="F36571"/>
      <c r="G36571"/>
      <c r="H36571"/>
      <c r="I36571"/>
      <c r="J36571"/>
      <c r="K36571"/>
      <c r="L36571"/>
      <c r="M36571"/>
      <c r="N36571"/>
      <c r="O36571"/>
      <c r="P36571"/>
      <c r="Q36571"/>
      <c r="R36571"/>
    </row>
    <row r="36572" spans="3:18" x14ac:dyDescent="0.2">
      <c r="C36572"/>
      <c r="D36572"/>
      <c r="E36572"/>
      <c r="F36572"/>
      <c r="G36572"/>
      <c r="H36572"/>
      <c r="I36572"/>
      <c r="J36572"/>
      <c r="K36572"/>
      <c r="L36572"/>
      <c r="M36572"/>
      <c r="N36572"/>
      <c r="O36572"/>
      <c r="P36572"/>
      <c r="Q36572"/>
      <c r="R36572"/>
    </row>
    <row r="36573" spans="3:18" x14ac:dyDescent="0.2">
      <c r="C36573"/>
      <c r="D36573"/>
      <c r="E36573"/>
      <c r="F36573"/>
      <c r="G36573"/>
      <c r="H36573"/>
      <c r="I36573"/>
      <c r="J36573"/>
      <c r="K36573"/>
      <c r="L36573"/>
      <c r="M36573"/>
      <c r="N36573"/>
      <c r="O36573"/>
      <c r="P36573"/>
      <c r="Q36573"/>
      <c r="R36573"/>
    </row>
    <row r="36574" spans="3:18" x14ac:dyDescent="0.2">
      <c r="C36574"/>
      <c r="D36574"/>
      <c r="E36574"/>
      <c r="F36574"/>
      <c r="G36574"/>
      <c r="H36574"/>
      <c r="I36574"/>
      <c r="J36574"/>
      <c r="K36574"/>
      <c r="L36574"/>
      <c r="M36574"/>
      <c r="N36574"/>
      <c r="O36574"/>
      <c r="P36574"/>
      <c r="Q36574"/>
      <c r="R36574"/>
    </row>
    <row r="36575" spans="3:18" x14ac:dyDescent="0.2">
      <c r="C36575"/>
      <c r="D36575"/>
      <c r="E36575"/>
      <c r="F36575"/>
      <c r="G36575"/>
      <c r="H36575"/>
      <c r="I36575"/>
      <c r="J36575"/>
      <c r="K36575"/>
      <c r="L36575"/>
      <c r="M36575"/>
      <c r="N36575"/>
      <c r="O36575"/>
      <c r="P36575"/>
      <c r="Q36575"/>
      <c r="R36575"/>
    </row>
    <row r="36576" spans="3:18" x14ac:dyDescent="0.2">
      <c r="C36576"/>
      <c r="D36576"/>
      <c r="E36576"/>
      <c r="F36576"/>
      <c r="G36576"/>
      <c r="H36576"/>
      <c r="I36576"/>
      <c r="J36576"/>
      <c r="K36576"/>
      <c r="L36576"/>
      <c r="M36576"/>
      <c r="N36576"/>
      <c r="O36576"/>
      <c r="P36576"/>
      <c r="Q36576"/>
      <c r="R36576"/>
    </row>
    <row r="36577" spans="3:18" x14ac:dyDescent="0.2">
      <c r="C36577"/>
      <c r="D36577"/>
      <c r="E36577"/>
      <c r="F36577"/>
      <c r="G36577"/>
      <c r="H36577"/>
      <c r="I36577"/>
      <c r="J36577"/>
      <c r="K36577"/>
      <c r="L36577"/>
      <c r="M36577"/>
      <c r="N36577"/>
      <c r="O36577"/>
      <c r="P36577"/>
      <c r="Q36577"/>
      <c r="R36577"/>
    </row>
    <row r="36578" spans="3:18" x14ac:dyDescent="0.2">
      <c r="C36578"/>
      <c r="D36578"/>
      <c r="E36578"/>
      <c r="F36578"/>
      <c r="G36578"/>
      <c r="H36578"/>
      <c r="I36578"/>
      <c r="J36578"/>
      <c r="K36578"/>
      <c r="L36578"/>
      <c r="M36578"/>
      <c r="N36578"/>
      <c r="O36578"/>
      <c r="P36578"/>
      <c r="Q36578"/>
      <c r="R36578"/>
    </row>
    <row r="36579" spans="3:18" x14ac:dyDescent="0.2">
      <c r="C36579"/>
      <c r="D36579"/>
      <c r="E36579"/>
      <c r="F36579"/>
      <c r="G36579"/>
      <c r="H36579"/>
      <c r="I36579"/>
      <c r="J36579"/>
      <c r="K36579"/>
      <c r="L36579"/>
      <c r="M36579"/>
      <c r="N36579"/>
      <c r="O36579"/>
      <c r="P36579"/>
      <c r="Q36579"/>
      <c r="R36579"/>
    </row>
    <row r="36580" spans="3:18" x14ac:dyDescent="0.2">
      <c r="C36580"/>
      <c r="D36580"/>
      <c r="E36580"/>
      <c r="F36580"/>
      <c r="G36580"/>
      <c r="H36580"/>
      <c r="I36580"/>
      <c r="J36580"/>
      <c r="K36580"/>
      <c r="L36580"/>
      <c r="M36580"/>
      <c r="N36580"/>
      <c r="O36580"/>
      <c r="P36580"/>
      <c r="Q36580"/>
      <c r="R36580"/>
    </row>
    <row r="36581" spans="3:18" x14ac:dyDescent="0.2">
      <c r="C36581"/>
      <c r="D36581"/>
      <c r="E36581"/>
      <c r="F36581"/>
      <c r="G36581"/>
      <c r="H36581"/>
      <c r="I36581"/>
      <c r="J36581"/>
      <c r="K36581"/>
      <c r="L36581"/>
      <c r="M36581"/>
      <c r="N36581"/>
      <c r="O36581"/>
      <c r="P36581"/>
      <c r="Q36581"/>
      <c r="R36581"/>
    </row>
    <row r="36582" spans="3:18" x14ac:dyDescent="0.2">
      <c r="C36582"/>
      <c r="D36582"/>
      <c r="E36582"/>
      <c r="F36582"/>
      <c r="G36582"/>
      <c r="H36582"/>
      <c r="I36582"/>
      <c r="J36582"/>
      <c r="K36582"/>
      <c r="L36582"/>
      <c r="M36582"/>
      <c r="N36582"/>
      <c r="O36582"/>
      <c r="P36582"/>
      <c r="Q36582"/>
      <c r="R36582"/>
    </row>
    <row r="36583" spans="3:18" x14ac:dyDescent="0.2">
      <c r="C36583"/>
      <c r="D36583"/>
      <c r="E36583"/>
      <c r="F36583"/>
      <c r="G36583"/>
      <c r="H36583"/>
      <c r="I36583"/>
      <c r="J36583"/>
      <c r="K36583"/>
      <c r="L36583"/>
      <c r="M36583"/>
      <c r="N36583"/>
      <c r="O36583"/>
      <c r="P36583"/>
      <c r="Q36583"/>
      <c r="R36583"/>
    </row>
    <row r="36584" spans="3:18" x14ac:dyDescent="0.2">
      <c r="C36584"/>
      <c r="D36584"/>
      <c r="E36584"/>
      <c r="F36584"/>
      <c r="G36584"/>
      <c r="H36584"/>
      <c r="I36584"/>
      <c r="J36584"/>
      <c r="K36584"/>
      <c r="L36584"/>
      <c r="M36584"/>
      <c r="N36584"/>
      <c r="O36584"/>
      <c r="P36584"/>
      <c r="Q36584"/>
      <c r="R36584"/>
    </row>
    <row r="36585" spans="3:18" x14ac:dyDescent="0.2">
      <c r="C36585"/>
      <c r="D36585"/>
      <c r="E36585"/>
      <c r="F36585"/>
      <c r="G36585"/>
      <c r="H36585"/>
      <c r="I36585"/>
      <c r="J36585"/>
      <c r="K36585"/>
      <c r="L36585"/>
      <c r="M36585"/>
      <c r="N36585"/>
      <c r="O36585"/>
      <c r="P36585"/>
      <c r="Q36585"/>
      <c r="R36585"/>
    </row>
    <row r="36586" spans="3:18" x14ac:dyDescent="0.2">
      <c r="C36586"/>
      <c r="D36586"/>
      <c r="E36586"/>
      <c r="F36586"/>
      <c r="G36586"/>
      <c r="H36586"/>
      <c r="I36586"/>
      <c r="J36586"/>
      <c r="K36586"/>
      <c r="L36586"/>
      <c r="M36586"/>
      <c r="N36586"/>
      <c r="O36586"/>
      <c r="P36586"/>
      <c r="Q36586"/>
      <c r="R36586"/>
    </row>
    <row r="36587" spans="3:18" x14ac:dyDescent="0.2">
      <c r="C36587"/>
      <c r="D36587"/>
      <c r="E36587"/>
      <c r="F36587"/>
      <c r="G36587"/>
      <c r="H36587"/>
      <c r="I36587"/>
      <c r="J36587"/>
      <c r="K36587"/>
      <c r="L36587"/>
      <c r="M36587"/>
      <c r="N36587"/>
      <c r="O36587"/>
      <c r="P36587"/>
      <c r="Q36587"/>
      <c r="R36587"/>
    </row>
    <row r="36588" spans="3:18" x14ac:dyDescent="0.2">
      <c r="C36588"/>
      <c r="D36588"/>
      <c r="E36588"/>
      <c r="F36588"/>
      <c r="G36588"/>
      <c r="H36588"/>
      <c r="I36588"/>
      <c r="J36588"/>
      <c r="K36588"/>
      <c r="L36588"/>
      <c r="M36588"/>
      <c r="N36588"/>
      <c r="O36588"/>
      <c r="P36588"/>
      <c r="Q36588"/>
      <c r="R36588"/>
    </row>
    <row r="36589" spans="3:18" x14ac:dyDescent="0.2">
      <c r="C36589"/>
      <c r="D36589"/>
      <c r="E36589"/>
      <c r="F36589"/>
      <c r="G36589"/>
      <c r="H36589"/>
      <c r="I36589"/>
      <c r="J36589"/>
      <c r="K36589"/>
      <c r="L36589"/>
      <c r="M36589"/>
      <c r="N36589"/>
      <c r="O36589"/>
      <c r="P36589"/>
      <c r="Q36589"/>
      <c r="R36589"/>
    </row>
    <row r="36590" spans="3:18" x14ac:dyDescent="0.2">
      <c r="C36590"/>
      <c r="D36590"/>
      <c r="E36590"/>
      <c r="F36590"/>
      <c r="G36590"/>
      <c r="H36590"/>
      <c r="I36590"/>
      <c r="J36590"/>
      <c r="K36590"/>
      <c r="L36590"/>
      <c r="M36590"/>
      <c r="N36590"/>
      <c r="O36590"/>
      <c r="P36590"/>
      <c r="Q36590"/>
      <c r="R36590"/>
    </row>
    <row r="36591" spans="3:18" x14ac:dyDescent="0.2">
      <c r="C36591"/>
      <c r="D36591"/>
      <c r="E36591"/>
      <c r="F36591"/>
      <c r="G36591"/>
      <c r="H36591"/>
      <c r="I36591"/>
      <c r="J36591"/>
      <c r="K36591"/>
      <c r="L36591"/>
      <c r="M36591"/>
      <c r="N36591"/>
      <c r="O36591"/>
      <c r="P36591"/>
      <c r="Q36591"/>
      <c r="R36591"/>
    </row>
    <row r="36592" spans="3:18" x14ac:dyDescent="0.2">
      <c r="C36592"/>
      <c r="D36592"/>
      <c r="E36592"/>
      <c r="F36592"/>
      <c r="G36592"/>
      <c r="H36592"/>
      <c r="I36592"/>
      <c r="J36592"/>
      <c r="K36592"/>
      <c r="L36592"/>
      <c r="M36592"/>
      <c r="N36592"/>
      <c r="O36592"/>
      <c r="P36592"/>
      <c r="Q36592"/>
      <c r="R36592"/>
    </row>
    <row r="36593" spans="3:18" x14ac:dyDescent="0.2">
      <c r="C36593"/>
      <c r="D36593"/>
      <c r="E36593"/>
      <c r="F36593"/>
      <c r="G36593"/>
      <c r="H36593"/>
      <c r="I36593"/>
      <c r="J36593"/>
      <c r="K36593"/>
      <c r="L36593"/>
      <c r="M36593"/>
      <c r="N36593"/>
      <c r="O36593"/>
      <c r="P36593"/>
      <c r="Q36593"/>
      <c r="R36593"/>
    </row>
    <row r="36594" spans="3:18" x14ac:dyDescent="0.2">
      <c r="C36594"/>
      <c r="D36594"/>
      <c r="E36594"/>
      <c r="F36594"/>
      <c r="G36594"/>
      <c r="H36594"/>
      <c r="I36594"/>
      <c r="J36594"/>
      <c r="K36594"/>
      <c r="L36594"/>
      <c r="M36594"/>
      <c r="N36594"/>
      <c r="O36594"/>
      <c r="P36594"/>
      <c r="Q36594"/>
      <c r="R36594"/>
    </row>
    <row r="36595" spans="3:18" x14ac:dyDescent="0.2">
      <c r="C36595"/>
      <c r="D36595"/>
      <c r="E36595"/>
      <c r="F36595"/>
      <c r="G36595"/>
      <c r="H36595"/>
      <c r="I36595"/>
      <c r="J36595"/>
      <c r="K36595"/>
      <c r="L36595"/>
      <c r="M36595"/>
      <c r="N36595"/>
      <c r="O36595"/>
      <c r="P36595"/>
      <c r="Q36595"/>
      <c r="R36595"/>
    </row>
    <row r="36596" spans="3:18" x14ac:dyDescent="0.2">
      <c r="C36596"/>
      <c r="D36596"/>
      <c r="E36596"/>
      <c r="F36596"/>
      <c r="G36596"/>
      <c r="H36596"/>
      <c r="I36596"/>
      <c r="J36596"/>
      <c r="K36596"/>
      <c r="L36596"/>
      <c r="M36596"/>
      <c r="N36596"/>
      <c r="O36596"/>
      <c r="P36596"/>
      <c r="Q36596"/>
      <c r="R36596"/>
    </row>
    <row r="36597" spans="3:18" x14ac:dyDescent="0.2">
      <c r="C36597"/>
      <c r="D36597"/>
      <c r="E36597"/>
      <c r="F36597"/>
      <c r="G36597"/>
      <c r="H36597"/>
      <c r="I36597"/>
      <c r="J36597"/>
      <c r="K36597"/>
      <c r="L36597"/>
      <c r="M36597"/>
      <c r="N36597"/>
      <c r="O36597"/>
      <c r="P36597"/>
      <c r="Q36597"/>
      <c r="R36597"/>
    </row>
    <row r="36598" spans="3:18" x14ac:dyDescent="0.2">
      <c r="C36598"/>
      <c r="D36598"/>
      <c r="E36598"/>
      <c r="F36598"/>
      <c r="G36598"/>
      <c r="H36598"/>
      <c r="I36598"/>
      <c r="J36598"/>
      <c r="K36598"/>
      <c r="L36598"/>
      <c r="M36598"/>
      <c r="N36598"/>
      <c r="O36598"/>
      <c r="P36598"/>
      <c r="Q36598"/>
      <c r="R36598"/>
    </row>
    <row r="36599" spans="3:18" x14ac:dyDescent="0.2">
      <c r="C36599"/>
      <c r="D36599"/>
      <c r="E36599"/>
      <c r="F36599"/>
      <c r="G36599"/>
      <c r="H36599"/>
      <c r="I36599"/>
      <c r="J36599"/>
      <c r="K36599"/>
      <c r="L36599"/>
      <c r="M36599"/>
      <c r="N36599"/>
      <c r="O36599"/>
      <c r="P36599"/>
      <c r="Q36599"/>
      <c r="R36599"/>
    </row>
    <row r="36600" spans="3:18" x14ac:dyDescent="0.2">
      <c r="C36600"/>
      <c r="D36600"/>
      <c r="E36600"/>
      <c r="F36600"/>
      <c r="G36600"/>
      <c r="H36600"/>
      <c r="I36600"/>
      <c r="J36600"/>
      <c r="K36600"/>
      <c r="L36600"/>
      <c r="M36600"/>
      <c r="N36600"/>
      <c r="O36600"/>
      <c r="P36600"/>
      <c r="Q36600"/>
      <c r="R36600"/>
    </row>
    <row r="36601" spans="3:18" x14ac:dyDescent="0.2">
      <c r="C36601"/>
      <c r="D36601"/>
      <c r="E36601"/>
      <c r="F36601"/>
      <c r="G36601"/>
      <c r="H36601"/>
      <c r="I36601"/>
      <c r="J36601"/>
      <c r="K36601"/>
      <c r="L36601"/>
      <c r="M36601"/>
      <c r="N36601"/>
      <c r="O36601"/>
      <c r="P36601"/>
      <c r="Q36601"/>
      <c r="R36601"/>
    </row>
    <row r="36602" spans="3:18" x14ac:dyDescent="0.2">
      <c r="C36602"/>
      <c r="D36602"/>
      <c r="E36602"/>
      <c r="F36602"/>
      <c r="G36602"/>
      <c r="H36602"/>
      <c r="I36602"/>
      <c r="J36602"/>
      <c r="K36602"/>
      <c r="L36602"/>
      <c r="M36602"/>
      <c r="N36602"/>
      <c r="O36602"/>
      <c r="P36602"/>
      <c r="Q36602"/>
      <c r="R36602"/>
    </row>
    <row r="36603" spans="3:18" x14ac:dyDescent="0.2">
      <c r="C36603"/>
      <c r="D36603"/>
      <c r="E36603"/>
      <c r="F36603"/>
      <c r="G36603"/>
      <c r="H36603"/>
      <c r="I36603"/>
      <c r="J36603"/>
      <c r="K36603"/>
      <c r="L36603"/>
      <c r="M36603"/>
      <c r="N36603"/>
      <c r="O36603"/>
      <c r="P36603"/>
      <c r="Q36603"/>
      <c r="R36603"/>
    </row>
    <row r="36604" spans="3:18" x14ac:dyDescent="0.2">
      <c r="C36604"/>
      <c r="D36604"/>
      <c r="E36604"/>
      <c r="F36604"/>
      <c r="G36604"/>
      <c r="H36604"/>
      <c r="I36604"/>
      <c r="J36604"/>
      <c r="K36604"/>
      <c r="L36604"/>
      <c r="M36604"/>
      <c r="N36604"/>
      <c r="O36604"/>
      <c r="P36604"/>
      <c r="Q36604"/>
      <c r="R36604"/>
    </row>
    <row r="36605" spans="3:18" x14ac:dyDescent="0.2">
      <c r="C36605"/>
      <c r="D36605"/>
      <c r="E36605"/>
      <c r="F36605"/>
      <c r="G36605"/>
      <c r="H36605"/>
      <c r="I36605"/>
      <c r="J36605"/>
      <c r="K36605"/>
      <c r="L36605"/>
      <c r="M36605"/>
      <c r="N36605"/>
      <c r="O36605"/>
      <c r="P36605"/>
      <c r="Q36605"/>
      <c r="R36605"/>
    </row>
    <row r="36606" spans="3:18" x14ac:dyDescent="0.2">
      <c r="C36606"/>
      <c r="D36606"/>
      <c r="E36606"/>
      <c r="F36606"/>
      <c r="G36606"/>
      <c r="H36606"/>
      <c r="I36606"/>
      <c r="J36606"/>
      <c r="K36606"/>
      <c r="L36606"/>
      <c r="M36606"/>
      <c r="N36606"/>
      <c r="O36606"/>
      <c r="P36606"/>
      <c r="Q36606"/>
      <c r="R36606"/>
    </row>
    <row r="36607" spans="3:18" x14ac:dyDescent="0.2">
      <c r="C36607"/>
      <c r="D36607"/>
      <c r="E36607"/>
      <c r="F36607"/>
      <c r="G36607"/>
      <c r="H36607"/>
      <c r="I36607"/>
      <c r="J36607"/>
      <c r="K36607"/>
      <c r="L36607"/>
      <c r="M36607"/>
      <c r="N36607"/>
      <c r="O36607"/>
      <c r="P36607"/>
      <c r="Q36607"/>
      <c r="R36607"/>
    </row>
    <row r="36608" spans="3:18" x14ac:dyDescent="0.2">
      <c r="C36608"/>
      <c r="D36608"/>
      <c r="E36608"/>
      <c r="F36608"/>
      <c r="G36608"/>
      <c r="H36608"/>
      <c r="I36608"/>
      <c r="J36608"/>
      <c r="K36608"/>
      <c r="L36608"/>
      <c r="M36608"/>
      <c r="N36608"/>
      <c r="O36608"/>
      <c r="P36608"/>
      <c r="Q36608"/>
      <c r="R36608"/>
    </row>
    <row r="36609" spans="3:18" x14ac:dyDescent="0.2">
      <c r="C36609"/>
      <c r="D36609"/>
      <c r="E36609"/>
      <c r="F36609"/>
      <c r="G36609"/>
      <c r="H36609"/>
      <c r="I36609"/>
      <c r="J36609"/>
      <c r="K36609"/>
      <c r="L36609"/>
      <c r="M36609"/>
      <c r="N36609"/>
      <c r="O36609"/>
      <c r="P36609"/>
      <c r="Q36609"/>
      <c r="R36609"/>
    </row>
    <row r="36610" spans="3:18" x14ac:dyDescent="0.2">
      <c r="C36610"/>
      <c r="D36610"/>
      <c r="E36610"/>
      <c r="F36610"/>
      <c r="G36610"/>
      <c r="H36610"/>
      <c r="I36610"/>
      <c r="J36610"/>
      <c r="K36610"/>
      <c r="L36610"/>
      <c r="M36610"/>
      <c r="N36610"/>
      <c r="O36610"/>
      <c r="P36610"/>
      <c r="Q36610"/>
      <c r="R36610"/>
    </row>
    <row r="36611" spans="3:18" x14ac:dyDescent="0.2">
      <c r="C36611"/>
      <c r="D36611"/>
      <c r="E36611"/>
      <c r="F36611"/>
      <c r="G36611"/>
      <c r="H36611"/>
      <c r="I36611"/>
      <c r="J36611"/>
      <c r="K36611"/>
      <c r="L36611"/>
      <c r="M36611"/>
      <c r="N36611"/>
      <c r="O36611"/>
      <c r="P36611"/>
      <c r="Q36611"/>
      <c r="R36611"/>
    </row>
    <row r="36612" spans="3:18" x14ac:dyDescent="0.2">
      <c r="C36612"/>
      <c r="D36612"/>
      <c r="E36612"/>
      <c r="F36612"/>
      <c r="G36612"/>
      <c r="H36612"/>
      <c r="I36612"/>
      <c r="J36612"/>
      <c r="K36612"/>
      <c r="L36612"/>
      <c r="M36612"/>
      <c r="N36612"/>
      <c r="O36612"/>
      <c r="P36612"/>
      <c r="Q36612"/>
      <c r="R36612"/>
    </row>
    <row r="36613" spans="3:18" x14ac:dyDescent="0.2">
      <c r="C36613"/>
      <c r="D36613"/>
      <c r="E36613"/>
      <c r="F36613"/>
      <c r="G36613"/>
      <c r="H36613"/>
      <c r="I36613"/>
      <c r="J36613"/>
      <c r="K36613"/>
      <c r="L36613"/>
      <c r="M36613"/>
      <c r="N36613"/>
      <c r="O36613"/>
      <c r="P36613"/>
      <c r="Q36613"/>
      <c r="R36613"/>
    </row>
    <row r="36614" spans="3:18" x14ac:dyDescent="0.2">
      <c r="C36614"/>
      <c r="D36614"/>
      <c r="E36614"/>
      <c r="F36614"/>
      <c r="G36614"/>
      <c r="H36614"/>
      <c r="I36614"/>
      <c r="J36614"/>
      <c r="K36614"/>
      <c r="L36614"/>
      <c r="M36614"/>
      <c r="N36614"/>
      <c r="O36614"/>
      <c r="P36614"/>
      <c r="Q36614"/>
      <c r="R36614"/>
    </row>
    <row r="36615" spans="3:18" x14ac:dyDescent="0.2">
      <c r="C36615"/>
      <c r="D36615"/>
      <c r="E36615"/>
      <c r="F36615"/>
      <c r="G36615"/>
      <c r="H36615"/>
      <c r="I36615"/>
      <c r="J36615"/>
      <c r="K36615"/>
      <c r="L36615"/>
      <c r="M36615"/>
      <c r="N36615"/>
      <c r="O36615"/>
      <c r="P36615"/>
      <c r="Q36615"/>
      <c r="R36615"/>
    </row>
    <row r="36616" spans="3:18" x14ac:dyDescent="0.2">
      <c r="C36616"/>
      <c r="D36616"/>
      <c r="E36616"/>
      <c r="F36616"/>
      <c r="G36616"/>
      <c r="H36616"/>
      <c r="I36616"/>
      <c r="J36616"/>
      <c r="K36616"/>
      <c r="L36616"/>
      <c r="M36616"/>
      <c r="N36616"/>
      <c r="O36616"/>
      <c r="P36616"/>
      <c r="Q36616"/>
      <c r="R36616"/>
    </row>
    <row r="36617" spans="3:18" x14ac:dyDescent="0.2">
      <c r="C36617"/>
      <c r="D36617"/>
      <c r="E36617"/>
      <c r="F36617"/>
      <c r="G36617"/>
      <c r="H36617"/>
      <c r="I36617"/>
      <c r="J36617"/>
      <c r="K36617"/>
      <c r="L36617"/>
      <c r="M36617"/>
      <c r="N36617"/>
      <c r="O36617"/>
      <c r="P36617"/>
      <c r="Q36617"/>
      <c r="R36617"/>
    </row>
    <row r="36618" spans="3:18" x14ac:dyDescent="0.2">
      <c r="C36618"/>
      <c r="D36618"/>
      <c r="E36618"/>
      <c r="F36618"/>
      <c r="G36618"/>
      <c r="H36618"/>
      <c r="I36618"/>
      <c r="J36618"/>
      <c r="K36618"/>
      <c r="L36618"/>
      <c r="M36618"/>
      <c r="N36618"/>
      <c r="O36618"/>
      <c r="P36618"/>
      <c r="Q36618"/>
      <c r="R36618"/>
    </row>
    <row r="36619" spans="3:18" x14ac:dyDescent="0.2">
      <c r="C36619"/>
      <c r="D36619"/>
      <c r="E36619"/>
      <c r="F36619"/>
      <c r="G36619"/>
      <c r="H36619"/>
      <c r="I36619"/>
      <c r="J36619"/>
      <c r="K36619"/>
      <c r="L36619"/>
      <c r="M36619"/>
      <c r="N36619"/>
      <c r="O36619"/>
      <c r="P36619"/>
      <c r="Q36619"/>
      <c r="R36619"/>
    </row>
    <row r="36620" spans="3:18" x14ac:dyDescent="0.2">
      <c r="C36620"/>
      <c r="D36620"/>
      <c r="E36620"/>
      <c r="F36620"/>
      <c r="G36620"/>
      <c r="H36620"/>
      <c r="I36620"/>
      <c r="J36620"/>
      <c r="K36620"/>
      <c r="L36620"/>
      <c r="M36620"/>
      <c r="N36620"/>
      <c r="O36620"/>
      <c r="P36620"/>
      <c r="Q36620"/>
      <c r="R36620"/>
    </row>
    <row r="36621" spans="3:18" x14ac:dyDescent="0.2">
      <c r="C36621"/>
      <c r="D36621"/>
      <c r="E36621"/>
      <c r="F36621"/>
      <c r="G36621"/>
      <c r="H36621"/>
      <c r="I36621"/>
      <c r="J36621"/>
      <c r="K36621"/>
      <c r="L36621"/>
      <c r="M36621"/>
      <c r="N36621"/>
      <c r="O36621"/>
      <c r="P36621"/>
      <c r="Q36621"/>
      <c r="R36621"/>
    </row>
    <row r="36622" spans="3:18" x14ac:dyDescent="0.2">
      <c r="C36622"/>
      <c r="D36622"/>
      <c r="E36622"/>
      <c r="F36622"/>
      <c r="G36622"/>
      <c r="H36622"/>
      <c r="I36622"/>
      <c r="J36622"/>
      <c r="K36622"/>
      <c r="L36622"/>
      <c r="M36622"/>
      <c r="N36622"/>
      <c r="O36622"/>
      <c r="P36622"/>
      <c r="Q36622"/>
      <c r="R36622"/>
    </row>
    <row r="36623" spans="3:18" x14ac:dyDescent="0.2">
      <c r="C36623"/>
      <c r="D36623"/>
      <c r="E36623"/>
      <c r="F36623"/>
      <c r="G36623"/>
      <c r="H36623"/>
      <c r="I36623"/>
      <c r="J36623"/>
      <c r="K36623"/>
      <c r="L36623"/>
      <c r="M36623"/>
      <c r="N36623"/>
      <c r="O36623"/>
      <c r="P36623"/>
      <c r="Q36623"/>
      <c r="R36623"/>
    </row>
    <row r="36624" spans="3:18" x14ac:dyDescent="0.2">
      <c r="C36624"/>
      <c r="D36624"/>
      <c r="E36624"/>
      <c r="F36624"/>
      <c r="G36624"/>
      <c r="H36624"/>
      <c r="I36624"/>
      <c r="J36624"/>
      <c r="K36624"/>
      <c r="L36624"/>
      <c r="M36624"/>
      <c r="N36624"/>
      <c r="O36624"/>
      <c r="P36624"/>
      <c r="Q36624"/>
      <c r="R36624"/>
    </row>
    <row r="36625" spans="3:18" x14ac:dyDescent="0.2">
      <c r="C36625"/>
      <c r="D36625"/>
      <c r="E36625"/>
      <c r="F36625"/>
      <c r="G36625"/>
      <c r="H36625"/>
      <c r="I36625"/>
      <c r="J36625"/>
      <c r="K36625"/>
      <c r="L36625"/>
      <c r="M36625"/>
      <c r="N36625"/>
      <c r="O36625"/>
      <c r="P36625"/>
      <c r="Q36625"/>
      <c r="R36625"/>
    </row>
    <row r="36626" spans="3:18" x14ac:dyDescent="0.2">
      <c r="C36626"/>
      <c r="D36626"/>
      <c r="E36626"/>
      <c r="F36626"/>
      <c r="G36626"/>
      <c r="H36626"/>
      <c r="I36626"/>
      <c r="J36626"/>
      <c r="K36626"/>
      <c r="L36626"/>
      <c r="M36626"/>
      <c r="N36626"/>
      <c r="O36626"/>
      <c r="P36626"/>
      <c r="Q36626"/>
      <c r="R36626"/>
    </row>
    <row r="36627" spans="3:18" x14ac:dyDescent="0.2">
      <c r="C36627"/>
      <c r="D36627"/>
      <c r="E36627"/>
      <c r="F36627"/>
      <c r="G36627"/>
      <c r="H36627"/>
      <c r="I36627"/>
      <c r="J36627"/>
      <c r="K36627"/>
      <c r="L36627"/>
      <c r="M36627"/>
      <c r="N36627"/>
      <c r="O36627"/>
      <c r="P36627"/>
      <c r="Q36627"/>
      <c r="R36627"/>
    </row>
    <row r="36628" spans="3:18" x14ac:dyDescent="0.2">
      <c r="C36628"/>
      <c r="D36628"/>
      <c r="E36628"/>
      <c r="F36628"/>
      <c r="G36628"/>
      <c r="H36628"/>
      <c r="I36628"/>
      <c r="J36628"/>
      <c r="K36628"/>
      <c r="L36628"/>
      <c r="M36628"/>
      <c r="N36628"/>
      <c r="O36628"/>
      <c r="P36628"/>
      <c r="Q36628"/>
      <c r="R36628"/>
    </row>
    <row r="36629" spans="3:18" x14ac:dyDescent="0.2">
      <c r="C36629"/>
      <c r="D36629"/>
      <c r="E36629"/>
      <c r="F36629"/>
      <c r="G36629"/>
      <c r="H36629"/>
      <c r="I36629"/>
      <c r="J36629"/>
      <c r="K36629"/>
      <c r="L36629"/>
      <c r="M36629"/>
      <c r="N36629"/>
      <c r="O36629"/>
      <c r="P36629"/>
      <c r="Q36629"/>
      <c r="R36629"/>
    </row>
    <row r="36630" spans="3:18" x14ac:dyDescent="0.2">
      <c r="C36630"/>
      <c r="D36630"/>
      <c r="E36630"/>
      <c r="F36630"/>
      <c r="G36630"/>
      <c r="H36630"/>
      <c r="I36630"/>
      <c r="J36630"/>
      <c r="K36630"/>
      <c r="L36630"/>
      <c r="M36630"/>
      <c r="N36630"/>
      <c r="O36630"/>
      <c r="P36630"/>
      <c r="Q36630"/>
      <c r="R36630"/>
    </row>
    <row r="36631" spans="3:18" x14ac:dyDescent="0.2">
      <c r="C36631"/>
      <c r="D36631"/>
      <c r="E36631"/>
      <c r="F36631"/>
      <c r="G36631"/>
      <c r="H36631"/>
      <c r="I36631"/>
      <c r="J36631"/>
      <c r="K36631"/>
      <c r="L36631"/>
      <c r="M36631"/>
      <c r="N36631"/>
      <c r="O36631"/>
      <c r="P36631"/>
      <c r="Q36631"/>
      <c r="R36631"/>
    </row>
    <row r="36632" spans="3:18" x14ac:dyDescent="0.2">
      <c r="C36632"/>
      <c r="D36632"/>
      <c r="E36632"/>
      <c r="F36632"/>
      <c r="G36632"/>
      <c r="H36632"/>
      <c r="I36632"/>
      <c r="J36632"/>
      <c r="K36632"/>
      <c r="L36632"/>
      <c r="M36632"/>
      <c r="N36632"/>
      <c r="O36632"/>
      <c r="P36632"/>
      <c r="Q36632"/>
      <c r="R36632"/>
    </row>
    <row r="36633" spans="3:18" x14ac:dyDescent="0.2">
      <c r="C36633"/>
      <c r="D36633"/>
      <c r="E36633"/>
      <c r="F36633"/>
      <c r="G36633"/>
      <c r="H36633"/>
      <c r="I36633"/>
      <c r="J36633"/>
      <c r="K36633"/>
      <c r="L36633"/>
      <c r="M36633"/>
      <c r="N36633"/>
      <c r="O36633"/>
      <c r="P36633"/>
      <c r="Q36633"/>
      <c r="R36633"/>
    </row>
    <row r="36634" spans="3:18" x14ac:dyDescent="0.2">
      <c r="C36634"/>
      <c r="D36634"/>
      <c r="E36634"/>
      <c r="F36634"/>
      <c r="G36634"/>
      <c r="H36634"/>
      <c r="I36634"/>
      <c r="J36634"/>
      <c r="K36634"/>
      <c r="L36634"/>
      <c r="M36634"/>
      <c r="N36634"/>
      <c r="O36634"/>
      <c r="P36634"/>
      <c r="Q36634"/>
      <c r="R36634"/>
    </row>
    <row r="36635" spans="3:18" x14ac:dyDescent="0.2">
      <c r="C36635"/>
      <c r="D36635"/>
      <c r="E36635"/>
      <c r="F36635"/>
      <c r="G36635"/>
      <c r="H36635"/>
      <c r="I36635"/>
      <c r="J36635"/>
      <c r="K36635"/>
      <c r="L36635"/>
      <c r="M36635"/>
      <c r="N36635"/>
      <c r="O36635"/>
      <c r="P36635"/>
      <c r="Q36635"/>
      <c r="R36635"/>
    </row>
    <row r="36636" spans="3:18" x14ac:dyDescent="0.2">
      <c r="C36636"/>
      <c r="D36636"/>
      <c r="E36636"/>
      <c r="F36636"/>
      <c r="G36636"/>
      <c r="H36636"/>
      <c r="I36636"/>
      <c r="J36636"/>
      <c r="K36636"/>
      <c r="L36636"/>
      <c r="M36636"/>
      <c r="N36636"/>
      <c r="O36636"/>
      <c r="P36636"/>
      <c r="Q36636"/>
      <c r="R36636"/>
    </row>
    <row r="36637" spans="3:18" x14ac:dyDescent="0.2">
      <c r="C36637"/>
      <c r="D36637"/>
      <c r="E36637"/>
      <c r="F36637"/>
      <c r="G36637"/>
      <c r="H36637"/>
      <c r="I36637"/>
      <c r="J36637"/>
      <c r="K36637"/>
      <c r="L36637"/>
      <c r="M36637"/>
      <c r="N36637"/>
      <c r="O36637"/>
      <c r="P36637"/>
      <c r="Q36637"/>
      <c r="R36637"/>
    </row>
    <row r="36638" spans="3:18" x14ac:dyDescent="0.2">
      <c r="C36638"/>
      <c r="D36638"/>
      <c r="E36638"/>
      <c r="F36638"/>
      <c r="G36638"/>
      <c r="H36638"/>
      <c r="I36638"/>
      <c r="J36638"/>
      <c r="K36638"/>
      <c r="L36638"/>
      <c r="M36638"/>
      <c r="N36638"/>
      <c r="O36638"/>
      <c r="P36638"/>
      <c r="Q36638"/>
      <c r="R36638"/>
    </row>
    <row r="36639" spans="3:18" x14ac:dyDescent="0.2">
      <c r="C36639"/>
      <c r="D36639"/>
      <c r="E36639"/>
      <c r="F36639"/>
      <c r="G36639"/>
      <c r="H36639"/>
      <c r="I36639"/>
      <c r="J36639"/>
      <c r="K36639"/>
      <c r="L36639"/>
      <c r="M36639"/>
      <c r="N36639"/>
      <c r="O36639"/>
      <c r="P36639"/>
      <c r="Q36639"/>
      <c r="R36639"/>
    </row>
    <row r="36640" spans="3:18" x14ac:dyDescent="0.2">
      <c r="C36640"/>
      <c r="D36640"/>
      <c r="E36640"/>
      <c r="F36640"/>
      <c r="G36640"/>
      <c r="H36640"/>
      <c r="I36640"/>
      <c r="J36640"/>
      <c r="K36640"/>
      <c r="L36640"/>
      <c r="M36640"/>
      <c r="N36640"/>
      <c r="O36640"/>
      <c r="P36640"/>
      <c r="Q36640"/>
      <c r="R36640"/>
    </row>
    <row r="36641" spans="3:18" x14ac:dyDescent="0.2">
      <c r="C36641"/>
      <c r="D36641"/>
      <c r="E36641"/>
      <c r="F36641"/>
      <c r="G36641"/>
      <c r="H36641"/>
      <c r="I36641"/>
      <c r="J36641"/>
      <c r="K36641"/>
      <c r="L36641"/>
      <c r="M36641"/>
      <c r="N36641"/>
      <c r="O36641"/>
      <c r="P36641"/>
      <c r="Q36641"/>
      <c r="R36641"/>
    </row>
    <row r="36642" spans="3:18" x14ac:dyDescent="0.2">
      <c r="C36642"/>
      <c r="D36642"/>
      <c r="E36642"/>
      <c r="F36642"/>
      <c r="G36642"/>
      <c r="H36642"/>
      <c r="I36642"/>
      <c r="J36642"/>
      <c r="K36642"/>
      <c r="L36642"/>
      <c r="M36642"/>
      <c r="N36642"/>
      <c r="O36642"/>
      <c r="P36642"/>
      <c r="Q36642"/>
      <c r="R36642"/>
    </row>
    <row r="36643" spans="3:18" x14ac:dyDescent="0.2">
      <c r="C36643"/>
      <c r="D36643"/>
      <c r="E36643"/>
      <c r="F36643"/>
      <c r="G36643"/>
      <c r="H36643"/>
      <c r="I36643"/>
      <c r="J36643"/>
      <c r="K36643"/>
      <c r="L36643"/>
      <c r="M36643"/>
      <c r="N36643"/>
      <c r="O36643"/>
      <c r="P36643"/>
      <c r="Q36643"/>
      <c r="R36643"/>
    </row>
    <row r="36644" spans="3:18" x14ac:dyDescent="0.2">
      <c r="C36644"/>
      <c r="D36644"/>
      <c r="E36644"/>
      <c r="F36644"/>
      <c r="G36644"/>
      <c r="H36644"/>
      <c r="I36644"/>
      <c r="J36644"/>
      <c r="K36644"/>
      <c r="L36644"/>
      <c r="M36644"/>
      <c r="N36644"/>
      <c r="O36644"/>
      <c r="P36644"/>
      <c r="Q36644"/>
      <c r="R36644"/>
    </row>
    <row r="36645" spans="3:18" x14ac:dyDescent="0.2">
      <c r="C36645"/>
      <c r="D36645"/>
      <c r="E36645"/>
      <c r="F36645"/>
      <c r="G36645"/>
      <c r="H36645"/>
      <c r="I36645"/>
      <c r="J36645"/>
      <c r="K36645"/>
      <c r="L36645"/>
      <c r="M36645"/>
      <c r="N36645"/>
      <c r="O36645"/>
      <c r="P36645"/>
      <c r="Q36645"/>
      <c r="R36645"/>
    </row>
    <row r="36646" spans="3:18" x14ac:dyDescent="0.2">
      <c r="C36646"/>
      <c r="D36646"/>
      <c r="E36646"/>
      <c r="F36646"/>
      <c r="G36646"/>
      <c r="H36646"/>
      <c r="I36646"/>
      <c r="J36646"/>
      <c r="K36646"/>
      <c r="L36646"/>
      <c r="M36646"/>
      <c r="N36646"/>
      <c r="O36646"/>
      <c r="P36646"/>
      <c r="Q36646"/>
      <c r="R36646"/>
    </row>
    <row r="36647" spans="3:18" x14ac:dyDescent="0.2">
      <c r="C36647"/>
      <c r="D36647"/>
      <c r="E36647"/>
      <c r="F36647"/>
      <c r="G36647"/>
      <c r="H36647"/>
      <c r="I36647"/>
      <c r="J36647"/>
      <c r="K36647"/>
      <c r="L36647"/>
      <c r="M36647"/>
      <c r="N36647"/>
      <c r="O36647"/>
      <c r="P36647"/>
      <c r="Q36647"/>
      <c r="R36647"/>
    </row>
    <row r="36648" spans="3:18" x14ac:dyDescent="0.2">
      <c r="C36648"/>
      <c r="D36648"/>
      <c r="E36648"/>
      <c r="F36648"/>
      <c r="G36648"/>
      <c r="H36648"/>
      <c r="I36648"/>
      <c r="J36648"/>
      <c r="K36648"/>
      <c r="L36648"/>
      <c r="M36648"/>
      <c r="N36648"/>
      <c r="O36648"/>
      <c r="P36648"/>
      <c r="Q36648"/>
      <c r="R36648"/>
    </row>
    <row r="36649" spans="3:18" x14ac:dyDescent="0.2">
      <c r="C36649"/>
      <c r="D36649"/>
      <c r="E36649"/>
      <c r="F36649"/>
      <c r="G36649"/>
      <c r="H36649"/>
      <c r="I36649"/>
      <c r="J36649"/>
      <c r="K36649"/>
      <c r="L36649"/>
      <c r="M36649"/>
      <c r="N36649"/>
      <c r="O36649"/>
      <c r="P36649"/>
      <c r="Q36649"/>
      <c r="R36649"/>
    </row>
    <row r="36650" spans="3:18" x14ac:dyDescent="0.2">
      <c r="C36650"/>
      <c r="D36650"/>
      <c r="E36650"/>
      <c r="F36650"/>
      <c r="G36650"/>
      <c r="H36650"/>
      <c r="I36650"/>
      <c r="J36650"/>
      <c r="K36650"/>
      <c r="L36650"/>
      <c r="M36650"/>
      <c r="N36650"/>
      <c r="O36650"/>
      <c r="P36650"/>
      <c r="Q36650"/>
      <c r="R36650"/>
    </row>
    <row r="36651" spans="3:18" x14ac:dyDescent="0.2">
      <c r="C36651"/>
      <c r="D36651"/>
      <c r="E36651"/>
      <c r="F36651"/>
      <c r="G36651"/>
      <c r="H36651"/>
      <c r="I36651"/>
      <c r="J36651"/>
      <c r="K36651"/>
      <c r="L36651"/>
      <c r="M36651"/>
      <c r="N36651"/>
      <c r="O36651"/>
      <c r="P36651"/>
      <c r="Q36651"/>
      <c r="R36651"/>
    </row>
    <row r="36652" spans="3:18" x14ac:dyDescent="0.2">
      <c r="C36652"/>
      <c r="D36652"/>
      <c r="E36652"/>
      <c r="F36652"/>
      <c r="G36652"/>
      <c r="H36652"/>
      <c r="I36652"/>
      <c r="J36652"/>
      <c r="K36652"/>
      <c r="L36652"/>
      <c r="M36652"/>
      <c r="N36652"/>
      <c r="O36652"/>
      <c r="P36652"/>
      <c r="Q36652"/>
      <c r="R36652"/>
    </row>
    <row r="36653" spans="3:18" x14ac:dyDescent="0.2">
      <c r="C36653"/>
      <c r="D36653"/>
      <c r="E36653"/>
      <c r="F36653"/>
      <c r="G36653"/>
      <c r="H36653"/>
      <c r="I36653"/>
      <c r="J36653"/>
      <c r="K36653"/>
      <c r="L36653"/>
      <c r="M36653"/>
      <c r="N36653"/>
      <c r="O36653"/>
      <c r="P36653"/>
      <c r="Q36653"/>
      <c r="R36653"/>
    </row>
    <row r="36654" spans="3:18" x14ac:dyDescent="0.2">
      <c r="C36654"/>
      <c r="D36654"/>
      <c r="E36654"/>
      <c r="F36654"/>
      <c r="G36654"/>
      <c r="H36654"/>
      <c r="I36654"/>
      <c r="J36654"/>
      <c r="K36654"/>
      <c r="L36654"/>
      <c r="M36654"/>
      <c r="N36654"/>
      <c r="O36654"/>
      <c r="P36654"/>
      <c r="Q36654"/>
      <c r="R36654"/>
    </row>
    <row r="36655" spans="3:18" x14ac:dyDescent="0.2">
      <c r="C36655"/>
      <c r="D36655"/>
      <c r="E36655"/>
      <c r="F36655"/>
      <c r="G36655"/>
      <c r="H36655"/>
      <c r="I36655"/>
      <c r="J36655"/>
      <c r="K36655"/>
      <c r="L36655"/>
      <c r="M36655"/>
      <c r="N36655"/>
      <c r="O36655"/>
      <c r="P36655"/>
      <c r="Q36655"/>
      <c r="R36655"/>
    </row>
    <row r="36656" spans="3:18" x14ac:dyDescent="0.2">
      <c r="C36656"/>
      <c r="D36656"/>
      <c r="E36656"/>
      <c r="F36656"/>
      <c r="G36656"/>
      <c r="H36656"/>
      <c r="I36656"/>
      <c r="J36656"/>
      <c r="K36656"/>
      <c r="L36656"/>
      <c r="M36656"/>
      <c r="N36656"/>
      <c r="O36656"/>
      <c r="P36656"/>
      <c r="Q36656"/>
      <c r="R36656"/>
    </row>
    <row r="36657" spans="3:18" x14ac:dyDescent="0.2">
      <c r="C36657"/>
      <c r="D36657"/>
      <c r="E36657"/>
      <c r="F36657"/>
      <c r="G36657"/>
      <c r="H36657"/>
      <c r="I36657"/>
      <c r="J36657"/>
      <c r="K36657"/>
      <c r="L36657"/>
      <c r="M36657"/>
      <c r="N36657"/>
      <c r="O36657"/>
      <c r="P36657"/>
      <c r="Q36657"/>
      <c r="R36657"/>
    </row>
    <row r="36658" spans="3:18" x14ac:dyDescent="0.2">
      <c r="C36658"/>
      <c r="D36658"/>
      <c r="E36658"/>
      <c r="F36658"/>
      <c r="G36658"/>
      <c r="H36658"/>
      <c r="I36658"/>
      <c r="J36658"/>
      <c r="K36658"/>
      <c r="L36658"/>
      <c r="M36658"/>
      <c r="N36658"/>
      <c r="O36658"/>
      <c r="P36658"/>
      <c r="Q36658"/>
      <c r="R36658"/>
    </row>
    <row r="36659" spans="3:18" x14ac:dyDescent="0.2">
      <c r="C36659"/>
      <c r="D36659"/>
      <c r="E36659"/>
      <c r="F36659"/>
      <c r="G36659"/>
      <c r="H36659"/>
      <c r="I36659"/>
      <c r="J36659"/>
      <c r="K36659"/>
      <c r="L36659"/>
      <c r="M36659"/>
      <c r="N36659"/>
      <c r="O36659"/>
      <c r="P36659"/>
      <c r="Q36659"/>
      <c r="R36659"/>
    </row>
    <row r="36660" spans="3:18" x14ac:dyDescent="0.2">
      <c r="C36660"/>
      <c r="D36660"/>
      <c r="E36660"/>
      <c r="F36660"/>
      <c r="G36660"/>
      <c r="H36660"/>
      <c r="I36660"/>
      <c r="J36660"/>
      <c r="K36660"/>
      <c r="L36660"/>
      <c r="M36660"/>
      <c r="N36660"/>
      <c r="O36660"/>
      <c r="P36660"/>
      <c r="Q36660"/>
      <c r="R36660"/>
    </row>
    <row r="36661" spans="3:18" x14ac:dyDescent="0.2">
      <c r="C36661"/>
      <c r="D36661"/>
      <c r="E36661"/>
      <c r="F36661"/>
      <c r="G36661"/>
      <c r="H36661"/>
      <c r="I36661"/>
      <c r="J36661"/>
      <c r="K36661"/>
      <c r="L36661"/>
      <c r="M36661"/>
      <c r="N36661"/>
      <c r="O36661"/>
      <c r="P36661"/>
      <c r="Q36661"/>
      <c r="R36661"/>
    </row>
    <row r="36662" spans="3:18" x14ac:dyDescent="0.2">
      <c r="C36662"/>
      <c r="D36662"/>
      <c r="E36662"/>
      <c r="F36662"/>
      <c r="G36662"/>
      <c r="H36662"/>
      <c r="I36662"/>
      <c r="J36662"/>
      <c r="K36662"/>
      <c r="L36662"/>
      <c r="M36662"/>
      <c r="N36662"/>
      <c r="O36662"/>
      <c r="P36662"/>
      <c r="Q36662"/>
      <c r="R36662"/>
    </row>
    <row r="36663" spans="3:18" x14ac:dyDescent="0.2">
      <c r="C36663"/>
      <c r="D36663"/>
      <c r="E36663"/>
      <c r="F36663"/>
      <c r="G36663"/>
      <c r="H36663"/>
      <c r="I36663"/>
      <c r="J36663"/>
      <c r="K36663"/>
      <c r="L36663"/>
      <c r="M36663"/>
      <c r="N36663"/>
      <c r="O36663"/>
      <c r="P36663"/>
      <c r="Q36663"/>
      <c r="R36663"/>
    </row>
    <row r="36664" spans="3:18" x14ac:dyDescent="0.2">
      <c r="C36664"/>
      <c r="D36664"/>
      <c r="E36664"/>
      <c r="F36664"/>
      <c r="G36664"/>
      <c r="H36664"/>
      <c r="I36664"/>
      <c r="J36664"/>
      <c r="K36664"/>
      <c r="L36664"/>
      <c r="M36664"/>
      <c r="N36664"/>
      <c r="O36664"/>
      <c r="P36664"/>
      <c r="Q36664"/>
      <c r="R36664"/>
    </row>
    <row r="36665" spans="3:18" x14ac:dyDescent="0.2">
      <c r="C36665"/>
      <c r="D36665"/>
      <c r="E36665"/>
      <c r="F36665"/>
      <c r="G36665"/>
      <c r="H36665"/>
      <c r="I36665"/>
      <c r="J36665"/>
      <c r="K36665"/>
      <c r="L36665"/>
      <c r="M36665"/>
      <c r="N36665"/>
      <c r="O36665"/>
      <c r="P36665"/>
      <c r="Q36665"/>
      <c r="R36665"/>
    </row>
    <row r="36666" spans="3:18" x14ac:dyDescent="0.2">
      <c r="C36666"/>
      <c r="D36666"/>
      <c r="E36666"/>
      <c r="F36666"/>
      <c r="G36666"/>
      <c r="H36666"/>
      <c r="I36666"/>
      <c r="J36666"/>
      <c r="K36666"/>
      <c r="L36666"/>
      <c r="M36666"/>
      <c r="N36666"/>
      <c r="O36666"/>
      <c r="P36666"/>
      <c r="Q36666"/>
      <c r="R36666"/>
    </row>
    <row r="36667" spans="3:18" x14ac:dyDescent="0.2">
      <c r="C36667"/>
      <c r="D36667"/>
      <c r="E36667"/>
      <c r="F36667"/>
      <c r="G36667"/>
      <c r="H36667"/>
      <c r="I36667"/>
      <c r="J36667"/>
      <c r="K36667"/>
      <c r="L36667"/>
      <c r="M36667"/>
      <c r="N36667"/>
      <c r="O36667"/>
      <c r="P36667"/>
      <c r="Q36667"/>
      <c r="R36667"/>
    </row>
    <row r="36668" spans="3:18" x14ac:dyDescent="0.2">
      <c r="C36668"/>
      <c r="D36668"/>
      <c r="E36668"/>
      <c r="F36668"/>
      <c r="G36668"/>
      <c r="H36668"/>
      <c r="I36668"/>
      <c r="J36668"/>
      <c r="K36668"/>
      <c r="L36668"/>
      <c r="M36668"/>
      <c r="N36668"/>
      <c r="O36668"/>
      <c r="P36668"/>
      <c r="Q36668"/>
      <c r="R36668"/>
    </row>
    <row r="36669" spans="3:18" x14ac:dyDescent="0.2">
      <c r="C36669"/>
      <c r="D36669"/>
      <c r="E36669"/>
      <c r="F36669"/>
      <c r="G36669"/>
      <c r="H36669"/>
      <c r="I36669"/>
      <c r="J36669"/>
      <c r="K36669"/>
      <c r="L36669"/>
      <c r="M36669"/>
      <c r="N36669"/>
      <c r="O36669"/>
      <c r="P36669"/>
      <c r="Q36669"/>
      <c r="R36669"/>
    </row>
    <row r="36670" spans="3:18" x14ac:dyDescent="0.2">
      <c r="C36670"/>
      <c r="D36670"/>
      <c r="E36670"/>
      <c r="F36670"/>
      <c r="G36670"/>
      <c r="H36670"/>
      <c r="I36670"/>
      <c r="J36670"/>
      <c r="K36670"/>
      <c r="L36670"/>
      <c r="M36670"/>
      <c r="N36670"/>
      <c r="O36670"/>
      <c r="P36670"/>
      <c r="Q36670"/>
      <c r="R36670"/>
    </row>
    <row r="36671" spans="3:18" x14ac:dyDescent="0.2">
      <c r="C36671"/>
      <c r="D36671"/>
      <c r="E36671"/>
      <c r="F36671"/>
      <c r="G36671"/>
      <c r="H36671"/>
      <c r="I36671"/>
      <c r="J36671"/>
      <c r="K36671"/>
      <c r="L36671"/>
      <c r="M36671"/>
      <c r="N36671"/>
      <c r="O36671"/>
      <c r="P36671"/>
      <c r="Q36671"/>
      <c r="R36671"/>
    </row>
    <row r="36672" spans="3:18" x14ac:dyDescent="0.2">
      <c r="C36672"/>
      <c r="D36672"/>
      <c r="E36672"/>
      <c r="F36672"/>
      <c r="G36672"/>
      <c r="H36672"/>
      <c r="I36672"/>
      <c r="J36672"/>
      <c r="K36672"/>
      <c r="L36672"/>
      <c r="M36672"/>
      <c r="N36672"/>
      <c r="O36672"/>
      <c r="P36672"/>
      <c r="Q36672"/>
      <c r="R36672"/>
    </row>
    <row r="36673" spans="3:18" x14ac:dyDescent="0.2">
      <c r="C36673"/>
      <c r="D36673"/>
      <c r="E36673"/>
      <c r="F36673"/>
      <c r="G36673"/>
      <c r="H36673"/>
      <c r="I36673"/>
      <c r="J36673"/>
      <c r="K36673"/>
      <c r="L36673"/>
      <c r="M36673"/>
      <c r="N36673"/>
      <c r="O36673"/>
      <c r="P36673"/>
      <c r="Q36673"/>
      <c r="R36673"/>
    </row>
    <row r="36674" spans="3:18" x14ac:dyDescent="0.2">
      <c r="C36674"/>
      <c r="D36674"/>
      <c r="E36674"/>
      <c r="F36674"/>
      <c r="G36674"/>
      <c r="H36674"/>
      <c r="I36674"/>
      <c r="J36674"/>
      <c r="K36674"/>
      <c r="L36674"/>
      <c r="M36674"/>
      <c r="N36674"/>
      <c r="O36674"/>
      <c r="P36674"/>
      <c r="Q36674"/>
      <c r="R36674"/>
    </row>
    <row r="36675" spans="3:18" x14ac:dyDescent="0.2">
      <c r="C36675"/>
      <c r="D36675"/>
      <c r="E36675"/>
      <c r="F36675"/>
      <c r="G36675"/>
      <c r="H36675"/>
      <c r="I36675"/>
      <c r="J36675"/>
      <c r="K36675"/>
      <c r="L36675"/>
      <c r="M36675"/>
      <c r="N36675"/>
      <c r="O36675"/>
      <c r="P36675"/>
      <c r="Q36675"/>
      <c r="R36675"/>
    </row>
    <row r="36676" spans="3:18" x14ac:dyDescent="0.2">
      <c r="C36676"/>
      <c r="D36676"/>
      <c r="E36676"/>
      <c r="F36676"/>
      <c r="G36676"/>
      <c r="H36676"/>
      <c r="I36676"/>
      <c r="J36676"/>
      <c r="K36676"/>
      <c r="L36676"/>
      <c r="M36676"/>
      <c r="N36676"/>
      <c r="O36676"/>
      <c r="P36676"/>
      <c r="Q36676"/>
      <c r="R36676"/>
    </row>
    <row r="36677" spans="3:18" x14ac:dyDescent="0.2">
      <c r="C36677"/>
      <c r="D36677"/>
      <c r="E36677"/>
      <c r="F36677"/>
      <c r="G36677"/>
      <c r="H36677"/>
      <c r="I36677"/>
      <c r="J36677"/>
      <c r="K36677"/>
      <c r="L36677"/>
      <c r="M36677"/>
      <c r="N36677"/>
      <c r="O36677"/>
      <c r="P36677"/>
      <c r="Q36677"/>
      <c r="R36677"/>
    </row>
    <row r="36678" spans="3:18" x14ac:dyDescent="0.2">
      <c r="C36678"/>
      <c r="D36678"/>
      <c r="E36678"/>
      <c r="F36678"/>
      <c r="G36678"/>
      <c r="H36678"/>
      <c r="I36678"/>
      <c r="J36678"/>
      <c r="K36678"/>
      <c r="L36678"/>
      <c r="M36678"/>
      <c r="N36678"/>
      <c r="O36678"/>
      <c r="P36678"/>
      <c r="Q36678"/>
      <c r="R36678"/>
    </row>
    <row r="36679" spans="3:18" x14ac:dyDescent="0.2">
      <c r="C36679"/>
      <c r="D36679"/>
      <c r="E36679"/>
      <c r="F36679"/>
      <c r="G36679"/>
      <c r="H36679"/>
      <c r="I36679"/>
      <c r="J36679"/>
      <c r="K36679"/>
      <c r="L36679"/>
      <c r="M36679"/>
      <c r="N36679"/>
      <c r="O36679"/>
      <c r="P36679"/>
      <c r="Q36679"/>
      <c r="R36679"/>
    </row>
    <row r="36680" spans="3:18" x14ac:dyDescent="0.2">
      <c r="C36680"/>
      <c r="D36680"/>
      <c r="E36680"/>
      <c r="F36680"/>
      <c r="G36680"/>
      <c r="H36680"/>
      <c r="I36680"/>
      <c r="J36680"/>
      <c r="K36680"/>
      <c r="L36680"/>
      <c r="M36680"/>
      <c r="N36680"/>
      <c r="O36680"/>
      <c r="P36680"/>
      <c r="Q36680"/>
      <c r="R36680"/>
    </row>
    <row r="36681" spans="3:18" x14ac:dyDescent="0.2">
      <c r="C36681"/>
      <c r="D36681"/>
      <c r="E36681"/>
      <c r="F36681"/>
      <c r="G36681"/>
      <c r="H36681"/>
      <c r="I36681"/>
      <c r="J36681"/>
      <c r="K36681"/>
      <c r="L36681"/>
      <c r="M36681"/>
      <c r="N36681"/>
      <c r="O36681"/>
      <c r="P36681"/>
      <c r="Q36681"/>
      <c r="R36681"/>
    </row>
    <row r="36682" spans="3:18" x14ac:dyDescent="0.2">
      <c r="C36682"/>
      <c r="D36682"/>
      <c r="E36682"/>
      <c r="F36682"/>
      <c r="G36682"/>
      <c r="H36682"/>
      <c r="I36682"/>
      <c r="J36682"/>
      <c r="K36682"/>
      <c r="L36682"/>
      <c r="M36682"/>
      <c r="N36682"/>
      <c r="O36682"/>
      <c r="P36682"/>
      <c r="Q36682"/>
      <c r="R36682"/>
    </row>
    <row r="36683" spans="3:18" x14ac:dyDescent="0.2">
      <c r="C36683"/>
      <c r="D36683"/>
      <c r="E36683"/>
      <c r="F36683"/>
      <c r="G36683"/>
      <c r="H36683"/>
      <c r="I36683"/>
      <c r="J36683"/>
      <c r="K36683"/>
      <c r="L36683"/>
      <c r="M36683"/>
      <c r="N36683"/>
      <c r="O36683"/>
      <c r="P36683"/>
      <c r="Q36683"/>
      <c r="R36683"/>
    </row>
    <row r="36684" spans="3:18" x14ac:dyDescent="0.2">
      <c r="C36684"/>
      <c r="D36684"/>
      <c r="E36684"/>
      <c r="F36684"/>
      <c r="G36684"/>
      <c r="H36684"/>
      <c r="I36684"/>
      <c r="J36684"/>
      <c r="K36684"/>
      <c r="L36684"/>
      <c r="M36684"/>
      <c r="N36684"/>
      <c r="O36684"/>
      <c r="P36684"/>
      <c r="Q36684"/>
      <c r="R36684"/>
    </row>
    <row r="36685" spans="3:18" x14ac:dyDescent="0.2">
      <c r="C36685"/>
      <c r="D36685"/>
      <c r="E36685"/>
      <c r="F36685"/>
      <c r="G36685"/>
      <c r="H36685"/>
      <c r="I36685"/>
      <c r="J36685"/>
      <c r="K36685"/>
      <c r="L36685"/>
      <c r="M36685"/>
      <c r="N36685"/>
      <c r="O36685"/>
      <c r="P36685"/>
      <c r="Q36685"/>
      <c r="R36685"/>
    </row>
    <row r="36686" spans="3:18" x14ac:dyDescent="0.2">
      <c r="C36686"/>
      <c r="D36686"/>
      <c r="E36686"/>
      <c r="F36686"/>
      <c r="G36686"/>
      <c r="H36686"/>
      <c r="I36686"/>
      <c r="J36686"/>
      <c r="K36686"/>
      <c r="L36686"/>
      <c r="M36686"/>
      <c r="N36686"/>
      <c r="O36686"/>
      <c r="P36686"/>
      <c r="Q36686"/>
      <c r="R36686"/>
    </row>
    <row r="36687" spans="3:18" x14ac:dyDescent="0.2">
      <c r="C36687"/>
      <c r="D36687"/>
      <c r="E36687"/>
      <c r="F36687"/>
      <c r="G36687"/>
      <c r="H36687"/>
      <c r="I36687"/>
      <c r="J36687"/>
      <c r="K36687"/>
      <c r="L36687"/>
      <c r="M36687"/>
      <c r="N36687"/>
      <c r="O36687"/>
      <c r="P36687"/>
      <c r="Q36687"/>
      <c r="R36687"/>
    </row>
    <row r="36688" spans="3:18" x14ac:dyDescent="0.2">
      <c r="C36688"/>
      <c r="D36688"/>
      <c r="E36688"/>
      <c r="F36688"/>
      <c r="G36688"/>
      <c r="H36688"/>
      <c r="I36688"/>
      <c r="J36688"/>
      <c r="K36688"/>
      <c r="L36688"/>
      <c r="M36688"/>
      <c r="N36688"/>
      <c r="O36688"/>
      <c r="P36688"/>
      <c r="Q36688"/>
      <c r="R36688"/>
    </row>
    <row r="36689" spans="3:18" x14ac:dyDescent="0.2">
      <c r="C36689"/>
      <c r="D36689"/>
      <c r="E36689"/>
      <c r="F36689"/>
      <c r="G36689"/>
      <c r="H36689"/>
      <c r="I36689"/>
      <c r="J36689"/>
      <c r="K36689"/>
      <c r="L36689"/>
      <c r="M36689"/>
      <c r="N36689"/>
      <c r="O36689"/>
      <c r="P36689"/>
      <c r="Q36689"/>
      <c r="R36689"/>
    </row>
    <row r="36690" spans="3:18" x14ac:dyDescent="0.2">
      <c r="C36690"/>
      <c r="D36690"/>
      <c r="E36690"/>
      <c r="F36690"/>
      <c r="G36690"/>
      <c r="H36690"/>
      <c r="I36690"/>
      <c r="J36690"/>
      <c r="K36690"/>
      <c r="L36690"/>
      <c r="M36690"/>
      <c r="N36690"/>
      <c r="O36690"/>
      <c r="P36690"/>
      <c r="Q36690"/>
      <c r="R36690"/>
    </row>
    <row r="36691" spans="3:18" x14ac:dyDescent="0.2">
      <c r="C36691"/>
      <c r="D36691"/>
      <c r="E36691"/>
      <c r="F36691"/>
      <c r="G36691"/>
      <c r="H36691"/>
      <c r="I36691"/>
      <c r="J36691"/>
      <c r="K36691"/>
      <c r="L36691"/>
      <c r="M36691"/>
      <c r="N36691"/>
      <c r="O36691"/>
      <c r="P36691"/>
      <c r="Q36691"/>
      <c r="R36691"/>
    </row>
    <row r="36692" spans="3:18" x14ac:dyDescent="0.2">
      <c r="C36692"/>
      <c r="D36692"/>
      <c r="E36692"/>
      <c r="F36692"/>
      <c r="G36692"/>
      <c r="H36692"/>
      <c r="I36692"/>
      <c r="J36692"/>
      <c r="K36692"/>
      <c r="L36692"/>
      <c r="M36692"/>
      <c r="N36692"/>
      <c r="O36692"/>
      <c r="P36692"/>
      <c r="Q36692"/>
      <c r="R36692"/>
    </row>
    <row r="36693" spans="3:18" x14ac:dyDescent="0.2">
      <c r="C36693"/>
      <c r="D36693"/>
      <c r="E36693"/>
      <c r="F36693"/>
      <c r="G36693"/>
      <c r="H36693"/>
      <c r="I36693"/>
      <c r="J36693"/>
      <c r="K36693"/>
      <c r="L36693"/>
      <c r="M36693"/>
      <c r="N36693"/>
      <c r="O36693"/>
      <c r="P36693"/>
      <c r="Q36693"/>
      <c r="R36693"/>
    </row>
    <row r="36694" spans="3:18" x14ac:dyDescent="0.2">
      <c r="C36694"/>
      <c r="D36694"/>
      <c r="E36694"/>
      <c r="F36694"/>
      <c r="G36694"/>
      <c r="H36694"/>
      <c r="I36694"/>
      <c r="J36694"/>
      <c r="K36694"/>
      <c r="L36694"/>
      <c r="M36694"/>
      <c r="N36694"/>
      <c r="O36694"/>
      <c r="P36694"/>
      <c r="Q36694"/>
      <c r="R36694"/>
    </row>
    <row r="36695" spans="3:18" x14ac:dyDescent="0.2">
      <c r="C36695"/>
      <c r="D36695"/>
      <c r="E36695"/>
      <c r="F36695"/>
      <c r="G36695"/>
      <c r="H36695"/>
      <c r="I36695"/>
      <c r="J36695"/>
      <c r="K36695"/>
      <c r="L36695"/>
      <c r="M36695"/>
      <c r="N36695"/>
      <c r="O36695"/>
      <c r="P36695"/>
      <c r="Q36695"/>
      <c r="R36695"/>
    </row>
    <row r="36696" spans="3:18" x14ac:dyDescent="0.2">
      <c r="C36696"/>
      <c r="D36696"/>
      <c r="E36696"/>
      <c r="F36696"/>
      <c r="G36696"/>
      <c r="H36696"/>
      <c r="I36696"/>
      <c r="J36696"/>
      <c r="K36696"/>
      <c r="L36696"/>
      <c r="M36696"/>
      <c r="N36696"/>
      <c r="O36696"/>
      <c r="P36696"/>
      <c r="Q36696"/>
      <c r="R36696"/>
    </row>
    <row r="36697" spans="3:18" x14ac:dyDescent="0.2">
      <c r="C36697"/>
      <c r="D36697"/>
      <c r="E36697"/>
      <c r="F36697"/>
      <c r="G36697"/>
      <c r="H36697"/>
      <c r="I36697"/>
      <c r="J36697"/>
      <c r="K36697"/>
      <c r="L36697"/>
      <c r="M36697"/>
      <c r="N36697"/>
      <c r="O36697"/>
      <c r="P36697"/>
      <c r="Q36697"/>
      <c r="R36697"/>
    </row>
    <row r="36698" spans="3:18" x14ac:dyDescent="0.2">
      <c r="C36698"/>
      <c r="D36698"/>
      <c r="E36698"/>
      <c r="F36698"/>
      <c r="G36698"/>
      <c r="H36698"/>
      <c r="I36698"/>
      <c r="J36698"/>
      <c r="K36698"/>
      <c r="L36698"/>
      <c r="M36698"/>
      <c r="N36698"/>
      <c r="O36698"/>
      <c r="P36698"/>
      <c r="Q36698"/>
      <c r="R36698"/>
    </row>
    <row r="36699" spans="3:18" x14ac:dyDescent="0.2">
      <c r="C36699"/>
      <c r="D36699"/>
      <c r="E36699"/>
      <c r="F36699"/>
      <c r="G36699"/>
      <c r="H36699"/>
      <c r="I36699"/>
      <c r="J36699"/>
      <c r="K36699"/>
      <c r="L36699"/>
      <c r="M36699"/>
      <c r="N36699"/>
      <c r="O36699"/>
      <c r="P36699"/>
      <c r="Q36699"/>
      <c r="R36699"/>
    </row>
    <row r="36700" spans="3:18" x14ac:dyDescent="0.2">
      <c r="C36700"/>
      <c r="D36700"/>
      <c r="E36700"/>
      <c r="F36700"/>
      <c r="G36700"/>
      <c r="H36700"/>
      <c r="I36700"/>
      <c r="J36700"/>
      <c r="K36700"/>
      <c r="L36700"/>
      <c r="M36700"/>
      <c r="N36700"/>
      <c r="O36700"/>
      <c r="P36700"/>
      <c r="Q36700"/>
      <c r="R36700"/>
    </row>
    <row r="36701" spans="3:18" x14ac:dyDescent="0.2">
      <c r="C36701"/>
      <c r="D36701"/>
      <c r="E36701"/>
      <c r="F36701"/>
      <c r="G36701"/>
      <c r="H36701"/>
      <c r="I36701"/>
      <c r="J36701"/>
      <c r="K36701"/>
      <c r="L36701"/>
      <c r="M36701"/>
      <c r="N36701"/>
      <c r="O36701"/>
      <c r="P36701"/>
      <c r="Q36701"/>
      <c r="R36701"/>
    </row>
    <row r="36702" spans="3:18" x14ac:dyDescent="0.2">
      <c r="C36702"/>
      <c r="D36702"/>
      <c r="E36702"/>
      <c r="F36702"/>
      <c r="G36702"/>
      <c r="H36702"/>
      <c r="I36702"/>
      <c r="J36702"/>
      <c r="K36702"/>
      <c r="L36702"/>
      <c r="M36702"/>
      <c r="N36702"/>
      <c r="O36702"/>
      <c r="P36702"/>
      <c r="Q36702"/>
      <c r="R36702"/>
    </row>
    <row r="36703" spans="3:18" x14ac:dyDescent="0.2">
      <c r="C36703"/>
      <c r="D36703"/>
      <c r="E36703"/>
      <c r="F36703"/>
      <c r="G36703"/>
      <c r="H36703"/>
      <c r="I36703"/>
      <c r="J36703"/>
      <c r="K36703"/>
      <c r="L36703"/>
      <c r="M36703"/>
      <c r="N36703"/>
      <c r="O36703"/>
      <c r="P36703"/>
      <c r="Q36703"/>
      <c r="R36703"/>
    </row>
    <row r="36704" spans="3:18" x14ac:dyDescent="0.2">
      <c r="C36704"/>
      <c r="D36704"/>
      <c r="E36704"/>
      <c r="F36704"/>
      <c r="G36704"/>
      <c r="H36704"/>
      <c r="I36704"/>
      <c r="J36704"/>
      <c r="K36704"/>
      <c r="L36704"/>
      <c r="M36704"/>
      <c r="N36704"/>
      <c r="O36704"/>
      <c r="P36704"/>
      <c r="Q36704"/>
      <c r="R36704"/>
    </row>
    <row r="36705" spans="3:18" x14ac:dyDescent="0.2">
      <c r="C36705"/>
      <c r="D36705"/>
      <c r="E36705"/>
      <c r="F36705"/>
      <c r="G36705"/>
      <c r="H36705"/>
      <c r="I36705"/>
      <c r="J36705"/>
      <c r="K36705"/>
      <c r="L36705"/>
      <c r="M36705"/>
      <c r="N36705"/>
      <c r="O36705"/>
      <c r="P36705"/>
      <c r="Q36705"/>
      <c r="R36705"/>
    </row>
    <row r="36706" spans="3:18" x14ac:dyDescent="0.2">
      <c r="C36706"/>
      <c r="D36706"/>
      <c r="E36706"/>
      <c r="F36706"/>
      <c r="G36706"/>
      <c r="H36706"/>
      <c r="I36706"/>
      <c r="J36706"/>
      <c r="K36706"/>
      <c r="L36706"/>
      <c r="M36706"/>
      <c r="N36706"/>
      <c r="O36706"/>
      <c r="P36706"/>
      <c r="Q36706"/>
      <c r="R36706"/>
    </row>
    <row r="36707" spans="3:18" x14ac:dyDescent="0.2">
      <c r="C36707"/>
      <c r="D36707"/>
      <c r="E36707"/>
      <c r="F36707"/>
      <c r="G36707"/>
      <c r="H36707"/>
      <c r="I36707"/>
      <c r="J36707"/>
      <c r="K36707"/>
      <c r="L36707"/>
      <c r="M36707"/>
      <c r="N36707"/>
      <c r="O36707"/>
      <c r="P36707"/>
      <c r="Q36707"/>
      <c r="R36707"/>
    </row>
    <row r="36708" spans="3:18" x14ac:dyDescent="0.2">
      <c r="C36708"/>
      <c r="D36708"/>
      <c r="E36708"/>
      <c r="F36708"/>
      <c r="G36708"/>
      <c r="H36708"/>
      <c r="I36708"/>
      <c r="J36708"/>
      <c r="K36708"/>
      <c r="L36708"/>
      <c r="M36708"/>
      <c r="N36708"/>
      <c r="O36708"/>
      <c r="P36708"/>
      <c r="Q36708"/>
      <c r="R36708"/>
    </row>
    <row r="36709" spans="3:18" x14ac:dyDescent="0.2">
      <c r="C36709"/>
      <c r="D36709"/>
      <c r="E36709"/>
      <c r="F36709"/>
      <c r="G36709"/>
      <c r="H36709"/>
      <c r="I36709"/>
      <c r="J36709"/>
      <c r="K36709"/>
      <c r="L36709"/>
      <c r="M36709"/>
      <c r="N36709"/>
      <c r="O36709"/>
      <c r="P36709"/>
      <c r="Q36709"/>
      <c r="R36709"/>
    </row>
    <row r="36710" spans="3:18" x14ac:dyDescent="0.2">
      <c r="C36710"/>
      <c r="D36710"/>
      <c r="E36710"/>
      <c r="F36710"/>
      <c r="G36710"/>
      <c r="H36710"/>
      <c r="I36710"/>
      <c r="J36710"/>
      <c r="K36710"/>
      <c r="L36710"/>
      <c r="M36710"/>
      <c r="N36710"/>
      <c r="O36710"/>
      <c r="P36710"/>
      <c r="Q36710"/>
      <c r="R36710"/>
    </row>
    <row r="36711" spans="3:18" x14ac:dyDescent="0.2">
      <c r="C36711"/>
      <c r="D36711"/>
      <c r="E36711"/>
      <c r="F36711"/>
      <c r="G36711"/>
      <c r="H36711"/>
      <c r="I36711"/>
      <c r="J36711"/>
      <c r="K36711"/>
      <c r="L36711"/>
      <c r="M36711"/>
      <c r="N36711"/>
      <c r="O36711"/>
      <c r="P36711"/>
      <c r="Q36711"/>
      <c r="R36711"/>
    </row>
    <row r="36712" spans="3:18" x14ac:dyDescent="0.2">
      <c r="C36712"/>
      <c r="D36712"/>
      <c r="E36712"/>
      <c r="F36712"/>
      <c r="G36712"/>
      <c r="H36712"/>
      <c r="I36712"/>
      <c r="J36712"/>
      <c r="K36712"/>
      <c r="L36712"/>
      <c r="M36712"/>
      <c r="N36712"/>
      <c r="O36712"/>
      <c r="P36712"/>
      <c r="Q36712"/>
      <c r="R36712"/>
    </row>
    <row r="36713" spans="3:18" x14ac:dyDescent="0.2">
      <c r="C36713"/>
      <c r="D36713"/>
      <c r="E36713"/>
      <c r="F36713"/>
      <c r="G36713"/>
      <c r="H36713"/>
      <c r="I36713"/>
      <c r="J36713"/>
      <c r="K36713"/>
      <c r="L36713"/>
      <c r="M36713"/>
      <c r="N36713"/>
      <c r="O36713"/>
      <c r="P36713"/>
      <c r="Q36713"/>
      <c r="R36713"/>
    </row>
    <row r="36714" spans="3:18" x14ac:dyDescent="0.2">
      <c r="C36714"/>
      <c r="D36714"/>
      <c r="E36714"/>
      <c r="F36714"/>
      <c r="G36714"/>
      <c r="H36714"/>
      <c r="I36714"/>
      <c r="J36714"/>
      <c r="K36714"/>
      <c r="L36714"/>
      <c r="M36714"/>
      <c r="N36714"/>
      <c r="O36714"/>
      <c r="P36714"/>
      <c r="Q36714"/>
      <c r="R36714"/>
    </row>
    <row r="36715" spans="3:18" x14ac:dyDescent="0.2">
      <c r="C36715"/>
      <c r="D36715"/>
      <c r="E36715"/>
      <c r="F36715"/>
      <c r="G36715"/>
      <c r="H36715"/>
      <c r="I36715"/>
      <c r="J36715"/>
      <c r="K36715"/>
      <c r="L36715"/>
      <c r="M36715"/>
      <c r="N36715"/>
      <c r="O36715"/>
      <c r="P36715"/>
      <c r="Q36715"/>
      <c r="R36715"/>
    </row>
    <row r="36716" spans="3:18" x14ac:dyDescent="0.2">
      <c r="C36716"/>
      <c r="D36716"/>
      <c r="E36716"/>
      <c r="F36716"/>
      <c r="G36716"/>
      <c r="H36716"/>
      <c r="I36716"/>
      <c r="J36716"/>
      <c r="K36716"/>
      <c r="L36716"/>
      <c r="M36716"/>
      <c r="N36716"/>
      <c r="O36716"/>
      <c r="P36716"/>
      <c r="Q36716"/>
      <c r="R36716"/>
    </row>
    <row r="36717" spans="3:18" x14ac:dyDescent="0.2">
      <c r="C36717"/>
      <c r="D36717"/>
      <c r="E36717"/>
      <c r="F36717"/>
      <c r="G36717"/>
      <c r="H36717"/>
      <c r="I36717"/>
      <c r="J36717"/>
      <c r="K36717"/>
      <c r="L36717"/>
      <c r="M36717"/>
      <c r="N36717"/>
      <c r="O36717"/>
      <c r="P36717"/>
      <c r="Q36717"/>
      <c r="R36717"/>
    </row>
    <row r="36718" spans="3:18" x14ac:dyDescent="0.2">
      <c r="C36718"/>
      <c r="D36718"/>
      <c r="E36718"/>
      <c r="F36718"/>
      <c r="G36718"/>
      <c r="H36718"/>
      <c r="I36718"/>
      <c r="J36718"/>
      <c r="K36718"/>
      <c r="L36718"/>
      <c r="M36718"/>
      <c r="N36718"/>
      <c r="O36718"/>
      <c r="P36718"/>
      <c r="Q36718"/>
      <c r="R36718"/>
    </row>
    <row r="36719" spans="3:18" x14ac:dyDescent="0.2">
      <c r="C36719"/>
      <c r="D36719"/>
      <c r="E36719"/>
      <c r="F36719"/>
      <c r="G36719"/>
      <c r="H36719"/>
      <c r="I36719"/>
      <c r="J36719"/>
      <c r="K36719"/>
      <c r="L36719"/>
      <c r="M36719"/>
      <c r="N36719"/>
      <c r="O36719"/>
      <c r="P36719"/>
      <c r="Q36719"/>
      <c r="R36719"/>
    </row>
    <row r="36720" spans="3:18" x14ac:dyDescent="0.2">
      <c r="C36720"/>
      <c r="D36720"/>
      <c r="E36720"/>
      <c r="F36720"/>
      <c r="G36720"/>
      <c r="H36720"/>
      <c r="I36720"/>
      <c r="J36720"/>
      <c r="K36720"/>
      <c r="L36720"/>
      <c r="M36720"/>
      <c r="N36720"/>
      <c r="O36720"/>
      <c r="P36720"/>
      <c r="Q36720"/>
      <c r="R36720"/>
    </row>
    <row r="36721" spans="3:18" x14ac:dyDescent="0.2">
      <c r="C36721"/>
      <c r="D36721"/>
      <c r="E36721"/>
      <c r="F36721"/>
      <c r="G36721"/>
      <c r="H36721"/>
      <c r="I36721"/>
      <c r="J36721"/>
      <c r="K36721"/>
      <c r="L36721"/>
      <c r="M36721"/>
      <c r="N36721"/>
      <c r="O36721"/>
      <c r="P36721"/>
      <c r="Q36721"/>
      <c r="R36721"/>
    </row>
    <row r="36722" spans="3:18" x14ac:dyDescent="0.2">
      <c r="C36722"/>
      <c r="D36722"/>
      <c r="E36722"/>
      <c r="F36722"/>
      <c r="G36722"/>
      <c r="H36722"/>
      <c r="I36722"/>
      <c r="J36722"/>
      <c r="K36722"/>
      <c r="L36722"/>
      <c r="M36722"/>
      <c r="N36722"/>
      <c r="O36722"/>
      <c r="P36722"/>
      <c r="Q36722"/>
      <c r="R36722"/>
    </row>
    <row r="36723" spans="3:18" x14ac:dyDescent="0.2">
      <c r="C36723"/>
      <c r="D36723"/>
      <c r="E36723"/>
      <c r="F36723"/>
      <c r="G36723"/>
      <c r="H36723"/>
      <c r="I36723"/>
      <c r="J36723"/>
      <c r="K36723"/>
      <c r="L36723"/>
      <c r="M36723"/>
      <c r="N36723"/>
      <c r="O36723"/>
      <c r="P36723"/>
      <c r="Q36723"/>
      <c r="R36723"/>
    </row>
    <row r="36724" spans="3:18" x14ac:dyDescent="0.2">
      <c r="C36724"/>
      <c r="D36724"/>
      <c r="E36724"/>
      <c r="F36724"/>
      <c r="G36724"/>
      <c r="H36724"/>
      <c r="I36724"/>
      <c r="J36724"/>
      <c r="K36724"/>
      <c r="L36724"/>
      <c r="M36724"/>
      <c r="N36724"/>
      <c r="O36724"/>
      <c r="P36724"/>
      <c r="Q36724"/>
      <c r="R36724"/>
    </row>
    <row r="36725" spans="3:18" x14ac:dyDescent="0.2">
      <c r="C36725"/>
      <c r="D36725"/>
      <c r="E36725"/>
      <c r="F36725"/>
      <c r="G36725"/>
      <c r="H36725"/>
      <c r="I36725"/>
      <c r="J36725"/>
      <c r="K36725"/>
      <c r="L36725"/>
      <c r="M36725"/>
      <c r="N36725"/>
      <c r="O36725"/>
      <c r="P36725"/>
      <c r="Q36725"/>
      <c r="R36725"/>
    </row>
    <row r="36726" spans="3:18" x14ac:dyDescent="0.2">
      <c r="C36726"/>
      <c r="D36726"/>
      <c r="E36726"/>
      <c r="F36726"/>
      <c r="G36726"/>
      <c r="H36726"/>
      <c r="I36726"/>
      <c r="J36726"/>
      <c r="K36726"/>
      <c r="L36726"/>
      <c r="M36726"/>
      <c r="N36726"/>
      <c r="O36726"/>
      <c r="P36726"/>
      <c r="Q36726"/>
      <c r="R36726"/>
    </row>
    <row r="36727" spans="3:18" x14ac:dyDescent="0.2">
      <c r="C36727"/>
      <c r="D36727"/>
      <c r="E36727"/>
      <c r="F36727"/>
      <c r="G36727"/>
      <c r="H36727"/>
      <c r="I36727"/>
      <c r="J36727"/>
      <c r="K36727"/>
      <c r="L36727"/>
      <c r="M36727"/>
      <c r="N36727"/>
      <c r="O36727"/>
      <c r="P36727"/>
      <c r="Q36727"/>
      <c r="R36727"/>
    </row>
    <row r="36728" spans="3:18" x14ac:dyDescent="0.2">
      <c r="C36728"/>
      <c r="D36728"/>
      <c r="E36728"/>
      <c r="F36728"/>
      <c r="G36728"/>
      <c r="H36728"/>
      <c r="I36728"/>
      <c r="J36728"/>
      <c r="K36728"/>
      <c r="L36728"/>
      <c r="M36728"/>
      <c r="N36728"/>
      <c r="O36728"/>
      <c r="P36728"/>
      <c r="Q36728"/>
      <c r="R36728"/>
    </row>
    <row r="36729" spans="3:18" x14ac:dyDescent="0.2">
      <c r="C36729"/>
      <c r="D36729"/>
      <c r="E36729"/>
      <c r="F36729"/>
      <c r="G36729"/>
      <c r="H36729"/>
      <c r="I36729"/>
      <c r="J36729"/>
      <c r="K36729"/>
      <c r="L36729"/>
      <c r="M36729"/>
      <c r="N36729"/>
      <c r="O36729"/>
      <c r="P36729"/>
      <c r="Q36729"/>
      <c r="R36729"/>
    </row>
    <row r="36730" spans="3:18" x14ac:dyDescent="0.2">
      <c r="C36730"/>
      <c r="D36730"/>
      <c r="E36730"/>
      <c r="F36730"/>
      <c r="G36730"/>
      <c r="H36730"/>
      <c r="I36730"/>
      <c r="J36730"/>
      <c r="K36730"/>
      <c r="L36730"/>
      <c r="M36730"/>
      <c r="N36730"/>
      <c r="O36730"/>
      <c r="P36730"/>
      <c r="Q36730"/>
      <c r="R36730"/>
    </row>
    <row r="36731" spans="3:18" x14ac:dyDescent="0.2">
      <c r="C36731"/>
      <c r="D36731"/>
      <c r="E36731"/>
      <c r="F36731"/>
      <c r="G36731"/>
      <c r="H36731"/>
      <c r="I36731"/>
      <c r="J36731"/>
      <c r="K36731"/>
      <c r="L36731"/>
      <c r="M36731"/>
      <c r="N36731"/>
      <c r="O36731"/>
      <c r="P36731"/>
      <c r="Q36731"/>
      <c r="R36731"/>
    </row>
    <row r="36732" spans="3:18" x14ac:dyDescent="0.2">
      <c r="C36732"/>
      <c r="D36732"/>
      <c r="E36732"/>
      <c r="F36732"/>
      <c r="G36732"/>
      <c r="H36732"/>
      <c r="I36732"/>
      <c r="J36732"/>
      <c r="K36732"/>
      <c r="L36732"/>
      <c r="M36732"/>
      <c r="N36732"/>
      <c r="O36732"/>
      <c r="P36732"/>
      <c r="Q36732"/>
      <c r="R36732"/>
    </row>
    <row r="36733" spans="3:18" x14ac:dyDescent="0.2">
      <c r="C36733"/>
      <c r="D36733"/>
      <c r="E36733"/>
      <c r="F36733"/>
      <c r="G36733"/>
      <c r="H36733"/>
      <c r="I36733"/>
      <c r="J36733"/>
      <c r="K36733"/>
      <c r="L36733"/>
      <c r="M36733"/>
      <c r="N36733"/>
      <c r="O36733"/>
      <c r="P36733"/>
      <c r="Q36733"/>
      <c r="R36733"/>
    </row>
    <row r="36734" spans="3:18" x14ac:dyDescent="0.2">
      <c r="C36734"/>
      <c r="D36734"/>
      <c r="E36734"/>
      <c r="F36734"/>
      <c r="G36734"/>
      <c r="H36734"/>
      <c r="I36734"/>
      <c r="J36734"/>
      <c r="K36734"/>
      <c r="L36734"/>
      <c r="M36734"/>
      <c r="N36734"/>
      <c r="O36734"/>
      <c r="P36734"/>
      <c r="Q36734"/>
      <c r="R36734"/>
    </row>
    <row r="36735" spans="3:18" x14ac:dyDescent="0.2">
      <c r="C36735"/>
      <c r="D36735"/>
      <c r="E36735"/>
      <c r="F36735"/>
      <c r="G36735"/>
      <c r="H36735"/>
      <c r="I36735"/>
      <c r="J36735"/>
      <c r="K36735"/>
      <c r="L36735"/>
      <c r="M36735"/>
      <c r="N36735"/>
      <c r="O36735"/>
      <c r="P36735"/>
      <c r="Q36735"/>
      <c r="R36735"/>
    </row>
    <row r="36736" spans="3:18" x14ac:dyDescent="0.2">
      <c r="C36736"/>
      <c r="D36736"/>
      <c r="E36736"/>
      <c r="F36736"/>
      <c r="G36736"/>
      <c r="H36736"/>
      <c r="I36736"/>
      <c r="J36736"/>
      <c r="K36736"/>
      <c r="L36736"/>
      <c r="M36736"/>
      <c r="N36736"/>
      <c r="O36736"/>
      <c r="P36736"/>
      <c r="Q36736"/>
      <c r="R36736"/>
    </row>
    <row r="36737" spans="3:18" x14ac:dyDescent="0.2">
      <c r="C36737"/>
      <c r="D36737"/>
      <c r="E36737"/>
      <c r="F36737"/>
      <c r="G36737"/>
      <c r="H36737"/>
      <c r="I36737"/>
      <c r="J36737"/>
      <c r="K36737"/>
      <c r="L36737"/>
      <c r="M36737"/>
      <c r="N36737"/>
      <c r="O36737"/>
      <c r="P36737"/>
      <c r="Q36737"/>
      <c r="R36737"/>
    </row>
    <row r="36738" spans="3:18" x14ac:dyDescent="0.2">
      <c r="C36738"/>
      <c r="D36738"/>
      <c r="E36738"/>
      <c r="F36738"/>
      <c r="G36738"/>
      <c r="H36738"/>
      <c r="I36738"/>
      <c r="J36738"/>
      <c r="K36738"/>
      <c r="L36738"/>
      <c r="M36738"/>
      <c r="N36738"/>
      <c r="O36738"/>
      <c r="P36738"/>
      <c r="Q36738"/>
      <c r="R36738"/>
    </row>
    <row r="36739" spans="3:18" x14ac:dyDescent="0.2">
      <c r="C36739"/>
      <c r="D36739"/>
      <c r="E36739"/>
      <c r="F36739"/>
      <c r="G36739"/>
      <c r="H36739"/>
      <c r="I36739"/>
      <c r="J36739"/>
      <c r="K36739"/>
      <c r="L36739"/>
      <c r="M36739"/>
      <c r="N36739"/>
      <c r="O36739"/>
      <c r="P36739"/>
      <c r="Q36739"/>
      <c r="R36739"/>
    </row>
    <row r="36740" spans="3:18" x14ac:dyDescent="0.2">
      <c r="C36740"/>
      <c r="D36740"/>
      <c r="E36740"/>
      <c r="F36740"/>
      <c r="G36740"/>
      <c r="H36740"/>
      <c r="I36740"/>
      <c r="J36740"/>
      <c r="K36740"/>
      <c r="L36740"/>
      <c r="M36740"/>
      <c r="N36740"/>
      <c r="O36740"/>
      <c r="P36740"/>
      <c r="Q36740"/>
      <c r="R36740"/>
    </row>
    <row r="36741" spans="3:18" x14ac:dyDescent="0.2">
      <c r="C36741"/>
      <c r="D36741"/>
      <c r="E36741"/>
      <c r="F36741"/>
      <c r="G36741"/>
      <c r="H36741"/>
      <c r="I36741"/>
      <c r="J36741"/>
      <c r="K36741"/>
      <c r="L36741"/>
      <c r="M36741"/>
      <c r="N36741"/>
      <c r="O36741"/>
      <c r="P36741"/>
      <c r="Q36741"/>
      <c r="R36741"/>
    </row>
    <row r="36742" spans="3:18" x14ac:dyDescent="0.2">
      <c r="C36742"/>
      <c r="D36742"/>
      <c r="E36742"/>
      <c r="F36742"/>
      <c r="G36742"/>
      <c r="H36742"/>
      <c r="I36742"/>
      <c r="J36742"/>
      <c r="K36742"/>
      <c r="L36742"/>
      <c r="M36742"/>
      <c r="N36742"/>
      <c r="O36742"/>
      <c r="P36742"/>
      <c r="Q36742"/>
      <c r="R36742"/>
    </row>
    <row r="36743" spans="3:18" x14ac:dyDescent="0.2">
      <c r="C36743"/>
      <c r="D36743"/>
      <c r="E36743"/>
      <c r="F36743"/>
      <c r="G36743"/>
      <c r="H36743"/>
      <c r="I36743"/>
      <c r="J36743"/>
      <c r="K36743"/>
      <c r="L36743"/>
      <c r="M36743"/>
      <c r="N36743"/>
      <c r="O36743"/>
      <c r="P36743"/>
      <c r="Q36743"/>
      <c r="R36743"/>
    </row>
    <row r="36744" spans="3:18" x14ac:dyDescent="0.2">
      <c r="C36744"/>
      <c r="D36744"/>
      <c r="E36744"/>
      <c r="F36744"/>
      <c r="G36744"/>
      <c r="H36744"/>
      <c r="I36744"/>
      <c r="J36744"/>
      <c r="K36744"/>
      <c r="L36744"/>
      <c r="M36744"/>
      <c r="N36744"/>
      <c r="O36744"/>
      <c r="P36744"/>
      <c r="Q36744"/>
      <c r="R36744"/>
    </row>
    <row r="36745" spans="3:18" x14ac:dyDescent="0.2">
      <c r="C36745"/>
      <c r="D36745"/>
      <c r="E36745"/>
      <c r="F36745"/>
      <c r="G36745"/>
      <c r="H36745"/>
      <c r="I36745"/>
      <c r="J36745"/>
      <c r="K36745"/>
      <c r="L36745"/>
      <c r="M36745"/>
      <c r="N36745"/>
      <c r="O36745"/>
      <c r="P36745"/>
      <c r="Q36745"/>
      <c r="R36745"/>
    </row>
    <row r="36746" spans="3:18" x14ac:dyDescent="0.2">
      <c r="C36746"/>
      <c r="D36746"/>
      <c r="E36746"/>
      <c r="F36746"/>
      <c r="G36746"/>
      <c r="H36746"/>
      <c r="I36746"/>
      <c r="J36746"/>
      <c r="K36746"/>
      <c r="L36746"/>
      <c r="M36746"/>
      <c r="N36746"/>
      <c r="O36746"/>
      <c r="P36746"/>
      <c r="Q36746"/>
      <c r="R36746"/>
    </row>
    <row r="36747" spans="3:18" x14ac:dyDescent="0.2">
      <c r="C36747"/>
      <c r="D36747"/>
      <c r="E36747"/>
      <c r="F36747"/>
      <c r="G36747"/>
      <c r="H36747"/>
      <c r="I36747"/>
      <c r="J36747"/>
      <c r="K36747"/>
      <c r="L36747"/>
      <c r="M36747"/>
      <c r="N36747"/>
      <c r="O36747"/>
      <c r="P36747"/>
      <c r="Q36747"/>
      <c r="R36747"/>
    </row>
    <row r="36748" spans="3:18" x14ac:dyDescent="0.2">
      <c r="C36748"/>
      <c r="D36748"/>
      <c r="E36748"/>
      <c r="F36748"/>
      <c r="G36748"/>
      <c r="H36748"/>
      <c r="I36748"/>
      <c r="J36748"/>
      <c r="K36748"/>
      <c r="L36748"/>
      <c r="M36748"/>
      <c r="N36748"/>
      <c r="O36748"/>
      <c r="P36748"/>
      <c r="Q36748"/>
      <c r="R36748"/>
    </row>
    <row r="36749" spans="3:18" x14ac:dyDescent="0.2">
      <c r="C36749"/>
      <c r="D36749"/>
      <c r="E36749"/>
      <c r="F36749"/>
      <c r="G36749"/>
      <c r="H36749"/>
      <c r="I36749"/>
      <c r="J36749"/>
      <c r="K36749"/>
      <c r="L36749"/>
      <c r="M36749"/>
      <c r="N36749"/>
      <c r="O36749"/>
      <c r="P36749"/>
      <c r="Q36749"/>
      <c r="R36749"/>
    </row>
    <row r="36750" spans="3:18" x14ac:dyDescent="0.2">
      <c r="C36750"/>
      <c r="D36750"/>
      <c r="E36750"/>
      <c r="F36750"/>
      <c r="G36750"/>
      <c r="H36750"/>
      <c r="I36750"/>
      <c r="J36750"/>
      <c r="K36750"/>
      <c r="L36750"/>
      <c r="M36750"/>
      <c r="N36750"/>
      <c r="O36750"/>
      <c r="P36750"/>
      <c r="Q36750"/>
      <c r="R36750"/>
    </row>
    <row r="36751" spans="3:18" x14ac:dyDescent="0.2">
      <c r="C36751"/>
      <c r="D36751"/>
      <c r="E36751"/>
      <c r="F36751"/>
      <c r="G36751"/>
      <c r="H36751"/>
      <c r="I36751"/>
      <c r="J36751"/>
      <c r="K36751"/>
      <c r="L36751"/>
      <c r="M36751"/>
      <c r="N36751"/>
      <c r="O36751"/>
      <c r="P36751"/>
      <c r="Q36751"/>
      <c r="R36751"/>
    </row>
    <row r="36752" spans="3:18" x14ac:dyDescent="0.2">
      <c r="C36752"/>
      <c r="D36752"/>
      <c r="E36752"/>
      <c r="F36752"/>
      <c r="G36752"/>
      <c r="H36752"/>
      <c r="I36752"/>
      <c r="J36752"/>
      <c r="K36752"/>
      <c r="L36752"/>
      <c r="M36752"/>
      <c r="N36752"/>
      <c r="O36752"/>
      <c r="P36752"/>
      <c r="Q36752"/>
      <c r="R36752"/>
    </row>
    <row r="36753" spans="3:18" x14ac:dyDescent="0.2">
      <c r="C36753"/>
      <c r="D36753"/>
      <c r="E36753"/>
      <c r="F36753"/>
      <c r="G36753"/>
      <c r="H36753"/>
      <c r="I36753"/>
      <c r="J36753"/>
      <c r="K36753"/>
      <c r="L36753"/>
      <c r="M36753"/>
      <c r="N36753"/>
      <c r="O36753"/>
      <c r="P36753"/>
      <c r="Q36753"/>
      <c r="R36753"/>
    </row>
    <row r="36754" spans="3:18" x14ac:dyDescent="0.2">
      <c r="C36754"/>
      <c r="D36754"/>
      <c r="E36754"/>
      <c r="F36754"/>
      <c r="G36754"/>
      <c r="H36754"/>
      <c r="I36754"/>
      <c r="J36754"/>
      <c r="K36754"/>
      <c r="L36754"/>
      <c r="M36754"/>
      <c r="N36754"/>
      <c r="O36754"/>
      <c r="P36754"/>
      <c r="Q36754"/>
      <c r="R36754"/>
    </row>
    <row r="36755" spans="3:18" x14ac:dyDescent="0.2">
      <c r="C36755"/>
      <c r="D36755"/>
      <c r="E36755"/>
      <c r="F36755"/>
      <c r="G36755"/>
      <c r="H36755"/>
      <c r="I36755"/>
      <c r="J36755"/>
      <c r="K36755"/>
      <c r="L36755"/>
      <c r="M36755"/>
      <c r="N36755"/>
      <c r="O36755"/>
      <c r="P36755"/>
      <c r="Q36755"/>
      <c r="R36755"/>
    </row>
    <row r="36756" spans="3:18" x14ac:dyDescent="0.2">
      <c r="C36756"/>
      <c r="D36756"/>
      <c r="E36756"/>
      <c r="F36756"/>
      <c r="G36756"/>
      <c r="H36756"/>
      <c r="I36756"/>
      <c r="J36756"/>
      <c r="K36756"/>
      <c r="L36756"/>
      <c r="M36756"/>
      <c r="N36756"/>
      <c r="O36756"/>
      <c r="P36756"/>
      <c r="Q36756"/>
      <c r="R36756"/>
    </row>
    <row r="36757" spans="3:18" x14ac:dyDescent="0.2">
      <c r="C36757"/>
      <c r="D36757"/>
      <c r="E36757"/>
      <c r="F36757"/>
      <c r="G36757"/>
      <c r="H36757"/>
      <c r="I36757"/>
      <c r="J36757"/>
      <c r="K36757"/>
      <c r="L36757"/>
      <c r="M36757"/>
      <c r="N36757"/>
      <c r="O36757"/>
      <c r="P36757"/>
      <c r="Q36757"/>
      <c r="R36757"/>
    </row>
    <row r="36758" spans="3:18" x14ac:dyDescent="0.2">
      <c r="C36758"/>
      <c r="D36758"/>
      <c r="E36758"/>
      <c r="F36758"/>
      <c r="G36758"/>
      <c r="H36758"/>
      <c r="I36758"/>
      <c r="J36758"/>
      <c r="K36758"/>
      <c r="L36758"/>
      <c r="M36758"/>
      <c r="N36758"/>
      <c r="O36758"/>
      <c r="P36758"/>
      <c r="Q36758"/>
      <c r="R36758"/>
    </row>
    <row r="36759" spans="3:18" x14ac:dyDescent="0.2">
      <c r="C36759"/>
      <c r="D36759"/>
      <c r="E36759"/>
      <c r="F36759"/>
      <c r="G36759"/>
      <c r="H36759"/>
      <c r="I36759"/>
      <c r="J36759"/>
      <c r="K36759"/>
      <c r="L36759"/>
      <c r="M36759"/>
      <c r="N36759"/>
      <c r="O36759"/>
      <c r="P36759"/>
      <c r="Q36759"/>
      <c r="R36759"/>
    </row>
    <row r="36760" spans="3:18" x14ac:dyDescent="0.2">
      <c r="C36760"/>
      <c r="D36760"/>
      <c r="E36760"/>
      <c r="F36760"/>
      <c r="G36760"/>
      <c r="H36760"/>
      <c r="I36760"/>
      <c r="J36760"/>
      <c r="K36760"/>
      <c r="L36760"/>
      <c r="M36760"/>
      <c r="N36760"/>
      <c r="O36760"/>
      <c r="P36760"/>
      <c r="Q36760"/>
      <c r="R36760"/>
    </row>
    <row r="36761" spans="3:18" x14ac:dyDescent="0.2">
      <c r="C36761"/>
      <c r="D36761"/>
      <c r="E36761"/>
      <c r="F36761"/>
      <c r="G36761"/>
      <c r="H36761"/>
      <c r="I36761"/>
      <c r="J36761"/>
      <c r="K36761"/>
      <c r="L36761"/>
      <c r="M36761"/>
      <c r="N36761"/>
      <c r="O36761"/>
      <c r="P36761"/>
      <c r="Q36761"/>
      <c r="R36761"/>
    </row>
    <row r="36762" spans="3:18" x14ac:dyDescent="0.2">
      <c r="C36762"/>
      <c r="D36762"/>
      <c r="E36762"/>
      <c r="F36762"/>
      <c r="G36762"/>
      <c r="H36762"/>
      <c r="I36762"/>
      <c r="J36762"/>
      <c r="K36762"/>
      <c r="L36762"/>
      <c r="M36762"/>
      <c r="N36762"/>
      <c r="O36762"/>
      <c r="P36762"/>
      <c r="Q36762"/>
      <c r="R36762"/>
    </row>
    <row r="36763" spans="3:18" x14ac:dyDescent="0.2">
      <c r="C36763"/>
      <c r="D36763"/>
      <c r="E36763"/>
      <c r="F36763"/>
      <c r="G36763"/>
      <c r="H36763"/>
      <c r="I36763"/>
      <c r="J36763"/>
      <c r="K36763"/>
      <c r="L36763"/>
      <c r="M36763"/>
      <c r="N36763"/>
      <c r="O36763"/>
      <c r="P36763"/>
      <c r="Q36763"/>
      <c r="R36763"/>
    </row>
    <row r="36764" spans="3:18" x14ac:dyDescent="0.2">
      <c r="C36764"/>
      <c r="D36764"/>
      <c r="E36764"/>
      <c r="F36764"/>
      <c r="G36764"/>
      <c r="H36764"/>
      <c r="I36764"/>
      <c r="J36764"/>
      <c r="K36764"/>
      <c r="L36764"/>
      <c r="M36764"/>
      <c r="N36764"/>
      <c r="O36764"/>
      <c r="P36764"/>
      <c r="Q36764"/>
      <c r="R36764"/>
    </row>
    <row r="36765" spans="3:18" x14ac:dyDescent="0.2">
      <c r="C36765"/>
      <c r="D36765"/>
      <c r="E36765"/>
      <c r="F36765"/>
      <c r="G36765"/>
      <c r="H36765"/>
      <c r="I36765"/>
      <c r="J36765"/>
      <c r="K36765"/>
      <c r="L36765"/>
      <c r="M36765"/>
      <c r="N36765"/>
      <c r="O36765"/>
      <c r="P36765"/>
      <c r="Q36765"/>
      <c r="R36765"/>
    </row>
    <row r="36766" spans="3:18" x14ac:dyDescent="0.2">
      <c r="C36766"/>
      <c r="D36766"/>
      <c r="E36766"/>
      <c r="F36766"/>
      <c r="G36766"/>
      <c r="H36766"/>
      <c r="I36766"/>
      <c r="J36766"/>
      <c r="K36766"/>
      <c r="L36766"/>
      <c r="M36766"/>
      <c r="N36766"/>
      <c r="O36766"/>
      <c r="P36766"/>
      <c r="Q36766"/>
      <c r="R36766"/>
    </row>
    <row r="36767" spans="3:18" x14ac:dyDescent="0.2">
      <c r="C36767"/>
      <c r="D36767"/>
      <c r="E36767"/>
      <c r="F36767"/>
      <c r="G36767"/>
      <c r="H36767"/>
      <c r="I36767"/>
      <c r="J36767"/>
      <c r="K36767"/>
      <c r="L36767"/>
      <c r="M36767"/>
      <c r="N36767"/>
      <c r="O36767"/>
      <c r="P36767"/>
      <c r="Q36767"/>
      <c r="R36767"/>
    </row>
    <row r="36768" spans="3:18" x14ac:dyDescent="0.2">
      <c r="C36768"/>
      <c r="D36768"/>
      <c r="E36768"/>
      <c r="F36768"/>
      <c r="G36768"/>
      <c r="H36768"/>
      <c r="I36768"/>
      <c r="J36768"/>
      <c r="K36768"/>
      <c r="L36768"/>
      <c r="M36768"/>
      <c r="N36768"/>
      <c r="O36768"/>
      <c r="P36768"/>
      <c r="Q36768"/>
      <c r="R36768"/>
    </row>
    <row r="36769" spans="3:18" x14ac:dyDescent="0.2">
      <c r="C36769"/>
      <c r="D36769"/>
      <c r="E36769"/>
      <c r="F36769"/>
      <c r="G36769"/>
      <c r="H36769"/>
      <c r="I36769"/>
      <c r="J36769"/>
      <c r="K36769"/>
      <c r="L36769"/>
      <c r="M36769"/>
      <c r="N36769"/>
      <c r="O36769"/>
      <c r="P36769"/>
      <c r="Q36769"/>
      <c r="R36769"/>
    </row>
    <row r="36770" spans="3:18" x14ac:dyDescent="0.2">
      <c r="C36770"/>
      <c r="D36770"/>
      <c r="E36770"/>
      <c r="F36770"/>
      <c r="G36770"/>
      <c r="H36770"/>
      <c r="I36770"/>
      <c r="J36770"/>
      <c r="K36770"/>
      <c r="L36770"/>
      <c r="M36770"/>
      <c r="N36770"/>
      <c r="O36770"/>
      <c r="P36770"/>
      <c r="Q36770"/>
      <c r="R36770"/>
    </row>
    <row r="36771" spans="3:18" x14ac:dyDescent="0.2">
      <c r="C36771"/>
      <c r="D36771"/>
      <c r="E36771"/>
      <c r="F36771"/>
      <c r="G36771"/>
      <c r="H36771"/>
      <c r="I36771"/>
      <c r="J36771"/>
      <c r="K36771"/>
      <c r="L36771"/>
      <c r="M36771"/>
      <c r="N36771"/>
      <c r="O36771"/>
      <c r="P36771"/>
      <c r="Q36771"/>
      <c r="R36771"/>
    </row>
    <row r="36772" spans="3:18" x14ac:dyDescent="0.2">
      <c r="C36772"/>
      <c r="D36772"/>
      <c r="E36772"/>
      <c r="F36772"/>
      <c r="G36772"/>
      <c r="H36772"/>
      <c r="I36772"/>
      <c r="J36772"/>
      <c r="K36772"/>
      <c r="L36772"/>
      <c r="M36772"/>
      <c r="N36772"/>
      <c r="O36772"/>
      <c r="P36772"/>
      <c r="Q36772"/>
      <c r="R36772"/>
    </row>
    <row r="36773" spans="3:18" x14ac:dyDescent="0.2">
      <c r="C36773"/>
      <c r="D36773"/>
      <c r="E36773"/>
      <c r="F36773"/>
      <c r="G36773"/>
      <c r="H36773"/>
      <c r="I36773"/>
      <c r="J36773"/>
      <c r="K36773"/>
      <c r="L36773"/>
      <c r="M36773"/>
      <c r="N36773"/>
      <c r="O36773"/>
      <c r="P36773"/>
      <c r="Q36773"/>
      <c r="R36773"/>
    </row>
    <row r="36774" spans="3:18" x14ac:dyDescent="0.2">
      <c r="C36774"/>
      <c r="D36774"/>
      <c r="E36774"/>
      <c r="F36774"/>
      <c r="G36774"/>
      <c r="H36774"/>
      <c r="I36774"/>
      <c r="J36774"/>
      <c r="K36774"/>
      <c r="L36774"/>
      <c r="M36774"/>
      <c r="N36774"/>
      <c r="O36774"/>
      <c r="P36774"/>
      <c r="Q36774"/>
      <c r="R36774"/>
    </row>
    <row r="36775" spans="3:18" x14ac:dyDescent="0.2">
      <c r="C36775"/>
      <c r="D36775"/>
      <c r="E36775"/>
      <c r="F36775"/>
      <c r="G36775"/>
      <c r="H36775"/>
      <c r="I36775"/>
      <c r="J36775"/>
      <c r="K36775"/>
      <c r="L36775"/>
      <c r="M36775"/>
      <c r="N36775"/>
      <c r="O36775"/>
      <c r="P36775"/>
      <c r="Q36775"/>
      <c r="R36775"/>
    </row>
    <row r="36776" spans="3:18" x14ac:dyDescent="0.2">
      <c r="C36776"/>
      <c r="D36776"/>
      <c r="E36776"/>
      <c r="F36776"/>
      <c r="G36776"/>
      <c r="H36776"/>
      <c r="I36776"/>
      <c r="J36776"/>
      <c r="K36776"/>
      <c r="L36776"/>
      <c r="M36776"/>
      <c r="N36776"/>
      <c r="O36776"/>
      <c r="P36776"/>
      <c r="Q36776"/>
      <c r="R36776"/>
    </row>
    <row r="36777" spans="3:18" x14ac:dyDescent="0.2">
      <c r="C36777"/>
      <c r="D36777"/>
      <c r="E36777"/>
      <c r="F36777"/>
      <c r="G36777"/>
      <c r="H36777"/>
      <c r="I36777"/>
      <c r="J36777"/>
      <c r="K36777"/>
      <c r="L36777"/>
      <c r="M36777"/>
      <c r="N36777"/>
      <c r="O36777"/>
      <c r="P36777"/>
      <c r="Q36777"/>
      <c r="R36777"/>
    </row>
    <row r="36778" spans="3:18" x14ac:dyDescent="0.2">
      <c r="C36778"/>
      <c r="D36778"/>
      <c r="E36778"/>
      <c r="F36778"/>
      <c r="G36778"/>
      <c r="H36778"/>
      <c r="I36778"/>
      <c r="J36778"/>
      <c r="K36778"/>
      <c r="L36778"/>
      <c r="M36778"/>
      <c r="N36778"/>
      <c r="O36778"/>
      <c r="P36778"/>
      <c r="Q36778"/>
      <c r="R36778"/>
    </row>
    <row r="36779" spans="3:18" x14ac:dyDescent="0.2">
      <c r="C36779"/>
      <c r="D36779"/>
      <c r="E36779"/>
      <c r="F36779"/>
      <c r="G36779"/>
      <c r="H36779"/>
      <c r="I36779"/>
      <c r="J36779"/>
      <c r="K36779"/>
      <c r="L36779"/>
      <c r="M36779"/>
      <c r="N36779"/>
      <c r="O36779"/>
      <c r="P36779"/>
      <c r="Q36779"/>
      <c r="R36779"/>
    </row>
    <row r="36780" spans="3:18" x14ac:dyDescent="0.2">
      <c r="C36780"/>
      <c r="D36780"/>
      <c r="E36780"/>
      <c r="F36780"/>
      <c r="G36780"/>
      <c r="H36780"/>
      <c r="I36780"/>
      <c r="J36780"/>
      <c r="K36780"/>
      <c r="L36780"/>
      <c r="M36780"/>
      <c r="N36780"/>
      <c r="O36780"/>
      <c r="P36780"/>
      <c r="Q36780"/>
      <c r="R36780"/>
    </row>
    <row r="36781" spans="3:18" x14ac:dyDescent="0.2">
      <c r="C36781"/>
      <c r="D36781"/>
      <c r="E36781"/>
      <c r="F36781"/>
      <c r="G36781"/>
      <c r="H36781"/>
      <c r="I36781"/>
      <c r="J36781"/>
      <c r="K36781"/>
      <c r="L36781"/>
      <c r="M36781"/>
      <c r="N36781"/>
      <c r="O36781"/>
      <c r="P36781"/>
      <c r="Q36781"/>
      <c r="R36781"/>
    </row>
    <row r="36782" spans="3:18" x14ac:dyDescent="0.2">
      <c r="C36782"/>
      <c r="D36782"/>
      <c r="E36782"/>
      <c r="F36782"/>
      <c r="G36782"/>
      <c r="H36782"/>
      <c r="I36782"/>
      <c r="J36782"/>
      <c r="K36782"/>
      <c r="L36782"/>
      <c r="M36782"/>
      <c r="N36782"/>
      <c r="O36782"/>
      <c r="P36782"/>
      <c r="Q36782"/>
      <c r="R36782"/>
    </row>
    <row r="36783" spans="3:18" x14ac:dyDescent="0.2">
      <c r="C36783"/>
      <c r="D36783"/>
      <c r="E36783"/>
      <c r="F36783"/>
      <c r="G36783"/>
      <c r="H36783"/>
      <c r="I36783"/>
      <c r="J36783"/>
      <c r="K36783"/>
      <c r="L36783"/>
      <c r="M36783"/>
      <c r="N36783"/>
      <c r="O36783"/>
      <c r="P36783"/>
      <c r="Q36783"/>
      <c r="R36783"/>
    </row>
    <row r="36784" spans="3:18" x14ac:dyDescent="0.2">
      <c r="C36784"/>
      <c r="D36784"/>
      <c r="E36784"/>
      <c r="F36784"/>
      <c r="G36784"/>
      <c r="H36784"/>
      <c r="I36784"/>
      <c r="J36784"/>
      <c r="K36784"/>
      <c r="L36784"/>
      <c r="M36784"/>
      <c r="N36784"/>
      <c r="O36784"/>
      <c r="P36784"/>
      <c r="Q36784"/>
      <c r="R36784"/>
    </row>
    <row r="36785" spans="3:18" x14ac:dyDescent="0.2">
      <c r="C36785"/>
      <c r="D36785"/>
      <c r="E36785"/>
      <c r="F36785"/>
      <c r="G36785"/>
      <c r="H36785"/>
      <c r="I36785"/>
      <c r="J36785"/>
      <c r="K36785"/>
      <c r="L36785"/>
      <c r="M36785"/>
      <c r="N36785"/>
      <c r="O36785"/>
      <c r="P36785"/>
      <c r="Q36785"/>
      <c r="R36785"/>
    </row>
    <row r="36786" spans="3:18" x14ac:dyDescent="0.2">
      <c r="C36786"/>
      <c r="D36786"/>
      <c r="E36786"/>
      <c r="F36786"/>
      <c r="G36786"/>
      <c r="H36786"/>
      <c r="I36786"/>
      <c r="J36786"/>
      <c r="K36786"/>
      <c r="L36786"/>
      <c r="M36786"/>
      <c r="N36786"/>
      <c r="O36786"/>
      <c r="P36786"/>
      <c r="Q36786"/>
      <c r="R36786"/>
    </row>
    <row r="36787" spans="3:18" x14ac:dyDescent="0.2">
      <c r="C36787"/>
      <c r="D36787"/>
      <c r="E36787"/>
      <c r="F36787"/>
      <c r="G36787"/>
      <c r="H36787"/>
      <c r="I36787"/>
      <c r="J36787"/>
      <c r="K36787"/>
      <c r="L36787"/>
      <c r="M36787"/>
      <c r="N36787"/>
      <c r="O36787"/>
      <c r="P36787"/>
      <c r="Q36787"/>
      <c r="R36787"/>
    </row>
    <row r="36788" spans="3:18" x14ac:dyDescent="0.2">
      <c r="C36788"/>
      <c r="D36788"/>
      <c r="E36788"/>
      <c r="F36788"/>
      <c r="G36788"/>
      <c r="H36788"/>
      <c r="I36788"/>
      <c r="J36788"/>
      <c r="K36788"/>
      <c r="L36788"/>
      <c r="M36788"/>
      <c r="N36788"/>
      <c r="O36788"/>
      <c r="P36788"/>
      <c r="Q36788"/>
      <c r="R36788"/>
    </row>
    <row r="36789" spans="3:18" x14ac:dyDescent="0.2">
      <c r="C36789"/>
      <c r="D36789"/>
      <c r="E36789"/>
      <c r="F36789"/>
      <c r="G36789"/>
      <c r="H36789"/>
      <c r="I36789"/>
      <c r="J36789"/>
      <c r="K36789"/>
      <c r="L36789"/>
      <c r="M36789"/>
      <c r="N36789"/>
      <c r="O36789"/>
      <c r="P36789"/>
      <c r="Q36789"/>
      <c r="R36789"/>
    </row>
    <row r="36790" spans="3:18" x14ac:dyDescent="0.2">
      <c r="C36790"/>
      <c r="D36790"/>
      <c r="E36790"/>
      <c r="F36790"/>
      <c r="G36790"/>
      <c r="H36790"/>
      <c r="I36790"/>
      <c r="J36790"/>
      <c r="K36790"/>
      <c r="L36790"/>
      <c r="M36790"/>
      <c r="N36790"/>
      <c r="O36790"/>
      <c r="P36790"/>
      <c r="Q36790"/>
      <c r="R36790"/>
    </row>
    <row r="36791" spans="3:18" x14ac:dyDescent="0.2">
      <c r="C36791"/>
      <c r="D36791"/>
      <c r="E36791"/>
      <c r="F36791"/>
      <c r="G36791"/>
      <c r="H36791"/>
      <c r="I36791"/>
      <c r="J36791"/>
      <c r="K36791"/>
      <c r="L36791"/>
      <c r="M36791"/>
      <c r="N36791"/>
      <c r="O36791"/>
      <c r="P36791"/>
      <c r="Q36791"/>
      <c r="R36791"/>
    </row>
    <row r="36792" spans="3:18" x14ac:dyDescent="0.2">
      <c r="C36792"/>
      <c r="D36792"/>
      <c r="E36792"/>
      <c r="F36792"/>
      <c r="G36792"/>
      <c r="H36792"/>
      <c r="I36792"/>
      <c r="J36792"/>
      <c r="K36792"/>
      <c r="L36792"/>
      <c r="M36792"/>
      <c r="N36792"/>
      <c r="O36792"/>
      <c r="P36792"/>
      <c r="Q36792"/>
      <c r="R36792"/>
    </row>
    <row r="36793" spans="3:18" x14ac:dyDescent="0.2">
      <c r="C36793"/>
      <c r="D36793"/>
      <c r="E36793"/>
      <c r="F36793"/>
      <c r="G36793"/>
      <c r="H36793"/>
      <c r="I36793"/>
      <c r="J36793"/>
      <c r="K36793"/>
      <c r="L36793"/>
      <c r="M36793"/>
      <c r="N36793"/>
      <c r="O36793"/>
      <c r="P36793"/>
      <c r="Q36793"/>
      <c r="R36793"/>
    </row>
    <row r="36794" spans="3:18" x14ac:dyDescent="0.2">
      <c r="C36794"/>
      <c r="D36794"/>
      <c r="E36794"/>
      <c r="F36794"/>
      <c r="G36794"/>
      <c r="H36794"/>
      <c r="I36794"/>
      <c r="J36794"/>
      <c r="K36794"/>
      <c r="L36794"/>
      <c r="M36794"/>
      <c r="N36794"/>
      <c r="O36794"/>
      <c r="P36794"/>
      <c r="Q36794"/>
      <c r="R36794"/>
    </row>
    <row r="36795" spans="3:18" x14ac:dyDescent="0.2">
      <c r="C36795"/>
      <c r="D36795"/>
      <c r="E36795"/>
      <c r="F36795"/>
      <c r="G36795"/>
      <c r="H36795"/>
      <c r="I36795"/>
      <c r="J36795"/>
      <c r="K36795"/>
      <c r="L36795"/>
      <c r="M36795"/>
      <c r="N36795"/>
      <c r="O36795"/>
      <c r="P36795"/>
      <c r="Q36795"/>
      <c r="R36795"/>
    </row>
    <row r="36796" spans="3:18" x14ac:dyDescent="0.2">
      <c r="C36796"/>
      <c r="D36796"/>
      <c r="E36796"/>
      <c r="F36796"/>
      <c r="G36796"/>
      <c r="H36796"/>
      <c r="I36796"/>
      <c r="J36796"/>
      <c r="K36796"/>
      <c r="L36796"/>
      <c r="M36796"/>
      <c r="N36796"/>
      <c r="O36796"/>
      <c r="P36796"/>
      <c r="Q36796"/>
      <c r="R36796"/>
    </row>
    <row r="36797" spans="3:18" x14ac:dyDescent="0.2">
      <c r="C36797"/>
      <c r="D36797"/>
      <c r="E36797"/>
      <c r="F36797"/>
      <c r="G36797"/>
      <c r="H36797"/>
      <c r="I36797"/>
      <c r="J36797"/>
      <c r="K36797"/>
      <c r="L36797"/>
      <c r="M36797"/>
      <c r="N36797"/>
      <c r="O36797"/>
      <c r="P36797"/>
      <c r="Q36797"/>
      <c r="R36797"/>
    </row>
    <row r="36798" spans="3:18" x14ac:dyDescent="0.2">
      <c r="C36798"/>
      <c r="D36798"/>
      <c r="E36798"/>
      <c r="F36798"/>
      <c r="G36798"/>
      <c r="H36798"/>
      <c r="I36798"/>
      <c r="J36798"/>
      <c r="K36798"/>
      <c r="L36798"/>
      <c r="M36798"/>
      <c r="N36798"/>
      <c r="O36798"/>
      <c r="P36798"/>
      <c r="Q36798"/>
      <c r="R36798"/>
    </row>
    <row r="36799" spans="3:18" x14ac:dyDescent="0.2">
      <c r="C36799"/>
      <c r="D36799"/>
      <c r="E36799"/>
      <c r="F36799"/>
      <c r="G36799"/>
      <c r="H36799"/>
      <c r="I36799"/>
      <c r="J36799"/>
      <c r="K36799"/>
      <c r="L36799"/>
      <c r="M36799"/>
      <c r="N36799"/>
      <c r="O36799"/>
      <c r="P36799"/>
      <c r="Q36799"/>
      <c r="R36799"/>
    </row>
    <row r="36800" spans="3:18" x14ac:dyDescent="0.2">
      <c r="C36800"/>
      <c r="D36800"/>
      <c r="E36800"/>
      <c r="F36800"/>
      <c r="G36800"/>
      <c r="H36800"/>
      <c r="I36800"/>
      <c r="J36800"/>
      <c r="K36800"/>
      <c r="L36800"/>
      <c r="M36800"/>
      <c r="N36800"/>
      <c r="O36800"/>
      <c r="P36800"/>
      <c r="Q36800"/>
      <c r="R36800"/>
    </row>
    <row r="36801" spans="3:18" x14ac:dyDescent="0.2">
      <c r="C36801"/>
      <c r="D36801"/>
      <c r="E36801"/>
      <c r="F36801"/>
      <c r="G36801"/>
      <c r="H36801"/>
      <c r="I36801"/>
      <c r="J36801"/>
      <c r="K36801"/>
      <c r="L36801"/>
      <c r="M36801"/>
      <c r="N36801"/>
      <c r="O36801"/>
      <c r="P36801"/>
      <c r="Q36801"/>
      <c r="R36801"/>
    </row>
    <row r="36802" spans="3:18" x14ac:dyDescent="0.2">
      <c r="C36802"/>
      <c r="D36802"/>
      <c r="E36802"/>
      <c r="F36802"/>
      <c r="G36802"/>
      <c r="H36802"/>
      <c r="I36802"/>
      <c r="J36802"/>
      <c r="K36802"/>
      <c r="L36802"/>
      <c r="M36802"/>
      <c r="N36802"/>
      <c r="O36802"/>
      <c r="P36802"/>
      <c r="Q36802"/>
      <c r="R36802"/>
    </row>
    <row r="36803" spans="3:18" x14ac:dyDescent="0.2">
      <c r="C36803"/>
      <c r="D36803"/>
      <c r="E36803"/>
      <c r="F36803"/>
      <c r="G36803"/>
      <c r="H36803"/>
      <c r="I36803"/>
      <c r="J36803"/>
      <c r="K36803"/>
      <c r="L36803"/>
      <c r="M36803"/>
      <c r="N36803"/>
      <c r="O36803"/>
      <c r="P36803"/>
      <c r="Q36803"/>
      <c r="R36803"/>
    </row>
    <row r="36804" spans="3:18" x14ac:dyDescent="0.2">
      <c r="C36804"/>
      <c r="D36804"/>
      <c r="E36804"/>
      <c r="F36804"/>
      <c r="G36804"/>
      <c r="H36804"/>
      <c r="I36804"/>
      <c r="J36804"/>
      <c r="K36804"/>
      <c r="L36804"/>
      <c r="M36804"/>
      <c r="N36804"/>
      <c r="O36804"/>
      <c r="P36804"/>
      <c r="Q36804"/>
      <c r="R36804"/>
    </row>
    <row r="36805" spans="3:18" x14ac:dyDescent="0.2">
      <c r="C36805"/>
      <c r="D36805"/>
      <c r="E36805"/>
      <c r="F36805"/>
      <c r="G36805"/>
      <c r="H36805"/>
      <c r="I36805"/>
      <c r="J36805"/>
      <c r="K36805"/>
      <c r="L36805"/>
      <c r="M36805"/>
      <c r="N36805"/>
      <c r="O36805"/>
      <c r="P36805"/>
      <c r="Q36805"/>
      <c r="R36805"/>
    </row>
    <row r="36806" spans="3:18" x14ac:dyDescent="0.2">
      <c r="C36806"/>
      <c r="D36806"/>
      <c r="E36806"/>
      <c r="F36806"/>
      <c r="G36806"/>
      <c r="H36806"/>
      <c r="I36806"/>
      <c r="J36806"/>
      <c r="K36806"/>
      <c r="L36806"/>
      <c r="M36806"/>
      <c r="N36806"/>
      <c r="O36806"/>
      <c r="P36806"/>
      <c r="Q36806"/>
      <c r="R36806"/>
    </row>
    <row r="36807" spans="3:18" x14ac:dyDescent="0.2">
      <c r="C36807"/>
      <c r="D36807"/>
      <c r="E36807"/>
      <c r="F36807"/>
      <c r="G36807"/>
      <c r="H36807"/>
      <c r="I36807"/>
      <c r="J36807"/>
      <c r="K36807"/>
      <c r="L36807"/>
      <c r="M36807"/>
      <c r="N36807"/>
      <c r="O36807"/>
      <c r="P36807"/>
      <c r="Q36807"/>
      <c r="R36807"/>
    </row>
    <row r="36808" spans="3:18" x14ac:dyDescent="0.2">
      <c r="C36808"/>
      <c r="D36808"/>
      <c r="E36808"/>
      <c r="F36808"/>
      <c r="G36808"/>
      <c r="H36808"/>
      <c r="I36808"/>
      <c r="J36808"/>
      <c r="K36808"/>
      <c r="L36808"/>
      <c r="M36808"/>
      <c r="N36808"/>
      <c r="O36808"/>
      <c r="P36808"/>
      <c r="Q36808"/>
      <c r="R36808"/>
    </row>
    <row r="36809" spans="3:18" x14ac:dyDescent="0.2">
      <c r="C36809"/>
      <c r="D36809"/>
      <c r="E36809"/>
      <c r="F36809"/>
      <c r="G36809"/>
      <c r="H36809"/>
      <c r="I36809"/>
      <c r="J36809"/>
      <c r="K36809"/>
      <c r="L36809"/>
      <c r="M36809"/>
      <c r="N36809"/>
      <c r="O36809"/>
      <c r="P36809"/>
      <c r="Q36809"/>
      <c r="R36809"/>
    </row>
    <row r="36810" spans="3:18" x14ac:dyDescent="0.2">
      <c r="C36810"/>
      <c r="D36810"/>
      <c r="E36810"/>
      <c r="F36810"/>
      <c r="G36810"/>
      <c r="H36810"/>
      <c r="I36810"/>
      <c r="J36810"/>
      <c r="K36810"/>
      <c r="L36810"/>
      <c r="M36810"/>
      <c r="N36810"/>
      <c r="O36810"/>
      <c r="P36810"/>
      <c r="Q36810"/>
      <c r="R36810"/>
    </row>
    <row r="36811" spans="3:18" x14ac:dyDescent="0.2">
      <c r="C36811"/>
      <c r="D36811"/>
      <c r="E36811"/>
      <c r="F36811"/>
      <c r="G36811"/>
      <c r="H36811"/>
      <c r="I36811"/>
      <c r="J36811"/>
      <c r="K36811"/>
      <c r="L36811"/>
      <c r="M36811"/>
      <c r="N36811"/>
      <c r="O36811"/>
      <c r="P36811"/>
      <c r="Q36811"/>
      <c r="R36811"/>
    </row>
    <row r="36812" spans="3:18" x14ac:dyDescent="0.2">
      <c r="C36812"/>
      <c r="D36812"/>
      <c r="E36812"/>
      <c r="F36812"/>
      <c r="G36812"/>
      <c r="H36812"/>
      <c r="I36812"/>
      <c r="J36812"/>
      <c r="K36812"/>
      <c r="L36812"/>
      <c r="M36812"/>
      <c r="N36812"/>
      <c r="O36812"/>
      <c r="P36812"/>
      <c r="Q36812"/>
      <c r="R36812"/>
    </row>
    <row r="36813" spans="3:18" x14ac:dyDescent="0.2">
      <c r="C36813"/>
      <c r="D36813"/>
      <c r="E36813"/>
      <c r="F36813"/>
      <c r="G36813"/>
      <c r="H36813"/>
      <c r="I36813"/>
      <c r="J36813"/>
      <c r="K36813"/>
      <c r="L36813"/>
      <c r="M36813"/>
      <c r="N36813"/>
      <c r="O36813"/>
      <c r="P36813"/>
      <c r="Q36813"/>
      <c r="R36813"/>
    </row>
    <row r="36814" spans="3:18" x14ac:dyDescent="0.2">
      <c r="C36814"/>
      <c r="D36814"/>
      <c r="E36814"/>
      <c r="F36814"/>
      <c r="G36814"/>
      <c r="H36814"/>
      <c r="I36814"/>
      <c r="J36814"/>
      <c r="K36814"/>
      <c r="L36814"/>
      <c r="M36814"/>
      <c r="N36814"/>
      <c r="O36814"/>
      <c r="P36814"/>
      <c r="Q36814"/>
      <c r="R36814"/>
    </row>
    <row r="36815" spans="3:18" x14ac:dyDescent="0.2">
      <c r="C36815"/>
      <c r="D36815"/>
      <c r="E36815"/>
      <c r="F36815"/>
      <c r="G36815"/>
      <c r="H36815"/>
      <c r="I36815"/>
      <c r="J36815"/>
      <c r="K36815"/>
      <c r="L36815"/>
      <c r="M36815"/>
      <c r="N36815"/>
      <c r="O36815"/>
      <c r="P36815"/>
      <c r="Q36815"/>
      <c r="R36815"/>
    </row>
    <row r="36816" spans="3:18" x14ac:dyDescent="0.2">
      <c r="C36816"/>
      <c r="D36816"/>
      <c r="E36816"/>
      <c r="F36816"/>
      <c r="G36816"/>
      <c r="H36816"/>
      <c r="I36816"/>
      <c r="J36816"/>
      <c r="K36816"/>
      <c r="L36816"/>
      <c r="M36816"/>
      <c r="N36816"/>
      <c r="O36816"/>
      <c r="P36816"/>
      <c r="Q36816"/>
      <c r="R36816"/>
    </row>
    <row r="36817" spans="3:18" x14ac:dyDescent="0.2">
      <c r="C36817"/>
      <c r="D36817"/>
      <c r="E36817"/>
      <c r="F36817"/>
      <c r="G36817"/>
      <c r="H36817"/>
      <c r="I36817"/>
      <c r="J36817"/>
      <c r="K36817"/>
      <c r="L36817"/>
      <c r="M36817"/>
      <c r="N36817"/>
      <c r="O36817"/>
      <c r="P36817"/>
      <c r="Q36817"/>
      <c r="R36817"/>
    </row>
    <row r="36818" spans="3:18" x14ac:dyDescent="0.2">
      <c r="C36818"/>
      <c r="D36818"/>
      <c r="E36818"/>
      <c r="F36818"/>
      <c r="G36818"/>
      <c r="H36818"/>
      <c r="I36818"/>
      <c r="J36818"/>
      <c r="K36818"/>
      <c r="L36818"/>
      <c r="M36818"/>
      <c r="N36818"/>
      <c r="O36818"/>
      <c r="P36818"/>
      <c r="Q36818"/>
      <c r="R36818"/>
    </row>
    <row r="36819" spans="3:18" x14ac:dyDescent="0.2">
      <c r="C36819"/>
      <c r="D36819"/>
      <c r="E36819"/>
      <c r="F36819"/>
      <c r="G36819"/>
      <c r="H36819"/>
      <c r="I36819"/>
      <c r="J36819"/>
      <c r="K36819"/>
      <c r="L36819"/>
      <c r="M36819"/>
      <c r="N36819"/>
      <c r="O36819"/>
      <c r="P36819"/>
      <c r="Q36819"/>
      <c r="R36819"/>
    </row>
    <row r="36820" spans="3:18" x14ac:dyDescent="0.2">
      <c r="C36820"/>
      <c r="D36820"/>
      <c r="E36820"/>
      <c r="F36820"/>
      <c r="G36820"/>
      <c r="H36820"/>
      <c r="I36820"/>
      <c r="J36820"/>
      <c r="K36820"/>
      <c r="L36820"/>
      <c r="M36820"/>
      <c r="N36820"/>
      <c r="O36820"/>
      <c r="P36820"/>
      <c r="Q36820"/>
      <c r="R36820"/>
    </row>
    <row r="36821" spans="3:18" x14ac:dyDescent="0.2">
      <c r="C36821"/>
      <c r="D36821"/>
      <c r="E36821"/>
      <c r="F36821"/>
      <c r="G36821"/>
      <c r="H36821"/>
      <c r="I36821"/>
      <c r="J36821"/>
      <c r="K36821"/>
      <c r="L36821"/>
      <c r="M36821"/>
      <c r="N36821"/>
      <c r="O36821"/>
      <c r="P36821"/>
      <c r="Q36821"/>
      <c r="R36821"/>
    </row>
    <row r="36822" spans="3:18" x14ac:dyDescent="0.2">
      <c r="C36822"/>
      <c r="D36822"/>
      <c r="E36822"/>
      <c r="F36822"/>
      <c r="G36822"/>
      <c r="H36822"/>
      <c r="I36822"/>
      <c r="J36822"/>
      <c r="K36822"/>
      <c r="L36822"/>
      <c r="M36822"/>
      <c r="N36822"/>
      <c r="O36822"/>
      <c r="P36822"/>
      <c r="Q36822"/>
      <c r="R36822"/>
    </row>
    <row r="36823" spans="3:18" x14ac:dyDescent="0.2">
      <c r="C36823"/>
      <c r="D36823"/>
      <c r="E36823"/>
      <c r="F36823"/>
      <c r="G36823"/>
      <c r="H36823"/>
      <c r="I36823"/>
      <c r="J36823"/>
      <c r="K36823"/>
      <c r="L36823"/>
      <c r="M36823"/>
      <c r="N36823"/>
      <c r="O36823"/>
      <c r="P36823"/>
      <c r="Q36823"/>
      <c r="R36823"/>
    </row>
    <row r="36824" spans="3:18" x14ac:dyDescent="0.2">
      <c r="C36824"/>
      <c r="D36824"/>
      <c r="E36824"/>
      <c r="F36824"/>
      <c r="G36824"/>
      <c r="H36824"/>
      <c r="I36824"/>
      <c r="J36824"/>
      <c r="K36824"/>
      <c r="L36824"/>
      <c r="M36824"/>
      <c r="N36824"/>
      <c r="O36824"/>
      <c r="P36824"/>
      <c r="Q36824"/>
      <c r="R36824"/>
    </row>
    <row r="36825" spans="3:18" x14ac:dyDescent="0.2">
      <c r="C36825"/>
      <c r="D36825"/>
      <c r="E36825"/>
      <c r="F36825"/>
      <c r="G36825"/>
      <c r="H36825"/>
      <c r="I36825"/>
      <c r="J36825"/>
      <c r="K36825"/>
      <c r="L36825"/>
      <c r="M36825"/>
      <c r="N36825"/>
      <c r="O36825"/>
      <c r="P36825"/>
      <c r="Q36825"/>
      <c r="R36825"/>
    </row>
    <row r="36826" spans="3:18" x14ac:dyDescent="0.2">
      <c r="C36826"/>
      <c r="D36826"/>
      <c r="E36826"/>
      <c r="F36826"/>
      <c r="G36826"/>
      <c r="H36826"/>
      <c r="I36826"/>
      <c r="J36826"/>
      <c r="K36826"/>
      <c r="L36826"/>
      <c r="M36826"/>
      <c r="N36826"/>
      <c r="O36826"/>
      <c r="P36826"/>
      <c r="Q36826"/>
      <c r="R36826"/>
    </row>
    <row r="36827" spans="3:18" x14ac:dyDescent="0.2">
      <c r="C36827"/>
      <c r="D36827"/>
      <c r="E36827"/>
      <c r="F36827"/>
      <c r="G36827"/>
      <c r="H36827"/>
      <c r="I36827"/>
      <c r="J36827"/>
      <c r="K36827"/>
      <c r="L36827"/>
      <c r="M36827"/>
      <c r="N36827"/>
      <c r="O36827"/>
      <c r="P36827"/>
      <c r="Q36827"/>
      <c r="R36827"/>
    </row>
    <row r="36828" spans="3:18" x14ac:dyDescent="0.2">
      <c r="C36828"/>
      <c r="D36828"/>
      <c r="E36828"/>
      <c r="F36828"/>
      <c r="G36828"/>
      <c r="H36828"/>
      <c r="I36828"/>
      <c r="J36828"/>
      <c r="K36828"/>
      <c r="L36828"/>
      <c r="M36828"/>
      <c r="N36828"/>
      <c r="O36828"/>
      <c r="P36828"/>
      <c r="Q36828"/>
      <c r="R36828"/>
    </row>
    <row r="36829" spans="3:18" x14ac:dyDescent="0.2">
      <c r="C36829"/>
      <c r="D36829"/>
      <c r="E36829"/>
      <c r="F36829"/>
      <c r="G36829"/>
      <c r="H36829"/>
      <c r="I36829"/>
      <c r="J36829"/>
      <c r="K36829"/>
      <c r="L36829"/>
      <c r="M36829"/>
      <c r="N36829"/>
      <c r="O36829"/>
      <c r="P36829"/>
      <c r="Q36829"/>
      <c r="R36829"/>
    </row>
    <row r="36830" spans="3:18" x14ac:dyDescent="0.2">
      <c r="C36830"/>
      <c r="D36830"/>
      <c r="E36830"/>
      <c r="F36830"/>
      <c r="G36830"/>
      <c r="H36830"/>
      <c r="I36830"/>
      <c r="J36830"/>
      <c r="K36830"/>
      <c r="L36830"/>
      <c r="M36830"/>
      <c r="N36830"/>
      <c r="O36830"/>
      <c r="P36830"/>
      <c r="Q36830"/>
      <c r="R36830"/>
    </row>
    <row r="36831" spans="3:18" x14ac:dyDescent="0.2">
      <c r="C36831"/>
      <c r="D36831"/>
      <c r="E36831"/>
      <c r="F36831"/>
      <c r="G36831"/>
      <c r="H36831"/>
      <c r="I36831"/>
      <c r="J36831"/>
      <c r="K36831"/>
      <c r="L36831"/>
      <c r="M36831"/>
      <c r="N36831"/>
      <c r="O36831"/>
      <c r="P36831"/>
      <c r="Q36831"/>
      <c r="R36831"/>
    </row>
    <row r="36832" spans="3:18" x14ac:dyDescent="0.2">
      <c r="C36832"/>
      <c r="D36832"/>
      <c r="E36832"/>
      <c r="F36832"/>
      <c r="G36832"/>
      <c r="H36832"/>
      <c r="I36832"/>
      <c r="J36832"/>
      <c r="K36832"/>
      <c r="L36832"/>
      <c r="M36832"/>
      <c r="N36832"/>
      <c r="O36832"/>
      <c r="P36832"/>
      <c r="Q36832"/>
      <c r="R36832"/>
    </row>
    <row r="36833" spans="3:18" x14ac:dyDescent="0.2">
      <c r="C36833"/>
      <c r="D36833"/>
      <c r="E36833"/>
      <c r="F36833"/>
      <c r="G36833"/>
      <c r="H36833"/>
      <c r="I36833"/>
      <c r="J36833"/>
      <c r="K36833"/>
      <c r="L36833"/>
      <c r="M36833"/>
      <c r="N36833"/>
      <c r="O36833"/>
      <c r="P36833"/>
      <c r="Q36833"/>
      <c r="R36833"/>
    </row>
    <row r="36834" spans="3:18" x14ac:dyDescent="0.2">
      <c r="C36834"/>
      <c r="D36834"/>
      <c r="E36834"/>
      <c r="F36834"/>
      <c r="G36834"/>
      <c r="H36834"/>
      <c r="I36834"/>
      <c r="J36834"/>
      <c r="K36834"/>
      <c r="L36834"/>
      <c r="M36834"/>
      <c r="N36834"/>
      <c r="O36834"/>
      <c r="P36834"/>
      <c r="Q36834"/>
      <c r="R36834"/>
    </row>
    <row r="36835" spans="3:18" x14ac:dyDescent="0.2">
      <c r="C36835"/>
      <c r="D36835"/>
      <c r="E36835"/>
      <c r="F36835"/>
      <c r="G36835"/>
      <c r="H36835"/>
      <c r="I36835"/>
      <c r="J36835"/>
      <c r="K36835"/>
      <c r="L36835"/>
      <c r="M36835"/>
      <c r="N36835"/>
      <c r="O36835"/>
      <c r="P36835"/>
      <c r="Q36835"/>
      <c r="R36835"/>
    </row>
    <row r="36836" spans="3:18" x14ac:dyDescent="0.2">
      <c r="C36836"/>
      <c r="D36836"/>
      <c r="E36836"/>
      <c r="F36836"/>
      <c r="G36836"/>
      <c r="H36836"/>
      <c r="I36836"/>
      <c r="J36836"/>
      <c r="K36836"/>
      <c r="L36836"/>
      <c r="M36836"/>
      <c r="N36836"/>
      <c r="O36836"/>
      <c r="P36836"/>
      <c r="Q36836"/>
      <c r="R36836"/>
    </row>
    <row r="36837" spans="3:18" x14ac:dyDescent="0.2">
      <c r="C36837"/>
      <c r="D36837"/>
      <c r="E36837"/>
      <c r="F36837"/>
      <c r="G36837"/>
      <c r="H36837"/>
      <c r="I36837"/>
      <c r="J36837"/>
      <c r="K36837"/>
      <c r="L36837"/>
      <c r="M36837"/>
      <c r="N36837"/>
      <c r="O36837"/>
      <c r="P36837"/>
      <c r="Q36837"/>
      <c r="R36837"/>
    </row>
    <row r="36838" spans="3:18" x14ac:dyDescent="0.2">
      <c r="C36838"/>
      <c r="D36838"/>
      <c r="E36838"/>
      <c r="F36838"/>
      <c r="G36838"/>
      <c r="H36838"/>
      <c r="I36838"/>
      <c r="J36838"/>
      <c r="K36838"/>
      <c r="L36838"/>
      <c r="M36838"/>
      <c r="N36838"/>
      <c r="O36838"/>
      <c r="P36838"/>
      <c r="Q36838"/>
      <c r="R36838"/>
    </row>
    <row r="36839" spans="3:18" x14ac:dyDescent="0.2">
      <c r="C36839"/>
      <c r="D36839"/>
      <c r="E36839"/>
      <c r="F36839"/>
      <c r="G36839"/>
      <c r="H36839"/>
      <c r="I36839"/>
      <c r="J36839"/>
      <c r="K36839"/>
      <c r="L36839"/>
      <c r="M36839"/>
      <c r="N36839"/>
      <c r="O36839"/>
      <c r="P36839"/>
      <c r="Q36839"/>
      <c r="R36839"/>
    </row>
    <row r="36840" spans="3:18" x14ac:dyDescent="0.2">
      <c r="C36840"/>
      <c r="D36840"/>
      <c r="E36840"/>
      <c r="F36840"/>
      <c r="G36840"/>
      <c r="H36840"/>
      <c r="I36840"/>
      <c r="J36840"/>
      <c r="K36840"/>
      <c r="L36840"/>
      <c r="M36840"/>
      <c r="N36840"/>
      <c r="O36840"/>
      <c r="P36840"/>
      <c r="Q36840"/>
      <c r="R36840"/>
    </row>
    <row r="36841" spans="3:18" x14ac:dyDescent="0.2">
      <c r="C36841"/>
      <c r="D36841"/>
      <c r="E36841"/>
      <c r="F36841"/>
      <c r="G36841"/>
      <c r="H36841"/>
      <c r="I36841"/>
      <c r="J36841"/>
      <c r="K36841"/>
      <c r="L36841"/>
      <c r="M36841"/>
      <c r="N36841"/>
      <c r="O36841"/>
      <c r="P36841"/>
      <c r="Q36841"/>
      <c r="R36841"/>
    </row>
    <row r="36842" spans="3:18" x14ac:dyDescent="0.2">
      <c r="C36842"/>
      <c r="D36842"/>
      <c r="E36842"/>
      <c r="F36842"/>
      <c r="G36842"/>
      <c r="H36842"/>
      <c r="I36842"/>
      <c r="J36842"/>
      <c r="K36842"/>
      <c r="L36842"/>
      <c r="M36842"/>
      <c r="N36842"/>
      <c r="O36842"/>
      <c r="P36842"/>
      <c r="Q36842"/>
      <c r="R36842"/>
    </row>
    <row r="36843" spans="3:18" x14ac:dyDescent="0.2">
      <c r="C36843"/>
      <c r="D36843"/>
      <c r="E36843"/>
      <c r="F36843"/>
      <c r="G36843"/>
      <c r="H36843"/>
      <c r="I36843"/>
      <c r="J36843"/>
      <c r="K36843"/>
      <c r="L36843"/>
      <c r="M36843"/>
      <c r="N36843"/>
      <c r="O36843"/>
      <c r="P36843"/>
      <c r="Q36843"/>
      <c r="R36843"/>
    </row>
    <row r="36844" spans="3:18" x14ac:dyDescent="0.2">
      <c r="C36844"/>
      <c r="D36844"/>
      <c r="E36844"/>
      <c r="F36844"/>
      <c r="G36844"/>
      <c r="H36844"/>
      <c r="I36844"/>
      <c r="J36844"/>
      <c r="K36844"/>
      <c r="L36844"/>
      <c r="M36844"/>
      <c r="N36844"/>
      <c r="O36844"/>
      <c r="P36844"/>
      <c r="Q36844"/>
      <c r="R36844"/>
    </row>
    <row r="36845" spans="3:18" x14ac:dyDescent="0.2">
      <c r="C36845"/>
      <c r="D36845"/>
      <c r="E36845"/>
      <c r="F36845"/>
      <c r="G36845"/>
      <c r="H36845"/>
      <c r="I36845"/>
      <c r="J36845"/>
      <c r="K36845"/>
      <c r="L36845"/>
      <c r="M36845"/>
      <c r="N36845"/>
      <c r="O36845"/>
      <c r="P36845"/>
      <c r="Q36845"/>
      <c r="R36845"/>
    </row>
    <row r="36846" spans="3:18" x14ac:dyDescent="0.2">
      <c r="C36846"/>
      <c r="D36846"/>
      <c r="E36846"/>
      <c r="F36846"/>
      <c r="G36846"/>
      <c r="H36846"/>
      <c r="I36846"/>
      <c r="J36846"/>
      <c r="K36846"/>
      <c r="L36846"/>
      <c r="M36846"/>
      <c r="N36846"/>
      <c r="O36846"/>
      <c r="P36846"/>
      <c r="Q36846"/>
      <c r="R36846"/>
    </row>
    <row r="36847" spans="3:18" x14ac:dyDescent="0.2">
      <c r="C36847"/>
      <c r="D36847"/>
      <c r="E36847"/>
      <c r="F36847"/>
      <c r="G36847"/>
      <c r="H36847"/>
      <c r="I36847"/>
      <c r="J36847"/>
      <c r="K36847"/>
      <c r="L36847"/>
      <c r="M36847"/>
      <c r="N36847"/>
      <c r="O36847"/>
      <c r="P36847"/>
      <c r="Q36847"/>
      <c r="R36847"/>
    </row>
    <row r="36848" spans="3:18" x14ac:dyDescent="0.2">
      <c r="C36848"/>
      <c r="D36848"/>
      <c r="E36848"/>
      <c r="F36848"/>
      <c r="G36848"/>
      <c r="H36848"/>
      <c r="I36848"/>
      <c r="J36848"/>
      <c r="K36848"/>
      <c r="L36848"/>
      <c r="M36848"/>
      <c r="N36848"/>
      <c r="O36848"/>
      <c r="P36848"/>
      <c r="Q36848"/>
      <c r="R36848"/>
    </row>
    <row r="36849" spans="3:18" x14ac:dyDescent="0.2">
      <c r="C36849"/>
      <c r="D36849"/>
      <c r="E36849"/>
      <c r="F36849"/>
      <c r="G36849"/>
      <c r="H36849"/>
      <c r="I36849"/>
      <c r="J36849"/>
      <c r="K36849"/>
      <c r="L36849"/>
      <c r="M36849"/>
      <c r="N36849"/>
      <c r="O36849"/>
      <c r="P36849"/>
      <c r="Q36849"/>
      <c r="R36849"/>
    </row>
    <row r="36850" spans="3:18" x14ac:dyDescent="0.2">
      <c r="C36850"/>
      <c r="D36850"/>
      <c r="E36850"/>
      <c r="F36850"/>
      <c r="G36850"/>
      <c r="H36850"/>
      <c r="I36850"/>
      <c r="J36850"/>
      <c r="K36850"/>
      <c r="L36850"/>
      <c r="M36850"/>
      <c r="N36850"/>
      <c r="O36850"/>
      <c r="P36850"/>
      <c r="Q36850"/>
      <c r="R36850"/>
    </row>
    <row r="36851" spans="3:18" x14ac:dyDescent="0.2">
      <c r="C36851"/>
      <c r="D36851"/>
      <c r="E36851"/>
      <c r="F36851"/>
      <c r="G36851"/>
      <c r="H36851"/>
      <c r="I36851"/>
      <c r="J36851"/>
      <c r="K36851"/>
      <c r="L36851"/>
      <c r="M36851"/>
      <c r="N36851"/>
      <c r="O36851"/>
      <c r="P36851"/>
      <c r="Q36851"/>
      <c r="R36851"/>
    </row>
    <row r="36852" spans="3:18" x14ac:dyDescent="0.2">
      <c r="C36852"/>
      <c r="D36852"/>
      <c r="E36852"/>
      <c r="F36852"/>
      <c r="G36852"/>
      <c r="H36852"/>
      <c r="I36852"/>
      <c r="J36852"/>
      <c r="K36852"/>
      <c r="L36852"/>
      <c r="M36852"/>
      <c r="N36852"/>
      <c r="O36852"/>
      <c r="P36852"/>
      <c r="Q36852"/>
      <c r="R36852"/>
    </row>
    <row r="36853" spans="3:18" x14ac:dyDescent="0.2">
      <c r="C36853"/>
      <c r="D36853"/>
      <c r="E36853"/>
      <c r="F36853"/>
      <c r="G36853"/>
      <c r="H36853"/>
      <c r="I36853"/>
      <c r="J36853"/>
      <c r="K36853"/>
      <c r="L36853"/>
      <c r="M36853"/>
      <c r="N36853"/>
      <c r="O36853"/>
      <c r="P36853"/>
      <c r="Q36853"/>
      <c r="R36853"/>
    </row>
    <row r="36854" spans="3:18" x14ac:dyDescent="0.2">
      <c r="C36854"/>
      <c r="D36854"/>
      <c r="E36854"/>
      <c r="F36854"/>
      <c r="G36854"/>
      <c r="H36854"/>
      <c r="I36854"/>
      <c r="J36854"/>
      <c r="K36854"/>
      <c r="L36854"/>
      <c r="M36854"/>
      <c r="N36854"/>
      <c r="O36854"/>
      <c r="P36854"/>
      <c r="Q36854"/>
      <c r="R36854"/>
    </row>
    <row r="36855" spans="3:18" x14ac:dyDescent="0.2">
      <c r="C36855"/>
      <c r="D36855"/>
      <c r="E36855"/>
      <c r="F36855"/>
      <c r="G36855"/>
      <c r="H36855"/>
      <c r="I36855"/>
      <c r="J36855"/>
      <c r="K36855"/>
      <c r="L36855"/>
      <c r="M36855"/>
      <c r="N36855"/>
      <c r="O36855"/>
      <c r="P36855"/>
      <c r="Q36855"/>
      <c r="R36855"/>
    </row>
    <row r="36856" spans="3:18" x14ac:dyDescent="0.2">
      <c r="C36856"/>
      <c r="D36856"/>
      <c r="E36856"/>
      <c r="F36856"/>
      <c r="G36856"/>
      <c r="H36856"/>
      <c r="I36856"/>
      <c r="J36856"/>
      <c r="K36856"/>
      <c r="L36856"/>
      <c r="M36856"/>
      <c r="N36856"/>
      <c r="O36856"/>
      <c r="P36856"/>
      <c r="Q36856"/>
      <c r="R36856"/>
    </row>
    <row r="36857" spans="3:18" x14ac:dyDescent="0.2">
      <c r="C36857"/>
      <c r="D36857"/>
      <c r="E36857"/>
      <c r="F36857"/>
      <c r="G36857"/>
      <c r="H36857"/>
      <c r="I36857"/>
      <c r="J36857"/>
      <c r="K36857"/>
      <c r="L36857"/>
      <c r="M36857"/>
      <c r="N36857"/>
      <c r="O36857"/>
      <c r="P36857"/>
      <c r="Q36857"/>
      <c r="R36857"/>
    </row>
    <row r="36858" spans="3:18" x14ac:dyDescent="0.2">
      <c r="C36858"/>
      <c r="D36858"/>
      <c r="E36858"/>
      <c r="F36858"/>
      <c r="G36858"/>
      <c r="H36858"/>
      <c r="I36858"/>
      <c r="J36858"/>
      <c r="K36858"/>
      <c r="L36858"/>
      <c r="M36858"/>
      <c r="N36858"/>
      <c r="O36858"/>
      <c r="P36858"/>
      <c r="Q36858"/>
      <c r="R36858"/>
    </row>
    <row r="36859" spans="3:18" x14ac:dyDescent="0.2">
      <c r="C36859"/>
      <c r="D36859"/>
      <c r="E36859"/>
      <c r="F36859"/>
      <c r="G36859"/>
      <c r="H36859"/>
      <c r="I36859"/>
      <c r="J36859"/>
      <c r="K36859"/>
      <c r="L36859"/>
      <c r="M36859"/>
      <c r="N36859"/>
      <c r="O36859"/>
      <c r="P36859"/>
      <c r="Q36859"/>
      <c r="R36859"/>
    </row>
    <row r="36860" spans="3:18" x14ac:dyDescent="0.2">
      <c r="C36860"/>
      <c r="D36860"/>
      <c r="E36860"/>
      <c r="F36860"/>
      <c r="G36860"/>
      <c r="H36860"/>
      <c r="I36860"/>
      <c r="J36860"/>
      <c r="K36860"/>
      <c r="L36860"/>
      <c r="M36860"/>
      <c r="N36860"/>
      <c r="O36860"/>
      <c r="P36860"/>
      <c r="Q36860"/>
      <c r="R36860"/>
    </row>
    <row r="36861" spans="3:18" x14ac:dyDescent="0.2">
      <c r="C36861"/>
      <c r="D36861"/>
      <c r="E36861"/>
      <c r="F36861"/>
      <c r="G36861"/>
      <c r="H36861"/>
      <c r="I36861"/>
      <c r="J36861"/>
      <c r="K36861"/>
      <c r="L36861"/>
      <c r="M36861"/>
      <c r="N36861"/>
      <c r="O36861"/>
      <c r="P36861"/>
      <c r="Q36861"/>
      <c r="R36861"/>
    </row>
    <row r="36862" spans="3:18" x14ac:dyDescent="0.2">
      <c r="C36862"/>
      <c r="D36862"/>
      <c r="E36862"/>
      <c r="F36862"/>
      <c r="G36862"/>
      <c r="H36862"/>
      <c r="I36862"/>
      <c r="J36862"/>
      <c r="K36862"/>
      <c r="L36862"/>
      <c r="M36862"/>
      <c r="N36862"/>
      <c r="O36862"/>
      <c r="P36862"/>
      <c r="Q36862"/>
      <c r="R36862"/>
    </row>
    <row r="36863" spans="3:18" x14ac:dyDescent="0.2">
      <c r="C36863"/>
      <c r="D36863"/>
      <c r="E36863"/>
      <c r="F36863"/>
      <c r="G36863"/>
      <c r="H36863"/>
      <c r="I36863"/>
      <c r="J36863"/>
      <c r="K36863"/>
      <c r="L36863"/>
      <c r="M36863"/>
      <c r="N36863"/>
      <c r="O36863"/>
      <c r="P36863"/>
      <c r="Q36863"/>
      <c r="R36863"/>
    </row>
    <row r="36864" spans="3:18" x14ac:dyDescent="0.2">
      <c r="C36864"/>
      <c r="D36864"/>
      <c r="E36864"/>
      <c r="F36864"/>
      <c r="G36864"/>
      <c r="H36864"/>
      <c r="I36864"/>
      <c r="J36864"/>
      <c r="K36864"/>
      <c r="L36864"/>
      <c r="M36864"/>
      <c r="N36864"/>
      <c r="O36864"/>
      <c r="P36864"/>
      <c r="Q36864"/>
      <c r="R36864"/>
    </row>
    <row r="36865" spans="3:18" x14ac:dyDescent="0.2">
      <c r="C36865"/>
      <c r="D36865"/>
      <c r="E36865"/>
      <c r="F36865"/>
      <c r="G36865"/>
      <c r="H36865"/>
      <c r="I36865"/>
      <c r="J36865"/>
      <c r="K36865"/>
      <c r="L36865"/>
      <c r="M36865"/>
      <c r="N36865"/>
      <c r="O36865"/>
      <c r="P36865"/>
      <c r="Q36865"/>
      <c r="R36865"/>
    </row>
    <row r="36866" spans="3:18" x14ac:dyDescent="0.2">
      <c r="C36866"/>
      <c r="D36866"/>
      <c r="E36866"/>
      <c r="F36866"/>
      <c r="G36866"/>
      <c r="H36866"/>
      <c r="I36866"/>
      <c r="J36866"/>
      <c r="K36866"/>
      <c r="L36866"/>
      <c r="M36866"/>
      <c r="N36866"/>
      <c r="O36866"/>
      <c r="P36866"/>
      <c r="Q36866"/>
      <c r="R36866"/>
    </row>
    <row r="36867" spans="3:18" x14ac:dyDescent="0.2">
      <c r="C36867"/>
      <c r="D36867"/>
      <c r="E36867"/>
      <c r="F36867"/>
      <c r="G36867"/>
      <c r="H36867"/>
      <c r="I36867"/>
      <c r="J36867"/>
      <c r="K36867"/>
      <c r="L36867"/>
      <c r="M36867"/>
      <c r="N36867"/>
      <c r="O36867"/>
      <c r="P36867"/>
      <c r="Q36867"/>
      <c r="R36867"/>
    </row>
    <row r="36868" spans="3:18" x14ac:dyDescent="0.2">
      <c r="C36868"/>
      <c r="D36868"/>
      <c r="E36868"/>
      <c r="F36868"/>
      <c r="G36868"/>
      <c r="H36868"/>
      <c r="I36868"/>
      <c r="J36868"/>
      <c r="K36868"/>
      <c r="L36868"/>
      <c r="M36868"/>
      <c r="N36868"/>
      <c r="O36868"/>
      <c r="P36868"/>
      <c r="Q36868"/>
      <c r="R36868"/>
    </row>
    <row r="36869" spans="3:18" x14ac:dyDescent="0.2">
      <c r="C36869"/>
      <c r="D36869"/>
      <c r="E36869"/>
      <c r="F36869"/>
      <c r="G36869"/>
      <c r="H36869"/>
      <c r="I36869"/>
      <c r="J36869"/>
      <c r="K36869"/>
      <c r="L36869"/>
      <c r="M36869"/>
      <c r="N36869"/>
      <c r="O36869"/>
      <c r="P36869"/>
      <c r="Q36869"/>
      <c r="R36869"/>
    </row>
    <row r="36870" spans="3:18" x14ac:dyDescent="0.2">
      <c r="C36870"/>
      <c r="D36870"/>
      <c r="E36870"/>
      <c r="F36870"/>
      <c r="G36870"/>
      <c r="H36870"/>
      <c r="I36870"/>
      <c r="J36870"/>
      <c r="K36870"/>
      <c r="L36870"/>
      <c r="M36870"/>
      <c r="N36870"/>
      <c r="O36870"/>
      <c r="P36870"/>
      <c r="Q36870"/>
      <c r="R36870"/>
    </row>
    <row r="36871" spans="3:18" x14ac:dyDescent="0.2">
      <c r="C36871"/>
      <c r="D36871"/>
      <c r="E36871"/>
      <c r="F36871"/>
      <c r="G36871"/>
      <c r="H36871"/>
      <c r="I36871"/>
      <c r="J36871"/>
      <c r="K36871"/>
      <c r="L36871"/>
      <c r="M36871"/>
      <c r="N36871"/>
      <c r="O36871"/>
      <c r="P36871"/>
      <c r="Q36871"/>
      <c r="R36871"/>
    </row>
    <row r="36872" spans="3:18" x14ac:dyDescent="0.2">
      <c r="C36872"/>
      <c r="D36872"/>
      <c r="E36872"/>
      <c r="F36872"/>
      <c r="G36872"/>
      <c r="H36872"/>
      <c r="I36872"/>
      <c r="J36872"/>
      <c r="K36872"/>
      <c r="L36872"/>
      <c r="M36872"/>
      <c r="N36872"/>
      <c r="O36872"/>
      <c r="P36872"/>
      <c r="Q36872"/>
      <c r="R36872"/>
    </row>
    <row r="36873" spans="3:18" x14ac:dyDescent="0.2">
      <c r="C36873"/>
      <c r="D36873"/>
      <c r="E36873"/>
      <c r="F36873"/>
      <c r="G36873"/>
      <c r="H36873"/>
      <c r="I36873"/>
      <c r="J36873"/>
      <c r="K36873"/>
      <c r="L36873"/>
      <c r="M36873"/>
      <c r="N36873"/>
      <c r="O36873"/>
      <c r="P36873"/>
      <c r="Q36873"/>
      <c r="R36873"/>
    </row>
    <row r="36874" spans="3:18" x14ac:dyDescent="0.2">
      <c r="C36874"/>
      <c r="D36874"/>
      <c r="E36874"/>
      <c r="F36874"/>
      <c r="G36874"/>
      <c r="H36874"/>
      <c r="I36874"/>
      <c r="J36874"/>
      <c r="K36874"/>
      <c r="L36874"/>
      <c r="M36874"/>
      <c r="N36874"/>
      <c r="O36874"/>
      <c r="P36874"/>
      <c r="Q36874"/>
      <c r="R36874"/>
    </row>
    <row r="36875" spans="3:18" x14ac:dyDescent="0.2">
      <c r="C36875"/>
      <c r="D36875"/>
      <c r="E36875"/>
      <c r="F36875"/>
      <c r="G36875"/>
      <c r="H36875"/>
      <c r="I36875"/>
      <c r="J36875"/>
      <c r="K36875"/>
      <c r="L36875"/>
      <c r="M36875"/>
      <c r="N36875"/>
      <c r="O36875"/>
      <c r="P36875"/>
      <c r="Q36875"/>
      <c r="R36875"/>
    </row>
    <row r="36876" spans="3:18" x14ac:dyDescent="0.2">
      <c r="C36876"/>
      <c r="D36876"/>
      <c r="E36876"/>
      <c r="F36876"/>
      <c r="G36876"/>
      <c r="H36876"/>
      <c r="I36876"/>
      <c r="J36876"/>
      <c r="K36876"/>
      <c r="L36876"/>
      <c r="M36876"/>
      <c r="N36876"/>
      <c r="O36876"/>
      <c r="P36876"/>
      <c r="Q36876"/>
      <c r="R36876"/>
    </row>
    <row r="36877" spans="3:18" x14ac:dyDescent="0.2">
      <c r="C36877"/>
      <c r="D36877"/>
      <c r="E36877"/>
      <c r="F36877"/>
      <c r="G36877"/>
      <c r="H36877"/>
      <c r="I36877"/>
      <c r="J36877"/>
      <c r="K36877"/>
      <c r="L36877"/>
      <c r="M36877"/>
      <c r="N36877"/>
      <c r="O36877"/>
      <c r="P36877"/>
      <c r="Q36877"/>
      <c r="R36877"/>
    </row>
    <row r="36878" spans="3:18" x14ac:dyDescent="0.2">
      <c r="C36878"/>
      <c r="D36878"/>
      <c r="E36878"/>
      <c r="F36878"/>
      <c r="G36878"/>
      <c r="H36878"/>
      <c r="I36878"/>
      <c r="J36878"/>
      <c r="K36878"/>
      <c r="L36878"/>
      <c r="M36878"/>
      <c r="N36878"/>
      <c r="O36878"/>
      <c r="P36878"/>
      <c r="Q36878"/>
      <c r="R36878"/>
    </row>
    <row r="36879" spans="3:18" x14ac:dyDescent="0.2">
      <c r="C36879"/>
      <c r="D36879"/>
      <c r="E36879"/>
      <c r="F36879"/>
      <c r="G36879"/>
      <c r="H36879"/>
      <c r="I36879"/>
      <c r="J36879"/>
      <c r="K36879"/>
      <c r="L36879"/>
      <c r="M36879"/>
      <c r="N36879"/>
      <c r="O36879"/>
      <c r="P36879"/>
      <c r="Q36879"/>
      <c r="R36879"/>
    </row>
    <row r="36880" spans="3:18" x14ac:dyDescent="0.2">
      <c r="C36880"/>
      <c r="D36880"/>
      <c r="E36880"/>
      <c r="F36880"/>
      <c r="G36880"/>
      <c r="H36880"/>
      <c r="I36880"/>
      <c r="J36880"/>
      <c r="K36880"/>
      <c r="L36880"/>
      <c r="M36880"/>
      <c r="N36880"/>
      <c r="O36880"/>
      <c r="P36880"/>
      <c r="Q36880"/>
      <c r="R36880"/>
    </row>
    <row r="36881" spans="3:18" x14ac:dyDescent="0.2">
      <c r="C36881"/>
      <c r="D36881"/>
      <c r="E36881"/>
      <c r="F36881"/>
      <c r="G36881"/>
      <c r="H36881"/>
      <c r="I36881"/>
      <c r="J36881"/>
      <c r="K36881"/>
      <c r="L36881"/>
      <c r="M36881"/>
      <c r="N36881"/>
      <c r="O36881"/>
      <c r="P36881"/>
      <c r="Q36881"/>
      <c r="R36881"/>
    </row>
    <row r="36882" spans="3:18" x14ac:dyDescent="0.2">
      <c r="C36882"/>
      <c r="D36882"/>
      <c r="E36882"/>
      <c r="F36882"/>
      <c r="G36882"/>
      <c r="H36882"/>
      <c r="I36882"/>
      <c r="J36882"/>
      <c r="K36882"/>
      <c r="L36882"/>
      <c r="M36882"/>
      <c r="N36882"/>
      <c r="O36882"/>
      <c r="P36882"/>
      <c r="Q36882"/>
      <c r="R36882"/>
    </row>
    <row r="36883" spans="3:18" x14ac:dyDescent="0.2">
      <c r="C36883"/>
      <c r="D36883"/>
      <c r="E36883"/>
      <c r="F36883"/>
      <c r="G36883"/>
      <c r="H36883"/>
      <c r="I36883"/>
      <c r="J36883"/>
      <c r="K36883"/>
      <c r="L36883"/>
      <c r="M36883"/>
      <c r="N36883"/>
      <c r="O36883"/>
      <c r="P36883"/>
      <c r="Q36883"/>
      <c r="R36883"/>
    </row>
    <row r="36884" spans="3:18" x14ac:dyDescent="0.2">
      <c r="C36884"/>
      <c r="D36884"/>
      <c r="E36884"/>
      <c r="F36884"/>
      <c r="G36884"/>
      <c r="H36884"/>
      <c r="I36884"/>
      <c r="J36884"/>
      <c r="K36884"/>
      <c r="L36884"/>
      <c r="M36884"/>
      <c r="N36884"/>
      <c r="O36884"/>
      <c r="P36884"/>
      <c r="Q36884"/>
      <c r="R36884"/>
    </row>
    <row r="36885" spans="3:18" x14ac:dyDescent="0.2">
      <c r="C36885"/>
      <c r="D36885"/>
      <c r="E36885"/>
      <c r="F36885"/>
      <c r="G36885"/>
      <c r="H36885"/>
      <c r="I36885"/>
      <c r="J36885"/>
      <c r="K36885"/>
      <c r="L36885"/>
      <c r="M36885"/>
      <c r="N36885"/>
      <c r="O36885"/>
      <c r="P36885"/>
      <c r="Q36885"/>
      <c r="R36885"/>
    </row>
    <row r="36886" spans="3:18" x14ac:dyDescent="0.2">
      <c r="C36886"/>
      <c r="D36886"/>
      <c r="E36886"/>
      <c r="F36886"/>
      <c r="G36886"/>
      <c r="H36886"/>
      <c r="I36886"/>
      <c r="J36886"/>
      <c r="K36886"/>
      <c r="L36886"/>
      <c r="M36886"/>
      <c r="N36886"/>
      <c r="O36886"/>
      <c r="P36886"/>
      <c r="Q36886"/>
      <c r="R36886"/>
    </row>
    <row r="36887" spans="3:18" x14ac:dyDescent="0.2">
      <c r="C36887"/>
      <c r="D36887"/>
      <c r="E36887"/>
      <c r="F36887"/>
      <c r="G36887"/>
      <c r="H36887"/>
      <c r="I36887"/>
      <c r="J36887"/>
      <c r="K36887"/>
      <c r="L36887"/>
      <c r="M36887"/>
      <c r="N36887"/>
      <c r="O36887"/>
      <c r="P36887"/>
      <c r="Q36887"/>
      <c r="R36887"/>
    </row>
    <row r="36888" spans="3:18" x14ac:dyDescent="0.2">
      <c r="C36888"/>
      <c r="D36888"/>
      <c r="E36888"/>
      <c r="F36888"/>
      <c r="G36888"/>
      <c r="H36888"/>
      <c r="I36888"/>
      <c r="J36888"/>
      <c r="K36888"/>
      <c r="L36888"/>
      <c r="M36888"/>
      <c r="N36888"/>
      <c r="O36888"/>
      <c r="P36888"/>
      <c r="Q36888"/>
      <c r="R36888"/>
    </row>
    <row r="36889" spans="3:18" x14ac:dyDescent="0.2">
      <c r="C36889"/>
      <c r="D36889"/>
      <c r="E36889"/>
      <c r="F36889"/>
      <c r="G36889"/>
      <c r="H36889"/>
      <c r="I36889"/>
      <c r="J36889"/>
      <c r="K36889"/>
      <c r="L36889"/>
      <c r="M36889"/>
      <c r="N36889"/>
      <c r="O36889"/>
      <c r="P36889"/>
      <c r="Q36889"/>
      <c r="R36889"/>
    </row>
    <row r="36890" spans="3:18" x14ac:dyDescent="0.2">
      <c r="C36890"/>
      <c r="D36890"/>
      <c r="E36890"/>
      <c r="F36890"/>
      <c r="G36890"/>
      <c r="H36890"/>
      <c r="I36890"/>
      <c r="J36890"/>
      <c r="K36890"/>
      <c r="L36890"/>
      <c r="M36890"/>
      <c r="N36890"/>
      <c r="O36890"/>
      <c r="P36890"/>
      <c r="Q36890"/>
      <c r="R36890"/>
    </row>
    <row r="36891" spans="3:18" x14ac:dyDescent="0.2">
      <c r="C36891"/>
      <c r="D36891"/>
      <c r="E36891"/>
      <c r="F36891"/>
      <c r="G36891"/>
      <c r="H36891"/>
      <c r="I36891"/>
      <c r="J36891"/>
      <c r="K36891"/>
      <c r="L36891"/>
      <c r="M36891"/>
      <c r="N36891"/>
      <c r="O36891"/>
      <c r="P36891"/>
      <c r="Q36891"/>
      <c r="R36891"/>
    </row>
    <row r="36892" spans="3:18" x14ac:dyDescent="0.2">
      <c r="C36892"/>
      <c r="D36892"/>
      <c r="E36892"/>
      <c r="F36892"/>
      <c r="G36892"/>
      <c r="H36892"/>
      <c r="I36892"/>
      <c r="J36892"/>
      <c r="K36892"/>
      <c r="L36892"/>
      <c r="M36892"/>
      <c r="N36892"/>
      <c r="O36892"/>
      <c r="P36892"/>
      <c r="Q36892"/>
      <c r="R36892"/>
    </row>
    <row r="36893" spans="3:18" x14ac:dyDescent="0.2">
      <c r="C36893"/>
      <c r="D36893"/>
      <c r="E36893"/>
      <c r="F36893"/>
      <c r="G36893"/>
      <c r="H36893"/>
      <c r="I36893"/>
      <c r="J36893"/>
      <c r="K36893"/>
      <c r="L36893"/>
      <c r="M36893"/>
      <c r="N36893"/>
      <c r="O36893"/>
      <c r="P36893"/>
      <c r="Q36893"/>
      <c r="R36893"/>
    </row>
    <row r="36894" spans="3:18" x14ac:dyDescent="0.2">
      <c r="C36894"/>
      <c r="D36894"/>
      <c r="E36894"/>
      <c r="F36894"/>
      <c r="G36894"/>
      <c r="H36894"/>
      <c r="I36894"/>
      <c r="J36894"/>
      <c r="K36894"/>
      <c r="L36894"/>
      <c r="M36894"/>
      <c r="N36894"/>
      <c r="O36894"/>
      <c r="P36894"/>
      <c r="Q36894"/>
      <c r="R36894"/>
    </row>
    <row r="36895" spans="3:18" x14ac:dyDescent="0.2">
      <c r="C36895"/>
      <c r="D36895"/>
      <c r="E36895"/>
      <c r="F36895"/>
      <c r="G36895"/>
      <c r="H36895"/>
      <c r="I36895"/>
      <c r="J36895"/>
      <c r="K36895"/>
      <c r="L36895"/>
      <c r="M36895"/>
      <c r="N36895"/>
      <c r="O36895"/>
      <c r="P36895"/>
      <c r="Q36895"/>
      <c r="R36895"/>
    </row>
    <row r="36896" spans="3:18" x14ac:dyDescent="0.2">
      <c r="C36896"/>
      <c r="D36896"/>
      <c r="E36896"/>
      <c r="F36896"/>
      <c r="G36896"/>
      <c r="H36896"/>
      <c r="I36896"/>
      <c r="J36896"/>
      <c r="K36896"/>
      <c r="L36896"/>
      <c r="M36896"/>
      <c r="N36896"/>
      <c r="O36896"/>
      <c r="P36896"/>
      <c r="Q36896"/>
      <c r="R36896"/>
    </row>
    <row r="36897" spans="3:18" x14ac:dyDescent="0.2">
      <c r="C36897"/>
      <c r="D36897"/>
      <c r="E36897"/>
      <c r="F36897"/>
      <c r="G36897"/>
      <c r="H36897"/>
      <c r="I36897"/>
      <c r="J36897"/>
      <c r="K36897"/>
      <c r="L36897"/>
      <c r="M36897"/>
      <c r="N36897"/>
      <c r="O36897"/>
      <c r="P36897"/>
      <c r="Q36897"/>
      <c r="R36897"/>
    </row>
    <row r="36898" spans="3:18" x14ac:dyDescent="0.2">
      <c r="C36898"/>
      <c r="D36898"/>
      <c r="E36898"/>
      <c r="F36898"/>
      <c r="G36898"/>
      <c r="H36898"/>
      <c r="I36898"/>
      <c r="J36898"/>
      <c r="K36898"/>
      <c r="L36898"/>
      <c r="M36898"/>
      <c r="N36898"/>
      <c r="O36898"/>
      <c r="P36898"/>
      <c r="Q36898"/>
      <c r="R36898"/>
    </row>
    <row r="36899" spans="3:18" x14ac:dyDescent="0.2">
      <c r="C36899"/>
      <c r="D36899"/>
      <c r="E36899"/>
      <c r="F36899"/>
      <c r="G36899"/>
      <c r="H36899"/>
      <c r="I36899"/>
      <c r="J36899"/>
      <c r="K36899"/>
      <c r="L36899"/>
      <c r="M36899"/>
      <c r="N36899"/>
      <c r="O36899"/>
      <c r="P36899"/>
      <c r="Q36899"/>
      <c r="R36899"/>
    </row>
    <row r="36900" spans="3:18" x14ac:dyDescent="0.2">
      <c r="C36900"/>
      <c r="D36900"/>
      <c r="E36900"/>
      <c r="F36900"/>
      <c r="G36900"/>
      <c r="H36900"/>
      <c r="I36900"/>
      <c r="J36900"/>
      <c r="K36900"/>
      <c r="L36900"/>
      <c r="M36900"/>
      <c r="N36900"/>
      <c r="O36900"/>
      <c r="P36900"/>
      <c r="Q36900"/>
      <c r="R36900"/>
    </row>
    <row r="36901" spans="3:18" x14ac:dyDescent="0.2">
      <c r="C36901"/>
      <c r="D36901"/>
      <c r="E36901"/>
      <c r="F36901"/>
      <c r="G36901"/>
      <c r="H36901"/>
      <c r="I36901"/>
      <c r="J36901"/>
      <c r="K36901"/>
      <c r="L36901"/>
      <c r="M36901"/>
      <c r="N36901"/>
      <c r="O36901"/>
      <c r="P36901"/>
      <c r="Q36901"/>
      <c r="R36901"/>
    </row>
    <row r="36902" spans="3:18" x14ac:dyDescent="0.2">
      <c r="C36902"/>
      <c r="D36902"/>
      <c r="E36902"/>
      <c r="F36902"/>
      <c r="G36902"/>
      <c r="H36902"/>
      <c r="I36902"/>
      <c r="J36902"/>
      <c r="K36902"/>
      <c r="L36902"/>
      <c r="M36902"/>
      <c r="N36902"/>
      <c r="O36902"/>
      <c r="P36902"/>
      <c r="Q36902"/>
      <c r="R36902"/>
    </row>
    <row r="36903" spans="3:18" x14ac:dyDescent="0.2">
      <c r="C36903"/>
      <c r="D36903"/>
      <c r="E36903"/>
      <c r="F36903"/>
      <c r="G36903"/>
      <c r="H36903"/>
      <c r="I36903"/>
      <c r="J36903"/>
      <c r="K36903"/>
      <c r="L36903"/>
      <c r="M36903"/>
      <c r="N36903"/>
      <c r="O36903"/>
      <c r="P36903"/>
      <c r="Q36903"/>
      <c r="R36903"/>
    </row>
    <row r="36904" spans="3:18" x14ac:dyDescent="0.2">
      <c r="C36904"/>
      <c r="D36904"/>
      <c r="E36904"/>
      <c r="F36904"/>
      <c r="G36904"/>
      <c r="H36904"/>
      <c r="I36904"/>
      <c r="J36904"/>
      <c r="K36904"/>
      <c r="L36904"/>
      <c r="M36904"/>
      <c r="N36904"/>
      <c r="O36904"/>
      <c r="P36904"/>
      <c r="Q36904"/>
      <c r="R36904"/>
    </row>
    <row r="36905" spans="3:18" x14ac:dyDescent="0.2">
      <c r="C36905"/>
      <c r="D36905"/>
      <c r="E36905"/>
      <c r="F36905"/>
      <c r="G36905"/>
      <c r="H36905"/>
      <c r="I36905"/>
      <c r="J36905"/>
      <c r="K36905"/>
      <c r="L36905"/>
      <c r="M36905"/>
      <c r="N36905"/>
      <c r="O36905"/>
      <c r="P36905"/>
      <c r="Q36905"/>
      <c r="R36905"/>
    </row>
    <row r="36906" spans="3:18" x14ac:dyDescent="0.2">
      <c r="C36906"/>
      <c r="D36906"/>
      <c r="E36906"/>
      <c r="F36906"/>
      <c r="G36906"/>
      <c r="H36906"/>
      <c r="I36906"/>
      <c r="J36906"/>
      <c r="K36906"/>
      <c r="L36906"/>
      <c r="M36906"/>
      <c r="N36906"/>
      <c r="O36906"/>
      <c r="P36906"/>
      <c r="Q36906"/>
      <c r="R36906"/>
    </row>
    <row r="36907" spans="3:18" x14ac:dyDescent="0.2">
      <c r="C36907"/>
      <c r="D36907"/>
      <c r="E36907"/>
      <c r="F36907"/>
      <c r="G36907"/>
      <c r="H36907"/>
      <c r="I36907"/>
      <c r="J36907"/>
      <c r="K36907"/>
      <c r="L36907"/>
      <c r="M36907"/>
      <c r="N36907"/>
      <c r="O36907"/>
      <c r="P36907"/>
      <c r="Q36907"/>
      <c r="R36907"/>
    </row>
    <row r="36908" spans="3:18" x14ac:dyDescent="0.2">
      <c r="C36908"/>
      <c r="D36908"/>
      <c r="E36908"/>
      <c r="F36908"/>
      <c r="G36908"/>
      <c r="H36908"/>
      <c r="I36908"/>
      <c r="J36908"/>
      <c r="K36908"/>
      <c r="L36908"/>
      <c r="M36908"/>
      <c r="N36908"/>
      <c r="O36908"/>
      <c r="P36908"/>
      <c r="Q36908"/>
      <c r="R36908"/>
    </row>
    <row r="36909" spans="3:18" x14ac:dyDescent="0.2">
      <c r="C36909"/>
      <c r="D36909"/>
      <c r="E36909"/>
      <c r="F36909"/>
      <c r="G36909"/>
      <c r="H36909"/>
      <c r="I36909"/>
      <c r="J36909"/>
      <c r="K36909"/>
      <c r="L36909"/>
      <c r="M36909"/>
      <c r="N36909"/>
      <c r="O36909"/>
      <c r="P36909"/>
      <c r="Q36909"/>
      <c r="R36909"/>
    </row>
    <row r="36910" spans="3:18" x14ac:dyDescent="0.2">
      <c r="C36910"/>
      <c r="D36910"/>
      <c r="E36910"/>
      <c r="F36910"/>
      <c r="G36910"/>
      <c r="H36910"/>
      <c r="I36910"/>
      <c r="J36910"/>
      <c r="K36910"/>
      <c r="L36910"/>
      <c r="M36910"/>
      <c r="N36910"/>
      <c r="O36910"/>
      <c r="P36910"/>
      <c r="Q36910"/>
      <c r="R36910"/>
    </row>
    <row r="36911" spans="3:18" x14ac:dyDescent="0.2">
      <c r="C36911"/>
      <c r="D36911"/>
      <c r="E36911"/>
      <c r="F36911"/>
      <c r="G36911"/>
      <c r="H36911"/>
      <c r="I36911"/>
      <c r="J36911"/>
      <c r="K36911"/>
      <c r="L36911"/>
      <c r="M36911"/>
      <c r="N36911"/>
      <c r="O36911"/>
      <c r="P36911"/>
      <c r="Q36911"/>
      <c r="R36911"/>
    </row>
    <row r="36912" spans="3:18" x14ac:dyDescent="0.2">
      <c r="C36912"/>
      <c r="D36912"/>
      <c r="E36912"/>
      <c r="F36912"/>
      <c r="G36912"/>
      <c r="H36912"/>
      <c r="I36912"/>
      <c r="J36912"/>
      <c r="K36912"/>
      <c r="L36912"/>
      <c r="M36912"/>
      <c r="N36912"/>
      <c r="O36912"/>
      <c r="P36912"/>
      <c r="Q36912"/>
      <c r="R36912"/>
    </row>
    <row r="36913" spans="3:18" x14ac:dyDescent="0.2">
      <c r="C36913"/>
      <c r="D36913"/>
      <c r="E36913"/>
      <c r="F36913"/>
      <c r="G36913"/>
      <c r="H36913"/>
      <c r="I36913"/>
      <c r="J36913"/>
      <c r="K36913"/>
      <c r="L36913"/>
      <c r="M36913"/>
      <c r="N36913"/>
      <c r="O36913"/>
      <c r="P36913"/>
      <c r="Q36913"/>
      <c r="R36913"/>
    </row>
    <row r="36914" spans="3:18" x14ac:dyDescent="0.2">
      <c r="C36914"/>
      <c r="D36914"/>
      <c r="E36914"/>
      <c r="F36914"/>
      <c r="G36914"/>
      <c r="H36914"/>
      <c r="I36914"/>
      <c r="J36914"/>
      <c r="K36914"/>
      <c r="L36914"/>
      <c r="M36914"/>
      <c r="N36914"/>
      <c r="O36914"/>
      <c r="P36914"/>
      <c r="Q36914"/>
      <c r="R36914"/>
    </row>
    <row r="36915" spans="3:18" x14ac:dyDescent="0.2">
      <c r="C36915"/>
      <c r="D36915"/>
      <c r="E36915"/>
      <c r="F36915"/>
      <c r="G36915"/>
      <c r="H36915"/>
      <c r="I36915"/>
      <c r="J36915"/>
      <c r="K36915"/>
      <c r="L36915"/>
      <c r="M36915"/>
      <c r="N36915"/>
      <c r="O36915"/>
      <c r="P36915"/>
      <c r="Q36915"/>
      <c r="R36915"/>
    </row>
    <row r="36916" spans="3:18" x14ac:dyDescent="0.2">
      <c r="C36916"/>
      <c r="D36916"/>
      <c r="E36916"/>
      <c r="F36916"/>
      <c r="G36916"/>
      <c r="H36916"/>
      <c r="I36916"/>
      <c r="J36916"/>
      <c r="K36916"/>
      <c r="L36916"/>
      <c r="M36916"/>
      <c r="N36916"/>
      <c r="O36916"/>
      <c r="P36916"/>
      <c r="Q36916"/>
      <c r="R36916"/>
    </row>
    <row r="36917" spans="3:18" x14ac:dyDescent="0.2">
      <c r="C36917"/>
      <c r="D36917"/>
      <c r="E36917"/>
      <c r="F36917"/>
      <c r="G36917"/>
      <c r="H36917"/>
      <c r="I36917"/>
      <c r="J36917"/>
      <c r="K36917"/>
      <c r="L36917"/>
      <c r="M36917"/>
      <c r="N36917"/>
      <c r="O36917"/>
      <c r="P36917"/>
      <c r="Q36917"/>
      <c r="R36917"/>
    </row>
    <row r="36918" spans="3:18" x14ac:dyDescent="0.2">
      <c r="C36918"/>
      <c r="D36918"/>
      <c r="E36918"/>
      <c r="F36918"/>
      <c r="G36918"/>
      <c r="H36918"/>
      <c r="I36918"/>
      <c r="J36918"/>
      <c r="K36918"/>
      <c r="L36918"/>
      <c r="M36918"/>
      <c r="N36918"/>
      <c r="O36918"/>
      <c r="P36918"/>
      <c r="Q36918"/>
      <c r="R36918"/>
    </row>
    <row r="36919" spans="3:18" x14ac:dyDescent="0.2">
      <c r="C36919"/>
      <c r="D36919"/>
      <c r="E36919"/>
      <c r="F36919"/>
      <c r="G36919"/>
      <c r="H36919"/>
      <c r="I36919"/>
      <c r="J36919"/>
      <c r="K36919"/>
      <c r="L36919"/>
      <c r="M36919"/>
      <c r="N36919"/>
      <c r="O36919"/>
      <c r="P36919"/>
      <c r="Q36919"/>
      <c r="R36919"/>
    </row>
    <row r="36920" spans="3:18" x14ac:dyDescent="0.2">
      <c r="C36920"/>
      <c r="D36920"/>
      <c r="E36920"/>
      <c r="F36920"/>
      <c r="G36920"/>
      <c r="H36920"/>
      <c r="I36920"/>
      <c r="J36920"/>
      <c r="K36920"/>
      <c r="L36920"/>
      <c r="M36920"/>
      <c r="N36920"/>
      <c r="O36920"/>
      <c r="P36920"/>
      <c r="Q36920"/>
      <c r="R36920"/>
    </row>
    <row r="36921" spans="3:18" x14ac:dyDescent="0.2">
      <c r="C36921"/>
      <c r="D36921"/>
      <c r="E36921"/>
      <c r="F36921"/>
      <c r="G36921"/>
      <c r="H36921"/>
      <c r="I36921"/>
      <c r="J36921"/>
      <c r="K36921"/>
      <c r="L36921"/>
      <c r="M36921"/>
      <c r="N36921"/>
      <c r="O36921"/>
      <c r="P36921"/>
      <c r="Q36921"/>
      <c r="R36921"/>
    </row>
    <row r="36922" spans="3:18" x14ac:dyDescent="0.2">
      <c r="C36922"/>
      <c r="D36922"/>
      <c r="E36922"/>
      <c r="F36922"/>
      <c r="G36922"/>
      <c r="H36922"/>
      <c r="I36922"/>
      <c r="J36922"/>
      <c r="K36922"/>
      <c r="L36922"/>
      <c r="M36922"/>
      <c r="N36922"/>
      <c r="O36922"/>
      <c r="P36922"/>
      <c r="Q36922"/>
      <c r="R36922"/>
    </row>
    <row r="36923" spans="3:18" x14ac:dyDescent="0.2">
      <c r="C36923"/>
      <c r="D36923"/>
      <c r="E36923"/>
      <c r="F36923"/>
      <c r="G36923"/>
      <c r="H36923"/>
      <c r="I36923"/>
      <c r="J36923"/>
      <c r="K36923"/>
      <c r="L36923"/>
      <c r="M36923"/>
      <c r="N36923"/>
      <c r="O36923"/>
      <c r="P36923"/>
      <c r="Q36923"/>
      <c r="R36923"/>
    </row>
    <row r="36924" spans="3:18" x14ac:dyDescent="0.2">
      <c r="C36924"/>
      <c r="D36924"/>
      <c r="E36924"/>
      <c r="F36924"/>
      <c r="G36924"/>
      <c r="H36924"/>
      <c r="I36924"/>
      <c r="J36924"/>
      <c r="K36924"/>
      <c r="L36924"/>
      <c r="M36924"/>
      <c r="N36924"/>
      <c r="O36924"/>
      <c r="P36924"/>
      <c r="Q36924"/>
      <c r="R36924"/>
    </row>
    <row r="36925" spans="3:18" x14ac:dyDescent="0.2">
      <c r="C36925"/>
      <c r="D36925"/>
      <c r="E36925"/>
      <c r="F36925"/>
      <c r="G36925"/>
      <c r="H36925"/>
      <c r="I36925"/>
      <c r="J36925"/>
      <c r="K36925"/>
      <c r="L36925"/>
      <c r="M36925"/>
      <c r="N36925"/>
      <c r="O36925"/>
      <c r="P36925"/>
      <c r="Q36925"/>
      <c r="R36925"/>
    </row>
    <row r="36926" spans="3:18" x14ac:dyDescent="0.2">
      <c r="C36926"/>
      <c r="D36926"/>
      <c r="E36926"/>
      <c r="F36926"/>
      <c r="G36926"/>
      <c r="H36926"/>
      <c r="I36926"/>
      <c r="J36926"/>
      <c r="K36926"/>
      <c r="L36926"/>
      <c r="M36926"/>
      <c r="N36926"/>
      <c r="O36926"/>
      <c r="P36926"/>
      <c r="Q36926"/>
      <c r="R36926"/>
    </row>
    <row r="36927" spans="3:18" x14ac:dyDescent="0.2">
      <c r="C36927"/>
      <c r="D36927"/>
      <c r="E36927"/>
      <c r="F36927"/>
      <c r="G36927"/>
      <c r="H36927"/>
      <c r="I36927"/>
      <c r="J36927"/>
      <c r="K36927"/>
      <c r="L36927"/>
      <c r="M36927"/>
      <c r="N36927"/>
      <c r="O36927"/>
      <c r="P36927"/>
      <c r="Q36927"/>
      <c r="R36927"/>
    </row>
    <row r="36928" spans="3:18" x14ac:dyDescent="0.2">
      <c r="C36928"/>
      <c r="D36928"/>
      <c r="E36928"/>
      <c r="F36928"/>
      <c r="G36928"/>
      <c r="H36928"/>
      <c r="I36928"/>
      <c r="J36928"/>
      <c r="K36928"/>
      <c r="L36928"/>
      <c r="M36928"/>
      <c r="N36928"/>
      <c r="O36928"/>
      <c r="P36928"/>
      <c r="Q36928"/>
      <c r="R36928"/>
    </row>
    <row r="36929" spans="3:18" x14ac:dyDescent="0.2">
      <c r="C36929"/>
      <c r="D36929"/>
      <c r="E36929"/>
      <c r="F36929"/>
      <c r="G36929"/>
      <c r="H36929"/>
      <c r="I36929"/>
      <c r="J36929"/>
      <c r="K36929"/>
      <c r="L36929"/>
      <c r="M36929"/>
      <c r="N36929"/>
      <c r="O36929"/>
      <c r="P36929"/>
      <c r="Q36929"/>
      <c r="R36929"/>
    </row>
    <row r="36930" spans="3:18" x14ac:dyDescent="0.2">
      <c r="C36930"/>
      <c r="D36930"/>
      <c r="E36930"/>
      <c r="F36930"/>
      <c r="G36930"/>
      <c r="H36930"/>
      <c r="I36930"/>
      <c r="J36930"/>
      <c r="K36930"/>
      <c r="L36930"/>
      <c r="M36930"/>
      <c r="N36930"/>
      <c r="O36930"/>
      <c r="P36930"/>
      <c r="Q36930"/>
      <c r="R36930"/>
    </row>
    <row r="36931" spans="3:18" x14ac:dyDescent="0.2">
      <c r="C36931"/>
      <c r="D36931"/>
      <c r="E36931"/>
      <c r="F36931"/>
      <c r="G36931"/>
      <c r="H36931"/>
      <c r="I36931"/>
      <c r="J36931"/>
      <c r="K36931"/>
      <c r="L36931"/>
      <c r="M36931"/>
      <c r="N36931"/>
      <c r="O36931"/>
      <c r="P36931"/>
      <c r="Q36931"/>
      <c r="R36931"/>
    </row>
    <row r="36932" spans="3:18" x14ac:dyDescent="0.2">
      <c r="C36932"/>
      <c r="D36932"/>
      <c r="E36932"/>
      <c r="F36932"/>
      <c r="G36932"/>
      <c r="H36932"/>
      <c r="I36932"/>
      <c r="J36932"/>
      <c r="K36932"/>
      <c r="L36932"/>
      <c r="M36932"/>
      <c r="N36932"/>
      <c r="O36932"/>
      <c r="P36932"/>
      <c r="Q36932"/>
      <c r="R36932"/>
    </row>
    <row r="36933" spans="3:18" x14ac:dyDescent="0.2">
      <c r="C36933"/>
      <c r="D36933"/>
      <c r="E36933"/>
      <c r="F36933"/>
      <c r="G36933"/>
      <c r="H36933"/>
      <c r="I36933"/>
      <c r="J36933"/>
      <c r="K36933"/>
      <c r="L36933"/>
      <c r="M36933"/>
      <c r="N36933"/>
      <c r="O36933"/>
      <c r="P36933"/>
      <c r="Q36933"/>
      <c r="R36933"/>
    </row>
    <row r="36934" spans="3:18" x14ac:dyDescent="0.2">
      <c r="C36934"/>
      <c r="D36934"/>
      <c r="E36934"/>
      <c r="F36934"/>
      <c r="G36934"/>
      <c r="H36934"/>
      <c r="I36934"/>
      <c r="J36934"/>
      <c r="K36934"/>
      <c r="L36934"/>
      <c r="M36934"/>
      <c r="N36934"/>
      <c r="O36934"/>
      <c r="P36934"/>
      <c r="Q36934"/>
      <c r="R36934"/>
    </row>
    <row r="36935" spans="3:18" x14ac:dyDescent="0.2">
      <c r="C36935"/>
      <c r="D36935"/>
      <c r="E36935"/>
      <c r="F36935"/>
      <c r="G36935"/>
      <c r="H36935"/>
      <c r="I36935"/>
      <c r="J36935"/>
      <c r="K36935"/>
      <c r="L36935"/>
      <c r="M36935"/>
      <c r="N36935"/>
      <c r="O36935"/>
      <c r="P36935"/>
      <c r="Q36935"/>
      <c r="R36935"/>
    </row>
    <row r="36936" spans="3:18" x14ac:dyDescent="0.2">
      <c r="C36936"/>
      <c r="D36936"/>
      <c r="E36936"/>
      <c r="F36936"/>
      <c r="G36936"/>
      <c r="H36936"/>
      <c r="I36936"/>
      <c r="J36936"/>
      <c r="K36936"/>
      <c r="L36936"/>
      <c r="M36936"/>
      <c r="N36936"/>
      <c r="O36936"/>
      <c r="P36936"/>
      <c r="Q36936"/>
      <c r="R36936"/>
    </row>
    <row r="36937" spans="3:18" x14ac:dyDescent="0.2">
      <c r="C36937"/>
      <c r="D36937"/>
      <c r="E36937"/>
      <c r="F36937"/>
      <c r="G36937"/>
      <c r="H36937"/>
      <c r="I36937"/>
      <c r="J36937"/>
      <c r="K36937"/>
      <c r="L36937"/>
      <c r="M36937"/>
      <c r="N36937"/>
      <c r="O36937"/>
      <c r="P36937"/>
      <c r="Q36937"/>
      <c r="R36937"/>
    </row>
    <row r="36938" spans="3:18" x14ac:dyDescent="0.2">
      <c r="C36938"/>
      <c r="D36938"/>
      <c r="E36938"/>
      <c r="F36938"/>
      <c r="G36938"/>
      <c r="H36938"/>
      <c r="I36938"/>
      <c r="J36938"/>
      <c r="K36938"/>
      <c r="L36938"/>
      <c r="M36938"/>
      <c r="N36938"/>
      <c r="O36938"/>
      <c r="P36938"/>
      <c r="Q36938"/>
      <c r="R36938"/>
    </row>
    <row r="36939" spans="3:18" x14ac:dyDescent="0.2">
      <c r="C36939"/>
      <c r="D36939"/>
      <c r="E36939"/>
      <c r="F36939"/>
      <c r="G36939"/>
      <c r="H36939"/>
      <c r="I36939"/>
      <c r="J36939"/>
      <c r="K36939"/>
      <c r="L36939"/>
      <c r="M36939"/>
      <c r="N36939"/>
      <c r="O36939"/>
      <c r="P36939"/>
      <c r="Q36939"/>
      <c r="R36939"/>
    </row>
    <row r="36940" spans="3:18" x14ac:dyDescent="0.2">
      <c r="C36940"/>
      <c r="D36940"/>
      <c r="E36940"/>
      <c r="F36940"/>
      <c r="G36940"/>
      <c r="H36940"/>
      <c r="I36940"/>
      <c r="J36940"/>
      <c r="K36940"/>
      <c r="L36940"/>
      <c r="M36940"/>
      <c r="N36940"/>
      <c r="O36940"/>
      <c r="P36940"/>
      <c r="Q36940"/>
      <c r="R36940"/>
    </row>
    <row r="36941" spans="3:18" x14ac:dyDescent="0.2">
      <c r="C36941"/>
      <c r="D36941"/>
      <c r="E36941"/>
      <c r="F36941"/>
      <c r="G36941"/>
      <c r="H36941"/>
      <c r="I36941"/>
      <c r="J36941"/>
      <c r="K36941"/>
      <c r="L36941"/>
      <c r="M36941"/>
      <c r="N36941"/>
      <c r="O36941"/>
      <c r="P36941"/>
      <c r="Q36941"/>
      <c r="R36941"/>
    </row>
    <row r="36942" spans="3:18" x14ac:dyDescent="0.2">
      <c r="C36942"/>
      <c r="D36942"/>
      <c r="E36942"/>
      <c r="F36942"/>
      <c r="G36942"/>
      <c r="H36942"/>
      <c r="I36942"/>
      <c r="J36942"/>
      <c r="K36942"/>
      <c r="L36942"/>
      <c r="M36942"/>
      <c r="N36942"/>
      <c r="O36942"/>
      <c r="P36942"/>
      <c r="Q36942"/>
      <c r="R36942"/>
    </row>
    <row r="36943" spans="3:18" x14ac:dyDescent="0.2">
      <c r="C36943"/>
      <c r="D36943"/>
      <c r="E36943"/>
      <c r="F36943"/>
      <c r="G36943"/>
      <c r="H36943"/>
      <c r="I36943"/>
      <c r="J36943"/>
      <c r="K36943"/>
      <c r="L36943"/>
      <c r="M36943"/>
      <c r="N36943"/>
      <c r="O36943"/>
      <c r="P36943"/>
      <c r="Q36943"/>
      <c r="R36943"/>
    </row>
    <row r="36944" spans="3:18" x14ac:dyDescent="0.2">
      <c r="C36944"/>
      <c r="D36944"/>
      <c r="E36944"/>
      <c r="F36944"/>
      <c r="G36944"/>
      <c r="H36944"/>
      <c r="I36944"/>
      <c r="J36944"/>
      <c r="K36944"/>
      <c r="L36944"/>
      <c r="M36944"/>
      <c r="N36944"/>
      <c r="O36944"/>
      <c r="P36944"/>
      <c r="Q36944"/>
      <c r="R36944"/>
    </row>
    <row r="36945" spans="3:18" x14ac:dyDescent="0.2">
      <c r="C36945"/>
      <c r="D36945"/>
      <c r="E36945"/>
      <c r="F36945"/>
      <c r="G36945"/>
      <c r="H36945"/>
      <c r="I36945"/>
      <c r="J36945"/>
      <c r="K36945"/>
      <c r="L36945"/>
      <c r="M36945"/>
      <c r="N36945"/>
      <c r="O36945"/>
      <c r="P36945"/>
      <c r="Q36945"/>
      <c r="R36945"/>
    </row>
    <row r="36946" spans="3:18" x14ac:dyDescent="0.2">
      <c r="C36946"/>
      <c r="D36946"/>
      <c r="E36946"/>
      <c r="F36946"/>
      <c r="G36946"/>
      <c r="H36946"/>
      <c r="I36946"/>
      <c r="J36946"/>
      <c r="K36946"/>
      <c r="L36946"/>
      <c r="M36946"/>
      <c r="N36946"/>
      <c r="O36946"/>
      <c r="P36946"/>
      <c r="Q36946"/>
      <c r="R36946"/>
    </row>
    <row r="36947" spans="3:18" x14ac:dyDescent="0.2">
      <c r="C36947"/>
      <c r="D36947"/>
      <c r="E36947"/>
      <c r="F36947"/>
      <c r="G36947"/>
      <c r="H36947"/>
      <c r="I36947"/>
      <c r="J36947"/>
      <c r="K36947"/>
      <c r="L36947"/>
      <c r="M36947"/>
      <c r="N36947"/>
      <c r="O36947"/>
      <c r="P36947"/>
      <c r="Q36947"/>
      <c r="R36947"/>
    </row>
    <row r="36948" spans="3:18" x14ac:dyDescent="0.2">
      <c r="C36948"/>
      <c r="D36948"/>
      <c r="E36948"/>
      <c r="F36948"/>
      <c r="G36948"/>
      <c r="H36948"/>
      <c r="I36948"/>
      <c r="J36948"/>
      <c r="K36948"/>
      <c r="L36948"/>
      <c r="M36948"/>
      <c r="N36948"/>
      <c r="O36948"/>
      <c r="P36948"/>
      <c r="Q36948"/>
      <c r="R36948"/>
    </row>
    <row r="36949" spans="3:18" x14ac:dyDescent="0.2">
      <c r="C36949"/>
      <c r="D36949"/>
      <c r="E36949"/>
      <c r="F36949"/>
      <c r="G36949"/>
      <c r="H36949"/>
      <c r="I36949"/>
      <c r="J36949"/>
      <c r="K36949"/>
      <c r="L36949"/>
      <c r="M36949"/>
      <c r="N36949"/>
      <c r="O36949"/>
      <c r="P36949"/>
      <c r="Q36949"/>
      <c r="R36949"/>
    </row>
    <row r="36950" spans="3:18" x14ac:dyDescent="0.2">
      <c r="C36950"/>
      <c r="D36950"/>
      <c r="E36950"/>
      <c r="F36950"/>
      <c r="G36950"/>
      <c r="H36950"/>
      <c r="I36950"/>
      <c r="J36950"/>
      <c r="K36950"/>
      <c r="L36950"/>
      <c r="M36950"/>
      <c r="N36950"/>
      <c r="O36950"/>
      <c r="P36950"/>
      <c r="Q36950"/>
      <c r="R36950"/>
    </row>
    <row r="36951" spans="3:18" x14ac:dyDescent="0.2">
      <c r="C36951"/>
      <c r="D36951"/>
      <c r="E36951"/>
      <c r="F36951"/>
      <c r="G36951"/>
      <c r="H36951"/>
      <c r="I36951"/>
      <c r="J36951"/>
      <c r="K36951"/>
      <c r="L36951"/>
      <c r="M36951"/>
      <c r="N36951"/>
      <c r="O36951"/>
      <c r="P36951"/>
      <c r="Q36951"/>
      <c r="R36951"/>
    </row>
    <row r="36952" spans="3:18" x14ac:dyDescent="0.2">
      <c r="C36952"/>
      <c r="D36952"/>
      <c r="E36952"/>
      <c r="F36952"/>
      <c r="G36952"/>
      <c r="H36952"/>
      <c r="I36952"/>
      <c r="J36952"/>
      <c r="K36952"/>
      <c r="L36952"/>
      <c r="M36952"/>
      <c r="N36952"/>
      <c r="O36952"/>
      <c r="P36952"/>
      <c r="Q36952"/>
      <c r="R36952"/>
    </row>
    <row r="36953" spans="3:18" x14ac:dyDescent="0.2">
      <c r="C36953"/>
      <c r="D36953"/>
      <c r="E36953"/>
      <c r="F36953"/>
      <c r="G36953"/>
      <c r="H36953"/>
      <c r="I36953"/>
      <c r="J36953"/>
      <c r="K36953"/>
      <c r="L36953"/>
      <c r="M36953"/>
      <c r="N36953"/>
      <c r="O36953"/>
      <c r="P36953"/>
      <c r="Q36953"/>
      <c r="R36953"/>
    </row>
    <row r="36954" spans="3:18" x14ac:dyDescent="0.2">
      <c r="C36954"/>
      <c r="D36954"/>
      <c r="E36954"/>
      <c r="F36954"/>
      <c r="G36954"/>
      <c r="H36954"/>
      <c r="I36954"/>
      <c r="J36954"/>
      <c r="K36954"/>
      <c r="L36954"/>
      <c r="M36954"/>
      <c r="N36954"/>
      <c r="O36954"/>
      <c r="P36954"/>
      <c r="Q36954"/>
      <c r="R36954"/>
    </row>
    <row r="36955" spans="3:18" x14ac:dyDescent="0.2">
      <c r="C36955"/>
      <c r="D36955"/>
      <c r="E36955"/>
      <c r="F36955"/>
      <c r="G36955"/>
      <c r="H36955"/>
      <c r="I36955"/>
      <c r="J36955"/>
      <c r="K36955"/>
      <c r="L36955"/>
      <c r="M36955"/>
      <c r="N36955"/>
      <c r="O36955"/>
      <c r="P36955"/>
      <c r="Q36955"/>
      <c r="R36955"/>
    </row>
    <row r="36956" spans="3:18" x14ac:dyDescent="0.2">
      <c r="C36956"/>
      <c r="D36956"/>
      <c r="E36956"/>
      <c r="F36956"/>
      <c r="G36956"/>
      <c r="H36956"/>
      <c r="I36956"/>
      <c r="J36956"/>
      <c r="K36956"/>
      <c r="L36956"/>
      <c r="M36956"/>
      <c r="N36956"/>
      <c r="O36956"/>
      <c r="P36956"/>
      <c r="Q36956"/>
      <c r="R36956"/>
    </row>
    <row r="36957" spans="3:18" x14ac:dyDescent="0.2">
      <c r="C36957"/>
      <c r="D36957"/>
      <c r="E36957"/>
      <c r="F36957"/>
      <c r="G36957"/>
      <c r="H36957"/>
      <c r="I36957"/>
      <c r="J36957"/>
      <c r="K36957"/>
      <c r="L36957"/>
      <c r="M36957"/>
      <c r="N36957"/>
      <c r="O36957"/>
      <c r="P36957"/>
      <c r="Q36957"/>
      <c r="R36957"/>
    </row>
    <row r="36958" spans="3:18" x14ac:dyDescent="0.2">
      <c r="C36958"/>
      <c r="D36958"/>
      <c r="E36958"/>
      <c r="F36958"/>
      <c r="G36958"/>
      <c r="H36958"/>
      <c r="I36958"/>
      <c r="J36958"/>
      <c r="K36958"/>
      <c r="L36958"/>
      <c r="M36958"/>
      <c r="N36958"/>
      <c r="O36958"/>
      <c r="P36958"/>
      <c r="Q36958"/>
      <c r="R36958"/>
    </row>
    <row r="36959" spans="3:18" x14ac:dyDescent="0.2">
      <c r="C36959"/>
      <c r="D36959"/>
      <c r="E36959"/>
      <c r="F36959"/>
      <c r="G36959"/>
      <c r="H36959"/>
      <c r="I36959"/>
      <c r="J36959"/>
      <c r="K36959"/>
      <c r="L36959"/>
      <c r="M36959"/>
      <c r="N36959"/>
      <c r="O36959"/>
      <c r="P36959"/>
      <c r="Q36959"/>
      <c r="R36959"/>
    </row>
    <row r="36960" spans="3:18" x14ac:dyDescent="0.2">
      <c r="C36960"/>
      <c r="D36960"/>
      <c r="E36960"/>
      <c r="F36960"/>
      <c r="G36960"/>
      <c r="H36960"/>
      <c r="I36960"/>
      <c r="J36960"/>
      <c r="K36960"/>
      <c r="L36960"/>
      <c r="M36960"/>
      <c r="N36960"/>
      <c r="O36960"/>
      <c r="P36960"/>
      <c r="Q36960"/>
      <c r="R36960"/>
    </row>
    <row r="36961" spans="3:18" x14ac:dyDescent="0.2">
      <c r="C36961"/>
      <c r="D36961"/>
      <c r="E36961"/>
      <c r="F36961"/>
      <c r="G36961"/>
      <c r="H36961"/>
      <c r="I36961"/>
      <c r="J36961"/>
      <c r="K36961"/>
      <c r="L36961"/>
      <c r="M36961"/>
      <c r="N36961"/>
      <c r="O36961"/>
      <c r="P36961"/>
      <c r="Q36961"/>
      <c r="R36961"/>
    </row>
    <row r="36962" spans="3:18" x14ac:dyDescent="0.2">
      <c r="C36962"/>
      <c r="D36962"/>
      <c r="E36962"/>
      <c r="F36962"/>
      <c r="G36962"/>
      <c r="H36962"/>
      <c r="I36962"/>
      <c r="J36962"/>
      <c r="K36962"/>
      <c r="L36962"/>
      <c r="M36962"/>
      <c r="N36962"/>
      <c r="O36962"/>
      <c r="P36962"/>
      <c r="Q36962"/>
      <c r="R36962"/>
    </row>
    <row r="36963" spans="3:18" x14ac:dyDescent="0.2">
      <c r="C36963"/>
      <c r="D36963"/>
      <c r="E36963"/>
      <c r="F36963"/>
      <c r="G36963"/>
      <c r="H36963"/>
      <c r="I36963"/>
      <c r="J36963"/>
      <c r="K36963"/>
      <c r="L36963"/>
      <c r="M36963"/>
      <c r="N36963"/>
      <c r="O36963"/>
      <c r="P36963"/>
      <c r="Q36963"/>
      <c r="R36963"/>
    </row>
    <row r="36964" spans="3:18" x14ac:dyDescent="0.2">
      <c r="C36964"/>
      <c r="D36964"/>
      <c r="E36964"/>
      <c r="F36964"/>
      <c r="G36964"/>
      <c r="H36964"/>
      <c r="I36964"/>
      <c r="J36964"/>
      <c r="K36964"/>
      <c r="L36964"/>
      <c r="M36964"/>
      <c r="N36964"/>
      <c r="O36964"/>
      <c r="P36964"/>
      <c r="Q36964"/>
      <c r="R36964"/>
    </row>
    <row r="36965" spans="3:18" x14ac:dyDescent="0.2">
      <c r="C36965"/>
      <c r="D36965"/>
      <c r="E36965"/>
      <c r="F36965"/>
      <c r="G36965"/>
      <c r="H36965"/>
      <c r="I36965"/>
      <c r="J36965"/>
      <c r="K36965"/>
      <c r="L36965"/>
      <c r="M36965"/>
      <c r="N36965"/>
      <c r="O36965"/>
      <c r="P36965"/>
      <c r="Q36965"/>
      <c r="R36965"/>
    </row>
    <row r="36966" spans="3:18" x14ac:dyDescent="0.2">
      <c r="C36966"/>
      <c r="D36966"/>
      <c r="E36966"/>
      <c r="F36966"/>
      <c r="G36966"/>
      <c r="H36966"/>
      <c r="I36966"/>
      <c r="J36966"/>
      <c r="K36966"/>
      <c r="L36966"/>
      <c r="M36966"/>
      <c r="N36966"/>
      <c r="O36966"/>
      <c r="P36966"/>
      <c r="Q36966"/>
      <c r="R36966"/>
    </row>
    <row r="36967" spans="3:18" x14ac:dyDescent="0.2">
      <c r="C36967"/>
      <c r="D36967"/>
      <c r="E36967"/>
      <c r="F36967"/>
      <c r="G36967"/>
      <c r="H36967"/>
      <c r="I36967"/>
      <c r="J36967"/>
      <c r="K36967"/>
      <c r="L36967"/>
      <c r="M36967"/>
      <c r="N36967"/>
      <c r="O36967"/>
      <c r="P36967"/>
      <c r="Q36967"/>
      <c r="R36967"/>
    </row>
    <row r="36968" spans="3:18" x14ac:dyDescent="0.2">
      <c r="C36968"/>
      <c r="D36968"/>
      <c r="E36968"/>
      <c r="F36968"/>
      <c r="G36968"/>
      <c r="H36968"/>
      <c r="I36968"/>
      <c r="J36968"/>
      <c r="K36968"/>
      <c r="L36968"/>
      <c r="M36968"/>
      <c r="N36968"/>
      <c r="O36968"/>
      <c r="P36968"/>
      <c r="Q36968"/>
      <c r="R36968"/>
    </row>
    <row r="36969" spans="3:18" x14ac:dyDescent="0.2">
      <c r="C36969"/>
      <c r="D36969"/>
      <c r="E36969"/>
      <c r="F36969"/>
      <c r="G36969"/>
      <c r="H36969"/>
      <c r="I36969"/>
      <c r="J36969"/>
      <c r="K36969"/>
      <c r="L36969"/>
      <c r="M36969"/>
      <c r="N36969"/>
      <c r="O36969"/>
      <c r="P36969"/>
      <c r="Q36969"/>
      <c r="R36969"/>
    </row>
    <row r="36970" spans="3:18" x14ac:dyDescent="0.2">
      <c r="C36970"/>
      <c r="D36970"/>
      <c r="E36970"/>
      <c r="F36970"/>
      <c r="G36970"/>
      <c r="H36970"/>
      <c r="I36970"/>
      <c r="J36970"/>
      <c r="K36970"/>
      <c r="L36970"/>
      <c r="M36970"/>
      <c r="N36970"/>
      <c r="O36970"/>
      <c r="P36970"/>
      <c r="Q36970"/>
      <c r="R36970"/>
    </row>
    <row r="36971" spans="3:18" x14ac:dyDescent="0.2">
      <c r="C36971"/>
      <c r="D36971"/>
      <c r="E36971"/>
      <c r="F36971"/>
      <c r="G36971"/>
      <c r="H36971"/>
      <c r="I36971"/>
      <c r="J36971"/>
      <c r="K36971"/>
      <c r="L36971"/>
      <c r="M36971"/>
      <c r="N36971"/>
      <c r="O36971"/>
      <c r="P36971"/>
      <c r="Q36971"/>
      <c r="R36971"/>
    </row>
    <row r="36972" spans="3:18" x14ac:dyDescent="0.2">
      <c r="C36972"/>
      <c r="D36972"/>
      <c r="E36972"/>
      <c r="F36972"/>
      <c r="G36972"/>
      <c r="H36972"/>
      <c r="I36972"/>
      <c r="J36972"/>
      <c r="K36972"/>
      <c r="L36972"/>
      <c r="M36972"/>
      <c r="N36972"/>
      <c r="O36972"/>
      <c r="P36972"/>
      <c r="Q36972"/>
      <c r="R36972"/>
    </row>
    <row r="36973" spans="3:18" x14ac:dyDescent="0.2">
      <c r="C36973"/>
      <c r="D36973"/>
      <c r="E36973"/>
      <c r="F36973"/>
      <c r="G36973"/>
      <c r="H36973"/>
      <c r="I36973"/>
      <c r="J36973"/>
      <c r="K36973"/>
      <c r="L36973"/>
      <c r="M36973"/>
      <c r="N36973"/>
      <c r="O36973"/>
      <c r="P36973"/>
      <c r="Q36973"/>
      <c r="R36973"/>
    </row>
    <row r="36974" spans="3:18" x14ac:dyDescent="0.2">
      <c r="C36974"/>
      <c r="D36974"/>
      <c r="E36974"/>
      <c r="F36974"/>
      <c r="G36974"/>
      <c r="H36974"/>
      <c r="I36974"/>
      <c r="J36974"/>
      <c r="K36974"/>
      <c r="L36974"/>
      <c r="M36974"/>
      <c r="N36974"/>
      <c r="O36974"/>
      <c r="P36974"/>
      <c r="Q36974"/>
      <c r="R36974"/>
    </row>
    <row r="36975" spans="3:18" x14ac:dyDescent="0.2">
      <c r="C36975"/>
      <c r="D36975"/>
      <c r="E36975"/>
      <c r="F36975"/>
      <c r="G36975"/>
      <c r="H36975"/>
      <c r="I36975"/>
      <c r="J36975"/>
      <c r="K36975"/>
      <c r="L36975"/>
      <c r="M36975"/>
      <c r="N36975"/>
      <c r="O36975"/>
      <c r="P36975"/>
      <c r="Q36975"/>
      <c r="R36975"/>
    </row>
    <row r="36976" spans="3:18" x14ac:dyDescent="0.2">
      <c r="C36976"/>
      <c r="D36976"/>
      <c r="E36976"/>
      <c r="F36976"/>
      <c r="G36976"/>
      <c r="H36976"/>
      <c r="I36976"/>
      <c r="J36976"/>
      <c r="K36976"/>
      <c r="L36976"/>
      <c r="M36976"/>
      <c r="N36976"/>
      <c r="O36976"/>
      <c r="P36976"/>
      <c r="Q36976"/>
      <c r="R36976"/>
    </row>
    <row r="36977" spans="3:18" x14ac:dyDescent="0.2">
      <c r="C36977"/>
      <c r="D36977"/>
      <c r="E36977"/>
      <c r="F36977"/>
      <c r="G36977"/>
      <c r="H36977"/>
      <c r="I36977"/>
      <c r="J36977"/>
      <c r="K36977"/>
      <c r="L36977"/>
      <c r="M36977"/>
      <c r="N36977"/>
      <c r="O36977"/>
      <c r="P36977"/>
      <c r="Q36977"/>
      <c r="R36977"/>
    </row>
    <row r="36978" spans="3:18" x14ac:dyDescent="0.2">
      <c r="C36978"/>
      <c r="D36978"/>
      <c r="E36978"/>
      <c r="F36978"/>
      <c r="G36978"/>
      <c r="H36978"/>
      <c r="I36978"/>
      <c r="J36978"/>
      <c r="K36978"/>
      <c r="L36978"/>
      <c r="M36978"/>
      <c r="N36978"/>
      <c r="O36978"/>
      <c r="P36978"/>
      <c r="Q36978"/>
      <c r="R36978"/>
    </row>
    <row r="36979" spans="3:18" x14ac:dyDescent="0.2">
      <c r="C36979"/>
      <c r="D36979"/>
      <c r="E36979"/>
      <c r="F36979"/>
      <c r="G36979"/>
      <c r="H36979"/>
      <c r="I36979"/>
      <c r="J36979"/>
      <c r="K36979"/>
      <c r="L36979"/>
      <c r="M36979"/>
      <c r="N36979"/>
      <c r="O36979"/>
      <c r="P36979"/>
      <c r="Q36979"/>
      <c r="R36979"/>
    </row>
    <row r="36980" spans="3:18" x14ac:dyDescent="0.2">
      <c r="C36980"/>
      <c r="D36980"/>
      <c r="E36980"/>
      <c r="F36980"/>
      <c r="G36980"/>
      <c r="H36980"/>
      <c r="I36980"/>
      <c r="J36980"/>
      <c r="K36980"/>
      <c r="L36980"/>
      <c r="M36980"/>
      <c r="N36980"/>
      <c r="O36980"/>
      <c r="P36980"/>
      <c r="Q36980"/>
      <c r="R36980"/>
    </row>
    <row r="36981" spans="3:18" x14ac:dyDescent="0.2">
      <c r="C36981"/>
      <c r="D36981"/>
      <c r="E36981"/>
      <c r="F36981"/>
      <c r="G36981"/>
      <c r="H36981"/>
      <c r="I36981"/>
      <c r="J36981"/>
      <c r="K36981"/>
      <c r="L36981"/>
      <c r="M36981"/>
      <c r="N36981"/>
      <c r="O36981"/>
      <c r="P36981"/>
      <c r="Q36981"/>
      <c r="R36981"/>
    </row>
    <row r="36982" spans="3:18" x14ac:dyDescent="0.2">
      <c r="C36982"/>
      <c r="D36982"/>
      <c r="E36982"/>
      <c r="F36982"/>
      <c r="G36982"/>
      <c r="H36982"/>
      <c r="I36982"/>
      <c r="J36982"/>
      <c r="K36982"/>
      <c r="L36982"/>
      <c r="M36982"/>
      <c r="N36982"/>
      <c r="O36982"/>
      <c r="P36982"/>
      <c r="Q36982"/>
      <c r="R36982"/>
    </row>
    <row r="36983" spans="3:18" x14ac:dyDescent="0.2">
      <c r="C36983"/>
      <c r="D36983"/>
      <c r="E36983"/>
      <c r="F36983"/>
      <c r="G36983"/>
      <c r="H36983"/>
      <c r="I36983"/>
      <c r="J36983"/>
      <c r="K36983"/>
      <c r="L36983"/>
      <c r="M36983"/>
      <c r="N36983"/>
      <c r="O36983"/>
      <c r="P36983"/>
      <c r="Q36983"/>
      <c r="R36983"/>
    </row>
    <row r="36984" spans="3:18" x14ac:dyDescent="0.2">
      <c r="C36984"/>
      <c r="D36984"/>
      <c r="E36984"/>
      <c r="F36984"/>
      <c r="G36984"/>
      <c r="H36984"/>
      <c r="I36984"/>
      <c r="J36984"/>
      <c r="K36984"/>
      <c r="L36984"/>
      <c r="M36984"/>
      <c r="N36984"/>
      <c r="O36984"/>
      <c r="P36984"/>
      <c r="Q36984"/>
      <c r="R36984"/>
    </row>
    <row r="36985" spans="3:18" x14ac:dyDescent="0.2">
      <c r="C36985"/>
      <c r="D36985"/>
      <c r="E36985"/>
      <c r="F36985"/>
      <c r="G36985"/>
      <c r="H36985"/>
      <c r="I36985"/>
      <c r="J36985"/>
      <c r="K36985"/>
      <c r="L36985"/>
      <c r="M36985"/>
      <c r="N36985"/>
      <c r="O36985"/>
      <c r="P36985"/>
      <c r="Q36985"/>
      <c r="R36985"/>
    </row>
    <row r="36986" spans="3:18" x14ac:dyDescent="0.2">
      <c r="C36986"/>
      <c r="D36986"/>
      <c r="E36986"/>
      <c r="F36986"/>
      <c r="G36986"/>
      <c r="H36986"/>
      <c r="I36986"/>
      <c r="J36986"/>
      <c r="K36986"/>
      <c r="L36986"/>
      <c r="M36986"/>
      <c r="N36986"/>
      <c r="O36986"/>
      <c r="P36986"/>
      <c r="Q36986"/>
      <c r="R36986"/>
    </row>
    <row r="36987" spans="3:18" x14ac:dyDescent="0.2">
      <c r="C36987"/>
      <c r="D36987"/>
      <c r="E36987"/>
      <c r="F36987"/>
      <c r="G36987"/>
      <c r="H36987"/>
      <c r="I36987"/>
      <c r="J36987"/>
      <c r="K36987"/>
      <c r="L36987"/>
      <c r="M36987"/>
      <c r="N36987"/>
      <c r="O36987"/>
      <c r="P36987"/>
      <c r="Q36987"/>
      <c r="R36987"/>
    </row>
    <row r="36988" spans="3:18" x14ac:dyDescent="0.2">
      <c r="C36988"/>
      <c r="D36988"/>
      <c r="E36988"/>
      <c r="F36988"/>
      <c r="G36988"/>
      <c r="H36988"/>
      <c r="I36988"/>
      <c r="J36988"/>
      <c r="K36988"/>
      <c r="L36988"/>
      <c r="M36988"/>
      <c r="N36988"/>
      <c r="O36988"/>
      <c r="P36988"/>
      <c r="Q36988"/>
      <c r="R36988"/>
    </row>
    <row r="36989" spans="3:18" x14ac:dyDescent="0.2">
      <c r="C36989"/>
      <c r="D36989"/>
      <c r="E36989"/>
      <c r="F36989"/>
      <c r="G36989"/>
      <c r="H36989"/>
      <c r="I36989"/>
      <c r="J36989"/>
      <c r="K36989"/>
      <c r="L36989"/>
      <c r="M36989"/>
      <c r="N36989"/>
      <c r="O36989"/>
      <c r="P36989"/>
      <c r="Q36989"/>
      <c r="R36989"/>
    </row>
    <row r="36990" spans="3:18" x14ac:dyDescent="0.2">
      <c r="C36990"/>
      <c r="D36990"/>
      <c r="E36990"/>
      <c r="F36990"/>
      <c r="G36990"/>
      <c r="H36990"/>
      <c r="I36990"/>
      <c r="J36990"/>
      <c r="K36990"/>
      <c r="L36990"/>
      <c r="M36990"/>
      <c r="N36990"/>
      <c r="O36990"/>
      <c r="P36990"/>
      <c r="Q36990"/>
      <c r="R36990"/>
    </row>
    <row r="36991" spans="3:18" x14ac:dyDescent="0.2">
      <c r="C36991"/>
      <c r="D36991"/>
      <c r="E36991"/>
      <c r="F36991"/>
      <c r="G36991"/>
      <c r="H36991"/>
      <c r="I36991"/>
      <c r="J36991"/>
      <c r="K36991"/>
      <c r="L36991"/>
      <c r="M36991"/>
      <c r="N36991"/>
      <c r="O36991"/>
      <c r="P36991"/>
      <c r="Q36991"/>
      <c r="R36991"/>
    </row>
    <row r="36992" spans="3:18" x14ac:dyDescent="0.2">
      <c r="C36992"/>
      <c r="D36992"/>
      <c r="E36992"/>
      <c r="F36992"/>
      <c r="G36992"/>
      <c r="H36992"/>
      <c r="I36992"/>
      <c r="J36992"/>
      <c r="K36992"/>
      <c r="L36992"/>
      <c r="M36992"/>
      <c r="N36992"/>
      <c r="O36992"/>
      <c r="P36992"/>
      <c r="Q36992"/>
      <c r="R36992"/>
    </row>
    <row r="36993" spans="3:18" x14ac:dyDescent="0.2">
      <c r="C36993"/>
      <c r="D36993"/>
      <c r="E36993"/>
      <c r="F36993"/>
      <c r="G36993"/>
      <c r="H36993"/>
      <c r="I36993"/>
      <c r="J36993"/>
      <c r="K36993"/>
      <c r="L36993"/>
      <c r="M36993"/>
      <c r="N36993"/>
      <c r="O36993"/>
      <c r="P36993"/>
      <c r="Q36993"/>
      <c r="R36993"/>
    </row>
    <row r="36994" spans="3:18" x14ac:dyDescent="0.2">
      <c r="C36994"/>
      <c r="D36994"/>
      <c r="E36994"/>
      <c r="F36994"/>
      <c r="G36994"/>
      <c r="H36994"/>
      <c r="I36994"/>
      <c r="J36994"/>
      <c r="K36994"/>
      <c r="L36994"/>
      <c r="M36994"/>
      <c r="N36994"/>
      <c r="O36994"/>
      <c r="P36994"/>
      <c r="Q36994"/>
      <c r="R36994"/>
    </row>
    <row r="36995" spans="3:18" x14ac:dyDescent="0.2">
      <c r="C36995"/>
      <c r="D36995"/>
      <c r="E36995"/>
      <c r="F36995"/>
      <c r="G36995"/>
      <c r="H36995"/>
      <c r="I36995"/>
      <c r="J36995"/>
      <c r="K36995"/>
      <c r="L36995"/>
      <c r="M36995"/>
      <c r="N36995"/>
      <c r="O36995"/>
      <c r="P36995"/>
      <c r="Q36995"/>
      <c r="R36995"/>
    </row>
    <row r="36996" spans="3:18" x14ac:dyDescent="0.2">
      <c r="C36996"/>
      <c r="D36996"/>
      <c r="E36996"/>
      <c r="F36996"/>
      <c r="G36996"/>
      <c r="H36996"/>
      <c r="I36996"/>
      <c r="J36996"/>
      <c r="K36996"/>
      <c r="L36996"/>
      <c r="M36996"/>
      <c r="N36996"/>
      <c r="O36996"/>
      <c r="P36996"/>
      <c r="Q36996"/>
      <c r="R36996"/>
    </row>
    <row r="36997" spans="3:18" x14ac:dyDescent="0.2">
      <c r="C36997"/>
      <c r="D36997"/>
      <c r="E36997"/>
      <c r="F36997"/>
      <c r="G36997"/>
      <c r="H36997"/>
      <c r="I36997"/>
      <c r="J36997"/>
      <c r="K36997"/>
      <c r="L36997"/>
      <c r="M36997"/>
      <c r="N36997"/>
      <c r="O36997"/>
      <c r="P36997"/>
      <c r="Q36997"/>
      <c r="R36997"/>
    </row>
    <row r="36998" spans="3:18" x14ac:dyDescent="0.2">
      <c r="C36998"/>
      <c r="D36998"/>
      <c r="E36998"/>
      <c r="F36998"/>
      <c r="G36998"/>
      <c r="H36998"/>
      <c r="I36998"/>
      <c r="J36998"/>
      <c r="K36998"/>
      <c r="L36998"/>
      <c r="M36998"/>
      <c r="N36998"/>
      <c r="O36998"/>
      <c r="P36998"/>
      <c r="Q36998"/>
      <c r="R36998"/>
    </row>
    <row r="36999" spans="3:18" x14ac:dyDescent="0.2">
      <c r="C36999"/>
      <c r="D36999"/>
      <c r="E36999"/>
      <c r="F36999"/>
      <c r="G36999"/>
      <c r="H36999"/>
      <c r="I36999"/>
      <c r="J36999"/>
      <c r="K36999"/>
      <c r="L36999"/>
      <c r="M36999"/>
      <c r="N36999"/>
      <c r="O36999"/>
      <c r="P36999"/>
      <c r="Q36999"/>
      <c r="R36999"/>
    </row>
    <row r="37000" spans="3:18" x14ac:dyDescent="0.2">
      <c r="C37000"/>
      <c r="D37000"/>
      <c r="E37000"/>
      <c r="F37000"/>
      <c r="G37000"/>
      <c r="H37000"/>
      <c r="I37000"/>
      <c r="J37000"/>
      <c r="K37000"/>
      <c r="L37000"/>
      <c r="M37000"/>
      <c r="N37000"/>
      <c r="O37000"/>
      <c r="P37000"/>
      <c r="Q37000"/>
      <c r="R37000"/>
    </row>
    <row r="37001" spans="3:18" x14ac:dyDescent="0.2">
      <c r="C37001"/>
      <c r="D37001"/>
      <c r="E37001"/>
      <c r="F37001"/>
      <c r="G37001"/>
      <c r="H37001"/>
      <c r="I37001"/>
      <c r="J37001"/>
      <c r="K37001"/>
      <c r="L37001"/>
      <c r="M37001"/>
      <c r="N37001"/>
      <c r="O37001"/>
      <c r="P37001"/>
      <c r="Q37001"/>
      <c r="R37001"/>
    </row>
    <row r="37002" spans="3:18" x14ac:dyDescent="0.2">
      <c r="C37002"/>
      <c r="D37002"/>
      <c r="E37002"/>
      <c r="F37002"/>
      <c r="G37002"/>
      <c r="H37002"/>
      <c r="I37002"/>
      <c r="J37002"/>
      <c r="K37002"/>
      <c r="L37002"/>
      <c r="M37002"/>
      <c r="N37002"/>
      <c r="O37002"/>
      <c r="P37002"/>
      <c r="Q37002"/>
      <c r="R37002"/>
    </row>
    <row r="37003" spans="3:18" x14ac:dyDescent="0.2">
      <c r="C37003"/>
      <c r="D37003"/>
      <c r="E37003"/>
      <c r="F37003"/>
      <c r="G37003"/>
      <c r="H37003"/>
      <c r="I37003"/>
      <c r="J37003"/>
      <c r="K37003"/>
      <c r="L37003"/>
      <c r="M37003"/>
      <c r="N37003"/>
      <c r="O37003"/>
      <c r="P37003"/>
      <c r="Q37003"/>
      <c r="R37003"/>
    </row>
    <row r="37004" spans="3:18" x14ac:dyDescent="0.2">
      <c r="C37004"/>
      <c r="D37004"/>
      <c r="E37004"/>
      <c r="F37004"/>
      <c r="G37004"/>
      <c r="H37004"/>
      <c r="I37004"/>
      <c r="J37004"/>
      <c r="K37004"/>
      <c r="L37004"/>
      <c r="M37004"/>
      <c r="N37004"/>
      <c r="O37004"/>
      <c r="P37004"/>
      <c r="Q37004"/>
      <c r="R37004"/>
    </row>
    <row r="37005" spans="3:18" x14ac:dyDescent="0.2">
      <c r="C37005"/>
      <c r="D37005"/>
      <c r="E37005"/>
      <c r="F37005"/>
      <c r="G37005"/>
      <c r="H37005"/>
      <c r="I37005"/>
      <c r="J37005"/>
      <c r="K37005"/>
      <c r="L37005"/>
      <c r="M37005"/>
      <c r="N37005"/>
      <c r="O37005"/>
      <c r="P37005"/>
      <c r="Q37005"/>
      <c r="R37005"/>
    </row>
    <row r="37006" spans="3:18" x14ac:dyDescent="0.2">
      <c r="C37006"/>
      <c r="D37006"/>
      <c r="E37006"/>
      <c r="F37006"/>
      <c r="G37006"/>
      <c r="H37006"/>
      <c r="I37006"/>
      <c r="J37006"/>
      <c r="K37006"/>
      <c r="L37006"/>
      <c r="M37006"/>
      <c r="N37006"/>
      <c r="O37006"/>
      <c r="P37006"/>
      <c r="Q37006"/>
      <c r="R37006"/>
    </row>
    <row r="37007" spans="3:18" x14ac:dyDescent="0.2">
      <c r="C37007"/>
      <c r="D37007"/>
      <c r="E37007"/>
      <c r="F37007"/>
      <c r="G37007"/>
      <c r="H37007"/>
      <c r="I37007"/>
      <c r="J37007"/>
      <c r="K37007"/>
      <c r="L37007"/>
      <c r="M37007"/>
      <c r="N37007"/>
      <c r="O37007"/>
      <c r="P37007"/>
      <c r="Q37007"/>
      <c r="R37007"/>
    </row>
    <row r="37008" spans="3:18" x14ac:dyDescent="0.2">
      <c r="C37008"/>
      <c r="D37008"/>
      <c r="E37008"/>
      <c r="F37008"/>
      <c r="G37008"/>
      <c r="H37008"/>
      <c r="I37008"/>
      <c r="J37008"/>
      <c r="K37008"/>
      <c r="L37008"/>
      <c r="M37008"/>
      <c r="N37008"/>
      <c r="O37008"/>
      <c r="P37008"/>
      <c r="Q37008"/>
      <c r="R37008"/>
    </row>
    <row r="37009" spans="3:18" x14ac:dyDescent="0.2">
      <c r="C37009"/>
      <c r="D37009"/>
      <c r="E37009"/>
      <c r="F37009"/>
      <c r="G37009"/>
      <c r="H37009"/>
      <c r="I37009"/>
      <c r="J37009"/>
      <c r="K37009"/>
      <c r="L37009"/>
      <c r="M37009"/>
      <c r="N37009"/>
      <c r="O37009"/>
      <c r="P37009"/>
      <c r="Q37009"/>
      <c r="R37009"/>
    </row>
    <row r="37010" spans="3:18" x14ac:dyDescent="0.2">
      <c r="C37010"/>
      <c r="D37010"/>
      <c r="E37010"/>
      <c r="F37010"/>
      <c r="G37010"/>
      <c r="H37010"/>
      <c r="I37010"/>
      <c r="J37010"/>
      <c r="K37010"/>
      <c r="L37010"/>
      <c r="M37010"/>
      <c r="N37010"/>
      <c r="O37010"/>
      <c r="P37010"/>
      <c r="Q37010"/>
      <c r="R37010"/>
    </row>
    <row r="37011" spans="3:18" x14ac:dyDescent="0.2">
      <c r="C37011"/>
      <c r="D37011"/>
      <c r="E37011"/>
      <c r="F37011"/>
      <c r="G37011"/>
      <c r="H37011"/>
      <c r="I37011"/>
      <c r="J37011"/>
      <c r="K37011"/>
      <c r="L37011"/>
      <c r="M37011"/>
      <c r="N37011"/>
      <c r="O37011"/>
      <c r="P37011"/>
      <c r="Q37011"/>
      <c r="R37011"/>
    </row>
    <row r="37012" spans="3:18" x14ac:dyDescent="0.2">
      <c r="C37012"/>
      <c r="D37012"/>
      <c r="E37012"/>
      <c r="F37012"/>
      <c r="G37012"/>
      <c r="H37012"/>
      <c r="I37012"/>
      <c r="J37012"/>
      <c r="K37012"/>
      <c r="L37012"/>
      <c r="M37012"/>
      <c r="N37012"/>
      <c r="O37012"/>
      <c r="P37012"/>
      <c r="Q37012"/>
      <c r="R37012"/>
    </row>
    <row r="37013" spans="3:18" x14ac:dyDescent="0.2">
      <c r="C37013"/>
      <c r="D37013"/>
      <c r="E37013"/>
      <c r="F37013"/>
      <c r="G37013"/>
      <c r="H37013"/>
      <c r="I37013"/>
      <c r="J37013"/>
      <c r="K37013"/>
      <c r="L37013"/>
      <c r="M37013"/>
      <c r="N37013"/>
      <c r="O37013"/>
      <c r="P37013"/>
      <c r="Q37013"/>
      <c r="R37013"/>
    </row>
    <row r="37014" spans="3:18" x14ac:dyDescent="0.2">
      <c r="C37014"/>
      <c r="D37014"/>
      <c r="E37014"/>
      <c r="F37014"/>
      <c r="G37014"/>
      <c r="H37014"/>
      <c r="I37014"/>
      <c r="J37014"/>
      <c r="K37014"/>
      <c r="L37014"/>
      <c r="M37014"/>
      <c r="N37014"/>
      <c r="O37014"/>
      <c r="P37014"/>
      <c r="Q37014"/>
      <c r="R37014"/>
    </row>
    <row r="37015" spans="3:18" x14ac:dyDescent="0.2">
      <c r="C37015"/>
      <c r="D37015"/>
      <c r="E37015"/>
      <c r="F37015"/>
      <c r="G37015"/>
      <c r="H37015"/>
      <c r="I37015"/>
      <c r="J37015"/>
      <c r="K37015"/>
      <c r="L37015"/>
      <c r="M37015"/>
      <c r="N37015"/>
      <c r="O37015"/>
      <c r="P37015"/>
      <c r="Q37015"/>
      <c r="R37015"/>
    </row>
    <row r="37016" spans="3:18" x14ac:dyDescent="0.2">
      <c r="C37016"/>
      <c r="D37016"/>
      <c r="E37016"/>
      <c r="F37016"/>
      <c r="G37016"/>
      <c r="H37016"/>
      <c r="I37016"/>
      <c r="J37016"/>
      <c r="K37016"/>
      <c r="L37016"/>
      <c r="M37016"/>
      <c r="N37016"/>
      <c r="O37016"/>
      <c r="P37016"/>
      <c r="Q37016"/>
      <c r="R37016"/>
    </row>
    <row r="37017" spans="3:18" x14ac:dyDescent="0.2">
      <c r="C37017"/>
      <c r="D37017"/>
      <c r="E37017"/>
      <c r="F37017"/>
      <c r="G37017"/>
      <c r="H37017"/>
      <c r="I37017"/>
      <c r="J37017"/>
      <c r="K37017"/>
      <c r="L37017"/>
      <c r="M37017"/>
      <c r="N37017"/>
      <c r="O37017"/>
      <c r="P37017"/>
      <c r="Q37017"/>
      <c r="R37017"/>
    </row>
    <row r="37018" spans="3:18" x14ac:dyDescent="0.2">
      <c r="C37018"/>
      <c r="D37018"/>
      <c r="E37018"/>
      <c r="F37018"/>
      <c r="G37018"/>
      <c r="H37018"/>
      <c r="I37018"/>
      <c r="J37018"/>
      <c r="K37018"/>
      <c r="L37018"/>
      <c r="M37018"/>
      <c r="N37018"/>
      <c r="O37018"/>
      <c r="P37018"/>
      <c r="Q37018"/>
      <c r="R37018"/>
    </row>
    <row r="37019" spans="3:18" x14ac:dyDescent="0.2">
      <c r="C37019"/>
      <c r="D37019"/>
      <c r="E37019"/>
      <c r="F37019"/>
      <c r="G37019"/>
      <c r="H37019"/>
      <c r="I37019"/>
      <c r="J37019"/>
      <c r="K37019"/>
      <c r="L37019"/>
      <c r="M37019"/>
      <c r="N37019"/>
      <c r="O37019"/>
      <c r="P37019"/>
      <c r="Q37019"/>
      <c r="R37019"/>
    </row>
    <row r="37020" spans="3:18" x14ac:dyDescent="0.2">
      <c r="C37020"/>
      <c r="D37020"/>
      <c r="E37020"/>
      <c r="F37020"/>
      <c r="G37020"/>
      <c r="H37020"/>
      <c r="I37020"/>
      <c r="J37020"/>
      <c r="K37020"/>
      <c r="L37020"/>
      <c r="M37020"/>
      <c r="N37020"/>
      <c r="O37020"/>
      <c r="P37020"/>
      <c r="Q37020"/>
      <c r="R37020"/>
    </row>
    <row r="37021" spans="3:18" x14ac:dyDescent="0.2">
      <c r="C37021"/>
      <c r="D37021"/>
      <c r="E37021"/>
      <c r="F37021"/>
      <c r="G37021"/>
      <c r="H37021"/>
      <c r="I37021"/>
      <c r="J37021"/>
      <c r="K37021"/>
      <c r="L37021"/>
      <c r="M37021"/>
      <c r="N37021"/>
      <c r="O37021"/>
      <c r="P37021"/>
      <c r="Q37021"/>
      <c r="R37021"/>
    </row>
    <row r="37022" spans="3:18" x14ac:dyDescent="0.2">
      <c r="C37022"/>
      <c r="D37022"/>
      <c r="E37022"/>
      <c r="F37022"/>
      <c r="G37022"/>
      <c r="H37022"/>
      <c r="I37022"/>
      <c r="J37022"/>
      <c r="K37022"/>
      <c r="L37022"/>
      <c r="M37022"/>
      <c r="N37022"/>
      <c r="O37022"/>
      <c r="P37022"/>
      <c r="Q37022"/>
      <c r="R37022"/>
    </row>
    <row r="37023" spans="3:18" x14ac:dyDescent="0.2">
      <c r="C37023"/>
      <c r="D37023"/>
      <c r="E37023"/>
      <c r="F37023"/>
      <c r="G37023"/>
      <c r="H37023"/>
      <c r="I37023"/>
      <c r="J37023"/>
      <c r="K37023"/>
      <c r="L37023"/>
      <c r="M37023"/>
      <c r="N37023"/>
      <c r="O37023"/>
      <c r="P37023"/>
      <c r="Q37023"/>
      <c r="R37023"/>
    </row>
    <row r="37024" spans="3:18" x14ac:dyDescent="0.2">
      <c r="C37024"/>
      <c r="D37024"/>
      <c r="E37024"/>
      <c r="F37024"/>
      <c r="G37024"/>
      <c r="H37024"/>
      <c r="I37024"/>
      <c r="J37024"/>
      <c r="K37024"/>
      <c r="L37024"/>
      <c r="M37024"/>
      <c r="N37024"/>
      <c r="O37024"/>
      <c r="P37024"/>
      <c r="Q37024"/>
      <c r="R37024"/>
    </row>
    <row r="37025" spans="3:18" x14ac:dyDescent="0.2">
      <c r="C37025"/>
      <c r="D37025"/>
      <c r="E37025"/>
      <c r="F37025"/>
      <c r="G37025"/>
      <c r="H37025"/>
      <c r="I37025"/>
      <c r="J37025"/>
      <c r="K37025"/>
      <c r="L37025"/>
      <c r="M37025"/>
      <c r="N37025"/>
      <c r="O37025"/>
      <c r="P37025"/>
      <c r="Q37025"/>
      <c r="R37025"/>
    </row>
    <row r="37026" spans="3:18" x14ac:dyDescent="0.2">
      <c r="C37026"/>
      <c r="D37026"/>
      <c r="E37026"/>
      <c r="F37026"/>
      <c r="G37026"/>
      <c r="H37026"/>
      <c r="I37026"/>
      <c r="J37026"/>
      <c r="K37026"/>
      <c r="L37026"/>
      <c r="M37026"/>
      <c r="N37026"/>
      <c r="O37026"/>
      <c r="P37026"/>
      <c r="Q37026"/>
      <c r="R37026"/>
    </row>
    <row r="37027" spans="3:18" x14ac:dyDescent="0.2">
      <c r="C37027"/>
      <c r="D37027"/>
      <c r="E37027"/>
      <c r="F37027"/>
      <c r="G37027"/>
      <c r="H37027"/>
      <c r="I37027"/>
      <c r="J37027"/>
      <c r="K37027"/>
      <c r="L37027"/>
      <c r="M37027"/>
      <c r="N37027"/>
      <c r="O37027"/>
      <c r="P37027"/>
      <c r="Q37027"/>
      <c r="R37027"/>
    </row>
    <row r="37028" spans="3:18" x14ac:dyDescent="0.2">
      <c r="C37028"/>
      <c r="D37028"/>
      <c r="E37028"/>
      <c r="F37028"/>
      <c r="G37028"/>
      <c r="H37028"/>
      <c r="I37028"/>
      <c r="J37028"/>
      <c r="K37028"/>
      <c r="L37028"/>
      <c r="M37028"/>
      <c r="N37028"/>
      <c r="O37028"/>
      <c r="P37028"/>
      <c r="Q37028"/>
      <c r="R37028"/>
    </row>
    <row r="37029" spans="3:18" x14ac:dyDescent="0.2">
      <c r="C37029"/>
      <c r="D37029"/>
      <c r="E37029"/>
      <c r="F37029"/>
      <c r="G37029"/>
      <c r="H37029"/>
      <c r="I37029"/>
      <c r="J37029"/>
      <c r="K37029"/>
      <c r="L37029"/>
      <c r="M37029"/>
      <c r="N37029"/>
      <c r="O37029"/>
      <c r="P37029"/>
      <c r="Q37029"/>
      <c r="R37029"/>
    </row>
    <row r="37030" spans="3:18" x14ac:dyDescent="0.2">
      <c r="C37030"/>
      <c r="D37030"/>
      <c r="E37030"/>
      <c r="F37030"/>
      <c r="G37030"/>
      <c r="H37030"/>
      <c r="I37030"/>
      <c r="J37030"/>
      <c r="K37030"/>
      <c r="L37030"/>
      <c r="M37030"/>
      <c r="N37030"/>
      <c r="O37030"/>
      <c r="P37030"/>
      <c r="Q37030"/>
      <c r="R37030"/>
    </row>
    <row r="37031" spans="3:18" x14ac:dyDescent="0.2">
      <c r="C37031"/>
      <c r="D37031"/>
      <c r="E37031"/>
      <c r="F37031"/>
      <c r="G37031"/>
      <c r="H37031"/>
      <c r="I37031"/>
      <c r="J37031"/>
      <c r="K37031"/>
      <c r="L37031"/>
      <c r="M37031"/>
      <c r="N37031"/>
      <c r="O37031"/>
      <c r="P37031"/>
      <c r="Q37031"/>
      <c r="R37031"/>
    </row>
    <row r="37032" spans="3:18" x14ac:dyDescent="0.2">
      <c r="C37032"/>
      <c r="D37032"/>
      <c r="E37032"/>
      <c r="F37032"/>
      <c r="G37032"/>
      <c r="H37032"/>
      <c r="I37032"/>
      <c r="J37032"/>
      <c r="K37032"/>
      <c r="L37032"/>
      <c r="M37032"/>
      <c r="N37032"/>
      <c r="O37032"/>
      <c r="P37032"/>
      <c r="Q37032"/>
      <c r="R37032"/>
    </row>
    <row r="37033" spans="3:18" x14ac:dyDescent="0.2">
      <c r="C37033"/>
      <c r="D37033"/>
      <c r="E37033"/>
      <c r="F37033"/>
      <c r="G37033"/>
      <c r="H37033"/>
      <c r="I37033"/>
      <c r="J37033"/>
      <c r="K37033"/>
      <c r="L37033"/>
      <c r="M37033"/>
      <c r="N37033"/>
      <c r="O37033"/>
      <c r="P37033"/>
      <c r="Q37033"/>
      <c r="R37033"/>
    </row>
    <row r="37034" spans="3:18" x14ac:dyDescent="0.2">
      <c r="C37034"/>
      <c r="D37034"/>
      <c r="E37034"/>
      <c r="F37034"/>
      <c r="G37034"/>
      <c r="H37034"/>
      <c r="I37034"/>
      <c r="J37034"/>
      <c r="K37034"/>
      <c r="L37034"/>
      <c r="M37034"/>
      <c r="N37034"/>
      <c r="O37034"/>
      <c r="P37034"/>
      <c r="Q37034"/>
      <c r="R37034"/>
    </row>
    <row r="37035" spans="3:18" x14ac:dyDescent="0.2">
      <c r="C37035"/>
      <c r="D37035"/>
      <c r="E37035"/>
      <c r="F37035"/>
      <c r="G37035"/>
      <c r="H37035"/>
      <c r="I37035"/>
      <c r="J37035"/>
      <c r="K37035"/>
      <c r="L37035"/>
      <c r="M37035"/>
      <c r="N37035"/>
      <c r="O37035"/>
      <c r="P37035"/>
      <c r="Q37035"/>
      <c r="R37035"/>
    </row>
    <row r="37036" spans="3:18" x14ac:dyDescent="0.2">
      <c r="C37036"/>
      <c r="D37036"/>
      <c r="E37036"/>
      <c r="F37036"/>
      <c r="G37036"/>
      <c r="H37036"/>
      <c r="I37036"/>
      <c r="J37036"/>
      <c r="K37036"/>
      <c r="L37036"/>
      <c r="M37036"/>
      <c r="N37036"/>
      <c r="O37036"/>
      <c r="P37036"/>
      <c r="Q37036"/>
      <c r="R37036"/>
    </row>
    <row r="37037" spans="3:18" x14ac:dyDescent="0.2">
      <c r="C37037"/>
      <c r="D37037"/>
      <c r="E37037"/>
      <c r="F37037"/>
      <c r="G37037"/>
      <c r="H37037"/>
      <c r="I37037"/>
      <c r="J37037"/>
      <c r="K37037"/>
      <c r="L37037"/>
      <c r="M37037"/>
      <c r="N37037"/>
      <c r="O37037"/>
      <c r="P37037"/>
      <c r="Q37037"/>
      <c r="R37037"/>
    </row>
    <row r="37038" spans="3:18" x14ac:dyDescent="0.2">
      <c r="C37038"/>
      <c r="D37038"/>
      <c r="E37038"/>
      <c r="F37038"/>
      <c r="G37038"/>
      <c r="H37038"/>
      <c r="I37038"/>
      <c r="J37038"/>
      <c r="K37038"/>
      <c r="L37038"/>
      <c r="M37038"/>
      <c r="N37038"/>
      <c r="O37038"/>
      <c r="P37038"/>
      <c r="Q37038"/>
      <c r="R37038"/>
    </row>
    <row r="37039" spans="3:18" x14ac:dyDescent="0.2">
      <c r="C37039"/>
      <c r="D37039"/>
      <c r="E37039"/>
      <c r="F37039"/>
      <c r="G37039"/>
      <c r="H37039"/>
      <c r="I37039"/>
      <c r="J37039"/>
      <c r="K37039"/>
      <c r="L37039"/>
      <c r="M37039"/>
      <c r="N37039"/>
      <c r="O37039"/>
      <c r="P37039"/>
      <c r="Q37039"/>
      <c r="R37039"/>
    </row>
    <row r="37040" spans="3:18" x14ac:dyDescent="0.2">
      <c r="C37040"/>
      <c r="D37040"/>
      <c r="E37040"/>
      <c r="F37040"/>
      <c r="G37040"/>
      <c r="H37040"/>
      <c r="I37040"/>
      <c r="J37040"/>
      <c r="K37040"/>
      <c r="L37040"/>
      <c r="M37040"/>
      <c r="N37040"/>
      <c r="O37040"/>
      <c r="P37040"/>
      <c r="Q37040"/>
      <c r="R37040"/>
    </row>
    <row r="37041" spans="3:18" x14ac:dyDescent="0.2">
      <c r="C37041"/>
      <c r="D37041"/>
      <c r="E37041"/>
      <c r="F37041"/>
      <c r="G37041"/>
      <c r="H37041"/>
      <c r="I37041"/>
      <c r="J37041"/>
      <c r="K37041"/>
      <c r="L37041"/>
      <c r="M37041"/>
      <c r="N37041"/>
      <c r="O37041"/>
      <c r="P37041"/>
      <c r="Q37041"/>
      <c r="R37041"/>
    </row>
    <row r="37042" spans="3:18" x14ac:dyDescent="0.2">
      <c r="C37042"/>
      <c r="D37042"/>
      <c r="E37042"/>
      <c r="F37042"/>
      <c r="G37042"/>
      <c r="H37042"/>
      <c r="I37042"/>
      <c r="J37042"/>
      <c r="K37042"/>
      <c r="L37042"/>
      <c r="M37042"/>
      <c r="N37042"/>
      <c r="O37042"/>
      <c r="P37042"/>
      <c r="Q37042"/>
      <c r="R37042"/>
    </row>
    <row r="37043" spans="3:18" x14ac:dyDescent="0.2">
      <c r="C37043"/>
      <c r="D37043"/>
      <c r="E37043"/>
      <c r="F37043"/>
      <c r="G37043"/>
      <c r="H37043"/>
      <c r="I37043"/>
      <c r="J37043"/>
      <c r="K37043"/>
      <c r="L37043"/>
      <c r="M37043"/>
      <c r="N37043"/>
      <c r="O37043"/>
      <c r="P37043"/>
      <c r="Q37043"/>
      <c r="R37043"/>
    </row>
    <row r="37044" spans="3:18" x14ac:dyDescent="0.2">
      <c r="C37044"/>
      <c r="D37044"/>
      <c r="E37044"/>
      <c r="F37044"/>
      <c r="G37044"/>
      <c r="H37044"/>
      <c r="I37044"/>
      <c r="J37044"/>
      <c r="K37044"/>
      <c r="L37044"/>
      <c r="M37044"/>
      <c r="N37044"/>
      <c r="O37044"/>
      <c r="P37044"/>
      <c r="Q37044"/>
      <c r="R37044"/>
    </row>
    <row r="37045" spans="3:18" x14ac:dyDescent="0.2">
      <c r="C37045"/>
      <c r="D37045"/>
      <c r="E37045"/>
      <c r="F37045"/>
      <c r="G37045"/>
      <c r="H37045"/>
      <c r="I37045"/>
      <c r="J37045"/>
      <c r="K37045"/>
      <c r="L37045"/>
      <c r="M37045"/>
      <c r="N37045"/>
      <c r="O37045"/>
      <c r="P37045"/>
      <c r="Q37045"/>
      <c r="R37045"/>
    </row>
    <row r="37046" spans="3:18" x14ac:dyDescent="0.2">
      <c r="C37046"/>
      <c r="D37046"/>
      <c r="E37046"/>
      <c r="F37046"/>
      <c r="G37046"/>
      <c r="H37046"/>
      <c r="I37046"/>
      <c r="J37046"/>
      <c r="K37046"/>
      <c r="L37046"/>
      <c r="M37046"/>
      <c r="N37046"/>
      <c r="O37046"/>
      <c r="P37046"/>
      <c r="Q37046"/>
      <c r="R37046"/>
    </row>
    <row r="37047" spans="3:18" x14ac:dyDescent="0.2">
      <c r="C37047"/>
      <c r="D37047"/>
      <c r="E37047"/>
      <c r="F37047"/>
      <c r="G37047"/>
      <c r="H37047"/>
      <c r="I37047"/>
      <c r="J37047"/>
      <c r="K37047"/>
      <c r="L37047"/>
      <c r="M37047"/>
      <c r="N37047"/>
      <c r="O37047"/>
      <c r="P37047"/>
      <c r="Q37047"/>
      <c r="R37047"/>
    </row>
    <row r="37048" spans="3:18" x14ac:dyDescent="0.2">
      <c r="C37048"/>
      <c r="D37048"/>
      <c r="E37048"/>
      <c r="F37048"/>
      <c r="G37048"/>
      <c r="H37048"/>
      <c r="I37048"/>
      <c r="J37048"/>
      <c r="K37048"/>
      <c r="L37048"/>
      <c r="M37048"/>
      <c r="N37048"/>
      <c r="O37048"/>
      <c r="P37048"/>
      <c r="Q37048"/>
      <c r="R37048"/>
    </row>
    <row r="37049" spans="3:18" x14ac:dyDescent="0.2">
      <c r="C37049"/>
      <c r="D37049"/>
      <c r="E37049"/>
      <c r="F37049"/>
      <c r="G37049"/>
      <c r="H37049"/>
      <c r="I37049"/>
      <c r="J37049"/>
      <c r="K37049"/>
      <c r="L37049"/>
      <c r="M37049"/>
      <c r="N37049"/>
      <c r="O37049"/>
      <c r="P37049"/>
      <c r="Q37049"/>
      <c r="R37049"/>
    </row>
    <row r="37050" spans="3:18" x14ac:dyDescent="0.2">
      <c r="C37050"/>
      <c r="D37050"/>
      <c r="E37050"/>
      <c r="F37050"/>
      <c r="G37050"/>
      <c r="H37050"/>
      <c r="I37050"/>
      <c r="J37050"/>
      <c r="K37050"/>
      <c r="L37050"/>
      <c r="M37050"/>
      <c r="N37050"/>
      <c r="O37050"/>
      <c r="P37050"/>
      <c r="Q37050"/>
      <c r="R37050"/>
    </row>
    <row r="37051" spans="3:18" x14ac:dyDescent="0.2">
      <c r="C37051"/>
      <c r="D37051"/>
      <c r="E37051"/>
      <c r="F37051"/>
      <c r="G37051"/>
      <c r="H37051"/>
      <c r="I37051"/>
      <c r="J37051"/>
      <c r="K37051"/>
      <c r="L37051"/>
      <c r="M37051"/>
      <c r="N37051"/>
      <c r="O37051"/>
      <c r="P37051"/>
      <c r="Q37051"/>
      <c r="R37051"/>
    </row>
    <row r="37052" spans="3:18" x14ac:dyDescent="0.2">
      <c r="C37052"/>
      <c r="D37052"/>
      <c r="E37052"/>
      <c r="F37052"/>
      <c r="G37052"/>
      <c r="H37052"/>
      <c r="I37052"/>
      <c r="J37052"/>
      <c r="K37052"/>
      <c r="L37052"/>
      <c r="M37052"/>
      <c r="N37052"/>
      <c r="O37052"/>
      <c r="P37052"/>
      <c r="Q37052"/>
      <c r="R37052"/>
    </row>
    <row r="37053" spans="3:18" x14ac:dyDescent="0.2">
      <c r="C37053"/>
      <c r="D37053"/>
      <c r="E37053"/>
      <c r="F37053"/>
      <c r="G37053"/>
      <c r="H37053"/>
      <c r="I37053"/>
      <c r="J37053"/>
      <c r="K37053"/>
      <c r="L37053"/>
      <c r="M37053"/>
      <c r="N37053"/>
      <c r="O37053"/>
      <c r="P37053"/>
      <c r="Q37053"/>
      <c r="R37053"/>
    </row>
    <row r="37054" spans="3:18" x14ac:dyDescent="0.2">
      <c r="C37054"/>
      <c r="D37054"/>
      <c r="E37054"/>
      <c r="F37054"/>
      <c r="G37054"/>
      <c r="H37054"/>
      <c r="I37054"/>
      <c r="J37054"/>
      <c r="K37054"/>
      <c r="L37054"/>
      <c r="M37054"/>
      <c r="N37054"/>
      <c r="O37054"/>
      <c r="P37054"/>
      <c r="Q37054"/>
      <c r="R37054"/>
    </row>
    <row r="37055" spans="3:18" x14ac:dyDescent="0.2">
      <c r="C37055"/>
      <c r="D37055"/>
      <c r="E37055"/>
      <c r="F37055"/>
      <c r="G37055"/>
      <c r="H37055"/>
      <c r="I37055"/>
      <c r="J37055"/>
      <c r="K37055"/>
      <c r="L37055"/>
      <c r="M37055"/>
      <c r="N37055"/>
      <c r="O37055"/>
      <c r="P37055"/>
      <c r="Q37055"/>
      <c r="R37055"/>
    </row>
    <row r="37056" spans="3:18" x14ac:dyDescent="0.2">
      <c r="C37056"/>
      <c r="D37056"/>
      <c r="E37056"/>
      <c r="F37056"/>
      <c r="G37056"/>
      <c r="H37056"/>
      <c r="I37056"/>
      <c r="J37056"/>
      <c r="K37056"/>
      <c r="L37056"/>
      <c r="M37056"/>
      <c r="N37056"/>
      <c r="O37056"/>
      <c r="P37056"/>
      <c r="Q37056"/>
      <c r="R37056"/>
    </row>
    <row r="37057" spans="3:18" x14ac:dyDescent="0.2">
      <c r="C37057"/>
      <c r="D37057"/>
      <c r="E37057"/>
      <c r="F37057"/>
      <c r="G37057"/>
      <c r="H37057"/>
      <c r="I37057"/>
      <c r="J37057"/>
      <c r="K37057"/>
      <c r="L37057"/>
      <c r="M37057"/>
      <c r="N37057"/>
      <c r="O37057"/>
      <c r="P37057"/>
      <c r="Q37057"/>
      <c r="R37057"/>
    </row>
    <row r="37058" spans="3:18" x14ac:dyDescent="0.2">
      <c r="C37058"/>
      <c r="D37058"/>
      <c r="E37058"/>
      <c r="F37058"/>
      <c r="G37058"/>
      <c r="H37058"/>
      <c r="I37058"/>
      <c r="J37058"/>
      <c r="K37058"/>
      <c r="L37058"/>
      <c r="M37058"/>
      <c r="N37058"/>
      <c r="O37058"/>
      <c r="P37058"/>
      <c r="Q37058"/>
      <c r="R37058"/>
    </row>
    <row r="37059" spans="3:18" x14ac:dyDescent="0.2">
      <c r="C37059"/>
      <c r="D37059"/>
      <c r="E37059"/>
      <c r="F37059"/>
      <c r="G37059"/>
      <c r="H37059"/>
      <c r="I37059"/>
      <c r="J37059"/>
      <c r="K37059"/>
      <c r="L37059"/>
      <c r="M37059"/>
      <c r="N37059"/>
      <c r="O37059"/>
      <c r="P37059"/>
      <c r="Q37059"/>
      <c r="R37059"/>
    </row>
    <row r="37060" spans="3:18" x14ac:dyDescent="0.2">
      <c r="C37060"/>
      <c r="D37060"/>
      <c r="E37060"/>
      <c r="F37060"/>
      <c r="G37060"/>
      <c r="H37060"/>
      <c r="I37060"/>
      <c r="J37060"/>
      <c r="K37060"/>
      <c r="L37060"/>
      <c r="M37060"/>
      <c r="N37060"/>
      <c r="O37060"/>
      <c r="P37060"/>
      <c r="Q37060"/>
      <c r="R37060"/>
    </row>
    <row r="37061" spans="3:18" x14ac:dyDescent="0.2">
      <c r="C37061"/>
      <c r="D37061"/>
      <c r="E37061"/>
      <c r="F37061"/>
      <c r="G37061"/>
      <c r="H37061"/>
      <c r="I37061"/>
      <c r="J37061"/>
      <c r="K37061"/>
      <c r="L37061"/>
      <c r="M37061"/>
      <c r="N37061"/>
      <c r="O37061"/>
      <c r="P37061"/>
      <c r="Q37061"/>
      <c r="R37061"/>
    </row>
    <row r="37062" spans="3:18" x14ac:dyDescent="0.2">
      <c r="C37062"/>
      <c r="D37062"/>
      <c r="E37062"/>
      <c r="F37062"/>
      <c r="G37062"/>
      <c r="H37062"/>
      <c r="I37062"/>
      <c r="J37062"/>
      <c r="K37062"/>
      <c r="L37062"/>
      <c r="M37062"/>
      <c r="N37062"/>
      <c r="O37062"/>
      <c r="P37062"/>
      <c r="Q37062"/>
      <c r="R37062"/>
    </row>
    <row r="37063" spans="3:18" x14ac:dyDescent="0.2">
      <c r="C37063"/>
      <c r="D37063"/>
      <c r="E37063"/>
      <c r="F37063"/>
      <c r="G37063"/>
      <c r="H37063"/>
      <c r="I37063"/>
      <c r="J37063"/>
      <c r="K37063"/>
      <c r="L37063"/>
      <c r="M37063"/>
      <c r="N37063"/>
      <c r="O37063"/>
      <c r="P37063"/>
      <c r="Q37063"/>
      <c r="R37063"/>
    </row>
    <row r="37064" spans="3:18" x14ac:dyDescent="0.2">
      <c r="C37064"/>
      <c r="D37064"/>
      <c r="E37064"/>
      <c r="F37064"/>
      <c r="G37064"/>
      <c r="H37064"/>
      <c r="I37064"/>
      <c r="J37064"/>
      <c r="K37064"/>
      <c r="L37064"/>
      <c r="M37064"/>
      <c r="N37064"/>
      <c r="O37064"/>
      <c r="P37064"/>
      <c r="Q37064"/>
      <c r="R37064"/>
    </row>
    <row r="37065" spans="3:18" x14ac:dyDescent="0.2">
      <c r="C37065"/>
      <c r="D37065"/>
      <c r="E37065"/>
      <c r="F37065"/>
      <c r="G37065"/>
      <c r="H37065"/>
      <c r="I37065"/>
      <c r="J37065"/>
      <c r="K37065"/>
      <c r="L37065"/>
      <c r="M37065"/>
      <c r="N37065"/>
      <c r="O37065"/>
      <c r="P37065"/>
      <c r="Q37065"/>
      <c r="R37065"/>
    </row>
    <row r="37066" spans="3:18" x14ac:dyDescent="0.2">
      <c r="C37066"/>
      <c r="D37066"/>
      <c r="E37066"/>
      <c r="F37066"/>
      <c r="G37066"/>
      <c r="H37066"/>
      <c r="I37066"/>
      <c r="J37066"/>
      <c r="K37066"/>
      <c r="L37066"/>
      <c r="M37066"/>
      <c r="N37066"/>
      <c r="O37066"/>
      <c r="P37066"/>
      <c r="Q37066"/>
      <c r="R37066"/>
    </row>
    <row r="37067" spans="3:18" x14ac:dyDescent="0.2">
      <c r="C37067"/>
      <c r="D37067"/>
      <c r="E37067"/>
      <c r="F37067"/>
      <c r="G37067"/>
      <c r="H37067"/>
      <c r="I37067"/>
      <c r="J37067"/>
      <c r="K37067"/>
      <c r="L37067"/>
      <c r="M37067"/>
      <c r="N37067"/>
      <c r="O37067"/>
      <c r="P37067"/>
      <c r="Q37067"/>
      <c r="R37067"/>
    </row>
    <row r="37068" spans="3:18" x14ac:dyDescent="0.2">
      <c r="C37068"/>
      <c r="D37068"/>
      <c r="E37068"/>
      <c r="F37068"/>
      <c r="G37068"/>
      <c r="H37068"/>
      <c r="I37068"/>
      <c r="J37068"/>
      <c r="K37068"/>
      <c r="L37068"/>
      <c r="M37068"/>
      <c r="N37068"/>
      <c r="O37068"/>
      <c r="P37068"/>
      <c r="Q37068"/>
      <c r="R37068"/>
    </row>
    <row r="37069" spans="3:18" x14ac:dyDescent="0.2">
      <c r="C37069"/>
      <c r="D37069"/>
      <c r="E37069"/>
      <c r="F37069"/>
      <c r="G37069"/>
      <c r="H37069"/>
      <c r="I37069"/>
      <c r="J37069"/>
      <c r="K37069"/>
      <c r="L37069"/>
      <c r="M37069"/>
      <c r="N37069"/>
      <c r="O37069"/>
      <c r="P37069"/>
      <c r="Q37069"/>
      <c r="R37069"/>
    </row>
    <row r="37070" spans="3:18" x14ac:dyDescent="0.2">
      <c r="C37070"/>
      <c r="D37070"/>
      <c r="E37070"/>
      <c r="F37070"/>
      <c r="G37070"/>
      <c r="H37070"/>
      <c r="I37070"/>
      <c r="J37070"/>
      <c r="K37070"/>
      <c r="L37070"/>
      <c r="M37070"/>
      <c r="N37070"/>
      <c r="O37070"/>
      <c r="P37070"/>
      <c r="Q37070"/>
      <c r="R37070"/>
    </row>
    <row r="37071" spans="3:18" x14ac:dyDescent="0.2">
      <c r="C37071"/>
      <c r="D37071"/>
      <c r="E37071"/>
      <c r="F37071"/>
      <c r="G37071"/>
      <c r="H37071"/>
      <c r="I37071"/>
      <c r="J37071"/>
      <c r="K37071"/>
      <c r="L37071"/>
      <c r="M37071"/>
      <c r="N37071"/>
      <c r="O37071"/>
      <c r="P37071"/>
      <c r="Q37071"/>
      <c r="R37071"/>
    </row>
    <row r="37072" spans="3:18" x14ac:dyDescent="0.2">
      <c r="C37072"/>
      <c r="D37072"/>
      <c r="E37072"/>
      <c r="F37072"/>
      <c r="G37072"/>
      <c r="H37072"/>
      <c r="I37072"/>
      <c r="J37072"/>
      <c r="K37072"/>
      <c r="L37072"/>
      <c r="M37072"/>
      <c r="N37072"/>
      <c r="O37072"/>
      <c r="P37072"/>
      <c r="Q37072"/>
      <c r="R37072"/>
    </row>
    <row r="37073" spans="3:18" x14ac:dyDescent="0.2">
      <c r="C37073"/>
      <c r="D37073"/>
      <c r="E37073"/>
      <c r="F37073"/>
      <c r="G37073"/>
      <c r="H37073"/>
      <c r="I37073"/>
      <c r="J37073"/>
      <c r="K37073"/>
      <c r="L37073"/>
      <c r="M37073"/>
      <c r="N37073"/>
      <c r="O37073"/>
      <c r="P37073"/>
      <c r="Q37073"/>
      <c r="R37073"/>
    </row>
    <row r="37074" spans="3:18" x14ac:dyDescent="0.2">
      <c r="C37074"/>
      <c r="D37074"/>
      <c r="E37074"/>
      <c r="F37074"/>
      <c r="G37074"/>
      <c r="H37074"/>
      <c r="I37074"/>
      <c r="J37074"/>
      <c r="K37074"/>
      <c r="L37074"/>
      <c r="M37074"/>
      <c r="N37074"/>
      <c r="O37074"/>
      <c r="P37074"/>
      <c r="Q37074"/>
      <c r="R37074"/>
    </row>
    <row r="37075" spans="3:18" x14ac:dyDescent="0.2">
      <c r="C37075"/>
      <c r="D37075"/>
      <c r="E37075"/>
      <c r="F37075"/>
      <c r="G37075"/>
      <c r="H37075"/>
      <c r="I37075"/>
      <c r="J37075"/>
      <c r="K37075"/>
      <c r="L37075"/>
      <c r="M37075"/>
      <c r="N37075"/>
      <c r="O37075"/>
      <c r="P37075"/>
      <c r="Q37075"/>
      <c r="R37075"/>
    </row>
    <row r="37076" spans="3:18" x14ac:dyDescent="0.2">
      <c r="C37076"/>
      <c r="D37076"/>
      <c r="E37076"/>
      <c r="F37076"/>
      <c r="G37076"/>
      <c r="H37076"/>
      <c r="I37076"/>
      <c r="J37076"/>
      <c r="K37076"/>
      <c r="L37076"/>
      <c r="M37076"/>
      <c r="N37076"/>
      <c r="O37076"/>
      <c r="P37076"/>
      <c r="Q37076"/>
      <c r="R37076"/>
    </row>
    <row r="37077" spans="3:18" x14ac:dyDescent="0.2">
      <c r="C37077"/>
      <c r="D37077"/>
      <c r="E37077"/>
      <c r="F37077"/>
      <c r="G37077"/>
      <c r="H37077"/>
      <c r="I37077"/>
      <c r="J37077"/>
      <c r="K37077"/>
      <c r="L37077"/>
      <c r="M37077"/>
      <c r="N37077"/>
      <c r="O37077"/>
      <c r="P37077"/>
      <c r="Q37077"/>
      <c r="R37077"/>
    </row>
    <row r="37078" spans="3:18" x14ac:dyDescent="0.2">
      <c r="C37078"/>
      <c r="D37078"/>
      <c r="E37078"/>
      <c r="F37078"/>
      <c r="G37078"/>
      <c r="H37078"/>
      <c r="I37078"/>
      <c r="J37078"/>
      <c r="K37078"/>
      <c r="L37078"/>
      <c r="M37078"/>
      <c r="N37078"/>
      <c r="O37078"/>
      <c r="P37078"/>
      <c r="Q37078"/>
      <c r="R37078"/>
    </row>
    <row r="37079" spans="3:18" x14ac:dyDescent="0.2">
      <c r="C37079"/>
      <c r="D37079"/>
      <c r="E37079"/>
      <c r="F37079"/>
      <c r="G37079"/>
      <c r="H37079"/>
      <c r="I37079"/>
      <c r="J37079"/>
      <c r="K37079"/>
      <c r="L37079"/>
      <c r="M37079"/>
      <c r="N37079"/>
      <c r="O37079"/>
      <c r="P37079"/>
      <c r="Q37079"/>
      <c r="R37079"/>
    </row>
    <row r="37080" spans="3:18" x14ac:dyDescent="0.2">
      <c r="C37080"/>
      <c r="D37080"/>
      <c r="E37080"/>
      <c r="F37080"/>
      <c r="G37080"/>
      <c r="H37080"/>
      <c r="I37080"/>
      <c r="J37080"/>
      <c r="K37080"/>
      <c r="L37080"/>
      <c r="M37080"/>
      <c r="N37080"/>
      <c r="O37080"/>
      <c r="P37080"/>
      <c r="Q37080"/>
      <c r="R37080"/>
    </row>
    <row r="37081" spans="3:18" x14ac:dyDescent="0.2">
      <c r="C37081"/>
      <c r="D37081"/>
      <c r="E37081"/>
      <c r="F37081"/>
      <c r="G37081"/>
      <c r="H37081"/>
      <c r="I37081"/>
      <c r="J37081"/>
      <c r="K37081"/>
      <c r="L37081"/>
      <c r="M37081"/>
      <c r="N37081"/>
      <c r="O37081"/>
      <c r="P37081"/>
      <c r="Q37081"/>
      <c r="R37081"/>
    </row>
    <row r="37082" spans="3:18" x14ac:dyDescent="0.2">
      <c r="C37082"/>
      <c r="D37082"/>
      <c r="E37082"/>
      <c r="F37082"/>
      <c r="G37082"/>
      <c r="H37082"/>
      <c r="I37082"/>
      <c r="J37082"/>
      <c r="K37082"/>
      <c r="L37082"/>
      <c r="M37082"/>
      <c r="N37082"/>
      <c r="O37082"/>
      <c r="P37082"/>
      <c r="Q37082"/>
      <c r="R37082"/>
    </row>
    <row r="37083" spans="3:18" x14ac:dyDescent="0.2">
      <c r="C37083"/>
      <c r="D37083"/>
      <c r="E37083"/>
      <c r="F37083"/>
      <c r="G37083"/>
      <c r="H37083"/>
      <c r="I37083"/>
      <c r="J37083"/>
      <c r="K37083"/>
      <c r="L37083"/>
      <c r="M37083"/>
      <c r="N37083"/>
      <c r="O37083"/>
      <c r="P37083"/>
      <c r="Q37083"/>
      <c r="R37083"/>
    </row>
    <row r="37084" spans="3:18" x14ac:dyDescent="0.2">
      <c r="C37084"/>
      <c r="D37084"/>
      <c r="E37084"/>
      <c r="F37084"/>
      <c r="G37084"/>
      <c r="H37084"/>
      <c r="I37084"/>
      <c r="J37084"/>
      <c r="K37084"/>
      <c r="L37084"/>
      <c r="M37084"/>
      <c r="N37084"/>
      <c r="O37084"/>
      <c r="P37084"/>
      <c r="Q37084"/>
      <c r="R37084"/>
    </row>
    <row r="37085" spans="3:18" x14ac:dyDescent="0.2">
      <c r="C37085"/>
      <c r="D37085"/>
      <c r="E37085"/>
      <c r="F37085"/>
      <c r="G37085"/>
      <c r="H37085"/>
      <c r="I37085"/>
      <c r="J37085"/>
      <c r="K37085"/>
      <c r="L37085"/>
      <c r="M37085"/>
      <c r="N37085"/>
      <c r="O37085"/>
      <c r="P37085"/>
      <c r="Q37085"/>
      <c r="R37085"/>
    </row>
    <row r="37086" spans="3:18" x14ac:dyDescent="0.2">
      <c r="C37086"/>
      <c r="D37086"/>
      <c r="E37086"/>
      <c r="F37086"/>
      <c r="G37086"/>
      <c r="H37086"/>
      <c r="I37086"/>
      <c r="J37086"/>
      <c r="K37086"/>
      <c r="L37086"/>
      <c r="M37086"/>
      <c r="N37086"/>
      <c r="O37086"/>
      <c r="P37086"/>
      <c r="Q37086"/>
      <c r="R37086"/>
    </row>
    <row r="37087" spans="3:18" x14ac:dyDescent="0.2">
      <c r="C37087"/>
      <c r="D37087"/>
      <c r="E37087"/>
      <c r="F37087"/>
      <c r="G37087"/>
      <c r="H37087"/>
      <c r="I37087"/>
      <c r="J37087"/>
      <c r="K37087"/>
      <c r="L37087"/>
      <c r="M37087"/>
      <c r="N37087"/>
      <c r="O37087"/>
      <c r="P37087"/>
      <c r="Q37087"/>
      <c r="R37087"/>
    </row>
    <row r="37088" spans="3:18" x14ac:dyDescent="0.2">
      <c r="C37088"/>
      <c r="D37088"/>
      <c r="E37088"/>
      <c r="F37088"/>
      <c r="G37088"/>
      <c r="H37088"/>
      <c r="I37088"/>
      <c r="J37088"/>
      <c r="K37088"/>
      <c r="L37088"/>
      <c r="M37088"/>
      <c r="N37088"/>
      <c r="O37088"/>
      <c r="P37088"/>
      <c r="Q37088"/>
      <c r="R37088"/>
    </row>
    <row r="37089" spans="3:18" x14ac:dyDescent="0.2">
      <c r="C37089"/>
      <c r="D37089"/>
      <c r="E37089"/>
      <c r="F37089"/>
      <c r="G37089"/>
      <c r="H37089"/>
      <c r="I37089"/>
      <c r="J37089"/>
      <c r="K37089"/>
      <c r="L37089"/>
      <c r="M37089"/>
      <c r="N37089"/>
      <c r="O37089"/>
      <c r="P37089"/>
      <c r="Q37089"/>
      <c r="R37089"/>
    </row>
    <row r="37090" spans="3:18" x14ac:dyDescent="0.2">
      <c r="C37090"/>
      <c r="D37090"/>
      <c r="E37090"/>
      <c r="F37090"/>
      <c r="G37090"/>
      <c r="H37090"/>
      <c r="I37090"/>
      <c r="J37090"/>
      <c r="K37090"/>
      <c r="L37090"/>
      <c r="M37090"/>
      <c r="N37090"/>
      <c r="O37090"/>
      <c r="P37090"/>
      <c r="Q37090"/>
      <c r="R37090"/>
    </row>
    <row r="37091" spans="3:18" x14ac:dyDescent="0.2">
      <c r="C37091"/>
      <c r="D37091"/>
      <c r="E37091"/>
      <c r="F37091"/>
      <c r="G37091"/>
      <c r="H37091"/>
      <c r="I37091"/>
      <c r="J37091"/>
      <c r="K37091"/>
      <c r="L37091"/>
      <c r="M37091"/>
      <c r="N37091"/>
      <c r="O37091"/>
      <c r="P37091"/>
      <c r="Q37091"/>
      <c r="R37091"/>
    </row>
    <row r="37092" spans="3:18" x14ac:dyDescent="0.2">
      <c r="C37092"/>
      <c r="D37092"/>
      <c r="E37092"/>
      <c r="F37092"/>
      <c r="G37092"/>
      <c r="H37092"/>
      <c r="I37092"/>
      <c r="J37092"/>
      <c r="K37092"/>
      <c r="L37092"/>
      <c r="M37092"/>
      <c r="N37092"/>
      <c r="O37092"/>
      <c r="P37092"/>
      <c r="Q37092"/>
      <c r="R37092"/>
    </row>
    <row r="37093" spans="3:18" x14ac:dyDescent="0.2">
      <c r="C37093"/>
      <c r="D37093"/>
      <c r="E37093"/>
      <c r="F37093"/>
      <c r="G37093"/>
      <c r="H37093"/>
      <c r="I37093"/>
      <c r="J37093"/>
      <c r="K37093"/>
      <c r="L37093"/>
      <c r="M37093"/>
      <c r="N37093"/>
      <c r="O37093"/>
      <c r="P37093"/>
      <c r="Q37093"/>
      <c r="R37093"/>
    </row>
    <row r="37094" spans="3:18" x14ac:dyDescent="0.2">
      <c r="C37094"/>
      <c r="D37094"/>
      <c r="E37094"/>
      <c r="F37094"/>
      <c r="G37094"/>
      <c r="H37094"/>
      <c r="I37094"/>
      <c r="J37094"/>
      <c r="K37094"/>
      <c r="L37094"/>
      <c r="M37094"/>
      <c r="N37094"/>
      <c r="O37094"/>
      <c r="P37094"/>
      <c r="Q37094"/>
      <c r="R37094"/>
    </row>
    <row r="37095" spans="3:18" x14ac:dyDescent="0.2">
      <c r="C37095"/>
      <c r="D37095"/>
      <c r="E37095"/>
      <c r="F37095"/>
      <c r="G37095"/>
      <c r="H37095"/>
      <c r="I37095"/>
      <c r="J37095"/>
      <c r="K37095"/>
      <c r="L37095"/>
      <c r="M37095"/>
      <c r="N37095"/>
      <c r="O37095"/>
      <c r="P37095"/>
      <c r="Q37095"/>
      <c r="R37095"/>
    </row>
    <row r="37096" spans="3:18" x14ac:dyDescent="0.2">
      <c r="C37096"/>
      <c r="D37096"/>
      <c r="E37096"/>
      <c r="F37096"/>
      <c r="G37096"/>
      <c r="H37096"/>
      <c r="I37096"/>
      <c r="J37096"/>
      <c r="K37096"/>
      <c r="L37096"/>
      <c r="M37096"/>
      <c r="N37096"/>
      <c r="O37096"/>
      <c r="P37096"/>
      <c r="Q37096"/>
      <c r="R37096"/>
    </row>
    <row r="37097" spans="3:18" x14ac:dyDescent="0.2">
      <c r="C37097"/>
      <c r="D37097"/>
      <c r="E37097"/>
      <c r="F37097"/>
      <c r="G37097"/>
      <c r="H37097"/>
      <c r="I37097"/>
      <c r="J37097"/>
      <c r="K37097"/>
      <c r="L37097"/>
      <c r="M37097"/>
      <c r="N37097"/>
      <c r="O37097"/>
      <c r="P37097"/>
      <c r="Q37097"/>
      <c r="R37097"/>
    </row>
    <row r="37098" spans="3:18" x14ac:dyDescent="0.2">
      <c r="C37098"/>
      <c r="D37098"/>
      <c r="E37098"/>
      <c r="F37098"/>
      <c r="G37098"/>
      <c r="H37098"/>
      <c r="I37098"/>
      <c r="J37098"/>
      <c r="K37098"/>
      <c r="L37098"/>
      <c r="M37098"/>
      <c r="N37098"/>
      <c r="O37098"/>
      <c r="P37098"/>
      <c r="Q37098"/>
      <c r="R37098"/>
    </row>
    <row r="37099" spans="3:18" x14ac:dyDescent="0.2">
      <c r="C37099"/>
      <c r="D37099"/>
      <c r="E37099"/>
      <c r="F37099"/>
      <c r="G37099"/>
      <c r="H37099"/>
      <c r="I37099"/>
      <c r="J37099"/>
      <c r="K37099"/>
      <c r="L37099"/>
      <c r="M37099"/>
      <c r="N37099"/>
      <c r="O37099"/>
      <c r="P37099"/>
      <c r="Q37099"/>
      <c r="R37099"/>
    </row>
    <row r="37100" spans="3:18" x14ac:dyDescent="0.2">
      <c r="C37100"/>
      <c r="D37100"/>
      <c r="E37100"/>
      <c r="F37100"/>
      <c r="G37100"/>
      <c r="H37100"/>
      <c r="I37100"/>
      <c r="J37100"/>
      <c r="K37100"/>
      <c r="L37100"/>
      <c r="M37100"/>
      <c r="N37100"/>
      <c r="O37100"/>
      <c r="P37100"/>
      <c r="Q37100"/>
      <c r="R37100"/>
    </row>
    <row r="37101" spans="3:18" x14ac:dyDescent="0.2">
      <c r="C37101"/>
      <c r="D37101"/>
      <c r="E37101"/>
      <c r="F37101"/>
      <c r="G37101"/>
      <c r="H37101"/>
      <c r="I37101"/>
      <c r="J37101"/>
      <c r="K37101"/>
      <c r="L37101"/>
      <c r="M37101"/>
      <c r="N37101"/>
      <c r="O37101"/>
      <c r="P37101"/>
      <c r="Q37101"/>
      <c r="R37101"/>
    </row>
    <row r="37102" spans="3:18" x14ac:dyDescent="0.2">
      <c r="C37102"/>
      <c r="D37102"/>
      <c r="E37102"/>
      <c r="F37102"/>
      <c r="G37102"/>
      <c r="H37102"/>
      <c r="I37102"/>
      <c r="J37102"/>
      <c r="K37102"/>
      <c r="L37102"/>
      <c r="M37102"/>
      <c r="N37102"/>
      <c r="O37102"/>
      <c r="P37102"/>
      <c r="Q37102"/>
      <c r="R37102"/>
    </row>
    <row r="37103" spans="3:18" x14ac:dyDescent="0.2">
      <c r="C37103"/>
      <c r="D37103"/>
      <c r="E37103"/>
      <c r="F37103"/>
      <c r="G37103"/>
      <c r="H37103"/>
      <c r="I37103"/>
      <c r="J37103"/>
      <c r="K37103"/>
      <c r="L37103"/>
      <c r="M37103"/>
      <c r="N37103"/>
      <c r="O37103"/>
      <c r="P37103"/>
      <c r="Q37103"/>
      <c r="R37103"/>
    </row>
    <row r="37104" spans="3:18" x14ac:dyDescent="0.2">
      <c r="C37104"/>
      <c r="D37104"/>
      <c r="E37104"/>
      <c r="F37104"/>
      <c r="G37104"/>
      <c r="H37104"/>
      <c r="I37104"/>
      <c r="J37104"/>
      <c r="K37104"/>
      <c r="L37104"/>
      <c r="M37104"/>
      <c r="N37104"/>
      <c r="O37104"/>
      <c r="P37104"/>
      <c r="Q37104"/>
      <c r="R37104"/>
    </row>
    <row r="37105" spans="3:18" x14ac:dyDescent="0.2">
      <c r="C37105"/>
      <c r="D37105"/>
      <c r="E37105"/>
      <c r="F37105"/>
      <c r="G37105"/>
      <c r="H37105"/>
      <c r="I37105"/>
      <c r="J37105"/>
      <c r="K37105"/>
      <c r="L37105"/>
      <c r="M37105"/>
      <c r="N37105"/>
      <c r="O37105"/>
      <c r="P37105"/>
      <c r="Q37105"/>
      <c r="R37105"/>
    </row>
    <row r="37106" spans="3:18" x14ac:dyDescent="0.2">
      <c r="C37106"/>
      <c r="D37106"/>
      <c r="E37106"/>
      <c r="F37106"/>
      <c r="G37106"/>
      <c r="H37106"/>
      <c r="I37106"/>
      <c r="J37106"/>
      <c r="K37106"/>
      <c r="L37106"/>
      <c r="M37106"/>
      <c r="N37106"/>
      <c r="O37106"/>
      <c r="P37106"/>
      <c r="Q37106"/>
      <c r="R37106"/>
    </row>
    <row r="37107" spans="3:18" x14ac:dyDescent="0.2">
      <c r="C37107"/>
      <c r="D37107"/>
      <c r="E37107"/>
      <c r="F37107"/>
      <c r="G37107"/>
      <c r="H37107"/>
      <c r="I37107"/>
      <c r="J37107"/>
      <c r="K37107"/>
      <c r="L37107"/>
      <c r="M37107"/>
      <c r="N37107"/>
      <c r="O37107"/>
      <c r="P37107"/>
      <c r="Q37107"/>
      <c r="R37107"/>
    </row>
    <row r="37108" spans="3:18" x14ac:dyDescent="0.2">
      <c r="C37108"/>
      <c r="D37108"/>
      <c r="E37108"/>
      <c r="F37108"/>
      <c r="G37108"/>
      <c r="H37108"/>
      <c r="I37108"/>
      <c r="J37108"/>
      <c r="K37108"/>
      <c r="L37108"/>
      <c r="M37108"/>
      <c r="N37108"/>
      <c r="O37108"/>
      <c r="P37108"/>
      <c r="Q37108"/>
      <c r="R37108"/>
    </row>
    <row r="37109" spans="3:18" x14ac:dyDescent="0.2">
      <c r="C37109"/>
      <c r="D37109"/>
      <c r="E37109"/>
      <c r="F37109"/>
      <c r="G37109"/>
      <c r="H37109"/>
      <c r="I37109"/>
      <c r="J37109"/>
      <c r="K37109"/>
      <c r="L37109"/>
      <c r="M37109"/>
      <c r="N37109"/>
      <c r="O37109"/>
      <c r="P37109"/>
      <c r="Q37109"/>
      <c r="R37109"/>
    </row>
    <row r="37110" spans="3:18" x14ac:dyDescent="0.2">
      <c r="C37110"/>
      <c r="D37110"/>
      <c r="E37110"/>
      <c r="F37110"/>
      <c r="G37110"/>
      <c r="H37110"/>
      <c r="I37110"/>
      <c r="J37110"/>
      <c r="K37110"/>
      <c r="L37110"/>
      <c r="M37110"/>
      <c r="N37110"/>
      <c r="O37110"/>
      <c r="P37110"/>
      <c r="Q37110"/>
      <c r="R37110"/>
    </row>
    <row r="37111" spans="3:18" x14ac:dyDescent="0.2">
      <c r="C37111"/>
      <c r="D37111"/>
      <c r="E37111"/>
      <c r="F37111"/>
      <c r="G37111"/>
      <c r="H37111"/>
      <c r="I37111"/>
      <c r="J37111"/>
      <c r="K37111"/>
      <c r="L37111"/>
      <c r="M37111"/>
      <c r="N37111"/>
      <c r="O37111"/>
      <c r="P37111"/>
      <c r="Q37111"/>
      <c r="R37111"/>
    </row>
    <row r="37112" spans="3:18" x14ac:dyDescent="0.2">
      <c r="C37112"/>
      <c r="D37112"/>
      <c r="E37112"/>
      <c r="F37112"/>
      <c r="G37112"/>
      <c r="H37112"/>
      <c r="I37112"/>
      <c r="J37112"/>
      <c r="K37112"/>
      <c r="L37112"/>
      <c r="M37112"/>
      <c r="N37112"/>
      <c r="O37112"/>
      <c r="P37112"/>
      <c r="Q37112"/>
      <c r="R37112"/>
    </row>
    <row r="37113" spans="3:18" x14ac:dyDescent="0.2">
      <c r="C37113"/>
      <c r="D37113"/>
      <c r="E37113"/>
      <c r="F37113"/>
      <c r="G37113"/>
      <c r="H37113"/>
      <c r="I37113"/>
      <c r="J37113"/>
      <c r="K37113"/>
      <c r="L37113"/>
      <c r="M37113"/>
      <c r="N37113"/>
      <c r="O37113"/>
      <c r="P37113"/>
      <c r="Q37113"/>
      <c r="R37113"/>
    </row>
    <row r="37114" spans="3:18" x14ac:dyDescent="0.2">
      <c r="C37114"/>
      <c r="D37114"/>
      <c r="E37114"/>
      <c r="F37114"/>
      <c r="G37114"/>
      <c r="H37114"/>
      <c r="I37114"/>
      <c r="J37114"/>
      <c r="K37114"/>
      <c r="L37114"/>
      <c r="M37114"/>
      <c r="N37114"/>
      <c r="O37114"/>
      <c r="P37114"/>
      <c r="Q37114"/>
      <c r="R37114"/>
    </row>
    <row r="37115" spans="3:18" x14ac:dyDescent="0.2">
      <c r="C37115"/>
      <c r="D37115"/>
      <c r="E37115"/>
      <c r="F37115"/>
      <c r="G37115"/>
      <c r="H37115"/>
      <c r="I37115"/>
      <c r="J37115"/>
      <c r="K37115"/>
      <c r="L37115"/>
      <c r="M37115"/>
      <c r="N37115"/>
      <c r="O37115"/>
      <c r="P37115"/>
      <c r="Q37115"/>
      <c r="R37115"/>
    </row>
    <row r="37116" spans="3:18" x14ac:dyDescent="0.2">
      <c r="C37116"/>
      <c r="D37116"/>
      <c r="E37116"/>
      <c r="F37116"/>
      <c r="G37116"/>
      <c r="H37116"/>
      <c r="I37116"/>
      <c r="J37116"/>
      <c r="K37116"/>
      <c r="L37116"/>
      <c r="M37116"/>
      <c r="N37116"/>
      <c r="O37116"/>
      <c r="P37116"/>
      <c r="Q37116"/>
      <c r="R37116"/>
    </row>
    <row r="37117" spans="3:18" x14ac:dyDescent="0.2">
      <c r="C37117"/>
      <c r="D37117"/>
      <c r="E37117"/>
      <c r="F37117"/>
      <c r="G37117"/>
      <c r="H37117"/>
      <c r="I37117"/>
      <c r="J37117"/>
      <c r="K37117"/>
      <c r="L37117"/>
      <c r="M37117"/>
      <c r="N37117"/>
      <c r="O37117"/>
      <c r="P37117"/>
      <c r="Q37117"/>
      <c r="R37117"/>
    </row>
    <row r="37118" spans="3:18" x14ac:dyDescent="0.2">
      <c r="C37118"/>
      <c r="D37118"/>
      <c r="E37118"/>
      <c r="F37118"/>
      <c r="G37118"/>
      <c r="H37118"/>
      <c r="I37118"/>
      <c r="J37118"/>
      <c r="K37118"/>
      <c r="L37118"/>
      <c r="M37118"/>
      <c r="N37118"/>
      <c r="O37118"/>
      <c r="P37118"/>
      <c r="Q37118"/>
      <c r="R37118"/>
    </row>
    <row r="37119" spans="3:18" x14ac:dyDescent="0.2">
      <c r="C37119"/>
      <c r="D37119"/>
      <c r="E37119"/>
      <c r="F37119"/>
      <c r="G37119"/>
      <c r="H37119"/>
      <c r="I37119"/>
      <c r="J37119"/>
      <c r="K37119"/>
      <c r="L37119"/>
      <c r="M37119"/>
      <c r="N37119"/>
      <c r="O37119"/>
      <c r="P37119"/>
      <c r="Q37119"/>
      <c r="R37119"/>
    </row>
    <row r="37120" spans="3:18" x14ac:dyDescent="0.2">
      <c r="C37120"/>
      <c r="D37120"/>
      <c r="E37120"/>
      <c r="F37120"/>
      <c r="G37120"/>
      <c r="H37120"/>
      <c r="I37120"/>
      <c r="J37120"/>
      <c r="K37120"/>
      <c r="L37120"/>
      <c r="M37120"/>
      <c r="N37120"/>
      <c r="O37120"/>
      <c r="P37120"/>
      <c r="Q37120"/>
      <c r="R37120"/>
    </row>
    <row r="37121" spans="3:18" x14ac:dyDescent="0.2">
      <c r="C37121"/>
      <c r="D37121"/>
      <c r="E37121"/>
      <c r="F37121"/>
      <c r="G37121"/>
      <c r="H37121"/>
      <c r="I37121"/>
      <c r="J37121"/>
      <c r="K37121"/>
      <c r="L37121"/>
      <c r="M37121"/>
      <c r="N37121"/>
      <c r="O37121"/>
      <c r="P37121"/>
      <c r="Q37121"/>
      <c r="R37121"/>
    </row>
    <row r="37122" spans="3:18" x14ac:dyDescent="0.2">
      <c r="C37122"/>
      <c r="D37122"/>
      <c r="E37122"/>
      <c r="F37122"/>
      <c r="G37122"/>
      <c r="H37122"/>
      <c r="I37122"/>
      <c r="J37122"/>
      <c r="K37122"/>
      <c r="L37122"/>
      <c r="M37122"/>
      <c r="N37122"/>
      <c r="O37122"/>
      <c r="P37122"/>
      <c r="Q37122"/>
      <c r="R37122"/>
    </row>
    <row r="37123" spans="3:18" x14ac:dyDescent="0.2">
      <c r="C37123"/>
      <c r="D37123"/>
      <c r="E37123"/>
      <c r="F37123"/>
      <c r="G37123"/>
      <c r="H37123"/>
      <c r="I37123"/>
      <c r="J37123"/>
      <c r="K37123"/>
      <c r="L37123"/>
      <c r="M37123"/>
      <c r="N37123"/>
      <c r="O37123"/>
      <c r="P37123"/>
      <c r="Q37123"/>
      <c r="R37123"/>
    </row>
    <row r="37124" spans="3:18" x14ac:dyDescent="0.2">
      <c r="C37124"/>
      <c r="D37124"/>
      <c r="E37124"/>
      <c r="F37124"/>
      <c r="G37124"/>
      <c r="H37124"/>
      <c r="I37124"/>
      <c r="J37124"/>
      <c r="K37124"/>
      <c r="L37124"/>
      <c r="M37124"/>
      <c r="N37124"/>
      <c r="O37124"/>
      <c r="P37124"/>
      <c r="Q37124"/>
      <c r="R37124"/>
    </row>
    <row r="37125" spans="3:18" x14ac:dyDescent="0.2">
      <c r="C37125"/>
      <c r="D37125"/>
      <c r="E37125"/>
      <c r="F37125"/>
      <c r="G37125"/>
      <c r="H37125"/>
      <c r="I37125"/>
      <c r="J37125"/>
      <c r="K37125"/>
      <c r="L37125"/>
      <c r="M37125"/>
      <c r="N37125"/>
      <c r="O37125"/>
      <c r="P37125"/>
      <c r="Q37125"/>
      <c r="R37125"/>
    </row>
    <row r="37126" spans="3:18" x14ac:dyDescent="0.2">
      <c r="C37126"/>
      <c r="D37126"/>
      <c r="E37126"/>
      <c r="F37126"/>
      <c r="G37126"/>
      <c r="H37126"/>
      <c r="I37126"/>
      <c r="J37126"/>
      <c r="K37126"/>
      <c r="L37126"/>
      <c r="M37126"/>
      <c r="N37126"/>
      <c r="O37126"/>
      <c r="P37126"/>
      <c r="Q37126"/>
      <c r="R37126"/>
    </row>
    <row r="37127" spans="3:18" x14ac:dyDescent="0.2">
      <c r="C37127"/>
      <c r="D37127"/>
      <c r="E37127"/>
      <c r="F37127"/>
      <c r="G37127"/>
      <c r="H37127"/>
      <c r="I37127"/>
      <c r="J37127"/>
      <c r="K37127"/>
      <c r="L37127"/>
      <c r="M37127"/>
      <c r="N37127"/>
      <c r="O37127"/>
      <c r="P37127"/>
      <c r="Q37127"/>
      <c r="R37127"/>
    </row>
    <row r="37128" spans="3:18" x14ac:dyDescent="0.2">
      <c r="C37128"/>
      <c r="D37128"/>
      <c r="E37128"/>
      <c r="F37128"/>
      <c r="G37128"/>
      <c r="H37128"/>
      <c r="I37128"/>
      <c r="J37128"/>
      <c r="K37128"/>
      <c r="L37128"/>
      <c r="M37128"/>
      <c r="N37128"/>
      <c r="O37128"/>
      <c r="P37128"/>
      <c r="Q37128"/>
      <c r="R37128"/>
    </row>
    <row r="37129" spans="3:18" x14ac:dyDescent="0.2">
      <c r="C37129"/>
      <c r="D37129"/>
      <c r="E37129"/>
      <c r="F37129"/>
      <c r="G37129"/>
      <c r="H37129"/>
      <c r="I37129"/>
      <c r="J37129"/>
      <c r="K37129"/>
      <c r="L37129"/>
      <c r="M37129"/>
      <c r="N37129"/>
      <c r="O37129"/>
      <c r="P37129"/>
      <c r="Q37129"/>
      <c r="R37129"/>
    </row>
    <row r="37130" spans="3:18" x14ac:dyDescent="0.2">
      <c r="C37130"/>
      <c r="D37130"/>
      <c r="E37130"/>
      <c r="F37130"/>
      <c r="G37130"/>
      <c r="H37130"/>
      <c r="I37130"/>
      <c r="J37130"/>
      <c r="K37130"/>
      <c r="L37130"/>
      <c r="M37130"/>
      <c r="N37130"/>
      <c r="O37130"/>
      <c r="P37130"/>
      <c r="Q37130"/>
      <c r="R37130"/>
    </row>
    <row r="37131" spans="3:18" x14ac:dyDescent="0.2">
      <c r="C37131"/>
      <c r="D37131"/>
      <c r="E37131"/>
      <c r="F37131"/>
      <c r="G37131"/>
      <c r="H37131"/>
      <c r="I37131"/>
      <c r="J37131"/>
      <c r="K37131"/>
      <c r="L37131"/>
      <c r="M37131"/>
      <c r="N37131"/>
      <c r="O37131"/>
      <c r="P37131"/>
      <c r="Q37131"/>
      <c r="R37131"/>
    </row>
    <row r="37132" spans="3:18" x14ac:dyDescent="0.2">
      <c r="C37132"/>
      <c r="D37132"/>
      <c r="E37132"/>
      <c r="F37132"/>
      <c r="G37132"/>
      <c r="H37132"/>
      <c r="I37132"/>
      <c r="J37132"/>
      <c r="K37132"/>
      <c r="L37132"/>
      <c r="M37132"/>
      <c r="N37132"/>
      <c r="O37132"/>
      <c r="P37132"/>
      <c r="Q37132"/>
      <c r="R37132"/>
    </row>
    <row r="37133" spans="3:18" x14ac:dyDescent="0.2">
      <c r="C37133"/>
      <c r="D37133"/>
      <c r="E37133"/>
      <c r="F37133"/>
      <c r="G37133"/>
      <c r="H37133"/>
      <c r="I37133"/>
      <c r="J37133"/>
      <c r="K37133"/>
      <c r="L37133"/>
      <c r="M37133"/>
      <c r="N37133"/>
      <c r="O37133"/>
      <c r="P37133"/>
      <c r="Q37133"/>
      <c r="R37133"/>
    </row>
    <row r="37134" spans="3:18" x14ac:dyDescent="0.2">
      <c r="C37134"/>
      <c r="D37134"/>
      <c r="E37134"/>
      <c r="F37134"/>
      <c r="G37134"/>
      <c r="H37134"/>
      <c r="I37134"/>
      <c r="J37134"/>
      <c r="K37134"/>
      <c r="L37134"/>
      <c r="M37134"/>
      <c r="N37134"/>
      <c r="O37134"/>
      <c r="P37134"/>
      <c r="Q37134"/>
      <c r="R37134"/>
    </row>
    <row r="37135" spans="3:18" x14ac:dyDescent="0.2">
      <c r="C37135"/>
      <c r="D37135"/>
      <c r="E37135"/>
      <c r="F37135"/>
      <c r="G37135"/>
      <c r="H37135"/>
      <c r="I37135"/>
      <c r="J37135"/>
      <c r="K37135"/>
      <c r="L37135"/>
      <c r="M37135"/>
      <c r="N37135"/>
      <c r="O37135"/>
      <c r="P37135"/>
      <c r="Q37135"/>
      <c r="R37135"/>
    </row>
    <row r="37136" spans="3:18" x14ac:dyDescent="0.2">
      <c r="C37136"/>
      <c r="D37136"/>
      <c r="E37136"/>
      <c r="F37136"/>
      <c r="G37136"/>
      <c r="H37136"/>
      <c r="I37136"/>
      <c r="J37136"/>
      <c r="K37136"/>
      <c r="L37136"/>
      <c r="M37136"/>
      <c r="N37136"/>
      <c r="O37136"/>
      <c r="P37136"/>
      <c r="Q37136"/>
      <c r="R37136"/>
    </row>
    <row r="37137" spans="3:18" x14ac:dyDescent="0.2">
      <c r="C37137"/>
      <c r="D37137"/>
      <c r="E37137"/>
      <c r="F37137"/>
      <c r="G37137"/>
      <c r="H37137"/>
      <c r="I37137"/>
      <c r="J37137"/>
      <c r="K37137"/>
      <c r="L37137"/>
      <c r="M37137"/>
      <c r="N37137"/>
      <c r="O37137"/>
      <c r="P37137"/>
      <c r="Q37137"/>
      <c r="R37137"/>
    </row>
    <row r="37138" spans="3:18" x14ac:dyDescent="0.2">
      <c r="C37138"/>
      <c r="D37138"/>
      <c r="E37138"/>
      <c r="F37138"/>
      <c r="G37138"/>
      <c r="H37138"/>
      <c r="I37138"/>
      <c r="J37138"/>
      <c r="K37138"/>
      <c r="L37138"/>
      <c r="M37138"/>
      <c r="N37138"/>
      <c r="O37138"/>
      <c r="P37138"/>
      <c r="Q37138"/>
      <c r="R37138"/>
    </row>
    <row r="37139" spans="3:18" x14ac:dyDescent="0.2">
      <c r="C37139"/>
      <c r="D37139"/>
      <c r="E37139"/>
      <c r="F37139"/>
      <c r="G37139"/>
      <c r="H37139"/>
      <c r="I37139"/>
      <c r="J37139"/>
      <c r="K37139"/>
      <c r="L37139"/>
      <c r="M37139"/>
      <c r="N37139"/>
      <c r="O37139"/>
      <c r="P37139"/>
      <c r="Q37139"/>
      <c r="R37139"/>
    </row>
    <row r="37140" spans="3:18" x14ac:dyDescent="0.2">
      <c r="C37140"/>
      <c r="D37140"/>
      <c r="E37140"/>
      <c r="F37140"/>
      <c r="G37140"/>
      <c r="H37140"/>
      <c r="I37140"/>
      <c r="J37140"/>
      <c r="K37140"/>
      <c r="L37140"/>
      <c r="M37140"/>
      <c r="N37140"/>
      <c r="O37140"/>
      <c r="P37140"/>
      <c r="Q37140"/>
      <c r="R37140"/>
    </row>
    <row r="37141" spans="3:18" x14ac:dyDescent="0.2">
      <c r="C37141"/>
      <c r="D37141"/>
      <c r="E37141"/>
      <c r="F37141"/>
      <c r="G37141"/>
      <c r="H37141"/>
      <c r="I37141"/>
      <c r="J37141"/>
      <c r="K37141"/>
      <c r="L37141"/>
      <c r="M37141"/>
      <c r="N37141"/>
      <c r="O37141"/>
      <c r="P37141"/>
      <c r="Q37141"/>
      <c r="R37141"/>
    </row>
    <row r="37142" spans="3:18" x14ac:dyDescent="0.2">
      <c r="C37142"/>
      <c r="D37142"/>
      <c r="E37142"/>
      <c r="F37142"/>
      <c r="G37142"/>
      <c r="H37142"/>
      <c r="I37142"/>
      <c r="J37142"/>
      <c r="K37142"/>
      <c r="L37142"/>
      <c r="M37142"/>
      <c r="N37142"/>
      <c r="O37142"/>
      <c r="P37142"/>
      <c r="Q37142"/>
      <c r="R37142"/>
    </row>
    <row r="37143" spans="3:18" x14ac:dyDescent="0.2">
      <c r="C37143"/>
      <c r="D37143"/>
      <c r="E37143"/>
      <c r="F37143"/>
      <c r="G37143"/>
      <c r="H37143"/>
      <c r="I37143"/>
      <c r="J37143"/>
      <c r="K37143"/>
      <c r="L37143"/>
      <c r="M37143"/>
      <c r="N37143"/>
      <c r="O37143"/>
      <c r="P37143"/>
      <c r="Q37143"/>
      <c r="R37143"/>
    </row>
    <row r="37144" spans="3:18" x14ac:dyDescent="0.2">
      <c r="C37144"/>
      <c r="D37144"/>
      <c r="E37144"/>
      <c r="F37144"/>
      <c r="G37144"/>
      <c r="H37144"/>
      <c r="I37144"/>
      <c r="J37144"/>
      <c r="K37144"/>
      <c r="L37144"/>
      <c r="M37144"/>
      <c r="N37144"/>
      <c r="O37144"/>
      <c r="P37144"/>
      <c r="Q37144"/>
      <c r="R37144"/>
    </row>
    <row r="37145" spans="3:18" x14ac:dyDescent="0.2">
      <c r="C37145"/>
      <c r="D37145"/>
      <c r="E37145"/>
      <c r="F37145"/>
      <c r="G37145"/>
      <c r="H37145"/>
      <c r="I37145"/>
      <c r="J37145"/>
      <c r="K37145"/>
      <c r="L37145"/>
      <c r="M37145"/>
      <c r="N37145"/>
      <c r="O37145"/>
      <c r="P37145"/>
      <c r="Q37145"/>
      <c r="R37145"/>
    </row>
    <row r="37146" spans="3:18" x14ac:dyDescent="0.2">
      <c r="C37146"/>
      <c r="D37146"/>
      <c r="E37146"/>
      <c r="F37146"/>
      <c r="G37146"/>
      <c r="H37146"/>
      <c r="I37146"/>
      <c r="J37146"/>
      <c r="K37146"/>
      <c r="L37146"/>
      <c r="M37146"/>
      <c r="N37146"/>
      <c r="O37146"/>
      <c r="P37146"/>
      <c r="Q37146"/>
      <c r="R37146"/>
    </row>
    <row r="37147" spans="3:18" x14ac:dyDescent="0.2">
      <c r="C37147"/>
      <c r="D37147"/>
      <c r="E37147"/>
      <c r="F37147"/>
      <c r="G37147"/>
      <c r="H37147"/>
      <c r="I37147"/>
      <c r="J37147"/>
      <c r="K37147"/>
      <c r="L37147"/>
      <c r="M37147"/>
      <c r="N37147"/>
      <c r="O37147"/>
      <c r="P37147"/>
      <c r="Q37147"/>
      <c r="R37147"/>
    </row>
    <row r="37148" spans="3:18" x14ac:dyDescent="0.2">
      <c r="C37148"/>
      <c r="D37148"/>
      <c r="E37148"/>
      <c r="F37148"/>
      <c r="G37148"/>
      <c r="H37148"/>
      <c r="I37148"/>
      <c r="J37148"/>
      <c r="K37148"/>
      <c r="L37148"/>
      <c r="M37148"/>
      <c r="N37148"/>
      <c r="O37148"/>
      <c r="P37148"/>
      <c r="Q37148"/>
      <c r="R37148"/>
    </row>
    <row r="37149" spans="3:18" x14ac:dyDescent="0.2">
      <c r="C37149"/>
      <c r="D37149"/>
      <c r="E37149"/>
      <c r="F37149"/>
      <c r="G37149"/>
      <c r="H37149"/>
      <c r="I37149"/>
      <c r="J37149"/>
      <c r="K37149"/>
      <c r="L37149"/>
      <c r="M37149"/>
      <c r="N37149"/>
      <c r="O37149"/>
      <c r="P37149"/>
      <c r="Q37149"/>
      <c r="R37149"/>
    </row>
    <row r="37150" spans="3:18" x14ac:dyDescent="0.2">
      <c r="C37150"/>
      <c r="D37150"/>
      <c r="E37150"/>
      <c r="F37150"/>
      <c r="G37150"/>
      <c r="H37150"/>
      <c r="I37150"/>
      <c r="J37150"/>
      <c r="K37150"/>
      <c r="L37150"/>
      <c r="M37150"/>
      <c r="N37150"/>
      <c r="O37150"/>
      <c r="P37150"/>
      <c r="Q37150"/>
      <c r="R37150"/>
    </row>
    <row r="37151" spans="3:18" x14ac:dyDescent="0.2">
      <c r="C37151"/>
      <c r="D37151"/>
      <c r="E37151"/>
      <c r="F37151"/>
      <c r="G37151"/>
      <c r="H37151"/>
      <c r="I37151"/>
      <c r="J37151"/>
      <c r="K37151"/>
      <c r="L37151"/>
      <c r="M37151"/>
      <c r="N37151"/>
      <c r="O37151"/>
      <c r="P37151"/>
      <c r="Q37151"/>
      <c r="R37151"/>
    </row>
    <row r="37152" spans="3:18" x14ac:dyDescent="0.2">
      <c r="C37152"/>
      <c r="D37152"/>
      <c r="E37152"/>
      <c r="F37152"/>
      <c r="G37152"/>
      <c r="H37152"/>
      <c r="I37152"/>
      <c r="J37152"/>
      <c r="K37152"/>
      <c r="L37152"/>
      <c r="M37152"/>
      <c r="N37152"/>
      <c r="O37152"/>
      <c r="P37152"/>
      <c r="Q37152"/>
      <c r="R37152"/>
    </row>
    <row r="37153" spans="3:18" x14ac:dyDescent="0.2">
      <c r="C37153"/>
      <c r="D37153"/>
      <c r="E37153"/>
      <c r="F37153"/>
      <c r="G37153"/>
      <c r="H37153"/>
      <c r="I37153"/>
      <c r="J37153"/>
      <c r="K37153"/>
      <c r="L37153"/>
      <c r="M37153"/>
      <c r="N37153"/>
      <c r="O37153"/>
      <c r="P37153"/>
      <c r="Q37153"/>
      <c r="R37153"/>
    </row>
    <row r="37154" spans="3:18" x14ac:dyDescent="0.2">
      <c r="C37154"/>
      <c r="D37154"/>
      <c r="E37154"/>
      <c r="F37154"/>
      <c r="G37154"/>
      <c r="H37154"/>
      <c r="I37154"/>
      <c r="J37154"/>
      <c r="K37154"/>
      <c r="L37154"/>
      <c r="M37154"/>
      <c r="N37154"/>
      <c r="O37154"/>
      <c r="P37154"/>
      <c r="Q37154"/>
      <c r="R37154"/>
    </row>
    <row r="37155" spans="3:18" x14ac:dyDescent="0.2">
      <c r="C37155"/>
      <c r="D37155"/>
      <c r="E37155"/>
      <c r="F37155"/>
      <c r="G37155"/>
      <c r="H37155"/>
      <c r="I37155"/>
      <c r="J37155"/>
      <c r="K37155"/>
      <c r="L37155"/>
      <c r="M37155"/>
      <c r="N37155"/>
      <c r="O37155"/>
      <c r="P37155"/>
      <c r="Q37155"/>
      <c r="R37155"/>
    </row>
    <row r="37156" spans="3:18" x14ac:dyDescent="0.2">
      <c r="C37156"/>
      <c r="D37156"/>
      <c r="E37156"/>
      <c r="F37156"/>
      <c r="G37156"/>
      <c r="H37156"/>
      <c r="I37156"/>
      <c r="J37156"/>
      <c r="K37156"/>
      <c r="L37156"/>
      <c r="M37156"/>
      <c r="N37156"/>
      <c r="O37156"/>
      <c r="P37156"/>
      <c r="Q37156"/>
      <c r="R37156"/>
    </row>
    <row r="37157" spans="3:18" x14ac:dyDescent="0.2">
      <c r="C37157"/>
      <c r="D37157"/>
      <c r="E37157"/>
      <c r="F37157"/>
      <c r="G37157"/>
      <c r="H37157"/>
      <c r="I37157"/>
      <c r="J37157"/>
      <c r="K37157"/>
      <c r="L37157"/>
      <c r="M37157"/>
      <c r="N37157"/>
      <c r="O37157"/>
      <c r="P37157"/>
      <c r="Q37157"/>
      <c r="R37157"/>
    </row>
    <row r="37158" spans="3:18" x14ac:dyDescent="0.2">
      <c r="C37158"/>
      <c r="D37158"/>
      <c r="E37158"/>
      <c r="F37158"/>
      <c r="G37158"/>
      <c r="H37158"/>
      <c r="I37158"/>
      <c r="J37158"/>
      <c r="K37158"/>
      <c r="L37158"/>
      <c r="M37158"/>
      <c r="N37158"/>
      <c r="O37158"/>
      <c r="P37158"/>
      <c r="Q37158"/>
      <c r="R37158"/>
    </row>
    <row r="37159" spans="3:18" x14ac:dyDescent="0.2">
      <c r="C37159"/>
      <c r="D37159"/>
      <c r="E37159"/>
      <c r="F37159"/>
      <c r="G37159"/>
      <c r="H37159"/>
      <c r="I37159"/>
      <c r="J37159"/>
      <c r="K37159"/>
      <c r="L37159"/>
      <c r="M37159"/>
      <c r="N37159"/>
      <c r="O37159"/>
      <c r="P37159"/>
      <c r="Q37159"/>
      <c r="R37159"/>
    </row>
    <row r="37160" spans="3:18" x14ac:dyDescent="0.2">
      <c r="C37160"/>
      <c r="D37160"/>
      <c r="E37160"/>
      <c r="F37160"/>
      <c r="G37160"/>
      <c r="H37160"/>
      <c r="I37160"/>
      <c r="J37160"/>
      <c r="K37160"/>
      <c r="L37160"/>
      <c r="M37160"/>
      <c r="N37160"/>
      <c r="O37160"/>
      <c r="P37160"/>
      <c r="Q37160"/>
      <c r="R37160"/>
    </row>
    <row r="37161" spans="3:18" x14ac:dyDescent="0.2">
      <c r="C37161"/>
      <c r="D37161"/>
      <c r="E37161"/>
      <c r="F37161"/>
      <c r="G37161"/>
      <c r="H37161"/>
      <c r="I37161"/>
      <c r="J37161"/>
      <c r="K37161"/>
      <c r="L37161"/>
      <c r="M37161"/>
      <c r="N37161"/>
      <c r="O37161"/>
      <c r="P37161"/>
      <c r="Q37161"/>
      <c r="R37161"/>
    </row>
    <row r="37162" spans="3:18" x14ac:dyDescent="0.2">
      <c r="C37162"/>
      <c r="D37162"/>
      <c r="E37162"/>
      <c r="F37162"/>
      <c r="G37162"/>
      <c r="H37162"/>
      <c r="I37162"/>
      <c r="J37162"/>
      <c r="K37162"/>
      <c r="L37162"/>
      <c r="M37162"/>
      <c r="N37162"/>
      <c r="O37162"/>
      <c r="P37162"/>
      <c r="Q37162"/>
      <c r="R37162"/>
    </row>
    <row r="37163" spans="3:18" x14ac:dyDescent="0.2">
      <c r="C37163"/>
      <c r="D37163"/>
      <c r="E37163"/>
      <c r="F37163"/>
      <c r="G37163"/>
      <c r="H37163"/>
      <c r="I37163"/>
      <c r="J37163"/>
      <c r="K37163"/>
      <c r="L37163"/>
      <c r="M37163"/>
      <c r="N37163"/>
      <c r="O37163"/>
      <c r="P37163"/>
      <c r="Q37163"/>
      <c r="R37163"/>
    </row>
    <row r="37164" spans="3:18" x14ac:dyDescent="0.2">
      <c r="C37164"/>
      <c r="D37164"/>
      <c r="E37164"/>
      <c r="F37164"/>
      <c r="G37164"/>
      <c r="H37164"/>
      <c r="I37164"/>
      <c r="J37164"/>
      <c r="K37164"/>
      <c r="L37164"/>
      <c r="M37164"/>
      <c r="N37164"/>
      <c r="O37164"/>
      <c r="P37164"/>
      <c r="Q37164"/>
      <c r="R37164"/>
    </row>
    <row r="37165" spans="3:18" x14ac:dyDescent="0.2">
      <c r="C37165"/>
      <c r="D37165"/>
      <c r="E37165"/>
      <c r="F37165"/>
      <c r="G37165"/>
      <c r="H37165"/>
      <c r="I37165"/>
      <c r="J37165"/>
      <c r="K37165"/>
      <c r="L37165"/>
      <c r="M37165"/>
      <c r="N37165"/>
      <c r="O37165"/>
      <c r="P37165"/>
      <c r="Q37165"/>
      <c r="R37165"/>
    </row>
    <row r="37166" spans="3:18" x14ac:dyDescent="0.2">
      <c r="C37166"/>
      <c r="D37166"/>
      <c r="E37166"/>
      <c r="F37166"/>
      <c r="G37166"/>
      <c r="H37166"/>
      <c r="I37166"/>
      <c r="J37166"/>
      <c r="K37166"/>
      <c r="L37166"/>
      <c r="M37166"/>
      <c r="N37166"/>
      <c r="O37166"/>
      <c r="P37166"/>
      <c r="Q37166"/>
      <c r="R37166"/>
    </row>
    <row r="37167" spans="3:18" x14ac:dyDescent="0.2">
      <c r="C37167"/>
      <c r="D37167"/>
      <c r="E37167"/>
      <c r="F37167"/>
      <c r="G37167"/>
      <c r="H37167"/>
      <c r="I37167"/>
      <c r="J37167"/>
      <c r="K37167"/>
      <c r="L37167"/>
      <c r="M37167"/>
      <c r="N37167"/>
      <c r="O37167"/>
      <c r="P37167"/>
      <c r="Q37167"/>
      <c r="R37167"/>
    </row>
    <row r="37168" spans="3:18" x14ac:dyDescent="0.2">
      <c r="C37168"/>
      <c r="D37168"/>
      <c r="E37168"/>
      <c r="F37168"/>
      <c r="G37168"/>
      <c r="H37168"/>
      <c r="I37168"/>
      <c r="J37168"/>
      <c r="K37168"/>
      <c r="L37168"/>
      <c r="M37168"/>
      <c r="N37168"/>
      <c r="O37168"/>
      <c r="P37168"/>
      <c r="Q37168"/>
      <c r="R37168"/>
    </row>
    <row r="37169" spans="3:18" x14ac:dyDescent="0.2">
      <c r="C37169"/>
      <c r="D37169"/>
      <c r="E37169"/>
      <c r="F37169"/>
      <c r="G37169"/>
      <c r="H37169"/>
      <c r="I37169"/>
      <c r="J37169"/>
      <c r="K37169"/>
      <c r="L37169"/>
      <c r="M37169"/>
      <c r="N37169"/>
      <c r="O37169"/>
      <c r="P37169"/>
      <c r="Q37169"/>
      <c r="R37169"/>
    </row>
    <row r="37170" spans="3:18" x14ac:dyDescent="0.2">
      <c r="C37170"/>
      <c r="D37170"/>
      <c r="E37170"/>
      <c r="F37170"/>
      <c r="G37170"/>
      <c r="H37170"/>
      <c r="I37170"/>
      <c r="J37170"/>
      <c r="K37170"/>
      <c r="L37170"/>
      <c r="M37170"/>
      <c r="N37170"/>
      <c r="O37170"/>
      <c r="P37170"/>
      <c r="Q37170"/>
      <c r="R37170"/>
    </row>
    <row r="37171" spans="3:18" x14ac:dyDescent="0.2">
      <c r="C37171"/>
      <c r="D37171"/>
      <c r="E37171"/>
      <c r="F37171"/>
      <c r="G37171"/>
      <c r="H37171"/>
      <c r="I37171"/>
      <c r="J37171"/>
      <c r="K37171"/>
      <c r="L37171"/>
      <c r="M37171"/>
      <c r="N37171"/>
      <c r="O37171"/>
      <c r="P37171"/>
      <c r="Q37171"/>
      <c r="R37171"/>
    </row>
    <row r="37172" spans="3:18" x14ac:dyDescent="0.2">
      <c r="C37172"/>
      <c r="D37172"/>
      <c r="E37172"/>
      <c r="F37172"/>
      <c r="G37172"/>
      <c r="H37172"/>
      <c r="I37172"/>
      <c r="J37172"/>
      <c r="K37172"/>
      <c r="L37172"/>
      <c r="M37172"/>
      <c r="N37172"/>
      <c r="O37172"/>
      <c r="P37172"/>
      <c r="Q37172"/>
      <c r="R37172"/>
    </row>
    <row r="37173" spans="3:18" x14ac:dyDescent="0.2">
      <c r="C37173"/>
      <c r="D37173"/>
      <c r="E37173"/>
      <c r="F37173"/>
      <c r="G37173"/>
      <c r="H37173"/>
      <c r="I37173"/>
      <c r="J37173"/>
      <c r="K37173"/>
      <c r="L37173"/>
      <c r="M37173"/>
      <c r="N37173"/>
      <c r="O37173"/>
      <c r="P37173"/>
      <c r="Q37173"/>
      <c r="R37173"/>
    </row>
    <row r="37174" spans="3:18" x14ac:dyDescent="0.2">
      <c r="C37174"/>
      <c r="D37174"/>
      <c r="E37174"/>
      <c r="F37174"/>
      <c r="G37174"/>
      <c r="H37174"/>
      <c r="I37174"/>
      <c r="J37174"/>
      <c r="K37174"/>
      <c r="L37174"/>
      <c r="M37174"/>
      <c r="N37174"/>
      <c r="O37174"/>
      <c r="P37174"/>
      <c r="Q37174"/>
      <c r="R37174"/>
    </row>
    <row r="37175" spans="3:18" x14ac:dyDescent="0.2">
      <c r="C37175"/>
      <c r="D37175"/>
      <c r="E37175"/>
      <c r="F37175"/>
      <c r="G37175"/>
      <c r="H37175"/>
      <c r="I37175"/>
      <c r="J37175"/>
      <c r="K37175"/>
      <c r="L37175"/>
      <c r="M37175"/>
      <c r="N37175"/>
      <c r="O37175"/>
      <c r="P37175"/>
      <c r="Q37175"/>
      <c r="R37175"/>
    </row>
    <row r="37176" spans="3:18" x14ac:dyDescent="0.2">
      <c r="C37176"/>
      <c r="D37176"/>
      <c r="E37176"/>
      <c r="F37176"/>
      <c r="G37176"/>
      <c r="H37176"/>
      <c r="I37176"/>
      <c r="J37176"/>
      <c r="K37176"/>
      <c r="L37176"/>
      <c r="M37176"/>
      <c r="N37176"/>
      <c r="O37176"/>
      <c r="P37176"/>
      <c r="Q37176"/>
      <c r="R37176"/>
    </row>
    <row r="37177" spans="3:18" x14ac:dyDescent="0.2">
      <c r="C37177"/>
      <c r="D37177"/>
      <c r="E37177"/>
      <c r="F37177"/>
      <c r="G37177"/>
      <c r="H37177"/>
      <c r="I37177"/>
      <c r="J37177"/>
      <c r="K37177"/>
      <c r="L37177"/>
      <c r="M37177"/>
      <c r="N37177"/>
      <c r="O37177"/>
      <c r="P37177"/>
      <c r="Q37177"/>
      <c r="R37177"/>
    </row>
    <row r="37178" spans="3:18" x14ac:dyDescent="0.2">
      <c r="C37178"/>
      <c r="D37178"/>
      <c r="E37178"/>
      <c r="F37178"/>
      <c r="G37178"/>
      <c r="H37178"/>
      <c r="I37178"/>
      <c r="J37178"/>
      <c r="K37178"/>
      <c r="L37178"/>
      <c r="M37178"/>
      <c r="N37178"/>
      <c r="O37178"/>
      <c r="P37178"/>
      <c r="Q37178"/>
      <c r="R37178"/>
    </row>
    <row r="37179" spans="3:18" x14ac:dyDescent="0.2">
      <c r="C37179"/>
      <c r="D37179"/>
      <c r="E37179"/>
      <c r="F37179"/>
      <c r="G37179"/>
      <c r="H37179"/>
      <c r="I37179"/>
      <c r="J37179"/>
      <c r="K37179"/>
      <c r="L37179"/>
      <c r="M37179"/>
      <c r="N37179"/>
      <c r="O37179"/>
      <c r="P37179"/>
      <c r="Q37179"/>
      <c r="R37179"/>
    </row>
    <row r="37180" spans="3:18" x14ac:dyDescent="0.2">
      <c r="C37180"/>
      <c r="D37180"/>
      <c r="E37180"/>
      <c r="F37180"/>
      <c r="G37180"/>
      <c r="H37180"/>
      <c r="I37180"/>
      <c r="J37180"/>
      <c r="K37180"/>
      <c r="L37180"/>
      <c r="M37180"/>
      <c r="N37180"/>
      <c r="O37180"/>
      <c r="P37180"/>
      <c r="Q37180"/>
      <c r="R37180"/>
    </row>
    <row r="37181" spans="3:18" x14ac:dyDescent="0.2">
      <c r="C37181"/>
      <c r="D37181"/>
      <c r="E37181"/>
      <c r="F37181"/>
      <c r="G37181"/>
      <c r="H37181"/>
      <c r="I37181"/>
      <c r="J37181"/>
      <c r="K37181"/>
      <c r="L37181"/>
      <c r="M37181"/>
      <c r="N37181"/>
      <c r="O37181"/>
      <c r="P37181"/>
      <c r="Q37181"/>
      <c r="R37181"/>
    </row>
    <row r="37182" spans="3:18" x14ac:dyDescent="0.2">
      <c r="C37182"/>
      <c r="D37182"/>
      <c r="E37182"/>
      <c r="F37182"/>
      <c r="G37182"/>
      <c r="H37182"/>
      <c r="I37182"/>
      <c r="J37182"/>
      <c r="K37182"/>
      <c r="L37182"/>
      <c r="M37182"/>
      <c r="N37182"/>
      <c r="O37182"/>
      <c r="P37182"/>
      <c r="Q37182"/>
      <c r="R37182"/>
    </row>
    <row r="37183" spans="3:18" x14ac:dyDescent="0.2">
      <c r="C37183"/>
      <c r="D37183"/>
      <c r="E37183"/>
      <c r="F37183"/>
      <c r="G37183"/>
      <c r="H37183"/>
      <c r="I37183"/>
      <c r="J37183"/>
      <c r="K37183"/>
      <c r="L37183"/>
      <c r="M37183"/>
      <c r="N37183"/>
      <c r="O37183"/>
      <c r="P37183"/>
      <c r="Q37183"/>
      <c r="R37183"/>
    </row>
    <row r="37184" spans="3:18" x14ac:dyDescent="0.2">
      <c r="C37184"/>
      <c r="D37184"/>
      <c r="E37184"/>
      <c r="F37184"/>
      <c r="G37184"/>
      <c r="H37184"/>
      <c r="I37184"/>
      <c r="J37184"/>
      <c r="K37184"/>
      <c r="L37184"/>
      <c r="M37184"/>
      <c r="N37184"/>
      <c r="O37184"/>
      <c r="P37184"/>
      <c r="Q37184"/>
      <c r="R37184"/>
    </row>
    <row r="37185" spans="3:18" x14ac:dyDescent="0.2">
      <c r="C37185"/>
      <c r="D37185"/>
      <c r="E37185"/>
      <c r="F37185"/>
      <c r="G37185"/>
      <c r="H37185"/>
      <c r="I37185"/>
      <c r="J37185"/>
      <c r="K37185"/>
      <c r="L37185"/>
      <c r="M37185"/>
      <c r="N37185"/>
      <c r="O37185"/>
      <c r="P37185"/>
      <c r="Q37185"/>
      <c r="R37185"/>
    </row>
    <row r="37186" spans="3:18" x14ac:dyDescent="0.2">
      <c r="C37186"/>
      <c r="D37186"/>
      <c r="E37186"/>
      <c r="F37186"/>
      <c r="G37186"/>
      <c r="H37186"/>
      <c r="I37186"/>
      <c r="J37186"/>
      <c r="K37186"/>
      <c r="L37186"/>
      <c r="M37186"/>
      <c r="N37186"/>
      <c r="O37186"/>
      <c r="P37186"/>
      <c r="Q37186"/>
      <c r="R37186"/>
    </row>
    <row r="37187" spans="3:18" x14ac:dyDescent="0.2">
      <c r="C37187"/>
      <c r="D37187"/>
      <c r="E37187"/>
      <c r="F37187"/>
      <c r="G37187"/>
      <c r="H37187"/>
      <c r="I37187"/>
      <c r="J37187"/>
      <c r="K37187"/>
      <c r="L37187"/>
      <c r="M37187"/>
      <c r="N37187"/>
      <c r="O37187"/>
      <c r="P37187"/>
      <c r="Q37187"/>
      <c r="R37187"/>
    </row>
    <row r="37188" spans="3:18" x14ac:dyDescent="0.2">
      <c r="C37188"/>
      <c r="D37188"/>
      <c r="E37188"/>
      <c r="F37188"/>
      <c r="G37188"/>
      <c r="H37188"/>
      <c r="I37188"/>
      <c r="J37188"/>
      <c r="K37188"/>
      <c r="L37188"/>
      <c r="M37188"/>
      <c r="N37188"/>
      <c r="O37188"/>
      <c r="P37188"/>
      <c r="Q37188"/>
      <c r="R37188"/>
    </row>
    <row r="37189" spans="3:18" x14ac:dyDescent="0.2">
      <c r="C37189"/>
      <c r="D37189"/>
      <c r="E37189"/>
      <c r="F37189"/>
      <c r="G37189"/>
      <c r="H37189"/>
      <c r="I37189"/>
      <c r="J37189"/>
      <c r="K37189"/>
      <c r="L37189"/>
      <c r="M37189"/>
      <c r="N37189"/>
      <c r="O37189"/>
      <c r="P37189"/>
      <c r="Q37189"/>
      <c r="R37189"/>
    </row>
    <row r="37190" spans="3:18" x14ac:dyDescent="0.2">
      <c r="C37190"/>
      <c r="D37190"/>
      <c r="E37190"/>
      <c r="F37190"/>
      <c r="G37190"/>
      <c r="H37190"/>
      <c r="I37190"/>
      <c r="J37190"/>
      <c r="K37190"/>
      <c r="L37190"/>
      <c r="M37190"/>
      <c r="N37190"/>
      <c r="O37190"/>
      <c r="P37190"/>
      <c r="Q37190"/>
      <c r="R37190"/>
    </row>
    <row r="37191" spans="3:18" x14ac:dyDescent="0.2">
      <c r="C37191"/>
      <c r="D37191"/>
      <c r="E37191"/>
      <c r="F37191"/>
      <c r="G37191"/>
      <c r="H37191"/>
      <c r="I37191"/>
      <c r="J37191"/>
      <c r="K37191"/>
      <c r="L37191"/>
      <c r="M37191"/>
      <c r="N37191"/>
      <c r="O37191"/>
      <c r="P37191"/>
      <c r="Q37191"/>
      <c r="R37191"/>
    </row>
    <row r="37192" spans="3:18" x14ac:dyDescent="0.2">
      <c r="C37192"/>
      <c r="D37192"/>
      <c r="E37192"/>
      <c r="F37192"/>
      <c r="G37192"/>
      <c r="H37192"/>
      <c r="I37192"/>
      <c r="J37192"/>
      <c r="K37192"/>
      <c r="L37192"/>
      <c r="M37192"/>
      <c r="N37192"/>
      <c r="O37192"/>
      <c r="P37192"/>
      <c r="Q37192"/>
      <c r="R37192"/>
    </row>
    <row r="37193" spans="3:18" x14ac:dyDescent="0.2">
      <c r="C37193"/>
      <c r="D37193"/>
      <c r="E37193"/>
      <c r="F37193"/>
      <c r="G37193"/>
      <c r="H37193"/>
      <c r="I37193"/>
      <c r="J37193"/>
      <c r="K37193"/>
      <c r="L37193"/>
      <c r="M37193"/>
      <c r="N37193"/>
      <c r="O37193"/>
      <c r="P37193"/>
      <c r="Q37193"/>
      <c r="R37193"/>
    </row>
    <row r="37194" spans="3:18" x14ac:dyDescent="0.2">
      <c r="C37194"/>
      <c r="D37194"/>
      <c r="E37194"/>
      <c r="F37194"/>
      <c r="G37194"/>
      <c r="H37194"/>
      <c r="I37194"/>
      <c r="J37194"/>
      <c r="K37194"/>
      <c r="L37194"/>
      <c r="M37194"/>
      <c r="N37194"/>
      <c r="O37194"/>
      <c r="P37194"/>
      <c r="Q37194"/>
      <c r="R37194"/>
    </row>
    <row r="37195" spans="3:18" x14ac:dyDescent="0.2">
      <c r="C37195"/>
      <c r="D37195"/>
      <c r="E37195"/>
      <c r="F37195"/>
      <c r="G37195"/>
      <c r="H37195"/>
      <c r="I37195"/>
      <c r="J37195"/>
      <c r="K37195"/>
      <c r="L37195"/>
      <c r="M37195"/>
      <c r="N37195"/>
      <c r="O37195"/>
      <c r="P37195"/>
      <c r="Q37195"/>
      <c r="R37195"/>
    </row>
    <row r="37196" spans="3:18" x14ac:dyDescent="0.2">
      <c r="C37196"/>
      <c r="D37196"/>
      <c r="E37196"/>
      <c r="F37196"/>
      <c r="G37196"/>
      <c r="H37196"/>
      <c r="I37196"/>
      <c r="J37196"/>
      <c r="K37196"/>
      <c r="L37196"/>
      <c r="M37196"/>
      <c r="N37196"/>
      <c r="O37196"/>
      <c r="P37196"/>
      <c r="Q37196"/>
      <c r="R37196"/>
    </row>
    <row r="37197" spans="3:18" x14ac:dyDescent="0.2">
      <c r="C37197"/>
      <c r="D37197"/>
      <c r="E37197"/>
      <c r="F37197"/>
      <c r="G37197"/>
      <c r="H37197"/>
      <c r="I37197"/>
      <c r="J37197"/>
      <c r="K37197"/>
      <c r="L37197"/>
      <c r="M37197"/>
      <c r="N37197"/>
      <c r="O37197"/>
      <c r="P37197"/>
      <c r="Q37197"/>
      <c r="R37197"/>
    </row>
    <row r="37198" spans="3:18" x14ac:dyDescent="0.2">
      <c r="C37198"/>
      <c r="D37198"/>
      <c r="E37198"/>
      <c r="F37198"/>
      <c r="G37198"/>
      <c r="H37198"/>
      <c r="I37198"/>
      <c r="J37198"/>
      <c r="K37198"/>
      <c r="L37198"/>
      <c r="M37198"/>
      <c r="N37198"/>
      <c r="O37198"/>
      <c r="P37198"/>
      <c r="Q37198"/>
      <c r="R37198"/>
    </row>
    <row r="37199" spans="3:18" x14ac:dyDescent="0.2">
      <c r="C37199"/>
      <c r="D37199"/>
      <c r="E37199"/>
      <c r="F37199"/>
      <c r="G37199"/>
      <c r="H37199"/>
      <c r="I37199"/>
      <c r="J37199"/>
      <c r="K37199"/>
      <c r="L37199"/>
      <c r="M37199"/>
      <c r="N37199"/>
      <c r="O37199"/>
      <c r="P37199"/>
      <c r="Q37199"/>
      <c r="R37199"/>
    </row>
    <row r="37200" spans="3:18" x14ac:dyDescent="0.2">
      <c r="C37200"/>
      <c r="D37200"/>
      <c r="E37200"/>
      <c r="F37200"/>
      <c r="G37200"/>
      <c r="H37200"/>
      <c r="I37200"/>
      <c r="J37200"/>
      <c r="K37200"/>
      <c r="L37200"/>
      <c r="M37200"/>
      <c r="N37200"/>
      <c r="O37200"/>
      <c r="P37200"/>
      <c r="Q37200"/>
      <c r="R37200"/>
    </row>
    <row r="37201" spans="3:18" x14ac:dyDescent="0.2">
      <c r="C37201"/>
      <c r="D37201"/>
      <c r="E37201"/>
      <c r="F37201"/>
      <c r="G37201"/>
      <c r="H37201"/>
      <c r="I37201"/>
      <c r="J37201"/>
      <c r="K37201"/>
      <c r="L37201"/>
      <c r="M37201"/>
      <c r="N37201"/>
      <c r="O37201"/>
      <c r="P37201"/>
      <c r="Q37201"/>
      <c r="R37201"/>
    </row>
    <row r="37202" spans="3:18" x14ac:dyDescent="0.2">
      <c r="C37202"/>
      <c r="D37202"/>
      <c r="E37202"/>
      <c r="F37202"/>
      <c r="G37202"/>
      <c r="H37202"/>
      <c r="I37202"/>
      <c r="J37202"/>
      <c r="K37202"/>
      <c r="L37202"/>
      <c r="M37202"/>
      <c r="N37202"/>
      <c r="O37202"/>
      <c r="P37202"/>
      <c r="Q37202"/>
      <c r="R37202"/>
    </row>
    <row r="37203" spans="3:18" x14ac:dyDescent="0.2">
      <c r="C37203"/>
      <c r="D37203"/>
      <c r="E37203"/>
      <c r="F37203"/>
      <c r="G37203"/>
      <c r="H37203"/>
      <c r="I37203"/>
      <c r="J37203"/>
      <c r="K37203"/>
      <c r="L37203"/>
      <c r="M37203"/>
      <c r="N37203"/>
      <c r="O37203"/>
      <c r="P37203"/>
      <c r="Q37203"/>
      <c r="R37203"/>
    </row>
    <row r="37204" spans="3:18" x14ac:dyDescent="0.2">
      <c r="C37204"/>
      <c r="D37204"/>
      <c r="E37204"/>
      <c r="F37204"/>
      <c r="G37204"/>
      <c r="H37204"/>
      <c r="I37204"/>
      <c r="J37204"/>
      <c r="K37204"/>
      <c r="L37204"/>
      <c r="M37204"/>
      <c r="N37204"/>
      <c r="O37204"/>
      <c r="P37204"/>
      <c r="Q37204"/>
      <c r="R37204"/>
    </row>
    <row r="37205" spans="3:18" x14ac:dyDescent="0.2">
      <c r="C37205"/>
      <c r="D37205"/>
      <c r="E37205"/>
      <c r="F37205"/>
      <c r="G37205"/>
      <c r="H37205"/>
      <c r="I37205"/>
      <c r="J37205"/>
      <c r="K37205"/>
      <c r="L37205"/>
      <c r="M37205"/>
      <c r="N37205"/>
      <c r="O37205"/>
      <c r="P37205"/>
      <c r="Q37205"/>
      <c r="R37205"/>
    </row>
    <row r="37206" spans="3:18" x14ac:dyDescent="0.2">
      <c r="C37206"/>
      <c r="D37206"/>
      <c r="E37206"/>
      <c r="F37206"/>
      <c r="G37206"/>
      <c r="H37206"/>
      <c r="I37206"/>
      <c r="J37206"/>
      <c r="K37206"/>
      <c r="L37206"/>
      <c r="M37206"/>
      <c r="N37206"/>
      <c r="O37206"/>
      <c r="P37206"/>
      <c r="Q37206"/>
      <c r="R37206"/>
    </row>
    <row r="37207" spans="3:18" x14ac:dyDescent="0.2">
      <c r="C37207"/>
      <c r="D37207"/>
      <c r="E37207"/>
      <c r="F37207"/>
      <c r="G37207"/>
      <c r="H37207"/>
      <c r="I37207"/>
      <c r="J37207"/>
      <c r="K37207"/>
      <c r="L37207"/>
      <c r="M37207"/>
      <c r="N37207"/>
      <c r="O37207"/>
      <c r="P37207"/>
      <c r="Q37207"/>
      <c r="R37207"/>
    </row>
    <row r="37208" spans="3:18" x14ac:dyDescent="0.2">
      <c r="C37208"/>
      <c r="D37208"/>
      <c r="E37208"/>
      <c r="F37208"/>
      <c r="G37208"/>
      <c r="H37208"/>
      <c r="I37208"/>
      <c r="J37208"/>
      <c r="K37208"/>
      <c r="L37208"/>
      <c r="M37208"/>
      <c r="N37208"/>
      <c r="O37208"/>
      <c r="P37208"/>
      <c r="Q37208"/>
      <c r="R37208"/>
    </row>
    <row r="37209" spans="3:18" x14ac:dyDescent="0.2">
      <c r="C37209"/>
      <c r="D37209"/>
      <c r="E37209"/>
      <c r="F37209"/>
      <c r="G37209"/>
      <c r="H37209"/>
      <c r="I37209"/>
      <c r="J37209"/>
      <c r="K37209"/>
      <c r="L37209"/>
      <c r="M37209"/>
      <c r="N37209"/>
      <c r="O37209"/>
      <c r="P37209"/>
      <c r="Q37209"/>
      <c r="R37209"/>
    </row>
    <row r="37210" spans="3:18" x14ac:dyDescent="0.2">
      <c r="C37210"/>
      <c r="D37210"/>
      <c r="E37210"/>
      <c r="F37210"/>
      <c r="G37210"/>
      <c r="H37210"/>
      <c r="I37210"/>
      <c r="J37210"/>
      <c r="K37210"/>
      <c r="L37210"/>
      <c r="M37210"/>
      <c r="N37210"/>
      <c r="O37210"/>
      <c r="P37210"/>
      <c r="Q37210"/>
      <c r="R37210"/>
    </row>
    <row r="37211" spans="3:18" x14ac:dyDescent="0.2">
      <c r="C37211"/>
      <c r="D37211"/>
      <c r="E37211"/>
      <c r="F37211"/>
      <c r="G37211"/>
      <c r="H37211"/>
      <c r="I37211"/>
      <c r="J37211"/>
      <c r="K37211"/>
      <c r="L37211"/>
      <c r="M37211"/>
      <c r="N37211"/>
      <c r="O37211"/>
      <c r="P37211"/>
      <c r="Q37211"/>
      <c r="R37211"/>
    </row>
    <row r="37212" spans="3:18" x14ac:dyDescent="0.2">
      <c r="C37212"/>
      <c r="D37212"/>
      <c r="E37212"/>
      <c r="F37212"/>
      <c r="G37212"/>
      <c r="H37212"/>
      <c r="I37212"/>
      <c r="J37212"/>
      <c r="K37212"/>
      <c r="L37212"/>
      <c r="M37212"/>
      <c r="N37212"/>
      <c r="O37212"/>
      <c r="P37212"/>
      <c r="Q37212"/>
      <c r="R37212"/>
    </row>
    <row r="37213" spans="3:18" x14ac:dyDescent="0.2">
      <c r="C37213"/>
      <c r="D37213"/>
      <c r="E37213"/>
      <c r="F37213"/>
      <c r="G37213"/>
      <c r="H37213"/>
      <c r="I37213"/>
      <c r="J37213"/>
      <c r="K37213"/>
      <c r="L37213"/>
      <c r="M37213"/>
      <c r="N37213"/>
      <c r="O37213"/>
      <c r="P37213"/>
      <c r="Q37213"/>
      <c r="R37213"/>
    </row>
    <row r="37214" spans="3:18" x14ac:dyDescent="0.2">
      <c r="C37214"/>
      <c r="D37214"/>
      <c r="E37214"/>
      <c r="F37214"/>
      <c r="G37214"/>
      <c r="H37214"/>
      <c r="I37214"/>
      <c r="J37214"/>
      <c r="K37214"/>
      <c r="L37214"/>
      <c r="M37214"/>
      <c r="N37214"/>
      <c r="O37214"/>
      <c r="P37214"/>
      <c r="Q37214"/>
      <c r="R37214"/>
    </row>
    <row r="37215" spans="3:18" x14ac:dyDescent="0.2">
      <c r="C37215"/>
      <c r="D37215"/>
      <c r="E37215"/>
      <c r="F37215"/>
      <c r="G37215"/>
      <c r="H37215"/>
      <c r="I37215"/>
      <c r="J37215"/>
      <c r="K37215"/>
      <c r="L37215"/>
      <c r="M37215"/>
      <c r="N37215"/>
      <c r="O37215"/>
      <c r="P37215"/>
      <c r="Q37215"/>
      <c r="R37215"/>
    </row>
    <row r="37216" spans="3:18" x14ac:dyDescent="0.2">
      <c r="C37216"/>
      <c r="D37216"/>
      <c r="E37216"/>
      <c r="F37216"/>
      <c r="G37216"/>
      <c r="H37216"/>
      <c r="I37216"/>
      <c r="J37216"/>
      <c r="K37216"/>
      <c r="L37216"/>
      <c r="M37216"/>
      <c r="N37216"/>
      <c r="O37216"/>
      <c r="P37216"/>
      <c r="Q37216"/>
      <c r="R37216"/>
    </row>
    <row r="37217" spans="3:18" x14ac:dyDescent="0.2">
      <c r="C37217"/>
      <c r="D37217"/>
      <c r="E37217"/>
      <c r="F37217"/>
      <c r="G37217"/>
      <c r="H37217"/>
      <c r="I37217"/>
      <c r="J37217"/>
      <c r="K37217"/>
      <c r="L37217"/>
      <c r="M37217"/>
      <c r="N37217"/>
      <c r="O37217"/>
      <c r="P37217"/>
      <c r="Q37217"/>
      <c r="R37217"/>
    </row>
    <row r="37218" spans="3:18" x14ac:dyDescent="0.2">
      <c r="C37218"/>
      <c r="D37218"/>
      <c r="E37218"/>
      <c r="F37218"/>
      <c r="G37218"/>
      <c r="H37218"/>
      <c r="I37218"/>
      <c r="J37218"/>
      <c r="K37218"/>
      <c r="L37218"/>
      <c r="M37218"/>
      <c r="N37218"/>
      <c r="O37218"/>
      <c r="P37218"/>
      <c r="Q37218"/>
      <c r="R37218"/>
    </row>
    <row r="37219" spans="3:18" x14ac:dyDescent="0.2">
      <c r="C37219"/>
      <c r="D37219"/>
      <c r="E37219"/>
      <c r="F37219"/>
      <c r="G37219"/>
      <c r="H37219"/>
      <c r="I37219"/>
      <c r="J37219"/>
      <c r="K37219"/>
      <c r="L37219"/>
      <c r="M37219"/>
      <c r="N37219"/>
      <c r="O37219"/>
      <c r="P37219"/>
      <c r="Q37219"/>
      <c r="R37219"/>
    </row>
    <row r="37220" spans="3:18" x14ac:dyDescent="0.2">
      <c r="C37220"/>
      <c r="D37220"/>
      <c r="E37220"/>
      <c r="F37220"/>
      <c r="G37220"/>
      <c r="H37220"/>
      <c r="I37220"/>
      <c r="J37220"/>
      <c r="K37220"/>
      <c r="L37220"/>
      <c r="M37220"/>
      <c r="N37220"/>
      <c r="O37220"/>
      <c r="P37220"/>
      <c r="Q37220"/>
      <c r="R37220"/>
    </row>
    <row r="37221" spans="3:18" x14ac:dyDescent="0.2">
      <c r="C37221"/>
      <c r="D37221"/>
      <c r="E37221"/>
      <c r="F37221"/>
      <c r="G37221"/>
      <c r="H37221"/>
      <c r="I37221"/>
      <c r="J37221"/>
      <c r="K37221"/>
      <c r="L37221"/>
      <c r="M37221"/>
      <c r="N37221"/>
      <c r="O37221"/>
      <c r="P37221"/>
      <c r="Q37221"/>
      <c r="R37221"/>
    </row>
    <row r="37222" spans="3:18" x14ac:dyDescent="0.2">
      <c r="C37222"/>
      <c r="D37222"/>
      <c r="E37222"/>
      <c r="F37222"/>
      <c r="G37222"/>
      <c r="H37222"/>
      <c r="I37222"/>
      <c r="J37222"/>
      <c r="K37222"/>
      <c r="L37222"/>
      <c r="M37222"/>
      <c r="N37222"/>
      <c r="O37222"/>
      <c r="P37222"/>
      <c r="Q37222"/>
      <c r="R37222"/>
    </row>
    <row r="37223" spans="3:18" x14ac:dyDescent="0.2">
      <c r="C37223"/>
      <c r="D37223"/>
      <c r="E37223"/>
      <c r="F37223"/>
      <c r="G37223"/>
      <c r="H37223"/>
      <c r="I37223"/>
      <c r="J37223"/>
      <c r="K37223"/>
      <c r="L37223"/>
      <c r="M37223"/>
      <c r="N37223"/>
      <c r="O37223"/>
      <c r="P37223"/>
      <c r="Q37223"/>
      <c r="R37223"/>
    </row>
    <row r="37224" spans="3:18" x14ac:dyDescent="0.2">
      <c r="C37224"/>
      <c r="D37224"/>
      <c r="E37224"/>
      <c r="F37224"/>
      <c r="G37224"/>
      <c r="H37224"/>
      <c r="I37224"/>
      <c r="J37224"/>
      <c r="K37224"/>
      <c r="L37224"/>
      <c r="M37224"/>
      <c r="N37224"/>
      <c r="O37224"/>
      <c r="P37224"/>
      <c r="Q37224"/>
      <c r="R37224"/>
    </row>
    <row r="37225" spans="3:18" x14ac:dyDescent="0.2">
      <c r="C37225"/>
      <c r="D37225"/>
      <c r="E37225"/>
      <c r="F37225"/>
      <c r="G37225"/>
      <c r="H37225"/>
      <c r="I37225"/>
      <c r="J37225"/>
      <c r="K37225"/>
      <c r="L37225"/>
      <c r="M37225"/>
      <c r="N37225"/>
      <c r="O37225"/>
      <c r="P37225"/>
      <c r="Q37225"/>
      <c r="R37225"/>
    </row>
    <row r="37226" spans="3:18" x14ac:dyDescent="0.2">
      <c r="C37226"/>
      <c r="D37226"/>
      <c r="E37226"/>
      <c r="F37226"/>
      <c r="G37226"/>
      <c r="H37226"/>
      <c r="I37226"/>
      <c r="J37226"/>
      <c r="K37226"/>
      <c r="L37226"/>
      <c r="M37226"/>
      <c r="N37226"/>
      <c r="O37226"/>
      <c r="P37226"/>
      <c r="Q37226"/>
      <c r="R37226"/>
    </row>
    <row r="37227" spans="3:18" x14ac:dyDescent="0.2">
      <c r="C37227"/>
      <c r="D37227"/>
      <c r="E37227"/>
      <c r="F37227"/>
      <c r="G37227"/>
      <c r="H37227"/>
      <c r="I37227"/>
      <c r="J37227"/>
      <c r="K37227"/>
      <c r="L37227"/>
      <c r="M37227"/>
      <c r="N37227"/>
      <c r="O37227"/>
      <c r="P37227"/>
      <c r="Q37227"/>
      <c r="R37227"/>
    </row>
    <row r="37228" spans="3:18" x14ac:dyDescent="0.2">
      <c r="C37228"/>
      <c r="D37228"/>
      <c r="E37228"/>
      <c r="F37228"/>
      <c r="G37228"/>
      <c r="H37228"/>
      <c r="I37228"/>
      <c r="J37228"/>
      <c r="K37228"/>
      <c r="L37228"/>
      <c r="M37228"/>
      <c r="N37228"/>
      <c r="O37228"/>
      <c r="P37228"/>
      <c r="Q37228"/>
      <c r="R37228"/>
    </row>
    <row r="37229" spans="3:18" x14ac:dyDescent="0.2">
      <c r="C37229"/>
      <c r="D37229"/>
      <c r="E37229"/>
      <c r="F37229"/>
      <c r="G37229"/>
      <c r="H37229"/>
      <c r="I37229"/>
      <c r="J37229"/>
      <c r="K37229"/>
      <c r="L37229"/>
      <c r="M37229"/>
      <c r="N37229"/>
      <c r="O37229"/>
      <c r="P37229"/>
      <c r="Q37229"/>
      <c r="R37229"/>
    </row>
    <row r="37230" spans="3:18" x14ac:dyDescent="0.2">
      <c r="C37230"/>
      <c r="D37230"/>
      <c r="E37230"/>
      <c r="F37230"/>
      <c r="G37230"/>
      <c r="H37230"/>
      <c r="I37230"/>
      <c r="J37230"/>
      <c r="K37230"/>
      <c r="L37230"/>
      <c r="M37230"/>
      <c r="N37230"/>
      <c r="O37230"/>
      <c r="P37230"/>
      <c r="Q37230"/>
      <c r="R37230"/>
    </row>
    <row r="37231" spans="3:18" x14ac:dyDescent="0.2">
      <c r="C37231"/>
      <c r="D37231"/>
      <c r="E37231"/>
      <c r="F37231"/>
      <c r="G37231"/>
      <c r="H37231"/>
      <c r="I37231"/>
      <c r="J37231"/>
      <c r="K37231"/>
      <c r="L37231"/>
      <c r="M37231"/>
      <c r="N37231"/>
      <c r="O37231"/>
      <c r="P37231"/>
      <c r="Q37231"/>
      <c r="R37231"/>
    </row>
    <row r="37232" spans="3:18" x14ac:dyDescent="0.2">
      <c r="C37232"/>
      <c r="D37232"/>
      <c r="E37232"/>
      <c r="F37232"/>
      <c r="G37232"/>
      <c r="H37232"/>
      <c r="I37232"/>
      <c r="J37232"/>
      <c r="K37232"/>
      <c r="L37232"/>
      <c r="M37232"/>
      <c r="N37232"/>
      <c r="O37232"/>
      <c r="P37232"/>
      <c r="Q37232"/>
      <c r="R37232"/>
    </row>
    <row r="37233" spans="3:18" x14ac:dyDescent="0.2">
      <c r="C37233"/>
      <c r="D37233"/>
      <c r="E37233"/>
      <c r="F37233"/>
      <c r="G37233"/>
      <c r="H37233"/>
      <c r="I37233"/>
      <c r="J37233"/>
      <c r="K37233"/>
      <c r="L37233"/>
      <c r="M37233"/>
      <c r="N37233"/>
      <c r="O37233"/>
      <c r="P37233"/>
      <c r="Q37233"/>
      <c r="R37233"/>
    </row>
    <row r="37234" spans="3:18" x14ac:dyDescent="0.2">
      <c r="C37234"/>
      <c r="D37234"/>
      <c r="E37234"/>
      <c r="F37234"/>
      <c r="G37234"/>
      <c r="H37234"/>
      <c r="I37234"/>
      <c r="J37234"/>
      <c r="K37234"/>
      <c r="L37234"/>
      <c r="M37234"/>
      <c r="N37234"/>
      <c r="O37234"/>
      <c r="P37234"/>
      <c r="Q37234"/>
      <c r="R37234"/>
    </row>
    <row r="37235" spans="3:18" x14ac:dyDescent="0.2">
      <c r="C37235"/>
      <c r="D37235"/>
      <c r="E37235"/>
      <c r="F37235"/>
      <c r="G37235"/>
      <c r="H37235"/>
      <c r="I37235"/>
      <c r="J37235"/>
      <c r="K37235"/>
      <c r="L37235"/>
      <c r="M37235"/>
      <c r="N37235"/>
      <c r="O37235"/>
      <c r="P37235"/>
      <c r="Q37235"/>
      <c r="R37235"/>
    </row>
    <row r="37236" spans="3:18" x14ac:dyDescent="0.2">
      <c r="C37236"/>
      <c r="D37236"/>
      <c r="E37236"/>
      <c r="F37236"/>
      <c r="G37236"/>
      <c r="H37236"/>
      <c r="I37236"/>
      <c r="J37236"/>
      <c r="K37236"/>
      <c r="L37236"/>
      <c r="M37236"/>
      <c r="N37236"/>
      <c r="O37236"/>
      <c r="P37236"/>
      <c r="Q37236"/>
      <c r="R37236"/>
    </row>
    <row r="37237" spans="3:18" x14ac:dyDescent="0.2">
      <c r="C37237"/>
      <c r="D37237"/>
      <c r="E37237"/>
      <c r="F37237"/>
      <c r="G37237"/>
      <c r="H37237"/>
      <c r="I37237"/>
      <c r="J37237"/>
      <c r="K37237"/>
      <c r="L37237"/>
      <c r="M37237"/>
      <c r="N37237"/>
      <c r="O37237"/>
      <c r="P37237"/>
      <c r="Q37237"/>
      <c r="R37237"/>
    </row>
    <row r="37238" spans="3:18" x14ac:dyDescent="0.2">
      <c r="C37238"/>
      <c r="D37238"/>
      <c r="E37238"/>
      <c r="F37238"/>
      <c r="G37238"/>
      <c r="H37238"/>
      <c r="I37238"/>
      <c r="J37238"/>
      <c r="K37238"/>
      <c r="L37238"/>
      <c r="M37238"/>
      <c r="N37238"/>
      <c r="O37238"/>
      <c r="P37238"/>
      <c r="Q37238"/>
      <c r="R37238"/>
    </row>
    <row r="37239" spans="3:18" x14ac:dyDescent="0.2">
      <c r="C37239"/>
      <c r="D37239"/>
      <c r="E37239"/>
      <c r="F37239"/>
      <c r="G37239"/>
      <c r="H37239"/>
      <c r="I37239"/>
      <c r="J37239"/>
      <c r="K37239"/>
      <c r="L37239"/>
      <c r="M37239"/>
      <c r="N37239"/>
      <c r="O37239"/>
      <c r="P37239"/>
      <c r="Q37239"/>
      <c r="R37239"/>
    </row>
    <row r="37240" spans="3:18" x14ac:dyDescent="0.2">
      <c r="C37240"/>
      <c r="D37240"/>
      <c r="E37240"/>
      <c r="F37240"/>
      <c r="G37240"/>
      <c r="H37240"/>
      <c r="I37240"/>
      <c r="J37240"/>
      <c r="K37240"/>
      <c r="L37240"/>
      <c r="M37240"/>
      <c r="N37240"/>
      <c r="O37240"/>
      <c r="P37240"/>
      <c r="Q37240"/>
      <c r="R37240"/>
    </row>
    <row r="37241" spans="3:18" x14ac:dyDescent="0.2">
      <c r="C37241"/>
      <c r="D37241"/>
      <c r="E37241"/>
      <c r="F37241"/>
      <c r="G37241"/>
      <c r="H37241"/>
      <c r="I37241"/>
      <c r="J37241"/>
      <c r="K37241"/>
      <c r="L37241"/>
      <c r="M37241"/>
      <c r="N37241"/>
      <c r="O37241"/>
      <c r="P37241"/>
      <c r="Q37241"/>
      <c r="R37241"/>
    </row>
    <row r="37242" spans="3:18" x14ac:dyDescent="0.2">
      <c r="C37242"/>
      <c r="D37242"/>
      <c r="E37242"/>
      <c r="F37242"/>
      <c r="G37242"/>
      <c r="H37242"/>
      <c r="I37242"/>
      <c r="J37242"/>
      <c r="K37242"/>
      <c r="L37242"/>
      <c r="M37242"/>
      <c r="N37242"/>
      <c r="O37242"/>
      <c r="P37242"/>
      <c r="Q37242"/>
      <c r="R37242"/>
    </row>
    <row r="37243" spans="3:18" x14ac:dyDescent="0.2">
      <c r="C37243"/>
      <c r="D37243"/>
      <c r="E37243"/>
      <c r="F37243"/>
      <c r="G37243"/>
      <c r="H37243"/>
      <c r="I37243"/>
      <c r="J37243"/>
      <c r="K37243"/>
      <c r="L37243"/>
      <c r="M37243"/>
      <c r="N37243"/>
      <c r="O37243"/>
      <c r="P37243"/>
      <c r="Q37243"/>
      <c r="R37243"/>
    </row>
    <row r="37244" spans="3:18" x14ac:dyDescent="0.2">
      <c r="C37244"/>
      <c r="D37244"/>
      <c r="E37244"/>
      <c r="F37244"/>
      <c r="G37244"/>
      <c r="H37244"/>
      <c r="I37244"/>
      <c r="J37244"/>
      <c r="K37244"/>
      <c r="L37244"/>
      <c r="M37244"/>
      <c r="N37244"/>
      <c r="O37244"/>
      <c r="P37244"/>
      <c r="Q37244"/>
      <c r="R37244"/>
    </row>
    <row r="37245" spans="3:18" x14ac:dyDescent="0.2">
      <c r="C37245"/>
      <c r="D37245"/>
      <c r="E37245"/>
      <c r="F37245"/>
      <c r="G37245"/>
      <c r="H37245"/>
      <c r="I37245"/>
      <c r="J37245"/>
      <c r="K37245"/>
      <c r="L37245"/>
      <c r="M37245"/>
      <c r="N37245"/>
      <c r="O37245"/>
      <c r="P37245"/>
      <c r="Q37245"/>
      <c r="R37245"/>
    </row>
    <row r="37246" spans="3:18" x14ac:dyDescent="0.2">
      <c r="C37246"/>
      <c r="D37246"/>
      <c r="E37246"/>
      <c r="F37246"/>
      <c r="G37246"/>
      <c r="H37246"/>
      <c r="I37246"/>
      <c r="J37246"/>
      <c r="K37246"/>
      <c r="L37246"/>
      <c r="M37246"/>
      <c r="N37246"/>
      <c r="O37246"/>
      <c r="P37246"/>
      <c r="Q37246"/>
      <c r="R37246"/>
    </row>
    <row r="37247" spans="3:18" x14ac:dyDescent="0.2">
      <c r="C37247"/>
      <c r="D37247"/>
      <c r="E37247"/>
      <c r="F37247"/>
      <c r="G37247"/>
      <c r="H37247"/>
      <c r="I37247"/>
      <c r="J37247"/>
      <c r="K37247"/>
      <c r="L37247"/>
      <c r="M37247"/>
      <c r="N37247"/>
      <c r="O37247"/>
      <c r="P37247"/>
      <c r="Q37247"/>
      <c r="R37247"/>
    </row>
    <row r="37248" spans="3:18" x14ac:dyDescent="0.2">
      <c r="C37248"/>
      <c r="D37248"/>
      <c r="E37248"/>
      <c r="F37248"/>
      <c r="G37248"/>
      <c r="H37248"/>
      <c r="I37248"/>
      <c r="J37248"/>
      <c r="K37248"/>
      <c r="L37248"/>
      <c r="M37248"/>
      <c r="N37248"/>
      <c r="O37248"/>
      <c r="P37248"/>
      <c r="Q37248"/>
      <c r="R37248"/>
    </row>
    <row r="37249" spans="3:18" x14ac:dyDescent="0.2">
      <c r="C37249"/>
      <c r="D37249"/>
      <c r="E37249"/>
      <c r="F37249"/>
      <c r="G37249"/>
      <c r="H37249"/>
      <c r="I37249"/>
      <c r="J37249"/>
      <c r="K37249"/>
      <c r="L37249"/>
      <c r="M37249"/>
      <c r="N37249"/>
      <c r="O37249"/>
      <c r="P37249"/>
      <c r="Q37249"/>
      <c r="R37249"/>
    </row>
    <row r="37250" spans="3:18" x14ac:dyDescent="0.2">
      <c r="C37250"/>
      <c r="D37250"/>
      <c r="E37250"/>
      <c r="F37250"/>
      <c r="G37250"/>
      <c r="H37250"/>
      <c r="I37250"/>
      <c r="J37250"/>
      <c r="K37250"/>
      <c r="L37250"/>
      <c r="M37250"/>
      <c r="N37250"/>
      <c r="O37250"/>
      <c r="P37250"/>
      <c r="Q37250"/>
      <c r="R37250"/>
    </row>
    <row r="37251" spans="3:18" x14ac:dyDescent="0.2">
      <c r="C37251"/>
      <c r="D37251"/>
      <c r="E37251"/>
      <c r="F37251"/>
      <c r="G37251"/>
      <c r="H37251"/>
      <c r="I37251"/>
      <c r="J37251"/>
      <c r="K37251"/>
      <c r="L37251"/>
      <c r="M37251"/>
      <c r="N37251"/>
      <c r="O37251"/>
      <c r="P37251"/>
      <c r="Q37251"/>
      <c r="R37251"/>
    </row>
    <row r="37252" spans="3:18" x14ac:dyDescent="0.2">
      <c r="C37252"/>
      <c r="D37252"/>
      <c r="E37252"/>
      <c r="F37252"/>
      <c r="G37252"/>
      <c r="H37252"/>
      <c r="I37252"/>
      <c r="J37252"/>
      <c r="K37252"/>
      <c r="L37252"/>
      <c r="M37252"/>
      <c r="N37252"/>
      <c r="O37252"/>
      <c r="P37252"/>
      <c r="Q37252"/>
      <c r="R37252"/>
    </row>
    <row r="37253" spans="3:18" x14ac:dyDescent="0.2">
      <c r="C37253"/>
      <c r="D37253"/>
      <c r="E37253"/>
      <c r="F37253"/>
      <c r="G37253"/>
      <c r="H37253"/>
      <c r="I37253"/>
      <c r="J37253"/>
      <c r="K37253"/>
      <c r="L37253"/>
      <c r="M37253"/>
      <c r="N37253"/>
      <c r="O37253"/>
      <c r="P37253"/>
      <c r="Q37253"/>
      <c r="R37253"/>
    </row>
    <row r="37254" spans="3:18" x14ac:dyDescent="0.2">
      <c r="C37254"/>
      <c r="D37254"/>
      <c r="E37254"/>
      <c r="F37254"/>
      <c r="G37254"/>
      <c r="H37254"/>
      <c r="I37254"/>
      <c r="J37254"/>
      <c r="K37254"/>
      <c r="L37254"/>
      <c r="M37254"/>
      <c r="N37254"/>
      <c r="O37254"/>
      <c r="P37254"/>
      <c r="Q37254"/>
      <c r="R37254"/>
    </row>
    <row r="37255" spans="3:18" x14ac:dyDescent="0.2">
      <c r="C37255"/>
      <c r="D37255"/>
      <c r="E37255"/>
      <c r="F37255"/>
      <c r="G37255"/>
      <c r="H37255"/>
      <c r="I37255"/>
      <c r="J37255"/>
      <c r="K37255"/>
      <c r="L37255"/>
      <c r="M37255"/>
      <c r="N37255"/>
      <c r="O37255"/>
      <c r="P37255"/>
      <c r="Q37255"/>
      <c r="R37255"/>
    </row>
    <row r="37256" spans="3:18" x14ac:dyDescent="0.2">
      <c r="C37256"/>
      <c r="D37256"/>
      <c r="E37256"/>
      <c r="F37256"/>
      <c r="G37256"/>
      <c r="H37256"/>
      <c r="I37256"/>
      <c r="J37256"/>
      <c r="K37256"/>
      <c r="L37256"/>
      <c r="M37256"/>
      <c r="N37256"/>
      <c r="O37256"/>
      <c r="P37256"/>
      <c r="Q37256"/>
      <c r="R37256"/>
    </row>
    <row r="37257" spans="3:18" x14ac:dyDescent="0.2">
      <c r="C37257"/>
      <c r="D37257"/>
      <c r="E37257"/>
      <c r="F37257"/>
      <c r="G37257"/>
      <c r="H37257"/>
      <c r="I37257"/>
      <c r="J37257"/>
      <c r="K37257"/>
      <c r="L37257"/>
      <c r="M37257"/>
      <c r="N37257"/>
      <c r="O37257"/>
      <c r="P37257"/>
      <c r="Q37257"/>
      <c r="R37257"/>
    </row>
    <row r="37258" spans="3:18" x14ac:dyDescent="0.2">
      <c r="C37258"/>
      <c r="D37258"/>
      <c r="E37258"/>
      <c r="F37258"/>
      <c r="G37258"/>
      <c r="H37258"/>
      <c r="I37258"/>
      <c r="J37258"/>
      <c r="K37258"/>
      <c r="L37258"/>
      <c r="M37258"/>
      <c r="N37258"/>
      <c r="O37258"/>
      <c r="P37258"/>
      <c r="Q37258"/>
      <c r="R37258"/>
    </row>
    <row r="37259" spans="3:18" x14ac:dyDescent="0.2">
      <c r="C37259"/>
      <c r="D37259"/>
      <c r="E37259"/>
      <c r="F37259"/>
      <c r="G37259"/>
      <c r="H37259"/>
      <c r="I37259"/>
      <c r="J37259"/>
      <c r="K37259"/>
      <c r="L37259"/>
      <c r="M37259"/>
      <c r="N37259"/>
      <c r="O37259"/>
      <c r="P37259"/>
      <c r="Q37259"/>
      <c r="R37259"/>
    </row>
    <row r="37260" spans="3:18" x14ac:dyDescent="0.2">
      <c r="C37260"/>
      <c r="D37260"/>
      <c r="E37260"/>
      <c r="F37260"/>
      <c r="G37260"/>
      <c r="H37260"/>
      <c r="I37260"/>
      <c r="J37260"/>
      <c r="K37260"/>
      <c r="L37260"/>
      <c r="M37260"/>
      <c r="N37260"/>
      <c r="O37260"/>
      <c r="P37260"/>
      <c r="Q37260"/>
      <c r="R37260"/>
    </row>
    <row r="37261" spans="3:18" x14ac:dyDescent="0.2">
      <c r="C37261"/>
      <c r="D37261"/>
      <c r="E37261"/>
      <c r="F37261"/>
      <c r="G37261"/>
      <c r="H37261"/>
      <c r="I37261"/>
      <c r="J37261"/>
      <c r="K37261"/>
      <c r="L37261"/>
      <c r="M37261"/>
      <c r="N37261"/>
      <c r="O37261"/>
      <c r="P37261"/>
      <c r="Q37261"/>
      <c r="R37261"/>
    </row>
    <row r="37262" spans="3:18" x14ac:dyDescent="0.2">
      <c r="C37262"/>
      <c r="D37262"/>
      <c r="E37262"/>
      <c r="F37262"/>
      <c r="G37262"/>
      <c r="H37262"/>
      <c r="I37262"/>
      <c r="J37262"/>
      <c r="K37262"/>
      <c r="L37262"/>
      <c r="M37262"/>
      <c r="N37262"/>
      <c r="O37262"/>
      <c r="P37262"/>
      <c r="Q37262"/>
      <c r="R37262"/>
    </row>
    <row r="37263" spans="3:18" x14ac:dyDescent="0.2">
      <c r="C37263"/>
      <c r="D37263"/>
      <c r="E37263"/>
      <c r="F37263"/>
      <c r="G37263"/>
      <c r="H37263"/>
      <c r="I37263"/>
      <c r="J37263"/>
      <c r="K37263"/>
      <c r="L37263"/>
      <c r="M37263"/>
      <c r="N37263"/>
      <c r="O37263"/>
      <c r="P37263"/>
      <c r="Q37263"/>
      <c r="R37263"/>
    </row>
    <row r="37264" spans="3:18" x14ac:dyDescent="0.2">
      <c r="C37264"/>
      <c r="D37264"/>
      <c r="E37264"/>
      <c r="F37264"/>
      <c r="G37264"/>
      <c r="H37264"/>
      <c r="I37264"/>
      <c r="J37264"/>
      <c r="K37264"/>
      <c r="L37264"/>
      <c r="M37264"/>
      <c r="N37264"/>
      <c r="O37264"/>
      <c r="P37264"/>
      <c r="Q37264"/>
      <c r="R37264"/>
    </row>
    <row r="37265" spans="3:18" x14ac:dyDescent="0.2">
      <c r="C37265"/>
      <c r="D37265"/>
      <c r="E37265"/>
      <c r="F37265"/>
      <c r="G37265"/>
      <c r="H37265"/>
      <c r="I37265"/>
      <c r="J37265"/>
      <c r="K37265"/>
      <c r="L37265"/>
      <c r="M37265"/>
      <c r="N37265"/>
      <c r="O37265"/>
      <c r="P37265"/>
      <c r="Q37265"/>
      <c r="R37265"/>
    </row>
    <row r="37266" spans="3:18" x14ac:dyDescent="0.2">
      <c r="C37266"/>
      <c r="D37266"/>
      <c r="E37266"/>
      <c r="F37266"/>
      <c r="G37266"/>
      <c r="H37266"/>
      <c r="I37266"/>
      <c r="J37266"/>
      <c r="K37266"/>
      <c r="L37266"/>
      <c r="M37266"/>
      <c r="N37266"/>
      <c r="O37266"/>
      <c r="P37266"/>
      <c r="Q37266"/>
      <c r="R37266"/>
    </row>
    <row r="37267" spans="3:18" x14ac:dyDescent="0.2">
      <c r="C37267"/>
      <c r="D37267"/>
      <c r="E37267"/>
      <c r="F37267"/>
      <c r="G37267"/>
      <c r="H37267"/>
      <c r="I37267"/>
      <c r="J37267"/>
      <c r="K37267"/>
      <c r="L37267"/>
      <c r="M37267"/>
      <c r="N37267"/>
      <c r="O37267"/>
      <c r="P37267"/>
      <c r="Q37267"/>
      <c r="R37267"/>
    </row>
    <row r="37268" spans="3:18" x14ac:dyDescent="0.2">
      <c r="C37268"/>
      <c r="D37268"/>
      <c r="E37268"/>
      <c r="F37268"/>
      <c r="G37268"/>
      <c r="H37268"/>
      <c r="I37268"/>
      <c r="J37268"/>
      <c r="K37268"/>
      <c r="L37268"/>
      <c r="M37268"/>
      <c r="N37268"/>
      <c r="O37268"/>
      <c r="P37268"/>
      <c r="Q37268"/>
      <c r="R37268"/>
    </row>
    <row r="37269" spans="3:18" x14ac:dyDescent="0.2">
      <c r="C37269"/>
      <c r="D37269"/>
      <c r="E37269"/>
      <c r="F37269"/>
      <c r="G37269"/>
      <c r="H37269"/>
      <c r="I37269"/>
      <c r="J37269"/>
      <c r="K37269"/>
      <c r="L37269"/>
      <c r="M37269"/>
      <c r="N37269"/>
      <c r="O37269"/>
      <c r="P37269"/>
      <c r="Q37269"/>
      <c r="R37269"/>
    </row>
    <row r="37270" spans="3:18" x14ac:dyDescent="0.2">
      <c r="C37270"/>
      <c r="D37270"/>
      <c r="E37270"/>
      <c r="F37270"/>
      <c r="G37270"/>
      <c r="H37270"/>
      <c r="I37270"/>
      <c r="J37270"/>
      <c r="K37270"/>
      <c r="L37270"/>
      <c r="M37270"/>
      <c r="N37270"/>
      <c r="O37270"/>
      <c r="P37270"/>
      <c r="Q37270"/>
      <c r="R37270"/>
    </row>
    <row r="37271" spans="3:18" x14ac:dyDescent="0.2">
      <c r="C37271"/>
      <c r="D37271"/>
      <c r="E37271"/>
      <c r="F37271"/>
      <c r="G37271"/>
      <c r="H37271"/>
      <c r="I37271"/>
      <c r="J37271"/>
      <c r="K37271"/>
      <c r="L37271"/>
      <c r="M37271"/>
      <c r="N37271"/>
      <c r="O37271"/>
      <c r="P37271"/>
      <c r="Q37271"/>
      <c r="R37271"/>
    </row>
    <row r="37272" spans="3:18" x14ac:dyDescent="0.2">
      <c r="C37272"/>
      <c r="D37272"/>
      <c r="E37272"/>
      <c r="F37272"/>
      <c r="G37272"/>
      <c r="H37272"/>
      <c r="I37272"/>
      <c r="J37272"/>
      <c r="K37272"/>
      <c r="L37272"/>
      <c r="M37272"/>
      <c r="N37272"/>
      <c r="O37272"/>
      <c r="P37272"/>
      <c r="Q37272"/>
      <c r="R37272"/>
    </row>
    <row r="37273" spans="3:18" x14ac:dyDescent="0.2">
      <c r="C37273"/>
      <c r="D37273"/>
      <c r="E37273"/>
      <c r="F37273"/>
      <c r="G37273"/>
      <c r="H37273"/>
      <c r="I37273"/>
      <c r="J37273"/>
      <c r="K37273"/>
      <c r="L37273"/>
      <c r="M37273"/>
      <c r="N37273"/>
      <c r="O37273"/>
      <c r="P37273"/>
      <c r="Q37273"/>
      <c r="R37273"/>
    </row>
    <row r="37274" spans="3:18" x14ac:dyDescent="0.2">
      <c r="C37274"/>
      <c r="D37274"/>
      <c r="E37274"/>
      <c r="F37274"/>
      <c r="G37274"/>
      <c r="H37274"/>
      <c r="I37274"/>
      <c r="J37274"/>
      <c r="K37274"/>
      <c r="L37274"/>
      <c r="M37274"/>
      <c r="N37274"/>
      <c r="O37274"/>
      <c r="P37274"/>
      <c r="Q37274"/>
      <c r="R37274"/>
    </row>
    <row r="37275" spans="3:18" x14ac:dyDescent="0.2">
      <c r="C37275"/>
      <c r="D37275"/>
      <c r="E37275"/>
      <c r="F37275"/>
      <c r="G37275"/>
      <c r="H37275"/>
      <c r="I37275"/>
      <c r="J37275"/>
      <c r="K37275"/>
      <c r="L37275"/>
      <c r="M37275"/>
      <c r="N37275"/>
      <c r="O37275"/>
      <c r="P37275"/>
      <c r="Q37275"/>
      <c r="R37275"/>
    </row>
    <row r="37276" spans="3:18" x14ac:dyDescent="0.2">
      <c r="C37276"/>
      <c r="D37276"/>
      <c r="E37276"/>
      <c r="F37276"/>
      <c r="G37276"/>
      <c r="H37276"/>
      <c r="I37276"/>
      <c r="J37276"/>
      <c r="K37276"/>
      <c r="L37276"/>
      <c r="M37276"/>
      <c r="N37276"/>
      <c r="O37276"/>
      <c r="P37276"/>
      <c r="Q37276"/>
      <c r="R37276"/>
    </row>
    <row r="37277" spans="3:18" x14ac:dyDescent="0.2">
      <c r="C37277"/>
      <c r="D37277"/>
      <c r="E37277"/>
      <c r="F37277"/>
      <c r="G37277"/>
      <c r="H37277"/>
      <c r="I37277"/>
      <c r="J37277"/>
      <c r="K37277"/>
      <c r="L37277"/>
      <c r="M37277"/>
      <c r="N37277"/>
      <c r="O37277"/>
      <c r="P37277"/>
      <c r="Q37277"/>
      <c r="R37277"/>
    </row>
    <row r="37278" spans="3:18" x14ac:dyDescent="0.2">
      <c r="C37278"/>
      <c r="D37278"/>
      <c r="E37278"/>
      <c r="F37278"/>
      <c r="G37278"/>
      <c r="H37278"/>
      <c r="I37278"/>
      <c r="J37278"/>
      <c r="K37278"/>
      <c r="L37278"/>
      <c r="M37278"/>
      <c r="N37278"/>
      <c r="O37278"/>
      <c r="P37278"/>
      <c r="Q37278"/>
      <c r="R37278"/>
    </row>
    <row r="37279" spans="3:18" x14ac:dyDescent="0.2">
      <c r="C37279"/>
      <c r="D37279"/>
      <c r="E37279"/>
      <c r="F37279"/>
      <c r="G37279"/>
      <c r="H37279"/>
      <c r="I37279"/>
      <c r="J37279"/>
      <c r="K37279"/>
      <c r="L37279"/>
      <c r="M37279"/>
      <c r="N37279"/>
      <c r="O37279"/>
      <c r="P37279"/>
      <c r="Q37279"/>
      <c r="R37279"/>
    </row>
    <row r="37280" spans="3:18" x14ac:dyDescent="0.2">
      <c r="C37280"/>
      <c r="D37280"/>
      <c r="E37280"/>
      <c r="F37280"/>
      <c r="G37280"/>
      <c r="H37280"/>
      <c r="I37280"/>
      <c r="J37280"/>
      <c r="K37280"/>
      <c r="L37280"/>
      <c r="M37280"/>
      <c r="N37280"/>
      <c r="O37280"/>
      <c r="P37280"/>
      <c r="Q37280"/>
      <c r="R37280"/>
    </row>
    <row r="37281" spans="3:18" x14ac:dyDescent="0.2">
      <c r="C37281"/>
      <c r="D37281"/>
      <c r="E37281"/>
      <c r="F37281"/>
      <c r="G37281"/>
      <c r="H37281"/>
      <c r="I37281"/>
      <c r="J37281"/>
      <c r="K37281"/>
      <c r="L37281"/>
      <c r="M37281"/>
      <c r="N37281"/>
      <c r="O37281"/>
      <c r="P37281"/>
      <c r="Q37281"/>
      <c r="R37281"/>
    </row>
    <row r="37282" spans="3:18" x14ac:dyDescent="0.2">
      <c r="C37282"/>
      <c r="D37282"/>
      <c r="E37282"/>
      <c r="F37282"/>
      <c r="G37282"/>
      <c r="H37282"/>
      <c r="I37282"/>
      <c r="J37282"/>
      <c r="K37282"/>
      <c r="L37282"/>
      <c r="M37282"/>
      <c r="N37282"/>
      <c r="O37282"/>
      <c r="P37282"/>
      <c r="Q37282"/>
      <c r="R37282"/>
    </row>
    <row r="37283" spans="3:18" x14ac:dyDescent="0.2">
      <c r="C37283"/>
      <c r="D37283"/>
      <c r="E37283"/>
      <c r="F37283"/>
      <c r="G37283"/>
      <c r="H37283"/>
      <c r="I37283"/>
      <c r="J37283"/>
      <c r="K37283"/>
      <c r="L37283"/>
      <c r="M37283"/>
      <c r="N37283"/>
      <c r="O37283"/>
      <c r="P37283"/>
      <c r="Q37283"/>
      <c r="R37283"/>
    </row>
    <row r="37284" spans="3:18" x14ac:dyDescent="0.2">
      <c r="C37284"/>
      <c r="D37284"/>
      <c r="E37284"/>
      <c r="F37284"/>
      <c r="G37284"/>
      <c r="H37284"/>
      <c r="I37284"/>
      <c r="J37284"/>
      <c r="K37284"/>
      <c r="L37284"/>
      <c r="M37284"/>
      <c r="N37284"/>
      <c r="O37284"/>
      <c r="P37284"/>
      <c r="Q37284"/>
      <c r="R37284"/>
    </row>
    <row r="37285" spans="3:18" x14ac:dyDescent="0.2">
      <c r="C37285"/>
      <c r="D37285"/>
      <c r="E37285"/>
      <c r="F37285"/>
      <c r="G37285"/>
      <c r="H37285"/>
      <c r="I37285"/>
      <c r="J37285"/>
      <c r="K37285"/>
      <c r="L37285"/>
      <c r="M37285"/>
      <c r="N37285"/>
      <c r="O37285"/>
      <c r="P37285"/>
      <c r="Q37285"/>
      <c r="R37285"/>
    </row>
    <row r="37286" spans="3:18" x14ac:dyDescent="0.2">
      <c r="C37286"/>
      <c r="D37286"/>
      <c r="E37286"/>
      <c r="F37286"/>
      <c r="G37286"/>
      <c r="H37286"/>
      <c r="I37286"/>
      <c r="J37286"/>
      <c r="K37286"/>
      <c r="L37286"/>
      <c r="M37286"/>
      <c r="N37286"/>
      <c r="O37286"/>
      <c r="P37286"/>
      <c r="Q37286"/>
      <c r="R37286"/>
    </row>
    <row r="37287" spans="3:18" x14ac:dyDescent="0.2">
      <c r="C37287"/>
      <c r="D37287"/>
      <c r="E37287"/>
      <c r="F37287"/>
      <c r="G37287"/>
      <c r="H37287"/>
      <c r="I37287"/>
      <c r="J37287"/>
      <c r="K37287"/>
      <c r="L37287"/>
      <c r="M37287"/>
      <c r="N37287"/>
      <c r="O37287"/>
      <c r="P37287"/>
      <c r="Q37287"/>
      <c r="R37287"/>
    </row>
    <row r="37288" spans="3:18" x14ac:dyDescent="0.2">
      <c r="C37288"/>
      <c r="D37288"/>
      <c r="E37288"/>
      <c r="F37288"/>
      <c r="G37288"/>
      <c r="H37288"/>
      <c r="I37288"/>
      <c r="J37288"/>
      <c r="K37288"/>
      <c r="L37288"/>
      <c r="M37288"/>
      <c r="N37288"/>
      <c r="O37288"/>
      <c r="P37288"/>
      <c r="Q37288"/>
      <c r="R37288"/>
    </row>
    <row r="37289" spans="3:18" x14ac:dyDescent="0.2">
      <c r="C37289"/>
      <c r="D37289"/>
      <c r="E37289"/>
      <c r="F37289"/>
      <c r="G37289"/>
      <c r="H37289"/>
      <c r="I37289"/>
      <c r="J37289"/>
      <c r="K37289"/>
      <c r="L37289"/>
      <c r="M37289"/>
      <c r="N37289"/>
      <c r="O37289"/>
      <c r="P37289"/>
      <c r="Q37289"/>
      <c r="R37289"/>
    </row>
    <row r="37290" spans="3:18" x14ac:dyDescent="0.2">
      <c r="C37290"/>
      <c r="D37290"/>
      <c r="E37290"/>
      <c r="F37290"/>
      <c r="G37290"/>
      <c r="H37290"/>
      <c r="I37290"/>
      <c r="J37290"/>
      <c r="K37290"/>
      <c r="L37290"/>
      <c r="M37290"/>
      <c r="N37290"/>
      <c r="O37290"/>
      <c r="P37290"/>
      <c r="Q37290"/>
      <c r="R37290"/>
    </row>
    <row r="37291" spans="3:18" x14ac:dyDescent="0.2">
      <c r="C37291"/>
      <c r="D37291"/>
      <c r="E37291"/>
      <c r="F37291"/>
      <c r="G37291"/>
      <c r="H37291"/>
      <c r="I37291"/>
      <c r="J37291"/>
      <c r="K37291"/>
      <c r="L37291"/>
      <c r="M37291"/>
      <c r="N37291"/>
      <c r="O37291"/>
      <c r="P37291"/>
      <c r="Q37291"/>
      <c r="R37291"/>
    </row>
    <row r="37292" spans="3:18" x14ac:dyDescent="0.2">
      <c r="C37292"/>
      <c r="D37292"/>
      <c r="E37292"/>
      <c r="F37292"/>
      <c r="G37292"/>
      <c r="H37292"/>
      <c r="I37292"/>
      <c r="J37292"/>
      <c r="K37292"/>
      <c r="L37292"/>
      <c r="M37292"/>
      <c r="N37292"/>
      <c r="O37292"/>
      <c r="P37292"/>
      <c r="Q37292"/>
      <c r="R37292"/>
    </row>
    <row r="37293" spans="3:18" x14ac:dyDescent="0.2">
      <c r="C37293"/>
      <c r="D37293"/>
      <c r="E37293"/>
      <c r="F37293"/>
      <c r="G37293"/>
      <c r="H37293"/>
      <c r="I37293"/>
      <c r="J37293"/>
      <c r="K37293"/>
      <c r="L37293"/>
      <c r="M37293"/>
      <c r="N37293"/>
      <c r="O37293"/>
      <c r="P37293"/>
      <c r="Q37293"/>
      <c r="R37293"/>
    </row>
    <row r="37294" spans="3:18" x14ac:dyDescent="0.2">
      <c r="C37294"/>
      <c r="D37294"/>
      <c r="E37294"/>
      <c r="F37294"/>
      <c r="G37294"/>
      <c r="H37294"/>
      <c r="I37294"/>
      <c r="J37294"/>
      <c r="K37294"/>
      <c r="L37294"/>
      <c r="M37294"/>
      <c r="N37294"/>
      <c r="O37294"/>
      <c r="P37294"/>
      <c r="Q37294"/>
      <c r="R37294"/>
    </row>
    <row r="37295" spans="3:18" x14ac:dyDescent="0.2">
      <c r="C37295"/>
      <c r="D37295"/>
      <c r="E37295"/>
      <c r="F37295"/>
      <c r="G37295"/>
      <c r="H37295"/>
      <c r="I37295"/>
      <c r="J37295"/>
      <c r="K37295"/>
      <c r="L37295"/>
      <c r="M37295"/>
      <c r="N37295"/>
      <c r="O37295"/>
      <c r="P37295"/>
      <c r="Q37295"/>
      <c r="R37295"/>
    </row>
    <row r="37296" spans="3:18" x14ac:dyDescent="0.2">
      <c r="C37296"/>
      <c r="D37296"/>
      <c r="E37296"/>
      <c r="F37296"/>
      <c r="G37296"/>
      <c r="H37296"/>
      <c r="I37296"/>
      <c r="J37296"/>
      <c r="K37296"/>
      <c r="L37296"/>
      <c r="M37296"/>
      <c r="N37296"/>
      <c r="O37296"/>
      <c r="P37296"/>
      <c r="Q37296"/>
      <c r="R37296"/>
    </row>
    <row r="37297" spans="3:18" x14ac:dyDescent="0.2">
      <c r="C37297"/>
      <c r="D37297"/>
      <c r="E37297"/>
      <c r="F37297"/>
      <c r="G37297"/>
      <c r="H37297"/>
      <c r="I37297"/>
      <c r="J37297"/>
      <c r="K37297"/>
      <c r="L37297"/>
      <c r="M37297"/>
      <c r="N37297"/>
      <c r="O37297"/>
      <c r="P37297"/>
      <c r="Q37297"/>
      <c r="R37297"/>
    </row>
    <row r="37298" spans="3:18" x14ac:dyDescent="0.2">
      <c r="C37298"/>
      <c r="D37298"/>
      <c r="E37298"/>
      <c r="F37298"/>
      <c r="G37298"/>
      <c r="H37298"/>
      <c r="I37298"/>
      <c r="J37298"/>
      <c r="K37298"/>
      <c r="L37298"/>
      <c r="M37298"/>
      <c r="N37298"/>
      <c r="O37298"/>
      <c r="P37298"/>
      <c r="Q37298"/>
      <c r="R37298"/>
    </row>
    <row r="37299" spans="3:18" x14ac:dyDescent="0.2">
      <c r="C37299"/>
      <c r="D37299"/>
      <c r="E37299"/>
      <c r="F37299"/>
      <c r="G37299"/>
      <c r="H37299"/>
      <c r="I37299"/>
      <c r="J37299"/>
      <c r="K37299"/>
      <c r="L37299"/>
      <c r="M37299"/>
      <c r="N37299"/>
      <c r="O37299"/>
      <c r="P37299"/>
      <c r="Q37299"/>
      <c r="R37299"/>
    </row>
    <row r="37300" spans="3:18" x14ac:dyDescent="0.2">
      <c r="C37300"/>
      <c r="D37300"/>
      <c r="E37300"/>
      <c r="F37300"/>
      <c r="G37300"/>
      <c r="H37300"/>
      <c r="I37300"/>
      <c r="J37300"/>
      <c r="K37300"/>
      <c r="L37300"/>
      <c r="M37300"/>
      <c r="N37300"/>
      <c r="O37300"/>
      <c r="P37300"/>
      <c r="Q37300"/>
      <c r="R37300"/>
    </row>
    <row r="37301" spans="3:18" x14ac:dyDescent="0.2">
      <c r="C37301"/>
      <c r="D37301"/>
      <c r="E37301"/>
      <c r="F37301"/>
      <c r="G37301"/>
      <c r="H37301"/>
      <c r="I37301"/>
      <c r="J37301"/>
      <c r="K37301"/>
      <c r="L37301"/>
      <c r="M37301"/>
      <c r="N37301"/>
      <c r="O37301"/>
      <c r="P37301"/>
      <c r="Q37301"/>
      <c r="R37301"/>
    </row>
    <row r="37302" spans="3:18" x14ac:dyDescent="0.2">
      <c r="C37302"/>
      <c r="D37302"/>
      <c r="E37302"/>
      <c r="F37302"/>
      <c r="G37302"/>
      <c r="H37302"/>
      <c r="I37302"/>
      <c r="J37302"/>
      <c r="K37302"/>
      <c r="L37302"/>
      <c r="M37302"/>
      <c r="N37302"/>
      <c r="O37302"/>
      <c r="P37302"/>
      <c r="Q37302"/>
      <c r="R37302"/>
    </row>
    <row r="37303" spans="3:18" x14ac:dyDescent="0.2">
      <c r="C37303"/>
      <c r="D37303"/>
      <c r="E37303"/>
      <c r="F37303"/>
      <c r="G37303"/>
      <c r="H37303"/>
      <c r="I37303"/>
      <c r="J37303"/>
      <c r="K37303"/>
      <c r="L37303"/>
      <c r="M37303"/>
      <c r="N37303"/>
      <c r="O37303"/>
      <c r="P37303"/>
      <c r="Q37303"/>
      <c r="R37303"/>
    </row>
    <row r="37304" spans="3:18" x14ac:dyDescent="0.2">
      <c r="C37304"/>
      <c r="D37304"/>
      <c r="E37304"/>
      <c r="F37304"/>
      <c r="G37304"/>
      <c r="H37304"/>
      <c r="I37304"/>
      <c r="J37304"/>
      <c r="K37304"/>
      <c r="L37304"/>
      <c r="M37304"/>
      <c r="N37304"/>
      <c r="O37304"/>
      <c r="P37304"/>
      <c r="Q37304"/>
      <c r="R37304"/>
    </row>
    <row r="37305" spans="3:18" x14ac:dyDescent="0.2">
      <c r="C37305"/>
      <c r="D37305"/>
      <c r="E37305"/>
      <c r="F37305"/>
      <c r="G37305"/>
      <c r="H37305"/>
      <c r="I37305"/>
      <c r="J37305"/>
      <c r="K37305"/>
      <c r="L37305"/>
      <c r="M37305"/>
      <c r="N37305"/>
      <c r="O37305"/>
      <c r="P37305"/>
      <c r="Q37305"/>
      <c r="R37305"/>
    </row>
    <row r="37306" spans="3:18" x14ac:dyDescent="0.2">
      <c r="C37306"/>
      <c r="D37306"/>
      <c r="E37306"/>
      <c r="F37306"/>
      <c r="G37306"/>
      <c r="H37306"/>
      <c r="I37306"/>
      <c r="J37306"/>
      <c r="K37306"/>
      <c r="L37306"/>
      <c r="M37306"/>
      <c r="N37306"/>
      <c r="O37306"/>
      <c r="P37306"/>
      <c r="Q37306"/>
      <c r="R37306"/>
    </row>
    <row r="37307" spans="3:18" x14ac:dyDescent="0.2">
      <c r="C37307"/>
      <c r="D37307"/>
      <c r="E37307"/>
      <c r="F37307"/>
      <c r="G37307"/>
      <c r="H37307"/>
      <c r="I37307"/>
      <c r="J37307"/>
      <c r="K37307"/>
      <c r="L37307"/>
      <c r="M37307"/>
      <c r="N37307"/>
      <c r="O37307"/>
      <c r="P37307"/>
      <c r="Q37307"/>
      <c r="R37307"/>
    </row>
    <row r="37308" spans="3:18" x14ac:dyDescent="0.2">
      <c r="C37308"/>
      <c r="D37308"/>
      <c r="E37308"/>
      <c r="F37308"/>
      <c r="G37308"/>
      <c r="H37308"/>
      <c r="I37308"/>
      <c r="J37308"/>
      <c r="K37308"/>
      <c r="L37308"/>
      <c r="M37308"/>
      <c r="N37308"/>
      <c r="O37308"/>
      <c r="P37308"/>
      <c r="Q37308"/>
      <c r="R37308"/>
    </row>
    <row r="37309" spans="3:18" x14ac:dyDescent="0.2">
      <c r="C37309"/>
      <c r="D37309"/>
      <c r="E37309"/>
      <c r="F37309"/>
      <c r="G37309"/>
      <c r="H37309"/>
      <c r="I37309"/>
      <c r="J37309"/>
      <c r="K37309"/>
      <c r="L37309"/>
      <c r="M37309"/>
      <c r="N37309"/>
      <c r="O37309"/>
      <c r="P37309"/>
      <c r="Q37309"/>
      <c r="R37309"/>
    </row>
    <row r="37310" spans="3:18" x14ac:dyDescent="0.2">
      <c r="C37310"/>
      <c r="D37310"/>
      <c r="E37310"/>
      <c r="F37310"/>
      <c r="G37310"/>
      <c r="H37310"/>
      <c r="I37310"/>
      <c r="J37310"/>
      <c r="K37310"/>
      <c r="L37310"/>
      <c r="M37310"/>
      <c r="N37310"/>
      <c r="O37310"/>
      <c r="P37310"/>
      <c r="Q37310"/>
      <c r="R37310"/>
    </row>
    <row r="37311" spans="3:18" x14ac:dyDescent="0.2">
      <c r="C37311"/>
      <c r="D37311"/>
      <c r="E37311"/>
      <c r="F37311"/>
      <c r="G37311"/>
      <c r="H37311"/>
      <c r="I37311"/>
      <c r="J37311"/>
      <c r="K37311"/>
      <c r="L37311"/>
      <c r="M37311"/>
      <c r="N37311"/>
      <c r="O37311"/>
      <c r="P37311"/>
      <c r="Q37311"/>
      <c r="R37311"/>
    </row>
    <row r="37312" spans="3:18" x14ac:dyDescent="0.2">
      <c r="C37312"/>
      <c r="D37312"/>
      <c r="E37312"/>
      <c r="F37312"/>
      <c r="G37312"/>
      <c r="H37312"/>
      <c r="I37312"/>
      <c r="J37312"/>
      <c r="K37312"/>
      <c r="L37312"/>
      <c r="M37312"/>
      <c r="N37312"/>
      <c r="O37312"/>
      <c r="P37312"/>
      <c r="Q37312"/>
      <c r="R37312"/>
    </row>
    <row r="37313" spans="3:18" x14ac:dyDescent="0.2">
      <c r="C37313"/>
      <c r="D37313"/>
      <c r="E37313"/>
      <c r="F37313"/>
      <c r="G37313"/>
      <c r="H37313"/>
      <c r="I37313"/>
      <c r="J37313"/>
      <c r="K37313"/>
      <c r="L37313"/>
      <c r="M37313"/>
      <c r="N37313"/>
      <c r="O37313"/>
      <c r="P37313"/>
      <c r="Q37313"/>
      <c r="R37313"/>
    </row>
    <row r="37314" spans="3:18" x14ac:dyDescent="0.2">
      <c r="C37314"/>
      <c r="D37314"/>
      <c r="E37314"/>
      <c r="F37314"/>
      <c r="G37314"/>
      <c r="H37314"/>
      <c r="I37314"/>
      <c r="J37314"/>
      <c r="K37314"/>
      <c r="L37314"/>
      <c r="M37314"/>
      <c r="N37314"/>
      <c r="O37314"/>
      <c r="P37314"/>
      <c r="Q37314"/>
      <c r="R37314"/>
    </row>
    <row r="37315" spans="3:18" x14ac:dyDescent="0.2">
      <c r="C37315"/>
      <c r="D37315"/>
      <c r="E37315"/>
      <c r="F37315"/>
      <c r="G37315"/>
      <c r="H37315"/>
      <c r="I37315"/>
      <c r="J37315"/>
      <c r="K37315"/>
      <c r="L37315"/>
      <c r="M37315"/>
      <c r="N37315"/>
      <c r="O37315"/>
      <c r="P37315"/>
      <c r="Q37315"/>
      <c r="R37315"/>
    </row>
    <row r="37316" spans="3:18" x14ac:dyDescent="0.2">
      <c r="C37316"/>
      <c r="D37316"/>
      <c r="E37316"/>
      <c r="F37316"/>
      <c r="G37316"/>
      <c r="H37316"/>
      <c r="I37316"/>
      <c r="J37316"/>
      <c r="K37316"/>
      <c r="L37316"/>
      <c r="M37316"/>
      <c r="N37316"/>
      <c r="O37316"/>
      <c r="P37316"/>
      <c r="Q37316"/>
      <c r="R37316"/>
    </row>
    <row r="37317" spans="3:18" x14ac:dyDescent="0.2">
      <c r="C37317"/>
      <c r="D37317"/>
      <c r="E37317"/>
      <c r="F37317"/>
      <c r="G37317"/>
      <c r="H37317"/>
      <c r="I37317"/>
      <c r="J37317"/>
      <c r="K37317"/>
      <c r="L37317"/>
      <c r="M37317"/>
      <c r="N37317"/>
      <c r="O37317"/>
      <c r="P37317"/>
      <c r="Q37317"/>
      <c r="R37317"/>
    </row>
    <row r="37318" spans="3:18" x14ac:dyDescent="0.2">
      <c r="C37318"/>
      <c r="D37318"/>
      <c r="E37318"/>
      <c r="F37318"/>
      <c r="G37318"/>
      <c r="H37318"/>
      <c r="I37318"/>
      <c r="J37318"/>
      <c r="K37318"/>
      <c r="L37318"/>
      <c r="M37318"/>
      <c r="N37318"/>
      <c r="O37318"/>
      <c r="P37318"/>
      <c r="Q37318"/>
      <c r="R37318"/>
    </row>
    <row r="37319" spans="3:18" x14ac:dyDescent="0.2">
      <c r="C37319"/>
      <c r="D37319"/>
      <c r="E37319"/>
      <c r="F37319"/>
      <c r="G37319"/>
      <c r="H37319"/>
      <c r="I37319"/>
      <c r="J37319"/>
      <c r="K37319"/>
      <c r="L37319"/>
      <c r="M37319"/>
      <c r="N37319"/>
      <c r="O37319"/>
      <c r="P37319"/>
      <c r="Q37319"/>
      <c r="R37319"/>
    </row>
    <row r="37320" spans="3:18" x14ac:dyDescent="0.2">
      <c r="C37320"/>
      <c r="D37320"/>
      <c r="E37320"/>
      <c r="F37320"/>
      <c r="G37320"/>
      <c r="H37320"/>
      <c r="I37320"/>
      <c r="J37320"/>
      <c r="K37320"/>
      <c r="L37320"/>
      <c r="M37320"/>
      <c r="N37320"/>
      <c r="O37320"/>
      <c r="P37320"/>
      <c r="Q37320"/>
      <c r="R37320"/>
    </row>
    <row r="37321" spans="3:18" x14ac:dyDescent="0.2">
      <c r="C37321"/>
      <c r="D37321"/>
      <c r="E37321"/>
      <c r="F37321"/>
      <c r="G37321"/>
      <c r="H37321"/>
      <c r="I37321"/>
      <c r="J37321"/>
      <c r="K37321"/>
      <c r="L37321"/>
      <c r="M37321"/>
      <c r="N37321"/>
      <c r="O37321"/>
      <c r="P37321"/>
      <c r="Q37321"/>
      <c r="R37321"/>
    </row>
    <row r="37322" spans="3:18" x14ac:dyDescent="0.2">
      <c r="C37322"/>
      <c r="D37322"/>
      <c r="E37322"/>
      <c r="F37322"/>
      <c r="G37322"/>
      <c r="H37322"/>
      <c r="I37322"/>
      <c r="J37322"/>
      <c r="K37322"/>
      <c r="L37322"/>
      <c r="M37322"/>
      <c r="N37322"/>
      <c r="O37322"/>
      <c r="P37322"/>
      <c r="Q37322"/>
      <c r="R37322"/>
    </row>
    <row r="37323" spans="3:18" x14ac:dyDescent="0.2">
      <c r="C37323"/>
      <c r="D37323"/>
      <c r="E37323"/>
      <c r="F37323"/>
      <c r="G37323"/>
      <c r="H37323"/>
      <c r="I37323"/>
      <c r="J37323"/>
      <c r="K37323"/>
      <c r="L37323"/>
      <c r="M37323"/>
      <c r="N37323"/>
      <c r="O37323"/>
      <c r="P37323"/>
      <c r="Q37323"/>
      <c r="R37323"/>
    </row>
    <row r="37324" spans="3:18" x14ac:dyDescent="0.2">
      <c r="C37324"/>
      <c r="D37324"/>
      <c r="E37324"/>
      <c r="F37324"/>
      <c r="G37324"/>
      <c r="H37324"/>
      <c r="I37324"/>
      <c r="J37324"/>
      <c r="K37324"/>
      <c r="L37324"/>
      <c r="M37324"/>
      <c r="N37324"/>
      <c r="O37324"/>
      <c r="P37324"/>
      <c r="Q37324"/>
      <c r="R37324"/>
    </row>
    <row r="37325" spans="3:18" x14ac:dyDescent="0.2">
      <c r="C37325"/>
      <c r="D37325"/>
      <c r="E37325"/>
      <c r="F37325"/>
      <c r="G37325"/>
      <c r="H37325"/>
      <c r="I37325"/>
      <c r="J37325"/>
      <c r="K37325"/>
      <c r="L37325"/>
      <c r="M37325"/>
      <c r="N37325"/>
      <c r="O37325"/>
      <c r="P37325"/>
      <c r="Q37325"/>
      <c r="R37325"/>
    </row>
    <row r="37326" spans="3:18" x14ac:dyDescent="0.2">
      <c r="C37326"/>
      <c r="D37326"/>
      <c r="E37326"/>
      <c r="F37326"/>
      <c r="G37326"/>
      <c r="H37326"/>
      <c r="I37326"/>
      <c r="J37326"/>
      <c r="K37326"/>
      <c r="L37326"/>
      <c r="M37326"/>
      <c r="N37326"/>
      <c r="O37326"/>
      <c r="P37326"/>
      <c r="Q37326"/>
      <c r="R37326"/>
    </row>
    <row r="37327" spans="3:18" x14ac:dyDescent="0.2">
      <c r="C37327"/>
      <c r="D37327"/>
      <c r="E37327"/>
      <c r="F37327"/>
      <c r="G37327"/>
      <c r="H37327"/>
      <c r="I37327"/>
      <c r="J37327"/>
      <c r="K37327"/>
      <c r="L37327"/>
      <c r="M37327"/>
      <c r="N37327"/>
      <c r="O37327"/>
      <c r="P37327"/>
      <c r="Q37327"/>
      <c r="R37327"/>
    </row>
    <row r="37328" spans="3:18" x14ac:dyDescent="0.2">
      <c r="C37328"/>
      <c r="D37328"/>
      <c r="E37328"/>
      <c r="F37328"/>
      <c r="G37328"/>
      <c r="H37328"/>
      <c r="I37328"/>
      <c r="J37328"/>
      <c r="K37328"/>
      <c r="L37328"/>
      <c r="M37328"/>
      <c r="N37328"/>
      <c r="O37328"/>
      <c r="P37328"/>
      <c r="Q37328"/>
      <c r="R37328"/>
    </row>
    <row r="37329" spans="3:18" x14ac:dyDescent="0.2">
      <c r="C37329"/>
      <c r="D37329"/>
      <c r="E37329"/>
      <c r="F37329"/>
      <c r="G37329"/>
      <c r="H37329"/>
      <c r="I37329"/>
      <c r="J37329"/>
      <c r="K37329"/>
      <c r="L37329"/>
      <c r="M37329"/>
      <c r="N37329"/>
      <c r="O37329"/>
      <c r="P37329"/>
      <c r="Q37329"/>
      <c r="R37329"/>
    </row>
    <row r="37330" spans="3:18" x14ac:dyDescent="0.2">
      <c r="C37330"/>
      <c r="D37330"/>
      <c r="E37330"/>
      <c r="F37330"/>
      <c r="G37330"/>
      <c r="H37330"/>
      <c r="I37330"/>
      <c r="J37330"/>
      <c r="K37330"/>
      <c r="L37330"/>
      <c r="M37330"/>
      <c r="N37330"/>
      <c r="O37330"/>
      <c r="P37330"/>
      <c r="Q37330"/>
      <c r="R37330"/>
    </row>
    <row r="37331" spans="3:18" x14ac:dyDescent="0.2">
      <c r="C37331"/>
      <c r="D37331"/>
      <c r="E37331"/>
      <c r="F37331"/>
      <c r="G37331"/>
      <c r="H37331"/>
      <c r="I37331"/>
      <c r="J37331"/>
      <c r="K37331"/>
      <c r="L37331"/>
      <c r="M37331"/>
      <c r="N37331"/>
      <c r="O37331"/>
      <c r="P37331"/>
      <c r="Q37331"/>
      <c r="R37331"/>
    </row>
    <row r="37332" spans="3:18" x14ac:dyDescent="0.2">
      <c r="C37332"/>
      <c r="D37332"/>
      <c r="E37332"/>
      <c r="F37332"/>
      <c r="G37332"/>
      <c r="H37332"/>
      <c r="I37332"/>
      <c r="J37332"/>
      <c r="K37332"/>
      <c r="L37332"/>
      <c r="M37332"/>
      <c r="N37332"/>
      <c r="O37332"/>
      <c r="P37332"/>
      <c r="Q37332"/>
      <c r="R37332"/>
    </row>
    <row r="37333" spans="3:18" x14ac:dyDescent="0.2">
      <c r="C37333"/>
      <c r="D37333"/>
      <c r="E37333"/>
      <c r="F37333"/>
      <c r="G37333"/>
      <c r="H37333"/>
      <c r="I37333"/>
      <c r="J37333"/>
      <c r="K37333"/>
      <c r="L37333"/>
      <c r="M37333"/>
      <c r="N37333"/>
      <c r="O37333"/>
      <c r="P37333"/>
      <c r="Q37333"/>
      <c r="R37333"/>
    </row>
    <row r="37334" spans="3:18" x14ac:dyDescent="0.2">
      <c r="C37334"/>
      <c r="D37334"/>
      <c r="E37334"/>
      <c r="F37334"/>
      <c r="G37334"/>
      <c r="H37334"/>
      <c r="I37334"/>
      <c r="J37334"/>
      <c r="K37334"/>
      <c r="L37334"/>
      <c r="M37334"/>
      <c r="N37334"/>
      <c r="O37334"/>
      <c r="P37334"/>
      <c r="Q37334"/>
      <c r="R37334"/>
    </row>
    <row r="37335" spans="3:18" x14ac:dyDescent="0.2">
      <c r="C37335"/>
      <c r="D37335"/>
      <c r="E37335"/>
      <c r="F37335"/>
      <c r="G37335"/>
      <c r="H37335"/>
      <c r="I37335"/>
      <c r="J37335"/>
      <c r="K37335"/>
      <c r="L37335"/>
      <c r="M37335"/>
      <c r="N37335"/>
      <c r="O37335"/>
      <c r="P37335"/>
      <c r="Q37335"/>
      <c r="R37335"/>
    </row>
    <row r="37336" spans="3:18" x14ac:dyDescent="0.2">
      <c r="C37336"/>
      <c r="D37336"/>
      <c r="E37336"/>
      <c r="F37336"/>
      <c r="G37336"/>
      <c r="H37336"/>
      <c r="I37336"/>
      <c r="J37336"/>
      <c r="K37336"/>
      <c r="L37336"/>
      <c r="M37336"/>
      <c r="N37336"/>
      <c r="O37336"/>
      <c r="P37336"/>
      <c r="Q37336"/>
      <c r="R37336"/>
    </row>
    <row r="37337" spans="3:18" x14ac:dyDescent="0.2">
      <c r="C37337"/>
      <c r="D37337"/>
      <c r="E37337"/>
      <c r="F37337"/>
      <c r="G37337"/>
      <c r="H37337"/>
      <c r="I37337"/>
      <c r="J37337"/>
      <c r="K37337"/>
      <c r="L37337"/>
      <c r="M37337"/>
      <c r="N37337"/>
      <c r="O37337"/>
      <c r="P37337"/>
      <c r="Q37337"/>
      <c r="R37337"/>
    </row>
    <row r="37338" spans="3:18" x14ac:dyDescent="0.2">
      <c r="C37338"/>
      <c r="D37338"/>
      <c r="E37338"/>
      <c r="F37338"/>
      <c r="G37338"/>
      <c r="H37338"/>
      <c r="I37338"/>
      <c r="J37338"/>
      <c r="K37338"/>
      <c r="L37338"/>
      <c r="M37338"/>
      <c r="N37338"/>
      <c r="O37338"/>
      <c r="P37338"/>
      <c r="Q37338"/>
      <c r="R37338"/>
    </row>
    <row r="37339" spans="3:18" x14ac:dyDescent="0.2">
      <c r="C37339"/>
      <c r="D37339"/>
      <c r="E37339"/>
      <c r="F37339"/>
      <c r="G37339"/>
      <c r="H37339"/>
      <c r="I37339"/>
      <c r="J37339"/>
      <c r="K37339"/>
      <c r="L37339"/>
      <c r="M37339"/>
      <c r="N37339"/>
      <c r="O37339"/>
      <c r="P37339"/>
      <c r="Q37339"/>
      <c r="R37339"/>
    </row>
    <row r="37340" spans="3:18" x14ac:dyDescent="0.2">
      <c r="C37340"/>
      <c r="D37340"/>
      <c r="E37340"/>
      <c r="F37340"/>
      <c r="G37340"/>
      <c r="H37340"/>
      <c r="I37340"/>
      <c r="J37340"/>
      <c r="K37340"/>
      <c r="L37340"/>
      <c r="M37340"/>
      <c r="N37340"/>
      <c r="O37340"/>
      <c r="P37340"/>
      <c r="Q37340"/>
      <c r="R37340"/>
    </row>
    <row r="37341" spans="3:18" x14ac:dyDescent="0.2">
      <c r="C37341"/>
      <c r="D37341"/>
      <c r="E37341"/>
      <c r="F37341"/>
      <c r="G37341"/>
      <c r="H37341"/>
      <c r="I37341"/>
      <c r="J37341"/>
      <c r="K37341"/>
      <c r="L37341"/>
      <c r="M37341"/>
      <c r="N37341"/>
      <c r="O37341"/>
      <c r="P37341"/>
      <c r="Q37341"/>
      <c r="R37341"/>
    </row>
    <row r="37342" spans="3:18" x14ac:dyDescent="0.2">
      <c r="C37342"/>
      <c r="D37342"/>
      <c r="E37342"/>
      <c r="F37342"/>
      <c r="G37342"/>
      <c r="H37342"/>
      <c r="I37342"/>
      <c r="J37342"/>
      <c r="K37342"/>
      <c r="L37342"/>
      <c r="M37342"/>
      <c r="N37342"/>
      <c r="O37342"/>
      <c r="P37342"/>
      <c r="Q37342"/>
      <c r="R37342"/>
    </row>
    <row r="37343" spans="3:18" x14ac:dyDescent="0.2">
      <c r="C37343"/>
      <c r="D37343"/>
      <c r="E37343"/>
      <c r="F37343"/>
      <c r="G37343"/>
      <c r="H37343"/>
      <c r="I37343"/>
      <c r="J37343"/>
      <c r="K37343"/>
      <c r="L37343"/>
      <c r="M37343"/>
      <c r="N37343"/>
      <c r="O37343"/>
      <c r="P37343"/>
      <c r="Q37343"/>
      <c r="R37343"/>
    </row>
    <row r="37344" spans="3:18" x14ac:dyDescent="0.2">
      <c r="C37344"/>
      <c r="D37344"/>
      <c r="E37344"/>
      <c r="F37344"/>
      <c r="G37344"/>
      <c r="H37344"/>
      <c r="I37344"/>
      <c r="J37344"/>
      <c r="K37344"/>
      <c r="L37344"/>
      <c r="M37344"/>
      <c r="N37344"/>
      <c r="O37344"/>
      <c r="P37344"/>
      <c r="Q37344"/>
      <c r="R37344"/>
    </row>
    <row r="37345" spans="3:18" x14ac:dyDescent="0.2">
      <c r="C37345"/>
      <c r="D37345"/>
      <c r="E37345"/>
      <c r="F37345"/>
      <c r="G37345"/>
      <c r="H37345"/>
      <c r="I37345"/>
      <c r="J37345"/>
      <c r="K37345"/>
      <c r="L37345"/>
      <c r="M37345"/>
      <c r="N37345"/>
      <c r="O37345"/>
      <c r="P37345"/>
      <c r="Q37345"/>
      <c r="R37345"/>
    </row>
    <row r="37346" spans="3:18" x14ac:dyDescent="0.2">
      <c r="C37346"/>
      <c r="D37346"/>
      <c r="E37346"/>
      <c r="F37346"/>
      <c r="G37346"/>
      <c r="H37346"/>
      <c r="I37346"/>
      <c r="J37346"/>
      <c r="K37346"/>
      <c r="L37346"/>
      <c r="M37346"/>
      <c r="N37346"/>
      <c r="O37346"/>
      <c r="P37346"/>
      <c r="Q37346"/>
      <c r="R37346"/>
    </row>
    <row r="37347" spans="3:18" x14ac:dyDescent="0.2">
      <c r="C37347"/>
      <c r="D37347"/>
      <c r="E37347"/>
      <c r="F37347"/>
      <c r="G37347"/>
      <c r="H37347"/>
      <c r="I37347"/>
      <c r="J37347"/>
      <c r="K37347"/>
      <c r="L37347"/>
      <c r="M37347"/>
      <c r="N37347"/>
      <c r="O37347"/>
      <c r="P37347"/>
      <c r="Q37347"/>
      <c r="R37347"/>
    </row>
    <row r="37348" spans="3:18" x14ac:dyDescent="0.2">
      <c r="C37348"/>
      <c r="D37348"/>
      <c r="E37348"/>
      <c r="F37348"/>
      <c r="G37348"/>
      <c r="H37348"/>
      <c r="I37348"/>
      <c r="J37348"/>
      <c r="K37348"/>
      <c r="L37348"/>
      <c r="M37348"/>
      <c r="N37348"/>
      <c r="O37348"/>
      <c r="P37348"/>
      <c r="Q37348"/>
      <c r="R37348"/>
    </row>
    <row r="37349" spans="3:18" x14ac:dyDescent="0.2">
      <c r="C37349"/>
      <c r="D37349"/>
      <c r="E37349"/>
      <c r="F37349"/>
      <c r="G37349"/>
      <c r="H37349"/>
      <c r="I37349"/>
      <c r="J37349"/>
      <c r="K37349"/>
      <c r="L37349"/>
      <c r="M37349"/>
      <c r="N37349"/>
      <c r="O37349"/>
      <c r="P37349"/>
      <c r="Q37349"/>
      <c r="R37349"/>
    </row>
    <row r="37350" spans="3:18" x14ac:dyDescent="0.2">
      <c r="C37350"/>
      <c r="D37350"/>
      <c r="E37350"/>
      <c r="F37350"/>
      <c r="G37350"/>
      <c r="H37350"/>
      <c r="I37350"/>
      <c r="J37350"/>
      <c r="K37350"/>
      <c r="L37350"/>
      <c r="M37350"/>
      <c r="N37350"/>
      <c r="O37350"/>
      <c r="P37350"/>
      <c r="Q37350"/>
      <c r="R37350"/>
    </row>
    <row r="37351" spans="3:18" x14ac:dyDescent="0.2">
      <c r="C37351"/>
      <c r="D37351"/>
      <c r="E37351"/>
      <c r="F37351"/>
      <c r="G37351"/>
      <c r="H37351"/>
      <c r="I37351"/>
      <c r="J37351"/>
      <c r="K37351"/>
      <c r="L37351"/>
      <c r="M37351"/>
      <c r="N37351"/>
      <c r="O37351"/>
      <c r="P37351"/>
      <c r="Q37351"/>
      <c r="R37351"/>
    </row>
    <row r="37352" spans="3:18" x14ac:dyDescent="0.2">
      <c r="C37352"/>
      <c r="D37352"/>
      <c r="E37352"/>
      <c r="F37352"/>
      <c r="G37352"/>
      <c r="H37352"/>
      <c r="I37352"/>
      <c r="J37352"/>
      <c r="K37352"/>
      <c r="L37352"/>
      <c r="M37352"/>
      <c r="N37352"/>
      <c r="O37352"/>
      <c r="P37352"/>
      <c r="Q37352"/>
      <c r="R37352"/>
    </row>
    <row r="37353" spans="3:18" x14ac:dyDescent="0.2">
      <c r="C37353"/>
      <c r="D37353"/>
      <c r="E37353"/>
      <c r="F37353"/>
      <c r="G37353"/>
      <c r="H37353"/>
      <c r="I37353"/>
      <c r="J37353"/>
      <c r="K37353"/>
      <c r="L37353"/>
      <c r="M37353"/>
      <c r="N37353"/>
      <c r="O37353"/>
      <c r="P37353"/>
      <c r="Q37353"/>
      <c r="R37353"/>
    </row>
    <row r="37354" spans="3:18" x14ac:dyDescent="0.2">
      <c r="C37354"/>
      <c r="D37354"/>
      <c r="E37354"/>
      <c r="F37354"/>
      <c r="G37354"/>
      <c r="H37354"/>
      <c r="I37354"/>
      <c r="J37354"/>
      <c r="K37354"/>
      <c r="L37354"/>
      <c r="M37354"/>
      <c r="N37354"/>
      <c r="O37354"/>
      <c r="P37354"/>
      <c r="Q37354"/>
      <c r="R37354"/>
    </row>
    <row r="37355" spans="3:18" x14ac:dyDescent="0.2">
      <c r="C37355"/>
      <c r="D37355"/>
      <c r="E37355"/>
      <c r="F37355"/>
      <c r="G37355"/>
      <c r="H37355"/>
      <c r="I37355"/>
      <c r="J37355"/>
      <c r="K37355"/>
      <c r="L37355"/>
      <c r="M37355"/>
      <c r="N37355"/>
      <c r="O37355"/>
      <c r="P37355"/>
      <c r="Q37355"/>
      <c r="R37355"/>
    </row>
    <row r="37356" spans="3:18" x14ac:dyDescent="0.2">
      <c r="C37356"/>
      <c r="D37356"/>
      <c r="E37356"/>
      <c r="F37356"/>
      <c r="G37356"/>
      <c r="H37356"/>
      <c r="I37356"/>
      <c r="J37356"/>
      <c r="K37356"/>
      <c r="L37356"/>
      <c r="M37356"/>
      <c r="N37356"/>
      <c r="O37356"/>
      <c r="P37356"/>
      <c r="Q37356"/>
      <c r="R37356"/>
    </row>
    <row r="37357" spans="3:18" x14ac:dyDescent="0.2">
      <c r="C37357"/>
      <c r="D37357"/>
      <c r="E37357"/>
      <c r="F37357"/>
      <c r="G37357"/>
      <c r="H37357"/>
      <c r="I37357"/>
      <c r="J37357"/>
      <c r="K37357"/>
      <c r="L37357"/>
      <c r="M37357"/>
      <c r="N37357"/>
      <c r="O37357"/>
      <c r="P37357"/>
      <c r="Q37357"/>
      <c r="R37357"/>
    </row>
    <row r="37358" spans="3:18" x14ac:dyDescent="0.2">
      <c r="C37358"/>
      <c r="D37358"/>
      <c r="E37358"/>
      <c r="F37358"/>
      <c r="G37358"/>
      <c r="H37358"/>
      <c r="I37358"/>
      <c r="J37358"/>
      <c r="K37358"/>
      <c r="L37358"/>
      <c r="M37358"/>
      <c r="N37358"/>
      <c r="O37358"/>
      <c r="P37358"/>
      <c r="Q37358"/>
      <c r="R37358"/>
    </row>
    <row r="37359" spans="3:18" x14ac:dyDescent="0.2">
      <c r="C37359"/>
      <c r="D37359"/>
      <c r="E37359"/>
      <c r="F37359"/>
      <c r="G37359"/>
      <c r="H37359"/>
      <c r="I37359"/>
      <c r="J37359"/>
      <c r="K37359"/>
      <c r="L37359"/>
      <c r="M37359"/>
      <c r="N37359"/>
      <c r="O37359"/>
      <c r="P37359"/>
      <c r="Q37359"/>
      <c r="R37359"/>
    </row>
    <row r="37360" spans="3:18" x14ac:dyDescent="0.2">
      <c r="C37360"/>
      <c r="D37360"/>
      <c r="E37360"/>
      <c r="F37360"/>
      <c r="G37360"/>
      <c r="H37360"/>
      <c r="I37360"/>
      <c r="J37360"/>
      <c r="K37360"/>
      <c r="L37360"/>
      <c r="M37360"/>
      <c r="N37360"/>
      <c r="O37360"/>
      <c r="P37360"/>
      <c r="Q37360"/>
      <c r="R37360"/>
    </row>
    <row r="37361" spans="3:18" x14ac:dyDescent="0.2">
      <c r="C37361"/>
      <c r="D37361"/>
      <c r="E37361"/>
      <c r="F37361"/>
      <c r="G37361"/>
      <c r="H37361"/>
      <c r="I37361"/>
      <c r="J37361"/>
      <c r="K37361"/>
      <c r="L37361"/>
      <c r="M37361"/>
      <c r="N37361"/>
      <c r="O37361"/>
      <c r="P37361"/>
      <c r="Q37361"/>
      <c r="R37361"/>
    </row>
    <row r="37362" spans="3:18" x14ac:dyDescent="0.2">
      <c r="C37362"/>
      <c r="D37362"/>
      <c r="E37362"/>
      <c r="F37362"/>
      <c r="G37362"/>
      <c r="H37362"/>
      <c r="I37362"/>
      <c r="J37362"/>
      <c r="K37362"/>
      <c r="L37362"/>
      <c r="M37362"/>
      <c r="N37362"/>
      <c r="O37362"/>
      <c r="P37362"/>
      <c r="Q37362"/>
      <c r="R37362"/>
    </row>
    <row r="37363" spans="3:18" x14ac:dyDescent="0.2">
      <c r="C37363"/>
      <c r="D37363"/>
      <c r="E37363"/>
      <c r="F37363"/>
      <c r="G37363"/>
      <c r="H37363"/>
      <c r="I37363"/>
      <c r="J37363"/>
      <c r="K37363"/>
      <c r="L37363"/>
      <c r="M37363"/>
      <c r="N37363"/>
      <c r="O37363"/>
      <c r="P37363"/>
      <c r="Q37363"/>
      <c r="R37363"/>
    </row>
    <row r="37364" spans="3:18" x14ac:dyDescent="0.2">
      <c r="C37364"/>
      <c r="D37364"/>
      <c r="E37364"/>
      <c r="F37364"/>
      <c r="G37364"/>
      <c r="H37364"/>
      <c r="I37364"/>
      <c r="J37364"/>
      <c r="K37364"/>
      <c r="L37364"/>
      <c r="M37364"/>
      <c r="N37364"/>
      <c r="O37364"/>
      <c r="P37364"/>
      <c r="Q37364"/>
      <c r="R37364"/>
    </row>
    <row r="37365" spans="3:18" x14ac:dyDescent="0.2">
      <c r="C37365"/>
      <c r="D37365"/>
      <c r="E37365"/>
      <c r="F37365"/>
      <c r="G37365"/>
      <c r="H37365"/>
      <c r="I37365"/>
      <c r="J37365"/>
      <c r="K37365"/>
      <c r="L37365"/>
      <c r="M37365"/>
      <c r="N37365"/>
      <c r="O37365"/>
      <c r="P37365"/>
      <c r="Q37365"/>
      <c r="R37365"/>
    </row>
    <row r="37366" spans="3:18" x14ac:dyDescent="0.2">
      <c r="C37366"/>
      <c r="D37366"/>
      <c r="E37366"/>
      <c r="F37366"/>
      <c r="G37366"/>
      <c r="H37366"/>
      <c r="I37366"/>
      <c r="J37366"/>
      <c r="K37366"/>
      <c r="L37366"/>
      <c r="M37366"/>
      <c r="N37366"/>
      <c r="O37366"/>
      <c r="P37366"/>
      <c r="Q37366"/>
      <c r="R37366"/>
    </row>
    <row r="37367" spans="3:18" x14ac:dyDescent="0.2">
      <c r="C37367"/>
      <c r="D37367"/>
      <c r="E37367"/>
      <c r="F37367"/>
      <c r="G37367"/>
      <c r="H37367"/>
      <c r="I37367"/>
      <c r="J37367"/>
      <c r="K37367"/>
      <c r="L37367"/>
      <c r="M37367"/>
      <c r="N37367"/>
      <c r="O37367"/>
      <c r="P37367"/>
      <c r="Q37367"/>
      <c r="R37367"/>
    </row>
    <row r="37368" spans="3:18" x14ac:dyDescent="0.2">
      <c r="C37368"/>
      <c r="D37368"/>
      <c r="E37368"/>
      <c r="F37368"/>
      <c r="G37368"/>
      <c r="H37368"/>
      <c r="I37368"/>
      <c r="J37368"/>
      <c r="K37368"/>
      <c r="L37368"/>
      <c r="M37368"/>
      <c r="N37368"/>
      <c r="O37368"/>
      <c r="P37368"/>
      <c r="Q37368"/>
      <c r="R37368"/>
    </row>
    <row r="37369" spans="3:18" x14ac:dyDescent="0.2">
      <c r="C37369"/>
      <c r="D37369"/>
      <c r="E37369"/>
      <c r="F37369"/>
      <c r="G37369"/>
      <c r="H37369"/>
      <c r="I37369"/>
      <c r="J37369"/>
      <c r="K37369"/>
      <c r="L37369"/>
      <c r="M37369"/>
      <c r="N37369"/>
      <c r="O37369"/>
      <c r="P37369"/>
      <c r="Q37369"/>
      <c r="R37369"/>
    </row>
    <row r="37370" spans="3:18" x14ac:dyDescent="0.2">
      <c r="C37370"/>
      <c r="D37370"/>
      <c r="E37370"/>
      <c r="F37370"/>
      <c r="G37370"/>
      <c r="H37370"/>
      <c r="I37370"/>
      <c r="J37370"/>
      <c r="K37370"/>
      <c r="L37370"/>
      <c r="M37370"/>
      <c r="N37370"/>
      <c r="O37370"/>
      <c r="P37370"/>
      <c r="Q37370"/>
      <c r="R37370"/>
    </row>
    <row r="37371" spans="3:18" x14ac:dyDescent="0.2">
      <c r="C37371"/>
      <c r="D37371"/>
      <c r="E37371"/>
      <c r="F37371"/>
      <c r="G37371"/>
      <c r="H37371"/>
      <c r="I37371"/>
      <c r="J37371"/>
      <c r="K37371"/>
      <c r="L37371"/>
      <c r="M37371"/>
      <c r="N37371"/>
      <c r="O37371"/>
      <c r="P37371"/>
      <c r="Q37371"/>
      <c r="R37371"/>
    </row>
    <row r="37372" spans="3:18" x14ac:dyDescent="0.2">
      <c r="C37372"/>
      <c r="D37372"/>
      <c r="E37372"/>
      <c r="F37372"/>
      <c r="G37372"/>
      <c r="H37372"/>
      <c r="I37372"/>
      <c r="J37372"/>
      <c r="K37372"/>
      <c r="L37372"/>
      <c r="M37372"/>
      <c r="N37372"/>
      <c r="O37372"/>
      <c r="P37372"/>
      <c r="Q37372"/>
      <c r="R37372"/>
    </row>
    <row r="37373" spans="3:18" x14ac:dyDescent="0.2">
      <c r="C37373"/>
      <c r="D37373"/>
      <c r="E37373"/>
      <c r="F37373"/>
      <c r="G37373"/>
      <c r="H37373"/>
      <c r="I37373"/>
      <c r="J37373"/>
      <c r="K37373"/>
      <c r="L37373"/>
      <c r="M37373"/>
      <c r="N37373"/>
      <c r="O37373"/>
      <c r="P37373"/>
      <c r="Q37373"/>
      <c r="R37373"/>
    </row>
    <row r="37374" spans="3:18" x14ac:dyDescent="0.2">
      <c r="C37374"/>
      <c r="D37374"/>
      <c r="E37374"/>
      <c r="F37374"/>
      <c r="G37374"/>
      <c r="H37374"/>
      <c r="I37374"/>
      <c r="J37374"/>
      <c r="K37374"/>
      <c r="L37374"/>
      <c r="M37374"/>
      <c r="N37374"/>
      <c r="O37374"/>
      <c r="P37374"/>
      <c r="Q37374"/>
      <c r="R37374"/>
    </row>
    <row r="37375" spans="3:18" x14ac:dyDescent="0.2">
      <c r="C37375"/>
      <c r="D37375"/>
      <c r="E37375"/>
      <c r="F37375"/>
      <c r="G37375"/>
      <c r="H37375"/>
      <c r="I37375"/>
      <c r="J37375"/>
      <c r="K37375"/>
      <c r="L37375"/>
      <c r="M37375"/>
      <c r="N37375"/>
      <c r="O37375"/>
      <c r="P37375"/>
      <c r="Q37375"/>
      <c r="R37375"/>
    </row>
    <row r="37376" spans="3:18" x14ac:dyDescent="0.2">
      <c r="C37376"/>
      <c r="D37376"/>
      <c r="E37376"/>
      <c r="F37376"/>
      <c r="G37376"/>
      <c r="H37376"/>
      <c r="I37376"/>
      <c r="J37376"/>
      <c r="K37376"/>
      <c r="L37376"/>
      <c r="M37376"/>
      <c r="N37376"/>
      <c r="O37376"/>
      <c r="P37376"/>
      <c r="Q37376"/>
      <c r="R37376"/>
    </row>
    <row r="37377" spans="3:18" x14ac:dyDescent="0.2">
      <c r="C37377"/>
      <c r="D37377"/>
      <c r="E37377"/>
      <c r="F37377"/>
      <c r="G37377"/>
      <c r="H37377"/>
      <c r="I37377"/>
      <c r="J37377"/>
      <c r="K37377"/>
      <c r="L37377"/>
      <c r="M37377"/>
      <c r="N37377"/>
      <c r="O37377"/>
      <c r="P37377"/>
      <c r="Q37377"/>
      <c r="R37377"/>
    </row>
    <row r="37378" spans="3:18" x14ac:dyDescent="0.2">
      <c r="C37378"/>
      <c r="D37378"/>
      <c r="E37378"/>
      <c r="F37378"/>
      <c r="G37378"/>
      <c r="H37378"/>
      <c r="I37378"/>
      <c r="J37378"/>
      <c r="K37378"/>
      <c r="L37378"/>
      <c r="M37378"/>
      <c r="N37378"/>
      <c r="O37378"/>
      <c r="P37378"/>
      <c r="Q37378"/>
      <c r="R37378"/>
    </row>
    <row r="37379" spans="3:18" x14ac:dyDescent="0.2">
      <c r="C37379"/>
      <c r="D37379"/>
      <c r="E37379"/>
      <c r="F37379"/>
      <c r="G37379"/>
      <c r="H37379"/>
      <c r="I37379"/>
      <c r="J37379"/>
      <c r="K37379"/>
      <c r="L37379"/>
      <c r="M37379"/>
      <c r="N37379"/>
      <c r="O37379"/>
      <c r="P37379"/>
      <c r="Q37379"/>
      <c r="R37379"/>
    </row>
    <row r="37380" spans="3:18" x14ac:dyDescent="0.2">
      <c r="C37380"/>
      <c r="D37380"/>
      <c r="E37380"/>
      <c r="F37380"/>
      <c r="G37380"/>
      <c r="H37380"/>
      <c r="I37380"/>
      <c r="J37380"/>
      <c r="K37380"/>
      <c r="L37380"/>
      <c r="M37380"/>
      <c r="N37380"/>
      <c r="O37380"/>
      <c r="P37380"/>
      <c r="Q37380"/>
      <c r="R37380"/>
    </row>
    <row r="37381" spans="3:18" x14ac:dyDescent="0.2">
      <c r="C37381"/>
      <c r="D37381"/>
      <c r="E37381"/>
      <c r="F37381"/>
      <c r="G37381"/>
      <c r="H37381"/>
      <c r="I37381"/>
      <c r="J37381"/>
      <c r="K37381"/>
      <c r="L37381"/>
      <c r="M37381"/>
      <c r="N37381"/>
      <c r="O37381"/>
      <c r="P37381"/>
      <c r="Q37381"/>
      <c r="R37381"/>
    </row>
    <row r="37382" spans="3:18" x14ac:dyDescent="0.2">
      <c r="C37382"/>
      <c r="D37382"/>
      <c r="E37382"/>
      <c r="F37382"/>
      <c r="G37382"/>
      <c r="H37382"/>
      <c r="I37382"/>
      <c r="J37382"/>
      <c r="K37382"/>
      <c r="L37382"/>
      <c r="M37382"/>
      <c r="N37382"/>
      <c r="O37382"/>
      <c r="P37382"/>
      <c r="Q37382"/>
      <c r="R37382"/>
    </row>
    <row r="37383" spans="3:18" x14ac:dyDescent="0.2">
      <c r="C37383"/>
      <c r="D37383"/>
      <c r="E37383"/>
      <c r="F37383"/>
      <c r="G37383"/>
      <c r="H37383"/>
      <c r="I37383"/>
      <c r="J37383"/>
      <c r="K37383"/>
      <c r="L37383"/>
      <c r="M37383"/>
      <c r="N37383"/>
      <c r="O37383"/>
      <c r="P37383"/>
      <c r="Q37383"/>
      <c r="R37383"/>
    </row>
    <row r="37384" spans="3:18" x14ac:dyDescent="0.2">
      <c r="C37384"/>
      <c r="D37384"/>
      <c r="E37384"/>
      <c r="F37384"/>
      <c r="G37384"/>
      <c r="H37384"/>
      <c r="I37384"/>
      <c r="J37384"/>
      <c r="K37384"/>
      <c r="L37384"/>
      <c r="M37384"/>
      <c r="N37384"/>
      <c r="O37384"/>
      <c r="P37384"/>
      <c r="Q37384"/>
      <c r="R37384"/>
    </row>
    <row r="37385" spans="3:18" x14ac:dyDescent="0.2">
      <c r="C37385"/>
      <c r="D37385"/>
      <c r="E37385"/>
      <c r="F37385"/>
      <c r="G37385"/>
      <c r="H37385"/>
      <c r="I37385"/>
      <c r="J37385"/>
      <c r="K37385"/>
      <c r="L37385"/>
      <c r="M37385"/>
      <c r="N37385"/>
      <c r="O37385"/>
      <c r="P37385"/>
      <c r="Q37385"/>
      <c r="R37385"/>
    </row>
    <row r="37386" spans="3:18" x14ac:dyDescent="0.2">
      <c r="C37386"/>
      <c r="D37386"/>
      <c r="E37386"/>
      <c r="F37386"/>
      <c r="G37386"/>
      <c r="H37386"/>
      <c r="I37386"/>
      <c r="J37386"/>
      <c r="K37386"/>
      <c r="L37386"/>
      <c r="M37386"/>
      <c r="N37386"/>
      <c r="O37386"/>
      <c r="P37386"/>
      <c r="Q37386"/>
      <c r="R37386"/>
    </row>
    <row r="37387" spans="3:18" x14ac:dyDescent="0.2">
      <c r="C37387"/>
      <c r="D37387"/>
      <c r="E37387"/>
      <c r="F37387"/>
      <c r="G37387"/>
      <c r="H37387"/>
      <c r="I37387"/>
      <c r="J37387"/>
      <c r="K37387"/>
      <c r="L37387"/>
      <c r="M37387"/>
      <c r="N37387"/>
      <c r="O37387"/>
      <c r="P37387"/>
      <c r="Q37387"/>
      <c r="R37387"/>
    </row>
    <row r="37388" spans="3:18" x14ac:dyDescent="0.2">
      <c r="C37388"/>
      <c r="D37388"/>
      <c r="E37388"/>
      <c r="F37388"/>
      <c r="G37388"/>
      <c r="H37388"/>
      <c r="I37388"/>
      <c r="J37388"/>
      <c r="K37388"/>
      <c r="L37388"/>
      <c r="M37388"/>
      <c r="N37388"/>
      <c r="O37388"/>
      <c r="P37388"/>
      <c r="Q37388"/>
      <c r="R37388"/>
    </row>
    <row r="37389" spans="3:18" x14ac:dyDescent="0.2">
      <c r="C37389"/>
      <c r="D37389"/>
      <c r="E37389"/>
      <c r="F37389"/>
      <c r="G37389"/>
      <c r="H37389"/>
      <c r="I37389"/>
      <c r="J37389"/>
      <c r="K37389"/>
      <c r="L37389"/>
      <c r="M37389"/>
      <c r="N37389"/>
      <c r="O37389"/>
      <c r="P37389"/>
      <c r="Q37389"/>
      <c r="R37389"/>
    </row>
    <row r="37390" spans="3:18" x14ac:dyDescent="0.2">
      <c r="C37390"/>
      <c r="D37390"/>
      <c r="E37390"/>
      <c r="F37390"/>
      <c r="G37390"/>
      <c r="H37390"/>
      <c r="I37390"/>
      <c r="J37390"/>
      <c r="K37390"/>
      <c r="L37390"/>
      <c r="M37390"/>
      <c r="N37390"/>
      <c r="O37390"/>
      <c r="P37390"/>
      <c r="Q37390"/>
      <c r="R37390"/>
    </row>
    <row r="37391" spans="3:18" x14ac:dyDescent="0.2">
      <c r="C37391"/>
      <c r="D37391"/>
      <c r="E37391"/>
      <c r="F37391"/>
      <c r="G37391"/>
      <c r="H37391"/>
      <c r="I37391"/>
      <c r="J37391"/>
      <c r="K37391"/>
      <c r="L37391"/>
      <c r="M37391"/>
      <c r="N37391"/>
      <c r="O37391"/>
      <c r="P37391"/>
      <c r="Q37391"/>
      <c r="R37391"/>
    </row>
    <row r="37392" spans="3:18" x14ac:dyDescent="0.2">
      <c r="C37392"/>
      <c r="D37392"/>
      <c r="E37392"/>
      <c r="F37392"/>
      <c r="G37392"/>
      <c r="H37392"/>
      <c r="I37392"/>
      <c r="J37392"/>
      <c r="K37392"/>
      <c r="L37392"/>
      <c r="M37392"/>
      <c r="N37392"/>
      <c r="O37392"/>
      <c r="P37392"/>
      <c r="Q37392"/>
      <c r="R37392"/>
    </row>
    <row r="37393" spans="3:18" x14ac:dyDescent="0.2">
      <c r="C37393"/>
      <c r="D37393"/>
      <c r="E37393"/>
      <c r="F37393"/>
      <c r="G37393"/>
      <c r="H37393"/>
      <c r="I37393"/>
      <c r="J37393"/>
      <c r="K37393"/>
      <c r="L37393"/>
      <c r="M37393"/>
      <c r="N37393"/>
      <c r="O37393"/>
      <c r="P37393"/>
      <c r="Q37393"/>
      <c r="R37393"/>
    </row>
    <row r="37394" spans="3:18" x14ac:dyDescent="0.2">
      <c r="C37394"/>
      <c r="D37394"/>
      <c r="E37394"/>
      <c r="F37394"/>
      <c r="G37394"/>
      <c r="H37394"/>
      <c r="I37394"/>
      <c r="J37394"/>
      <c r="K37394"/>
      <c r="L37394"/>
      <c r="M37394"/>
      <c r="N37394"/>
      <c r="O37394"/>
      <c r="P37394"/>
      <c r="Q37394"/>
      <c r="R37394"/>
    </row>
    <row r="37395" spans="3:18" x14ac:dyDescent="0.2">
      <c r="C37395"/>
      <c r="D37395"/>
      <c r="E37395"/>
      <c r="F37395"/>
      <c r="G37395"/>
      <c r="H37395"/>
      <c r="I37395"/>
      <c r="J37395"/>
      <c r="K37395"/>
      <c r="L37395"/>
      <c r="M37395"/>
      <c r="N37395"/>
      <c r="O37395"/>
      <c r="P37395"/>
      <c r="Q37395"/>
      <c r="R37395"/>
    </row>
    <row r="37396" spans="3:18" x14ac:dyDescent="0.2">
      <c r="C37396"/>
      <c r="D37396"/>
      <c r="E37396"/>
      <c r="F37396"/>
      <c r="G37396"/>
      <c r="H37396"/>
      <c r="I37396"/>
      <c r="J37396"/>
      <c r="K37396"/>
      <c r="L37396"/>
      <c r="M37396"/>
      <c r="N37396"/>
      <c r="O37396"/>
      <c r="P37396"/>
      <c r="Q37396"/>
      <c r="R37396"/>
    </row>
    <row r="37397" spans="3:18" x14ac:dyDescent="0.2">
      <c r="C37397"/>
      <c r="D37397"/>
      <c r="E37397"/>
      <c r="F37397"/>
      <c r="G37397"/>
      <c r="H37397"/>
      <c r="I37397"/>
      <c r="J37397"/>
      <c r="K37397"/>
      <c r="L37397"/>
      <c r="M37397"/>
      <c r="N37397"/>
      <c r="O37397"/>
      <c r="P37397"/>
      <c r="Q37397"/>
      <c r="R37397"/>
    </row>
    <row r="37398" spans="3:18" x14ac:dyDescent="0.2">
      <c r="C37398"/>
      <c r="D37398"/>
      <c r="E37398"/>
      <c r="F37398"/>
      <c r="G37398"/>
      <c r="H37398"/>
      <c r="I37398"/>
      <c r="J37398"/>
      <c r="K37398"/>
      <c r="L37398"/>
      <c r="M37398"/>
      <c r="N37398"/>
      <c r="O37398"/>
      <c r="P37398"/>
      <c r="Q37398"/>
      <c r="R37398"/>
    </row>
    <row r="37399" spans="3:18" x14ac:dyDescent="0.2">
      <c r="C37399"/>
      <c r="D37399"/>
      <c r="E37399"/>
      <c r="F37399"/>
      <c r="G37399"/>
      <c r="H37399"/>
      <c r="I37399"/>
      <c r="J37399"/>
      <c r="K37399"/>
      <c r="L37399"/>
      <c r="M37399"/>
      <c r="N37399"/>
      <c r="O37399"/>
      <c r="P37399"/>
      <c r="Q37399"/>
      <c r="R37399"/>
    </row>
    <row r="37400" spans="3:18" x14ac:dyDescent="0.2">
      <c r="C37400"/>
      <c r="D37400"/>
      <c r="E37400"/>
      <c r="F37400"/>
      <c r="G37400"/>
      <c r="H37400"/>
      <c r="I37400"/>
      <c r="J37400"/>
      <c r="K37400"/>
      <c r="L37400"/>
      <c r="M37400"/>
      <c r="N37400"/>
      <c r="O37400"/>
      <c r="P37400"/>
      <c r="Q37400"/>
      <c r="R37400"/>
    </row>
    <row r="37401" spans="3:18" x14ac:dyDescent="0.2">
      <c r="C37401"/>
      <c r="D37401"/>
      <c r="E37401"/>
      <c r="F37401"/>
      <c r="G37401"/>
      <c r="H37401"/>
      <c r="I37401"/>
      <c r="J37401"/>
      <c r="K37401"/>
      <c r="L37401"/>
      <c r="M37401"/>
      <c r="N37401"/>
      <c r="O37401"/>
      <c r="P37401"/>
      <c r="Q37401"/>
      <c r="R37401"/>
    </row>
    <row r="37402" spans="3:18" x14ac:dyDescent="0.2">
      <c r="C37402"/>
      <c r="D37402"/>
      <c r="E37402"/>
      <c r="F37402"/>
      <c r="G37402"/>
      <c r="H37402"/>
      <c r="I37402"/>
      <c r="J37402"/>
      <c r="K37402"/>
      <c r="L37402"/>
      <c r="M37402"/>
      <c r="N37402"/>
      <c r="O37402"/>
      <c r="P37402"/>
      <c r="Q37402"/>
      <c r="R37402"/>
    </row>
    <row r="37403" spans="3:18" x14ac:dyDescent="0.2">
      <c r="C37403"/>
      <c r="D37403"/>
      <c r="E37403"/>
      <c r="F37403"/>
      <c r="G37403"/>
      <c r="H37403"/>
      <c r="I37403"/>
      <c r="J37403"/>
      <c r="K37403"/>
      <c r="L37403"/>
      <c r="M37403"/>
      <c r="N37403"/>
      <c r="O37403"/>
      <c r="P37403"/>
      <c r="Q37403"/>
      <c r="R37403"/>
    </row>
    <row r="37404" spans="3:18" x14ac:dyDescent="0.2">
      <c r="C37404"/>
      <c r="D37404"/>
      <c r="E37404"/>
      <c r="F37404"/>
      <c r="G37404"/>
      <c r="H37404"/>
      <c r="I37404"/>
      <c r="J37404"/>
      <c r="K37404"/>
      <c r="L37404"/>
      <c r="M37404"/>
      <c r="N37404"/>
      <c r="O37404"/>
      <c r="P37404"/>
      <c r="Q37404"/>
      <c r="R37404"/>
    </row>
    <row r="37405" spans="3:18" x14ac:dyDescent="0.2">
      <c r="C37405"/>
      <c r="D37405"/>
      <c r="E37405"/>
      <c r="F37405"/>
      <c r="G37405"/>
      <c r="H37405"/>
      <c r="I37405"/>
      <c r="J37405"/>
      <c r="K37405"/>
      <c r="L37405"/>
      <c r="M37405"/>
      <c r="N37405"/>
      <c r="O37405"/>
      <c r="P37405"/>
      <c r="Q37405"/>
      <c r="R37405"/>
    </row>
    <row r="37406" spans="3:18" x14ac:dyDescent="0.2">
      <c r="C37406"/>
      <c r="D37406"/>
      <c r="E37406"/>
      <c r="F37406"/>
      <c r="G37406"/>
      <c r="H37406"/>
      <c r="I37406"/>
      <c r="J37406"/>
      <c r="K37406"/>
      <c r="L37406"/>
      <c r="M37406"/>
      <c r="N37406"/>
      <c r="O37406"/>
      <c r="P37406"/>
      <c r="Q37406"/>
      <c r="R37406"/>
    </row>
    <row r="37407" spans="3:18" x14ac:dyDescent="0.2">
      <c r="C37407"/>
      <c r="D37407"/>
      <c r="E37407"/>
      <c r="F37407"/>
      <c r="G37407"/>
      <c r="H37407"/>
      <c r="I37407"/>
      <c r="J37407"/>
      <c r="K37407"/>
      <c r="L37407"/>
      <c r="M37407"/>
      <c r="N37407"/>
      <c r="O37407"/>
      <c r="P37407"/>
      <c r="Q37407"/>
      <c r="R37407"/>
    </row>
    <row r="37408" spans="3:18" x14ac:dyDescent="0.2">
      <c r="C37408"/>
      <c r="D37408"/>
      <c r="E37408"/>
      <c r="F37408"/>
      <c r="G37408"/>
      <c r="H37408"/>
      <c r="I37408"/>
      <c r="J37408"/>
      <c r="K37408"/>
      <c r="L37408"/>
      <c r="M37408"/>
      <c r="N37408"/>
      <c r="O37408"/>
      <c r="P37408"/>
      <c r="Q37408"/>
      <c r="R37408"/>
    </row>
    <row r="37409" spans="3:18" x14ac:dyDescent="0.2">
      <c r="C37409"/>
      <c r="D37409"/>
      <c r="E37409"/>
      <c r="F37409"/>
      <c r="G37409"/>
      <c r="H37409"/>
      <c r="I37409"/>
      <c r="J37409"/>
      <c r="K37409"/>
      <c r="L37409"/>
      <c r="M37409"/>
      <c r="N37409"/>
      <c r="O37409"/>
      <c r="P37409"/>
      <c r="Q37409"/>
      <c r="R37409"/>
    </row>
    <row r="37410" spans="3:18" x14ac:dyDescent="0.2">
      <c r="C37410"/>
      <c r="D37410"/>
      <c r="E37410"/>
      <c r="F37410"/>
      <c r="G37410"/>
      <c r="H37410"/>
      <c r="I37410"/>
      <c r="J37410"/>
      <c r="K37410"/>
      <c r="L37410"/>
      <c r="M37410"/>
      <c r="N37410"/>
      <c r="O37410"/>
      <c r="P37410"/>
      <c r="Q37410"/>
      <c r="R37410"/>
    </row>
    <row r="37411" spans="3:18" x14ac:dyDescent="0.2">
      <c r="C37411"/>
      <c r="D37411"/>
      <c r="E37411"/>
      <c r="F37411"/>
      <c r="G37411"/>
      <c r="H37411"/>
      <c r="I37411"/>
      <c r="J37411"/>
      <c r="K37411"/>
      <c r="L37411"/>
      <c r="M37411"/>
      <c r="N37411"/>
      <c r="O37411"/>
      <c r="P37411"/>
      <c r="Q37411"/>
      <c r="R37411"/>
    </row>
    <row r="37412" spans="3:18" x14ac:dyDescent="0.2">
      <c r="C37412"/>
      <c r="D37412"/>
      <c r="E37412"/>
      <c r="F37412"/>
      <c r="G37412"/>
      <c r="H37412"/>
      <c r="I37412"/>
      <c r="J37412"/>
      <c r="K37412"/>
      <c r="L37412"/>
      <c r="M37412"/>
      <c r="N37412"/>
      <c r="O37412"/>
      <c r="P37412"/>
      <c r="Q37412"/>
      <c r="R37412"/>
    </row>
    <row r="37413" spans="3:18" x14ac:dyDescent="0.2">
      <c r="C37413"/>
      <c r="D37413"/>
      <c r="E37413"/>
      <c r="F37413"/>
      <c r="G37413"/>
      <c r="H37413"/>
      <c r="I37413"/>
      <c r="J37413"/>
      <c r="K37413"/>
      <c r="L37413"/>
      <c r="M37413"/>
      <c r="N37413"/>
      <c r="O37413"/>
      <c r="P37413"/>
      <c r="Q37413"/>
      <c r="R37413"/>
    </row>
    <row r="37414" spans="3:18" x14ac:dyDescent="0.2">
      <c r="C37414"/>
      <c r="D37414"/>
      <c r="E37414"/>
      <c r="F37414"/>
      <c r="G37414"/>
      <c r="H37414"/>
      <c r="I37414"/>
      <c r="J37414"/>
      <c r="K37414"/>
      <c r="L37414"/>
      <c r="M37414"/>
      <c r="N37414"/>
      <c r="O37414"/>
      <c r="P37414"/>
      <c r="Q37414"/>
      <c r="R37414"/>
    </row>
    <row r="37415" spans="3:18" x14ac:dyDescent="0.2">
      <c r="C37415"/>
      <c r="D37415"/>
      <c r="E37415"/>
      <c r="F37415"/>
      <c r="G37415"/>
      <c r="H37415"/>
      <c r="I37415"/>
      <c r="J37415"/>
      <c r="K37415"/>
      <c r="L37415"/>
      <c r="M37415"/>
      <c r="N37415"/>
      <c r="O37415"/>
      <c r="P37415"/>
      <c r="Q37415"/>
      <c r="R37415"/>
    </row>
    <row r="37416" spans="3:18" x14ac:dyDescent="0.2">
      <c r="C37416"/>
      <c r="D37416"/>
      <c r="E37416"/>
      <c r="F37416"/>
      <c r="G37416"/>
      <c r="H37416"/>
      <c r="I37416"/>
      <c r="J37416"/>
      <c r="K37416"/>
      <c r="L37416"/>
      <c r="M37416"/>
      <c r="N37416"/>
      <c r="O37416"/>
      <c r="P37416"/>
      <c r="Q37416"/>
      <c r="R37416"/>
    </row>
    <row r="37417" spans="3:18" x14ac:dyDescent="0.2">
      <c r="C37417"/>
      <c r="D37417"/>
      <c r="E37417"/>
      <c r="F37417"/>
      <c r="G37417"/>
      <c r="H37417"/>
      <c r="I37417"/>
      <c r="J37417"/>
      <c r="K37417"/>
      <c r="L37417"/>
      <c r="M37417"/>
      <c r="N37417"/>
      <c r="O37417"/>
      <c r="P37417"/>
      <c r="Q37417"/>
      <c r="R37417"/>
    </row>
    <row r="37418" spans="3:18" x14ac:dyDescent="0.2">
      <c r="C37418"/>
      <c r="D37418"/>
      <c r="E37418"/>
      <c r="F37418"/>
      <c r="G37418"/>
      <c r="H37418"/>
      <c r="I37418"/>
      <c r="J37418"/>
      <c r="K37418"/>
      <c r="L37418"/>
      <c r="M37418"/>
      <c r="N37418"/>
      <c r="O37418"/>
      <c r="P37418"/>
      <c r="Q37418"/>
      <c r="R37418"/>
    </row>
    <row r="37419" spans="3:18" x14ac:dyDescent="0.2">
      <c r="C37419"/>
      <c r="D37419"/>
      <c r="E37419"/>
      <c r="F37419"/>
      <c r="G37419"/>
      <c r="H37419"/>
      <c r="I37419"/>
      <c r="J37419"/>
      <c r="K37419"/>
      <c r="L37419"/>
      <c r="M37419"/>
      <c r="N37419"/>
      <c r="O37419"/>
      <c r="P37419"/>
      <c r="Q37419"/>
      <c r="R37419"/>
    </row>
    <row r="37420" spans="3:18" x14ac:dyDescent="0.2">
      <c r="C37420"/>
      <c r="D37420"/>
      <c r="E37420"/>
      <c r="F37420"/>
      <c r="G37420"/>
      <c r="H37420"/>
      <c r="I37420"/>
      <c r="J37420"/>
      <c r="K37420"/>
      <c r="L37420"/>
      <c r="M37420"/>
      <c r="N37420"/>
      <c r="O37420"/>
      <c r="P37420"/>
      <c r="Q37420"/>
      <c r="R37420"/>
    </row>
    <row r="37421" spans="3:18" x14ac:dyDescent="0.2">
      <c r="C37421"/>
      <c r="D37421"/>
      <c r="E37421"/>
      <c r="F37421"/>
      <c r="G37421"/>
      <c r="H37421"/>
      <c r="I37421"/>
      <c r="J37421"/>
      <c r="K37421"/>
      <c r="L37421"/>
      <c r="M37421"/>
      <c r="N37421"/>
      <c r="O37421"/>
      <c r="P37421"/>
      <c r="Q37421"/>
      <c r="R37421"/>
    </row>
    <row r="37422" spans="3:18" x14ac:dyDescent="0.2">
      <c r="C37422"/>
      <c r="D37422"/>
      <c r="E37422"/>
      <c r="F37422"/>
      <c r="G37422"/>
      <c r="H37422"/>
      <c r="I37422"/>
      <c r="J37422"/>
      <c r="K37422"/>
      <c r="L37422"/>
      <c r="M37422"/>
      <c r="N37422"/>
      <c r="O37422"/>
      <c r="P37422"/>
      <c r="Q37422"/>
      <c r="R37422"/>
    </row>
    <row r="37423" spans="3:18" x14ac:dyDescent="0.2">
      <c r="C37423"/>
      <c r="D37423"/>
      <c r="E37423"/>
      <c r="F37423"/>
      <c r="G37423"/>
      <c r="H37423"/>
      <c r="I37423"/>
      <c r="J37423"/>
      <c r="K37423"/>
      <c r="L37423"/>
      <c r="M37423"/>
      <c r="N37423"/>
      <c r="O37423"/>
      <c r="P37423"/>
      <c r="Q37423"/>
      <c r="R37423"/>
    </row>
    <row r="37424" spans="3:18" x14ac:dyDescent="0.2">
      <c r="C37424"/>
      <c r="D37424"/>
      <c r="E37424"/>
      <c r="F37424"/>
      <c r="G37424"/>
      <c r="H37424"/>
      <c r="I37424"/>
      <c r="J37424"/>
      <c r="K37424"/>
      <c r="L37424"/>
      <c r="M37424"/>
      <c r="N37424"/>
      <c r="O37424"/>
      <c r="P37424"/>
      <c r="Q37424"/>
      <c r="R37424"/>
    </row>
    <row r="37425" spans="3:18" x14ac:dyDescent="0.2">
      <c r="C37425"/>
      <c r="D37425"/>
      <c r="E37425"/>
      <c r="F37425"/>
      <c r="G37425"/>
      <c r="H37425"/>
      <c r="I37425"/>
      <c r="J37425"/>
      <c r="K37425"/>
      <c r="L37425"/>
      <c r="M37425"/>
      <c r="N37425"/>
      <c r="O37425"/>
      <c r="P37425"/>
      <c r="Q37425"/>
      <c r="R37425"/>
    </row>
    <row r="37426" spans="3:18" x14ac:dyDescent="0.2">
      <c r="C37426"/>
      <c r="D37426"/>
      <c r="E37426"/>
      <c r="F37426"/>
      <c r="G37426"/>
      <c r="H37426"/>
      <c r="I37426"/>
      <c r="J37426"/>
      <c r="K37426"/>
      <c r="L37426"/>
      <c r="M37426"/>
      <c r="N37426"/>
      <c r="O37426"/>
      <c r="P37426"/>
      <c r="Q37426"/>
      <c r="R37426"/>
    </row>
    <row r="37427" spans="3:18" x14ac:dyDescent="0.2">
      <c r="C37427"/>
      <c r="D37427"/>
      <c r="E37427"/>
      <c r="F37427"/>
      <c r="G37427"/>
      <c r="H37427"/>
      <c r="I37427"/>
      <c r="J37427"/>
      <c r="K37427"/>
      <c r="L37427"/>
      <c r="M37427"/>
      <c r="N37427"/>
      <c r="O37427"/>
      <c r="P37427"/>
      <c r="Q37427"/>
      <c r="R37427"/>
    </row>
    <row r="37428" spans="3:18" x14ac:dyDescent="0.2">
      <c r="C37428"/>
      <c r="D37428"/>
      <c r="E37428"/>
      <c r="F37428"/>
      <c r="G37428"/>
      <c r="H37428"/>
      <c r="I37428"/>
      <c r="J37428"/>
      <c r="K37428"/>
      <c r="L37428"/>
      <c r="M37428"/>
      <c r="N37428"/>
      <c r="O37428"/>
      <c r="P37428"/>
      <c r="Q37428"/>
      <c r="R37428"/>
    </row>
    <row r="37429" spans="3:18" x14ac:dyDescent="0.2">
      <c r="C37429"/>
      <c r="D37429"/>
      <c r="E37429"/>
      <c r="F37429"/>
      <c r="G37429"/>
      <c r="H37429"/>
      <c r="I37429"/>
      <c r="J37429"/>
      <c r="K37429"/>
      <c r="L37429"/>
      <c r="M37429"/>
      <c r="N37429"/>
      <c r="O37429"/>
      <c r="P37429"/>
      <c r="Q37429"/>
      <c r="R37429"/>
    </row>
    <row r="37430" spans="3:18" x14ac:dyDescent="0.2">
      <c r="C37430"/>
      <c r="D37430"/>
      <c r="E37430"/>
      <c r="F37430"/>
      <c r="G37430"/>
      <c r="H37430"/>
      <c r="I37430"/>
      <c r="J37430"/>
      <c r="K37430"/>
      <c r="L37430"/>
      <c r="M37430"/>
      <c r="N37430"/>
      <c r="O37430"/>
      <c r="P37430"/>
      <c r="Q37430"/>
      <c r="R37430"/>
    </row>
    <row r="37431" spans="3:18" x14ac:dyDescent="0.2">
      <c r="C37431"/>
      <c r="D37431"/>
      <c r="E37431"/>
      <c r="F37431"/>
      <c r="G37431"/>
      <c r="H37431"/>
      <c r="I37431"/>
      <c r="J37431"/>
      <c r="K37431"/>
      <c r="L37431"/>
      <c r="M37431"/>
      <c r="N37431"/>
      <c r="O37431"/>
      <c r="P37431"/>
      <c r="Q37431"/>
      <c r="R37431"/>
    </row>
    <row r="37432" spans="3:18" x14ac:dyDescent="0.2">
      <c r="C37432"/>
      <c r="D37432"/>
      <c r="E37432"/>
      <c r="F37432"/>
      <c r="G37432"/>
      <c r="H37432"/>
      <c r="I37432"/>
      <c r="J37432"/>
      <c r="K37432"/>
      <c r="L37432"/>
      <c r="M37432"/>
      <c r="N37432"/>
      <c r="O37432"/>
      <c r="P37432"/>
      <c r="Q37432"/>
      <c r="R37432"/>
    </row>
    <row r="37433" spans="3:18" x14ac:dyDescent="0.2">
      <c r="C37433"/>
      <c r="D37433"/>
      <c r="E37433"/>
      <c r="F37433"/>
      <c r="G37433"/>
      <c r="H37433"/>
      <c r="I37433"/>
      <c r="J37433"/>
      <c r="K37433"/>
      <c r="L37433"/>
      <c r="M37433"/>
      <c r="N37433"/>
      <c r="O37433"/>
      <c r="P37433"/>
      <c r="Q37433"/>
      <c r="R37433"/>
    </row>
    <row r="37434" spans="3:18" x14ac:dyDescent="0.2">
      <c r="C37434"/>
      <c r="D37434"/>
      <c r="E37434"/>
      <c r="F37434"/>
      <c r="G37434"/>
      <c r="H37434"/>
      <c r="I37434"/>
      <c r="J37434"/>
      <c r="K37434"/>
      <c r="L37434"/>
      <c r="M37434"/>
      <c r="N37434"/>
      <c r="O37434"/>
      <c r="P37434"/>
      <c r="Q37434"/>
      <c r="R37434"/>
    </row>
    <row r="37435" spans="3:18" x14ac:dyDescent="0.2">
      <c r="C37435"/>
      <c r="D37435"/>
      <c r="E37435"/>
      <c r="F37435"/>
      <c r="G37435"/>
      <c r="H37435"/>
      <c r="I37435"/>
      <c r="J37435"/>
      <c r="K37435"/>
      <c r="L37435"/>
      <c r="M37435"/>
      <c r="N37435"/>
      <c r="O37435"/>
      <c r="P37435"/>
      <c r="Q37435"/>
      <c r="R37435"/>
    </row>
    <row r="37436" spans="3:18" x14ac:dyDescent="0.2">
      <c r="C37436"/>
      <c r="D37436"/>
      <c r="E37436"/>
      <c r="F37436"/>
      <c r="G37436"/>
      <c r="H37436"/>
      <c r="I37436"/>
      <c r="J37436"/>
      <c r="K37436"/>
      <c r="L37436"/>
      <c r="M37436"/>
      <c r="N37436"/>
      <c r="O37436"/>
      <c r="P37436"/>
      <c r="Q37436"/>
      <c r="R37436"/>
    </row>
    <row r="37437" spans="3:18" x14ac:dyDescent="0.2">
      <c r="C37437"/>
      <c r="D37437"/>
      <c r="E37437"/>
      <c r="F37437"/>
      <c r="G37437"/>
      <c r="H37437"/>
      <c r="I37437"/>
      <c r="J37437"/>
      <c r="K37437"/>
      <c r="L37437"/>
      <c r="M37437"/>
      <c r="N37437"/>
      <c r="O37437"/>
      <c r="P37437"/>
      <c r="Q37437"/>
      <c r="R37437"/>
    </row>
    <row r="37438" spans="3:18" x14ac:dyDescent="0.2">
      <c r="C37438"/>
      <c r="D37438"/>
      <c r="E37438"/>
      <c r="F37438"/>
      <c r="G37438"/>
      <c r="H37438"/>
      <c r="I37438"/>
      <c r="J37438"/>
      <c r="K37438"/>
      <c r="L37438"/>
      <c r="M37438"/>
      <c r="N37438"/>
      <c r="O37438"/>
      <c r="P37438"/>
      <c r="Q37438"/>
      <c r="R37438"/>
    </row>
    <row r="37439" spans="3:18" x14ac:dyDescent="0.2">
      <c r="C37439"/>
      <c r="D37439"/>
      <c r="E37439"/>
      <c r="F37439"/>
      <c r="G37439"/>
      <c r="H37439"/>
      <c r="I37439"/>
      <c r="J37439"/>
      <c r="K37439"/>
      <c r="L37439"/>
      <c r="M37439"/>
      <c r="N37439"/>
      <c r="O37439"/>
      <c r="P37439"/>
      <c r="Q37439"/>
      <c r="R37439"/>
    </row>
    <row r="37440" spans="3:18" x14ac:dyDescent="0.2">
      <c r="C37440"/>
      <c r="D37440"/>
      <c r="E37440"/>
      <c r="F37440"/>
      <c r="G37440"/>
      <c r="H37440"/>
      <c r="I37440"/>
      <c r="J37440"/>
      <c r="K37440"/>
      <c r="L37440"/>
      <c r="M37440"/>
      <c r="N37440"/>
      <c r="O37440"/>
      <c r="P37440"/>
      <c r="Q37440"/>
      <c r="R37440"/>
    </row>
    <row r="37441" spans="3:18" x14ac:dyDescent="0.2">
      <c r="C37441"/>
      <c r="D37441"/>
      <c r="E37441"/>
      <c r="F37441"/>
      <c r="G37441"/>
      <c r="H37441"/>
      <c r="I37441"/>
      <c r="J37441"/>
      <c r="K37441"/>
      <c r="L37441"/>
      <c r="M37441"/>
      <c r="N37441"/>
      <c r="O37441"/>
      <c r="P37441"/>
      <c r="Q37441"/>
      <c r="R37441"/>
    </row>
    <row r="37442" spans="3:18" x14ac:dyDescent="0.2">
      <c r="C37442"/>
      <c r="D37442"/>
      <c r="E37442"/>
      <c r="F37442"/>
      <c r="G37442"/>
      <c r="H37442"/>
      <c r="I37442"/>
      <c r="J37442"/>
      <c r="K37442"/>
      <c r="L37442"/>
      <c r="M37442"/>
      <c r="N37442"/>
      <c r="O37442"/>
      <c r="P37442"/>
      <c r="Q37442"/>
      <c r="R37442"/>
    </row>
    <row r="37443" spans="3:18" x14ac:dyDescent="0.2">
      <c r="C37443"/>
      <c r="D37443"/>
      <c r="E37443"/>
      <c r="F37443"/>
      <c r="G37443"/>
      <c r="H37443"/>
      <c r="I37443"/>
      <c r="J37443"/>
      <c r="K37443"/>
      <c r="L37443"/>
      <c r="M37443"/>
      <c r="N37443"/>
      <c r="O37443"/>
      <c r="P37443"/>
      <c r="Q37443"/>
      <c r="R37443"/>
    </row>
    <row r="37444" spans="3:18" x14ac:dyDescent="0.2">
      <c r="C37444"/>
      <c r="D37444"/>
      <c r="E37444"/>
      <c r="F37444"/>
      <c r="G37444"/>
      <c r="H37444"/>
      <c r="I37444"/>
      <c r="J37444"/>
      <c r="K37444"/>
      <c r="L37444"/>
      <c r="M37444"/>
      <c r="N37444"/>
      <c r="O37444"/>
      <c r="P37444"/>
      <c r="Q37444"/>
      <c r="R37444"/>
    </row>
    <row r="37445" spans="3:18" x14ac:dyDescent="0.2">
      <c r="C37445"/>
      <c r="D37445"/>
      <c r="E37445"/>
      <c r="F37445"/>
      <c r="G37445"/>
      <c r="H37445"/>
      <c r="I37445"/>
      <c r="J37445"/>
      <c r="K37445"/>
      <c r="L37445"/>
      <c r="M37445"/>
      <c r="N37445"/>
      <c r="O37445"/>
      <c r="P37445"/>
      <c r="Q37445"/>
      <c r="R37445"/>
    </row>
    <row r="37446" spans="3:18" x14ac:dyDescent="0.2">
      <c r="C37446"/>
      <c r="D37446"/>
      <c r="E37446"/>
      <c r="F37446"/>
      <c r="G37446"/>
      <c r="H37446"/>
      <c r="I37446"/>
      <c r="J37446"/>
      <c r="K37446"/>
      <c r="L37446"/>
      <c r="M37446"/>
      <c r="N37446"/>
      <c r="O37446"/>
      <c r="P37446"/>
      <c r="Q37446"/>
      <c r="R37446"/>
    </row>
    <row r="37447" spans="3:18" x14ac:dyDescent="0.2">
      <c r="C37447"/>
      <c r="D37447"/>
      <c r="E37447"/>
      <c r="F37447"/>
      <c r="G37447"/>
      <c r="H37447"/>
      <c r="I37447"/>
      <c r="J37447"/>
      <c r="K37447"/>
      <c r="L37447"/>
      <c r="M37447"/>
      <c r="N37447"/>
      <c r="O37447"/>
      <c r="P37447"/>
      <c r="Q37447"/>
      <c r="R37447"/>
    </row>
    <row r="37448" spans="3:18" x14ac:dyDescent="0.2">
      <c r="C37448"/>
      <c r="D37448"/>
      <c r="E37448"/>
      <c r="F37448"/>
      <c r="G37448"/>
      <c r="H37448"/>
      <c r="I37448"/>
      <c r="J37448"/>
      <c r="K37448"/>
      <c r="L37448"/>
      <c r="M37448"/>
      <c r="N37448"/>
      <c r="O37448"/>
      <c r="P37448"/>
      <c r="Q37448"/>
      <c r="R37448"/>
    </row>
    <row r="37449" spans="3:18" x14ac:dyDescent="0.2">
      <c r="C37449"/>
      <c r="D37449"/>
      <c r="E37449"/>
      <c r="F37449"/>
      <c r="G37449"/>
      <c r="H37449"/>
      <c r="I37449"/>
      <c r="J37449"/>
      <c r="K37449"/>
      <c r="L37449"/>
      <c r="M37449"/>
      <c r="N37449"/>
      <c r="O37449"/>
      <c r="P37449"/>
      <c r="Q37449"/>
      <c r="R37449"/>
    </row>
    <row r="37450" spans="3:18" x14ac:dyDescent="0.2">
      <c r="C37450"/>
      <c r="D37450"/>
      <c r="E37450"/>
      <c r="F37450"/>
      <c r="G37450"/>
      <c r="H37450"/>
      <c r="I37450"/>
      <c r="J37450"/>
      <c r="K37450"/>
      <c r="L37450"/>
      <c r="M37450"/>
      <c r="N37450"/>
      <c r="O37450"/>
      <c r="P37450"/>
      <c r="Q37450"/>
      <c r="R37450"/>
    </row>
    <row r="37451" spans="3:18" x14ac:dyDescent="0.2">
      <c r="C37451"/>
      <c r="D37451"/>
      <c r="E37451"/>
      <c r="F37451"/>
      <c r="G37451"/>
      <c r="H37451"/>
      <c r="I37451"/>
      <c r="J37451"/>
      <c r="K37451"/>
      <c r="L37451"/>
      <c r="M37451"/>
      <c r="N37451"/>
      <c r="O37451"/>
      <c r="P37451"/>
      <c r="Q37451"/>
      <c r="R37451"/>
    </row>
    <row r="37452" spans="3:18" x14ac:dyDescent="0.2">
      <c r="C37452"/>
      <c r="D37452"/>
      <c r="E37452"/>
      <c r="F37452"/>
      <c r="G37452"/>
      <c r="H37452"/>
      <c r="I37452"/>
      <c r="J37452"/>
      <c r="K37452"/>
      <c r="L37452"/>
      <c r="M37452"/>
      <c r="N37452"/>
      <c r="O37452"/>
      <c r="P37452"/>
      <c r="Q37452"/>
      <c r="R37452"/>
    </row>
    <row r="37453" spans="3:18" x14ac:dyDescent="0.2">
      <c r="C37453"/>
      <c r="D37453"/>
      <c r="E37453"/>
      <c r="F37453"/>
      <c r="G37453"/>
      <c r="H37453"/>
      <c r="I37453"/>
      <c r="J37453"/>
      <c r="K37453"/>
      <c r="L37453"/>
      <c r="M37453"/>
      <c r="N37453"/>
      <c r="O37453"/>
      <c r="P37453"/>
      <c r="Q37453"/>
      <c r="R37453"/>
    </row>
    <row r="37454" spans="3:18" x14ac:dyDescent="0.2">
      <c r="C37454"/>
      <c r="D37454"/>
      <c r="E37454"/>
      <c r="F37454"/>
      <c r="G37454"/>
      <c r="H37454"/>
      <c r="I37454"/>
      <c r="J37454"/>
      <c r="K37454"/>
      <c r="L37454"/>
      <c r="M37454"/>
      <c r="N37454"/>
      <c r="O37454"/>
      <c r="P37454"/>
      <c r="Q37454"/>
      <c r="R37454"/>
    </row>
    <row r="37455" spans="3:18" x14ac:dyDescent="0.2">
      <c r="C37455"/>
      <c r="D37455"/>
      <c r="E37455"/>
      <c r="F37455"/>
      <c r="G37455"/>
      <c r="H37455"/>
      <c r="I37455"/>
      <c r="J37455"/>
      <c r="K37455"/>
      <c r="L37455"/>
      <c r="M37455"/>
      <c r="N37455"/>
      <c r="O37455"/>
      <c r="P37455"/>
      <c r="Q37455"/>
      <c r="R37455"/>
    </row>
    <row r="37456" spans="3:18" x14ac:dyDescent="0.2">
      <c r="C37456"/>
      <c r="D37456"/>
      <c r="E37456"/>
      <c r="F37456"/>
      <c r="G37456"/>
      <c r="H37456"/>
      <c r="I37456"/>
      <c r="J37456"/>
      <c r="K37456"/>
      <c r="L37456"/>
      <c r="M37456"/>
      <c r="N37456"/>
      <c r="O37456"/>
      <c r="P37456"/>
      <c r="Q37456"/>
      <c r="R37456"/>
    </row>
    <row r="37457" spans="3:18" x14ac:dyDescent="0.2">
      <c r="C37457"/>
      <c r="D37457"/>
      <c r="E37457"/>
      <c r="F37457"/>
      <c r="G37457"/>
      <c r="H37457"/>
      <c r="I37457"/>
      <c r="J37457"/>
      <c r="K37457"/>
      <c r="L37457"/>
      <c r="M37457"/>
      <c r="N37457"/>
      <c r="O37457"/>
      <c r="P37457"/>
      <c r="Q37457"/>
      <c r="R37457"/>
    </row>
    <row r="37458" spans="3:18" x14ac:dyDescent="0.2">
      <c r="C37458"/>
      <c r="D37458"/>
      <c r="E37458"/>
      <c r="F37458"/>
      <c r="G37458"/>
      <c r="H37458"/>
      <c r="I37458"/>
      <c r="J37458"/>
      <c r="K37458"/>
      <c r="L37458"/>
      <c r="M37458"/>
      <c r="N37458"/>
      <c r="O37458"/>
      <c r="P37458"/>
      <c r="Q37458"/>
      <c r="R37458"/>
    </row>
    <row r="37459" spans="3:18" x14ac:dyDescent="0.2">
      <c r="C37459"/>
      <c r="D37459"/>
      <c r="E37459"/>
      <c r="F37459"/>
      <c r="G37459"/>
      <c r="H37459"/>
      <c r="I37459"/>
      <c r="J37459"/>
      <c r="K37459"/>
      <c r="L37459"/>
      <c r="M37459"/>
      <c r="N37459"/>
      <c r="O37459"/>
      <c r="P37459"/>
      <c r="Q37459"/>
      <c r="R37459"/>
    </row>
    <row r="37460" spans="3:18" x14ac:dyDescent="0.2">
      <c r="C37460"/>
      <c r="D37460"/>
      <c r="E37460"/>
      <c r="F37460"/>
      <c r="G37460"/>
      <c r="H37460"/>
      <c r="I37460"/>
      <c r="J37460"/>
      <c r="K37460"/>
      <c r="L37460"/>
      <c r="M37460"/>
      <c r="N37460"/>
      <c r="O37460"/>
      <c r="P37460"/>
      <c r="Q37460"/>
      <c r="R37460"/>
    </row>
    <row r="37461" spans="3:18" x14ac:dyDescent="0.2">
      <c r="C37461"/>
      <c r="D37461"/>
      <c r="E37461"/>
      <c r="F37461"/>
      <c r="G37461"/>
      <c r="H37461"/>
      <c r="I37461"/>
      <c r="J37461"/>
      <c r="K37461"/>
      <c r="L37461"/>
      <c r="M37461"/>
      <c r="N37461"/>
      <c r="O37461"/>
      <c r="P37461"/>
      <c r="Q37461"/>
      <c r="R37461"/>
    </row>
    <row r="37462" spans="3:18" x14ac:dyDescent="0.2">
      <c r="C37462"/>
      <c r="D37462"/>
      <c r="E37462"/>
      <c r="F37462"/>
      <c r="G37462"/>
      <c r="H37462"/>
      <c r="I37462"/>
      <c r="J37462"/>
      <c r="K37462"/>
      <c r="L37462"/>
      <c r="M37462"/>
      <c r="N37462"/>
      <c r="O37462"/>
      <c r="P37462"/>
      <c r="Q37462"/>
      <c r="R37462"/>
    </row>
    <row r="37463" spans="3:18" x14ac:dyDescent="0.2">
      <c r="C37463"/>
      <c r="D37463"/>
      <c r="E37463"/>
      <c r="F37463"/>
      <c r="G37463"/>
      <c r="H37463"/>
      <c r="I37463"/>
      <c r="J37463"/>
      <c r="K37463"/>
      <c r="L37463"/>
      <c r="M37463"/>
      <c r="N37463"/>
      <c r="O37463"/>
      <c r="P37463"/>
      <c r="Q37463"/>
      <c r="R37463"/>
    </row>
    <row r="37464" spans="3:18" x14ac:dyDescent="0.2">
      <c r="C37464"/>
      <c r="D37464"/>
      <c r="E37464"/>
      <c r="F37464"/>
      <c r="G37464"/>
      <c r="H37464"/>
      <c r="I37464"/>
      <c r="J37464"/>
      <c r="K37464"/>
      <c r="L37464"/>
      <c r="M37464"/>
      <c r="N37464"/>
      <c r="O37464"/>
      <c r="P37464"/>
      <c r="Q37464"/>
      <c r="R37464"/>
    </row>
    <row r="37465" spans="3:18" x14ac:dyDescent="0.2">
      <c r="C37465"/>
      <c r="D37465"/>
      <c r="E37465"/>
      <c r="F37465"/>
      <c r="G37465"/>
      <c r="H37465"/>
      <c r="I37465"/>
      <c r="J37465"/>
      <c r="K37465"/>
      <c r="L37465"/>
      <c r="M37465"/>
      <c r="N37465"/>
      <c r="O37465"/>
      <c r="P37465"/>
      <c r="Q37465"/>
      <c r="R37465"/>
    </row>
    <row r="37466" spans="3:18" x14ac:dyDescent="0.2">
      <c r="C37466"/>
      <c r="D37466"/>
      <c r="E37466"/>
      <c r="F37466"/>
      <c r="G37466"/>
      <c r="H37466"/>
      <c r="I37466"/>
      <c r="J37466"/>
      <c r="K37466"/>
      <c r="L37466"/>
      <c r="M37466"/>
      <c r="N37466"/>
      <c r="O37466"/>
      <c r="P37466"/>
      <c r="Q37466"/>
      <c r="R37466"/>
    </row>
    <row r="37467" spans="3:18" x14ac:dyDescent="0.2">
      <c r="C37467"/>
      <c r="D37467"/>
      <c r="E37467"/>
      <c r="F37467"/>
      <c r="G37467"/>
      <c r="H37467"/>
      <c r="I37467"/>
      <c r="J37467"/>
      <c r="K37467"/>
      <c r="L37467"/>
      <c r="M37467"/>
      <c r="N37467"/>
      <c r="O37467"/>
      <c r="P37467"/>
      <c r="Q37467"/>
      <c r="R37467"/>
    </row>
    <row r="37468" spans="3:18" x14ac:dyDescent="0.2">
      <c r="C37468"/>
      <c r="D37468"/>
      <c r="E37468"/>
      <c r="F37468"/>
      <c r="G37468"/>
      <c r="H37468"/>
      <c r="I37468"/>
      <c r="J37468"/>
      <c r="K37468"/>
      <c r="L37468"/>
      <c r="M37468"/>
      <c r="N37468"/>
      <c r="O37468"/>
      <c r="P37468"/>
      <c r="Q37468"/>
      <c r="R37468"/>
    </row>
    <row r="37469" spans="3:18" x14ac:dyDescent="0.2">
      <c r="C37469"/>
      <c r="D37469"/>
      <c r="E37469"/>
      <c r="F37469"/>
      <c r="G37469"/>
      <c r="H37469"/>
      <c r="I37469"/>
      <c r="J37469"/>
      <c r="K37469"/>
      <c r="L37469"/>
      <c r="M37469"/>
      <c r="N37469"/>
      <c r="O37469"/>
      <c r="P37469"/>
      <c r="Q37469"/>
      <c r="R37469"/>
    </row>
    <row r="37470" spans="3:18" x14ac:dyDescent="0.2">
      <c r="C37470"/>
      <c r="D37470"/>
      <c r="E37470"/>
      <c r="F37470"/>
      <c r="G37470"/>
      <c r="H37470"/>
      <c r="I37470"/>
      <c r="J37470"/>
      <c r="K37470"/>
      <c r="L37470"/>
      <c r="M37470"/>
      <c r="N37470"/>
      <c r="O37470"/>
      <c r="P37470"/>
      <c r="Q37470"/>
      <c r="R37470"/>
    </row>
    <row r="37471" spans="3:18" x14ac:dyDescent="0.2">
      <c r="C37471"/>
      <c r="D37471"/>
      <c r="E37471"/>
      <c r="F37471"/>
      <c r="G37471"/>
      <c r="H37471"/>
      <c r="I37471"/>
      <c r="J37471"/>
      <c r="K37471"/>
      <c r="L37471"/>
      <c r="M37471"/>
      <c r="N37471"/>
      <c r="O37471"/>
      <c r="P37471"/>
      <c r="Q37471"/>
      <c r="R37471"/>
    </row>
    <row r="37472" spans="3:18" x14ac:dyDescent="0.2">
      <c r="C37472"/>
      <c r="D37472"/>
      <c r="E37472"/>
      <c r="F37472"/>
      <c r="G37472"/>
      <c r="H37472"/>
      <c r="I37472"/>
      <c r="J37472"/>
      <c r="K37472"/>
      <c r="L37472"/>
      <c r="M37472"/>
      <c r="N37472"/>
      <c r="O37472"/>
      <c r="P37472"/>
      <c r="Q37472"/>
      <c r="R37472"/>
    </row>
    <row r="37473" spans="3:18" x14ac:dyDescent="0.2">
      <c r="C37473"/>
      <c r="D37473"/>
      <c r="E37473"/>
      <c r="F37473"/>
      <c r="G37473"/>
      <c r="H37473"/>
      <c r="I37473"/>
      <c r="J37473"/>
      <c r="K37473"/>
      <c r="L37473"/>
      <c r="M37473"/>
      <c r="N37473"/>
      <c r="O37473"/>
      <c r="P37473"/>
      <c r="Q37473"/>
      <c r="R37473"/>
    </row>
    <row r="37474" spans="3:18" x14ac:dyDescent="0.2">
      <c r="C37474"/>
      <c r="D37474"/>
      <c r="E37474"/>
      <c r="F37474"/>
      <c r="G37474"/>
      <c r="H37474"/>
      <c r="I37474"/>
      <c r="J37474"/>
      <c r="K37474"/>
      <c r="L37474"/>
      <c r="M37474"/>
      <c r="N37474"/>
      <c r="O37474"/>
      <c r="P37474"/>
      <c r="Q37474"/>
      <c r="R37474"/>
    </row>
    <row r="37475" spans="3:18" x14ac:dyDescent="0.2">
      <c r="C37475"/>
      <c r="D37475"/>
      <c r="E37475"/>
      <c r="F37475"/>
      <c r="G37475"/>
      <c r="H37475"/>
      <c r="I37475"/>
      <c r="J37475"/>
      <c r="K37475"/>
      <c r="L37475"/>
      <c r="M37475"/>
      <c r="N37475"/>
      <c r="O37475"/>
      <c r="P37475"/>
      <c r="Q37475"/>
      <c r="R37475"/>
    </row>
    <row r="37476" spans="3:18" x14ac:dyDescent="0.2">
      <c r="C37476"/>
      <c r="D37476"/>
      <c r="E37476"/>
      <c r="F37476"/>
      <c r="G37476"/>
      <c r="H37476"/>
      <c r="I37476"/>
      <c r="J37476"/>
      <c r="K37476"/>
      <c r="L37476"/>
      <c r="M37476"/>
      <c r="N37476"/>
      <c r="O37476"/>
      <c r="P37476"/>
      <c r="Q37476"/>
      <c r="R37476"/>
    </row>
    <row r="37477" spans="3:18" x14ac:dyDescent="0.2">
      <c r="C37477"/>
      <c r="D37477"/>
      <c r="E37477"/>
      <c r="F37477"/>
      <c r="G37477"/>
      <c r="H37477"/>
      <c r="I37477"/>
      <c r="J37477"/>
      <c r="K37477"/>
      <c r="L37477"/>
      <c r="M37477"/>
      <c r="N37477"/>
      <c r="O37477"/>
      <c r="P37477"/>
      <c r="Q37477"/>
      <c r="R37477"/>
    </row>
    <row r="37478" spans="3:18" x14ac:dyDescent="0.2">
      <c r="C37478"/>
      <c r="D37478"/>
      <c r="E37478"/>
      <c r="F37478"/>
      <c r="G37478"/>
      <c r="H37478"/>
      <c r="I37478"/>
      <c r="J37478"/>
      <c r="K37478"/>
      <c r="L37478"/>
      <c r="M37478"/>
      <c r="N37478"/>
      <c r="O37478"/>
      <c r="P37478"/>
      <c r="Q37478"/>
      <c r="R37478"/>
    </row>
    <row r="37479" spans="3:18" x14ac:dyDescent="0.2">
      <c r="C37479"/>
      <c r="D37479"/>
      <c r="E37479"/>
      <c r="F37479"/>
      <c r="G37479"/>
      <c r="H37479"/>
      <c r="I37479"/>
      <c r="J37479"/>
      <c r="K37479"/>
      <c r="L37479"/>
      <c r="M37479"/>
      <c r="N37479"/>
      <c r="O37479"/>
      <c r="P37479"/>
      <c r="Q37479"/>
      <c r="R37479"/>
    </row>
    <row r="37480" spans="3:18" x14ac:dyDescent="0.2">
      <c r="C37480"/>
      <c r="D37480"/>
      <c r="E37480"/>
      <c r="F37480"/>
      <c r="G37480"/>
      <c r="H37480"/>
      <c r="I37480"/>
      <c r="J37480"/>
      <c r="K37480"/>
      <c r="L37480"/>
      <c r="M37480"/>
      <c r="N37480"/>
      <c r="O37480"/>
      <c r="P37480"/>
      <c r="Q37480"/>
      <c r="R37480"/>
    </row>
    <row r="37481" spans="3:18" x14ac:dyDescent="0.2">
      <c r="C37481"/>
      <c r="D37481"/>
      <c r="E37481"/>
      <c r="F37481"/>
      <c r="G37481"/>
      <c r="H37481"/>
      <c r="I37481"/>
      <c r="J37481"/>
      <c r="K37481"/>
      <c r="L37481"/>
      <c r="M37481"/>
      <c r="N37481"/>
      <c r="O37481"/>
      <c r="P37481"/>
      <c r="Q37481"/>
      <c r="R37481"/>
    </row>
    <row r="37482" spans="3:18" x14ac:dyDescent="0.2">
      <c r="C37482"/>
      <c r="D37482"/>
      <c r="E37482"/>
      <c r="F37482"/>
      <c r="G37482"/>
      <c r="H37482"/>
      <c r="I37482"/>
      <c r="J37482"/>
      <c r="K37482"/>
      <c r="L37482"/>
      <c r="M37482"/>
      <c r="N37482"/>
      <c r="O37482"/>
      <c r="P37482"/>
      <c r="Q37482"/>
      <c r="R37482"/>
    </row>
    <row r="37483" spans="3:18" x14ac:dyDescent="0.2">
      <c r="C37483"/>
      <c r="D37483"/>
      <c r="E37483"/>
      <c r="F37483"/>
      <c r="G37483"/>
      <c r="H37483"/>
      <c r="I37483"/>
      <c r="J37483"/>
      <c r="K37483"/>
      <c r="L37483"/>
      <c r="M37483"/>
      <c r="N37483"/>
      <c r="O37483"/>
      <c r="P37483"/>
      <c r="Q37483"/>
      <c r="R37483"/>
    </row>
    <row r="37484" spans="3:18" x14ac:dyDescent="0.2">
      <c r="C37484"/>
      <c r="D37484"/>
      <c r="E37484"/>
      <c r="F37484"/>
      <c r="G37484"/>
      <c r="H37484"/>
      <c r="I37484"/>
      <c r="J37484"/>
      <c r="K37484"/>
      <c r="L37484"/>
      <c r="M37484"/>
      <c r="N37484"/>
      <c r="O37484"/>
      <c r="P37484"/>
      <c r="Q37484"/>
      <c r="R37484"/>
    </row>
    <row r="37485" spans="3:18" x14ac:dyDescent="0.2">
      <c r="C37485"/>
      <c r="D37485"/>
      <c r="E37485"/>
      <c r="F37485"/>
      <c r="G37485"/>
      <c r="H37485"/>
      <c r="I37485"/>
      <c r="J37485"/>
      <c r="K37485"/>
      <c r="L37485"/>
      <c r="M37485"/>
      <c r="N37485"/>
      <c r="O37485"/>
      <c r="P37485"/>
      <c r="Q37485"/>
      <c r="R37485"/>
    </row>
    <row r="37486" spans="3:18" x14ac:dyDescent="0.2">
      <c r="C37486"/>
      <c r="D37486"/>
      <c r="E37486"/>
      <c r="F37486"/>
      <c r="G37486"/>
      <c r="H37486"/>
      <c r="I37486"/>
      <c r="J37486"/>
      <c r="K37486"/>
      <c r="L37486"/>
      <c r="M37486"/>
      <c r="N37486"/>
      <c r="O37486"/>
      <c r="P37486"/>
      <c r="Q37486"/>
      <c r="R37486"/>
    </row>
    <row r="37487" spans="3:18" x14ac:dyDescent="0.2">
      <c r="C37487"/>
      <c r="D37487"/>
      <c r="E37487"/>
      <c r="F37487"/>
      <c r="G37487"/>
      <c r="H37487"/>
      <c r="I37487"/>
      <c r="J37487"/>
      <c r="K37487"/>
      <c r="L37487"/>
      <c r="M37487"/>
      <c r="N37487"/>
      <c r="O37487"/>
      <c r="P37487"/>
      <c r="Q37487"/>
      <c r="R37487"/>
    </row>
    <row r="37488" spans="3:18" x14ac:dyDescent="0.2">
      <c r="C37488"/>
      <c r="D37488"/>
      <c r="E37488"/>
      <c r="F37488"/>
      <c r="G37488"/>
      <c r="H37488"/>
      <c r="I37488"/>
      <c r="J37488"/>
      <c r="K37488"/>
      <c r="L37488"/>
      <c r="M37488"/>
      <c r="N37488"/>
      <c r="O37488"/>
      <c r="P37488"/>
      <c r="Q37488"/>
      <c r="R37488"/>
    </row>
    <row r="37489" spans="3:18" x14ac:dyDescent="0.2">
      <c r="C37489"/>
      <c r="D37489"/>
      <c r="E37489"/>
      <c r="F37489"/>
      <c r="G37489"/>
      <c r="H37489"/>
      <c r="I37489"/>
      <c r="J37489"/>
      <c r="K37489"/>
      <c r="L37489"/>
      <c r="M37489"/>
      <c r="N37489"/>
      <c r="O37489"/>
      <c r="P37489"/>
      <c r="Q37489"/>
      <c r="R37489"/>
    </row>
    <row r="37490" spans="3:18" x14ac:dyDescent="0.2">
      <c r="C37490"/>
      <c r="D37490"/>
      <c r="E37490"/>
      <c r="F37490"/>
      <c r="G37490"/>
      <c r="H37490"/>
      <c r="I37490"/>
      <c r="J37490"/>
      <c r="K37490"/>
      <c r="L37490"/>
      <c r="M37490"/>
      <c r="N37490"/>
      <c r="O37490"/>
      <c r="P37490"/>
      <c r="Q37490"/>
      <c r="R37490"/>
    </row>
    <row r="37491" spans="3:18" x14ac:dyDescent="0.2">
      <c r="C37491"/>
      <c r="D37491"/>
      <c r="E37491"/>
      <c r="F37491"/>
      <c r="G37491"/>
      <c r="H37491"/>
      <c r="I37491"/>
      <c r="J37491"/>
      <c r="K37491"/>
      <c r="L37491"/>
      <c r="M37491"/>
      <c r="N37491"/>
      <c r="O37491"/>
      <c r="P37491"/>
      <c r="Q37491"/>
      <c r="R37491"/>
    </row>
    <row r="37492" spans="3:18" x14ac:dyDescent="0.2">
      <c r="C37492"/>
      <c r="D37492"/>
      <c r="E37492"/>
      <c r="F37492"/>
      <c r="G37492"/>
      <c r="H37492"/>
      <c r="I37492"/>
      <c r="J37492"/>
      <c r="K37492"/>
      <c r="L37492"/>
      <c r="M37492"/>
      <c r="N37492"/>
      <c r="O37492"/>
      <c r="P37492"/>
      <c r="Q37492"/>
      <c r="R37492"/>
    </row>
    <row r="37493" spans="3:18" x14ac:dyDescent="0.2">
      <c r="C37493"/>
      <c r="D37493"/>
      <c r="E37493"/>
      <c r="F37493"/>
      <c r="G37493"/>
      <c r="H37493"/>
      <c r="I37493"/>
      <c r="J37493"/>
      <c r="K37493"/>
      <c r="L37493"/>
      <c r="M37493"/>
      <c r="N37493"/>
      <c r="O37493"/>
      <c r="P37493"/>
      <c r="Q37493"/>
      <c r="R37493"/>
    </row>
    <row r="37494" spans="3:18" x14ac:dyDescent="0.2">
      <c r="C37494"/>
      <c r="D37494"/>
      <c r="E37494"/>
      <c r="F37494"/>
      <c r="G37494"/>
      <c r="H37494"/>
      <c r="I37494"/>
      <c r="J37494"/>
      <c r="K37494"/>
      <c r="L37494"/>
      <c r="M37494"/>
      <c r="N37494"/>
      <c r="O37494"/>
      <c r="P37494"/>
      <c r="Q37494"/>
      <c r="R37494"/>
    </row>
    <row r="37495" spans="3:18" x14ac:dyDescent="0.2">
      <c r="C37495"/>
      <c r="D37495"/>
      <c r="E37495"/>
      <c r="F37495"/>
      <c r="G37495"/>
      <c r="H37495"/>
      <c r="I37495"/>
      <c r="J37495"/>
      <c r="K37495"/>
      <c r="L37495"/>
      <c r="M37495"/>
      <c r="N37495"/>
      <c r="O37495"/>
      <c r="P37495"/>
      <c r="Q37495"/>
      <c r="R37495"/>
    </row>
    <row r="37496" spans="3:18" x14ac:dyDescent="0.2">
      <c r="C37496"/>
      <c r="D37496"/>
      <c r="E37496"/>
      <c r="F37496"/>
      <c r="G37496"/>
      <c r="H37496"/>
      <c r="I37496"/>
      <c r="J37496"/>
      <c r="K37496"/>
      <c r="L37496"/>
      <c r="M37496"/>
      <c r="N37496"/>
      <c r="O37496"/>
      <c r="P37496"/>
      <c r="Q37496"/>
      <c r="R37496"/>
    </row>
    <row r="37497" spans="3:18" x14ac:dyDescent="0.2">
      <c r="C37497"/>
      <c r="D37497"/>
      <c r="E37497"/>
      <c r="F37497"/>
      <c r="G37497"/>
      <c r="H37497"/>
      <c r="I37497"/>
      <c r="J37497"/>
      <c r="K37497"/>
      <c r="L37497"/>
      <c r="M37497"/>
      <c r="N37497"/>
      <c r="O37497"/>
      <c r="P37497"/>
      <c r="Q37497"/>
      <c r="R37497"/>
    </row>
    <row r="37498" spans="3:18" x14ac:dyDescent="0.2">
      <c r="C37498"/>
      <c r="D37498"/>
      <c r="E37498"/>
      <c r="F37498"/>
      <c r="G37498"/>
      <c r="H37498"/>
      <c r="I37498"/>
      <c r="J37498"/>
      <c r="K37498"/>
      <c r="L37498"/>
      <c r="M37498"/>
      <c r="N37498"/>
      <c r="O37498"/>
      <c r="P37498"/>
      <c r="Q37498"/>
      <c r="R37498"/>
    </row>
    <row r="37499" spans="3:18" x14ac:dyDescent="0.2">
      <c r="C37499"/>
      <c r="D37499"/>
      <c r="E37499"/>
      <c r="F37499"/>
      <c r="G37499"/>
      <c r="H37499"/>
      <c r="I37499"/>
      <c r="J37499"/>
      <c r="K37499"/>
      <c r="L37499"/>
      <c r="M37499"/>
      <c r="N37499"/>
      <c r="O37499"/>
      <c r="P37499"/>
      <c r="Q37499"/>
      <c r="R37499"/>
    </row>
    <row r="37500" spans="3:18" x14ac:dyDescent="0.2">
      <c r="C37500"/>
      <c r="D37500"/>
      <c r="E37500"/>
      <c r="F37500"/>
      <c r="G37500"/>
      <c r="H37500"/>
      <c r="I37500"/>
      <c r="J37500"/>
      <c r="K37500"/>
      <c r="L37500"/>
      <c r="M37500"/>
      <c r="N37500"/>
      <c r="O37500"/>
      <c r="P37500"/>
      <c r="Q37500"/>
      <c r="R37500"/>
    </row>
    <row r="37501" spans="3:18" x14ac:dyDescent="0.2">
      <c r="C37501"/>
      <c r="D37501"/>
      <c r="E37501"/>
      <c r="F37501"/>
      <c r="G37501"/>
      <c r="H37501"/>
      <c r="I37501"/>
      <c r="J37501"/>
      <c r="K37501"/>
      <c r="L37501"/>
      <c r="M37501"/>
      <c r="N37501"/>
      <c r="O37501"/>
      <c r="P37501"/>
      <c r="Q37501"/>
      <c r="R37501"/>
    </row>
    <row r="37502" spans="3:18" x14ac:dyDescent="0.2">
      <c r="C37502"/>
      <c r="D37502"/>
      <c r="E37502"/>
      <c r="F37502"/>
      <c r="G37502"/>
      <c r="H37502"/>
      <c r="I37502"/>
      <c r="J37502"/>
      <c r="K37502"/>
      <c r="L37502"/>
      <c r="M37502"/>
      <c r="N37502"/>
      <c r="O37502"/>
      <c r="P37502"/>
      <c r="Q37502"/>
      <c r="R37502"/>
    </row>
    <row r="37503" spans="3:18" x14ac:dyDescent="0.2">
      <c r="C37503"/>
      <c r="D37503"/>
      <c r="E37503"/>
      <c r="F37503"/>
      <c r="G37503"/>
      <c r="H37503"/>
      <c r="I37503"/>
      <c r="J37503"/>
      <c r="K37503"/>
      <c r="L37503"/>
      <c r="M37503"/>
      <c r="N37503"/>
      <c r="O37503"/>
      <c r="P37503"/>
      <c r="Q37503"/>
      <c r="R37503"/>
    </row>
    <row r="37504" spans="3:18" x14ac:dyDescent="0.2">
      <c r="C37504"/>
      <c r="D37504"/>
      <c r="E37504"/>
      <c r="F37504"/>
      <c r="G37504"/>
      <c r="H37504"/>
      <c r="I37504"/>
      <c r="J37504"/>
      <c r="K37504"/>
      <c r="L37504"/>
      <c r="M37504"/>
      <c r="N37504"/>
      <c r="O37504"/>
      <c r="P37504"/>
      <c r="Q37504"/>
      <c r="R37504"/>
    </row>
    <row r="37505" spans="3:18" x14ac:dyDescent="0.2">
      <c r="C37505"/>
      <c r="D37505"/>
      <c r="E37505"/>
      <c r="F37505"/>
      <c r="G37505"/>
      <c r="H37505"/>
      <c r="I37505"/>
      <c r="J37505"/>
      <c r="K37505"/>
      <c r="L37505"/>
      <c r="M37505"/>
      <c r="N37505"/>
      <c r="O37505"/>
      <c r="P37505"/>
      <c r="Q37505"/>
      <c r="R37505"/>
    </row>
    <row r="37506" spans="3:18" x14ac:dyDescent="0.2">
      <c r="C37506"/>
      <c r="D37506"/>
      <c r="E37506"/>
      <c r="F37506"/>
      <c r="G37506"/>
      <c r="H37506"/>
      <c r="I37506"/>
      <c r="J37506"/>
      <c r="K37506"/>
      <c r="L37506"/>
      <c r="M37506"/>
      <c r="N37506"/>
      <c r="O37506"/>
      <c r="P37506"/>
      <c r="Q37506"/>
      <c r="R37506"/>
    </row>
    <row r="37507" spans="3:18" x14ac:dyDescent="0.2">
      <c r="C37507"/>
      <c r="D37507"/>
      <c r="E37507"/>
      <c r="F37507"/>
      <c r="G37507"/>
      <c r="H37507"/>
      <c r="I37507"/>
      <c r="J37507"/>
      <c r="K37507"/>
      <c r="L37507"/>
      <c r="M37507"/>
      <c r="N37507"/>
      <c r="O37507"/>
      <c r="P37507"/>
      <c r="Q37507"/>
      <c r="R37507"/>
    </row>
    <row r="37508" spans="3:18" x14ac:dyDescent="0.2">
      <c r="C37508"/>
      <c r="D37508"/>
      <c r="E37508"/>
      <c r="F37508"/>
      <c r="G37508"/>
      <c r="H37508"/>
      <c r="I37508"/>
      <c r="J37508"/>
      <c r="K37508"/>
      <c r="L37508"/>
      <c r="M37508"/>
      <c r="N37508"/>
      <c r="O37508"/>
      <c r="P37508"/>
      <c r="Q37508"/>
      <c r="R37508"/>
    </row>
    <row r="37509" spans="3:18" x14ac:dyDescent="0.2">
      <c r="C37509"/>
      <c r="D37509"/>
      <c r="E37509"/>
      <c r="F37509"/>
      <c r="G37509"/>
      <c r="H37509"/>
      <c r="I37509"/>
      <c r="J37509"/>
      <c r="K37509"/>
      <c r="L37509"/>
      <c r="M37509"/>
      <c r="N37509"/>
      <c r="O37509"/>
      <c r="P37509"/>
      <c r="Q37509"/>
      <c r="R37509"/>
    </row>
    <row r="37510" spans="3:18" x14ac:dyDescent="0.2">
      <c r="C37510"/>
      <c r="D37510"/>
      <c r="E37510"/>
      <c r="F37510"/>
      <c r="G37510"/>
      <c r="H37510"/>
      <c r="I37510"/>
      <c r="J37510"/>
      <c r="K37510"/>
      <c r="L37510"/>
      <c r="M37510"/>
      <c r="N37510"/>
      <c r="O37510"/>
      <c r="P37510"/>
      <c r="Q37510"/>
      <c r="R37510"/>
    </row>
    <row r="37511" spans="3:18" x14ac:dyDescent="0.2">
      <c r="C37511"/>
      <c r="D37511"/>
      <c r="E37511"/>
      <c r="F37511"/>
      <c r="G37511"/>
      <c r="H37511"/>
      <c r="I37511"/>
      <c r="J37511"/>
      <c r="K37511"/>
      <c r="L37511"/>
      <c r="M37511"/>
      <c r="N37511"/>
      <c r="O37511"/>
      <c r="P37511"/>
      <c r="Q37511"/>
      <c r="R37511"/>
    </row>
    <row r="37512" spans="3:18" x14ac:dyDescent="0.2">
      <c r="C37512"/>
      <c r="D37512"/>
      <c r="E37512"/>
      <c r="F37512"/>
      <c r="G37512"/>
      <c r="H37512"/>
      <c r="I37512"/>
      <c r="J37512"/>
      <c r="K37512"/>
      <c r="L37512"/>
      <c r="M37512"/>
      <c r="N37512"/>
      <c r="O37512"/>
      <c r="P37512"/>
      <c r="Q37512"/>
      <c r="R37512"/>
    </row>
    <row r="37513" spans="3:18" x14ac:dyDescent="0.2">
      <c r="C37513"/>
      <c r="D37513"/>
      <c r="E37513"/>
      <c r="F37513"/>
      <c r="G37513"/>
      <c r="H37513"/>
      <c r="I37513"/>
      <c r="J37513"/>
      <c r="K37513"/>
      <c r="L37513"/>
      <c r="M37513"/>
      <c r="N37513"/>
      <c r="O37513"/>
      <c r="P37513"/>
      <c r="Q37513"/>
      <c r="R37513"/>
    </row>
    <row r="37514" spans="3:18" x14ac:dyDescent="0.2">
      <c r="C37514"/>
      <c r="D37514"/>
      <c r="E37514"/>
      <c r="F37514"/>
      <c r="G37514"/>
      <c r="H37514"/>
      <c r="I37514"/>
      <c r="J37514"/>
      <c r="K37514"/>
      <c r="L37514"/>
      <c r="M37514"/>
      <c r="N37514"/>
      <c r="O37514"/>
      <c r="P37514"/>
      <c r="Q37514"/>
      <c r="R37514"/>
    </row>
    <row r="37515" spans="3:18" x14ac:dyDescent="0.2">
      <c r="C37515"/>
      <c r="D37515"/>
      <c r="E37515"/>
      <c r="F37515"/>
      <c r="G37515"/>
      <c r="H37515"/>
      <c r="I37515"/>
      <c r="J37515"/>
      <c r="K37515"/>
      <c r="L37515"/>
      <c r="M37515"/>
      <c r="N37515"/>
      <c r="O37515"/>
      <c r="P37515"/>
      <c r="Q37515"/>
      <c r="R37515"/>
    </row>
    <row r="37516" spans="3:18" x14ac:dyDescent="0.2">
      <c r="C37516"/>
      <c r="D37516"/>
      <c r="E37516"/>
      <c r="F37516"/>
      <c r="G37516"/>
      <c r="H37516"/>
      <c r="I37516"/>
      <c r="J37516"/>
      <c r="K37516"/>
      <c r="L37516"/>
      <c r="M37516"/>
      <c r="N37516"/>
      <c r="O37516"/>
      <c r="P37516"/>
      <c r="Q37516"/>
      <c r="R37516"/>
    </row>
    <row r="37517" spans="3:18" x14ac:dyDescent="0.2">
      <c r="C37517"/>
      <c r="D37517"/>
      <c r="E37517"/>
      <c r="F37517"/>
      <c r="G37517"/>
      <c r="H37517"/>
      <c r="I37517"/>
      <c r="J37517"/>
      <c r="K37517"/>
      <c r="L37517"/>
      <c r="M37517"/>
      <c r="N37517"/>
      <c r="O37517"/>
      <c r="P37517"/>
      <c r="Q37517"/>
      <c r="R37517"/>
    </row>
    <row r="37518" spans="3:18" x14ac:dyDescent="0.2">
      <c r="C37518"/>
      <c r="D37518"/>
      <c r="E37518"/>
      <c r="F37518"/>
      <c r="G37518"/>
      <c r="H37518"/>
      <c r="I37518"/>
      <c r="J37518"/>
      <c r="K37518"/>
      <c r="L37518"/>
      <c r="M37518"/>
      <c r="N37518"/>
      <c r="O37518"/>
      <c r="P37518"/>
      <c r="Q37518"/>
      <c r="R37518"/>
    </row>
    <row r="37519" spans="3:18" x14ac:dyDescent="0.2">
      <c r="C37519"/>
      <c r="D37519"/>
      <c r="E37519"/>
      <c r="F37519"/>
      <c r="G37519"/>
      <c r="H37519"/>
      <c r="I37519"/>
      <c r="J37519"/>
      <c r="K37519"/>
      <c r="L37519"/>
      <c r="M37519"/>
      <c r="N37519"/>
      <c r="O37519"/>
      <c r="P37519"/>
      <c r="Q37519"/>
      <c r="R37519"/>
    </row>
    <row r="37520" spans="3:18" x14ac:dyDescent="0.2">
      <c r="C37520"/>
      <c r="D37520"/>
      <c r="E37520"/>
      <c r="F37520"/>
      <c r="G37520"/>
      <c r="H37520"/>
      <c r="I37520"/>
      <c r="J37520"/>
      <c r="K37520"/>
      <c r="L37520"/>
      <c r="M37520"/>
      <c r="N37520"/>
      <c r="O37520"/>
      <c r="P37520"/>
      <c r="Q37520"/>
      <c r="R37520"/>
    </row>
    <row r="37521" spans="3:18" x14ac:dyDescent="0.2">
      <c r="C37521"/>
      <c r="D37521"/>
      <c r="E37521"/>
      <c r="F37521"/>
      <c r="G37521"/>
      <c r="H37521"/>
      <c r="I37521"/>
      <c r="J37521"/>
      <c r="K37521"/>
      <c r="L37521"/>
      <c r="M37521"/>
      <c r="N37521"/>
      <c r="O37521"/>
      <c r="P37521"/>
      <c r="Q37521"/>
      <c r="R37521"/>
    </row>
    <row r="37522" spans="3:18" x14ac:dyDescent="0.2">
      <c r="C37522"/>
      <c r="D37522"/>
      <c r="E37522"/>
      <c r="F37522"/>
      <c r="G37522"/>
      <c r="H37522"/>
      <c r="I37522"/>
      <c r="J37522"/>
      <c r="K37522"/>
      <c r="L37522"/>
      <c r="M37522"/>
      <c r="N37522"/>
      <c r="O37522"/>
      <c r="P37522"/>
      <c r="Q37522"/>
      <c r="R37522"/>
    </row>
    <row r="37523" spans="3:18" x14ac:dyDescent="0.2">
      <c r="C37523"/>
      <c r="D37523"/>
      <c r="E37523"/>
      <c r="F37523"/>
      <c r="G37523"/>
      <c r="H37523"/>
      <c r="I37523"/>
      <c r="J37523"/>
      <c r="K37523"/>
      <c r="L37523"/>
      <c r="M37523"/>
      <c r="N37523"/>
      <c r="O37523"/>
      <c r="P37523"/>
      <c r="Q37523"/>
      <c r="R37523"/>
    </row>
    <row r="37524" spans="3:18" x14ac:dyDescent="0.2">
      <c r="C37524"/>
      <c r="D37524"/>
      <c r="E37524"/>
      <c r="F37524"/>
      <c r="G37524"/>
      <c r="H37524"/>
      <c r="I37524"/>
      <c r="J37524"/>
      <c r="K37524"/>
      <c r="L37524"/>
      <c r="M37524"/>
      <c r="N37524"/>
      <c r="O37524"/>
      <c r="P37524"/>
      <c r="Q37524"/>
      <c r="R37524"/>
    </row>
    <row r="37525" spans="3:18" x14ac:dyDescent="0.2">
      <c r="C37525"/>
      <c r="D37525"/>
      <c r="E37525"/>
      <c r="F37525"/>
      <c r="G37525"/>
      <c r="H37525"/>
      <c r="I37525"/>
      <c r="J37525"/>
      <c r="K37525"/>
      <c r="L37525"/>
      <c r="M37525"/>
      <c r="N37525"/>
      <c r="O37525"/>
      <c r="P37525"/>
      <c r="Q37525"/>
      <c r="R37525"/>
    </row>
    <row r="37526" spans="3:18" x14ac:dyDescent="0.2">
      <c r="C37526"/>
      <c r="D37526"/>
      <c r="E37526"/>
      <c r="F37526"/>
      <c r="G37526"/>
      <c r="H37526"/>
      <c r="I37526"/>
      <c r="J37526"/>
      <c r="K37526"/>
      <c r="L37526"/>
      <c r="M37526"/>
      <c r="N37526"/>
      <c r="O37526"/>
      <c r="P37526"/>
      <c r="Q37526"/>
      <c r="R37526"/>
    </row>
    <row r="37527" spans="3:18" x14ac:dyDescent="0.2">
      <c r="C37527"/>
      <c r="D37527"/>
      <c r="E37527"/>
      <c r="F37527"/>
      <c r="G37527"/>
      <c r="H37527"/>
      <c r="I37527"/>
      <c r="J37527"/>
      <c r="K37527"/>
      <c r="L37527"/>
      <c r="M37527"/>
      <c r="N37527"/>
      <c r="O37527"/>
      <c r="P37527"/>
      <c r="Q37527"/>
      <c r="R37527"/>
    </row>
    <row r="37528" spans="3:18" x14ac:dyDescent="0.2">
      <c r="C37528"/>
      <c r="D37528"/>
      <c r="E37528"/>
      <c r="F37528"/>
      <c r="G37528"/>
      <c r="H37528"/>
      <c r="I37528"/>
      <c r="J37528"/>
      <c r="K37528"/>
      <c r="L37528"/>
      <c r="M37528"/>
      <c r="N37528"/>
      <c r="O37528"/>
      <c r="P37528"/>
      <c r="Q37528"/>
      <c r="R37528"/>
    </row>
    <row r="37529" spans="3:18" x14ac:dyDescent="0.2">
      <c r="C37529"/>
      <c r="D37529"/>
      <c r="E37529"/>
      <c r="F37529"/>
      <c r="G37529"/>
      <c r="H37529"/>
      <c r="I37529"/>
      <c r="J37529"/>
      <c r="K37529"/>
      <c r="L37529"/>
      <c r="M37529"/>
      <c r="N37529"/>
      <c r="O37529"/>
      <c r="P37529"/>
      <c r="Q37529"/>
      <c r="R37529"/>
    </row>
    <row r="37530" spans="3:18" x14ac:dyDescent="0.2">
      <c r="C37530"/>
      <c r="D37530"/>
      <c r="E37530"/>
      <c r="F37530"/>
      <c r="G37530"/>
      <c r="H37530"/>
      <c r="I37530"/>
      <c r="J37530"/>
      <c r="K37530"/>
      <c r="L37530"/>
      <c r="M37530"/>
      <c r="N37530"/>
      <c r="O37530"/>
      <c r="P37530"/>
      <c r="Q37530"/>
      <c r="R37530"/>
    </row>
    <row r="37531" spans="3:18" x14ac:dyDescent="0.2">
      <c r="C37531"/>
      <c r="D37531"/>
      <c r="E37531"/>
      <c r="F37531"/>
      <c r="G37531"/>
      <c r="H37531"/>
      <c r="I37531"/>
      <c r="J37531"/>
      <c r="K37531"/>
      <c r="L37531"/>
      <c r="M37531"/>
      <c r="N37531"/>
      <c r="O37531"/>
      <c r="P37531"/>
      <c r="Q37531"/>
      <c r="R37531"/>
    </row>
    <row r="37532" spans="3:18" x14ac:dyDescent="0.2">
      <c r="C37532"/>
      <c r="D37532"/>
      <c r="E37532"/>
      <c r="F37532"/>
      <c r="G37532"/>
      <c r="H37532"/>
      <c r="I37532"/>
      <c r="J37532"/>
      <c r="K37532"/>
      <c r="L37532"/>
      <c r="M37532"/>
      <c r="N37532"/>
      <c r="O37532"/>
      <c r="P37532"/>
      <c r="Q37532"/>
      <c r="R37532"/>
    </row>
    <row r="37533" spans="3:18" x14ac:dyDescent="0.2">
      <c r="C37533"/>
      <c r="D37533"/>
      <c r="E37533"/>
      <c r="F37533"/>
      <c r="G37533"/>
      <c r="H37533"/>
      <c r="I37533"/>
      <c r="J37533"/>
      <c r="K37533"/>
      <c r="L37533"/>
      <c r="M37533"/>
      <c r="N37533"/>
      <c r="O37533"/>
      <c r="P37533"/>
      <c r="Q37533"/>
      <c r="R37533"/>
    </row>
    <row r="37534" spans="3:18" x14ac:dyDescent="0.2">
      <c r="C37534"/>
      <c r="D37534"/>
      <c r="E37534"/>
      <c r="F37534"/>
      <c r="G37534"/>
      <c r="H37534"/>
      <c r="I37534"/>
      <c r="J37534"/>
      <c r="K37534"/>
      <c r="L37534"/>
      <c r="M37534"/>
      <c r="N37534"/>
      <c r="O37534"/>
      <c r="P37534"/>
      <c r="Q37534"/>
      <c r="R37534"/>
    </row>
    <row r="37535" spans="3:18" x14ac:dyDescent="0.2">
      <c r="C37535"/>
      <c r="D37535"/>
      <c r="E37535"/>
      <c r="F37535"/>
      <c r="G37535"/>
      <c r="H37535"/>
      <c r="I37535"/>
      <c r="J37535"/>
      <c r="K37535"/>
      <c r="L37535"/>
      <c r="M37535"/>
      <c r="N37535"/>
      <c r="O37535"/>
      <c r="P37535"/>
      <c r="Q37535"/>
      <c r="R37535"/>
    </row>
    <row r="37536" spans="3:18" x14ac:dyDescent="0.2">
      <c r="C37536"/>
      <c r="D37536"/>
      <c r="E37536"/>
      <c r="F37536"/>
      <c r="G37536"/>
      <c r="H37536"/>
      <c r="I37536"/>
      <c r="J37536"/>
      <c r="K37536"/>
      <c r="L37536"/>
      <c r="M37536"/>
      <c r="N37536"/>
      <c r="O37536"/>
      <c r="P37536"/>
      <c r="Q37536"/>
      <c r="R37536"/>
    </row>
    <row r="37537" spans="3:18" x14ac:dyDescent="0.2">
      <c r="C37537"/>
      <c r="D37537"/>
      <c r="E37537"/>
      <c r="F37537"/>
      <c r="G37537"/>
      <c r="H37537"/>
      <c r="I37537"/>
      <c r="J37537"/>
      <c r="K37537"/>
      <c r="L37537"/>
      <c r="M37537"/>
      <c r="N37537"/>
      <c r="O37537"/>
      <c r="P37537"/>
      <c r="Q37537"/>
      <c r="R37537"/>
    </row>
    <row r="37538" spans="3:18" x14ac:dyDescent="0.2">
      <c r="C37538"/>
      <c r="D37538"/>
      <c r="E37538"/>
      <c r="F37538"/>
      <c r="G37538"/>
      <c r="H37538"/>
      <c r="I37538"/>
      <c r="J37538"/>
      <c r="K37538"/>
      <c r="L37538"/>
      <c r="M37538"/>
      <c r="N37538"/>
      <c r="O37538"/>
      <c r="P37538"/>
      <c r="Q37538"/>
      <c r="R37538"/>
    </row>
    <row r="37539" spans="3:18" x14ac:dyDescent="0.2">
      <c r="C37539"/>
      <c r="D37539"/>
      <c r="E37539"/>
      <c r="F37539"/>
      <c r="G37539"/>
      <c r="H37539"/>
      <c r="I37539"/>
      <c r="J37539"/>
      <c r="K37539"/>
      <c r="L37539"/>
      <c r="M37539"/>
      <c r="N37539"/>
      <c r="O37539"/>
      <c r="P37539"/>
      <c r="Q37539"/>
      <c r="R37539"/>
    </row>
    <row r="37540" spans="3:18" x14ac:dyDescent="0.2">
      <c r="C37540"/>
      <c r="D37540"/>
      <c r="E37540"/>
      <c r="F37540"/>
      <c r="G37540"/>
      <c r="H37540"/>
      <c r="I37540"/>
      <c r="J37540"/>
      <c r="K37540"/>
      <c r="L37540"/>
      <c r="M37540"/>
      <c r="N37540"/>
      <c r="O37540"/>
      <c r="P37540"/>
      <c r="Q37540"/>
      <c r="R37540"/>
    </row>
    <row r="37541" spans="3:18" x14ac:dyDescent="0.2">
      <c r="C37541"/>
      <c r="D37541"/>
      <c r="E37541"/>
      <c r="F37541"/>
      <c r="G37541"/>
      <c r="H37541"/>
      <c r="I37541"/>
      <c r="J37541"/>
      <c r="K37541"/>
      <c r="L37541"/>
      <c r="M37541"/>
      <c r="N37541"/>
      <c r="O37541"/>
      <c r="P37541"/>
      <c r="Q37541"/>
      <c r="R37541"/>
    </row>
    <row r="37542" spans="3:18" x14ac:dyDescent="0.2">
      <c r="C37542"/>
      <c r="D37542"/>
      <c r="E37542"/>
      <c r="F37542"/>
      <c r="G37542"/>
      <c r="H37542"/>
      <c r="I37542"/>
      <c r="J37542"/>
      <c r="K37542"/>
      <c r="L37542"/>
      <c r="M37542"/>
      <c r="N37542"/>
      <c r="O37542"/>
      <c r="P37542"/>
      <c r="Q37542"/>
      <c r="R37542"/>
    </row>
    <row r="37543" spans="3:18" x14ac:dyDescent="0.2">
      <c r="C37543"/>
      <c r="D37543"/>
      <c r="E37543"/>
      <c r="F37543"/>
      <c r="G37543"/>
      <c r="H37543"/>
      <c r="I37543"/>
      <c r="J37543"/>
      <c r="K37543"/>
      <c r="L37543"/>
      <c r="M37543"/>
      <c r="N37543"/>
      <c r="O37543"/>
      <c r="P37543"/>
      <c r="Q37543"/>
      <c r="R37543"/>
    </row>
    <row r="37544" spans="3:18" x14ac:dyDescent="0.2">
      <c r="C37544"/>
      <c r="D37544"/>
      <c r="E37544"/>
      <c r="F37544"/>
      <c r="G37544"/>
      <c r="H37544"/>
      <c r="I37544"/>
      <c r="J37544"/>
      <c r="K37544"/>
      <c r="L37544"/>
      <c r="M37544"/>
      <c r="N37544"/>
      <c r="O37544"/>
      <c r="P37544"/>
      <c r="Q37544"/>
      <c r="R37544"/>
    </row>
    <row r="37545" spans="3:18" x14ac:dyDescent="0.2">
      <c r="C37545"/>
      <c r="D37545"/>
      <c r="E37545"/>
      <c r="F37545"/>
      <c r="G37545"/>
      <c r="H37545"/>
      <c r="I37545"/>
      <c r="J37545"/>
      <c r="K37545"/>
      <c r="L37545"/>
      <c r="M37545"/>
      <c r="N37545"/>
      <c r="O37545"/>
      <c r="P37545"/>
      <c r="Q37545"/>
      <c r="R37545"/>
    </row>
    <row r="37546" spans="3:18" x14ac:dyDescent="0.2">
      <c r="C37546"/>
      <c r="D37546"/>
      <c r="E37546"/>
      <c r="F37546"/>
      <c r="G37546"/>
      <c r="H37546"/>
      <c r="I37546"/>
      <c r="J37546"/>
      <c r="K37546"/>
      <c r="L37546"/>
      <c r="M37546"/>
      <c r="N37546"/>
      <c r="O37546"/>
      <c r="P37546"/>
      <c r="Q37546"/>
      <c r="R37546"/>
    </row>
    <row r="37547" spans="3:18" x14ac:dyDescent="0.2">
      <c r="C37547"/>
      <c r="D37547"/>
      <c r="E37547"/>
      <c r="F37547"/>
      <c r="G37547"/>
      <c r="H37547"/>
      <c r="I37547"/>
      <c r="J37547"/>
      <c r="K37547"/>
      <c r="L37547"/>
      <c r="M37547"/>
      <c r="N37547"/>
      <c r="O37547"/>
      <c r="P37547"/>
      <c r="Q37547"/>
      <c r="R37547"/>
    </row>
    <row r="37548" spans="3:18" x14ac:dyDescent="0.2">
      <c r="C37548"/>
      <c r="D37548"/>
      <c r="E37548"/>
      <c r="F37548"/>
      <c r="G37548"/>
      <c r="H37548"/>
      <c r="I37548"/>
      <c r="J37548"/>
      <c r="K37548"/>
      <c r="L37548"/>
      <c r="M37548"/>
      <c r="N37548"/>
      <c r="O37548"/>
      <c r="P37548"/>
      <c r="Q37548"/>
      <c r="R37548"/>
    </row>
    <row r="37549" spans="3:18" x14ac:dyDescent="0.2">
      <c r="C37549"/>
      <c r="D37549"/>
      <c r="E37549"/>
      <c r="F37549"/>
      <c r="G37549"/>
      <c r="H37549"/>
      <c r="I37549"/>
      <c r="J37549"/>
      <c r="K37549"/>
      <c r="L37549"/>
      <c r="M37549"/>
      <c r="N37549"/>
      <c r="O37549"/>
      <c r="P37549"/>
      <c r="Q37549"/>
      <c r="R37549"/>
    </row>
    <row r="37550" spans="3:18" x14ac:dyDescent="0.2">
      <c r="C37550"/>
      <c r="D37550"/>
      <c r="E37550"/>
      <c r="F37550"/>
      <c r="G37550"/>
      <c r="H37550"/>
      <c r="I37550"/>
      <c r="J37550"/>
      <c r="K37550"/>
      <c r="L37550"/>
      <c r="M37550"/>
      <c r="N37550"/>
      <c r="O37550"/>
      <c r="P37550"/>
      <c r="Q37550"/>
      <c r="R37550"/>
    </row>
    <row r="37551" spans="3:18" x14ac:dyDescent="0.2">
      <c r="C37551"/>
      <c r="D37551"/>
      <c r="E37551"/>
      <c r="F37551"/>
      <c r="G37551"/>
      <c r="H37551"/>
      <c r="I37551"/>
      <c r="J37551"/>
      <c r="K37551"/>
      <c r="L37551"/>
      <c r="M37551"/>
      <c r="N37551"/>
      <c r="O37551"/>
      <c r="P37551"/>
      <c r="Q37551"/>
      <c r="R37551"/>
    </row>
    <row r="37552" spans="3:18" x14ac:dyDescent="0.2">
      <c r="C37552"/>
      <c r="D37552"/>
      <c r="E37552"/>
      <c r="F37552"/>
      <c r="G37552"/>
      <c r="H37552"/>
      <c r="I37552"/>
      <c r="J37552"/>
      <c r="K37552"/>
      <c r="L37552"/>
      <c r="M37552"/>
      <c r="N37552"/>
      <c r="O37552"/>
      <c r="P37552"/>
      <c r="Q37552"/>
      <c r="R37552"/>
    </row>
    <row r="37553" spans="3:18" x14ac:dyDescent="0.2">
      <c r="C37553"/>
      <c r="D37553"/>
      <c r="E37553"/>
      <c r="F37553"/>
      <c r="G37553"/>
      <c r="H37553"/>
      <c r="I37553"/>
      <c r="J37553"/>
      <c r="K37553"/>
      <c r="L37553"/>
      <c r="M37553"/>
      <c r="N37553"/>
      <c r="O37553"/>
      <c r="P37553"/>
      <c r="Q37553"/>
      <c r="R37553"/>
    </row>
    <row r="37554" spans="3:18" x14ac:dyDescent="0.2">
      <c r="C37554"/>
      <c r="D37554"/>
      <c r="E37554"/>
      <c r="F37554"/>
      <c r="G37554"/>
      <c r="H37554"/>
      <c r="I37554"/>
      <c r="J37554"/>
      <c r="K37554"/>
      <c r="L37554"/>
      <c r="M37554"/>
      <c r="N37554"/>
      <c r="O37554"/>
      <c r="P37554"/>
      <c r="Q37554"/>
      <c r="R37554"/>
    </row>
    <row r="37555" spans="3:18" x14ac:dyDescent="0.2">
      <c r="C37555"/>
      <c r="D37555"/>
      <c r="E37555"/>
      <c r="F37555"/>
      <c r="G37555"/>
      <c r="H37555"/>
      <c r="I37555"/>
      <c r="J37555"/>
      <c r="K37555"/>
      <c r="L37555"/>
      <c r="M37555"/>
      <c r="N37555"/>
      <c r="O37555"/>
      <c r="P37555"/>
      <c r="Q37555"/>
      <c r="R37555"/>
    </row>
    <row r="37556" spans="3:18" x14ac:dyDescent="0.2">
      <c r="C37556"/>
      <c r="D37556"/>
      <c r="E37556"/>
      <c r="F37556"/>
      <c r="G37556"/>
      <c r="H37556"/>
      <c r="I37556"/>
      <c r="J37556"/>
      <c r="K37556"/>
      <c r="L37556"/>
      <c r="M37556"/>
      <c r="N37556"/>
      <c r="O37556"/>
      <c r="P37556"/>
      <c r="Q37556"/>
      <c r="R37556"/>
    </row>
    <row r="37557" spans="3:18" x14ac:dyDescent="0.2">
      <c r="C37557"/>
      <c r="D37557"/>
      <c r="E37557"/>
      <c r="F37557"/>
      <c r="G37557"/>
      <c r="H37557"/>
      <c r="I37557"/>
      <c r="J37557"/>
      <c r="K37557"/>
      <c r="L37557"/>
      <c r="M37557"/>
      <c r="N37557"/>
      <c r="O37557"/>
      <c r="P37557"/>
      <c r="Q37557"/>
      <c r="R37557"/>
    </row>
    <row r="37558" spans="3:18" x14ac:dyDescent="0.2">
      <c r="C37558"/>
      <c r="D37558"/>
      <c r="E37558"/>
      <c r="F37558"/>
      <c r="G37558"/>
      <c r="H37558"/>
      <c r="I37558"/>
      <c r="J37558"/>
      <c r="K37558"/>
      <c r="L37558"/>
      <c r="M37558"/>
      <c r="N37558"/>
      <c r="O37558"/>
      <c r="P37558"/>
      <c r="Q37558"/>
      <c r="R37558"/>
    </row>
    <row r="37559" spans="3:18" x14ac:dyDescent="0.2">
      <c r="C37559"/>
      <c r="D37559"/>
      <c r="E37559"/>
      <c r="F37559"/>
      <c r="G37559"/>
      <c r="H37559"/>
      <c r="I37559"/>
      <c r="J37559"/>
      <c r="K37559"/>
      <c r="L37559"/>
      <c r="M37559"/>
      <c r="N37559"/>
      <c r="O37559"/>
      <c r="P37559"/>
      <c r="Q37559"/>
      <c r="R37559"/>
    </row>
    <row r="37560" spans="3:18" x14ac:dyDescent="0.2">
      <c r="C37560"/>
      <c r="D37560"/>
      <c r="E37560"/>
      <c r="F37560"/>
      <c r="G37560"/>
      <c r="H37560"/>
      <c r="I37560"/>
      <c r="J37560"/>
      <c r="K37560"/>
      <c r="L37560"/>
      <c r="M37560"/>
      <c r="N37560"/>
      <c r="O37560"/>
      <c r="P37560"/>
      <c r="Q37560"/>
      <c r="R37560"/>
    </row>
    <row r="37561" spans="3:18" x14ac:dyDescent="0.2">
      <c r="C37561"/>
      <c r="D37561"/>
      <c r="E37561"/>
      <c r="F37561"/>
      <c r="G37561"/>
      <c r="H37561"/>
      <c r="I37561"/>
      <c r="J37561"/>
      <c r="K37561"/>
      <c r="L37561"/>
      <c r="M37561"/>
      <c r="N37561"/>
      <c r="O37561"/>
      <c r="P37561"/>
      <c r="Q37561"/>
      <c r="R37561"/>
    </row>
    <row r="37562" spans="3:18" x14ac:dyDescent="0.2">
      <c r="C37562"/>
      <c r="D37562"/>
      <c r="E37562"/>
      <c r="F37562"/>
      <c r="G37562"/>
      <c r="H37562"/>
      <c r="I37562"/>
      <c r="J37562"/>
      <c r="K37562"/>
      <c r="L37562"/>
      <c r="M37562"/>
      <c r="N37562"/>
      <c r="O37562"/>
      <c r="P37562"/>
      <c r="Q37562"/>
      <c r="R37562"/>
    </row>
    <row r="37563" spans="3:18" x14ac:dyDescent="0.2">
      <c r="C37563"/>
      <c r="D37563"/>
      <c r="E37563"/>
      <c r="F37563"/>
      <c r="G37563"/>
      <c r="H37563"/>
      <c r="I37563"/>
      <c r="J37563"/>
      <c r="K37563"/>
      <c r="L37563"/>
      <c r="M37563"/>
      <c r="N37563"/>
      <c r="O37563"/>
      <c r="P37563"/>
      <c r="Q37563"/>
      <c r="R37563"/>
    </row>
    <row r="37564" spans="3:18" x14ac:dyDescent="0.2">
      <c r="C37564"/>
      <c r="D37564"/>
      <c r="E37564"/>
      <c r="F37564"/>
      <c r="G37564"/>
      <c r="H37564"/>
      <c r="I37564"/>
      <c r="J37564"/>
      <c r="K37564"/>
      <c r="L37564"/>
      <c r="M37564"/>
      <c r="N37564"/>
      <c r="O37564"/>
      <c r="P37564"/>
      <c r="Q37564"/>
      <c r="R37564"/>
    </row>
    <row r="37565" spans="3:18" x14ac:dyDescent="0.2">
      <c r="C37565"/>
      <c r="D37565"/>
      <c r="E37565"/>
      <c r="F37565"/>
      <c r="G37565"/>
      <c r="H37565"/>
      <c r="I37565"/>
      <c r="J37565"/>
      <c r="K37565"/>
      <c r="L37565"/>
      <c r="M37565"/>
      <c r="N37565"/>
      <c r="O37565"/>
      <c r="P37565"/>
      <c r="Q37565"/>
      <c r="R37565"/>
    </row>
    <row r="37566" spans="3:18" x14ac:dyDescent="0.2">
      <c r="C37566"/>
      <c r="D37566"/>
      <c r="E37566"/>
      <c r="F37566"/>
      <c r="G37566"/>
      <c r="H37566"/>
      <c r="I37566"/>
      <c r="J37566"/>
      <c r="K37566"/>
      <c r="L37566"/>
      <c r="M37566"/>
      <c r="N37566"/>
      <c r="O37566"/>
      <c r="P37566"/>
      <c r="Q37566"/>
      <c r="R37566"/>
    </row>
    <row r="37567" spans="3:18" x14ac:dyDescent="0.2">
      <c r="C37567"/>
      <c r="D37567"/>
      <c r="E37567"/>
      <c r="F37567"/>
      <c r="G37567"/>
      <c r="H37567"/>
      <c r="I37567"/>
      <c r="J37567"/>
      <c r="K37567"/>
      <c r="L37567"/>
      <c r="M37567"/>
      <c r="N37567"/>
      <c r="O37567"/>
      <c r="P37567"/>
      <c r="Q37567"/>
      <c r="R37567"/>
    </row>
    <row r="37568" spans="3:18" x14ac:dyDescent="0.2">
      <c r="C37568"/>
      <c r="D37568"/>
      <c r="E37568"/>
      <c r="F37568"/>
      <c r="G37568"/>
      <c r="H37568"/>
      <c r="I37568"/>
      <c r="J37568"/>
      <c r="K37568"/>
      <c r="L37568"/>
      <c r="M37568"/>
      <c r="N37568"/>
      <c r="O37568"/>
      <c r="P37568"/>
      <c r="Q37568"/>
      <c r="R37568"/>
    </row>
    <row r="37569" spans="3:18" x14ac:dyDescent="0.2">
      <c r="C37569"/>
      <c r="D37569"/>
      <c r="E37569"/>
      <c r="F37569"/>
      <c r="G37569"/>
      <c r="H37569"/>
      <c r="I37569"/>
      <c r="J37569"/>
      <c r="K37569"/>
      <c r="L37569"/>
      <c r="M37569"/>
      <c r="N37569"/>
      <c r="O37569"/>
      <c r="P37569"/>
      <c r="Q37569"/>
      <c r="R37569"/>
    </row>
    <row r="37570" spans="3:18" x14ac:dyDescent="0.2">
      <c r="C37570"/>
      <c r="D37570"/>
      <c r="E37570"/>
      <c r="F37570"/>
      <c r="G37570"/>
      <c r="H37570"/>
      <c r="I37570"/>
      <c r="J37570"/>
      <c r="K37570"/>
      <c r="L37570"/>
      <c r="M37570"/>
      <c r="N37570"/>
      <c r="O37570"/>
      <c r="P37570"/>
      <c r="Q37570"/>
      <c r="R37570"/>
    </row>
    <row r="37571" spans="3:18" x14ac:dyDescent="0.2">
      <c r="C37571"/>
      <c r="D37571"/>
      <c r="E37571"/>
      <c r="F37571"/>
      <c r="G37571"/>
      <c r="H37571"/>
      <c r="I37571"/>
      <c r="J37571"/>
      <c r="K37571"/>
      <c r="L37571"/>
      <c r="M37571"/>
      <c r="N37571"/>
      <c r="O37571"/>
      <c r="P37571"/>
      <c r="Q37571"/>
      <c r="R37571"/>
    </row>
    <row r="37572" spans="3:18" x14ac:dyDescent="0.2">
      <c r="C37572"/>
      <c r="D37572"/>
      <c r="E37572"/>
      <c r="F37572"/>
      <c r="G37572"/>
      <c r="H37572"/>
      <c r="I37572"/>
      <c r="J37572"/>
      <c r="K37572"/>
      <c r="L37572"/>
      <c r="M37572"/>
      <c r="N37572"/>
      <c r="O37572"/>
      <c r="P37572"/>
      <c r="Q37572"/>
      <c r="R37572"/>
    </row>
    <row r="37573" spans="3:18" x14ac:dyDescent="0.2">
      <c r="C37573"/>
      <c r="D37573"/>
      <c r="E37573"/>
      <c r="F37573"/>
      <c r="G37573"/>
      <c r="H37573"/>
      <c r="I37573"/>
      <c r="J37573"/>
      <c r="K37573"/>
      <c r="L37573"/>
      <c r="M37573"/>
      <c r="N37573"/>
      <c r="O37573"/>
      <c r="P37573"/>
      <c r="Q37573"/>
      <c r="R37573"/>
    </row>
    <row r="37574" spans="3:18" x14ac:dyDescent="0.2">
      <c r="C37574"/>
      <c r="D37574"/>
      <c r="E37574"/>
      <c r="F37574"/>
      <c r="G37574"/>
      <c r="H37574"/>
      <c r="I37574"/>
      <c r="J37574"/>
      <c r="K37574"/>
      <c r="L37574"/>
      <c r="M37574"/>
      <c r="N37574"/>
      <c r="O37574"/>
      <c r="P37574"/>
      <c r="Q37574"/>
      <c r="R37574"/>
    </row>
    <row r="37575" spans="3:18" x14ac:dyDescent="0.2">
      <c r="C37575"/>
      <c r="D37575"/>
      <c r="E37575"/>
      <c r="F37575"/>
      <c r="G37575"/>
      <c r="H37575"/>
      <c r="I37575"/>
      <c r="J37575"/>
      <c r="K37575"/>
      <c r="L37575"/>
      <c r="M37575"/>
      <c r="N37575"/>
      <c r="O37575"/>
      <c r="P37575"/>
      <c r="Q37575"/>
      <c r="R37575"/>
    </row>
    <row r="37576" spans="3:18" x14ac:dyDescent="0.2">
      <c r="C37576"/>
      <c r="D37576"/>
      <c r="E37576"/>
      <c r="F37576"/>
      <c r="G37576"/>
      <c r="H37576"/>
      <c r="I37576"/>
      <c r="J37576"/>
      <c r="K37576"/>
      <c r="L37576"/>
      <c r="M37576"/>
      <c r="N37576"/>
      <c r="O37576"/>
      <c r="P37576"/>
      <c r="Q37576"/>
      <c r="R37576"/>
    </row>
    <row r="37577" spans="3:18" x14ac:dyDescent="0.2">
      <c r="C37577"/>
      <c r="D37577"/>
      <c r="E37577"/>
      <c r="F37577"/>
      <c r="G37577"/>
      <c r="H37577"/>
      <c r="I37577"/>
      <c r="J37577"/>
      <c r="K37577"/>
      <c r="L37577"/>
      <c r="M37577"/>
      <c r="N37577"/>
      <c r="O37577"/>
      <c r="P37577"/>
      <c r="Q37577"/>
      <c r="R37577"/>
    </row>
    <row r="37578" spans="3:18" x14ac:dyDescent="0.2">
      <c r="C37578"/>
      <c r="D37578"/>
      <c r="E37578"/>
      <c r="F37578"/>
      <c r="G37578"/>
      <c r="H37578"/>
      <c r="I37578"/>
      <c r="J37578"/>
      <c r="K37578"/>
      <c r="L37578"/>
      <c r="M37578"/>
      <c r="N37578"/>
      <c r="O37578"/>
      <c r="P37578"/>
      <c r="Q37578"/>
      <c r="R37578"/>
    </row>
    <row r="37579" spans="3:18" x14ac:dyDescent="0.2">
      <c r="C37579"/>
      <c r="D37579"/>
      <c r="E37579"/>
      <c r="F37579"/>
      <c r="G37579"/>
      <c r="H37579"/>
      <c r="I37579"/>
      <c r="J37579"/>
      <c r="K37579"/>
      <c r="L37579"/>
      <c r="M37579"/>
      <c r="N37579"/>
      <c r="O37579"/>
      <c r="P37579"/>
      <c r="Q37579"/>
      <c r="R37579"/>
    </row>
    <row r="37580" spans="3:18" x14ac:dyDescent="0.2">
      <c r="C37580"/>
      <c r="D37580"/>
      <c r="E37580"/>
      <c r="F37580"/>
      <c r="G37580"/>
      <c r="H37580"/>
      <c r="I37580"/>
      <c r="J37580"/>
      <c r="K37580"/>
      <c r="L37580"/>
      <c r="M37580"/>
      <c r="N37580"/>
      <c r="O37580"/>
      <c r="P37580"/>
      <c r="Q37580"/>
      <c r="R37580"/>
    </row>
    <row r="37581" spans="3:18" x14ac:dyDescent="0.2">
      <c r="C37581"/>
      <c r="D37581"/>
      <c r="E37581"/>
      <c r="F37581"/>
      <c r="G37581"/>
      <c r="H37581"/>
      <c r="I37581"/>
      <c r="J37581"/>
      <c r="K37581"/>
      <c r="L37581"/>
      <c r="M37581"/>
      <c r="N37581"/>
      <c r="O37581"/>
      <c r="P37581"/>
      <c r="Q37581"/>
      <c r="R37581"/>
    </row>
    <row r="37582" spans="3:18" x14ac:dyDescent="0.2">
      <c r="C37582"/>
      <c r="D37582"/>
      <c r="E37582"/>
      <c r="F37582"/>
      <c r="G37582"/>
      <c r="H37582"/>
      <c r="I37582"/>
      <c r="J37582"/>
      <c r="K37582"/>
      <c r="L37582"/>
      <c r="M37582"/>
      <c r="N37582"/>
      <c r="O37582"/>
      <c r="P37582"/>
      <c r="Q37582"/>
      <c r="R37582"/>
    </row>
    <row r="37583" spans="3:18" x14ac:dyDescent="0.2">
      <c r="C37583"/>
      <c r="D37583"/>
      <c r="E37583"/>
      <c r="F37583"/>
      <c r="G37583"/>
      <c r="H37583"/>
      <c r="I37583"/>
      <c r="J37583"/>
      <c r="K37583"/>
      <c r="L37583"/>
      <c r="M37583"/>
      <c r="N37583"/>
      <c r="O37583"/>
      <c r="P37583"/>
      <c r="Q37583"/>
      <c r="R37583"/>
    </row>
    <row r="37584" spans="3:18" x14ac:dyDescent="0.2">
      <c r="C37584"/>
      <c r="D37584"/>
      <c r="E37584"/>
      <c r="F37584"/>
      <c r="G37584"/>
      <c r="H37584"/>
      <c r="I37584"/>
      <c r="J37584"/>
      <c r="K37584"/>
      <c r="L37584"/>
      <c r="M37584"/>
      <c r="N37584"/>
      <c r="O37584"/>
      <c r="P37584"/>
      <c r="Q37584"/>
      <c r="R37584"/>
    </row>
    <row r="37585" spans="3:18" x14ac:dyDescent="0.2">
      <c r="C37585"/>
      <c r="D37585"/>
      <c r="E37585"/>
      <c r="F37585"/>
      <c r="G37585"/>
      <c r="H37585"/>
      <c r="I37585"/>
      <c r="J37585"/>
      <c r="K37585"/>
      <c r="L37585"/>
      <c r="M37585"/>
      <c r="N37585"/>
      <c r="O37585"/>
      <c r="P37585"/>
      <c r="Q37585"/>
      <c r="R37585"/>
    </row>
    <row r="37586" spans="3:18" x14ac:dyDescent="0.2">
      <c r="C37586"/>
      <c r="D37586"/>
      <c r="E37586"/>
      <c r="F37586"/>
      <c r="G37586"/>
      <c r="H37586"/>
      <c r="I37586"/>
      <c r="J37586"/>
      <c r="K37586"/>
      <c r="L37586"/>
      <c r="M37586"/>
      <c r="N37586"/>
      <c r="O37586"/>
      <c r="P37586"/>
      <c r="Q37586"/>
      <c r="R37586"/>
    </row>
    <row r="37587" spans="3:18" x14ac:dyDescent="0.2">
      <c r="C37587"/>
      <c r="D37587"/>
      <c r="E37587"/>
      <c r="F37587"/>
      <c r="G37587"/>
      <c r="H37587"/>
      <c r="I37587"/>
      <c r="J37587"/>
      <c r="K37587"/>
      <c r="L37587"/>
      <c r="M37587"/>
      <c r="N37587"/>
      <c r="O37587"/>
      <c r="P37587"/>
      <c r="Q37587"/>
      <c r="R37587"/>
    </row>
    <row r="37588" spans="3:18" x14ac:dyDescent="0.2">
      <c r="C37588"/>
      <c r="D37588"/>
      <c r="E37588"/>
      <c r="F37588"/>
      <c r="G37588"/>
      <c r="H37588"/>
      <c r="I37588"/>
      <c r="J37588"/>
      <c r="K37588"/>
      <c r="L37588"/>
      <c r="M37588"/>
      <c r="N37588"/>
      <c r="O37588"/>
      <c r="P37588"/>
      <c r="Q37588"/>
      <c r="R37588"/>
    </row>
    <row r="37589" spans="3:18" x14ac:dyDescent="0.2">
      <c r="C37589"/>
      <c r="D37589"/>
      <c r="E37589"/>
      <c r="F37589"/>
      <c r="G37589"/>
      <c r="H37589"/>
      <c r="I37589"/>
      <c r="J37589"/>
      <c r="K37589"/>
      <c r="L37589"/>
      <c r="M37589"/>
      <c r="N37589"/>
      <c r="O37589"/>
      <c r="P37589"/>
      <c r="Q37589"/>
      <c r="R37589"/>
    </row>
    <row r="37590" spans="3:18" x14ac:dyDescent="0.2">
      <c r="C37590"/>
      <c r="D37590"/>
      <c r="E37590"/>
      <c r="F37590"/>
      <c r="G37590"/>
      <c r="H37590"/>
      <c r="I37590"/>
      <c r="J37590"/>
      <c r="K37590"/>
      <c r="L37590"/>
      <c r="M37590"/>
      <c r="N37590"/>
      <c r="O37590"/>
      <c r="P37590"/>
      <c r="Q37590"/>
      <c r="R37590"/>
    </row>
    <row r="37591" spans="3:18" x14ac:dyDescent="0.2">
      <c r="C37591"/>
      <c r="D37591"/>
      <c r="E37591"/>
      <c r="F37591"/>
      <c r="G37591"/>
      <c r="H37591"/>
      <c r="I37591"/>
      <c r="J37591"/>
      <c r="K37591"/>
      <c r="L37591"/>
      <c r="M37591"/>
      <c r="N37591"/>
      <c r="O37591"/>
      <c r="P37591"/>
      <c r="Q37591"/>
      <c r="R37591"/>
    </row>
    <row r="37592" spans="3:18" x14ac:dyDescent="0.2">
      <c r="C37592"/>
      <c r="D37592"/>
      <c r="E37592"/>
      <c r="F37592"/>
      <c r="G37592"/>
      <c r="H37592"/>
      <c r="I37592"/>
      <c r="J37592"/>
      <c r="K37592"/>
      <c r="L37592"/>
      <c r="M37592"/>
      <c r="N37592"/>
      <c r="O37592"/>
      <c r="P37592"/>
      <c r="Q37592"/>
      <c r="R37592"/>
    </row>
    <row r="37593" spans="3:18" x14ac:dyDescent="0.2">
      <c r="C37593"/>
      <c r="D37593"/>
      <c r="E37593"/>
      <c r="F37593"/>
      <c r="G37593"/>
      <c r="H37593"/>
      <c r="I37593"/>
      <c r="J37593"/>
      <c r="K37593"/>
      <c r="L37593"/>
      <c r="M37593"/>
      <c r="N37593"/>
      <c r="O37593"/>
      <c r="P37593"/>
      <c r="Q37593"/>
      <c r="R37593"/>
    </row>
    <row r="37594" spans="3:18" x14ac:dyDescent="0.2">
      <c r="C37594"/>
      <c r="D37594"/>
      <c r="E37594"/>
      <c r="F37594"/>
      <c r="G37594"/>
      <c r="H37594"/>
      <c r="I37594"/>
      <c r="J37594"/>
      <c r="K37594"/>
      <c r="L37594"/>
      <c r="M37594"/>
      <c r="N37594"/>
      <c r="O37594"/>
      <c r="P37594"/>
      <c r="Q37594"/>
      <c r="R37594"/>
    </row>
    <row r="37595" spans="3:18" x14ac:dyDescent="0.2">
      <c r="C37595"/>
      <c r="D37595"/>
      <c r="E37595"/>
      <c r="F37595"/>
      <c r="G37595"/>
      <c r="H37595"/>
      <c r="I37595"/>
      <c r="J37595"/>
      <c r="K37595"/>
      <c r="L37595"/>
      <c r="M37595"/>
      <c r="N37595"/>
      <c r="O37595"/>
      <c r="P37595"/>
      <c r="Q37595"/>
      <c r="R37595"/>
    </row>
    <row r="37596" spans="3:18" x14ac:dyDescent="0.2">
      <c r="C37596"/>
      <c r="D37596"/>
      <c r="E37596"/>
      <c r="F37596"/>
      <c r="G37596"/>
      <c r="H37596"/>
      <c r="I37596"/>
      <c r="J37596"/>
      <c r="K37596"/>
      <c r="L37596"/>
      <c r="M37596"/>
      <c r="N37596"/>
      <c r="O37596"/>
      <c r="P37596"/>
      <c r="Q37596"/>
      <c r="R37596"/>
    </row>
    <row r="37597" spans="3:18" x14ac:dyDescent="0.2">
      <c r="C37597"/>
      <c r="D37597"/>
      <c r="E37597"/>
      <c r="F37597"/>
      <c r="G37597"/>
      <c r="H37597"/>
      <c r="I37597"/>
      <c r="J37597"/>
      <c r="K37597"/>
      <c r="L37597"/>
      <c r="M37597"/>
      <c r="N37597"/>
      <c r="O37597"/>
      <c r="P37597"/>
      <c r="Q37597"/>
      <c r="R37597"/>
    </row>
    <row r="37598" spans="3:18" x14ac:dyDescent="0.2">
      <c r="C37598"/>
      <c r="D37598"/>
      <c r="E37598"/>
      <c r="F37598"/>
      <c r="G37598"/>
      <c r="H37598"/>
      <c r="I37598"/>
      <c r="J37598"/>
      <c r="K37598"/>
      <c r="L37598"/>
      <c r="M37598"/>
      <c r="N37598"/>
      <c r="O37598"/>
      <c r="P37598"/>
      <c r="Q37598"/>
      <c r="R37598"/>
    </row>
    <row r="37599" spans="3:18" x14ac:dyDescent="0.2">
      <c r="C37599"/>
      <c r="D37599"/>
      <c r="E37599"/>
      <c r="F37599"/>
      <c r="G37599"/>
      <c r="H37599"/>
      <c r="I37599"/>
      <c r="J37599"/>
      <c r="K37599"/>
      <c r="L37599"/>
      <c r="M37599"/>
      <c r="N37599"/>
      <c r="O37599"/>
      <c r="P37599"/>
      <c r="Q37599"/>
      <c r="R37599"/>
    </row>
    <row r="37600" spans="3:18" x14ac:dyDescent="0.2">
      <c r="C37600"/>
      <c r="D37600"/>
      <c r="E37600"/>
      <c r="F37600"/>
      <c r="G37600"/>
      <c r="H37600"/>
      <c r="I37600"/>
      <c r="J37600"/>
      <c r="K37600"/>
      <c r="L37600"/>
      <c r="M37600"/>
      <c r="N37600"/>
      <c r="O37600"/>
      <c r="P37600"/>
      <c r="Q37600"/>
      <c r="R37600"/>
    </row>
    <row r="37601" spans="3:18" x14ac:dyDescent="0.2">
      <c r="C37601"/>
      <c r="D37601"/>
      <c r="E37601"/>
      <c r="F37601"/>
      <c r="G37601"/>
      <c r="H37601"/>
      <c r="I37601"/>
      <c r="J37601"/>
      <c r="K37601"/>
      <c r="L37601"/>
      <c r="M37601"/>
      <c r="N37601"/>
      <c r="O37601"/>
      <c r="P37601"/>
      <c r="Q37601"/>
      <c r="R37601"/>
    </row>
    <row r="37602" spans="3:18" x14ac:dyDescent="0.2">
      <c r="C37602"/>
      <c r="D37602"/>
      <c r="E37602"/>
      <c r="F37602"/>
      <c r="G37602"/>
      <c r="H37602"/>
      <c r="I37602"/>
      <c r="J37602"/>
      <c r="K37602"/>
      <c r="L37602"/>
      <c r="M37602"/>
      <c r="N37602"/>
      <c r="O37602"/>
      <c r="P37602"/>
      <c r="Q37602"/>
      <c r="R37602"/>
    </row>
    <row r="37603" spans="3:18" x14ac:dyDescent="0.2">
      <c r="C37603"/>
      <c r="D37603"/>
      <c r="E37603"/>
      <c r="F37603"/>
      <c r="G37603"/>
      <c r="H37603"/>
      <c r="I37603"/>
      <c r="J37603"/>
      <c r="K37603"/>
      <c r="L37603"/>
      <c r="M37603"/>
      <c r="N37603"/>
      <c r="O37603"/>
      <c r="P37603"/>
      <c r="Q37603"/>
      <c r="R37603"/>
    </row>
    <row r="37604" spans="3:18" x14ac:dyDescent="0.2">
      <c r="C37604"/>
      <c r="D37604"/>
      <c r="E37604"/>
      <c r="F37604"/>
      <c r="G37604"/>
      <c r="H37604"/>
      <c r="I37604"/>
      <c r="J37604"/>
      <c r="K37604"/>
      <c r="L37604"/>
      <c r="M37604"/>
      <c r="N37604"/>
      <c r="O37604"/>
      <c r="P37604"/>
      <c r="Q37604"/>
      <c r="R37604"/>
    </row>
    <row r="37605" spans="3:18" x14ac:dyDescent="0.2">
      <c r="C37605"/>
      <c r="D37605"/>
      <c r="E37605"/>
      <c r="F37605"/>
      <c r="G37605"/>
      <c r="H37605"/>
      <c r="I37605"/>
      <c r="J37605"/>
      <c r="K37605"/>
      <c r="L37605"/>
      <c r="M37605"/>
      <c r="N37605"/>
      <c r="O37605"/>
      <c r="P37605"/>
      <c r="Q37605"/>
      <c r="R37605"/>
    </row>
    <row r="37606" spans="3:18" x14ac:dyDescent="0.2">
      <c r="C37606"/>
      <c r="D37606"/>
      <c r="E37606"/>
      <c r="F37606"/>
      <c r="G37606"/>
      <c r="H37606"/>
      <c r="I37606"/>
      <c r="J37606"/>
      <c r="K37606"/>
      <c r="L37606"/>
      <c r="M37606"/>
      <c r="N37606"/>
      <c r="O37606"/>
      <c r="P37606"/>
      <c r="Q37606"/>
      <c r="R37606"/>
    </row>
    <row r="37607" spans="3:18" x14ac:dyDescent="0.2">
      <c r="C37607"/>
      <c r="D37607"/>
      <c r="E37607"/>
      <c r="F37607"/>
      <c r="G37607"/>
      <c r="H37607"/>
      <c r="I37607"/>
      <c r="J37607"/>
      <c r="K37607"/>
      <c r="L37607"/>
      <c r="M37607"/>
      <c r="N37607"/>
      <c r="O37607"/>
      <c r="P37607"/>
      <c r="Q37607"/>
      <c r="R37607"/>
    </row>
    <row r="37608" spans="3:18" x14ac:dyDescent="0.2">
      <c r="C37608"/>
      <c r="D37608"/>
      <c r="E37608"/>
      <c r="F37608"/>
      <c r="G37608"/>
      <c r="H37608"/>
      <c r="I37608"/>
      <c r="J37608"/>
      <c r="K37608"/>
      <c r="L37608"/>
      <c r="M37608"/>
      <c r="N37608"/>
      <c r="O37608"/>
      <c r="P37608"/>
      <c r="Q37608"/>
      <c r="R37608"/>
    </row>
    <row r="37609" spans="3:18" x14ac:dyDescent="0.2">
      <c r="C37609"/>
      <c r="D37609"/>
      <c r="E37609"/>
      <c r="F37609"/>
      <c r="G37609"/>
      <c r="H37609"/>
      <c r="I37609"/>
      <c r="J37609"/>
      <c r="K37609"/>
      <c r="L37609"/>
      <c r="M37609"/>
      <c r="N37609"/>
      <c r="O37609"/>
      <c r="P37609"/>
      <c r="Q37609"/>
      <c r="R37609"/>
    </row>
    <row r="37610" spans="3:18" x14ac:dyDescent="0.2">
      <c r="C37610"/>
      <c r="D37610"/>
      <c r="E37610"/>
      <c r="F37610"/>
      <c r="G37610"/>
      <c r="H37610"/>
      <c r="I37610"/>
      <c r="J37610"/>
      <c r="K37610"/>
      <c r="L37610"/>
      <c r="M37610"/>
      <c r="N37610"/>
      <c r="O37610"/>
      <c r="P37610"/>
      <c r="Q37610"/>
      <c r="R37610"/>
    </row>
    <row r="37611" spans="3:18" x14ac:dyDescent="0.2">
      <c r="C37611"/>
      <c r="D37611"/>
      <c r="E37611"/>
      <c r="F37611"/>
      <c r="G37611"/>
      <c r="H37611"/>
      <c r="I37611"/>
      <c r="J37611"/>
      <c r="K37611"/>
      <c r="L37611"/>
      <c r="M37611"/>
      <c r="N37611"/>
      <c r="O37611"/>
      <c r="P37611"/>
      <c r="Q37611"/>
      <c r="R37611"/>
    </row>
    <row r="37612" spans="3:18" x14ac:dyDescent="0.2">
      <c r="C37612"/>
      <c r="D37612"/>
      <c r="E37612"/>
      <c r="F37612"/>
      <c r="G37612"/>
      <c r="H37612"/>
      <c r="I37612"/>
      <c r="J37612"/>
      <c r="K37612"/>
      <c r="L37612"/>
      <c r="M37612"/>
      <c r="N37612"/>
      <c r="O37612"/>
      <c r="P37612"/>
      <c r="Q37612"/>
      <c r="R37612"/>
    </row>
    <row r="37613" spans="3:18" x14ac:dyDescent="0.2">
      <c r="C37613"/>
      <c r="D37613"/>
      <c r="E37613"/>
      <c r="F37613"/>
      <c r="G37613"/>
      <c r="H37613"/>
      <c r="I37613"/>
      <c r="J37613"/>
      <c r="K37613"/>
      <c r="L37613"/>
      <c r="M37613"/>
      <c r="N37613"/>
      <c r="O37613"/>
      <c r="P37613"/>
      <c r="Q37613"/>
      <c r="R37613"/>
    </row>
    <row r="37614" spans="3:18" x14ac:dyDescent="0.2">
      <c r="C37614"/>
      <c r="D37614"/>
      <c r="E37614"/>
      <c r="F37614"/>
      <c r="G37614"/>
      <c r="H37614"/>
      <c r="I37614"/>
      <c r="J37614"/>
      <c r="K37614"/>
      <c r="L37614"/>
      <c r="M37614"/>
      <c r="N37614"/>
      <c r="O37614"/>
      <c r="P37614"/>
      <c r="Q37614"/>
      <c r="R37614"/>
    </row>
    <row r="37615" spans="3:18" x14ac:dyDescent="0.2">
      <c r="C37615"/>
      <c r="D37615"/>
      <c r="E37615"/>
      <c r="F37615"/>
      <c r="G37615"/>
      <c r="H37615"/>
      <c r="I37615"/>
      <c r="J37615"/>
      <c r="K37615"/>
      <c r="L37615"/>
      <c r="M37615"/>
      <c r="N37615"/>
      <c r="O37615"/>
      <c r="P37615"/>
      <c r="Q37615"/>
      <c r="R37615"/>
    </row>
    <row r="37616" spans="3:18" x14ac:dyDescent="0.2">
      <c r="C37616"/>
      <c r="D37616"/>
      <c r="E37616"/>
      <c r="F37616"/>
      <c r="G37616"/>
      <c r="H37616"/>
      <c r="I37616"/>
      <c r="J37616"/>
      <c r="K37616"/>
      <c r="L37616"/>
      <c r="M37616"/>
      <c r="N37616"/>
      <c r="O37616"/>
      <c r="P37616"/>
      <c r="Q37616"/>
      <c r="R37616"/>
    </row>
    <row r="37617" spans="3:18" x14ac:dyDescent="0.2">
      <c r="C37617"/>
      <c r="D37617"/>
      <c r="E37617"/>
      <c r="F37617"/>
      <c r="G37617"/>
      <c r="H37617"/>
      <c r="I37617"/>
      <c r="J37617"/>
      <c r="K37617"/>
      <c r="L37617"/>
      <c r="M37617"/>
      <c r="N37617"/>
      <c r="O37617"/>
      <c r="P37617"/>
      <c r="Q37617"/>
      <c r="R37617"/>
    </row>
    <row r="37618" spans="3:18" x14ac:dyDescent="0.2">
      <c r="C37618"/>
      <c r="D37618"/>
      <c r="E37618"/>
      <c r="F37618"/>
      <c r="G37618"/>
      <c r="H37618"/>
      <c r="I37618"/>
      <c r="J37618"/>
      <c r="K37618"/>
      <c r="L37618"/>
      <c r="M37618"/>
      <c r="N37618"/>
      <c r="O37618"/>
      <c r="P37618"/>
      <c r="Q37618"/>
      <c r="R37618"/>
    </row>
    <row r="37619" spans="3:18" x14ac:dyDescent="0.2">
      <c r="C37619"/>
      <c r="D37619"/>
      <c r="E37619"/>
      <c r="F37619"/>
      <c r="G37619"/>
      <c r="H37619"/>
      <c r="I37619"/>
      <c r="J37619"/>
      <c r="K37619"/>
      <c r="L37619"/>
      <c r="M37619"/>
      <c r="N37619"/>
      <c r="O37619"/>
      <c r="P37619"/>
      <c r="Q37619"/>
      <c r="R37619"/>
    </row>
    <row r="37620" spans="3:18" x14ac:dyDescent="0.2">
      <c r="C37620"/>
      <c r="D37620"/>
      <c r="E37620"/>
      <c r="F37620"/>
      <c r="G37620"/>
      <c r="H37620"/>
      <c r="I37620"/>
      <c r="J37620"/>
      <c r="K37620"/>
      <c r="L37620"/>
      <c r="M37620"/>
      <c r="N37620"/>
      <c r="O37620"/>
      <c r="P37620"/>
      <c r="Q37620"/>
      <c r="R37620"/>
    </row>
    <row r="37621" spans="3:18" x14ac:dyDescent="0.2">
      <c r="C37621"/>
      <c r="D37621"/>
      <c r="E37621"/>
      <c r="F37621"/>
      <c r="G37621"/>
      <c r="H37621"/>
      <c r="I37621"/>
      <c r="J37621"/>
      <c r="K37621"/>
      <c r="L37621"/>
      <c r="M37621"/>
      <c r="N37621"/>
      <c r="O37621"/>
      <c r="P37621"/>
      <c r="Q37621"/>
      <c r="R37621"/>
    </row>
    <row r="37622" spans="3:18" x14ac:dyDescent="0.2">
      <c r="C37622"/>
      <c r="D37622"/>
      <c r="E37622"/>
      <c r="F37622"/>
      <c r="G37622"/>
      <c r="H37622"/>
      <c r="I37622"/>
      <c r="J37622"/>
      <c r="K37622"/>
      <c r="L37622"/>
      <c r="M37622"/>
      <c r="N37622"/>
      <c r="O37622"/>
      <c r="P37622"/>
      <c r="Q37622"/>
      <c r="R37622"/>
    </row>
    <row r="37623" spans="3:18" x14ac:dyDescent="0.2">
      <c r="C37623"/>
      <c r="D37623"/>
      <c r="E37623"/>
      <c r="F37623"/>
      <c r="G37623"/>
      <c r="H37623"/>
      <c r="I37623"/>
      <c r="J37623"/>
      <c r="K37623"/>
      <c r="L37623"/>
      <c r="M37623"/>
      <c r="N37623"/>
      <c r="O37623"/>
      <c r="P37623"/>
      <c r="Q37623"/>
      <c r="R37623"/>
    </row>
    <row r="37624" spans="3:18" x14ac:dyDescent="0.2">
      <c r="C37624"/>
      <c r="D37624"/>
      <c r="E37624"/>
      <c r="F37624"/>
      <c r="G37624"/>
      <c r="H37624"/>
      <c r="I37624"/>
      <c r="J37624"/>
      <c r="K37624"/>
      <c r="L37624"/>
      <c r="M37624"/>
      <c r="N37624"/>
      <c r="O37624"/>
      <c r="P37624"/>
      <c r="Q37624"/>
      <c r="R37624"/>
    </row>
    <row r="37625" spans="3:18" x14ac:dyDescent="0.2">
      <c r="C37625"/>
      <c r="D37625"/>
      <c r="E37625"/>
      <c r="F37625"/>
      <c r="G37625"/>
      <c r="H37625"/>
      <c r="I37625"/>
      <c r="J37625"/>
      <c r="K37625"/>
      <c r="L37625"/>
      <c r="M37625"/>
      <c r="N37625"/>
      <c r="O37625"/>
      <c r="P37625"/>
      <c r="Q37625"/>
      <c r="R37625"/>
    </row>
    <row r="37626" spans="3:18" x14ac:dyDescent="0.2">
      <c r="C37626"/>
      <c r="D37626"/>
      <c r="E37626"/>
      <c r="F37626"/>
      <c r="G37626"/>
      <c r="H37626"/>
      <c r="I37626"/>
      <c r="J37626"/>
      <c r="K37626"/>
      <c r="L37626"/>
      <c r="M37626"/>
      <c r="N37626"/>
      <c r="O37626"/>
      <c r="P37626"/>
      <c r="Q37626"/>
      <c r="R37626"/>
    </row>
    <row r="37627" spans="3:18" x14ac:dyDescent="0.2">
      <c r="C37627"/>
      <c r="D37627"/>
      <c r="E37627"/>
      <c r="F37627"/>
      <c r="G37627"/>
      <c r="H37627"/>
      <c r="I37627"/>
      <c r="J37627"/>
      <c r="K37627"/>
      <c r="L37627"/>
      <c r="M37627"/>
      <c r="N37627"/>
      <c r="O37627"/>
      <c r="P37627"/>
      <c r="Q37627"/>
      <c r="R37627"/>
    </row>
    <row r="37628" spans="3:18" x14ac:dyDescent="0.2">
      <c r="C37628"/>
      <c r="D37628"/>
      <c r="E37628"/>
      <c r="F37628"/>
      <c r="G37628"/>
      <c r="H37628"/>
      <c r="I37628"/>
      <c r="J37628"/>
      <c r="K37628"/>
      <c r="L37628"/>
      <c r="M37628"/>
      <c r="N37628"/>
      <c r="O37628"/>
      <c r="P37628"/>
      <c r="Q37628"/>
      <c r="R37628"/>
    </row>
    <row r="37629" spans="3:18" x14ac:dyDescent="0.2">
      <c r="C37629"/>
      <c r="D37629"/>
      <c r="E37629"/>
      <c r="F37629"/>
      <c r="G37629"/>
      <c r="H37629"/>
      <c r="I37629"/>
      <c r="J37629"/>
      <c r="K37629"/>
      <c r="L37629"/>
      <c r="M37629"/>
      <c r="N37629"/>
      <c r="O37629"/>
      <c r="P37629"/>
      <c r="Q37629"/>
      <c r="R37629"/>
    </row>
    <row r="37630" spans="3:18" x14ac:dyDescent="0.2">
      <c r="C37630"/>
      <c r="D37630"/>
      <c r="E37630"/>
      <c r="F37630"/>
      <c r="G37630"/>
      <c r="H37630"/>
      <c r="I37630"/>
      <c r="J37630"/>
      <c r="K37630"/>
      <c r="L37630"/>
      <c r="M37630"/>
      <c r="N37630"/>
      <c r="O37630"/>
      <c r="P37630"/>
      <c r="Q37630"/>
      <c r="R37630"/>
    </row>
    <row r="37631" spans="3:18" x14ac:dyDescent="0.2">
      <c r="C37631"/>
      <c r="D37631"/>
      <c r="E37631"/>
      <c r="F37631"/>
      <c r="G37631"/>
      <c r="H37631"/>
      <c r="I37631"/>
      <c r="J37631"/>
      <c r="K37631"/>
      <c r="L37631"/>
      <c r="M37631"/>
      <c r="N37631"/>
      <c r="O37631"/>
      <c r="P37631"/>
      <c r="Q37631"/>
      <c r="R37631"/>
    </row>
    <row r="37632" spans="3:18" x14ac:dyDescent="0.2">
      <c r="C37632"/>
      <c r="D37632"/>
      <c r="E37632"/>
      <c r="F37632"/>
      <c r="G37632"/>
      <c r="H37632"/>
      <c r="I37632"/>
      <c r="J37632"/>
      <c r="K37632"/>
      <c r="L37632"/>
      <c r="M37632"/>
      <c r="N37632"/>
      <c r="O37632"/>
      <c r="P37632"/>
      <c r="Q37632"/>
      <c r="R37632"/>
    </row>
    <row r="37633" spans="3:18" x14ac:dyDescent="0.2">
      <c r="C37633"/>
      <c r="D37633"/>
      <c r="E37633"/>
      <c r="F37633"/>
      <c r="G37633"/>
      <c r="H37633"/>
      <c r="I37633"/>
      <c r="J37633"/>
      <c r="K37633"/>
      <c r="L37633"/>
      <c r="M37633"/>
      <c r="N37633"/>
      <c r="O37633"/>
      <c r="P37633"/>
      <c r="Q37633"/>
      <c r="R37633"/>
    </row>
    <row r="37634" spans="3:18" x14ac:dyDescent="0.2">
      <c r="C37634"/>
      <c r="D37634"/>
      <c r="E37634"/>
      <c r="F37634"/>
      <c r="G37634"/>
      <c r="H37634"/>
      <c r="I37634"/>
      <c r="J37634"/>
      <c r="K37634"/>
      <c r="L37634"/>
      <c r="M37634"/>
      <c r="N37634"/>
      <c r="O37634"/>
      <c r="P37634"/>
      <c r="Q37634"/>
      <c r="R37634"/>
    </row>
    <row r="37635" spans="3:18" x14ac:dyDescent="0.2">
      <c r="C37635"/>
      <c r="D37635"/>
      <c r="E37635"/>
      <c r="F37635"/>
      <c r="G37635"/>
      <c r="H37635"/>
      <c r="I37635"/>
      <c r="J37635"/>
      <c r="K37635"/>
      <c r="L37635"/>
      <c r="M37635"/>
      <c r="N37635"/>
      <c r="O37635"/>
      <c r="P37635"/>
      <c r="Q37635"/>
      <c r="R37635"/>
    </row>
    <row r="37636" spans="3:18" x14ac:dyDescent="0.2">
      <c r="C37636"/>
      <c r="D37636"/>
      <c r="E37636"/>
      <c r="F37636"/>
      <c r="G37636"/>
      <c r="H37636"/>
      <c r="I37636"/>
      <c r="J37636"/>
      <c r="K37636"/>
      <c r="L37636"/>
      <c r="M37636"/>
      <c r="N37636"/>
      <c r="O37636"/>
      <c r="P37636"/>
      <c r="Q37636"/>
      <c r="R37636"/>
    </row>
    <row r="37637" spans="3:18" x14ac:dyDescent="0.2">
      <c r="C37637"/>
      <c r="D37637"/>
      <c r="E37637"/>
      <c r="F37637"/>
      <c r="G37637"/>
      <c r="H37637"/>
      <c r="I37637"/>
      <c r="J37637"/>
      <c r="K37637"/>
      <c r="L37637"/>
      <c r="M37637"/>
      <c r="N37637"/>
      <c r="O37637"/>
      <c r="P37637"/>
      <c r="Q37637"/>
      <c r="R37637"/>
    </row>
    <row r="37638" spans="3:18" x14ac:dyDescent="0.2">
      <c r="C37638"/>
      <c r="D37638"/>
      <c r="E37638"/>
      <c r="F37638"/>
      <c r="G37638"/>
      <c r="H37638"/>
      <c r="I37638"/>
      <c r="J37638"/>
      <c r="K37638"/>
      <c r="L37638"/>
      <c r="M37638"/>
      <c r="N37638"/>
      <c r="O37638"/>
      <c r="P37638"/>
      <c r="Q37638"/>
      <c r="R37638"/>
    </row>
    <row r="37639" spans="3:18" x14ac:dyDescent="0.2">
      <c r="C37639"/>
      <c r="D37639"/>
      <c r="E37639"/>
      <c r="F37639"/>
      <c r="G37639"/>
      <c r="H37639"/>
      <c r="I37639"/>
      <c r="J37639"/>
      <c r="K37639"/>
      <c r="L37639"/>
      <c r="M37639"/>
      <c r="N37639"/>
      <c r="O37639"/>
      <c r="P37639"/>
      <c r="Q37639"/>
      <c r="R37639"/>
    </row>
    <row r="37640" spans="3:18" x14ac:dyDescent="0.2">
      <c r="C37640"/>
      <c r="D37640"/>
      <c r="E37640"/>
      <c r="F37640"/>
      <c r="G37640"/>
      <c r="H37640"/>
      <c r="I37640"/>
      <c r="J37640"/>
      <c r="K37640"/>
      <c r="L37640"/>
      <c r="M37640"/>
      <c r="N37640"/>
      <c r="O37640"/>
      <c r="P37640"/>
      <c r="Q37640"/>
      <c r="R37640"/>
    </row>
    <row r="37641" spans="3:18" x14ac:dyDescent="0.2">
      <c r="C37641"/>
      <c r="D37641"/>
      <c r="E37641"/>
      <c r="F37641"/>
      <c r="G37641"/>
      <c r="H37641"/>
      <c r="I37641"/>
      <c r="J37641"/>
      <c r="K37641"/>
      <c r="L37641"/>
      <c r="M37641"/>
      <c r="N37641"/>
      <c r="O37641"/>
      <c r="P37641"/>
      <c r="Q37641"/>
      <c r="R37641"/>
    </row>
    <row r="37642" spans="3:18" x14ac:dyDescent="0.2">
      <c r="C37642"/>
      <c r="D37642"/>
      <c r="E37642"/>
      <c r="F37642"/>
      <c r="G37642"/>
      <c r="H37642"/>
      <c r="I37642"/>
      <c r="J37642"/>
      <c r="K37642"/>
      <c r="L37642"/>
      <c r="M37642"/>
      <c r="N37642"/>
      <c r="O37642"/>
      <c r="P37642"/>
      <c r="Q37642"/>
      <c r="R37642"/>
    </row>
    <row r="37643" spans="3:18" x14ac:dyDescent="0.2">
      <c r="C37643"/>
      <c r="D37643"/>
      <c r="E37643"/>
      <c r="F37643"/>
      <c r="G37643"/>
      <c r="H37643"/>
      <c r="I37643"/>
      <c r="J37643"/>
      <c r="K37643"/>
      <c r="L37643"/>
      <c r="M37643"/>
      <c r="N37643"/>
      <c r="O37643"/>
      <c r="P37643"/>
      <c r="Q37643"/>
      <c r="R37643"/>
    </row>
    <row r="37644" spans="3:18" x14ac:dyDescent="0.2">
      <c r="C37644"/>
      <c r="D37644"/>
      <c r="E37644"/>
      <c r="F37644"/>
      <c r="G37644"/>
      <c r="H37644"/>
      <c r="I37644"/>
      <c r="J37644"/>
      <c r="K37644"/>
      <c r="L37644"/>
      <c r="M37644"/>
      <c r="N37644"/>
      <c r="O37644"/>
      <c r="P37644"/>
      <c r="Q37644"/>
      <c r="R37644"/>
    </row>
    <row r="37645" spans="3:18" x14ac:dyDescent="0.2">
      <c r="C37645"/>
      <c r="D37645"/>
      <c r="E37645"/>
      <c r="F37645"/>
      <c r="G37645"/>
      <c r="H37645"/>
      <c r="I37645"/>
      <c r="J37645"/>
      <c r="K37645"/>
      <c r="L37645"/>
      <c r="M37645"/>
      <c r="N37645"/>
      <c r="O37645"/>
      <c r="P37645"/>
      <c r="Q37645"/>
      <c r="R37645"/>
    </row>
    <row r="37646" spans="3:18" x14ac:dyDescent="0.2">
      <c r="C37646"/>
      <c r="D37646"/>
      <c r="E37646"/>
      <c r="F37646"/>
      <c r="G37646"/>
      <c r="H37646"/>
      <c r="I37646"/>
      <c r="J37646"/>
      <c r="K37646"/>
      <c r="L37646"/>
      <c r="M37646"/>
      <c r="N37646"/>
      <c r="O37646"/>
      <c r="P37646"/>
      <c r="Q37646"/>
      <c r="R37646"/>
    </row>
    <row r="37647" spans="3:18" x14ac:dyDescent="0.2">
      <c r="C37647"/>
      <c r="D37647"/>
      <c r="E37647"/>
      <c r="F37647"/>
      <c r="G37647"/>
      <c r="H37647"/>
      <c r="I37647"/>
      <c r="J37647"/>
      <c r="K37647"/>
      <c r="L37647"/>
      <c r="M37647"/>
      <c r="N37647"/>
      <c r="O37647"/>
      <c r="P37647"/>
      <c r="Q37647"/>
      <c r="R37647"/>
    </row>
    <row r="37648" spans="3:18" x14ac:dyDescent="0.2">
      <c r="C37648"/>
      <c r="D37648"/>
      <c r="E37648"/>
      <c r="F37648"/>
      <c r="G37648"/>
      <c r="H37648"/>
      <c r="I37648"/>
      <c r="J37648"/>
      <c r="K37648"/>
      <c r="L37648"/>
      <c r="M37648"/>
      <c r="N37648"/>
      <c r="O37648"/>
      <c r="P37648"/>
      <c r="Q37648"/>
      <c r="R37648"/>
    </row>
    <row r="37649" spans="3:18" x14ac:dyDescent="0.2">
      <c r="C37649"/>
      <c r="D37649"/>
      <c r="E37649"/>
      <c r="F37649"/>
      <c r="G37649"/>
      <c r="H37649"/>
      <c r="I37649"/>
      <c r="J37649"/>
      <c r="K37649"/>
      <c r="L37649"/>
      <c r="M37649"/>
      <c r="N37649"/>
      <c r="O37649"/>
      <c r="P37649"/>
      <c r="Q37649"/>
      <c r="R37649"/>
    </row>
    <row r="37650" spans="3:18" x14ac:dyDescent="0.2">
      <c r="C37650"/>
      <c r="D37650"/>
      <c r="E37650"/>
      <c r="F37650"/>
      <c r="G37650"/>
      <c r="H37650"/>
      <c r="I37650"/>
      <c r="J37650"/>
      <c r="K37650"/>
      <c r="L37650"/>
      <c r="M37650"/>
      <c r="N37650"/>
      <c r="O37650"/>
      <c r="P37650"/>
      <c r="Q37650"/>
      <c r="R37650"/>
    </row>
    <row r="37651" spans="3:18" x14ac:dyDescent="0.2">
      <c r="C37651"/>
      <c r="D37651"/>
      <c r="E37651"/>
      <c r="F37651"/>
      <c r="G37651"/>
      <c r="H37651"/>
      <c r="I37651"/>
      <c r="J37651"/>
      <c r="K37651"/>
      <c r="L37651"/>
      <c r="M37651"/>
      <c r="N37651"/>
      <c r="O37651"/>
      <c r="P37651"/>
      <c r="Q37651"/>
      <c r="R37651"/>
    </row>
    <row r="37652" spans="3:18" x14ac:dyDescent="0.2">
      <c r="C37652"/>
      <c r="D37652"/>
      <c r="E37652"/>
      <c r="F37652"/>
      <c r="G37652"/>
      <c r="H37652"/>
      <c r="I37652"/>
      <c r="J37652"/>
      <c r="K37652"/>
      <c r="L37652"/>
      <c r="M37652"/>
      <c r="N37652"/>
      <c r="O37652"/>
      <c r="P37652"/>
      <c r="Q37652"/>
      <c r="R37652"/>
    </row>
    <row r="37653" spans="3:18" x14ac:dyDescent="0.2">
      <c r="C37653"/>
      <c r="D37653"/>
      <c r="E37653"/>
      <c r="F37653"/>
      <c r="G37653"/>
      <c r="H37653"/>
      <c r="I37653"/>
      <c r="J37653"/>
      <c r="K37653"/>
      <c r="L37653"/>
      <c r="M37653"/>
      <c r="N37653"/>
      <c r="O37653"/>
      <c r="P37653"/>
      <c r="Q37653"/>
      <c r="R37653"/>
    </row>
    <row r="37654" spans="3:18" x14ac:dyDescent="0.2">
      <c r="C37654"/>
      <c r="D37654"/>
      <c r="E37654"/>
      <c r="F37654"/>
      <c r="G37654"/>
      <c r="H37654"/>
      <c r="I37654"/>
      <c r="J37654"/>
      <c r="K37654"/>
      <c r="L37654"/>
      <c r="M37654"/>
      <c r="N37654"/>
      <c r="O37654"/>
      <c r="P37654"/>
      <c r="Q37654"/>
      <c r="R37654"/>
    </row>
    <row r="37655" spans="3:18" x14ac:dyDescent="0.2">
      <c r="C37655"/>
      <c r="D37655"/>
      <c r="E37655"/>
      <c r="F37655"/>
      <c r="G37655"/>
      <c r="H37655"/>
      <c r="I37655"/>
      <c r="J37655"/>
      <c r="K37655"/>
      <c r="L37655"/>
      <c r="M37655"/>
      <c r="N37655"/>
      <c r="O37655"/>
      <c r="P37655"/>
      <c r="Q37655"/>
      <c r="R37655"/>
    </row>
    <row r="37656" spans="3:18" x14ac:dyDescent="0.2">
      <c r="C37656"/>
      <c r="D37656"/>
      <c r="E37656"/>
      <c r="F37656"/>
      <c r="G37656"/>
      <c r="H37656"/>
      <c r="I37656"/>
      <c r="J37656"/>
      <c r="K37656"/>
      <c r="L37656"/>
      <c r="M37656"/>
      <c r="N37656"/>
      <c r="O37656"/>
      <c r="P37656"/>
      <c r="Q37656"/>
      <c r="R37656"/>
    </row>
    <row r="37657" spans="3:18" x14ac:dyDescent="0.2">
      <c r="C37657"/>
      <c r="D37657"/>
      <c r="E37657"/>
      <c r="F37657"/>
      <c r="G37657"/>
      <c r="H37657"/>
      <c r="I37657"/>
      <c r="J37657"/>
      <c r="K37657"/>
      <c r="L37657"/>
      <c r="M37657"/>
      <c r="N37657"/>
      <c r="O37657"/>
      <c r="P37657"/>
      <c r="Q37657"/>
      <c r="R37657"/>
    </row>
    <row r="37658" spans="3:18" x14ac:dyDescent="0.2">
      <c r="C37658"/>
      <c r="D37658"/>
      <c r="E37658"/>
      <c r="F37658"/>
      <c r="G37658"/>
      <c r="H37658"/>
      <c r="I37658"/>
      <c r="J37658"/>
      <c r="K37658"/>
      <c r="L37658"/>
      <c r="M37658"/>
      <c r="N37658"/>
      <c r="O37658"/>
      <c r="P37658"/>
      <c r="Q37658"/>
      <c r="R37658"/>
    </row>
    <row r="37659" spans="3:18" x14ac:dyDescent="0.2">
      <c r="C37659"/>
      <c r="D37659"/>
      <c r="E37659"/>
      <c r="F37659"/>
      <c r="G37659"/>
      <c r="H37659"/>
      <c r="I37659"/>
      <c r="J37659"/>
      <c r="K37659"/>
      <c r="L37659"/>
      <c r="M37659"/>
      <c r="N37659"/>
      <c r="O37659"/>
      <c r="P37659"/>
      <c r="Q37659"/>
      <c r="R37659"/>
    </row>
    <row r="37660" spans="3:18" x14ac:dyDescent="0.2">
      <c r="C37660"/>
      <c r="D37660"/>
      <c r="E37660"/>
      <c r="F37660"/>
      <c r="G37660"/>
      <c r="H37660"/>
      <c r="I37660"/>
      <c r="J37660"/>
      <c r="K37660"/>
      <c r="L37660"/>
      <c r="M37660"/>
      <c r="N37660"/>
      <c r="O37660"/>
      <c r="P37660"/>
      <c r="Q37660"/>
      <c r="R37660"/>
    </row>
    <row r="37661" spans="3:18" x14ac:dyDescent="0.2">
      <c r="C37661"/>
      <c r="D37661"/>
      <c r="E37661"/>
      <c r="F37661"/>
      <c r="G37661"/>
      <c r="H37661"/>
      <c r="I37661"/>
      <c r="J37661"/>
      <c r="K37661"/>
      <c r="L37661"/>
      <c r="M37661"/>
      <c r="N37661"/>
      <c r="O37661"/>
      <c r="P37661"/>
      <c r="Q37661"/>
      <c r="R37661"/>
    </row>
    <row r="37662" spans="3:18" x14ac:dyDescent="0.2">
      <c r="C37662"/>
      <c r="D37662"/>
      <c r="E37662"/>
      <c r="F37662"/>
      <c r="G37662"/>
      <c r="H37662"/>
      <c r="I37662"/>
      <c r="J37662"/>
      <c r="K37662"/>
      <c r="L37662"/>
      <c r="M37662"/>
      <c r="N37662"/>
      <c r="O37662"/>
      <c r="P37662"/>
      <c r="Q37662"/>
      <c r="R37662"/>
    </row>
    <row r="37663" spans="3:18" x14ac:dyDescent="0.2">
      <c r="C37663"/>
      <c r="D37663"/>
      <c r="E37663"/>
      <c r="F37663"/>
      <c r="G37663"/>
      <c r="H37663"/>
      <c r="I37663"/>
      <c r="J37663"/>
      <c r="K37663"/>
      <c r="L37663"/>
      <c r="M37663"/>
      <c r="N37663"/>
      <c r="O37663"/>
      <c r="P37663"/>
      <c r="Q37663"/>
      <c r="R37663"/>
    </row>
    <row r="37664" spans="3:18" x14ac:dyDescent="0.2">
      <c r="C37664"/>
      <c r="D37664"/>
      <c r="E37664"/>
      <c r="F37664"/>
      <c r="G37664"/>
      <c r="H37664"/>
      <c r="I37664"/>
      <c r="J37664"/>
      <c r="K37664"/>
      <c r="L37664"/>
      <c r="M37664"/>
      <c r="N37664"/>
      <c r="O37664"/>
      <c r="P37664"/>
      <c r="Q37664"/>
      <c r="R37664"/>
    </row>
    <row r="37665" spans="3:18" x14ac:dyDescent="0.2">
      <c r="C37665"/>
      <c r="D37665"/>
      <c r="E37665"/>
      <c r="F37665"/>
      <c r="G37665"/>
      <c r="H37665"/>
      <c r="I37665"/>
      <c r="J37665"/>
      <c r="K37665"/>
      <c r="L37665"/>
      <c r="M37665"/>
      <c r="N37665"/>
      <c r="O37665"/>
      <c r="P37665"/>
      <c r="Q37665"/>
      <c r="R37665"/>
    </row>
    <row r="37666" spans="3:18" x14ac:dyDescent="0.2">
      <c r="C37666"/>
      <c r="D37666"/>
      <c r="E37666"/>
      <c r="F37666"/>
      <c r="G37666"/>
      <c r="H37666"/>
      <c r="I37666"/>
      <c r="J37666"/>
      <c r="K37666"/>
      <c r="L37666"/>
      <c r="M37666"/>
      <c r="N37666"/>
      <c r="O37666"/>
      <c r="P37666"/>
      <c r="Q37666"/>
      <c r="R37666"/>
    </row>
    <row r="37667" spans="3:18" x14ac:dyDescent="0.2">
      <c r="C37667"/>
      <c r="D37667"/>
      <c r="E37667"/>
      <c r="F37667"/>
      <c r="G37667"/>
      <c r="H37667"/>
      <c r="I37667"/>
      <c r="J37667"/>
      <c r="K37667"/>
      <c r="L37667"/>
      <c r="M37667"/>
      <c r="N37667"/>
      <c r="O37667"/>
      <c r="P37667"/>
      <c r="Q37667"/>
      <c r="R37667"/>
    </row>
    <row r="37668" spans="3:18" x14ac:dyDescent="0.2">
      <c r="C37668"/>
      <c r="D37668"/>
      <c r="E37668"/>
      <c r="F37668"/>
      <c r="G37668"/>
      <c r="H37668"/>
      <c r="I37668"/>
      <c r="J37668"/>
      <c r="K37668"/>
      <c r="L37668"/>
      <c r="M37668"/>
      <c r="N37668"/>
      <c r="O37668"/>
      <c r="P37668"/>
      <c r="Q37668"/>
      <c r="R37668"/>
    </row>
    <row r="37669" spans="3:18" x14ac:dyDescent="0.2">
      <c r="C37669"/>
      <c r="D37669"/>
      <c r="E37669"/>
      <c r="F37669"/>
      <c r="G37669"/>
      <c r="H37669"/>
      <c r="I37669"/>
      <c r="J37669"/>
      <c r="K37669"/>
      <c r="L37669"/>
      <c r="M37669"/>
      <c r="N37669"/>
      <c r="O37669"/>
      <c r="P37669"/>
      <c r="Q37669"/>
      <c r="R37669"/>
    </row>
    <row r="37670" spans="3:18" x14ac:dyDescent="0.2">
      <c r="C37670"/>
      <c r="D37670"/>
      <c r="E37670"/>
      <c r="F37670"/>
      <c r="G37670"/>
      <c r="H37670"/>
      <c r="I37670"/>
      <c r="J37670"/>
      <c r="K37670"/>
      <c r="L37670"/>
      <c r="M37670"/>
      <c r="N37670"/>
      <c r="O37670"/>
      <c r="P37670"/>
      <c r="Q37670"/>
      <c r="R37670"/>
    </row>
    <row r="37671" spans="3:18" x14ac:dyDescent="0.2">
      <c r="C37671"/>
      <c r="D37671"/>
      <c r="E37671"/>
      <c r="F37671"/>
      <c r="G37671"/>
      <c r="H37671"/>
      <c r="I37671"/>
      <c r="J37671"/>
      <c r="K37671"/>
      <c r="L37671"/>
      <c r="M37671"/>
      <c r="N37671"/>
      <c r="O37671"/>
      <c r="P37671"/>
      <c r="Q37671"/>
      <c r="R37671"/>
    </row>
    <row r="37672" spans="3:18" x14ac:dyDescent="0.2">
      <c r="C37672"/>
      <c r="D37672"/>
      <c r="E37672"/>
      <c r="F37672"/>
      <c r="G37672"/>
      <c r="H37672"/>
      <c r="I37672"/>
      <c r="J37672"/>
      <c r="K37672"/>
      <c r="L37672"/>
      <c r="M37672"/>
      <c r="N37672"/>
      <c r="O37672"/>
      <c r="P37672"/>
      <c r="Q37672"/>
      <c r="R37672"/>
    </row>
    <row r="37673" spans="3:18" x14ac:dyDescent="0.2">
      <c r="C37673"/>
      <c r="D37673"/>
      <c r="E37673"/>
      <c r="F37673"/>
      <c r="G37673"/>
      <c r="H37673"/>
      <c r="I37673"/>
      <c r="J37673"/>
      <c r="K37673"/>
      <c r="L37673"/>
      <c r="M37673"/>
      <c r="N37673"/>
      <c r="O37673"/>
      <c r="P37673"/>
      <c r="Q37673"/>
      <c r="R37673"/>
    </row>
    <row r="37674" spans="3:18" x14ac:dyDescent="0.2">
      <c r="C37674"/>
      <c r="D37674"/>
      <c r="E37674"/>
      <c r="F37674"/>
      <c r="G37674"/>
      <c r="H37674"/>
      <c r="I37674"/>
      <c r="J37674"/>
      <c r="K37674"/>
      <c r="L37674"/>
      <c r="M37674"/>
      <c r="N37674"/>
      <c r="O37674"/>
      <c r="P37674"/>
      <c r="Q37674"/>
      <c r="R37674"/>
    </row>
    <row r="37675" spans="3:18" x14ac:dyDescent="0.2">
      <c r="C37675"/>
      <c r="D37675"/>
      <c r="E37675"/>
      <c r="F37675"/>
      <c r="G37675"/>
      <c r="H37675"/>
      <c r="I37675"/>
      <c r="J37675"/>
      <c r="K37675"/>
      <c r="L37675"/>
      <c r="M37675"/>
      <c r="N37675"/>
      <c r="O37675"/>
      <c r="P37675"/>
      <c r="Q37675"/>
      <c r="R37675"/>
    </row>
    <row r="37676" spans="3:18" x14ac:dyDescent="0.2">
      <c r="C37676"/>
      <c r="D37676"/>
      <c r="E37676"/>
      <c r="F37676"/>
      <c r="G37676"/>
      <c r="H37676"/>
      <c r="I37676"/>
      <c r="J37676"/>
      <c r="K37676"/>
      <c r="L37676"/>
      <c r="M37676"/>
      <c r="N37676"/>
      <c r="O37676"/>
      <c r="P37676"/>
      <c r="Q37676"/>
      <c r="R37676"/>
    </row>
    <row r="37677" spans="3:18" x14ac:dyDescent="0.2">
      <c r="C37677"/>
      <c r="D37677"/>
      <c r="E37677"/>
      <c r="F37677"/>
      <c r="G37677"/>
      <c r="H37677"/>
      <c r="I37677"/>
      <c r="J37677"/>
      <c r="K37677"/>
      <c r="L37677"/>
      <c r="M37677"/>
      <c r="N37677"/>
      <c r="O37677"/>
      <c r="P37677"/>
      <c r="Q37677"/>
      <c r="R37677"/>
    </row>
    <row r="37678" spans="3:18" x14ac:dyDescent="0.2">
      <c r="C37678"/>
      <c r="D37678"/>
      <c r="E37678"/>
      <c r="F37678"/>
      <c r="G37678"/>
      <c r="H37678"/>
      <c r="I37678"/>
      <c r="J37678"/>
      <c r="K37678"/>
      <c r="L37678"/>
      <c r="M37678"/>
      <c r="N37678"/>
      <c r="O37678"/>
      <c r="P37678"/>
      <c r="Q37678"/>
      <c r="R37678"/>
    </row>
    <row r="37679" spans="3:18" x14ac:dyDescent="0.2">
      <c r="C37679"/>
      <c r="D37679"/>
      <c r="E37679"/>
      <c r="F37679"/>
      <c r="G37679"/>
      <c r="H37679"/>
      <c r="I37679"/>
      <c r="J37679"/>
      <c r="K37679"/>
      <c r="L37679"/>
      <c r="M37679"/>
      <c r="N37679"/>
      <c r="O37679"/>
      <c r="P37679"/>
      <c r="Q37679"/>
      <c r="R37679"/>
    </row>
    <row r="37680" spans="3:18" x14ac:dyDescent="0.2">
      <c r="C37680"/>
      <c r="D37680"/>
      <c r="E37680"/>
      <c r="F37680"/>
      <c r="G37680"/>
      <c r="H37680"/>
      <c r="I37680"/>
      <c r="J37680"/>
      <c r="K37680"/>
      <c r="L37680"/>
      <c r="M37680"/>
      <c r="N37680"/>
      <c r="O37680"/>
      <c r="P37680"/>
      <c r="Q37680"/>
      <c r="R37680"/>
    </row>
    <row r="37681" spans="3:18" x14ac:dyDescent="0.2">
      <c r="C37681"/>
      <c r="D37681"/>
      <c r="E37681"/>
      <c r="F37681"/>
      <c r="G37681"/>
      <c r="H37681"/>
      <c r="I37681"/>
      <c r="J37681"/>
      <c r="K37681"/>
      <c r="L37681"/>
      <c r="M37681"/>
      <c r="N37681"/>
      <c r="O37681"/>
      <c r="P37681"/>
      <c r="Q37681"/>
      <c r="R37681"/>
    </row>
    <row r="37682" spans="3:18" x14ac:dyDescent="0.2">
      <c r="C37682"/>
      <c r="D37682"/>
      <c r="E37682"/>
      <c r="F37682"/>
      <c r="G37682"/>
      <c r="H37682"/>
      <c r="I37682"/>
      <c r="J37682"/>
      <c r="K37682"/>
      <c r="L37682"/>
      <c r="M37682"/>
      <c r="N37682"/>
      <c r="O37682"/>
      <c r="P37682"/>
      <c r="Q37682"/>
      <c r="R37682"/>
    </row>
    <row r="37683" spans="3:18" x14ac:dyDescent="0.2">
      <c r="C37683"/>
      <c r="D37683"/>
      <c r="E37683"/>
      <c r="F37683"/>
      <c r="G37683"/>
      <c r="H37683"/>
      <c r="I37683"/>
      <c r="J37683"/>
      <c r="K37683"/>
      <c r="L37683"/>
      <c r="M37683"/>
      <c r="N37683"/>
      <c r="O37683"/>
      <c r="P37683"/>
      <c r="Q37683"/>
      <c r="R37683"/>
    </row>
    <row r="37684" spans="3:18" x14ac:dyDescent="0.2">
      <c r="C37684"/>
      <c r="D37684"/>
      <c r="E37684"/>
      <c r="F37684"/>
      <c r="G37684"/>
      <c r="H37684"/>
      <c r="I37684"/>
      <c r="J37684"/>
      <c r="K37684"/>
      <c r="L37684"/>
      <c r="M37684"/>
      <c r="N37684"/>
      <c r="O37684"/>
      <c r="P37684"/>
      <c r="Q37684"/>
      <c r="R37684"/>
    </row>
    <row r="37685" spans="3:18" x14ac:dyDescent="0.2">
      <c r="C37685"/>
      <c r="D37685"/>
      <c r="E37685"/>
      <c r="F37685"/>
      <c r="G37685"/>
      <c r="H37685"/>
      <c r="I37685"/>
      <c r="J37685"/>
      <c r="K37685"/>
      <c r="L37685"/>
      <c r="M37685"/>
      <c r="N37685"/>
      <c r="O37685"/>
      <c r="P37685"/>
      <c r="Q37685"/>
      <c r="R37685"/>
    </row>
    <row r="37686" spans="3:18" x14ac:dyDescent="0.2">
      <c r="C37686"/>
      <c r="D37686"/>
      <c r="E37686"/>
      <c r="F37686"/>
      <c r="G37686"/>
      <c r="H37686"/>
      <c r="I37686"/>
      <c r="J37686"/>
      <c r="K37686"/>
      <c r="L37686"/>
      <c r="M37686"/>
      <c r="N37686"/>
      <c r="O37686"/>
      <c r="P37686"/>
      <c r="Q37686"/>
      <c r="R37686"/>
    </row>
    <row r="37687" spans="3:18" x14ac:dyDescent="0.2">
      <c r="C37687"/>
      <c r="D37687"/>
      <c r="E37687"/>
      <c r="F37687"/>
      <c r="G37687"/>
      <c r="H37687"/>
      <c r="I37687"/>
      <c r="J37687"/>
      <c r="K37687"/>
      <c r="L37687"/>
      <c r="M37687"/>
      <c r="N37687"/>
      <c r="O37687"/>
      <c r="P37687"/>
      <c r="Q37687"/>
      <c r="R37687"/>
    </row>
    <row r="37688" spans="3:18" x14ac:dyDescent="0.2">
      <c r="C37688"/>
      <c r="D37688"/>
      <c r="E37688"/>
      <c r="F37688"/>
      <c r="G37688"/>
      <c r="H37688"/>
      <c r="I37688"/>
      <c r="J37688"/>
      <c r="K37688"/>
      <c r="L37688"/>
      <c r="M37688"/>
      <c r="N37688"/>
      <c r="O37688"/>
      <c r="P37688"/>
      <c r="Q37688"/>
      <c r="R37688"/>
    </row>
    <row r="37689" spans="3:18" x14ac:dyDescent="0.2">
      <c r="C37689"/>
      <c r="D37689"/>
      <c r="E37689"/>
      <c r="F37689"/>
      <c r="G37689"/>
      <c r="H37689"/>
      <c r="I37689"/>
      <c r="J37689"/>
      <c r="K37689"/>
      <c r="L37689"/>
      <c r="M37689"/>
      <c r="N37689"/>
      <c r="O37689"/>
      <c r="P37689"/>
      <c r="Q37689"/>
      <c r="R37689"/>
    </row>
    <row r="37690" spans="3:18" x14ac:dyDescent="0.2">
      <c r="C37690"/>
      <c r="D37690"/>
      <c r="E37690"/>
      <c r="F37690"/>
      <c r="G37690"/>
      <c r="H37690"/>
      <c r="I37690"/>
      <c r="J37690"/>
      <c r="K37690"/>
      <c r="L37690"/>
      <c r="M37690"/>
      <c r="N37690"/>
      <c r="O37690"/>
      <c r="P37690"/>
      <c r="Q37690"/>
      <c r="R37690"/>
    </row>
    <row r="37691" spans="3:18" x14ac:dyDescent="0.2">
      <c r="C37691"/>
      <c r="D37691"/>
      <c r="E37691"/>
      <c r="F37691"/>
      <c r="G37691"/>
      <c r="H37691"/>
      <c r="I37691"/>
      <c r="J37691"/>
      <c r="K37691"/>
      <c r="L37691"/>
      <c r="M37691"/>
      <c r="N37691"/>
      <c r="O37691"/>
      <c r="P37691"/>
      <c r="Q37691"/>
      <c r="R37691"/>
    </row>
    <row r="37692" spans="3:18" x14ac:dyDescent="0.2">
      <c r="C37692"/>
      <c r="D37692"/>
      <c r="E37692"/>
      <c r="F37692"/>
      <c r="G37692"/>
      <c r="H37692"/>
      <c r="I37692"/>
      <c r="J37692"/>
      <c r="K37692"/>
      <c r="L37692"/>
      <c r="M37692"/>
      <c r="N37692"/>
      <c r="O37692"/>
      <c r="P37692"/>
      <c r="Q37692"/>
      <c r="R37692"/>
    </row>
    <row r="37693" spans="3:18" x14ac:dyDescent="0.2">
      <c r="C37693"/>
      <c r="D37693"/>
      <c r="E37693"/>
      <c r="F37693"/>
      <c r="G37693"/>
      <c r="H37693"/>
      <c r="I37693"/>
      <c r="J37693"/>
      <c r="K37693"/>
      <c r="L37693"/>
      <c r="M37693"/>
      <c r="N37693"/>
      <c r="O37693"/>
      <c r="P37693"/>
      <c r="Q37693"/>
      <c r="R37693"/>
    </row>
    <row r="37694" spans="3:18" x14ac:dyDescent="0.2">
      <c r="C37694"/>
      <c r="D37694"/>
      <c r="E37694"/>
      <c r="F37694"/>
      <c r="G37694"/>
      <c r="H37694"/>
      <c r="I37694"/>
      <c r="J37694"/>
      <c r="K37694"/>
      <c r="L37694"/>
      <c r="M37694"/>
      <c r="N37694"/>
      <c r="O37694"/>
      <c r="P37694"/>
      <c r="Q37694"/>
      <c r="R37694"/>
    </row>
    <row r="37695" spans="3:18" x14ac:dyDescent="0.2">
      <c r="C37695"/>
      <c r="D37695"/>
      <c r="E37695"/>
      <c r="F37695"/>
      <c r="G37695"/>
      <c r="H37695"/>
      <c r="I37695"/>
      <c r="J37695"/>
      <c r="K37695"/>
      <c r="L37695"/>
      <c r="M37695"/>
      <c r="N37695"/>
      <c r="O37695"/>
      <c r="P37695"/>
      <c r="Q37695"/>
      <c r="R37695"/>
    </row>
    <row r="37696" spans="3:18" x14ac:dyDescent="0.2">
      <c r="C37696"/>
      <c r="D37696"/>
      <c r="E37696"/>
      <c r="F37696"/>
      <c r="G37696"/>
      <c r="H37696"/>
      <c r="I37696"/>
      <c r="J37696"/>
      <c r="K37696"/>
      <c r="L37696"/>
      <c r="M37696"/>
      <c r="N37696"/>
      <c r="O37696"/>
      <c r="P37696"/>
      <c r="Q37696"/>
      <c r="R37696"/>
    </row>
    <row r="37697" spans="3:18" x14ac:dyDescent="0.2">
      <c r="C37697"/>
      <c r="D37697"/>
      <c r="E37697"/>
      <c r="F37697"/>
      <c r="G37697"/>
      <c r="H37697"/>
      <c r="I37697"/>
      <c r="J37697"/>
      <c r="K37697"/>
      <c r="L37697"/>
      <c r="M37697"/>
      <c r="N37697"/>
      <c r="O37697"/>
      <c r="P37697"/>
      <c r="Q37697"/>
      <c r="R37697"/>
    </row>
    <row r="37698" spans="3:18" x14ac:dyDescent="0.2">
      <c r="C37698"/>
      <c r="D37698"/>
      <c r="E37698"/>
      <c r="F37698"/>
      <c r="G37698"/>
      <c r="H37698"/>
      <c r="I37698"/>
      <c r="J37698"/>
      <c r="K37698"/>
      <c r="L37698"/>
      <c r="M37698"/>
      <c r="N37698"/>
      <c r="O37698"/>
      <c r="P37698"/>
      <c r="Q37698"/>
      <c r="R37698"/>
    </row>
    <row r="37699" spans="3:18" x14ac:dyDescent="0.2">
      <c r="C37699"/>
      <c r="D37699"/>
      <c r="E37699"/>
      <c r="F37699"/>
      <c r="G37699"/>
      <c r="H37699"/>
      <c r="I37699"/>
      <c r="J37699"/>
      <c r="K37699"/>
      <c r="L37699"/>
      <c r="M37699"/>
      <c r="N37699"/>
      <c r="O37699"/>
      <c r="P37699"/>
      <c r="Q37699"/>
      <c r="R37699"/>
    </row>
    <row r="37700" spans="3:18" x14ac:dyDescent="0.2">
      <c r="C37700"/>
      <c r="D37700"/>
      <c r="E37700"/>
      <c r="F37700"/>
      <c r="G37700"/>
      <c r="H37700"/>
      <c r="I37700"/>
      <c r="J37700"/>
      <c r="K37700"/>
      <c r="L37700"/>
      <c r="M37700"/>
      <c r="N37700"/>
      <c r="O37700"/>
      <c r="P37700"/>
      <c r="Q37700"/>
      <c r="R37700"/>
    </row>
    <row r="37701" spans="3:18" x14ac:dyDescent="0.2">
      <c r="C37701"/>
      <c r="D37701"/>
      <c r="E37701"/>
      <c r="F37701"/>
      <c r="G37701"/>
      <c r="H37701"/>
      <c r="I37701"/>
      <c r="J37701"/>
      <c r="K37701"/>
      <c r="L37701"/>
      <c r="M37701"/>
      <c r="N37701"/>
      <c r="O37701"/>
      <c r="P37701"/>
      <c r="Q37701"/>
      <c r="R37701"/>
    </row>
    <row r="37702" spans="3:18" x14ac:dyDescent="0.2">
      <c r="C37702"/>
      <c r="D37702"/>
      <c r="E37702"/>
      <c r="F37702"/>
      <c r="G37702"/>
      <c r="H37702"/>
      <c r="I37702"/>
      <c r="J37702"/>
      <c r="K37702"/>
      <c r="L37702"/>
      <c r="M37702"/>
      <c r="N37702"/>
      <c r="O37702"/>
      <c r="P37702"/>
      <c r="Q37702"/>
      <c r="R37702"/>
    </row>
    <row r="37703" spans="3:18" x14ac:dyDescent="0.2">
      <c r="C37703"/>
      <c r="D37703"/>
      <c r="E37703"/>
      <c r="F37703"/>
      <c r="G37703"/>
      <c r="H37703"/>
      <c r="I37703"/>
      <c r="J37703"/>
      <c r="K37703"/>
      <c r="L37703"/>
      <c r="M37703"/>
      <c r="N37703"/>
      <c r="O37703"/>
      <c r="P37703"/>
      <c r="Q37703"/>
      <c r="R37703"/>
    </row>
    <row r="37704" spans="3:18" x14ac:dyDescent="0.2">
      <c r="C37704"/>
      <c r="D37704"/>
      <c r="E37704"/>
      <c r="F37704"/>
      <c r="G37704"/>
      <c r="H37704"/>
      <c r="I37704"/>
      <c r="J37704"/>
      <c r="K37704"/>
      <c r="L37704"/>
      <c r="M37704"/>
      <c r="N37704"/>
      <c r="O37704"/>
      <c r="P37704"/>
      <c r="Q37704"/>
      <c r="R37704"/>
    </row>
    <row r="37705" spans="3:18" x14ac:dyDescent="0.2">
      <c r="C37705"/>
      <c r="D37705"/>
      <c r="E37705"/>
      <c r="F37705"/>
      <c r="G37705"/>
      <c r="H37705"/>
      <c r="I37705"/>
      <c r="J37705"/>
      <c r="K37705"/>
      <c r="L37705"/>
      <c r="M37705"/>
      <c r="N37705"/>
      <c r="O37705"/>
      <c r="P37705"/>
      <c r="Q37705"/>
      <c r="R37705"/>
    </row>
    <row r="37706" spans="3:18" x14ac:dyDescent="0.2">
      <c r="C37706"/>
      <c r="D37706"/>
      <c r="E37706"/>
      <c r="F37706"/>
      <c r="G37706"/>
      <c r="H37706"/>
      <c r="I37706"/>
      <c r="J37706"/>
      <c r="K37706"/>
      <c r="L37706"/>
      <c r="M37706"/>
      <c r="N37706"/>
      <c r="O37706"/>
      <c r="P37706"/>
      <c r="Q37706"/>
      <c r="R37706"/>
    </row>
    <row r="37707" spans="3:18" x14ac:dyDescent="0.2">
      <c r="C37707"/>
      <c r="D37707"/>
      <c r="E37707"/>
      <c r="F37707"/>
      <c r="G37707"/>
      <c r="H37707"/>
      <c r="I37707"/>
      <c r="J37707"/>
      <c r="K37707"/>
      <c r="L37707"/>
      <c r="M37707"/>
      <c r="N37707"/>
      <c r="O37707"/>
      <c r="P37707"/>
      <c r="Q37707"/>
      <c r="R37707"/>
    </row>
    <row r="37708" spans="3:18" x14ac:dyDescent="0.2">
      <c r="C37708"/>
      <c r="D37708"/>
      <c r="E37708"/>
      <c r="F37708"/>
      <c r="G37708"/>
      <c r="H37708"/>
      <c r="I37708"/>
      <c r="J37708"/>
      <c r="K37708"/>
      <c r="L37708"/>
      <c r="M37708"/>
      <c r="N37708"/>
      <c r="O37708"/>
      <c r="P37708"/>
      <c r="Q37708"/>
      <c r="R37708"/>
    </row>
    <row r="37709" spans="3:18" x14ac:dyDescent="0.2">
      <c r="C37709"/>
      <c r="D37709"/>
      <c r="E37709"/>
      <c r="F37709"/>
      <c r="G37709"/>
      <c r="H37709"/>
      <c r="I37709"/>
      <c r="J37709"/>
      <c r="K37709"/>
      <c r="L37709"/>
      <c r="M37709"/>
      <c r="N37709"/>
      <c r="O37709"/>
      <c r="P37709"/>
      <c r="Q37709"/>
      <c r="R37709"/>
    </row>
    <row r="37710" spans="3:18" x14ac:dyDescent="0.2">
      <c r="C37710"/>
      <c r="D37710"/>
      <c r="E37710"/>
      <c r="F37710"/>
      <c r="G37710"/>
      <c r="H37710"/>
      <c r="I37710"/>
      <c r="J37710"/>
      <c r="K37710"/>
      <c r="L37710"/>
      <c r="M37710"/>
      <c r="N37710"/>
      <c r="O37710"/>
      <c r="P37710"/>
      <c r="Q37710"/>
      <c r="R37710"/>
    </row>
    <row r="37711" spans="3:18" x14ac:dyDescent="0.2">
      <c r="C37711"/>
      <c r="D37711"/>
      <c r="E37711"/>
      <c r="F37711"/>
      <c r="G37711"/>
      <c r="H37711"/>
      <c r="I37711"/>
      <c r="J37711"/>
      <c r="K37711"/>
      <c r="L37711"/>
      <c r="M37711"/>
      <c r="N37711"/>
      <c r="O37711"/>
      <c r="P37711"/>
      <c r="Q37711"/>
      <c r="R37711"/>
    </row>
    <row r="37712" spans="3:18" x14ac:dyDescent="0.2">
      <c r="C37712"/>
      <c r="D37712"/>
      <c r="E37712"/>
      <c r="F37712"/>
      <c r="G37712"/>
      <c r="H37712"/>
      <c r="I37712"/>
      <c r="J37712"/>
      <c r="K37712"/>
      <c r="L37712"/>
      <c r="M37712"/>
      <c r="N37712"/>
      <c r="O37712"/>
      <c r="P37712"/>
      <c r="Q37712"/>
      <c r="R37712"/>
    </row>
    <row r="37713" spans="3:18" x14ac:dyDescent="0.2">
      <c r="C37713"/>
      <c r="D37713"/>
      <c r="E37713"/>
      <c r="F37713"/>
      <c r="G37713"/>
      <c r="H37713"/>
      <c r="I37713"/>
      <c r="J37713"/>
      <c r="K37713"/>
      <c r="L37713"/>
      <c r="M37713"/>
      <c r="N37713"/>
      <c r="O37713"/>
      <c r="P37713"/>
      <c r="Q37713"/>
      <c r="R37713"/>
    </row>
    <row r="37714" spans="3:18" x14ac:dyDescent="0.2">
      <c r="C37714"/>
      <c r="D37714"/>
      <c r="E37714"/>
      <c r="F37714"/>
      <c r="G37714"/>
      <c r="H37714"/>
      <c r="I37714"/>
      <c r="J37714"/>
      <c r="K37714"/>
      <c r="L37714"/>
      <c r="M37714"/>
      <c r="N37714"/>
      <c r="O37714"/>
      <c r="P37714"/>
      <c r="Q37714"/>
      <c r="R37714"/>
    </row>
    <row r="37715" spans="3:18" x14ac:dyDescent="0.2">
      <c r="C37715"/>
      <c r="D37715"/>
      <c r="E37715"/>
      <c r="F37715"/>
      <c r="G37715"/>
      <c r="H37715"/>
      <c r="I37715"/>
      <c r="J37715"/>
      <c r="K37715"/>
      <c r="L37715"/>
      <c r="M37715"/>
      <c r="N37715"/>
      <c r="O37715"/>
      <c r="P37715"/>
      <c r="Q37715"/>
      <c r="R37715"/>
    </row>
    <row r="37716" spans="3:18" x14ac:dyDescent="0.2">
      <c r="C37716"/>
      <c r="D37716"/>
      <c r="E37716"/>
      <c r="F37716"/>
      <c r="G37716"/>
      <c r="H37716"/>
      <c r="I37716"/>
      <c r="J37716"/>
      <c r="K37716"/>
      <c r="L37716"/>
      <c r="M37716"/>
      <c r="N37716"/>
      <c r="O37716"/>
      <c r="P37716"/>
      <c r="Q37716"/>
      <c r="R37716"/>
    </row>
    <row r="37717" spans="3:18" x14ac:dyDescent="0.2">
      <c r="C37717"/>
      <c r="D37717"/>
      <c r="E37717"/>
      <c r="F37717"/>
      <c r="G37717"/>
      <c r="H37717"/>
      <c r="I37717"/>
      <c r="J37717"/>
      <c r="K37717"/>
      <c r="L37717"/>
      <c r="M37717"/>
      <c r="N37717"/>
      <c r="O37717"/>
      <c r="P37717"/>
      <c r="Q37717"/>
      <c r="R37717"/>
    </row>
    <row r="37718" spans="3:18" x14ac:dyDescent="0.2">
      <c r="C37718"/>
      <c r="D37718"/>
      <c r="E37718"/>
      <c r="F37718"/>
      <c r="G37718"/>
      <c r="H37718"/>
      <c r="I37718"/>
      <c r="J37718"/>
      <c r="K37718"/>
      <c r="L37718"/>
      <c r="M37718"/>
      <c r="N37718"/>
      <c r="O37718"/>
      <c r="P37718"/>
      <c r="Q37718"/>
      <c r="R37718"/>
    </row>
    <row r="37719" spans="3:18" x14ac:dyDescent="0.2">
      <c r="C37719"/>
      <c r="D37719"/>
      <c r="E37719"/>
      <c r="F37719"/>
      <c r="G37719"/>
      <c r="H37719"/>
      <c r="I37719"/>
      <c r="J37719"/>
      <c r="K37719"/>
      <c r="L37719"/>
      <c r="M37719"/>
      <c r="N37719"/>
      <c r="O37719"/>
      <c r="P37719"/>
      <c r="Q37719"/>
      <c r="R37719"/>
    </row>
    <row r="37720" spans="3:18" x14ac:dyDescent="0.2">
      <c r="C37720"/>
      <c r="D37720"/>
      <c r="E37720"/>
      <c r="F37720"/>
      <c r="G37720"/>
      <c r="H37720"/>
      <c r="I37720"/>
      <c r="J37720"/>
      <c r="K37720"/>
      <c r="L37720"/>
      <c r="M37720"/>
      <c r="N37720"/>
      <c r="O37720"/>
      <c r="P37720"/>
      <c r="Q37720"/>
      <c r="R37720"/>
    </row>
    <row r="37721" spans="3:18" x14ac:dyDescent="0.2">
      <c r="C37721"/>
      <c r="D37721"/>
      <c r="E37721"/>
      <c r="F37721"/>
      <c r="G37721"/>
      <c r="H37721"/>
      <c r="I37721"/>
      <c r="J37721"/>
      <c r="K37721"/>
      <c r="L37721"/>
      <c r="M37721"/>
      <c r="N37721"/>
      <c r="O37721"/>
      <c r="P37721"/>
      <c r="Q37721"/>
      <c r="R37721"/>
    </row>
    <row r="37722" spans="3:18" x14ac:dyDescent="0.2">
      <c r="C37722"/>
      <c r="D37722"/>
      <c r="E37722"/>
      <c r="F37722"/>
      <c r="G37722"/>
      <c r="H37722"/>
      <c r="I37722"/>
      <c r="J37722"/>
      <c r="K37722"/>
      <c r="L37722"/>
      <c r="M37722"/>
      <c r="N37722"/>
      <c r="O37722"/>
      <c r="P37722"/>
      <c r="Q37722"/>
      <c r="R37722"/>
    </row>
    <row r="37723" spans="3:18" x14ac:dyDescent="0.2">
      <c r="C37723"/>
      <c r="D37723"/>
      <c r="E37723"/>
      <c r="F37723"/>
      <c r="G37723"/>
      <c r="H37723"/>
      <c r="I37723"/>
      <c r="J37723"/>
      <c r="K37723"/>
      <c r="L37723"/>
      <c r="M37723"/>
      <c r="N37723"/>
      <c r="O37723"/>
      <c r="P37723"/>
      <c r="Q37723"/>
      <c r="R37723"/>
    </row>
    <row r="37724" spans="3:18" x14ac:dyDescent="0.2">
      <c r="C37724"/>
      <c r="D37724"/>
      <c r="E37724"/>
      <c r="F37724"/>
      <c r="G37724"/>
      <c r="H37724"/>
      <c r="I37724"/>
      <c r="J37724"/>
      <c r="K37724"/>
      <c r="L37724"/>
      <c r="M37724"/>
      <c r="N37724"/>
      <c r="O37724"/>
      <c r="P37724"/>
      <c r="Q37724"/>
      <c r="R37724"/>
    </row>
    <row r="37725" spans="3:18" x14ac:dyDescent="0.2">
      <c r="C37725"/>
      <c r="D37725"/>
      <c r="E37725"/>
      <c r="F37725"/>
      <c r="G37725"/>
      <c r="H37725"/>
      <c r="I37725"/>
      <c r="J37725"/>
      <c r="K37725"/>
      <c r="L37725"/>
      <c r="M37725"/>
      <c r="N37725"/>
      <c r="O37725"/>
      <c r="P37725"/>
      <c r="Q37725"/>
      <c r="R37725"/>
    </row>
    <row r="37726" spans="3:18" x14ac:dyDescent="0.2">
      <c r="C37726"/>
      <c r="D37726"/>
      <c r="E37726"/>
      <c r="F37726"/>
      <c r="G37726"/>
      <c r="H37726"/>
      <c r="I37726"/>
      <c r="J37726"/>
      <c r="K37726"/>
      <c r="L37726"/>
      <c r="M37726"/>
      <c r="N37726"/>
      <c r="O37726"/>
      <c r="P37726"/>
      <c r="Q37726"/>
      <c r="R37726"/>
    </row>
    <row r="37727" spans="3:18" x14ac:dyDescent="0.2">
      <c r="C37727"/>
      <c r="D37727"/>
      <c r="E37727"/>
      <c r="F37727"/>
      <c r="G37727"/>
      <c r="H37727"/>
      <c r="I37727"/>
      <c r="J37727"/>
      <c r="K37727"/>
      <c r="L37727"/>
      <c r="M37727"/>
      <c r="N37727"/>
      <c r="O37727"/>
      <c r="P37727"/>
      <c r="Q37727"/>
      <c r="R37727"/>
    </row>
    <row r="37728" spans="3:18" x14ac:dyDescent="0.2">
      <c r="C37728"/>
      <c r="D37728"/>
      <c r="E37728"/>
      <c r="F37728"/>
      <c r="G37728"/>
      <c r="H37728"/>
      <c r="I37728"/>
      <c r="J37728"/>
      <c r="K37728"/>
      <c r="L37728"/>
      <c r="M37728"/>
      <c r="N37728"/>
      <c r="O37728"/>
      <c r="P37728"/>
      <c r="Q37728"/>
      <c r="R37728"/>
    </row>
    <row r="37729" spans="3:18" x14ac:dyDescent="0.2">
      <c r="C37729"/>
      <c r="D37729"/>
      <c r="E37729"/>
      <c r="F37729"/>
      <c r="G37729"/>
      <c r="H37729"/>
      <c r="I37729"/>
      <c r="J37729"/>
      <c r="K37729"/>
      <c r="L37729"/>
      <c r="M37729"/>
      <c r="N37729"/>
      <c r="O37729"/>
      <c r="P37729"/>
      <c r="Q37729"/>
      <c r="R37729"/>
    </row>
    <row r="37730" spans="3:18" x14ac:dyDescent="0.2">
      <c r="C37730"/>
      <c r="D37730"/>
      <c r="E37730"/>
      <c r="F37730"/>
      <c r="G37730"/>
      <c r="H37730"/>
      <c r="I37730"/>
      <c r="J37730"/>
      <c r="K37730"/>
      <c r="L37730"/>
      <c r="M37730"/>
      <c r="N37730"/>
      <c r="O37730"/>
      <c r="P37730"/>
      <c r="Q37730"/>
      <c r="R37730"/>
    </row>
    <row r="37731" spans="3:18" x14ac:dyDescent="0.2">
      <c r="C37731"/>
      <c r="D37731"/>
      <c r="E37731"/>
      <c r="F37731"/>
      <c r="G37731"/>
      <c r="H37731"/>
      <c r="I37731"/>
      <c r="J37731"/>
      <c r="K37731"/>
      <c r="L37731"/>
      <c r="M37731"/>
      <c r="N37731"/>
      <c r="O37731"/>
      <c r="P37731"/>
      <c r="Q37731"/>
      <c r="R37731"/>
    </row>
    <row r="37732" spans="3:18" x14ac:dyDescent="0.2">
      <c r="C37732"/>
      <c r="D37732"/>
      <c r="E37732"/>
      <c r="F37732"/>
      <c r="G37732"/>
      <c r="H37732"/>
      <c r="I37732"/>
      <c r="J37732"/>
      <c r="K37732"/>
      <c r="L37732"/>
      <c r="M37732"/>
      <c r="N37732"/>
      <c r="O37732"/>
      <c r="P37732"/>
      <c r="Q37732"/>
      <c r="R37732"/>
    </row>
    <row r="37733" spans="3:18" x14ac:dyDescent="0.2">
      <c r="C37733"/>
      <c r="D37733"/>
      <c r="E37733"/>
      <c r="F37733"/>
      <c r="G37733"/>
      <c r="H37733"/>
      <c r="I37733"/>
      <c r="J37733"/>
      <c r="K37733"/>
      <c r="L37733"/>
      <c r="M37733"/>
      <c r="N37733"/>
      <c r="O37733"/>
      <c r="P37733"/>
      <c r="Q37733"/>
      <c r="R37733"/>
    </row>
    <row r="37734" spans="3:18" x14ac:dyDescent="0.2">
      <c r="C37734"/>
      <c r="D37734"/>
      <c r="E37734"/>
      <c r="F37734"/>
      <c r="G37734"/>
      <c r="H37734"/>
      <c r="I37734"/>
      <c r="J37734"/>
      <c r="K37734"/>
      <c r="L37734"/>
      <c r="M37734"/>
      <c r="N37734"/>
      <c r="O37734"/>
      <c r="P37734"/>
      <c r="Q37734"/>
      <c r="R37734"/>
    </row>
    <row r="37735" spans="3:18" x14ac:dyDescent="0.2">
      <c r="C37735"/>
      <c r="D37735"/>
      <c r="E37735"/>
      <c r="F37735"/>
      <c r="G37735"/>
      <c r="H37735"/>
      <c r="I37735"/>
      <c r="J37735"/>
      <c r="K37735"/>
      <c r="L37735"/>
      <c r="M37735"/>
      <c r="N37735"/>
      <c r="O37735"/>
      <c r="P37735"/>
      <c r="Q37735"/>
      <c r="R37735"/>
    </row>
    <row r="37736" spans="3:18" x14ac:dyDescent="0.2">
      <c r="C37736"/>
      <c r="D37736"/>
      <c r="E37736"/>
      <c r="F37736"/>
      <c r="G37736"/>
      <c r="H37736"/>
      <c r="I37736"/>
      <c r="J37736"/>
      <c r="K37736"/>
      <c r="L37736"/>
      <c r="M37736"/>
      <c r="N37736"/>
      <c r="O37736"/>
      <c r="P37736"/>
      <c r="Q37736"/>
      <c r="R37736"/>
    </row>
    <row r="37737" spans="3:18" x14ac:dyDescent="0.2">
      <c r="C37737"/>
      <c r="D37737"/>
      <c r="E37737"/>
      <c r="F37737"/>
      <c r="G37737"/>
      <c r="H37737"/>
      <c r="I37737"/>
      <c r="J37737"/>
      <c r="K37737"/>
      <c r="L37737"/>
      <c r="M37737"/>
      <c r="N37737"/>
      <c r="O37737"/>
      <c r="P37737"/>
      <c r="Q37737"/>
      <c r="R37737"/>
    </row>
    <row r="37738" spans="3:18" x14ac:dyDescent="0.2">
      <c r="C37738"/>
      <c r="D37738"/>
      <c r="E37738"/>
      <c r="F37738"/>
      <c r="G37738"/>
      <c r="H37738"/>
      <c r="I37738"/>
      <c r="J37738"/>
      <c r="K37738"/>
      <c r="L37738"/>
      <c r="M37738"/>
      <c r="N37738"/>
      <c r="O37738"/>
      <c r="P37738"/>
      <c r="Q37738"/>
      <c r="R37738"/>
    </row>
    <row r="37739" spans="3:18" x14ac:dyDescent="0.2">
      <c r="C37739"/>
      <c r="D37739"/>
      <c r="E37739"/>
      <c r="F37739"/>
      <c r="G37739"/>
      <c r="H37739"/>
      <c r="I37739"/>
      <c r="J37739"/>
      <c r="K37739"/>
      <c r="L37739"/>
      <c r="M37739"/>
      <c r="N37739"/>
      <c r="O37739"/>
      <c r="P37739"/>
      <c r="Q37739"/>
      <c r="R37739"/>
    </row>
    <row r="37740" spans="3:18" x14ac:dyDescent="0.2">
      <c r="C37740"/>
      <c r="D37740"/>
      <c r="E37740"/>
      <c r="F37740"/>
      <c r="G37740"/>
      <c r="H37740"/>
      <c r="I37740"/>
      <c r="J37740"/>
      <c r="K37740"/>
      <c r="L37740"/>
      <c r="M37740"/>
      <c r="N37740"/>
      <c r="O37740"/>
      <c r="P37740"/>
      <c r="Q37740"/>
      <c r="R37740"/>
    </row>
    <row r="37741" spans="3:18" x14ac:dyDescent="0.2">
      <c r="C37741"/>
      <c r="D37741"/>
      <c r="E37741"/>
      <c r="F37741"/>
      <c r="G37741"/>
      <c r="H37741"/>
      <c r="I37741"/>
      <c r="J37741"/>
      <c r="K37741"/>
      <c r="L37741"/>
      <c r="M37741"/>
      <c r="N37741"/>
      <c r="O37741"/>
      <c r="P37741"/>
      <c r="Q37741"/>
      <c r="R37741"/>
    </row>
    <row r="37742" spans="3:18" x14ac:dyDescent="0.2">
      <c r="C37742"/>
      <c r="D37742"/>
      <c r="E37742"/>
      <c r="F37742"/>
      <c r="G37742"/>
      <c r="H37742"/>
      <c r="I37742"/>
      <c r="J37742"/>
      <c r="K37742"/>
      <c r="L37742"/>
      <c r="M37742"/>
      <c r="N37742"/>
      <c r="O37742"/>
      <c r="P37742"/>
      <c r="Q37742"/>
      <c r="R37742"/>
    </row>
    <row r="37743" spans="3:18" x14ac:dyDescent="0.2">
      <c r="C37743"/>
      <c r="D37743"/>
      <c r="E37743"/>
      <c r="F37743"/>
      <c r="G37743"/>
      <c r="H37743"/>
      <c r="I37743"/>
      <c r="J37743"/>
      <c r="K37743"/>
      <c r="L37743"/>
      <c r="M37743"/>
      <c r="N37743"/>
      <c r="O37743"/>
      <c r="P37743"/>
      <c r="Q37743"/>
      <c r="R37743"/>
    </row>
    <row r="37744" spans="3:18" x14ac:dyDescent="0.2">
      <c r="C37744"/>
      <c r="D37744"/>
      <c r="E37744"/>
      <c r="F37744"/>
      <c r="G37744"/>
      <c r="H37744"/>
      <c r="I37744"/>
      <c r="J37744"/>
      <c r="K37744"/>
      <c r="L37744"/>
      <c r="M37744"/>
      <c r="N37744"/>
      <c r="O37744"/>
      <c r="P37744"/>
      <c r="Q37744"/>
      <c r="R37744"/>
    </row>
    <row r="37745" spans="3:18" x14ac:dyDescent="0.2">
      <c r="C37745"/>
      <c r="D37745"/>
      <c r="E37745"/>
      <c r="F37745"/>
      <c r="G37745"/>
      <c r="H37745"/>
      <c r="I37745"/>
      <c r="J37745"/>
      <c r="K37745"/>
      <c r="L37745"/>
      <c r="M37745"/>
      <c r="N37745"/>
      <c r="O37745"/>
      <c r="P37745"/>
      <c r="Q37745"/>
      <c r="R37745"/>
    </row>
    <row r="37746" spans="3:18" x14ac:dyDescent="0.2">
      <c r="C37746"/>
      <c r="D37746"/>
      <c r="E37746"/>
      <c r="F37746"/>
      <c r="G37746"/>
      <c r="H37746"/>
      <c r="I37746"/>
      <c r="J37746"/>
      <c r="K37746"/>
      <c r="L37746"/>
      <c r="M37746"/>
      <c r="N37746"/>
      <c r="O37746"/>
      <c r="P37746"/>
      <c r="Q37746"/>
      <c r="R37746"/>
    </row>
    <row r="37747" spans="3:18" x14ac:dyDescent="0.2">
      <c r="C37747"/>
      <c r="D37747"/>
      <c r="E37747"/>
      <c r="F37747"/>
      <c r="G37747"/>
      <c r="H37747"/>
      <c r="I37747"/>
      <c r="J37747"/>
      <c r="K37747"/>
      <c r="L37747"/>
      <c r="M37747"/>
      <c r="N37747"/>
      <c r="O37747"/>
      <c r="P37747"/>
      <c r="Q37747"/>
      <c r="R37747"/>
    </row>
    <row r="37748" spans="3:18" x14ac:dyDescent="0.2">
      <c r="C37748"/>
      <c r="D37748"/>
      <c r="E37748"/>
      <c r="F37748"/>
      <c r="G37748"/>
      <c r="H37748"/>
      <c r="I37748"/>
      <c r="J37748"/>
      <c r="K37748"/>
      <c r="L37748"/>
      <c r="M37748"/>
      <c r="N37748"/>
      <c r="O37748"/>
      <c r="P37748"/>
      <c r="Q37748"/>
      <c r="R37748"/>
    </row>
    <row r="37749" spans="3:18" x14ac:dyDescent="0.2">
      <c r="C37749"/>
      <c r="D37749"/>
      <c r="E37749"/>
      <c r="F37749"/>
      <c r="G37749"/>
      <c r="H37749"/>
      <c r="I37749"/>
      <c r="J37749"/>
      <c r="K37749"/>
      <c r="L37749"/>
      <c r="M37749"/>
      <c r="N37749"/>
      <c r="O37749"/>
      <c r="P37749"/>
      <c r="Q37749"/>
      <c r="R37749"/>
    </row>
    <row r="37750" spans="3:18" x14ac:dyDescent="0.2">
      <c r="C37750"/>
      <c r="D37750"/>
      <c r="E37750"/>
      <c r="F37750"/>
      <c r="G37750"/>
      <c r="H37750"/>
      <c r="I37750"/>
      <c r="J37750"/>
      <c r="K37750"/>
      <c r="L37750"/>
      <c r="M37750"/>
      <c r="N37750"/>
      <c r="O37750"/>
      <c r="P37750"/>
      <c r="Q37750"/>
      <c r="R37750"/>
    </row>
    <row r="37751" spans="3:18" x14ac:dyDescent="0.2">
      <c r="C37751"/>
      <c r="D37751"/>
      <c r="E37751"/>
      <c r="F37751"/>
      <c r="G37751"/>
      <c r="H37751"/>
      <c r="I37751"/>
      <c r="J37751"/>
      <c r="K37751"/>
      <c r="L37751"/>
      <c r="M37751"/>
      <c r="N37751"/>
      <c r="O37751"/>
      <c r="P37751"/>
      <c r="Q37751"/>
      <c r="R37751"/>
    </row>
    <row r="37752" spans="3:18" x14ac:dyDescent="0.2">
      <c r="C37752"/>
      <c r="D37752"/>
      <c r="E37752"/>
      <c r="F37752"/>
      <c r="G37752"/>
      <c r="H37752"/>
      <c r="I37752"/>
      <c r="J37752"/>
      <c r="K37752"/>
      <c r="L37752"/>
      <c r="M37752"/>
      <c r="N37752"/>
      <c r="O37752"/>
      <c r="P37752"/>
      <c r="Q37752"/>
      <c r="R37752"/>
    </row>
    <row r="37753" spans="3:18" x14ac:dyDescent="0.2">
      <c r="C37753"/>
      <c r="D37753"/>
      <c r="E37753"/>
      <c r="F37753"/>
      <c r="G37753"/>
      <c r="H37753"/>
      <c r="I37753"/>
      <c r="J37753"/>
      <c r="K37753"/>
      <c r="L37753"/>
      <c r="M37753"/>
      <c r="N37753"/>
      <c r="O37753"/>
      <c r="P37753"/>
      <c r="Q37753"/>
      <c r="R37753"/>
    </row>
    <row r="37754" spans="3:18" x14ac:dyDescent="0.2">
      <c r="C37754"/>
      <c r="D37754"/>
      <c r="E37754"/>
      <c r="F37754"/>
      <c r="G37754"/>
      <c r="H37754"/>
      <c r="I37754"/>
      <c r="J37754"/>
      <c r="K37754"/>
      <c r="L37754"/>
      <c r="M37754"/>
      <c r="N37754"/>
      <c r="O37754"/>
      <c r="P37754"/>
      <c r="Q37754"/>
      <c r="R37754"/>
    </row>
    <row r="37755" spans="3:18" x14ac:dyDescent="0.2">
      <c r="C37755"/>
      <c r="D37755"/>
      <c r="E37755"/>
      <c r="F37755"/>
      <c r="G37755"/>
      <c r="H37755"/>
      <c r="I37755"/>
      <c r="J37755"/>
      <c r="K37755"/>
      <c r="L37755"/>
      <c r="M37755"/>
      <c r="N37755"/>
      <c r="O37755"/>
      <c r="P37755"/>
      <c r="Q37755"/>
      <c r="R37755"/>
    </row>
    <row r="37756" spans="3:18" x14ac:dyDescent="0.2">
      <c r="C37756"/>
      <c r="D37756"/>
      <c r="E37756"/>
      <c r="F37756"/>
      <c r="G37756"/>
      <c r="H37756"/>
      <c r="I37756"/>
      <c r="J37756"/>
      <c r="K37756"/>
      <c r="L37756"/>
      <c r="M37756"/>
      <c r="N37756"/>
      <c r="O37756"/>
      <c r="P37756"/>
      <c r="Q37756"/>
      <c r="R37756"/>
    </row>
    <row r="37757" spans="3:18" x14ac:dyDescent="0.2">
      <c r="C37757"/>
      <c r="D37757"/>
      <c r="E37757"/>
      <c r="F37757"/>
      <c r="G37757"/>
      <c r="H37757"/>
      <c r="I37757"/>
      <c r="J37757"/>
      <c r="K37757"/>
      <c r="L37757"/>
      <c r="M37757"/>
      <c r="N37757"/>
      <c r="O37757"/>
      <c r="P37757"/>
      <c r="Q37757"/>
      <c r="R37757"/>
    </row>
    <row r="37758" spans="3:18" x14ac:dyDescent="0.2">
      <c r="C37758"/>
      <c r="D37758"/>
      <c r="E37758"/>
      <c r="F37758"/>
      <c r="G37758"/>
      <c r="H37758"/>
      <c r="I37758"/>
      <c r="J37758"/>
      <c r="K37758"/>
      <c r="L37758"/>
      <c r="M37758"/>
      <c r="N37758"/>
      <c r="O37758"/>
      <c r="P37758"/>
      <c r="Q37758"/>
      <c r="R37758"/>
    </row>
    <row r="37759" spans="3:18" x14ac:dyDescent="0.2">
      <c r="C37759"/>
      <c r="D37759"/>
      <c r="E37759"/>
      <c r="F37759"/>
      <c r="G37759"/>
      <c r="H37759"/>
      <c r="I37759"/>
      <c r="J37759"/>
      <c r="K37759"/>
      <c r="L37759"/>
      <c r="M37759"/>
      <c r="N37759"/>
      <c r="O37759"/>
      <c r="P37759"/>
      <c r="Q37759"/>
      <c r="R37759"/>
    </row>
    <row r="37760" spans="3:18" x14ac:dyDescent="0.2">
      <c r="C37760"/>
      <c r="D37760"/>
      <c r="E37760"/>
      <c r="F37760"/>
      <c r="G37760"/>
      <c r="H37760"/>
      <c r="I37760"/>
      <c r="J37760"/>
      <c r="K37760"/>
      <c r="L37760"/>
      <c r="M37760"/>
      <c r="N37760"/>
      <c r="O37760"/>
      <c r="P37760"/>
      <c r="Q37760"/>
      <c r="R37760"/>
    </row>
    <row r="37761" spans="3:18" x14ac:dyDescent="0.2">
      <c r="C37761"/>
      <c r="D37761"/>
      <c r="E37761"/>
      <c r="F37761"/>
      <c r="G37761"/>
      <c r="H37761"/>
      <c r="I37761"/>
      <c r="J37761"/>
      <c r="K37761"/>
      <c r="L37761"/>
      <c r="M37761"/>
      <c r="N37761"/>
      <c r="O37761"/>
      <c r="P37761"/>
      <c r="Q37761"/>
      <c r="R37761"/>
    </row>
    <row r="37762" spans="3:18" x14ac:dyDescent="0.2">
      <c r="C37762"/>
      <c r="D37762"/>
      <c r="E37762"/>
      <c r="F37762"/>
      <c r="G37762"/>
      <c r="H37762"/>
      <c r="I37762"/>
      <c r="J37762"/>
      <c r="K37762"/>
      <c r="L37762"/>
      <c r="M37762"/>
      <c r="N37762"/>
      <c r="O37762"/>
      <c r="P37762"/>
      <c r="Q37762"/>
      <c r="R37762"/>
    </row>
    <row r="37763" spans="3:18" x14ac:dyDescent="0.2">
      <c r="C37763"/>
      <c r="D37763"/>
      <c r="E37763"/>
      <c r="F37763"/>
      <c r="G37763"/>
      <c r="H37763"/>
      <c r="I37763"/>
      <c r="J37763"/>
      <c r="K37763"/>
      <c r="L37763"/>
      <c r="M37763"/>
      <c r="N37763"/>
      <c r="O37763"/>
      <c r="P37763"/>
      <c r="Q37763"/>
      <c r="R37763"/>
    </row>
    <row r="37764" spans="3:18" x14ac:dyDescent="0.2">
      <c r="C37764"/>
      <c r="D37764"/>
      <c r="E37764"/>
      <c r="F37764"/>
      <c r="G37764"/>
      <c r="H37764"/>
      <c r="I37764"/>
      <c r="J37764"/>
      <c r="K37764"/>
      <c r="L37764"/>
      <c r="M37764"/>
      <c r="N37764"/>
      <c r="O37764"/>
      <c r="P37764"/>
      <c r="Q37764"/>
      <c r="R37764"/>
    </row>
    <row r="37765" spans="3:18" x14ac:dyDescent="0.2">
      <c r="C37765"/>
      <c r="D37765"/>
      <c r="E37765"/>
      <c r="F37765"/>
      <c r="G37765"/>
      <c r="H37765"/>
      <c r="I37765"/>
      <c r="J37765"/>
      <c r="K37765"/>
      <c r="L37765"/>
      <c r="M37765"/>
      <c r="N37765"/>
      <c r="O37765"/>
      <c r="P37765"/>
      <c r="Q37765"/>
      <c r="R37765"/>
    </row>
    <row r="37766" spans="3:18" x14ac:dyDescent="0.2">
      <c r="C37766"/>
      <c r="D37766"/>
      <c r="E37766"/>
      <c r="F37766"/>
      <c r="G37766"/>
      <c r="H37766"/>
      <c r="I37766"/>
      <c r="J37766"/>
      <c r="K37766"/>
      <c r="L37766"/>
      <c r="M37766"/>
      <c r="N37766"/>
      <c r="O37766"/>
      <c r="P37766"/>
      <c r="Q37766"/>
      <c r="R37766"/>
    </row>
    <row r="37767" spans="3:18" x14ac:dyDescent="0.2">
      <c r="C37767"/>
      <c r="D37767"/>
      <c r="E37767"/>
      <c r="F37767"/>
      <c r="G37767"/>
      <c r="H37767"/>
      <c r="I37767"/>
      <c r="J37767"/>
      <c r="K37767"/>
      <c r="L37767"/>
      <c r="M37767"/>
      <c r="N37767"/>
      <c r="O37767"/>
      <c r="P37767"/>
      <c r="Q37767"/>
      <c r="R37767"/>
    </row>
    <row r="37768" spans="3:18" x14ac:dyDescent="0.2">
      <c r="C37768"/>
      <c r="D37768"/>
      <c r="E37768"/>
      <c r="F37768"/>
      <c r="G37768"/>
      <c r="H37768"/>
      <c r="I37768"/>
      <c r="J37768"/>
      <c r="K37768"/>
      <c r="L37768"/>
      <c r="M37768"/>
      <c r="N37768"/>
      <c r="O37768"/>
      <c r="P37768"/>
      <c r="Q37768"/>
      <c r="R37768"/>
    </row>
    <row r="37769" spans="3:18" x14ac:dyDescent="0.2">
      <c r="C37769"/>
      <c r="D37769"/>
      <c r="E37769"/>
      <c r="F37769"/>
      <c r="G37769"/>
      <c r="H37769"/>
      <c r="I37769"/>
      <c r="J37769"/>
      <c r="K37769"/>
      <c r="L37769"/>
      <c r="M37769"/>
      <c r="N37769"/>
      <c r="O37769"/>
      <c r="P37769"/>
      <c r="Q37769"/>
      <c r="R37769"/>
    </row>
    <row r="37770" spans="3:18" x14ac:dyDescent="0.2">
      <c r="C37770"/>
      <c r="D37770"/>
      <c r="E37770"/>
      <c r="F37770"/>
      <c r="G37770"/>
      <c r="H37770"/>
      <c r="I37770"/>
      <c r="J37770"/>
      <c r="K37770"/>
      <c r="L37770"/>
      <c r="M37770"/>
      <c r="N37770"/>
      <c r="O37770"/>
      <c r="P37770"/>
      <c r="Q37770"/>
      <c r="R37770"/>
    </row>
    <row r="37771" spans="3:18" x14ac:dyDescent="0.2">
      <c r="C37771"/>
      <c r="D37771"/>
      <c r="E37771"/>
      <c r="F37771"/>
      <c r="G37771"/>
      <c r="H37771"/>
      <c r="I37771"/>
      <c r="J37771"/>
      <c r="K37771"/>
      <c r="L37771"/>
      <c r="M37771"/>
      <c r="N37771"/>
      <c r="O37771"/>
      <c r="P37771"/>
      <c r="Q37771"/>
      <c r="R37771"/>
    </row>
    <row r="37772" spans="3:18" x14ac:dyDescent="0.2">
      <c r="C37772"/>
      <c r="D37772"/>
      <c r="E37772"/>
      <c r="F37772"/>
      <c r="G37772"/>
      <c r="H37772"/>
      <c r="I37772"/>
      <c r="J37772"/>
      <c r="K37772"/>
      <c r="L37772"/>
      <c r="M37772"/>
      <c r="N37772"/>
      <c r="O37772"/>
      <c r="P37772"/>
      <c r="Q37772"/>
      <c r="R37772"/>
    </row>
    <row r="37773" spans="3:18" x14ac:dyDescent="0.2">
      <c r="C37773"/>
      <c r="D37773"/>
      <c r="E37773"/>
      <c r="F37773"/>
      <c r="G37773"/>
      <c r="H37773"/>
      <c r="I37773"/>
      <c r="J37773"/>
      <c r="K37773"/>
      <c r="L37773"/>
      <c r="M37773"/>
      <c r="N37773"/>
      <c r="O37773"/>
      <c r="P37773"/>
      <c r="Q37773"/>
      <c r="R37773"/>
    </row>
    <row r="37774" spans="3:18" x14ac:dyDescent="0.2">
      <c r="C37774"/>
      <c r="D37774"/>
      <c r="E37774"/>
      <c r="F37774"/>
      <c r="G37774"/>
      <c r="H37774"/>
      <c r="I37774"/>
      <c r="J37774"/>
      <c r="K37774"/>
      <c r="L37774"/>
      <c r="M37774"/>
      <c r="N37774"/>
      <c r="O37774"/>
      <c r="P37774"/>
      <c r="Q37774"/>
      <c r="R37774"/>
    </row>
    <row r="37775" spans="3:18" x14ac:dyDescent="0.2">
      <c r="C37775"/>
      <c r="D37775"/>
      <c r="E37775"/>
      <c r="F37775"/>
      <c r="G37775"/>
      <c r="H37775"/>
      <c r="I37775"/>
      <c r="J37775"/>
      <c r="K37775"/>
      <c r="L37775"/>
      <c r="M37775"/>
      <c r="N37775"/>
      <c r="O37775"/>
      <c r="P37775"/>
      <c r="Q37775"/>
      <c r="R37775"/>
    </row>
    <row r="37776" spans="3:18" x14ac:dyDescent="0.2">
      <c r="C37776"/>
      <c r="D37776"/>
      <c r="E37776"/>
      <c r="F37776"/>
      <c r="G37776"/>
      <c r="H37776"/>
      <c r="I37776"/>
      <c r="J37776"/>
      <c r="K37776"/>
      <c r="L37776"/>
      <c r="M37776"/>
      <c r="N37776"/>
      <c r="O37776"/>
      <c r="P37776"/>
      <c r="Q37776"/>
      <c r="R37776"/>
    </row>
    <row r="37777" spans="3:18" x14ac:dyDescent="0.2">
      <c r="C37777"/>
      <c r="D37777"/>
      <c r="E37777"/>
      <c r="F37777"/>
      <c r="G37777"/>
      <c r="H37777"/>
      <c r="I37777"/>
      <c r="J37777"/>
      <c r="K37777"/>
      <c r="L37777"/>
      <c r="M37777"/>
      <c r="N37777"/>
      <c r="O37777"/>
      <c r="P37777"/>
      <c r="Q37777"/>
      <c r="R37777"/>
    </row>
    <row r="37778" spans="3:18" x14ac:dyDescent="0.2">
      <c r="C37778"/>
      <c r="D37778"/>
      <c r="E37778"/>
      <c r="F37778"/>
      <c r="G37778"/>
      <c r="H37778"/>
      <c r="I37778"/>
      <c r="J37778"/>
      <c r="K37778"/>
      <c r="L37778"/>
      <c r="M37778"/>
      <c r="N37778"/>
      <c r="O37778"/>
      <c r="P37778"/>
      <c r="Q37778"/>
      <c r="R37778"/>
    </row>
    <row r="37779" spans="3:18" x14ac:dyDescent="0.2">
      <c r="C37779"/>
      <c r="D37779"/>
      <c r="E37779"/>
      <c r="F37779"/>
      <c r="G37779"/>
      <c r="H37779"/>
      <c r="I37779"/>
      <c r="J37779"/>
      <c r="K37779"/>
      <c r="L37779"/>
      <c r="M37779"/>
      <c r="N37779"/>
      <c r="O37779"/>
      <c r="P37779"/>
      <c r="Q37779"/>
      <c r="R37779"/>
    </row>
    <row r="37780" spans="3:18" x14ac:dyDescent="0.2">
      <c r="C37780"/>
      <c r="D37780"/>
      <c r="E37780"/>
      <c r="F37780"/>
      <c r="G37780"/>
      <c r="H37780"/>
      <c r="I37780"/>
      <c r="J37780"/>
      <c r="K37780"/>
      <c r="L37780"/>
      <c r="M37780"/>
      <c r="N37780"/>
      <c r="O37780"/>
      <c r="P37780"/>
      <c r="Q37780"/>
      <c r="R37780"/>
    </row>
    <row r="37781" spans="3:18" x14ac:dyDescent="0.2">
      <c r="C37781"/>
      <c r="D37781"/>
      <c r="E37781"/>
      <c r="F37781"/>
      <c r="G37781"/>
      <c r="H37781"/>
      <c r="I37781"/>
      <c r="J37781"/>
      <c r="K37781"/>
      <c r="L37781"/>
      <c r="M37781"/>
      <c r="N37781"/>
      <c r="O37781"/>
      <c r="P37781"/>
      <c r="Q37781"/>
      <c r="R37781"/>
    </row>
    <row r="37782" spans="3:18" x14ac:dyDescent="0.2">
      <c r="C37782"/>
      <c r="D37782"/>
      <c r="E37782"/>
      <c r="F37782"/>
      <c r="G37782"/>
      <c r="H37782"/>
      <c r="I37782"/>
      <c r="J37782"/>
      <c r="K37782"/>
      <c r="L37782"/>
      <c r="M37782"/>
      <c r="N37782"/>
      <c r="O37782"/>
      <c r="P37782"/>
      <c r="Q37782"/>
      <c r="R37782"/>
    </row>
    <row r="37783" spans="3:18" x14ac:dyDescent="0.2">
      <c r="C37783"/>
      <c r="D37783"/>
      <c r="E37783"/>
      <c r="F37783"/>
      <c r="G37783"/>
      <c r="H37783"/>
      <c r="I37783"/>
      <c r="J37783"/>
      <c r="K37783"/>
      <c r="L37783"/>
      <c r="M37783"/>
      <c r="N37783"/>
      <c r="O37783"/>
      <c r="P37783"/>
      <c r="Q37783"/>
      <c r="R37783"/>
    </row>
    <row r="37784" spans="3:18" x14ac:dyDescent="0.2">
      <c r="C37784"/>
      <c r="D37784"/>
      <c r="E37784"/>
      <c r="F37784"/>
      <c r="G37784"/>
      <c r="H37784"/>
      <c r="I37784"/>
      <c r="J37784"/>
      <c r="K37784"/>
      <c r="L37784"/>
      <c r="M37784"/>
      <c r="N37784"/>
      <c r="O37784"/>
      <c r="P37784"/>
      <c r="Q37784"/>
      <c r="R37784"/>
    </row>
    <row r="37785" spans="3:18" x14ac:dyDescent="0.2">
      <c r="C37785"/>
      <c r="D37785"/>
      <c r="E37785"/>
      <c r="F37785"/>
      <c r="G37785"/>
      <c r="H37785"/>
      <c r="I37785"/>
      <c r="J37785"/>
      <c r="K37785"/>
      <c r="L37785"/>
      <c r="M37785"/>
      <c r="N37785"/>
      <c r="O37785"/>
      <c r="P37785"/>
      <c r="Q37785"/>
      <c r="R37785"/>
    </row>
    <row r="37786" spans="3:18" x14ac:dyDescent="0.2">
      <c r="C37786"/>
      <c r="D37786"/>
      <c r="E37786"/>
      <c r="F37786"/>
      <c r="G37786"/>
      <c r="H37786"/>
      <c r="I37786"/>
      <c r="J37786"/>
      <c r="K37786"/>
      <c r="L37786"/>
      <c r="M37786"/>
      <c r="N37786"/>
      <c r="O37786"/>
      <c r="P37786"/>
      <c r="Q37786"/>
      <c r="R37786"/>
    </row>
    <row r="37787" spans="3:18" x14ac:dyDescent="0.2">
      <c r="C37787"/>
      <c r="D37787"/>
      <c r="E37787"/>
      <c r="F37787"/>
      <c r="G37787"/>
      <c r="H37787"/>
      <c r="I37787"/>
      <c r="J37787"/>
      <c r="K37787"/>
      <c r="L37787"/>
      <c r="M37787"/>
      <c r="N37787"/>
      <c r="O37787"/>
      <c r="P37787"/>
      <c r="Q37787"/>
      <c r="R37787"/>
    </row>
    <row r="37788" spans="3:18" x14ac:dyDescent="0.2">
      <c r="C37788"/>
      <c r="D37788"/>
      <c r="E37788"/>
      <c r="F37788"/>
      <c r="G37788"/>
      <c r="H37788"/>
      <c r="I37788"/>
      <c r="J37788"/>
      <c r="K37788"/>
      <c r="L37788"/>
      <c r="M37788"/>
      <c r="N37788"/>
      <c r="O37788"/>
      <c r="P37788"/>
      <c r="Q37788"/>
      <c r="R37788"/>
    </row>
    <row r="37789" spans="3:18" x14ac:dyDescent="0.2">
      <c r="C37789"/>
      <c r="D37789"/>
      <c r="E37789"/>
      <c r="F37789"/>
      <c r="G37789"/>
      <c r="H37789"/>
      <c r="I37789"/>
      <c r="J37789"/>
      <c r="K37789"/>
      <c r="L37789"/>
      <c r="M37789"/>
      <c r="N37789"/>
      <c r="O37789"/>
      <c r="P37789"/>
      <c r="Q37789"/>
      <c r="R37789"/>
    </row>
    <row r="37790" spans="3:18" x14ac:dyDescent="0.2">
      <c r="C37790"/>
      <c r="D37790"/>
      <c r="E37790"/>
      <c r="F37790"/>
      <c r="G37790"/>
      <c r="H37790"/>
      <c r="I37790"/>
      <c r="J37790"/>
      <c r="K37790"/>
      <c r="L37790"/>
      <c r="M37790"/>
      <c r="N37790"/>
      <c r="O37790"/>
      <c r="P37790"/>
      <c r="Q37790"/>
      <c r="R37790"/>
    </row>
    <row r="37791" spans="3:18" x14ac:dyDescent="0.2">
      <c r="C37791"/>
      <c r="D37791"/>
      <c r="E37791"/>
      <c r="F37791"/>
      <c r="G37791"/>
      <c r="H37791"/>
      <c r="I37791"/>
      <c r="J37791"/>
      <c r="K37791"/>
      <c r="L37791"/>
      <c r="M37791"/>
      <c r="N37791"/>
      <c r="O37791"/>
      <c r="P37791"/>
      <c r="Q37791"/>
      <c r="R37791"/>
    </row>
    <row r="37792" spans="3:18" x14ac:dyDescent="0.2">
      <c r="C37792"/>
      <c r="D37792"/>
      <c r="E37792"/>
      <c r="F37792"/>
      <c r="G37792"/>
      <c r="H37792"/>
      <c r="I37792"/>
      <c r="J37792"/>
      <c r="K37792"/>
      <c r="L37792"/>
      <c r="M37792"/>
      <c r="N37792"/>
      <c r="O37792"/>
      <c r="P37792"/>
      <c r="Q37792"/>
      <c r="R37792"/>
    </row>
    <row r="37793" spans="3:18" x14ac:dyDescent="0.2">
      <c r="C37793"/>
      <c r="D37793"/>
      <c r="E37793"/>
      <c r="F37793"/>
      <c r="G37793"/>
      <c r="H37793"/>
      <c r="I37793"/>
      <c r="J37793"/>
      <c r="K37793"/>
      <c r="L37793"/>
      <c r="M37793"/>
      <c r="N37793"/>
      <c r="O37793"/>
      <c r="P37793"/>
      <c r="Q37793"/>
      <c r="R37793"/>
    </row>
    <row r="37794" spans="3:18" x14ac:dyDescent="0.2">
      <c r="C37794"/>
      <c r="D37794"/>
      <c r="E37794"/>
      <c r="F37794"/>
      <c r="G37794"/>
      <c r="H37794"/>
      <c r="I37794"/>
      <c r="J37794"/>
      <c r="K37794"/>
      <c r="L37794"/>
      <c r="M37794"/>
      <c r="N37794"/>
      <c r="O37794"/>
      <c r="P37794"/>
      <c r="Q37794"/>
      <c r="R37794"/>
    </row>
    <row r="37795" spans="3:18" x14ac:dyDescent="0.2">
      <c r="C37795"/>
      <c r="D37795"/>
      <c r="E37795"/>
      <c r="F37795"/>
      <c r="G37795"/>
      <c r="H37795"/>
      <c r="I37795"/>
      <c r="J37795"/>
      <c r="K37795"/>
      <c r="L37795"/>
      <c r="M37795"/>
      <c r="N37795"/>
      <c r="O37795"/>
      <c r="P37795"/>
      <c r="Q37795"/>
      <c r="R37795"/>
    </row>
    <row r="37796" spans="3:18" x14ac:dyDescent="0.2">
      <c r="C37796"/>
      <c r="D37796"/>
      <c r="E37796"/>
      <c r="F37796"/>
      <c r="G37796"/>
      <c r="H37796"/>
      <c r="I37796"/>
      <c r="J37796"/>
      <c r="K37796"/>
      <c r="L37796"/>
      <c r="M37796"/>
      <c r="N37796"/>
      <c r="O37796"/>
      <c r="P37796"/>
      <c r="Q37796"/>
      <c r="R37796"/>
    </row>
    <row r="37797" spans="3:18" x14ac:dyDescent="0.2">
      <c r="C37797"/>
      <c r="D37797"/>
      <c r="E37797"/>
      <c r="F37797"/>
      <c r="G37797"/>
      <c r="H37797"/>
      <c r="I37797"/>
      <c r="J37797"/>
      <c r="K37797"/>
      <c r="L37797"/>
      <c r="M37797"/>
      <c r="N37797"/>
      <c r="O37797"/>
      <c r="P37797"/>
      <c r="Q37797"/>
      <c r="R37797"/>
    </row>
    <row r="37798" spans="3:18" x14ac:dyDescent="0.2">
      <c r="C37798"/>
      <c r="D37798"/>
      <c r="E37798"/>
      <c r="F37798"/>
      <c r="G37798"/>
      <c r="H37798"/>
      <c r="I37798"/>
      <c r="J37798"/>
      <c r="K37798"/>
      <c r="L37798"/>
      <c r="M37798"/>
      <c r="N37798"/>
      <c r="O37798"/>
      <c r="P37798"/>
      <c r="Q37798"/>
      <c r="R37798"/>
    </row>
    <row r="37799" spans="3:18" x14ac:dyDescent="0.2">
      <c r="C37799"/>
      <c r="D37799"/>
      <c r="E37799"/>
      <c r="F37799"/>
      <c r="G37799"/>
      <c r="H37799"/>
      <c r="I37799"/>
      <c r="J37799"/>
      <c r="K37799"/>
      <c r="L37799"/>
      <c r="M37799"/>
      <c r="N37799"/>
      <c r="O37799"/>
      <c r="P37799"/>
      <c r="Q37799"/>
      <c r="R37799"/>
    </row>
    <row r="37800" spans="3:18" x14ac:dyDescent="0.2">
      <c r="C37800"/>
      <c r="D37800"/>
      <c r="E37800"/>
      <c r="F37800"/>
      <c r="G37800"/>
      <c r="H37800"/>
      <c r="I37800"/>
      <c r="J37800"/>
      <c r="K37800"/>
      <c r="L37800"/>
      <c r="M37800"/>
      <c r="N37800"/>
      <c r="O37800"/>
      <c r="P37800"/>
      <c r="Q37800"/>
      <c r="R37800"/>
    </row>
    <row r="37801" spans="3:18" x14ac:dyDescent="0.2">
      <c r="C37801"/>
      <c r="D37801"/>
      <c r="E37801"/>
      <c r="F37801"/>
      <c r="G37801"/>
      <c r="H37801"/>
      <c r="I37801"/>
      <c r="J37801"/>
      <c r="K37801"/>
      <c r="L37801"/>
      <c r="M37801"/>
      <c r="N37801"/>
      <c r="O37801"/>
      <c r="P37801"/>
      <c r="Q37801"/>
      <c r="R37801"/>
    </row>
    <row r="37802" spans="3:18" x14ac:dyDescent="0.2">
      <c r="C37802"/>
      <c r="D37802"/>
      <c r="E37802"/>
      <c r="F37802"/>
      <c r="G37802"/>
      <c r="H37802"/>
      <c r="I37802"/>
      <c r="J37802"/>
      <c r="K37802"/>
      <c r="L37802"/>
      <c r="M37802"/>
      <c r="N37802"/>
      <c r="O37802"/>
      <c r="P37802"/>
      <c r="Q37802"/>
      <c r="R37802"/>
    </row>
    <row r="37803" spans="3:18" x14ac:dyDescent="0.2">
      <c r="C37803"/>
      <c r="D37803"/>
      <c r="E37803"/>
      <c r="F37803"/>
      <c r="G37803"/>
      <c r="H37803"/>
      <c r="I37803"/>
      <c r="J37803"/>
      <c r="K37803"/>
      <c r="L37803"/>
      <c r="M37803"/>
      <c r="N37803"/>
      <c r="O37803"/>
      <c r="P37803"/>
      <c r="Q37803"/>
      <c r="R37803"/>
    </row>
    <row r="37804" spans="3:18" x14ac:dyDescent="0.2">
      <c r="C37804"/>
      <c r="D37804"/>
      <c r="E37804"/>
      <c r="F37804"/>
      <c r="G37804"/>
      <c r="H37804"/>
      <c r="I37804"/>
      <c r="J37804"/>
      <c r="K37804"/>
      <c r="L37804"/>
      <c r="M37804"/>
      <c r="N37804"/>
      <c r="O37804"/>
      <c r="P37804"/>
      <c r="Q37804"/>
      <c r="R37804"/>
    </row>
    <row r="37805" spans="3:18" x14ac:dyDescent="0.2">
      <c r="C37805"/>
      <c r="D37805"/>
      <c r="E37805"/>
      <c r="F37805"/>
      <c r="G37805"/>
      <c r="H37805"/>
      <c r="I37805"/>
      <c r="J37805"/>
      <c r="K37805"/>
      <c r="L37805"/>
      <c r="M37805"/>
      <c r="N37805"/>
      <c r="O37805"/>
      <c r="P37805"/>
      <c r="Q37805"/>
      <c r="R37805"/>
    </row>
    <row r="37806" spans="3:18" x14ac:dyDescent="0.2">
      <c r="C37806"/>
      <c r="D37806"/>
      <c r="E37806"/>
      <c r="F37806"/>
      <c r="G37806"/>
      <c r="H37806"/>
      <c r="I37806"/>
      <c r="J37806"/>
      <c r="K37806"/>
      <c r="L37806"/>
      <c r="M37806"/>
      <c r="N37806"/>
      <c r="O37806"/>
      <c r="P37806"/>
      <c r="Q37806"/>
      <c r="R37806"/>
    </row>
    <row r="37807" spans="3:18" x14ac:dyDescent="0.2">
      <c r="C37807"/>
      <c r="D37807"/>
      <c r="E37807"/>
      <c r="F37807"/>
      <c r="G37807"/>
      <c r="H37807"/>
      <c r="I37807"/>
      <c r="J37807"/>
      <c r="K37807"/>
      <c r="L37807"/>
      <c r="M37807"/>
      <c r="N37807"/>
      <c r="O37807"/>
      <c r="P37807"/>
      <c r="Q37807"/>
      <c r="R37807"/>
    </row>
    <row r="37808" spans="3:18" x14ac:dyDescent="0.2">
      <c r="C37808"/>
      <c r="D37808"/>
      <c r="E37808"/>
      <c r="F37808"/>
      <c r="G37808"/>
      <c r="H37808"/>
      <c r="I37808"/>
      <c r="J37808"/>
      <c r="K37808"/>
      <c r="L37808"/>
      <c r="M37808"/>
      <c r="N37808"/>
      <c r="O37808"/>
      <c r="P37808"/>
      <c r="Q37808"/>
      <c r="R37808"/>
    </row>
    <row r="37809" spans="3:18" x14ac:dyDescent="0.2">
      <c r="C37809"/>
      <c r="D37809"/>
      <c r="E37809"/>
      <c r="F37809"/>
      <c r="G37809"/>
      <c r="H37809"/>
      <c r="I37809"/>
      <c r="J37809"/>
      <c r="K37809"/>
      <c r="L37809"/>
      <c r="M37809"/>
      <c r="N37809"/>
      <c r="O37809"/>
      <c r="P37809"/>
      <c r="Q37809"/>
      <c r="R37809"/>
    </row>
    <row r="37810" spans="3:18" x14ac:dyDescent="0.2">
      <c r="C37810"/>
      <c r="D37810"/>
      <c r="E37810"/>
      <c r="F37810"/>
      <c r="G37810"/>
      <c r="H37810"/>
      <c r="I37810"/>
      <c r="J37810"/>
      <c r="K37810"/>
      <c r="L37810"/>
      <c r="M37810"/>
      <c r="N37810"/>
      <c r="O37810"/>
      <c r="P37810"/>
      <c r="Q37810"/>
      <c r="R37810"/>
    </row>
    <row r="37811" spans="3:18" x14ac:dyDescent="0.2">
      <c r="C37811"/>
      <c r="D37811"/>
      <c r="E37811"/>
      <c r="F37811"/>
      <c r="G37811"/>
      <c r="H37811"/>
      <c r="I37811"/>
      <c r="J37811"/>
      <c r="K37811"/>
      <c r="L37811"/>
      <c r="M37811"/>
      <c r="N37811"/>
      <c r="O37811"/>
      <c r="P37811"/>
      <c r="Q37811"/>
      <c r="R37811"/>
    </row>
    <row r="37812" spans="3:18" x14ac:dyDescent="0.2">
      <c r="C37812"/>
      <c r="D37812"/>
      <c r="E37812"/>
      <c r="F37812"/>
      <c r="G37812"/>
      <c r="H37812"/>
      <c r="I37812"/>
      <c r="J37812"/>
      <c r="K37812"/>
      <c r="L37812"/>
      <c r="M37812"/>
      <c r="N37812"/>
      <c r="O37812"/>
      <c r="P37812"/>
      <c r="Q37812"/>
      <c r="R37812"/>
    </row>
    <row r="37813" spans="3:18" x14ac:dyDescent="0.2">
      <c r="C37813"/>
      <c r="D37813"/>
      <c r="E37813"/>
      <c r="F37813"/>
      <c r="G37813"/>
      <c r="H37813"/>
      <c r="I37813"/>
      <c r="J37813"/>
      <c r="K37813"/>
      <c r="L37813"/>
      <c r="M37813"/>
      <c r="N37813"/>
      <c r="O37813"/>
      <c r="P37813"/>
      <c r="Q37813"/>
      <c r="R37813"/>
    </row>
    <row r="37814" spans="3:18" x14ac:dyDescent="0.2">
      <c r="C37814"/>
      <c r="D37814"/>
      <c r="E37814"/>
      <c r="F37814"/>
      <c r="G37814"/>
      <c r="H37814"/>
      <c r="I37814"/>
      <c r="J37814"/>
      <c r="K37814"/>
      <c r="L37814"/>
      <c r="M37814"/>
      <c r="N37814"/>
      <c r="O37814"/>
      <c r="P37814"/>
      <c r="Q37814"/>
      <c r="R37814"/>
    </row>
    <row r="37815" spans="3:18" x14ac:dyDescent="0.2">
      <c r="C37815"/>
      <c r="D37815"/>
      <c r="E37815"/>
      <c r="F37815"/>
      <c r="G37815"/>
      <c r="H37815"/>
      <c r="I37815"/>
      <c r="J37815"/>
      <c r="K37815"/>
      <c r="L37815"/>
      <c r="M37815"/>
      <c r="N37815"/>
      <c r="O37815"/>
      <c r="P37815"/>
      <c r="Q37815"/>
      <c r="R37815"/>
    </row>
    <row r="37816" spans="3:18" x14ac:dyDescent="0.2">
      <c r="C37816"/>
      <c r="D37816"/>
      <c r="E37816"/>
      <c r="F37816"/>
      <c r="G37816"/>
      <c r="H37816"/>
      <c r="I37816"/>
      <c r="J37816"/>
      <c r="K37816"/>
      <c r="L37816"/>
      <c r="M37816"/>
      <c r="N37816"/>
      <c r="O37816"/>
      <c r="P37816"/>
      <c r="Q37816"/>
      <c r="R37816"/>
    </row>
    <row r="37817" spans="3:18" x14ac:dyDescent="0.2">
      <c r="C37817"/>
      <c r="D37817"/>
      <c r="E37817"/>
      <c r="F37817"/>
      <c r="G37817"/>
      <c r="H37817"/>
      <c r="I37817"/>
      <c r="J37817"/>
      <c r="K37817"/>
      <c r="L37817"/>
      <c r="M37817"/>
      <c r="N37817"/>
      <c r="O37817"/>
      <c r="P37817"/>
      <c r="Q37817"/>
      <c r="R37817"/>
    </row>
    <row r="37818" spans="3:18" x14ac:dyDescent="0.2">
      <c r="C37818"/>
      <c r="D37818"/>
      <c r="E37818"/>
      <c r="F37818"/>
      <c r="G37818"/>
      <c r="H37818"/>
      <c r="I37818"/>
      <c r="J37818"/>
      <c r="K37818"/>
      <c r="L37818"/>
      <c r="M37818"/>
      <c r="N37818"/>
      <c r="O37818"/>
      <c r="P37818"/>
      <c r="Q37818"/>
      <c r="R37818"/>
    </row>
    <row r="37819" spans="3:18" x14ac:dyDescent="0.2">
      <c r="C37819"/>
      <c r="D37819"/>
      <c r="E37819"/>
      <c r="F37819"/>
      <c r="G37819"/>
      <c r="H37819"/>
      <c r="I37819"/>
      <c r="J37819"/>
      <c r="K37819"/>
      <c r="L37819"/>
      <c r="M37819"/>
      <c r="N37819"/>
      <c r="O37819"/>
      <c r="P37819"/>
      <c r="Q37819"/>
      <c r="R37819"/>
    </row>
    <row r="37820" spans="3:18" x14ac:dyDescent="0.2">
      <c r="C37820"/>
      <c r="D37820"/>
      <c r="E37820"/>
      <c r="F37820"/>
      <c r="G37820"/>
      <c r="H37820"/>
      <c r="I37820"/>
      <c r="J37820"/>
      <c r="K37820"/>
      <c r="L37820"/>
      <c r="M37820"/>
      <c r="N37820"/>
      <c r="O37820"/>
      <c r="P37820"/>
      <c r="Q37820"/>
      <c r="R37820"/>
    </row>
    <row r="37821" spans="3:18" x14ac:dyDescent="0.2">
      <c r="C37821"/>
      <c r="D37821"/>
      <c r="E37821"/>
      <c r="F37821"/>
      <c r="G37821"/>
      <c r="H37821"/>
      <c r="I37821"/>
      <c r="J37821"/>
      <c r="K37821"/>
      <c r="L37821"/>
      <c r="M37821"/>
      <c r="N37821"/>
      <c r="O37821"/>
      <c r="P37821"/>
      <c r="Q37821"/>
      <c r="R37821"/>
    </row>
    <row r="37822" spans="3:18" x14ac:dyDescent="0.2">
      <c r="C37822"/>
      <c r="D37822"/>
      <c r="E37822"/>
      <c r="F37822"/>
      <c r="G37822"/>
      <c r="H37822"/>
      <c r="I37822"/>
      <c r="J37822"/>
      <c r="K37822"/>
      <c r="L37822"/>
      <c r="M37822"/>
      <c r="N37822"/>
      <c r="O37822"/>
      <c r="P37822"/>
      <c r="Q37822"/>
      <c r="R37822"/>
    </row>
    <row r="37823" spans="3:18" x14ac:dyDescent="0.2">
      <c r="C37823"/>
      <c r="D37823"/>
      <c r="E37823"/>
      <c r="F37823"/>
      <c r="G37823"/>
      <c r="H37823"/>
      <c r="I37823"/>
      <c r="J37823"/>
      <c r="K37823"/>
      <c r="L37823"/>
      <c r="M37823"/>
      <c r="N37823"/>
      <c r="O37823"/>
      <c r="P37823"/>
      <c r="Q37823"/>
      <c r="R37823"/>
    </row>
    <row r="37824" spans="3:18" x14ac:dyDescent="0.2">
      <c r="C37824"/>
      <c r="D37824"/>
      <c r="E37824"/>
      <c r="F37824"/>
      <c r="G37824"/>
      <c r="H37824"/>
      <c r="I37824"/>
      <c r="J37824"/>
      <c r="K37824"/>
      <c r="L37824"/>
      <c r="M37824"/>
      <c r="N37824"/>
      <c r="O37824"/>
      <c r="P37824"/>
      <c r="Q37824"/>
      <c r="R37824"/>
    </row>
    <row r="37825" spans="3:18" x14ac:dyDescent="0.2">
      <c r="C37825"/>
      <c r="D37825"/>
      <c r="E37825"/>
      <c r="F37825"/>
      <c r="G37825"/>
      <c r="H37825"/>
      <c r="I37825"/>
      <c r="J37825"/>
      <c r="K37825"/>
      <c r="L37825"/>
      <c r="M37825"/>
      <c r="N37825"/>
      <c r="O37825"/>
      <c r="P37825"/>
      <c r="Q37825"/>
      <c r="R37825"/>
    </row>
    <row r="37826" spans="3:18" x14ac:dyDescent="0.2">
      <c r="C37826"/>
      <c r="D37826"/>
      <c r="E37826"/>
      <c r="F37826"/>
      <c r="G37826"/>
      <c r="H37826"/>
      <c r="I37826"/>
      <c r="J37826"/>
      <c r="K37826"/>
      <c r="L37826"/>
      <c r="M37826"/>
      <c r="N37826"/>
      <c r="O37826"/>
      <c r="P37826"/>
      <c r="Q37826"/>
      <c r="R37826"/>
    </row>
    <row r="37827" spans="3:18" x14ac:dyDescent="0.2">
      <c r="C37827"/>
      <c r="D37827"/>
      <c r="E37827"/>
      <c r="F37827"/>
      <c r="G37827"/>
      <c r="H37827"/>
      <c r="I37827"/>
      <c r="J37827"/>
      <c r="K37827"/>
      <c r="L37827"/>
      <c r="M37827"/>
      <c r="N37827"/>
      <c r="O37827"/>
      <c r="P37827"/>
      <c r="Q37827"/>
      <c r="R37827"/>
    </row>
    <row r="37828" spans="3:18" x14ac:dyDescent="0.2">
      <c r="C37828"/>
      <c r="D37828"/>
      <c r="E37828"/>
      <c r="F37828"/>
      <c r="G37828"/>
      <c r="H37828"/>
      <c r="I37828"/>
      <c r="J37828"/>
      <c r="K37828"/>
      <c r="L37828"/>
      <c r="M37828"/>
      <c r="N37828"/>
      <c r="O37828"/>
      <c r="P37828"/>
      <c r="Q37828"/>
      <c r="R37828"/>
    </row>
    <row r="37829" spans="3:18" x14ac:dyDescent="0.2">
      <c r="C37829"/>
      <c r="D37829"/>
      <c r="E37829"/>
      <c r="F37829"/>
      <c r="G37829"/>
      <c r="H37829"/>
      <c r="I37829"/>
      <c r="J37829"/>
      <c r="K37829"/>
      <c r="L37829"/>
      <c r="M37829"/>
      <c r="N37829"/>
      <c r="O37829"/>
      <c r="P37829"/>
      <c r="Q37829"/>
      <c r="R37829"/>
    </row>
    <row r="37830" spans="3:18" x14ac:dyDescent="0.2">
      <c r="C37830"/>
      <c r="D37830"/>
      <c r="E37830"/>
      <c r="F37830"/>
      <c r="G37830"/>
      <c r="H37830"/>
      <c r="I37830"/>
      <c r="J37830"/>
      <c r="K37830"/>
      <c r="L37830"/>
      <c r="M37830"/>
      <c r="N37830"/>
      <c r="O37830"/>
      <c r="P37830"/>
      <c r="Q37830"/>
      <c r="R37830"/>
    </row>
    <row r="37831" spans="3:18" x14ac:dyDescent="0.2">
      <c r="C37831"/>
      <c r="D37831"/>
      <c r="E37831"/>
      <c r="F37831"/>
      <c r="G37831"/>
      <c r="H37831"/>
      <c r="I37831"/>
      <c r="J37831"/>
      <c r="K37831"/>
      <c r="L37831"/>
      <c r="M37831"/>
      <c r="N37831"/>
      <c r="O37831"/>
      <c r="P37831"/>
      <c r="Q37831"/>
      <c r="R37831"/>
    </row>
    <row r="37832" spans="3:18" x14ac:dyDescent="0.2">
      <c r="C37832"/>
      <c r="D37832"/>
      <c r="E37832"/>
      <c r="F37832"/>
      <c r="G37832"/>
      <c r="H37832"/>
      <c r="I37832"/>
      <c r="J37832"/>
      <c r="K37832"/>
      <c r="L37832"/>
      <c r="M37832"/>
      <c r="N37832"/>
      <c r="O37832"/>
      <c r="P37832"/>
      <c r="Q37832"/>
      <c r="R37832"/>
    </row>
    <row r="37833" spans="3:18" x14ac:dyDescent="0.2">
      <c r="C37833"/>
      <c r="D37833"/>
      <c r="E37833"/>
      <c r="F37833"/>
      <c r="G37833"/>
      <c r="H37833"/>
      <c r="I37833"/>
      <c r="J37833"/>
      <c r="K37833"/>
      <c r="L37833"/>
      <c r="M37833"/>
      <c r="N37833"/>
      <c r="O37833"/>
      <c r="P37833"/>
      <c r="Q37833"/>
      <c r="R37833"/>
    </row>
    <row r="37834" spans="3:18" x14ac:dyDescent="0.2">
      <c r="C37834"/>
      <c r="D37834"/>
      <c r="E37834"/>
      <c r="F37834"/>
      <c r="G37834"/>
      <c r="H37834"/>
      <c r="I37834"/>
      <c r="J37834"/>
      <c r="K37834"/>
      <c r="L37834"/>
      <c r="M37834"/>
      <c r="N37834"/>
      <c r="O37834"/>
      <c r="P37834"/>
      <c r="Q37834"/>
      <c r="R37834"/>
    </row>
    <row r="37835" spans="3:18" x14ac:dyDescent="0.2">
      <c r="C37835"/>
      <c r="D37835"/>
      <c r="E37835"/>
      <c r="F37835"/>
      <c r="G37835"/>
      <c r="H37835"/>
      <c r="I37835"/>
      <c r="J37835"/>
      <c r="K37835"/>
      <c r="L37835"/>
      <c r="M37835"/>
      <c r="N37835"/>
      <c r="O37835"/>
      <c r="P37835"/>
      <c r="Q37835"/>
      <c r="R37835"/>
    </row>
    <row r="37836" spans="3:18" x14ac:dyDescent="0.2">
      <c r="C37836"/>
      <c r="D37836"/>
      <c r="E37836"/>
      <c r="F37836"/>
      <c r="G37836"/>
      <c r="H37836"/>
      <c r="I37836"/>
      <c r="J37836"/>
      <c r="K37836"/>
      <c r="L37836"/>
      <c r="M37836"/>
      <c r="N37836"/>
      <c r="O37836"/>
      <c r="P37836"/>
      <c r="Q37836"/>
      <c r="R37836"/>
    </row>
    <row r="37837" spans="3:18" x14ac:dyDescent="0.2">
      <c r="C37837"/>
      <c r="D37837"/>
      <c r="E37837"/>
      <c r="F37837"/>
      <c r="G37837"/>
      <c r="H37837"/>
      <c r="I37837"/>
      <c r="J37837"/>
      <c r="K37837"/>
      <c r="L37837"/>
      <c r="M37837"/>
      <c r="N37837"/>
      <c r="O37837"/>
      <c r="P37837"/>
      <c r="Q37837"/>
      <c r="R37837"/>
    </row>
    <row r="37838" spans="3:18" x14ac:dyDescent="0.2">
      <c r="C37838"/>
      <c r="D37838"/>
      <c r="E37838"/>
      <c r="F37838"/>
      <c r="G37838"/>
      <c r="H37838"/>
      <c r="I37838"/>
      <c r="J37838"/>
      <c r="K37838"/>
      <c r="L37838"/>
      <c r="M37838"/>
      <c r="N37838"/>
      <c r="O37838"/>
      <c r="P37838"/>
      <c r="Q37838"/>
      <c r="R37838"/>
    </row>
    <row r="37839" spans="3:18" x14ac:dyDescent="0.2">
      <c r="C37839"/>
      <c r="D37839"/>
      <c r="E37839"/>
      <c r="F37839"/>
      <c r="G37839"/>
      <c r="H37839"/>
      <c r="I37839"/>
      <c r="J37839"/>
      <c r="K37839"/>
      <c r="L37839"/>
      <c r="M37839"/>
      <c r="N37839"/>
      <c r="O37839"/>
      <c r="P37839"/>
      <c r="Q37839"/>
      <c r="R37839"/>
    </row>
    <row r="37840" spans="3:18" x14ac:dyDescent="0.2">
      <c r="C37840"/>
      <c r="D37840"/>
      <c r="E37840"/>
      <c r="F37840"/>
      <c r="G37840"/>
      <c r="H37840"/>
      <c r="I37840"/>
      <c r="J37840"/>
      <c r="K37840"/>
      <c r="L37840"/>
      <c r="M37840"/>
      <c r="N37840"/>
      <c r="O37840"/>
      <c r="P37840"/>
      <c r="Q37840"/>
      <c r="R37840"/>
    </row>
    <row r="37841" spans="3:18" x14ac:dyDescent="0.2">
      <c r="C37841"/>
      <c r="D37841"/>
      <c r="E37841"/>
      <c r="F37841"/>
      <c r="G37841"/>
      <c r="H37841"/>
      <c r="I37841"/>
      <c r="J37841"/>
      <c r="K37841"/>
      <c r="L37841"/>
      <c r="M37841"/>
      <c r="N37841"/>
      <c r="O37841"/>
      <c r="P37841"/>
      <c r="Q37841"/>
      <c r="R37841"/>
    </row>
    <row r="37842" spans="3:18" x14ac:dyDescent="0.2">
      <c r="C37842"/>
      <c r="D37842"/>
      <c r="E37842"/>
      <c r="F37842"/>
      <c r="G37842"/>
      <c r="H37842"/>
      <c r="I37842"/>
      <c r="J37842"/>
      <c r="K37842"/>
      <c r="L37842"/>
      <c r="M37842"/>
      <c r="N37842"/>
      <c r="O37842"/>
      <c r="P37842"/>
      <c r="Q37842"/>
      <c r="R37842"/>
    </row>
    <row r="37843" spans="3:18" x14ac:dyDescent="0.2">
      <c r="C37843"/>
      <c r="D37843"/>
      <c r="E37843"/>
      <c r="F37843"/>
      <c r="G37843"/>
      <c r="H37843"/>
      <c r="I37843"/>
      <c r="J37843"/>
      <c r="K37843"/>
      <c r="L37843"/>
      <c r="M37843"/>
      <c r="N37843"/>
      <c r="O37843"/>
      <c r="P37843"/>
      <c r="Q37843"/>
      <c r="R37843"/>
    </row>
    <row r="37844" spans="3:18" x14ac:dyDescent="0.2">
      <c r="C37844"/>
      <c r="D37844"/>
      <c r="E37844"/>
      <c r="F37844"/>
      <c r="G37844"/>
      <c r="H37844"/>
      <c r="I37844"/>
      <c r="J37844"/>
      <c r="K37844"/>
      <c r="L37844"/>
      <c r="M37844"/>
      <c r="N37844"/>
      <c r="O37844"/>
      <c r="P37844"/>
      <c r="Q37844"/>
      <c r="R37844"/>
    </row>
    <row r="37845" spans="3:18" x14ac:dyDescent="0.2">
      <c r="C37845"/>
      <c r="D37845"/>
      <c r="E37845"/>
      <c r="F37845"/>
      <c r="G37845"/>
      <c r="H37845"/>
      <c r="I37845"/>
      <c r="J37845"/>
      <c r="K37845"/>
      <c r="L37845"/>
      <c r="M37845"/>
      <c r="N37845"/>
      <c r="O37845"/>
      <c r="P37845"/>
      <c r="Q37845"/>
      <c r="R37845"/>
    </row>
    <row r="37846" spans="3:18" x14ac:dyDescent="0.2">
      <c r="C37846"/>
      <c r="D37846"/>
      <c r="E37846"/>
      <c r="F37846"/>
      <c r="G37846"/>
      <c r="H37846"/>
      <c r="I37846"/>
      <c r="J37846"/>
      <c r="K37846"/>
      <c r="L37846"/>
      <c r="M37846"/>
      <c r="N37846"/>
      <c r="O37846"/>
      <c r="P37846"/>
      <c r="Q37846"/>
      <c r="R37846"/>
    </row>
    <row r="37847" spans="3:18" x14ac:dyDescent="0.2">
      <c r="C37847"/>
      <c r="D37847"/>
      <c r="E37847"/>
      <c r="F37847"/>
      <c r="G37847"/>
      <c r="H37847"/>
      <c r="I37847"/>
      <c r="J37847"/>
      <c r="K37847"/>
      <c r="L37847"/>
      <c r="M37847"/>
      <c r="N37847"/>
      <c r="O37847"/>
      <c r="P37847"/>
      <c r="Q37847"/>
      <c r="R37847"/>
    </row>
    <row r="37848" spans="3:18" x14ac:dyDescent="0.2">
      <c r="C37848"/>
      <c r="D37848"/>
      <c r="E37848"/>
      <c r="F37848"/>
      <c r="G37848"/>
      <c r="H37848"/>
      <c r="I37848"/>
      <c r="J37848"/>
      <c r="K37848"/>
      <c r="L37848"/>
      <c r="M37848"/>
      <c r="N37848"/>
      <c r="O37848"/>
      <c r="P37848"/>
      <c r="Q37848"/>
      <c r="R37848"/>
    </row>
    <row r="37849" spans="3:18" x14ac:dyDescent="0.2">
      <c r="C37849"/>
      <c r="D37849"/>
      <c r="E37849"/>
      <c r="F37849"/>
      <c r="G37849"/>
      <c r="H37849"/>
      <c r="I37849"/>
      <c r="J37849"/>
      <c r="K37849"/>
      <c r="L37849"/>
      <c r="M37849"/>
      <c r="N37849"/>
      <c r="O37849"/>
      <c r="P37849"/>
      <c r="Q37849"/>
      <c r="R37849"/>
    </row>
    <row r="37850" spans="3:18" x14ac:dyDescent="0.2">
      <c r="C37850"/>
      <c r="D37850"/>
      <c r="E37850"/>
      <c r="F37850"/>
      <c r="G37850"/>
      <c r="H37850"/>
      <c r="I37850"/>
      <c r="J37850"/>
      <c r="K37850"/>
      <c r="L37850"/>
      <c r="M37850"/>
      <c r="N37850"/>
      <c r="O37850"/>
      <c r="P37850"/>
      <c r="Q37850"/>
      <c r="R37850"/>
    </row>
    <row r="37851" spans="3:18" x14ac:dyDescent="0.2">
      <c r="C37851"/>
      <c r="D37851"/>
      <c r="E37851"/>
      <c r="F37851"/>
      <c r="G37851"/>
      <c r="H37851"/>
      <c r="I37851"/>
      <c r="J37851"/>
      <c r="K37851"/>
      <c r="L37851"/>
      <c r="M37851"/>
      <c r="N37851"/>
      <c r="O37851"/>
      <c r="P37851"/>
      <c r="Q37851"/>
      <c r="R37851"/>
    </row>
    <row r="37852" spans="3:18" x14ac:dyDescent="0.2">
      <c r="C37852"/>
      <c r="D37852"/>
      <c r="E37852"/>
      <c r="F37852"/>
      <c r="G37852"/>
      <c r="H37852"/>
      <c r="I37852"/>
      <c r="J37852"/>
      <c r="K37852"/>
      <c r="L37852"/>
      <c r="M37852"/>
      <c r="N37852"/>
      <c r="O37852"/>
      <c r="P37852"/>
      <c r="Q37852"/>
      <c r="R37852"/>
    </row>
    <row r="37853" spans="3:18" x14ac:dyDescent="0.2">
      <c r="C37853"/>
      <c r="D37853"/>
      <c r="E37853"/>
      <c r="F37853"/>
      <c r="G37853"/>
      <c r="H37853"/>
      <c r="I37853"/>
      <c r="J37853"/>
      <c r="K37853"/>
      <c r="L37853"/>
      <c r="M37853"/>
      <c r="N37853"/>
      <c r="O37853"/>
      <c r="P37853"/>
      <c r="Q37853"/>
      <c r="R37853"/>
    </row>
    <row r="37854" spans="3:18" x14ac:dyDescent="0.2">
      <c r="C37854"/>
      <c r="D37854"/>
      <c r="E37854"/>
      <c r="F37854"/>
      <c r="G37854"/>
      <c r="H37854"/>
      <c r="I37854"/>
      <c r="J37854"/>
      <c r="K37854"/>
      <c r="L37854"/>
      <c r="M37854"/>
      <c r="N37854"/>
      <c r="O37854"/>
      <c r="P37854"/>
      <c r="Q37854"/>
      <c r="R37854"/>
    </row>
    <row r="37855" spans="3:18" x14ac:dyDescent="0.2">
      <c r="C37855"/>
      <c r="D37855"/>
      <c r="E37855"/>
      <c r="F37855"/>
      <c r="G37855"/>
      <c r="H37855"/>
      <c r="I37855"/>
      <c r="J37855"/>
      <c r="K37855"/>
      <c r="L37855"/>
      <c r="M37855"/>
      <c r="N37855"/>
      <c r="O37855"/>
      <c r="P37855"/>
      <c r="Q37855"/>
      <c r="R37855"/>
    </row>
    <row r="37856" spans="3:18" x14ac:dyDescent="0.2">
      <c r="C37856"/>
      <c r="D37856"/>
      <c r="E37856"/>
      <c r="F37856"/>
      <c r="G37856"/>
      <c r="H37856"/>
      <c r="I37856"/>
      <c r="J37856"/>
      <c r="K37856"/>
      <c r="L37856"/>
      <c r="M37856"/>
      <c r="N37856"/>
      <c r="O37856"/>
      <c r="P37856"/>
      <c r="Q37856"/>
      <c r="R37856"/>
    </row>
    <row r="37857" spans="3:18" x14ac:dyDescent="0.2">
      <c r="C37857"/>
      <c r="D37857"/>
      <c r="E37857"/>
      <c r="F37857"/>
      <c r="G37857"/>
      <c r="H37857"/>
      <c r="I37857"/>
      <c r="J37857"/>
      <c r="K37857"/>
      <c r="L37857"/>
      <c r="M37857"/>
      <c r="N37857"/>
      <c r="O37857"/>
      <c r="P37857"/>
      <c r="Q37857"/>
      <c r="R37857"/>
    </row>
    <row r="37858" spans="3:18" x14ac:dyDescent="0.2">
      <c r="C37858"/>
      <c r="D37858"/>
      <c r="E37858"/>
      <c r="F37858"/>
      <c r="G37858"/>
      <c r="H37858"/>
      <c r="I37858"/>
      <c r="J37858"/>
      <c r="K37858"/>
      <c r="L37858"/>
      <c r="M37858"/>
      <c r="N37858"/>
      <c r="O37858"/>
      <c r="P37858"/>
      <c r="Q37858"/>
      <c r="R37858"/>
    </row>
    <row r="37859" spans="3:18" x14ac:dyDescent="0.2">
      <c r="C37859"/>
      <c r="D37859"/>
      <c r="E37859"/>
      <c r="F37859"/>
      <c r="G37859"/>
      <c r="H37859"/>
      <c r="I37859"/>
      <c r="J37859"/>
      <c r="K37859"/>
      <c r="L37859"/>
      <c r="M37859"/>
      <c r="N37859"/>
      <c r="O37859"/>
      <c r="P37859"/>
      <c r="Q37859"/>
      <c r="R37859"/>
    </row>
    <row r="37860" spans="3:18" x14ac:dyDescent="0.2">
      <c r="C37860"/>
      <c r="D37860"/>
      <c r="E37860"/>
      <c r="F37860"/>
      <c r="G37860"/>
      <c r="H37860"/>
      <c r="I37860"/>
      <c r="J37860"/>
      <c r="K37860"/>
      <c r="L37860"/>
      <c r="M37860"/>
      <c r="N37860"/>
      <c r="O37860"/>
      <c r="P37860"/>
      <c r="Q37860"/>
      <c r="R37860"/>
    </row>
    <row r="37861" spans="3:18" x14ac:dyDescent="0.2">
      <c r="C37861"/>
      <c r="D37861"/>
      <c r="E37861"/>
      <c r="F37861"/>
      <c r="G37861"/>
      <c r="H37861"/>
      <c r="I37861"/>
      <c r="J37861"/>
      <c r="K37861"/>
      <c r="L37861"/>
      <c r="M37861"/>
      <c r="N37861"/>
      <c r="O37861"/>
      <c r="P37861"/>
      <c r="Q37861"/>
      <c r="R37861"/>
    </row>
    <row r="37862" spans="3:18" x14ac:dyDescent="0.2">
      <c r="C37862"/>
      <c r="D37862"/>
      <c r="E37862"/>
      <c r="F37862"/>
      <c r="G37862"/>
      <c r="H37862"/>
      <c r="I37862"/>
      <c r="J37862"/>
      <c r="K37862"/>
      <c r="L37862"/>
      <c r="M37862"/>
      <c r="N37862"/>
      <c r="O37862"/>
      <c r="P37862"/>
      <c r="Q37862"/>
      <c r="R37862"/>
    </row>
    <row r="37863" spans="3:18" x14ac:dyDescent="0.2">
      <c r="C37863"/>
      <c r="D37863"/>
      <c r="E37863"/>
      <c r="F37863"/>
      <c r="G37863"/>
      <c r="H37863"/>
      <c r="I37863"/>
      <c r="J37863"/>
      <c r="K37863"/>
      <c r="L37863"/>
      <c r="M37863"/>
      <c r="N37863"/>
      <c r="O37863"/>
      <c r="P37863"/>
      <c r="Q37863"/>
      <c r="R37863"/>
    </row>
    <row r="37864" spans="3:18" x14ac:dyDescent="0.2">
      <c r="C37864"/>
      <c r="D37864"/>
      <c r="E37864"/>
      <c r="F37864"/>
      <c r="G37864"/>
      <c r="H37864"/>
      <c r="I37864"/>
      <c r="J37864"/>
      <c r="K37864"/>
      <c r="L37864"/>
      <c r="M37864"/>
      <c r="N37864"/>
      <c r="O37864"/>
      <c r="P37864"/>
      <c r="Q37864"/>
      <c r="R37864"/>
    </row>
    <row r="37865" spans="3:18" x14ac:dyDescent="0.2">
      <c r="C37865"/>
      <c r="D37865"/>
      <c r="E37865"/>
      <c r="F37865"/>
      <c r="G37865"/>
      <c r="H37865"/>
      <c r="I37865"/>
      <c r="J37865"/>
      <c r="K37865"/>
      <c r="L37865"/>
      <c r="M37865"/>
      <c r="N37865"/>
      <c r="O37865"/>
      <c r="P37865"/>
      <c r="Q37865"/>
      <c r="R37865"/>
    </row>
    <row r="37866" spans="3:18" x14ac:dyDescent="0.2">
      <c r="C37866"/>
      <c r="D37866"/>
      <c r="E37866"/>
      <c r="F37866"/>
      <c r="G37866"/>
      <c r="H37866"/>
      <c r="I37866"/>
      <c r="J37866"/>
      <c r="K37866"/>
      <c r="L37866"/>
      <c r="M37866"/>
      <c r="N37866"/>
      <c r="O37866"/>
      <c r="P37866"/>
      <c r="Q37866"/>
      <c r="R37866"/>
    </row>
    <row r="37867" spans="3:18" x14ac:dyDescent="0.2">
      <c r="C37867"/>
      <c r="D37867"/>
      <c r="E37867"/>
      <c r="F37867"/>
      <c r="G37867"/>
      <c r="H37867"/>
      <c r="I37867"/>
      <c r="J37867"/>
      <c r="K37867"/>
      <c r="L37867"/>
      <c r="M37867"/>
      <c r="N37867"/>
      <c r="O37867"/>
      <c r="P37867"/>
      <c r="Q37867"/>
      <c r="R37867"/>
    </row>
    <row r="37868" spans="3:18" x14ac:dyDescent="0.2">
      <c r="C37868"/>
      <c r="D37868"/>
      <c r="E37868"/>
      <c r="F37868"/>
      <c r="G37868"/>
      <c r="H37868"/>
      <c r="I37868"/>
      <c r="J37868"/>
      <c r="K37868"/>
      <c r="L37868"/>
      <c r="M37868"/>
      <c r="N37868"/>
      <c r="O37868"/>
      <c r="P37868"/>
      <c r="Q37868"/>
      <c r="R37868"/>
    </row>
    <row r="37869" spans="3:18" x14ac:dyDescent="0.2">
      <c r="C37869"/>
      <c r="D37869"/>
      <c r="E37869"/>
      <c r="F37869"/>
      <c r="G37869"/>
      <c r="H37869"/>
      <c r="I37869"/>
      <c r="J37869"/>
      <c r="K37869"/>
      <c r="L37869"/>
      <c r="M37869"/>
      <c r="N37869"/>
      <c r="O37869"/>
      <c r="P37869"/>
      <c r="Q37869"/>
      <c r="R37869"/>
    </row>
    <row r="37870" spans="3:18" x14ac:dyDescent="0.2">
      <c r="C37870"/>
      <c r="D37870"/>
      <c r="E37870"/>
      <c r="F37870"/>
      <c r="G37870"/>
      <c r="H37870"/>
      <c r="I37870"/>
      <c r="J37870"/>
      <c r="K37870"/>
      <c r="L37870"/>
      <c r="M37870"/>
      <c r="N37870"/>
      <c r="O37870"/>
      <c r="P37870"/>
      <c r="Q37870"/>
      <c r="R37870"/>
    </row>
    <row r="37871" spans="3:18" x14ac:dyDescent="0.2">
      <c r="C37871"/>
      <c r="D37871"/>
      <c r="E37871"/>
      <c r="F37871"/>
      <c r="G37871"/>
      <c r="H37871"/>
      <c r="I37871"/>
      <c r="J37871"/>
      <c r="K37871"/>
      <c r="L37871"/>
      <c r="M37871"/>
      <c r="N37871"/>
      <c r="O37871"/>
      <c r="P37871"/>
      <c r="Q37871"/>
      <c r="R37871"/>
    </row>
    <row r="37872" spans="3:18" x14ac:dyDescent="0.2">
      <c r="C37872"/>
      <c r="D37872"/>
      <c r="E37872"/>
      <c r="F37872"/>
      <c r="G37872"/>
      <c r="H37872"/>
      <c r="I37872"/>
      <c r="J37872"/>
      <c r="K37872"/>
      <c r="L37872"/>
      <c r="M37872"/>
      <c r="N37872"/>
      <c r="O37872"/>
      <c r="P37872"/>
      <c r="Q37872"/>
      <c r="R37872"/>
    </row>
    <row r="37873" spans="3:18" x14ac:dyDescent="0.2">
      <c r="C37873"/>
      <c r="D37873"/>
      <c r="E37873"/>
      <c r="F37873"/>
      <c r="G37873"/>
      <c r="H37873"/>
      <c r="I37873"/>
      <c r="J37873"/>
      <c r="K37873"/>
      <c r="L37873"/>
      <c r="M37873"/>
      <c r="N37873"/>
      <c r="O37873"/>
      <c r="P37873"/>
      <c r="Q37873"/>
      <c r="R37873"/>
    </row>
    <row r="37874" spans="3:18" x14ac:dyDescent="0.2">
      <c r="C37874"/>
      <c r="D37874"/>
      <c r="E37874"/>
      <c r="F37874"/>
      <c r="G37874"/>
      <c r="H37874"/>
      <c r="I37874"/>
      <c r="J37874"/>
      <c r="K37874"/>
      <c r="L37874"/>
      <c r="M37874"/>
      <c r="N37874"/>
      <c r="O37874"/>
      <c r="P37874"/>
      <c r="Q37874"/>
      <c r="R37874"/>
    </row>
    <row r="37875" spans="3:18" x14ac:dyDescent="0.2">
      <c r="C37875"/>
      <c r="D37875"/>
      <c r="E37875"/>
      <c r="F37875"/>
      <c r="G37875"/>
      <c r="H37875"/>
      <c r="I37875"/>
      <c r="J37875"/>
      <c r="K37875"/>
      <c r="L37875"/>
      <c r="M37875"/>
      <c r="N37875"/>
      <c r="O37875"/>
      <c r="P37875"/>
      <c r="Q37875"/>
      <c r="R37875"/>
    </row>
    <row r="37876" spans="3:18" x14ac:dyDescent="0.2">
      <c r="C37876"/>
      <c r="D37876"/>
      <c r="E37876"/>
      <c r="F37876"/>
      <c r="G37876"/>
      <c r="H37876"/>
      <c r="I37876"/>
      <c r="J37876"/>
      <c r="K37876"/>
      <c r="L37876"/>
      <c r="M37876"/>
      <c r="N37876"/>
      <c r="O37876"/>
      <c r="P37876"/>
      <c r="Q37876"/>
      <c r="R37876"/>
    </row>
    <row r="37877" spans="3:18" x14ac:dyDescent="0.2">
      <c r="C37877"/>
      <c r="D37877"/>
      <c r="E37877"/>
      <c r="F37877"/>
      <c r="G37877"/>
      <c r="H37877"/>
      <c r="I37877"/>
      <c r="J37877"/>
      <c r="K37877"/>
      <c r="L37877"/>
      <c r="M37877"/>
      <c r="N37877"/>
      <c r="O37877"/>
      <c r="P37877"/>
      <c r="Q37877"/>
      <c r="R37877"/>
    </row>
    <row r="37878" spans="3:18" x14ac:dyDescent="0.2">
      <c r="C37878"/>
      <c r="D37878"/>
      <c r="E37878"/>
      <c r="F37878"/>
      <c r="G37878"/>
      <c r="H37878"/>
      <c r="I37878"/>
      <c r="J37878"/>
      <c r="K37878"/>
      <c r="L37878"/>
      <c r="M37878"/>
      <c r="N37878"/>
      <c r="O37878"/>
      <c r="P37878"/>
      <c r="Q37878"/>
      <c r="R37878"/>
    </row>
    <row r="37879" spans="3:18" x14ac:dyDescent="0.2">
      <c r="C37879"/>
      <c r="D37879"/>
      <c r="E37879"/>
      <c r="F37879"/>
      <c r="G37879"/>
      <c r="H37879"/>
      <c r="I37879"/>
      <c r="J37879"/>
      <c r="K37879"/>
      <c r="L37879"/>
      <c r="M37879"/>
      <c r="N37879"/>
      <c r="O37879"/>
      <c r="P37879"/>
      <c r="Q37879"/>
      <c r="R37879"/>
    </row>
    <row r="37880" spans="3:18" x14ac:dyDescent="0.2">
      <c r="C37880"/>
      <c r="D37880"/>
      <c r="E37880"/>
      <c r="F37880"/>
      <c r="G37880"/>
      <c r="H37880"/>
      <c r="I37880"/>
      <c r="J37880"/>
      <c r="K37880"/>
      <c r="L37880"/>
      <c r="M37880"/>
      <c r="N37880"/>
      <c r="O37880"/>
      <c r="P37880"/>
      <c r="Q37880"/>
      <c r="R37880"/>
    </row>
    <row r="37881" spans="3:18" x14ac:dyDescent="0.2">
      <c r="C37881"/>
      <c r="D37881"/>
      <c r="E37881"/>
      <c r="F37881"/>
      <c r="G37881"/>
      <c r="H37881"/>
      <c r="I37881"/>
      <c r="J37881"/>
      <c r="K37881"/>
      <c r="L37881"/>
      <c r="M37881"/>
      <c r="N37881"/>
      <c r="O37881"/>
      <c r="P37881"/>
      <c r="Q37881"/>
      <c r="R37881"/>
    </row>
    <row r="37882" spans="3:18" x14ac:dyDescent="0.2">
      <c r="C37882"/>
      <c r="D37882"/>
      <c r="E37882"/>
      <c r="F37882"/>
      <c r="G37882"/>
      <c r="H37882"/>
      <c r="I37882"/>
      <c r="J37882"/>
      <c r="K37882"/>
      <c r="L37882"/>
      <c r="M37882"/>
      <c r="N37882"/>
      <c r="O37882"/>
      <c r="P37882"/>
      <c r="Q37882"/>
      <c r="R37882"/>
    </row>
    <row r="37883" spans="3:18" x14ac:dyDescent="0.2">
      <c r="C37883"/>
      <c r="D37883"/>
      <c r="E37883"/>
      <c r="F37883"/>
      <c r="G37883"/>
      <c r="H37883"/>
      <c r="I37883"/>
      <c r="J37883"/>
      <c r="K37883"/>
      <c r="L37883"/>
      <c r="M37883"/>
      <c r="N37883"/>
      <c r="O37883"/>
      <c r="P37883"/>
      <c r="Q37883"/>
      <c r="R37883"/>
    </row>
    <row r="37884" spans="3:18" x14ac:dyDescent="0.2">
      <c r="C37884"/>
      <c r="D37884"/>
      <c r="E37884"/>
      <c r="F37884"/>
      <c r="G37884"/>
      <c r="H37884"/>
      <c r="I37884"/>
      <c r="J37884"/>
      <c r="K37884"/>
      <c r="L37884"/>
      <c r="M37884"/>
      <c r="N37884"/>
      <c r="O37884"/>
      <c r="P37884"/>
      <c r="Q37884"/>
      <c r="R37884"/>
    </row>
    <row r="37885" spans="3:18" x14ac:dyDescent="0.2">
      <c r="C37885"/>
      <c r="D37885"/>
      <c r="E37885"/>
      <c r="F37885"/>
      <c r="G37885"/>
      <c r="H37885"/>
      <c r="I37885"/>
      <c r="J37885"/>
      <c r="K37885"/>
      <c r="L37885"/>
      <c r="M37885"/>
      <c r="N37885"/>
      <c r="O37885"/>
      <c r="P37885"/>
      <c r="Q37885"/>
      <c r="R37885"/>
    </row>
    <row r="37886" spans="3:18" x14ac:dyDescent="0.2">
      <c r="C37886"/>
      <c r="D37886"/>
      <c r="E37886"/>
      <c r="F37886"/>
      <c r="G37886"/>
      <c r="H37886"/>
      <c r="I37886"/>
      <c r="J37886"/>
      <c r="K37886"/>
      <c r="L37886"/>
      <c r="M37886"/>
      <c r="N37886"/>
      <c r="O37886"/>
      <c r="P37886"/>
      <c r="Q37886"/>
      <c r="R37886"/>
    </row>
    <row r="37887" spans="3:18" x14ac:dyDescent="0.2">
      <c r="C37887"/>
      <c r="D37887"/>
      <c r="E37887"/>
      <c r="F37887"/>
      <c r="G37887"/>
      <c r="H37887"/>
      <c r="I37887"/>
      <c r="J37887"/>
      <c r="K37887"/>
      <c r="L37887"/>
      <c r="M37887"/>
      <c r="N37887"/>
      <c r="O37887"/>
      <c r="P37887"/>
      <c r="Q37887"/>
      <c r="R37887"/>
    </row>
    <row r="37888" spans="3:18" x14ac:dyDescent="0.2">
      <c r="C37888"/>
      <c r="D37888"/>
      <c r="E37888"/>
      <c r="F37888"/>
      <c r="G37888"/>
      <c r="H37888"/>
      <c r="I37888"/>
      <c r="J37888"/>
      <c r="K37888"/>
      <c r="L37888"/>
      <c r="M37888"/>
      <c r="N37888"/>
      <c r="O37888"/>
      <c r="P37888"/>
      <c r="Q37888"/>
      <c r="R37888"/>
    </row>
    <row r="37889" spans="3:18" x14ac:dyDescent="0.2">
      <c r="C37889"/>
      <c r="D37889"/>
      <c r="E37889"/>
      <c r="F37889"/>
      <c r="G37889"/>
      <c r="H37889"/>
      <c r="I37889"/>
      <c r="J37889"/>
      <c r="K37889"/>
      <c r="L37889"/>
      <c r="M37889"/>
      <c r="N37889"/>
      <c r="O37889"/>
      <c r="P37889"/>
      <c r="Q37889"/>
      <c r="R37889"/>
    </row>
    <row r="37890" spans="3:18" x14ac:dyDescent="0.2">
      <c r="C37890"/>
      <c r="D37890"/>
      <c r="E37890"/>
      <c r="F37890"/>
      <c r="G37890"/>
      <c r="H37890"/>
      <c r="I37890"/>
      <c r="J37890"/>
      <c r="K37890"/>
      <c r="L37890"/>
      <c r="M37890"/>
      <c r="N37890"/>
      <c r="O37890"/>
      <c r="P37890"/>
      <c r="Q37890"/>
      <c r="R37890"/>
    </row>
    <row r="37891" spans="3:18" x14ac:dyDescent="0.2">
      <c r="C37891"/>
      <c r="D37891"/>
      <c r="E37891"/>
      <c r="F37891"/>
      <c r="G37891"/>
      <c r="H37891"/>
      <c r="I37891"/>
      <c r="J37891"/>
      <c r="K37891"/>
      <c r="L37891"/>
      <c r="M37891"/>
      <c r="N37891"/>
      <c r="O37891"/>
      <c r="P37891"/>
      <c r="Q37891"/>
      <c r="R37891"/>
    </row>
    <row r="37892" spans="3:18" x14ac:dyDescent="0.2">
      <c r="C37892"/>
      <c r="D37892"/>
      <c r="E37892"/>
      <c r="F37892"/>
      <c r="G37892"/>
      <c r="H37892"/>
      <c r="I37892"/>
      <c r="J37892"/>
      <c r="K37892"/>
      <c r="L37892"/>
      <c r="M37892"/>
      <c r="N37892"/>
      <c r="O37892"/>
      <c r="P37892"/>
      <c r="Q37892"/>
      <c r="R37892"/>
    </row>
    <row r="37893" spans="3:18" x14ac:dyDescent="0.2">
      <c r="C37893"/>
      <c r="D37893"/>
      <c r="E37893"/>
      <c r="F37893"/>
      <c r="G37893"/>
      <c r="H37893"/>
      <c r="I37893"/>
      <c r="J37893"/>
      <c r="K37893"/>
      <c r="L37893"/>
      <c r="M37893"/>
      <c r="N37893"/>
      <c r="O37893"/>
      <c r="P37893"/>
      <c r="Q37893"/>
      <c r="R37893"/>
    </row>
    <row r="37894" spans="3:18" x14ac:dyDescent="0.2">
      <c r="C37894"/>
      <c r="D37894"/>
      <c r="E37894"/>
      <c r="F37894"/>
      <c r="G37894"/>
      <c r="H37894"/>
      <c r="I37894"/>
      <c r="J37894"/>
      <c r="K37894"/>
      <c r="L37894"/>
      <c r="M37894"/>
      <c r="N37894"/>
      <c r="O37894"/>
      <c r="P37894"/>
      <c r="Q37894"/>
      <c r="R37894"/>
    </row>
    <row r="37895" spans="3:18" x14ac:dyDescent="0.2">
      <c r="C37895"/>
      <c r="D37895"/>
      <c r="E37895"/>
      <c r="F37895"/>
      <c r="G37895"/>
      <c r="H37895"/>
      <c r="I37895"/>
      <c r="J37895"/>
      <c r="K37895"/>
      <c r="L37895"/>
      <c r="M37895"/>
      <c r="N37895"/>
      <c r="O37895"/>
      <c r="P37895"/>
      <c r="Q37895"/>
      <c r="R37895"/>
    </row>
    <row r="37896" spans="3:18" x14ac:dyDescent="0.2">
      <c r="C37896"/>
      <c r="D37896"/>
      <c r="E37896"/>
      <c r="F37896"/>
      <c r="G37896"/>
      <c r="H37896"/>
      <c r="I37896"/>
      <c r="J37896"/>
      <c r="K37896"/>
      <c r="L37896"/>
      <c r="M37896"/>
      <c r="N37896"/>
      <c r="O37896"/>
      <c r="P37896"/>
      <c r="Q37896"/>
      <c r="R37896"/>
    </row>
    <row r="37897" spans="3:18" x14ac:dyDescent="0.2">
      <c r="C37897"/>
      <c r="D37897"/>
      <c r="E37897"/>
      <c r="F37897"/>
      <c r="G37897"/>
      <c r="H37897"/>
      <c r="I37897"/>
      <c r="J37897"/>
      <c r="K37897"/>
      <c r="L37897"/>
      <c r="M37897"/>
      <c r="N37897"/>
      <c r="O37897"/>
      <c r="P37897"/>
      <c r="Q37897"/>
      <c r="R37897"/>
    </row>
    <row r="37898" spans="3:18" x14ac:dyDescent="0.2">
      <c r="C37898"/>
      <c r="D37898"/>
      <c r="E37898"/>
      <c r="F37898"/>
      <c r="G37898"/>
      <c r="H37898"/>
      <c r="I37898"/>
      <c r="J37898"/>
      <c r="K37898"/>
      <c r="L37898"/>
      <c r="M37898"/>
      <c r="N37898"/>
      <c r="O37898"/>
      <c r="P37898"/>
      <c r="Q37898"/>
      <c r="R37898"/>
    </row>
    <row r="37899" spans="3:18" x14ac:dyDescent="0.2">
      <c r="C37899"/>
      <c r="D37899"/>
      <c r="E37899"/>
      <c r="F37899"/>
      <c r="G37899"/>
      <c r="H37899"/>
      <c r="I37899"/>
      <c r="J37899"/>
      <c r="K37899"/>
      <c r="L37899"/>
      <c r="M37899"/>
      <c r="N37899"/>
      <c r="O37899"/>
      <c r="P37899"/>
      <c r="Q37899"/>
      <c r="R37899"/>
    </row>
    <row r="37900" spans="3:18" x14ac:dyDescent="0.2">
      <c r="C37900"/>
      <c r="D37900"/>
      <c r="E37900"/>
      <c r="F37900"/>
      <c r="G37900"/>
      <c r="H37900"/>
      <c r="I37900"/>
      <c r="J37900"/>
      <c r="K37900"/>
      <c r="L37900"/>
      <c r="M37900"/>
      <c r="N37900"/>
      <c r="O37900"/>
      <c r="P37900"/>
      <c r="Q37900"/>
      <c r="R37900"/>
    </row>
    <row r="37901" spans="3:18" x14ac:dyDescent="0.2">
      <c r="C37901"/>
      <c r="D37901"/>
      <c r="E37901"/>
      <c r="F37901"/>
      <c r="G37901"/>
      <c r="H37901"/>
      <c r="I37901"/>
      <c r="J37901"/>
      <c r="K37901"/>
      <c r="L37901"/>
      <c r="M37901"/>
      <c r="N37901"/>
      <c r="O37901"/>
      <c r="P37901"/>
      <c r="Q37901"/>
      <c r="R37901"/>
    </row>
    <row r="37902" spans="3:18" x14ac:dyDescent="0.2">
      <c r="C37902"/>
      <c r="D37902"/>
      <c r="E37902"/>
      <c r="F37902"/>
      <c r="G37902"/>
      <c r="H37902"/>
      <c r="I37902"/>
      <c r="J37902"/>
      <c r="K37902"/>
      <c r="L37902"/>
      <c r="M37902"/>
      <c r="N37902"/>
      <c r="O37902"/>
      <c r="P37902"/>
      <c r="Q37902"/>
      <c r="R37902"/>
    </row>
    <row r="37903" spans="3:18" x14ac:dyDescent="0.2">
      <c r="C37903"/>
      <c r="D37903"/>
      <c r="E37903"/>
      <c r="F37903"/>
      <c r="G37903"/>
      <c r="H37903"/>
      <c r="I37903"/>
      <c r="J37903"/>
      <c r="K37903"/>
      <c r="L37903"/>
      <c r="M37903"/>
      <c r="N37903"/>
      <c r="O37903"/>
      <c r="P37903"/>
      <c r="Q37903"/>
      <c r="R37903"/>
    </row>
    <row r="37904" spans="3:18" x14ac:dyDescent="0.2">
      <c r="C37904"/>
      <c r="D37904"/>
      <c r="E37904"/>
      <c r="F37904"/>
      <c r="G37904"/>
      <c r="H37904"/>
      <c r="I37904"/>
      <c r="J37904"/>
      <c r="K37904"/>
      <c r="L37904"/>
      <c r="M37904"/>
      <c r="N37904"/>
      <c r="O37904"/>
      <c r="P37904"/>
      <c r="Q37904"/>
      <c r="R37904"/>
    </row>
    <row r="37905" spans="3:18" x14ac:dyDescent="0.2">
      <c r="C37905"/>
      <c r="D37905"/>
      <c r="E37905"/>
      <c r="F37905"/>
      <c r="G37905"/>
      <c r="H37905"/>
      <c r="I37905"/>
      <c r="J37905"/>
      <c r="K37905"/>
      <c r="L37905"/>
      <c r="M37905"/>
      <c r="N37905"/>
      <c r="O37905"/>
      <c r="P37905"/>
      <c r="Q37905"/>
      <c r="R37905"/>
    </row>
    <row r="37906" spans="3:18" x14ac:dyDescent="0.2">
      <c r="C37906"/>
      <c r="D37906"/>
      <c r="E37906"/>
      <c r="F37906"/>
      <c r="G37906"/>
      <c r="H37906"/>
      <c r="I37906"/>
      <c r="J37906"/>
      <c r="K37906"/>
      <c r="L37906"/>
      <c r="M37906"/>
      <c r="N37906"/>
      <c r="O37906"/>
      <c r="P37906"/>
      <c r="Q37906"/>
      <c r="R37906"/>
    </row>
    <row r="37907" spans="3:18" x14ac:dyDescent="0.2">
      <c r="C37907"/>
      <c r="D37907"/>
      <c r="E37907"/>
      <c r="F37907"/>
      <c r="G37907"/>
      <c r="H37907"/>
      <c r="I37907"/>
      <c r="J37907"/>
      <c r="K37907"/>
      <c r="L37907"/>
      <c r="M37907"/>
      <c r="N37907"/>
      <c r="O37907"/>
      <c r="P37907"/>
      <c r="Q37907"/>
      <c r="R37907"/>
    </row>
    <row r="37908" spans="3:18" x14ac:dyDescent="0.2">
      <c r="C37908"/>
      <c r="D37908"/>
      <c r="E37908"/>
      <c r="F37908"/>
      <c r="G37908"/>
      <c r="H37908"/>
      <c r="I37908"/>
      <c r="J37908"/>
      <c r="K37908"/>
      <c r="L37908"/>
      <c r="M37908"/>
      <c r="N37908"/>
      <c r="O37908"/>
      <c r="P37908"/>
      <c r="Q37908"/>
      <c r="R37908"/>
    </row>
    <row r="37909" spans="3:18" x14ac:dyDescent="0.2">
      <c r="C37909"/>
      <c r="D37909"/>
      <c r="E37909"/>
      <c r="F37909"/>
      <c r="G37909"/>
      <c r="H37909"/>
      <c r="I37909"/>
      <c r="J37909"/>
      <c r="K37909"/>
      <c r="L37909"/>
      <c r="M37909"/>
      <c r="N37909"/>
      <c r="O37909"/>
      <c r="P37909"/>
      <c r="Q37909"/>
      <c r="R37909"/>
    </row>
    <row r="37910" spans="3:18" x14ac:dyDescent="0.2">
      <c r="C37910"/>
      <c r="D37910"/>
      <c r="E37910"/>
      <c r="F37910"/>
      <c r="G37910"/>
      <c r="H37910"/>
      <c r="I37910"/>
      <c r="J37910"/>
      <c r="K37910"/>
      <c r="L37910"/>
      <c r="M37910"/>
      <c r="N37910"/>
      <c r="O37910"/>
      <c r="P37910"/>
      <c r="Q37910"/>
      <c r="R37910"/>
    </row>
    <row r="37911" spans="3:18" x14ac:dyDescent="0.2">
      <c r="C37911"/>
      <c r="D37911"/>
      <c r="E37911"/>
      <c r="F37911"/>
      <c r="G37911"/>
      <c r="H37911"/>
      <c r="I37911"/>
      <c r="J37911"/>
      <c r="K37911"/>
      <c r="L37911"/>
      <c r="M37911"/>
      <c r="N37911"/>
      <c r="O37911"/>
      <c r="P37911"/>
      <c r="Q37911"/>
      <c r="R37911"/>
    </row>
    <row r="37912" spans="3:18" x14ac:dyDescent="0.2">
      <c r="C37912"/>
      <c r="D37912"/>
      <c r="E37912"/>
      <c r="F37912"/>
      <c r="G37912"/>
      <c r="H37912"/>
      <c r="I37912"/>
      <c r="J37912"/>
      <c r="K37912"/>
      <c r="L37912"/>
      <c r="M37912"/>
      <c r="N37912"/>
      <c r="O37912"/>
      <c r="P37912"/>
      <c r="Q37912"/>
      <c r="R37912"/>
    </row>
    <row r="37913" spans="3:18" x14ac:dyDescent="0.2">
      <c r="C37913"/>
      <c r="D37913"/>
      <c r="E37913"/>
      <c r="F37913"/>
      <c r="G37913"/>
      <c r="H37913"/>
      <c r="I37913"/>
      <c r="J37913"/>
      <c r="K37913"/>
      <c r="L37913"/>
      <c r="M37913"/>
      <c r="N37913"/>
      <c r="O37913"/>
      <c r="P37913"/>
      <c r="Q37913"/>
      <c r="R37913"/>
    </row>
    <row r="37914" spans="3:18" x14ac:dyDescent="0.2">
      <c r="C37914"/>
      <c r="D37914"/>
      <c r="E37914"/>
      <c r="F37914"/>
      <c r="G37914"/>
      <c r="H37914"/>
      <c r="I37914"/>
      <c r="J37914"/>
      <c r="K37914"/>
      <c r="L37914"/>
      <c r="M37914"/>
      <c r="N37914"/>
      <c r="O37914"/>
      <c r="P37914"/>
      <c r="Q37914"/>
      <c r="R37914"/>
    </row>
    <row r="37915" spans="3:18" x14ac:dyDescent="0.2">
      <c r="C37915"/>
      <c r="D37915"/>
      <c r="E37915"/>
      <c r="F37915"/>
      <c r="G37915"/>
      <c r="H37915"/>
      <c r="I37915"/>
      <c r="J37915"/>
      <c r="K37915"/>
      <c r="L37915"/>
      <c r="M37915"/>
      <c r="N37915"/>
      <c r="O37915"/>
      <c r="P37915"/>
      <c r="Q37915"/>
      <c r="R37915"/>
    </row>
    <row r="37916" spans="3:18" x14ac:dyDescent="0.2">
      <c r="C37916"/>
      <c r="D37916"/>
      <c r="E37916"/>
      <c r="F37916"/>
      <c r="G37916"/>
      <c r="H37916"/>
      <c r="I37916"/>
      <c r="J37916"/>
      <c r="K37916"/>
      <c r="L37916"/>
      <c r="M37916"/>
      <c r="N37916"/>
      <c r="O37916"/>
      <c r="P37916"/>
      <c r="Q37916"/>
      <c r="R37916"/>
    </row>
    <row r="37917" spans="3:18" x14ac:dyDescent="0.2">
      <c r="C37917"/>
      <c r="D37917"/>
      <c r="E37917"/>
      <c r="F37917"/>
      <c r="G37917"/>
      <c r="H37917"/>
      <c r="I37917"/>
      <c r="J37917"/>
      <c r="K37917"/>
      <c r="L37917"/>
      <c r="M37917"/>
      <c r="N37917"/>
      <c r="O37917"/>
      <c r="P37917"/>
      <c r="Q37917"/>
      <c r="R37917"/>
    </row>
    <row r="37918" spans="3:18" x14ac:dyDescent="0.2">
      <c r="C37918"/>
      <c r="D37918"/>
      <c r="E37918"/>
      <c r="F37918"/>
      <c r="G37918"/>
      <c r="H37918"/>
      <c r="I37918"/>
      <c r="J37918"/>
      <c r="K37918"/>
      <c r="L37918"/>
      <c r="M37918"/>
      <c r="N37918"/>
      <c r="O37918"/>
      <c r="P37918"/>
      <c r="Q37918"/>
      <c r="R37918"/>
    </row>
    <row r="37919" spans="3:18" x14ac:dyDescent="0.2">
      <c r="C37919"/>
      <c r="D37919"/>
      <c r="E37919"/>
      <c r="F37919"/>
      <c r="G37919"/>
      <c r="H37919"/>
      <c r="I37919"/>
      <c r="J37919"/>
      <c r="K37919"/>
      <c r="L37919"/>
      <c r="M37919"/>
      <c r="N37919"/>
      <c r="O37919"/>
      <c r="P37919"/>
      <c r="Q37919"/>
      <c r="R37919"/>
    </row>
    <row r="37920" spans="3:18" x14ac:dyDescent="0.2">
      <c r="C37920"/>
      <c r="D37920"/>
      <c r="E37920"/>
      <c r="F37920"/>
      <c r="G37920"/>
      <c r="H37920"/>
      <c r="I37920"/>
      <c r="J37920"/>
      <c r="K37920"/>
      <c r="L37920"/>
      <c r="M37920"/>
      <c r="N37920"/>
      <c r="O37920"/>
      <c r="P37920"/>
      <c r="Q37920"/>
      <c r="R37920"/>
    </row>
    <row r="37921" spans="3:18" x14ac:dyDescent="0.2">
      <c r="C37921"/>
      <c r="D37921"/>
      <c r="E37921"/>
      <c r="F37921"/>
      <c r="G37921"/>
      <c r="H37921"/>
      <c r="I37921"/>
      <c r="J37921"/>
      <c r="K37921"/>
      <c r="L37921"/>
      <c r="M37921"/>
      <c r="N37921"/>
      <c r="O37921"/>
      <c r="P37921"/>
      <c r="Q37921"/>
      <c r="R37921"/>
    </row>
    <row r="37922" spans="3:18" x14ac:dyDescent="0.2">
      <c r="C37922"/>
      <c r="D37922"/>
      <c r="E37922"/>
      <c r="F37922"/>
      <c r="G37922"/>
      <c r="H37922"/>
      <c r="I37922"/>
      <c r="J37922"/>
      <c r="K37922"/>
      <c r="L37922"/>
      <c r="M37922"/>
      <c r="N37922"/>
      <c r="O37922"/>
      <c r="P37922"/>
      <c r="Q37922"/>
      <c r="R37922"/>
    </row>
    <row r="37923" spans="3:18" x14ac:dyDescent="0.2">
      <c r="C37923"/>
      <c r="D37923"/>
      <c r="E37923"/>
      <c r="F37923"/>
      <c r="G37923"/>
      <c r="H37923"/>
      <c r="I37923"/>
      <c r="J37923"/>
      <c r="K37923"/>
      <c r="L37923"/>
      <c r="M37923"/>
      <c r="N37923"/>
      <c r="O37923"/>
      <c r="P37923"/>
      <c r="Q37923"/>
      <c r="R37923"/>
    </row>
    <row r="37924" spans="3:18" x14ac:dyDescent="0.2">
      <c r="C37924"/>
      <c r="D37924"/>
      <c r="E37924"/>
      <c r="F37924"/>
      <c r="G37924"/>
      <c r="H37924"/>
      <c r="I37924"/>
      <c r="J37924"/>
      <c r="K37924"/>
      <c r="L37924"/>
      <c r="M37924"/>
      <c r="N37924"/>
      <c r="O37924"/>
      <c r="P37924"/>
      <c r="Q37924"/>
      <c r="R37924"/>
    </row>
    <row r="37925" spans="3:18" x14ac:dyDescent="0.2">
      <c r="C37925"/>
      <c r="D37925"/>
      <c r="E37925"/>
      <c r="F37925"/>
      <c r="G37925"/>
      <c r="H37925"/>
      <c r="I37925"/>
      <c r="J37925"/>
      <c r="K37925"/>
      <c r="L37925"/>
      <c r="M37925"/>
      <c r="N37925"/>
      <c r="O37925"/>
      <c r="P37925"/>
      <c r="Q37925"/>
      <c r="R37925"/>
    </row>
    <row r="37926" spans="3:18" x14ac:dyDescent="0.2">
      <c r="C37926"/>
      <c r="D37926"/>
      <c r="E37926"/>
      <c r="F37926"/>
      <c r="G37926"/>
      <c r="H37926"/>
      <c r="I37926"/>
      <c r="J37926"/>
      <c r="K37926"/>
      <c r="L37926"/>
      <c r="M37926"/>
      <c r="N37926"/>
      <c r="O37926"/>
      <c r="P37926"/>
      <c r="Q37926"/>
      <c r="R37926"/>
    </row>
    <row r="37927" spans="3:18" x14ac:dyDescent="0.2">
      <c r="C37927"/>
      <c r="D37927"/>
      <c r="E37927"/>
      <c r="F37927"/>
      <c r="G37927"/>
      <c r="H37927"/>
      <c r="I37927"/>
      <c r="J37927"/>
      <c r="K37927"/>
      <c r="L37927"/>
      <c r="M37927"/>
      <c r="N37927"/>
      <c r="O37927"/>
      <c r="P37927"/>
      <c r="Q37927"/>
      <c r="R37927"/>
    </row>
    <row r="37928" spans="3:18" x14ac:dyDescent="0.2">
      <c r="C37928"/>
      <c r="D37928"/>
      <c r="E37928"/>
      <c r="F37928"/>
      <c r="G37928"/>
      <c r="H37928"/>
      <c r="I37928"/>
      <c r="J37928"/>
      <c r="K37928"/>
      <c r="L37928"/>
      <c r="M37928"/>
      <c r="N37928"/>
      <c r="O37928"/>
      <c r="P37928"/>
      <c r="Q37928"/>
      <c r="R37928"/>
    </row>
    <row r="37929" spans="3:18" x14ac:dyDescent="0.2">
      <c r="C37929"/>
      <c r="D37929"/>
      <c r="E37929"/>
      <c r="F37929"/>
      <c r="G37929"/>
      <c r="H37929"/>
      <c r="I37929"/>
      <c r="J37929"/>
      <c r="K37929"/>
      <c r="L37929"/>
      <c r="M37929"/>
      <c r="N37929"/>
      <c r="O37929"/>
      <c r="P37929"/>
      <c r="Q37929"/>
      <c r="R37929"/>
    </row>
    <row r="37930" spans="3:18" x14ac:dyDescent="0.2">
      <c r="C37930"/>
      <c r="D37930"/>
      <c r="E37930"/>
      <c r="F37930"/>
      <c r="G37930"/>
      <c r="H37930"/>
      <c r="I37930"/>
      <c r="J37930"/>
      <c r="K37930"/>
      <c r="L37930"/>
      <c r="M37930"/>
      <c r="N37930"/>
      <c r="O37930"/>
      <c r="P37930"/>
      <c r="Q37930"/>
      <c r="R37930"/>
    </row>
    <row r="37931" spans="3:18" x14ac:dyDescent="0.2">
      <c r="C37931"/>
      <c r="D37931"/>
      <c r="E37931"/>
      <c r="F37931"/>
      <c r="G37931"/>
      <c r="H37931"/>
      <c r="I37931"/>
      <c r="J37931"/>
      <c r="K37931"/>
      <c r="L37931"/>
      <c r="M37931"/>
      <c r="N37931"/>
      <c r="O37931"/>
      <c r="P37931"/>
      <c r="Q37931"/>
      <c r="R37931"/>
    </row>
    <row r="37932" spans="3:18" x14ac:dyDescent="0.2">
      <c r="C37932"/>
      <c r="D37932"/>
      <c r="E37932"/>
      <c r="F37932"/>
      <c r="G37932"/>
      <c r="H37932"/>
      <c r="I37932"/>
      <c r="J37932"/>
      <c r="K37932"/>
      <c r="L37932"/>
      <c r="M37932"/>
      <c r="N37932"/>
      <c r="O37932"/>
      <c r="P37932"/>
      <c r="Q37932"/>
      <c r="R37932"/>
    </row>
    <row r="37933" spans="3:18" x14ac:dyDescent="0.2">
      <c r="C37933"/>
      <c r="D37933"/>
      <c r="E37933"/>
      <c r="F37933"/>
      <c r="G37933"/>
      <c r="H37933"/>
      <c r="I37933"/>
      <c r="J37933"/>
      <c r="K37933"/>
      <c r="L37933"/>
      <c r="M37933"/>
      <c r="N37933"/>
      <c r="O37933"/>
      <c r="P37933"/>
      <c r="Q37933"/>
      <c r="R37933"/>
    </row>
    <row r="37934" spans="3:18" x14ac:dyDescent="0.2">
      <c r="C37934"/>
      <c r="D37934"/>
      <c r="E37934"/>
      <c r="F37934"/>
      <c r="G37934"/>
      <c r="H37934"/>
      <c r="I37934"/>
      <c r="J37934"/>
      <c r="K37934"/>
      <c r="L37934"/>
      <c r="M37934"/>
      <c r="N37934"/>
      <c r="O37934"/>
      <c r="P37934"/>
      <c r="Q37934"/>
      <c r="R37934"/>
    </row>
    <row r="37935" spans="3:18" x14ac:dyDescent="0.2">
      <c r="C37935"/>
      <c r="D37935"/>
      <c r="E37935"/>
      <c r="F37935"/>
      <c r="G37935"/>
      <c r="H37935"/>
      <c r="I37935"/>
      <c r="J37935"/>
      <c r="K37935"/>
      <c r="L37935"/>
      <c r="M37935"/>
      <c r="N37935"/>
      <c r="O37935"/>
      <c r="P37935"/>
      <c r="Q37935"/>
      <c r="R37935"/>
    </row>
    <row r="37936" spans="3:18" x14ac:dyDescent="0.2">
      <c r="C37936"/>
      <c r="D37936"/>
      <c r="E37936"/>
      <c r="F37936"/>
      <c r="G37936"/>
      <c r="H37936"/>
      <c r="I37936"/>
      <c r="J37936"/>
      <c r="K37936"/>
      <c r="L37936"/>
      <c r="M37936"/>
      <c r="N37936"/>
      <c r="O37936"/>
      <c r="P37936"/>
      <c r="Q37936"/>
      <c r="R37936"/>
    </row>
    <row r="37937" spans="3:18" x14ac:dyDescent="0.2">
      <c r="C37937"/>
      <c r="D37937"/>
      <c r="E37937"/>
      <c r="F37937"/>
      <c r="G37937"/>
      <c r="H37937"/>
      <c r="I37937"/>
      <c r="J37937"/>
      <c r="K37937"/>
      <c r="L37937"/>
      <c r="M37937"/>
      <c r="N37937"/>
      <c r="O37937"/>
      <c r="P37937"/>
      <c r="Q37937"/>
      <c r="R37937"/>
    </row>
    <row r="37938" spans="3:18" x14ac:dyDescent="0.2">
      <c r="C37938"/>
      <c r="D37938"/>
      <c r="E37938"/>
      <c r="F37938"/>
      <c r="G37938"/>
      <c r="H37938"/>
      <c r="I37938"/>
      <c r="J37938"/>
      <c r="K37938"/>
      <c r="L37938"/>
      <c r="M37938"/>
      <c r="N37938"/>
      <c r="O37938"/>
      <c r="P37938"/>
      <c r="Q37938"/>
      <c r="R37938"/>
    </row>
    <row r="37939" spans="3:18" x14ac:dyDescent="0.2">
      <c r="C37939"/>
      <c r="D37939"/>
      <c r="E37939"/>
      <c r="F37939"/>
      <c r="G37939"/>
      <c r="H37939"/>
      <c r="I37939"/>
      <c r="J37939"/>
      <c r="K37939"/>
      <c r="L37939"/>
      <c r="M37939"/>
      <c r="N37939"/>
      <c r="O37939"/>
      <c r="P37939"/>
      <c r="Q37939"/>
      <c r="R37939"/>
    </row>
    <row r="37940" spans="3:18" x14ac:dyDescent="0.2">
      <c r="C37940"/>
      <c r="D37940"/>
      <c r="E37940"/>
      <c r="F37940"/>
      <c r="G37940"/>
      <c r="H37940"/>
      <c r="I37940"/>
      <c r="J37940"/>
      <c r="K37940"/>
      <c r="L37940"/>
      <c r="M37940"/>
      <c r="N37940"/>
      <c r="O37940"/>
      <c r="P37940"/>
      <c r="Q37940"/>
      <c r="R37940"/>
    </row>
    <row r="37941" spans="3:18" x14ac:dyDescent="0.2">
      <c r="C37941"/>
      <c r="D37941"/>
      <c r="E37941"/>
      <c r="F37941"/>
      <c r="G37941"/>
      <c r="H37941"/>
      <c r="I37941"/>
      <c r="J37941"/>
      <c r="K37941"/>
      <c r="L37941"/>
      <c r="M37941"/>
      <c r="N37941"/>
      <c r="O37941"/>
      <c r="P37941"/>
      <c r="Q37941"/>
      <c r="R37941"/>
    </row>
    <row r="37942" spans="3:18" x14ac:dyDescent="0.2">
      <c r="C37942"/>
      <c r="D37942"/>
      <c r="E37942"/>
      <c r="F37942"/>
      <c r="G37942"/>
      <c r="H37942"/>
      <c r="I37942"/>
      <c r="J37942"/>
      <c r="K37942"/>
      <c r="L37942"/>
      <c r="M37942"/>
      <c r="N37942"/>
      <c r="O37942"/>
      <c r="P37942"/>
      <c r="Q37942"/>
      <c r="R37942"/>
    </row>
    <row r="37943" spans="3:18" x14ac:dyDescent="0.2">
      <c r="C37943"/>
      <c r="D37943"/>
      <c r="E37943"/>
      <c r="F37943"/>
      <c r="G37943"/>
      <c r="H37943"/>
      <c r="I37943"/>
      <c r="J37943"/>
      <c r="K37943"/>
      <c r="L37943"/>
      <c r="M37943"/>
      <c r="N37943"/>
      <c r="O37943"/>
      <c r="P37943"/>
      <c r="Q37943"/>
      <c r="R37943"/>
    </row>
    <row r="37944" spans="3:18" x14ac:dyDescent="0.2">
      <c r="C37944"/>
      <c r="D37944"/>
      <c r="E37944"/>
      <c r="F37944"/>
      <c r="G37944"/>
      <c r="H37944"/>
      <c r="I37944"/>
      <c r="J37944"/>
      <c r="K37944"/>
      <c r="L37944"/>
      <c r="M37944"/>
      <c r="N37944"/>
      <c r="O37944"/>
      <c r="P37944"/>
      <c r="Q37944"/>
      <c r="R37944"/>
    </row>
    <row r="37945" spans="3:18" x14ac:dyDescent="0.2">
      <c r="C37945"/>
      <c r="D37945"/>
      <c r="E37945"/>
      <c r="F37945"/>
      <c r="G37945"/>
      <c r="H37945"/>
      <c r="I37945"/>
      <c r="J37945"/>
      <c r="K37945"/>
      <c r="L37945"/>
      <c r="M37945"/>
      <c r="N37945"/>
      <c r="O37945"/>
      <c r="P37945"/>
      <c r="Q37945"/>
      <c r="R37945"/>
    </row>
    <row r="37946" spans="3:18" x14ac:dyDescent="0.2">
      <c r="C37946"/>
      <c r="D37946"/>
      <c r="E37946"/>
      <c r="F37946"/>
      <c r="G37946"/>
      <c r="H37946"/>
      <c r="I37946"/>
      <c r="J37946"/>
      <c r="K37946"/>
      <c r="L37946"/>
      <c r="M37946"/>
      <c r="N37946"/>
      <c r="O37946"/>
      <c r="P37946"/>
      <c r="Q37946"/>
      <c r="R37946"/>
    </row>
    <row r="37947" spans="3:18" x14ac:dyDescent="0.2">
      <c r="C37947"/>
      <c r="D37947"/>
      <c r="E37947"/>
      <c r="F37947"/>
      <c r="G37947"/>
      <c r="H37947"/>
      <c r="I37947"/>
      <c r="J37947"/>
      <c r="K37947"/>
      <c r="L37947"/>
      <c r="M37947"/>
      <c r="N37947"/>
      <c r="O37947"/>
      <c r="P37947"/>
      <c r="Q37947"/>
      <c r="R37947"/>
    </row>
    <row r="37948" spans="3:18" x14ac:dyDescent="0.2">
      <c r="C37948"/>
      <c r="D37948"/>
      <c r="E37948"/>
      <c r="F37948"/>
      <c r="G37948"/>
      <c r="H37948"/>
      <c r="I37948"/>
      <c r="J37948"/>
      <c r="K37948"/>
      <c r="L37948"/>
      <c r="M37948"/>
      <c r="N37948"/>
      <c r="O37948"/>
      <c r="P37948"/>
      <c r="Q37948"/>
      <c r="R37948"/>
    </row>
    <row r="37949" spans="3:18" x14ac:dyDescent="0.2">
      <c r="C37949"/>
      <c r="D37949"/>
      <c r="E37949"/>
      <c r="F37949"/>
      <c r="G37949"/>
      <c r="H37949"/>
      <c r="I37949"/>
      <c r="J37949"/>
      <c r="K37949"/>
      <c r="L37949"/>
      <c r="M37949"/>
      <c r="N37949"/>
      <c r="O37949"/>
      <c r="P37949"/>
      <c r="Q37949"/>
      <c r="R37949"/>
    </row>
    <row r="37950" spans="3:18" x14ac:dyDescent="0.2">
      <c r="C37950"/>
      <c r="D37950"/>
      <c r="E37950"/>
      <c r="F37950"/>
      <c r="G37950"/>
      <c r="H37950"/>
      <c r="I37950"/>
      <c r="J37950"/>
      <c r="K37950"/>
      <c r="L37950"/>
      <c r="M37950"/>
      <c r="N37950"/>
      <c r="O37950"/>
      <c r="P37950"/>
      <c r="Q37950"/>
      <c r="R37950"/>
    </row>
    <row r="37951" spans="3:18" x14ac:dyDescent="0.2">
      <c r="C37951"/>
      <c r="D37951"/>
      <c r="E37951"/>
      <c r="F37951"/>
      <c r="G37951"/>
      <c r="H37951"/>
      <c r="I37951"/>
      <c r="J37951"/>
      <c r="K37951"/>
      <c r="L37951"/>
      <c r="M37951"/>
      <c r="N37951"/>
      <c r="O37951"/>
      <c r="P37951"/>
      <c r="Q37951"/>
      <c r="R37951"/>
    </row>
    <row r="37952" spans="3:18" x14ac:dyDescent="0.2">
      <c r="C37952"/>
      <c r="D37952"/>
      <c r="E37952"/>
      <c r="F37952"/>
      <c r="G37952"/>
      <c r="H37952"/>
      <c r="I37952"/>
      <c r="J37952"/>
      <c r="K37952"/>
      <c r="L37952"/>
      <c r="M37952"/>
      <c r="N37952"/>
      <c r="O37952"/>
      <c r="P37952"/>
      <c r="Q37952"/>
      <c r="R37952"/>
    </row>
    <row r="37953" spans="3:18" x14ac:dyDescent="0.2">
      <c r="C37953"/>
      <c r="D37953"/>
      <c r="E37953"/>
      <c r="F37953"/>
      <c r="G37953"/>
      <c r="H37953"/>
      <c r="I37953"/>
      <c r="J37953"/>
      <c r="K37953"/>
      <c r="L37953"/>
      <c r="M37953"/>
      <c r="N37953"/>
      <c r="O37953"/>
      <c r="P37953"/>
      <c r="Q37953"/>
      <c r="R37953"/>
    </row>
    <row r="37954" spans="3:18" x14ac:dyDescent="0.2">
      <c r="C37954"/>
      <c r="D37954"/>
      <c r="E37954"/>
      <c r="F37954"/>
      <c r="G37954"/>
      <c r="H37954"/>
      <c r="I37954"/>
      <c r="J37954"/>
      <c r="K37954"/>
      <c r="L37954"/>
      <c r="M37954"/>
      <c r="N37954"/>
      <c r="O37954"/>
      <c r="P37954"/>
      <c r="Q37954"/>
      <c r="R37954"/>
    </row>
    <row r="37955" spans="3:18" x14ac:dyDescent="0.2">
      <c r="C37955"/>
      <c r="D37955"/>
      <c r="E37955"/>
      <c r="F37955"/>
      <c r="G37955"/>
      <c r="H37955"/>
      <c r="I37955"/>
      <c r="J37955"/>
      <c r="K37955"/>
      <c r="L37955"/>
      <c r="M37955"/>
      <c r="N37955"/>
      <c r="O37955"/>
      <c r="P37955"/>
      <c r="Q37955"/>
      <c r="R37955"/>
    </row>
    <row r="37956" spans="3:18" x14ac:dyDescent="0.2">
      <c r="C37956"/>
      <c r="D37956"/>
      <c r="E37956"/>
      <c r="F37956"/>
      <c r="G37956"/>
      <c r="H37956"/>
      <c r="I37956"/>
      <c r="J37956"/>
      <c r="K37956"/>
      <c r="L37956"/>
      <c r="M37956"/>
      <c r="N37956"/>
      <c r="O37956"/>
      <c r="P37956"/>
      <c r="Q37956"/>
      <c r="R37956"/>
    </row>
    <row r="37957" spans="3:18" x14ac:dyDescent="0.2">
      <c r="C37957"/>
      <c r="D37957"/>
      <c r="E37957"/>
      <c r="F37957"/>
      <c r="G37957"/>
      <c r="H37957"/>
      <c r="I37957"/>
      <c r="J37957"/>
      <c r="K37957"/>
      <c r="L37957"/>
      <c r="M37957"/>
      <c r="N37957"/>
      <c r="O37957"/>
      <c r="P37957"/>
      <c r="Q37957"/>
      <c r="R37957"/>
    </row>
    <row r="37958" spans="3:18" x14ac:dyDescent="0.2">
      <c r="C37958"/>
      <c r="D37958"/>
      <c r="E37958"/>
      <c r="F37958"/>
      <c r="G37958"/>
      <c r="H37958"/>
      <c r="I37958"/>
      <c r="J37958"/>
      <c r="K37958"/>
      <c r="L37958"/>
      <c r="M37958"/>
      <c r="N37958"/>
      <c r="O37958"/>
      <c r="P37958"/>
      <c r="Q37958"/>
      <c r="R37958"/>
    </row>
    <row r="37959" spans="3:18" x14ac:dyDescent="0.2">
      <c r="C37959"/>
      <c r="D37959"/>
      <c r="E37959"/>
      <c r="F37959"/>
      <c r="G37959"/>
      <c r="H37959"/>
      <c r="I37959"/>
      <c r="J37959"/>
      <c r="K37959"/>
      <c r="L37959"/>
      <c r="M37959"/>
      <c r="N37959"/>
      <c r="O37959"/>
      <c r="P37959"/>
      <c r="Q37959"/>
      <c r="R37959"/>
    </row>
    <row r="37960" spans="3:18" x14ac:dyDescent="0.2">
      <c r="C37960"/>
      <c r="D37960"/>
      <c r="E37960"/>
      <c r="F37960"/>
      <c r="G37960"/>
      <c r="H37960"/>
      <c r="I37960"/>
      <c r="J37960"/>
      <c r="K37960"/>
      <c r="L37960"/>
      <c r="M37960"/>
      <c r="N37960"/>
      <c r="O37960"/>
      <c r="P37960"/>
      <c r="Q37960"/>
      <c r="R37960"/>
    </row>
    <row r="37961" spans="3:18" x14ac:dyDescent="0.2">
      <c r="C37961"/>
      <c r="D37961"/>
      <c r="E37961"/>
      <c r="F37961"/>
      <c r="G37961"/>
      <c r="H37961"/>
      <c r="I37961"/>
      <c r="J37961"/>
      <c r="K37961"/>
      <c r="L37961"/>
      <c r="M37961"/>
      <c r="N37961"/>
      <c r="O37961"/>
      <c r="P37961"/>
      <c r="Q37961"/>
      <c r="R37961"/>
    </row>
    <row r="37962" spans="3:18" x14ac:dyDescent="0.2">
      <c r="C37962"/>
      <c r="D37962"/>
      <c r="E37962"/>
      <c r="F37962"/>
      <c r="G37962"/>
      <c r="H37962"/>
      <c r="I37962"/>
      <c r="J37962"/>
      <c r="K37962"/>
      <c r="L37962"/>
      <c r="M37962"/>
      <c r="N37962"/>
      <c r="O37962"/>
      <c r="P37962"/>
      <c r="Q37962"/>
      <c r="R37962"/>
    </row>
    <row r="37963" spans="3:18" x14ac:dyDescent="0.2">
      <c r="C37963"/>
      <c r="D37963"/>
      <c r="E37963"/>
      <c r="F37963"/>
      <c r="G37963"/>
      <c r="H37963"/>
      <c r="I37963"/>
      <c r="J37963"/>
      <c r="K37963"/>
      <c r="L37963"/>
      <c r="M37963"/>
      <c r="N37963"/>
      <c r="O37963"/>
      <c r="P37963"/>
      <c r="Q37963"/>
      <c r="R37963"/>
    </row>
    <row r="37964" spans="3:18" x14ac:dyDescent="0.2">
      <c r="C37964"/>
      <c r="D37964"/>
      <c r="E37964"/>
      <c r="F37964"/>
      <c r="G37964"/>
      <c r="H37964"/>
      <c r="I37964"/>
      <c r="J37964"/>
      <c r="K37964"/>
      <c r="L37964"/>
      <c r="M37964"/>
      <c r="N37964"/>
      <c r="O37964"/>
      <c r="P37964"/>
      <c r="Q37964"/>
      <c r="R37964"/>
    </row>
    <row r="37965" spans="3:18" x14ac:dyDescent="0.2">
      <c r="C37965"/>
      <c r="D37965"/>
      <c r="E37965"/>
      <c r="F37965"/>
      <c r="G37965"/>
      <c r="H37965"/>
      <c r="I37965"/>
      <c r="J37965"/>
      <c r="K37965"/>
      <c r="L37965"/>
      <c r="M37965"/>
      <c r="N37965"/>
      <c r="O37965"/>
      <c r="P37965"/>
      <c r="Q37965"/>
      <c r="R37965"/>
    </row>
    <row r="37966" spans="3:18" x14ac:dyDescent="0.2">
      <c r="C37966"/>
      <c r="D37966"/>
      <c r="E37966"/>
      <c r="F37966"/>
      <c r="G37966"/>
      <c r="H37966"/>
      <c r="I37966"/>
      <c r="J37966"/>
      <c r="K37966"/>
      <c r="L37966"/>
      <c r="M37966"/>
      <c r="N37966"/>
      <c r="O37966"/>
      <c r="P37966"/>
      <c r="Q37966"/>
      <c r="R37966"/>
    </row>
    <row r="37967" spans="3:18" x14ac:dyDescent="0.2">
      <c r="C37967"/>
      <c r="D37967"/>
      <c r="E37967"/>
      <c r="F37967"/>
      <c r="G37967"/>
      <c r="H37967"/>
      <c r="I37967"/>
      <c r="J37967"/>
      <c r="K37967"/>
      <c r="L37967"/>
      <c r="M37967"/>
      <c r="N37967"/>
      <c r="O37967"/>
      <c r="P37967"/>
      <c r="Q37967"/>
      <c r="R37967"/>
    </row>
    <row r="37968" spans="3:18" x14ac:dyDescent="0.2">
      <c r="C37968"/>
      <c r="D37968"/>
      <c r="E37968"/>
      <c r="F37968"/>
      <c r="G37968"/>
      <c r="H37968"/>
      <c r="I37968"/>
      <c r="J37968"/>
      <c r="K37968"/>
      <c r="L37968"/>
      <c r="M37968"/>
      <c r="N37968"/>
      <c r="O37968"/>
      <c r="P37968"/>
      <c r="Q37968"/>
      <c r="R37968"/>
    </row>
    <row r="37969" spans="3:18" x14ac:dyDescent="0.2">
      <c r="C37969"/>
      <c r="D37969"/>
      <c r="E37969"/>
      <c r="F37969"/>
      <c r="G37969"/>
      <c r="H37969"/>
      <c r="I37969"/>
      <c r="J37969"/>
      <c r="K37969"/>
      <c r="L37969"/>
      <c r="M37969"/>
      <c r="N37969"/>
      <c r="O37969"/>
      <c r="P37969"/>
      <c r="Q37969"/>
      <c r="R37969"/>
    </row>
    <row r="37970" spans="3:18" x14ac:dyDescent="0.2">
      <c r="C37970"/>
      <c r="D37970"/>
      <c r="E37970"/>
      <c r="F37970"/>
      <c r="G37970"/>
      <c r="H37970"/>
      <c r="I37970"/>
      <c r="J37970"/>
      <c r="K37970"/>
      <c r="L37970"/>
      <c r="M37970"/>
      <c r="N37970"/>
      <c r="O37970"/>
      <c r="P37970"/>
      <c r="Q37970"/>
      <c r="R37970"/>
    </row>
    <row r="37971" spans="3:18" x14ac:dyDescent="0.2">
      <c r="C37971"/>
      <c r="D37971"/>
      <c r="E37971"/>
      <c r="F37971"/>
      <c r="G37971"/>
      <c r="H37971"/>
      <c r="I37971"/>
      <c r="J37971"/>
      <c r="K37971"/>
      <c r="L37971"/>
      <c r="M37971"/>
      <c r="N37971"/>
      <c r="O37971"/>
      <c r="P37971"/>
      <c r="Q37971"/>
      <c r="R37971"/>
    </row>
    <row r="37972" spans="3:18" x14ac:dyDescent="0.2">
      <c r="C37972"/>
      <c r="D37972"/>
      <c r="E37972"/>
      <c r="F37972"/>
      <c r="G37972"/>
      <c r="H37972"/>
      <c r="I37972"/>
      <c r="J37972"/>
      <c r="K37972"/>
      <c r="L37972"/>
      <c r="M37972"/>
      <c r="N37972"/>
      <c r="O37972"/>
      <c r="P37972"/>
      <c r="Q37972"/>
      <c r="R37972"/>
    </row>
    <row r="37973" spans="3:18" x14ac:dyDescent="0.2">
      <c r="C37973"/>
      <c r="D37973"/>
      <c r="E37973"/>
      <c r="F37973"/>
      <c r="G37973"/>
      <c r="H37973"/>
      <c r="I37973"/>
      <c r="J37973"/>
      <c r="K37973"/>
      <c r="L37973"/>
      <c r="M37973"/>
      <c r="N37973"/>
      <c r="O37973"/>
      <c r="P37973"/>
      <c r="Q37973"/>
      <c r="R37973"/>
    </row>
    <row r="37974" spans="3:18" x14ac:dyDescent="0.2">
      <c r="C37974"/>
      <c r="D37974"/>
      <c r="E37974"/>
      <c r="F37974"/>
      <c r="G37974"/>
      <c r="H37974"/>
      <c r="I37974"/>
      <c r="J37974"/>
      <c r="K37974"/>
      <c r="L37974"/>
      <c r="M37974"/>
      <c r="N37974"/>
      <c r="O37974"/>
      <c r="P37974"/>
      <c r="Q37974"/>
      <c r="R37974"/>
    </row>
    <row r="37975" spans="3:18" x14ac:dyDescent="0.2">
      <c r="C37975"/>
      <c r="D37975"/>
      <c r="E37975"/>
      <c r="F37975"/>
      <c r="G37975"/>
      <c r="H37975"/>
      <c r="I37975"/>
      <c r="J37975"/>
      <c r="K37975"/>
      <c r="L37975"/>
      <c r="M37975"/>
      <c r="N37975"/>
      <c r="O37975"/>
      <c r="P37975"/>
      <c r="Q37975"/>
      <c r="R37975"/>
    </row>
    <row r="37976" spans="3:18" x14ac:dyDescent="0.2">
      <c r="C37976"/>
      <c r="D37976"/>
      <c r="E37976"/>
      <c r="F37976"/>
      <c r="G37976"/>
      <c r="H37976"/>
      <c r="I37976"/>
      <c r="J37976"/>
      <c r="K37976"/>
      <c r="L37976"/>
      <c r="M37976"/>
      <c r="N37976"/>
      <c r="O37976"/>
      <c r="P37976"/>
      <c r="Q37976"/>
      <c r="R37976"/>
    </row>
    <row r="37977" spans="3:18" x14ac:dyDescent="0.2">
      <c r="C37977"/>
      <c r="D37977"/>
      <c r="E37977"/>
      <c r="F37977"/>
      <c r="G37977"/>
      <c r="H37977"/>
      <c r="I37977"/>
      <c r="J37977"/>
      <c r="K37977"/>
      <c r="L37977"/>
      <c r="M37977"/>
      <c r="N37977"/>
      <c r="O37977"/>
      <c r="P37977"/>
      <c r="Q37977"/>
      <c r="R37977"/>
    </row>
    <row r="37978" spans="3:18" x14ac:dyDescent="0.2">
      <c r="C37978"/>
      <c r="D37978"/>
      <c r="E37978"/>
      <c r="F37978"/>
      <c r="G37978"/>
      <c r="H37978"/>
      <c r="I37978"/>
      <c r="J37978"/>
      <c r="K37978"/>
      <c r="L37978"/>
      <c r="M37978"/>
      <c r="N37978"/>
      <c r="O37978"/>
      <c r="P37978"/>
      <c r="Q37978"/>
      <c r="R37978"/>
    </row>
    <row r="37979" spans="3:18" x14ac:dyDescent="0.2">
      <c r="C37979"/>
      <c r="D37979"/>
      <c r="E37979"/>
      <c r="F37979"/>
      <c r="G37979"/>
      <c r="H37979"/>
      <c r="I37979"/>
      <c r="J37979"/>
      <c r="K37979"/>
      <c r="L37979"/>
      <c r="M37979"/>
      <c r="N37979"/>
      <c r="O37979"/>
      <c r="P37979"/>
      <c r="Q37979"/>
      <c r="R37979"/>
    </row>
    <row r="37980" spans="3:18" x14ac:dyDescent="0.2">
      <c r="C37980"/>
      <c r="D37980"/>
      <c r="E37980"/>
      <c r="F37980"/>
      <c r="G37980"/>
      <c r="H37980"/>
      <c r="I37980"/>
      <c r="J37980"/>
      <c r="K37980"/>
      <c r="L37980"/>
      <c r="M37980"/>
      <c r="N37980"/>
      <c r="O37980"/>
      <c r="P37980"/>
      <c r="Q37980"/>
      <c r="R37980"/>
    </row>
    <row r="37981" spans="3:18" x14ac:dyDescent="0.2">
      <c r="C37981"/>
      <c r="D37981"/>
      <c r="E37981"/>
      <c r="F37981"/>
      <c r="G37981"/>
      <c r="H37981"/>
      <c r="I37981"/>
      <c r="J37981"/>
      <c r="K37981"/>
      <c r="L37981"/>
      <c r="M37981"/>
      <c r="N37981"/>
      <c r="O37981"/>
      <c r="P37981"/>
      <c r="Q37981"/>
      <c r="R37981"/>
    </row>
    <row r="37982" spans="3:18" x14ac:dyDescent="0.2">
      <c r="C37982"/>
      <c r="D37982"/>
      <c r="E37982"/>
      <c r="F37982"/>
      <c r="G37982"/>
      <c r="H37982"/>
      <c r="I37982"/>
      <c r="J37982"/>
      <c r="K37982"/>
      <c r="L37982"/>
      <c r="M37982"/>
      <c r="N37982"/>
      <c r="O37982"/>
      <c r="P37982"/>
      <c r="Q37982"/>
      <c r="R37982"/>
    </row>
    <row r="37983" spans="3:18" x14ac:dyDescent="0.2">
      <c r="C37983"/>
      <c r="D37983"/>
      <c r="E37983"/>
      <c r="F37983"/>
      <c r="G37983"/>
      <c r="H37983"/>
      <c r="I37983"/>
      <c r="J37983"/>
      <c r="K37983"/>
      <c r="L37983"/>
      <c r="M37983"/>
      <c r="N37983"/>
      <c r="O37983"/>
      <c r="P37983"/>
      <c r="Q37983"/>
      <c r="R37983"/>
    </row>
    <row r="37984" spans="3:18" x14ac:dyDescent="0.2">
      <c r="C37984"/>
      <c r="D37984"/>
      <c r="E37984"/>
      <c r="F37984"/>
      <c r="G37984"/>
      <c r="H37984"/>
      <c r="I37984"/>
      <c r="J37984"/>
      <c r="K37984"/>
      <c r="L37984"/>
      <c r="M37984"/>
      <c r="N37984"/>
      <c r="O37984"/>
      <c r="P37984"/>
      <c r="Q37984"/>
      <c r="R37984"/>
    </row>
    <row r="37985" spans="3:18" x14ac:dyDescent="0.2">
      <c r="C37985"/>
      <c r="D37985"/>
      <c r="E37985"/>
      <c r="F37985"/>
      <c r="G37985"/>
      <c r="H37985"/>
      <c r="I37985"/>
      <c r="J37985"/>
      <c r="K37985"/>
      <c r="L37985"/>
      <c r="M37985"/>
      <c r="N37985"/>
      <c r="O37985"/>
      <c r="P37985"/>
      <c r="Q37985"/>
      <c r="R37985"/>
    </row>
    <row r="37986" spans="3:18" x14ac:dyDescent="0.2">
      <c r="C37986"/>
      <c r="D37986"/>
      <c r="E37986"/>
      <c r="F37986"/>
      <c r="G37986"/>
      <c r="H37986"/>
      <c r="I37986"/>
      <c r="J37986"/>
      <c r="K37986"/>
      <c r="L37986"/>
      <c r="M37986"/>
      <c r="N37986"/>
      <c r="O37986"/>
      <c r="P37986"/>
      <c r="Q37986"/>
      <c r="R37986"/>
    </row>
    <row r="37987" spans="3:18" x14ac:dyDescent="0.2">
      <c r="C37987"/>
      <c r="D37987"/>
      <c r="E37987"/>
      <c r="F37987"/>
      <c r="G37987"/>
      <c r="H37987"/>
      <c r="I37987"/>
      <c r="J37987"/>
      <c r="K37987"/>
      <c r="L37987"/>
      <c r="M37987"/>
      <c r="N37987"/>
      <c r="O37987"/>
      <c r="P37987"/>
      <c r="Q37987"/>
      <c r="R37987"/>
    </row>
    <row r="37988" spans="3:18" x14ac:dyDescent="0.2">
      <c r="C37988"/>
      <c r="D37988"/>
      <c r="E37988"/>
      <c r="F37988"/>
      <c r="G37988"/>
      <c r="H37988"/>
      <c r="I37988"/>
      <c r="J37988"/>
      <c r="K37988"/>
      <c r="L37988"/>
      <c r="M37988"/>
      <c r="N37988"/>
      <c r="O37988"/>
      <c r="P37988"/>
      <c r="Q37988"/>
      <c r="R37988"/>
    </row>
    <row r="37989" spans="3:18" x14ac:dyDescent="0.2">
      <c r="C37989"/>
      <c r="D37989"/>
      <c r="E37989"/>
      <c r="F37989"/>
      <c r="G37989"/>
      <c r="H37989"/>
      <c r="I37989"/>
      <c r="J37989"/>
      <c r="K37989"/>
      <c r="L37989"/>
      <c r="M37989"/>
      <c r="N37989"/>
      <c r="O37989"/>
      <c r="P37989"/>
      <c r="Q37989"/>
      <c r="R37989"/>
    </row>
    <row r="37990" spans="3:18" x14ac:dyDescent="0.2">
      <c r="C37990"/>
      <c r="D37990"/>
      <c r="E37990"/>
      <c r="F37990"/>
      <c r="G37990"/>
      <c r="H37990"/>
      <c r="I37990"/>
      <c r="J37990"/>
      <c r="K37990"/>
      <c r="L37990"/>
      <c r="M37990"/>
      <c r="N37990"/>
      <c r="O37990"/>
      <c r="P37990"/>
      <c r="Q37990"/>
      <c r="R37990"/>
    </row>
    <row r="37991" spans="3:18" x14ac:dyDescent="0.2">
      <c r="C37991"/>
      <c r="D37991"/>
      <c r="E37991"/>
      <c r="F37991"/>
      <c r="G37991"/>
      <c r="H37991"/>
      <c r="I37991"/>
      <c r="J37991"/>
      <c r="K37991"/>
      <c r="L37991"/>
      <c r="M37991"/>
      <c r="N37991"/>
      <c r="O37991"/>
      <c r="P37991"/>
      <c r="Q37991"/>
      <c r="R37991"/>
    </row>
    <row r="37992" spans="3:18" x14ac:dyDescent="0.2">
      <c r="C37992"/>
      <c r="D37992"/>
      <c r="E37992"/>
      <c r="F37992"/>
      <c r="G37992"/>
      <c r="H37992"/>
      <c r="I37992"/>
      <c r="J37992"/>
      <c r="K37992"/>
      <c r="L37992"/>
      <c r="M37992"/>
      <c r="N37992"/>
      <c r="O37992"/>
      <c r="P37992"/>
      <c r="Q37992"/>
      <c r="R37992"/>
    </row>
    <row r="37993" spans="3:18" x14ac:dyDescent="0.2">
      <c r="C37993"/>
      <c r="D37993"/>
      <c r="E37993"/>
      <c r="F37993"/>
      <c r="G37993"/>
      <c r="H37993"/>
      <c r="I37993"/>
      <c r="J37993"/>
      <c r="K37993"/>
      <c r="L37993"/>
      <c r="M37993"/>
      <c r="N37993"/>
      <c r="O37993"/>
      <c r="P37993"/>
      <c r="Q37993"/>
      <c r="R37993"/>
    </row>
    <row r="37994" spans="3:18" x14ac:dyDescent="0.2">
      <c r="C37994"/>
      <c r="D37994"/>
      <c r="E37994"/>
      <c r="F37994"/>
      <c r="G37994"/>
      <c r="H37994"/>
      <c r="I37994"/>
      <c r="J37994"/>
      <c r="K37994"/>
      <c r="L37994"/>
      <c r="M37994"/>
      <c r="N37994"/>
      <c r="O37994"/>
      <c r="P37994"/>
      <c r="Q37994"/>
      <c r="R37994"/>
    </row>
    <row r="37995" spans="3:18" x14ac:dyDescent="0.2">
      <c r="C37995"/>
      <c r="D37995"/>
      <c r="E37995"/>
      <c r="F37995"/>
      <c r="G37995"/>
      <c r="H37995"/>
      <c r="I37995"/>
      <c r="J37995"/>
      <c r="K37995"/>
      <c r="L37995"/>
      <c r="M37995"/>
      <c r="N37995"/>
      <c r="O37995"/>
      <c r="P37995"/>
      <c r="Q37995"/>
      <c r="R37995"/>
    </row>
    <row r="37996" spans="3:18" x14ac:dyDescent="0.2">
      <c r="C37996"/>
      <c r="D37996"/>
      <c r="E37996"/>
      <c r="F37996"/>
      <c r="G37996"/>
      <c r="H37996"/>
      <c r="I37996"/>
      <c r="J37996"/>
      <c r="K37996"/>
      <c r="L37996"/>
      <c r="M37996"/>
      <c r="N37996"/>
      <c r="O37996"/>
      <c r="P37996"/>
      <c r="Q37996"/>
      <c r="R37996"/>
    </row>
    <row r="37997" spans="3:18" x14ac:dyDescent="0.2">
      <c r="C37997"/>
      <c r="D37997"/>
      <c r="E37997"/>
      <c r="F37997"/>
      <c r="G37997"/>
      <c r="H37997"/>
      <c r="I37997"/>
      <c r="J37997"/>
      <c r="K37997"/>
      <c r="L37997"/>
      <c r="M37997"/>
      <c r="N37997"/>
      <c r="O37997"/>
      <c r="P37997"/>
      <c r="Q37997"/>
      <c r="R37997"/>
    </row>
    <row r="37998" spans="3:18" x14ac:dyDescent="0.2">
      <c r="C37998"/>
      <c r="D37998"/>
      <c r="E37998"/>
      <c r="F37998"/>
      <c r="G37998"/>
      <c r="H37998"/>
      <c r="I37998"/>
      <c r="J37998"/>
      <c r="K37998"/>
      <c r="L37998"/>
      <c r="M37998"/>
      <c r="N37998"/>
      <c r="O37998"/>
      <c r="P37998"/>
      <c r="Q37998"/>
      <c r="R37998"/>
    </row>
    <row r="37999" spans="3:18" x14ac:dyDescent="0.2">
      <c r="C37999"/>
      <c r="D37999"/>
      <c r="E37999"/>
      <c r="F37999"/>
      <c r="G37999"/>
      <c r="H37999"/>
      <c r="I37999"/>
      <c r="J37999"/>
      <c r="K37999"/>
      <c r="L37999"/>
      <c r="M37999"/>
      <c r="N37999"/>
      <c r="O37999"/>
      <c r="P37999"/>
      <c r="Q37999"/>
      <c r="R37999"/>
    </row>
    <row r="38000" spans="3:18" x14ac:dyDescent="0.2">
      <c r="C38000"/>
      <c r="D38000"/>
      <c r="E38000"/>
      <c r="F38000"/>
      <c r="G38000"/>
      <c r="H38000"/>
      <c r="I38000"/>
      <c r="J38000"/>
      <c r="K38000"/>
      <c r="L38000"/>
      <c r="M38000"/>
      <c r="N38000"/>
      <c r="O38000"/>
      <c r="P38000"/>
      <c r="Q38000"/>
      <c r="R38000"/>
    </row>
    <row r="38001" spans="3:18" x14ac:dyDescent="0.2">
      <c r="C38001"/>
      <c r="D38001"/>
      <c r="E38001"/>
      <c r="F38001"/>
      <c r="G38001"/>
      <c r="H38001"/>
      <c r="I38001"/>
      <c r="J38001"/>
      <c r="K38001"/>
      <c r="L38001"/>
      <c r="M38001"/>
      <c r="N38001"/>
      <c r="O38001"/>
      <c r="P38001"/>
      <c r="Q38001"/>
      <c r="R38001"/>
    </row>
    <row r="38002" spans="3:18" x14ac:dyDescent="0.2">
      <c r="C38002"/>
      <c r="D38002"/>
      <c r="E38002"/>
      <c r="F38002"/>
      <c r="G38002"/>
      <c r="H38002"/>
      <c r="I38002"/>
      <c r="J38002"/>
      <c r="K38002"/>
      <c r="L38002"/>
      <c r="M38002"/>
      <c r="N38002"/>
      <c r="O38002"/>
      <c r="P38002"/>
      <c r="Q38002"/>
      <c r="R38002"/>
    </row>
    <row r="38003" spans="3:18" x14ac:dyDescent="0.2">
      <c r="C38003"/>
      <c r="D38003"/>
      <c r="E38003"/>
      <c r="F38003"/>
      <c r="G38003"/>
      <c r="H38003"/>
      <c r="I38003"/>
      <c r="J38003"/>
      <c r="K38003"/>
      <c r="L38003"/>
      <c r="M38003"/>
      <c r="N38003"/>
      <c r="O38003"/>
      <c r="P38003"/>
      <c r="Q38003"/>
      <c r="R38003"/>
    </row>
    <row r="38004" spans="3:18" x14ac:dyDescent="0.2">
      <c r="C38004"/>
      <c r="D38004"/>
      <c r="E38004"/>
      <c r="F38004"/>
      <c r="G38004"/>
      <c r="H38004"/>
      <c r="I38004"/>
      <c r="J38004"/>
      <c r="K38004"/>
      <c r="L38004"/>
      <c r="M38004"/>
      <c r="N38004"/>
      <c r="O38004"/>
      <c r="P38004"/>
      <c r="Q38004"/>
      <c r="R38004"/>
    </row>
    <row r="38005" spans="3:18" x14ac:dyDescent="0.2">
      <c r="C38005"/>
      <c r="D38005"/>
      <c r="E38005"/>
      <c r="F38005"/>
      <c r="G38005"/>
      <c r="H38005"/>
      <c r="I38005"/>
      <c r="J38005"/>
      <c r="K38005"/>
      <c r="L38005"/>
      <c r="M38005"/>
      <c r="N38005"/>
      <c r="O38005"/>
      <c r="P38005"/>
      <c r="Q38005"/>
      <c r="R38005"/>
    </row>
    <row r="38006" spans="3:18" x14ac:dyDescent="0.2">
      <c r="C38006"/>
      <c r="D38006"/>
      <c r="E38006"/>
      <c r="F38006"/>
      <c r="G38006"/>
      <c r="H38006"/>
      <c r="I38006"/>
      <c r="J38006"/>
      <c r="K38006"/>
      <c r="L38006"/>
      <c r="M38006"/>
      <c r="N38006"/>
      <c r="O38006"/>
      <c r="P38006"/>
      <c r="Q38006"/>
      <c r="R38006"/>
    </row>
    <row r="38007" spans="3:18" x14ac:dyDescent="0.2">
      <c r="C38007"/>
      <c r="D38007"/>
      <c r="E38007"/>
      <c r="F38007"/>
      <c r="G38007"/>
      <c r="H38007"/>
      <c r="I38007"/>
      <c r="J38007"/>
      <c r="K38007"/>
      <c r="L38007"/>
      <c r="M38007"/>
      <c r="N38007"/>
      <c r="O38007"/>
      <c r="P38007"/>
      <c r="Q38007"/>
      <c r="R38007"/>
    </row>
    <row r="38008" spans="3:18" x14ac:dyDescent="0.2">
      <c r="C38008"/>
      <c r="D38008"/>
      <c r="E38008"/>
      <c r="F38008"/>
      <c r="G38008"/>
      <c r="H38008"/>
      <c r="I38008"/>
      <c r="J38008"/>
      <c r="K38008"/>
      <c r="L38008"/>
      <c r="M38008"/>
      <c r="N38008"/>
      <c r="O38008"/>
      <c r="P38008"/>
      <c r="Q38008"/>
      <c r="R38008"/>
    </row>
    <row r="38009" spans="3:18" x14ac:dyDescent="0.2">
      <c r="C38009"/>
      <c r="D38009"/>
      <c r="E38009"/>
      <c r="F38009"/>
      <c r="G38009"/>
      <c r="H38009"/>
      <c r="I38009"/>
      <c r="J38009"/>
      <c r="K38009"/>
      <c r="L38009"/>
      <c r="M38009"/>
      <c r="N38009"/>
      <c r="O38009"/>
      <c r="P38009"/>
      <c r="Q38009"/>
      <c r="R38009"/>
    </row>
    <row r="38010" spans="3:18" x14ac:dyDescent="0.2">
      <c r="C38010"/>
      <c r="D38010"/>
      <c r="E38010"/>
      <c r="F38010"/>
      <c r="G38010"/>
      <c r="H38010"/>
      <c r="I38010"/>
      <c r="J38010"/>
      <c r="K38010"/>
      <c r="L38010"/>
      <c r="M38010"/>
      <c r="N38010"/>
      <c r="O38010"/>
      <c r="P38010"/>
      <c r="Q38010"/>
      <c r="R38010"/>
    </row>
    <row r="38011" spans="3:18" x14ac:dyDescent="0.2">
      <c r="C38011"/>
      <c r="D38011"/>
      <c r="E38011"/>
      <c r="F38011"/>
      <c r="G38011"/>
      <c r="H38011"/>
      <c r="I38011"/>
      <c r="J38011"/>
      <c r="K38011"/>
      <c r="L38011"/>
      <c r="M38011"/>
      <c r="N38011"/>
      <c r="O38011"/>
      <c r="P38011"/>
      <c r="Q38011"/>
      <c r="R38011"/>
    </row>
    <row r="38012" spans="3:18" x14ac:dyDescent="0.2">
      <c r="C38012"/>
      <c r="D38012"/>
      <c r="E38012"/>
      <c r="F38012"/>
      <c r="G38012"/>
      <c r="H38012"/>
      <c r="I38012"/>
      <c r="J38012"/>
      <c r="K38012"/>
      <c r="L38012"/>
      <c r="M38012"/>
      <c r="N38012"/>
      <c r="O38012"/>
      <c r="P38012"/>
      <c r="Q38012"/>
      <c r="R38012"/>
    </row>
    <row r="38013" spans="3:18" x14ac:dyDescent="0.2">
      <c r="C38013"/>
      <c r="D38013"/>
      <c r="E38013"/>
      <c r="F38013"/>
      <c r="G38013"/>
      <c r="H38013"/>
      <c r="I38013"/>
      <c r="J38013"/>
      <c r="K38013"/>
      <c r="L38013"/>
      <c r="M38013"/>
      <c r="N38013"/>
      <c r="O38013"/>
      <c r="P38013"/>
      <c r="Q38013"/>
      <c r="R38013"/>
    </row>
    <row r="38014" spans="3:18" x14ac:dyDescent="0.2">
      <c r="C38014"/>
      <c r="D38014"/>
      <c r="E38014"/>
      <c r="F38014"/>
      <c r="G38014"/>
      <c r="H38014"/>
      <c r="I38014"/>
      <c r="J38014"/>
      <c r="K38014"/>
      <c r="L38014"/>
      <c r="M38014"/>
      <c r="N38014"/>
      <c r="O38014"/>
      <c r="P38014"/>
      <c r="Q38014"/>
      <c r="R38014"/>
    </row>
    <row r="38015" spans="3:18" x14ac:dyDescent="0.2">
      <c r="C38015"/>
      <c r="D38015"/>
      <c r="E38015"/>
      <c r="F38015"/>
      <c r="G38015"/>
      <c r="H38015"/>
      <c r="I38015"/>
      <c r="J38015"/>
      <c r="K38015"/>
      <c r="L38015"/>
      <c r="M38015"/>
      <c r="N38015"/>
      <c r="O38015"/>
      <c r="P38015"/>
      <c r="Q38015"/>
      <c r="R38015"/>
    </row>
    <row r="38016" spans="3:18" x14ac:dyDescent="0.2">
      <c r="C38016"/>
      <c r="D38016"/>
      <c r="E38016"/>
      <c r="F38016"/>
      <c r="G38016"/>
      <c r="H38016"/>
      <c r="I38016"/>
      <c r="J38016"/>
      <c r="K38016"/>
      <c r="L38016"/>
      <c r="M38016"/>
      <c r="N38016"/>
      <c r="O38016"/>
      <c r="P38016"/>
      <c r="Q38016"/>
      <c r="R38016"/>
    </row>
    <row r="38017" spans="3:18" x14ac:dyDescent="0.2">
      <c r="C38017"/>
      <c r="D38017"/>
      <c r="E38017"/>
      <c r="F38017"/>
      <c r="G38017"/>
      <c r="H38017"/>
      <c r="I38017"/>
      <c r="J38017"/>
      <c r="K38017"/>
      <c r="L38017"/>
      <c r="M38017"/>
      <c r="N38017"/>
      <c r="O38017"/>
      <c r="P38017"/>
      <c r="Q38017"/>
      <c r="R38017"/>
    </row>
    <row r="38018" spans="3:18" x14ac:dyDescent="0.2">
      <c r="C38018"/>
      <c r="D38018"/>
      <c r="E38018"/>
      <c r="F38018"/>
      <c r="G38018"/>
      <c r="H38018"/>
      <c r="I38018"/>
      <c r="J38018"/>
      <c r="K38018"/>
      <c r="L38018"/>
      <c r="M38018"/>
      <c r="N38018"/>
      <c r="O38018"/>
      <c r="P38018"/>
      <c r="Q38018"/>
      <c r="R38018"/>
    </row>
    <row r="38019" spans="3:18" x14ac:dyDescent="0.2">
      <c r="C38019"/>
      <c r="D38019"/>
      <c r="E38019"/>
      <c r="F38019"/>
      <c r="G38019"/>
      <c r="H38019"/>
      <c r="I38019"/>
      <c r="J38019"/>
      <c r="K38019"/>
      <c r="L38019"/>
      <c r="M38019"/>
      <c r="N38019"/>
      <c r="O38019"/>
      <c r="P38019"/>
      <c r="Q38019"/>
      <c r="R38019"/>
    </row>
    <row r="38020" spans="3:18" x14ac:dyDescent="0.2">
      <c r="C38020"/>
      <c r="D38020"/>
      <c r="E38020"/>
      <c r="F38020"/>
      <c r="G38020"/>
      <c r="H38020"/>
      <c r="I38020"/>
      <c r="J38020"/>
      <c r="K38020"/>
      <c r="L38020"/>
      <c r="M38020"/>
      <c r="N38020"/>
      <c r="O38020"/>
      <c r="P38020"/>
      <c r="Q38020"/>
      <c r="R38020"/>
    </row>
    <row r="38021" spans="3:18" x14ac:dyDescent="0.2">
      <c r="C38021"/>
      <c r="D38021"/>
      <c r="E38021"/>
      <c r="F38021"/>
      <c r="G38021"/>
      <c r="H38021"/>
      <c r="I38021"/>
      <c r="J38021"/>
      <c r="K38021"/>
      <c r="L38021"/>
      <c r="M38021"/>
      <c r="N38021"/>
      <c r="O38021"/>
      <c r="P38021"/>
      <c r="Q38021"/>
      <c r="R38021"/>
    </row>
    <row r="38022" spans="3:18" x14ac:dyDescent="0.2">
      <c r="C38022"/>
      <c r="D38022"/>
      <c r="E38022"/>
      <c r="F38022"/>
      <c r="G38022"/>
      <c r="H38022"/>
      <c r="I38022"/>
      <c r="J38022"/>
      <c r="K38022"/>
      <c r="L38022"/>
      <c r="M38022"/>
      <c r="N38022"/>
      <c r="O38022"/>
      <c r="P38022"/>
      <c r="Q38022"/>
      <c r="R38022"/>
    </row>
    <row r="38023" spans="3:18" x14ac:dyDescent="0.2">
      <c r="C38023"/>
      <c r="D38023"/>
      <c r="E38023"/>
      <c r="F38023"/>
      <c r="G38023"/>
      <c r="H38023"/>
      <c r="I38023"/>
      <c r="J38023"/>
      <c r="K38023"/>
      <c r="L38023"/>
      <c r="M38023"/>
      <c r="N38023"/>
      <c r="O38023"/>
      <c r="P38023"/>
      <c r="Q38023"/>
      <c r="R38023"/>
    </row>
    <row r="38024" spans="3:18" x14ac:dyDescent="0.2">
      <c r="C38024"/>
      <c r="D38024"/>
      <c r="E38024"/>
      <c r="F38024"/>
      <c r="G38024"/>
      <c r="H38024"/>
      <c r="I38024"/>
      <c r="J38024"/>
      <c r="K38024"/>
      <c r="L38024"/>
      <c r="M38024"/>
      <c r="N38024"/>
      <c r="O38024"/>
      <c r="P38024"/>
      <c r="Q38024"/>
      <c r="R38024"/>
    </row>
    <row r="38025" spans="3:18" x14ac:dyDescent="0.2">
      <c r="C38025"/>
      <c r="D38025"/>
      <c r="E38025"/>
      <c r="F38025"/>
      <c r="G38025"/>
      <c r="H38025"/>
      <c r="I38025"/>
      <c r="J38025"/>
      <c r="K38025"/>
      <c r="L38025"/>
      <c r="M38025"/>
      <c r="N38025"/>
      <c r="O38025"/>
      <c r="P38025"/>
      <c r="Q38025"/>
      <c r="R38025"/>
    </row>
    <row r="38026" spans="3:18" x14ac:dyDescent="0.2">
      <c r="C38026"/>
      <c r="D38026"/>
      <c r="E38026"/>
      <c r="F38026"/>
      <c r="G38026"/>
      <c r="H38026"/>
      <c r="I38026"/>
      <c r="J38026"/>
      <c r="K38026"/>
      <c r="L38026"/>
      <c r="M38026"/>
      <c r="N38026"/>
      <c r="O38026"/>
      <c r="P38026"/>
      <c r="Q38026"/>
      <c r="R38026"/>
    </row>
    <row r="38027" spans="3:18" x14ac:dyDescent="0.2">
      <c r="C38027"/>
      <c r="D38027"/>
      <c r="E38027"/>
      <c r="F38027"/>
      <c r="G38027"/>
      <c r="H38027"/>
      <c r="I38027"/>
      <c r="J38027"/>
      <c r="K38027"/>
      <c r="L38027"/>
      <c r="M38027"/>
      <c r="N38027"/>
      <c r="O38027"/>
      <c r="P38027"/>
      <c r="Q38027"/>
      <c r="R38027"/>
    </row>
    <row r="38028" spans="3:18" x14ac:dyDescent="0.2">
      <c r="C38028"/>
      <c r="D38028"/>
      <c r="E38028"/>
      <c r="F38028"/>
      <c r="G38028"/>
      <c r="H38028"/>
      <c r="I38028"/>
      <c r="J38028"/>
      <c r="K38028"/>
      <c r="L38028"/>
      <c r="M38028"/>
      <c r="N38028"/>
      <c r="O38028"/>
      <c r="P38028"/>
      <c r="Q38028"/>
      <c r="R38028"/>
    </row>
    <row r="38029" spans="3:18" x14ac:dyDescent="0.2">
      <c r="C38029"/>
      <c r="D38029"/>
      <c r="E38029"/>
      <c r="F38029"/>
      <c r="G38029"/>
      <c r="H38029"/>
      <c r="I38029"/>
      <c r="J38029"/>
      <c r="K38029"/>
      <c r="L38029"/>
      <c r="M38029"/>
      <c r="N38029"/>
      <c r="O38029"/>
      <c r="P38029"/>
      <c r="Q38029"/>
      <c r="R38029"/>
    </row>
    <row r="38030" spans="3:18" x14ac:dyDescent="0.2">
      <c r="C38030"/>
      <c r="D38030"/>
      <c r="E38030"/>
      <c r="F38030"/>
      <c r="G38030"/>
      <c r="H38030"/>
      <c r="I38030"/>
      <c r="J38030"/>
      <c r="K38030"/>
      <c r="L38030"/>
      <c r="M38030"/>
      <c r="N38030"/>
      <c r="O38030"/>
      <c r="P38030"/>
      <c r="Q38030"/>
      <c r="R38030"/>
    </row>
    <row r="38031" spans="3:18" x14ac:dyDescent="0.2">
      <c r="C38031"/>
      <c r="D38031"/>
      <c r="E38031"/>
      <c r="F38031"/>
      <c r="G38031"/>
      <c r="H38031"/>
      <c r="I38031"/>
      <c r="J38031"/>
      <c r="K38031"/>
      <c r="L38031"/>
      <c r="M38031"/>
      <c r="N38031"/>
      <c r="O38031"/>
      <c r="P38031"/>
      <c r="Q38031"/>
      <c r="R38031"/>
    </row>
    <row r="38032" spans="3:18" x14ac:dyDescent="0.2">
      <c r="C38032"/>
      <c r="D38032"/>
      <c r="E38032"/>
      <c r="F38032"/>
      <c r="G38032"/>
      <c r="H38032"/>
      <c r="I38032"/>
      <c r="J38032"/>
      <c r="K38032"/>
      <c r="L38032"/>
      <c r="M38032"/>
      <c r="N38032"/>
      <c r="O38032"/>
      <c r="P38032"/>
      <c r="Q38032"/>
      <c r="R38032"/>
    </row>
    <row r="38033" spans="3:18" x14ac:dyDescent="0.2">
      <c r="C38033"/>
      <c r="D38033"/>
      <c r="E38033"/>
      <c r="F38033"/>
      <c r="G38033"/>
      <c r="H38033"/>
      <c r="I38033"/>
      <c r="J38033"/>
      <c r="K38033"/>
      <c r="L38033"/>
      <c r="M38033"/>
      <c r="N38033"/>
      <c r="O38033"/>
      <c r="P38033"/>
      <c r="Q38033"/>
      <c r="R38033"/>
    </row>
    <row r="38034" spans="3:18" x14ac:dyDescent="0.2">
      <c r="C38034"/>
      <c r="D38034"/>
      <c r="E38034"/>
      <c r="F38034"/>
      <c r="G38034"/>
      <c r="H38034"/>
      <c r="I38034"/>
      <c r="J38034"/>
      <c r="K38034"/>
      <c r="L38034"/>
      <c r="M38034"/>
      <c r="N38034"/>
      <c r="O38034"/>
      <c r="P38034"/>
      <c r="Q38034"/>
      <c r="R38034"/>
    </row>
    <row r="38035" spans="3:18" x14ac:dyDescent="0.2">
      <c r="C38035"/>
      <c r="D38035"/>
      <c r="E38035"/>
      <c r="F38035"/>
      <c r="G38035"/>
      <c r="H38035"/>
      <c r="I38035"/>
      <c r="J38035"/>
      <c r="K38035"/>
      <c r="L38035"/>
      <c r="M38035"/>
      <c r="N38035"/>
      <c r="O38035"/>
      <c r="P38035"/>
      <c r="Q38035"/>
      <c r="R38035"/>
    </row>
    <row r="38036" spans="3:18" x14ac:dyDescent="0.2">
      <c r="C38036"/>
      <c r="D38036"/>
      <c r="E38036"/>
      <c r="F38036"/>
      <c r="G38036"/>
      <c r="H38036"/>
      <c r="I38036"/>
      <c r="J38036"/>
      <c r="K38036"/>
      <c r="L38036"/>
      <c r="M38036"/>
      <c r="N38036"/>
      <c r="O38036"/>
      <c r="P38036"/>
      <c r="Q38036"/>
      <c r="R38036"/>
    </row>
    <row r="38037" spans="3:18" x14ac:dyDescent="0.2">
      <c r="C38037"/>
      <c r="D38037"/>
      <c r="E38037"/>
      <c r="F38037"/>
      <c r="G38037"/>
      <c r="H38037"/>
      <c r="I38037"/>
      <c r="J38037"/>
      <c r="K38037"/>
      <c r="L38037"/>
      <c r="M38037"/>
      <c r="N38037"/>
      <c r="O38037"/>
      <c r="P38037"/>
      <c r="Q38037"/>
      <c r="R38037"/>
    </row>
    <row r="38038" spans="3:18" x14ac:dyDescent="0.2">
      <c r="C38038"/>
      <c r="D38038"/>
      <c r="E38038"/>
      <c r="F38038"/>
      <c r="G38038"/>
      <c r="H38038"/>
      <c r="I38038"/>
      <c r="J38038"/>
      <c r="K38038"/>
      <c r="L38038"/>
      <c r="M38038"/>
      <c r="N38038"/>
      <c r="O38038"/>
      <c r="P38038"/>
      <c r="Q38038"/>
      <c r="R38038"/>
    </row>
    <row r="38039" spans="3:18" x14ac:dyDescent="0.2">
      <c r="C38039"/>
      <c r="D38039"/>
      <c r="E38039"/>
      <c r="F38039"/>
      <c r="G38039"/>
      <c r="H38039"/>
      <c r="I38039"/>
      <c r="J38039"/>
      <c r="K38039"/>
      <c r="L38039"/>
      <c r="M38039"/>
      <c r="N38039"/>
      <c r="O38039"/>
      <c r="P38039"/>
      <c r="Q38039"/>
      <c r="R38039"/>
    </row>
    <row r="38040" spans="3:18" x14ac:dyDescent="0.2">
      <c r="C38040"/>
      <c r="D38040"/>
      <c r="E38040"/>
      <c r="F38040"/>
      <c r="G38040"/>
      <c r="H38040"/>
      <c r="I38040"/>
      <c r="J38040"/>
      <c r="K38040"/>
      <c r="L38040"/>
      <c r="M38040"/>
      <c r="N38040"/>
      <c r="O38040"/>
      <c r="P38040"/>
      <c r="Q38040"/>
      <c r="R38040"/>
    </row>
    <row r="38041" spans="3:18" x14ac:dyDescent="0.2">
      <c r="C38041"/>
      <c r="D38041"/>
      <c r="E38041"/>
      <c r="F38041"/>
      <c r="G38041"/>
      <c r="H38041"/>
      <c r="I38041"/>
      <c r="J38041"/>
      <c r="K38041"/>
      <c r="L38041"/>
      <c r="M38041"/>
      <c r="N38041"/>
      <c r="O38041"/>
      <c r="P38041"/>
      <c r="Q38041"/>
      <c r="R38041"/>
    </row>
    <row r="38042" spans="3:18" x14ac:dyDescent="0.2">
      <c r="C38042"/>
      <c r="D38042"/>
      <c r="E38042"/>
      <c r="F38042"/>
      <c r="G38042"/>
      <c r="H38042"/>
      <c r="I38042"/>
      <c r="J38042"/>
      <c r="K38042"/>
      <c r="L38042"/>
      <c r="M38042"/>
      <c r="N38042"/>
      <c r="O38042"/>
      <c r="P38042"/>
      <c r="Q38042"/>
      <c r="R38042"/>
    </row>
    <row r="38043" spans="3:18" x14ac:dyDescent="0.2">
      <c r="C38043"/>
      <c r="D38043"/>
      <c r="E38043"/>
      <c r="F38043"/>
      <c r="G38043"/>
      <c r="H38043"/>
      <c r="I38043"/>
      <c r="J38043"/>
      <c r="K38043"/>
      <c r="L38043"/>
      <c r="M38043"/>
      <c r="N38043"/>
      <c r="O38043"/>
      <c r="P38043"/>
      <c r="Q38043"/>
      <c r="R38043"/>
    </row>
    <row r="38044" spans="3:18" x14ac:dyDescent="0.2">
      <c r="C38044"/>
      <c r="D38044"/>
      <c r="E38044"/>
      <c r="F38044"/>
      <c r="G38044"/>
      <c r="H38044"/>
      <c r="I38044"/>
      <c r="J38044"/>
      <c r="K38044"/>
      <c r="L38044"/>
      <c r="M38044"/>
      <c r="N38044"/>
      <c r="O38044"/>
      <c r="P38044"/>
      <c r="Q38044"/>
      <c r="R38044"/>
    </row>
    <row r="38045" spans="3:18" x14ac:dyDescent="0.2">
      <c r="C38045"/>
      <c r="D38045"/>
      <c r="E38045"/>
      <c r="F38045"/>
      <c r="G38045"/>
      <c r="H38045"/>
      <c r="I38045"/>
      <c r="J38045"/>
      <c r="K38045"/>
      <c r="L38045"/>
      <c r="M38045"/>
      <c r="N38045"/>
      <c r="O38045"/>
      <c r="P38045"/>
      <c r="Q38045"/>
      <c r="R38045"/>
    </row>
    <row r="38046" spans="3:18" x14ac:dyDescent="0.2">
      <c r="C38046"/>
      <c r="D38046"/>
      <c r="E38046"/>
      <c r="F38046"/>
      <c r="G38046"/>
      <c r="H38046"/>
      <c r="I38046"/>
      <c r="J38046"/>
      <c r="K38046"/>
      <c r="L38046"/>
      <c r="M38046"/>
      <c r="N38046"/>
      <c r="O38046"/>
      <c r="P38046"/>
      <c r="Q38046"/>
      <c r="R38046"/>
    </row>
    <row r="38047" spans="3:18" x14ac:dyDescent="0.2">
      <c r="C38047"/>
      <c r="D38047"/>
      <c r="E38047"/>
      <c r="F38047"/>
      <c r="G38047"/>
      <c r="H38047"/>
      <c r="I38047"/>
      <c r="J38047"/>
      <c r="K38047"/>
      <c r="L38047"/>
      <c r="M38047"/>
      <c r="N38047"/>
      <c r="O38047"/>
      <c r="P38047"/>
      <c r="Q38047"/>
      <c r="R38047"/>
    </row>
    <row r="38048" spans="3:18" x14ac:dyDescent="0.2">
      <c r="C38048"/>
      <c r="D38048"/>
      <c r="E38048"/>
      <c r="F38048"/>
      <c r="G38048"/>
      <c r="H38048"/>
      <c r="I38048"/>
      <c r="J38048"/>
      <c r="K38048"/>
      <c r="L38048"/>
      <c r="M38048"/>
      <c r="N38048"/>
      <c r="O38048"/>
      <c r="P38048"/>
      <c r="Q38048"/>
      <c r="R38048"/>
    </row>
    <row r="38049" spans="3:18" x14ac:dyDescent="0.2">
      <c r="C38049"/>
      <c r="D38049"/>
      <c r="E38049"/>
      <c r="F38049"/>
      <c r="G38049"/>
      <c r="H38049"/>
      <c r="I38049"/>
      <c r="J38049"/>
      <c r="K38049"/>
      <c r="L38049"/>
      <c r="M38049"/>
      <c r="N38049"/>
      <c r="O38049"/>
      <c r="P38049"/>
      <c r="Q38049"/>
      <c r="R38049"/>
    </row>
    <row r="38050" spans="3:18" x14ac:dyDescent="0.2">
      <c r="C38050"/>
      <c r="D38050"/>
      <c r="E38050"/>
      <c r="F38050"/>
      <c r="G38050"/>
      <c r="H38050"/>
      <c r="I38050"/>
      <c r="J38050"/>
      <c r="K38050"/>
      <c r="L38050"/>
      <c r="M38050"/>
      <c r="N38050"/>
      <c r="O38050"/>
      <c r="P38050"/>
      <c r="Q38050"/>
      <c r="R38050"/>
    </row>
    <row r="38051" spans="3:18" x14ac:dyDescent="0.2">
      <c r="C38051"/>
      <c r="D38051"/>
      <c r="E38051"/>
      <c r="F38051"/>
      <c r="G38051"/>
      <c r="H38051"/>
      <c r="I38051"/>
      <c r="J38051"/>
      <c r="K38051"/>
      <c r="L38051"/>
      <c r="M38051"/>
      <c r="N38051"/>
      <c r="O38051"/>
      <c r="P38051"/>
      <c r="Q38051"/>
      <c r="R38051"/>
    </row>
    <row r="38052" spans="3:18" x14ac:dyDescent="0.2">
      <c r="C38052"/>
      <c r="D38052"/>
      <c r="E38052"/>
      <c r="F38052"/>
      <c r="G38052"/>
      <c r="H38052"/>
      <c r="I38052"/>
      <c r="J38052"/>
      <c r="K38052"/>
      <c r="L38052"/>
      <c r="M38052"/>
      <c r="N38052"/>
      <c r="O38052"/>
      <c r="P38052"/>
      <c r="Q38052"/>
      <c r="R38052"/>
    </row>
    <row r="38053" spans="3:18" x14ac:dyDescent="0.2">
      <c r="C38053"/>
      <c r="D38053"/>
      <c r="E38053"/>
      <c r="F38053"/>
      <c r="G38053"/>
      <c r="H38053"/>
      <c r="I38053"/>
      <c r="J38053"/>
      <c r="K38053"/>
      <c r="L38053"/>
      <c r="M38053"/>
      <c r="N38053"/>
      <c r="O38053"/>
      <c r="P38053"/>
      <c r="Q38053"/>
      <c r="R38053"/>
    </row>
    <row r="38054" spans="3:18" x14ac:dyDescent="0.2">
      <c r="C38054"/>
      <c r="D38054"/>
      <c r="E38054"/>
      <c r="F38054"/>
      <c r="G38054"/>
      <c r="H38054"/>
      <c r="I38054"/>
      <c r="J38054"/>
      <c r="K38054"/>
      <c r="L38054"/>
      <c r="M38054"/>
      <c r="N38054"/>
      <c r="O38054"/>
      <c r="P38054"/>
      <c r="Q38054"/>
      <c r="R38054"/>
    </row>
    <row r="38055" spans="3:18" x14ac:dyDescent="0.2">
      <c r="C38055"/>
      <c r="D38055"/>
      <c r="E38055"/>
      <c r="F38055"/>
      <c r="G38055"/>
      <c r="H38055"/>
      <c r="I38055"/>
      <c r="J38055"/>
      <c r="K38055"/>
      <c r="L38055"/>
      <c r="M38055"/>
      <c r="N38055"/>
      <c r="O38055"/>
      <c r="P38055"/>
      <c r="Q38055"/>
      <c r="R38055"/>
    </row>
    <row r="38056" spans="3:18" x14ac:dyDescent="0.2">
      <c r="C38056"/>
      <c r="D38056"/>
      <c r="E38056"/>
      <c r="F38056"/>
      <c r="G38056"/>
      <c r="H38056"/>
      <c r="I38056"/>
      <c r="J38056"/>
      <c r="K38056"/>
      <c r="L38056"/>
      <c r="M38056"/>
      <c r="N38056"/>
      <c r="O38056"/>
      <c r="P38056"/>
      <c r="Q38056"/>
      <c r="R38056"/>
    </row>
    <row r="38057" spans="3:18" x14ac:dyDescent="0.2">
      <c r="C38057"/>
      <c r="D38057"/>
      <c r="E38057"/>
      <c r="F38057"/>
      <c r="G38057"/>
      <c r="H38057"/>
      <c r="I38057"/>
      <c r="J38057"/>
      <c r="K38057"/>
      <c r="L38057"/>
      <c r="M38057"/>
      <c r="N38057"/>
      <c r="O38057"/>
      <c r="P38057"/>
      <c r="Q38057"/>
      <c r="R38057"/>
    </row>
    <row r="38058" spans="3:18" x14ac:dyDescent="0.2">
      <c r="C38058"/>
      <c r="D38058"/>
      <c r="E38058"/>
      <c r="F38058"/>
      <c r="G38058"/>
      <c r="H38058"/>
      <c r="I38058"/>
      <c r="J38058"/>
      <c r="K38058"/>
      <c r="L38058"/>
      <c r="M38058"/>
      <c r="N38058"/>
      <c r="O38058"/>
      <c r="P38058"/>
      <c r="Q38058"/>
      <c r="R38058"/>
    </row>
    <row r="38059" spans="3:18" x14ac:dyDescent="0.2">
      <c r="C38059"/>
      <c r="D38059"/>
      <c r="E38059"/>
      <c r="F38059"/>
      <c r="G38059"/>
      <c r="H38059"/>
      <c r="I38059"/>
      <c r="J38059"/>
      <c r="K38059"/>
      <c r="L38059"/>
      <c r="M38059"/>
      <c r="N38059"/>
      <c r="O38059"/>
      <c r="P38059"/>
      <c r="Q38059"/>
      <c r="R38059"/>
    </row>
    <row r="38060" spans="3:18" x14ac:dyDescent="0.2">
      <c r="C38060"/>
      <c r="D38060"/>
      <c r="E38060"/>
      <c r="F38060"/>
      <c r="G38060"/>
      <c r="H38060"/>
      <c r="I38060"/>
      <c r="J38060"/>
      <c r="K38060"/>
      <c r="L38060"/>
      <c r="M38060"/>
      <c r="N38060"/>
      <c r="O38060"/>
      <c r="P38060"/>
      <c r="Q38060"/>
      <c r="R38060"/>
    </row>
    <row r="38061" spans="3:18" x14ac:dyDescent="0.2">
      <c r="C38061"/>
      <c r="D38061"/>
      <c r="E38061"/>
      <c r="F38061"/>
      <c r="G38061"/>
      <c r="H38061"/>
      <c r="I38061"/>
      <c r="J38061"/>
      <c r="K38061"/>
      <c r="L38061"/>
      <c r="M38061"/>
      <c r="N38061"/>
      <c r="O38061"/>
      <c r="P38061"/>
      <c r="Q38061"/>
      <c r="R38061"/>
    </row>
    <row r="38062" spans="3:18" x14ac:dyDescent="0.2">
      <c r="C38062"/>
      <c r="D38062"/>
      <c r="E38062"/>
      <c r="F38062"/>
      <c r="G38062"/>
      <c r="H38062"/>
      <c r="I38062"/>
      <c r="J38062"/>
      <c r="K38062"/>
      <c r="L38062"/>
      <c r="M38062"/>
      <c r="N38062"/>
      <c r="O38062"/>
      <c r="P38062"/>
      <c r="Q38062"/>
      <c r="R38062"/>
    </row>
    <row r="38063" spans="3:18" x14ac:dyDescent="0.2">
      <c r="C38063"/>
      <c r="D38063"/>
      <c r="E38063"/>
      <c r="F38063"/>
      <c r="G38063"/>
      <c r="H38063"/>
      <c r="I38063"/>
      <c r="J38063"/>
      <c r="K38063"/>
      <c r="L38063"/>
      <c r="M38063"/>
      <c r="N38063"/>
      <c r="O38063"/>
      <c r="P38063"/>
      <c r="Q38063"/>
      <c r="R38063"/>
    </row>
    <row r="38064" spans="3:18" x14ac:dyDescent="0.2">
      <c r="C38064"/>
      <c r="D38064"/>
      <c r="E38064"/>
      <c r="F38064"/>
      <c r="G38064"/>
      <c r="H38064"/>
      <c r="I38064"/>
      <c r="J38064"/>
      <c r="K38064"/>
      <c r="L38064"/>
      <c r="M38064"/>
      <c r="N38064"/>
      <c r="O38064"/>
      <c r="P38064"/>
      <c r="Q38064"/>
      <c r="R38064"/>
    </row>
    <row r="38065" spans="3:18" x14ac:dyDescent="0.2">
      <c r="C38065"/>
      <c r="D38065"/>
      <c r="E38065"/>
      <c r="F38065"/>
      <c r="G38065"/>
      <c r="H38065"/>
      <c r="I38065"/>
      <c r="J38065"/>
      <c r="K38065"/>
      <c r="L38065"/>
      <c r="M38065"/>
      <c r="N38065"/>
      <c r="O38065"/>
      <c r="P38065"/>
      <c r="Q38065"/>
      <c r="R38065"/>
    </row>
    <row r="38066" spans="3:18" x14ac:dyDescent="0.2">
      <c r="C38066"/>
      <c r="D38066"/>
      <c r="E38066"/>
      <c r="F38066"/>
      <c r="G38066"/>
      <c r="H38066"/>
      <c r="I38066"/>
      <c r="J38066"/>
      <c r="K38066"/>
      <c r="L38066"/>
      <c r="M38066"/>
      <c r="N38066"/>
      <c r="O38066"/>
      <c r="P38066"/>
      <c r="Q38066"/>
      <c r="R38066"/>
    </row>
    <row r="38067" spans="3:18" x14ac:dyDescent="0.2">
      <c r="C38067"/>
      <c r="D38067"/>
      <c r="E38067"/>
      <c r="F38067"/>
      <c r="G38067"/>
      <c r="H38067"/>
      <c r="I38067"/>
      <c r="J38067"/>
      <c r="K38067"/>
      <c r="L38067"/>
      <c r="M38067"/>
      <c r="N38067"/>
      <c r="O38067"/>
      <c r="P38067"/>
      <c r="Q38067"/>
      <c r="R38067"/>
    </row>
    <row r="38068" spans="3:18" x14ac:dyDescent="0.2">
      <c r="C38068"/>
      <c r="D38068"/>
      <c r="E38068"/>
      <c r="F38068"/>
      <c r="G38068"/>
      <c r="H38068"/>
      <c r="I38068"/>
      <c r="J38068"/>
      <c r="K38068"/>
      <c r="L38068"/>
      <c r="M38068"/>
      <c r="N38068"/>
      <c r="O38068"/>
      <c r="P38068"/>
      <c r="Q38068"/>
      <c r="R38068"/>
    </row>
    <row r="38069" spans="3:18" x14ac:dyDescent="0.2">
      <c r="C38069"/>
      <c r="D38069"/>
      <c r="E38069"/>
      <c r="F38069"/>
      <c r="G38069"/>
      <c r="H38069"/>
      <c r="I38069"/>
      <c r="J38069"/>
      <c r="K38069"/>
      <c r="L38069"/>
      <c r="M38069"/>
      <c r="N38069"/>
      <c r="O38069"/>
      <c r="P38069"/>
      <c r="Q38069"/>
      <c r="R38069"/>
    </row>
    <row r="38070" spans="3:18" x14ac:dyDescent="0.2">
      <c r="C38070"/>
      <c r="D38070"/>
      <c r="E38070"/>
      <c r="F38070"/>
      <c r="G38070"/>
      <c r="H38070"/>
      <c r="I38070"/>
      <c r="J38070"/>
      <c r="K38070"/>
      <c r="L38070"/>
      <c r="M38070"/>
      <c r="N38070"/>
      <c r="O38070"/>
      <c r="P38070"/>
      <c r="Q38070"/>
      <c r="R38070"/>
    </row>
    <row r="38071" spans="3:18" x14ac:dyDescent="0.2">
      <c r="C38071"/>
      <c r="D38071"/>
      <c r="E38071"/>
      <c r="F38071"/>
      <c r="G38071"/>
      <c r="H38071"/>
      <c r="I38071"/>
      <c r="J38071"/>
      <c r="K38071"/>
      <c r="L38071"/>
      <c r="M38071"/>
      <c r="N38071"/>
      <c r="O38071"/>
      <c r="P38071"/>
      <c r="Q38071"/>
      <c r="R38071"/>
    </row>
    <row r="38072" spans="3:18" x14ac:dyDescent="0.2">
      <c r="C38072"/>
      <c r="D38072"/>
      <c r="E38072"/>
      <c r="F38072"/>
      <c r="G38072"/>
      <c r="H38072"/>
      <c r="I38072"/>
      <c r="J38072"/>
      <c r="K38072"/>
      <c r="L38072"/>
      <c r="M38072"/>
      <c r="N38072"/>
      <c r="O38072"/>
      <c r="P38072"/>
      <c r="Q38072"/>
      <c r="R38072"/>
    </row>
    <row r="38073" spans="3:18" x14ac:dyDescent="0.2">
      <c r="C38073"/>
      <c r="D38073"/>
      <c r="E38073"/>
      <c r="F38073"/>
      <c r="G38073"/>
      <c r="H38073"/>
      <c r="I38073"/>
      <c r="J38073"/>
      <c r="K38073"/>
      <c r="L38073"/>
      <c r="M38073"/>
      <c r="N38073"/>
      <c r="O38073"/>
      <c r="P38073"/>
      <c r="Q38073"/>
      <c r="R38073"/>
    </row>
    <row r="38074" spans="3:18" x14ac:dyDescent="0.2">
      <c r="C38074"/>
      <c r="D38074"/>
      <c r="E38074"/>
      <c r="F38074"/>
      <c r="G38074"/>
      <c r="H38074"/>
      <c r="I38074"/>
      <c r="J38074"/>
      <c r="K38074"/>
      <c r="L38074"/>
      <c r="M38074"/>
      <c r="N38074"/>
      <c r="O38074"/>
      <c r="P38074"/>
      <c r="Q38074"/>
      <c r="R38074"/>
    </row>
    <row r="38075" spans="3:18" x14ac:dyDescent="0.2">
      <c r="C38075"/>
      <c r="D38075"/>
      <c r="E38075"/>
      <c r="F38075"/>
      <c r="G38075"/>
      <c r="H38075"/>
      <c r="I38075"/>
      <c r="J38075"/>
      <c r="K38075"/>
      <c r="L38075"/>
      <c r="M38075"/>
      <c r="N38075"/>
      <c r="O38075"/>
      <c r="P38075"/>
      <c r="Q38075"/>
      <c r="R38075"/>
    </row>
    <row r="38076" spans="3:18" x14ac:dyDescent="0.2">
      <c r="C38076"/>
      <c r="D38076"/>
      <c r="E38076"/>
      <c r="F38076"/>
      <c r="G38076"/>
      <c r="H38076"/>
      <c r="I38076"/>
      <c r="J38076"/>
      <c r="K38076"/>
      <c r="L38076"/>
      <c r="M38076"/>
      <c r="N38076"/>
      <c r="O38076"/>
      <c r="P38076"/>
      <c r="Q38076"/>
      <c r="R38076"/>
    </row>
    <row r="38077" spans="3:18" x14ac:dyDescent="0.2">
      <c r="C38077"/>
      <c r="D38077"/>
      <c r="E38077"/>
      <c r="F38077"/>
      <c r="G38077"/>
      <c r="H38077"/>
      <c r="I38077"/>
      <c r="J38077"/>
      <c r="K38077"/>
      <c r="L38077"/>
      <c r="M38077"/>
      <c r="N38077"/>
      <c r="O38077"/>
      <c r="P38077"/>
      <c r="Q38077"/>
      <c r="R38077"/>
    </row>
    <row r="38078" spans="3:18" x14ac:dyDescent="0.2">
      <c r="C38078"/>
      <c r="D38078"/>
      <c r="E38078"/>
      <c r="F38078"/>
      <c r="G38078"/>
      <c r="H38078"/>
      <c r="I38078"/>
      <c r="J38078"/>
      <c r="K38078"/>
      <c r="L38078"/>
      <c r="M38078"/>
      <c r="N38078"/>
      <c r="O38078"/>
      <c r="P38078"/>
      <c r="Q38078"/>
      <c r="R38078"/>
    </row>
    <row r="38079" spans="3:18" x14ac:dyDescent="0.2">
      <c r="C38079"/>
      <c r="D38079"/>
      <c r="E38079"/>
      <c r="F38079"/>
      <c r="G38079"/>
      <c r="H38079"/>
      <c r="I38079"/>
      <c r="J38079"/>
      <c r="K38079"/>
      <c r="L38079"/>
      <c r="M38079"/>
      <c r="N38079"/>
      <c r="O38079"/>
      <c r="P38079"/>
      <c r="Q38079"/>
      <c r="R38079"/>
    </row>
    <row r="38080" spans="3:18" x14ac:dyDescent="0.2">
      <c r="C38080"/>
      <c r="D38080"/>
      <c r="E38080"/>
      <c r="F38080"/>
      <c r="G38080"/>
      <c r="H38080"/>
      <c r="I38080"/>
      <c r="J38080"/>
      <c r="K38080"/>
      <c r="L38080"/>
      <c r="M38080"/>
      <c r="N38080"/>
      <c r="O38080"/>
      <c r="P38080"/>
      <c r="Q38080"/>
      <c r="R38080"/>
    </row>
    <row r="38081" spans="3:18" x14ac:dyDescent="0.2">
      <c r="C38081"/>
      <c r="D38081"/>
      <c r="E38081"/>
      <c r="F38081"/>
      <c r="G38081"/>
      <c r="H38081"/>
      <c r="I38081"/>
      <c r="J38081"/>
      <c r="K38081"/>
      <c r="L38081"/>
      <c r="M38081"/>
      <c r="N38081"/>
      <c r="O38081"/>
      <c r="P38081"/>
      <c r="Q38081"/>
      <c r="R38081"/>
    </row>
    <row r="38082" spans="3:18" x14ac:dyDescent="0.2">
      <c r="C38082"/>
      <c r="D38082"/>
      <c r="E38082"/>
      <c r="F38082"/>
      <c r="G38082"/>
      <c r="H38082"/>
      <c r="I38082"/>
      <c r="J38082"/>
      <c r="K38082"/>
      <c r="L38082"/>
      <c r="M38082"/>
      <c r="N38082"/>
      <c r="O38082"/>
      <c r="P38082"/>
      <c r="Q38082"/>
      <c r="R38082"/>
    </row>
    <row r="38083" spans="3:18" x14ac:dyDescent="0.2">
      <c r="C38083"/>
      <c r="D38083"/>
      <c r="E38083"/>
      <c r="F38083"/>
      <c r="G38083"/>
      <c r="H38083"/>
      <c r="I38083"/>
      <c r="J38083"/>
      <c r="K38083"/>
      <c r="L38083"/>
      <c r="M38083"/>
      <c r="N38083"/>
      <c r="O38083"/>
      <c r="P38083"/>
      <c r="Q38083"/>
      <c r="R38083"/>
    </row>
    <row r="38084" spans="3:18" x14ac:dyDescent="0.2">
      <c r="C38084"/>
      <c r="D38084"/>
      <c r="E38084"/>
      <c r="F38084"/>
      <c r="G38084"/>
      <c r="H38084"/>
      <c r="I38084"/>
      <c r="J38084"/>
      <c r="K38084"/>
      <c r="L38084"/>
      <c r="M38084"/>
      <c r="N38084"/>
      <c r="O38084"/>
      <c r="P38084"/>
      <c r="Q38084"/>
      <c r="R38084"/>
    </row>
    <row r="38085" spans="3:18" x14ac:dyDescent="0.2">
      <c r="C38085"/>
      <c r="D38085"/>
      <c r="E38085"/>
      <c r="F38085"/>
      <c r="G38085"/>
      <c r="H38085"/>
      <c r="I38085"/>
      <c r="J38085"/>
      <c r="K38085"/>
      <c r="L38085"/>
      <c r="M38085"/>
      <c r="N38085"/>
      <c r="O38085"/>
      <c r="P38085"/>
      <c r="Q38085"/>
      <c r="R38085"/>
    </row>
    <row r="38086" spans="3:18" x14ac:dyDescent="0.2">
      <c r="C38086"/>
      <c r="D38086"/>
      <c r="E38086"/>
      <c r="F38086"/>
      <c r="G38086"/>
      <c r="H38086"/>
      <c r="I38086"/>
      <c r="J38086"/>
      <c r="K38086"/>
      <c r="L38086"/>
      <c r="M38086"/>
      <c r="N38086"/>
      <c r="O38086"/>
      <c r="P38086"/>
      <c r="Q38086"/>
      <c r="R38086"/>
    </row>
    <row r="38087" spans="3:18" x14ac:dyDescent="0.2">
      <c r="C38087"/>
      <c r="D38087"/>
      <c r="E38087"/>
      <c r="F38087"/>
      <c r="G38087"/>
      <c r="H38087"/>
      <c r="I38087"/>
      <c r="J38087"/>
      <c r="K38087"/>
      <c r="L38087"/>
      <c r="M38087"/>
      <c r="N38087"/>
      <c r="O38087"/>
      <c r="P38087"/>
      <c r="Q38087"/>
      <c r="R38087"/>
    </row>
    <row r="38088" spans="3:18" x14ac:dyDescent="0.2">
      <c r="C38088"/>
      <c r="D38088"/>
      <c r="E38088"/>
      <c r="F38088"/>
      <c r="G38088"/>
      <c r="H38088"/>
      <c r="I38088"/>
      <c r="J38088"/>
      <c r="K38088"/>
      <c r="L38088"/>
      <c r="M38088"/>
      <c r="N38088"/>
      <c r="O38088"/>
      <c r="P38088"/>
      <c r="Q38088"/>
      <c r="R38088"/>
    </row>
    <row r="38089" spans="3:18" x14ac:dyDescent="0.2">
      <c r="C38089"/>
      <c r="D38089"/>
      <c r="E38089"/>
      <c r="F38089"/>
      <c r="G38089"/>
      <c r="H38089"/>
      <c r="I38089"/>
      <c r="J38089"/>
      <c r="K38089"/>
      <c r="L38089"/>
      <c r="M38089"/>
      <c r="N38089"/>
      <c r="O38089"/>
      <c r="P38089"/>
      <c r="Q38089"/>
      <c r="R38089"/>
    </row>
    <row r="38090" spans="3:18" x14ac:dyDescent="0.2">
      <c r="C38090"/>
      <c r="D38090"/>
      <c r="E38090"/>
      <c r="F38090"/>
      <c r="G38090"/>
      <c r="H38090"/>
      <c r="I38090"/>
      <c r="J38090"/>
      <c r="K38090"/>
      <c r="L38090"/>
      <c r="M38090"/>
      <c r="N38090"/>
      <c r="O38090"/>
      <c r="P38090"/>
      <c r="Q38090"/>
      <c r="R38090"/>
    </row>
    <row r="38091" spans="3:18" x14ac:dyDescent="0.2">
      <c r="C38091"/>
      <c r="D38091"/>
      <c r="E38091"/>
      <c r="F38091"/>
      <c r="G38091"/>
      <c r="H38091"/>
      <c r="I38091"/>
      <c r="J38091"/>
      <c r="K38091"/>
      <c r="L38091"/>
      <c r="M38091"/>
      <c r="N38091"/>
      <c r="O38091"/>
      <c r="P38091"/>
      <c r="Q38091"/>
      <c r="R38091"/>
    </row>
    <row r="38092" spans="3:18" x14ac:dyDescent="0.2">
      <c r="C38092"/>
      <c r="D38092"/>
      <c r="E38092"/>
      <c r="F38092"/>
      <c r="G38092"/>
      <c r="H38092"/>
      <c r="I38092"/>
      <c r="J38092"/>
      <c r="K38092"/>
      <c r="L38092"/>
      <c r="M38092"/>
      <c r="N38092"/>
      <c r="O38092"/>
      <c r="P38092"/>
      <c r="Q38092"/>
      <c r="R38092"/>
    </row>
    <row r="38093" spans="3:18" x14ac:dyDescent="0.2">
      <c r="C38093"/>
      <c r="D38093"/>
      <c r="E38093"/>
      <c r="F38093"/>
      <c r="G38093"/>
      <c r="H38093"/>
      <c r="I38093"/>
      <c r="J38093"/>
      <c r="K38093"/>
      <c r="L38093"/>
      <c r="M38093"/>
      <c r="N38093"/>
      <c r="O38093"/>
      <c r="P38093"/>
      <c r="Q38093"/>
      <c r="R38093"/>
    </row>
    <row r="38094" spans="3:18" x14ac:dyDescent="0.2">
      <c r="C38094"/>
      <c r="D38094"/>
      <c r="E38094"/>
      <c r="F38094"/>
      <c r="G38094"/>
      <c r="H38094"/>
      <c r="I38094"/>
      <c r="J38094"/>
      <c r="K38094"/>
      <c r="L38094"/>
      <c r="M38094"/>
      <c r="N38094"/>
      <c r="O38094"/>
      <c r="P38094"/>
      <c r="Q38094"/>
      <c r="R38094"/>
    </row>
    <row r="38095" spans="3:18" x14ac:dyDescent="0.2">
      <c r="C38095"/>
      <c r="D38095"/>
      <c r="E38095"/>
      <c r="F38095"/>
      <c r="G38095"/>
      <c r="H38095"/>
      <c r="I38095"/>
      <c r="J38095"/>
      <c r="K38095"/>
      <c r="L38095"/>
      <c r="M38095"/>
      <c r="N38095"/>
      <c r="O38095"/>
      <c r="P38095"/>
      <c r="Q38095"/>
      <c r="R38095"/>
    </row>
    <row r="38096" spans="3:18" x14ac:dyDescent="0.2">
      <c r="C38096"/>
      <c r="D38096"/>
      <c r="E38096"/>
      <c r="F38096"/>
      <c r="G38096"/>
      <c r="H38096"/>
      <c r="I38096"/>
      <c r="J38096"/>
      <c r="K38096"/>
      <c r="L38096"/>
      <c r="M38096"/>
      <c r="N38096"/>
      <c r="O38096"/>
      <c r="P38096"/>
      <c r="Q38096"/>
      <c r="R38096"/>
    </row>
    <row r="38097" spans="3:18" x14ac:dyDescent="0.2">
      <c r="C38097"/>
      <c r="D38097"/>
      <c r="E38097"/>
      <c r="F38097"/>
      <c r="G38097"/>
      <c r="H38097"/>
      <c r="I38097"/>
      <c r="J38097"/>
      <c r="K38097"/>
      <c r="L38097"/>
      <c r="M38097"/>
      <c r="N38097"/>
      <c r="O38097"/>
      <c r="P38097"/>
      <c r="Q38097"/>
      <c r="R38097"/>
    </row>
    <row r="38098" spans="3:18" x14ac:dyDescent="0.2">
      <c r="C38098"/>
      <c r="D38098"/>
      <c r="E38098"/>
      <c r="F38098"/>
      <c r="G38098"/>
      <c r="H38098"/>
      <c r="I38098"/>
      <c r="J38098"/>
      <c r="K38098"/>
      <c r="L38098"/>
      <c r="M38098"/>
      <c r="N38098"/>
      <c r="O38098"/>
      <c r="P38098"/>
      <c r="Q38098"/>
      <c r="R38098"/>
    </row>
    <row r="38099" spans="3:18" x14ac:dyDescent="0.2">
      <c r="C38099"/>
      <c r="D38099"/>
      <c r="E38099"/>
      <c r="F38099"/>
      <c r="G38099"/>
      <c r="H38099"/>
      <c r="I38099"/>
      <c r="J38099"/>
      <c r="K38099"/>
      <c r="L38099"/>
      <c r="M38099"/>
      <c r="N38099"/>
      <c r="O38099"/>
      <c r="P38099"/>
      <c r="Q38099"/>
      <c r="R38099"/>
    </row>
    <row r="38100" spans="3:18" x14ac:dyDescent="0.2">
      <c r="C38100"/>
      <c r="D38100"/>
      <c r="E38100"/>
      <c r="F38100"/>
      <c r="G38100"/>
      <c r="H38100"/>
      <c r="I38100"/>
      <c r="J38100"/>
      <c r="K38100"/>
      <c r="L38100"/>
      <c r="M38100"/>
      <c r="N38100"/>
      <c r="O38100"/>
      <c r="P38100"/>
      <c r="Q38100"/>
      <c r="R38100"/>
    </row>
    <row r="38101" spans="3:18" x14ac:dyDescent="0.2">
      <c r="C38101"/>
      <c r="D38101"/>
      <c r="E38101"/>
      <c r="F38101"/>
      <c r="G38101"/>
      <c r="H38101"/>
      <c r="I38101"/>
      <c r="J38101"/>
      <c r="K38101"/>
      <c r="L38101"/>
      <c r="M38101"/>
      <c r="N38101"/>
      <c r="O38101"/>
      <c r="P38101"/>
      <c r="Q38101"/>
      <c r="R38101"/>
    </row>
    <row r="38102" spans="3:18" x14ac:dyDescent="0.2">
      <c r="C38102"/>
      <c r="D38102"/>
      <c r="E38102"/>
      <c r="F38102"/>
      <c r="G38102"/>
      <c r="H38102"/>
      <c r="I38102"/>
      <c r="J38102"/>
      <c r="K38102"/>
      <c r="L38102"/>
      <c r="M38102"/>
      <c r="N38102"/>
      <c r="O38102"/>
      <c r="P38102"/>
      <c r="Q38102"/>
      <c r="R38102"/>
    </row>
    <row r="38103" spans="3:18" x14ac:dyDescent="0.2">
      <c r="C38103"/>
      <c r="D38103"/>
      <c r="E38103"/>
      <c r="F38103"/>
      <c r="G38103"/>
      <c r="H38103"/>
      <c r="I38103"/>
      <c r="J38103"/>
      <c r="K38103"/>
      <c r="L38103"/>
      <c r="M38103"/>
      <c r="N38103"/>
      <c r="O38103"/>
      <c r="P38103"/>
      <c r="Q38103"/>
      <c r="R38103"/>
    </row>
    <row r="38104" spans="3:18" x14ac:dyDescent="0.2">
      <c r="C38104"/>
      <c r="D38104"/>
      <c r="E38104"/>
      <c r="F38104"/>
      <c r="G38104"/>
      <c r="H38104"/>
      <c r="I38104"/>
      <c r="J38104"/>
      <c r="K38104"/>
      <c r="L38104"/>
      <c r="M38104"/>
      <c r="N38104"/>
      <c r="O38104"/>
      <c r="P38104"/>
      <c r="Q38104"/>
      <c r="R38104"/>
    </row>
    <row r="38105" spans="3:18" x14ac:dyDescent="0.2">
      <c r="C38105"/>
      <c r="D38105"/>
      <c r="E38105"/>
      <c r="F38105"/>
      <c r="G38105"/>
      <c r="H38105"/>
      <c r="I38105"/>
      <c r="J38105"/>
      <c r="K38105"/>
      <c r="L38105"/>
      <c r="M38105"/>
      <c r="N38105"/>
      <c r="O38105"/>
      <c r="P38105"/>
      <c r="Q38105"/>
      <c r="R38105"/>
    </row>
    <row r="38106" spans="3:18" x14ac:dyDescent="0.2">
      <c r="C38106"/>
      <c r="D38106"/>
      <c r="E38106"/>
      <c r="F38106"/>
      <c r="G38106"/>
      <c r="H38106"/>
      <c r="I38106"/>
      <c r="J38106"/>
      <c r="K38106"/>
      <c r="L38106"/>
      <c r="M38106"/>
      <c r="N38106"/>
      <c r="O38106"/>
      <c r="P38106"/>
      <c r="Q38106"/>
      <c r="R38106"/>
    </row>
    <row r="38107" spans="3:18" x14ac:dyDescent="0.2">
      <c r="C38107"/>
      <c r="D38107"/>
      <c r="E38107"/>
      <c r="F38107"/>
      <c r="G38107"/>
      <c r="H38107"/>
      <c r="I38107"/>
      <c r="J38107"/>
      <c r="K38107"/>
      <c r="L38107"/>
      <c r="M38107"/>
      <c r="N38107"/>
      <c r="O38107"/>
      <c r="P38107"/>
      <c r="Q38107"/>
      <c r="R38107"/>
    </row>
    <row r="38108" spans="3:18" x14ac:dyDescent="0.2">
      <c r="C38108"/>
      <c r="D38108"/>
      <c r="E38108"/>
      <c r="F38108"/>
      <c r="G38108"/>
      <c r="H38108"/>
      <c r="I38108"/>
      <c r="J38108"/>
      <c r="K38108"/>
      <c r="L38108"/>
      <c r="M38108"/>
      <c r="N38108"/>
      <c r="O38108"/>
      <c r="P38108"/>
      <c r="Q38108"/>
      <c r="R38108"/>
    </row>
    <row r="38109" spans="3:18" x14ac:dyDescent="0.2">
      <c r="C38109"/>
      <c r="D38109"/>
      <c r="E38109"/>
      <c r="F38109"/>
      <c r="G38109"/>
      <c r="H38109"/>
      <c r="I38109"/>
      <c r="J38109"/>
      <c r="K38109"/>
      <c r="L38109"/>
      <c r="M38109"/>
      <c r="N38109"/>
      <c r="O38109"/>
      <c r="P38109"/>
      <c r="Q38109"/>
      <c r="R38109"/>
    </row>
    <row r="38110" spans="3:18" x14ac:dyDescent="0.2">
      <c r="C38110"/>
      <c r="D38110"/>
      <c r="E38110"/>
      <c r="F38110"/>
      <c r="G38110"/>
      <c r="H38110"/>
      <c r="I38110"/>
      <c r="J38110"/>
      <c r="K38110"/>
      <c r="L38110"/>
      <c r="M38110"/>
      <c r="N38110"/>
      <c r="O38110"/>
      <c r="P38110"/>
      <c r="Q38110"/>
      <c r="R38110"/>
    </row>
    <row r="38111" spans="3:18" x14ac:dyDescent="0.2">
      <c r="C38111"/>
      <c r="D38111"/>
      <c r="E38111"/>
      <c r="F38111"/>
      <c r="G38111"/>
      <c r="H38111"/>
      <c r="I38111"/>
      <c r="J38111"/>
      <c r="K38111"/>
      <c r="L38111"/>
      <c r="M38111"/>
      <c r="N38111"/>
      <c r="O38111"/>
      <c r="P38111"/>
      <c r="Q38111"/>
      <c r="R38111"/>
    </row>
    <row r="38112" spans="3:18" x14ac:dyDescent="0.2">
      <c r="C38112"/>
      <c r="D38112"/>
      <c r="E38112"/>
      <c r="F38112"/>
      <c r="G38112"/>
      <c r="H38112"/>
      <c r="I38112"/>
      <c r="J38112"/>
      <c r="K38112"/>
      <c r="L38112"/>
      <c r="M38112"/>
      <c r="N38112"/>
      <c r="O38112"/>
      <c r="P38112"/>
      <c r="Q38112"/>
      <c r="R38112"/>
    </row>
    <row r="38113" spans="3:18" x14ac:dyDescent="0.2">
      <c r="C38113"/>
      <c r="D38113"/>
      <c r="E38113"/>
      <c r="F38113"/>
      <c r="G38113"/>
      <c r="H38113"/>
      <c r="I38113"/>
      <c r="J38113"/>
      <c r="K38113"/>
      <c r="L38113"/>
      <c r="M38113"/>
      <c r="N38113"/>
      <c r="O38113"/>
      <c r="P38113"/>
      <c r="Q38113"/>
      <c r="R38113"/>
    </row>
    <row r="38114" spans="3:18" x14ac:dyDescent="0.2">
      <c r="C38114"/>
      <c r="D38114"/>
      <c r="E38114"/>
      <c r="F38114"/>
      <c r="G38114"/>
      <c r="H38114"/>
      <c r="I38114"/>
      <c r="J38114"/>
      <c r="K38114"/>
      <c r="L38114"/>
      <c r="M38114"/>
      <c r="N38114"/>
      <c r="O38114"/>
      <c r="P38114"/>
      <c r="Q38114"/>
      <c r="R38114"/>
    </row>
    <row r="38115" spans="3:18" x14ac:dyDescent="0.2">
      <c r="C38115"/>
      <c r="D38115"/>
      <c r="E38115"/>
      <c r="F38115"/>
      <c r="G38115"/>
      <c r="H38115"/>
      <c r="I38115"/>
      <c r="J38115"/>
      <c r="K38115"/>
      <c r="L38115"/>
      <c r="M38115"/>
      <c r="N38115"/>
      <c r="O38115"/>
      <c r="P38115"/>
      <c r="Q38115"/>
      <c r="R38115"/>
    </row>
    <row r="38116" spans="3:18" x14ac:dyDescent="0.2">
      <c r="C38116"/>
      <c r="D38116"/>
      <c r="E38116"/>
      <c r="F38116"/>
      <c r="G38116"/>
      <c r="H38116"/>
      <c r="I38116"/>
      <c r="J38116"/>
      <c r="K38116"/>
      <c r="L38116"/>
      <c r="M38116"/>
      <c r="N38116"/>
      <c r="O38116"/>
      <c r="P38116"/>
      <c r="Q38116"/>
      <c r="R38116"/>
    </row>
    <row r="38117" spans="3:18" x14ac:dyDescent="0.2">
      <c r="C38117"/>
      <c r="D38117"/>
      <c r="E38117"/>
      <c r="F38117"/>
      <c r="G38117"/>
      <c r="H38117"/>
      <c r="I38117"/>
      <c r="J38117"/>
      <c r="K38117"/>
      <c r="L38117"/>
      <c r="M38117"/>
      <c r="N38117"/>
      <c r="O38117"/>
      <c r="P38117"/>
      <c r="Q38117"/>
      <c r="R38117"/>
    </row>
    <row r="38118" spans="3:18" x14ac:dyDescent="0.2">
      <c r="C38118"/>
      <c r="D38118"/>
      <c r="E38118"/>
      <c r="F38118"/>
      <c r="G38118"/>
      <c r="H38118"/>
      <c r="I38118"/>
      <c r="J38118"/>
      <c r="K38118"/>
      <c r="L38118"/>
      <c r="M38118"/>
      <c r="N38118"/>
      <c r="O38118"/>
      <c r="P38118"/>
      <c r="Q38118"/>
      <c r="R38118"/>
    </row>
    <row r="38119" spans="3:18" x14ac:dyDescent="0.2">
      <c r="C38119"/>
      <c r="D38119"/>
      <c r="E38119"/>
      <c r="F38119"/>
      <c r="G38119"/>
      <c r="H38119"/>
      <c r="I38119"/>
      <c r="J38119"/>
      <c r="K38119"/>
      <c r="L38119"/>
      <c r="M38119"/>
      <c r="N38119"/>
      <c r="O38119"/>
      <c r="P38119"/>
      <c r="Q38119"/>
      <c r="R38119"/>
    </row>
    <row r="38120" spans="3:18" x14ac:dyDescent="0.2">
      <c r="C38120"/>
      <c r="D38120"/>
      <c r="E38120"/>
      <c r="F38120"/>
      <c r="G38120"/>
      <c r="H38120"/>
      <c r="I38120"/>
      <c r="J38120"/>
      <c r="K38120"/>
      <c r="L38120"/>
      <c r="M38120"/>
      <c r="N38120"/>
      <c r="O38120"/>
      <c r="P38120"/>
      <c r="Q38120"/>
      <c r="R38120"/>
    </row>
    <row r="38121" spans="3:18" x14ac:dyDescent="0.2">
      <c r="C38121"/>
      <c r="D38121"/>
      <c r="E38121"/>
      <c r="F38121"/>
      <c r="G38121"/>
      <c r="H38121"/>
      <c r="I38121"/>
      <c r="J38121"/>
      <c r="K38121"/>
      <c r="L38121"/>
      <c r="M38121"/>
      <c r="N38121"/>
      <c r="O38121"/>
      <c r="P38121"/>
      <c r="Q38121"/>
      <c r="R38121"/>
    </row>
    <row r="38122" spans="3:18" x14ac:dyDescent="0.2">
      <c r="C38122"/>
      <c r="D38122"/>
      <c r="E38122"/>
      <c r="F38122"/>
      <c r="G38122"/>
      <c r="H38122"/>
      <c r="I38122"/>
      <c r="J38122"/>
      <c r="K38122"/>
      <c r="L38122"/>
      <c r="M38122"/>
      <c r="N38122"/>
      <c r="O38122"/>
      <c r="P38122"/>
      <c r="Q38122"/>
      <c r="R38122"/>
    </row>
    <row r="38123" spans="3:18" x14ac:dyDescent="0.2">
      <c r="C38123"/>
      <c r="D38123"/>
      <c r="E38123"/>
      <c r="F38123"/>
      <c r="G38123"/>
      <c r="H38123"/>
      <c r="I38123"/>
      <c r="J38123"/>
      <c r="K38123"/>
      <c r="L38123"/>
      <c r="M38123"/>
      <c r="N38123"/>
      <c r="O38123"/>
      <c r="P38123"/>
      <c r="Q38123"/>
      <c r="R38123"/>
    </row>
    <row r="38124" spans="3:18" x14ac:dyDescent="0.2">
      <c r="C38124"/>
      <c r="D38124"/>
      <c r="E38124"/>
      <c r="F38124"/>
      <c r="G38124"/>
      <c r="H38124"/>
      <c r="I38124"/>
      <c r="J38124"/>
      <c r="K38124"/>
      <c r="L38124"/>
      <c r="M38124"/>
      <c r="N38124"/>
      <c r="O38124"/>
      <c r="P38124"/>
      <c r="Q38124"/>
      <c r="R38124"/>
    </row>
    <row r="38125" spans="3:18" x14ac:dyDescent="0.2">
      <c r="C38125"/>
      <c r="D38125"/>
      <c r="E38125"/>
      <c r="F38125"/>
      <c r="G38125"/>
      <c r="H38125"/>
      <c r="I38125"/>
      <c r="J38125"/>
      <c r="K38125"/>
      <c r="L38125"/>
      <c r="M38125"/>
      <c r="N38125"/>
      <c r="O38125"/>
      <c r="P38125"/>
      <c r="Q38125"/>
      <c r="R38125"/>
    </row>
    <row r="38126" spans="3:18" x14ac:dyDescent="0.2">
      <c r="C38126"/>
      <c r="D38126"/>
      <c r="E38126"/>
      <c r="F38126"/>
      <c r="G38126"/>
      <c r="H38126"/>
      <c r="I38126"/>
      <c r="J38126"/>
      <c r="K38126"/>
      <c r="L38126"/>
      <c r="M38126"/>
      <c r="N38126"/>
      <c r="O38126"/>
      <c r="P38126"/>
      <c r="Q38126"/>
      <c r="R38126"/>
    </row>
    <row r="38127" spans="3:18" x14ac:dyDescent="0.2">
      <c r="C38127"/>
      <c r="D38127"/>
      <c r="E38127"/>
      <c r="F38127"/>
      <c r="G38127"/>
      <c r="H38127"/>
      <c r="I38127"/>
      <c r="J38127"/>
      <c r="K38127"/>
      <c r="L38127"/>
      <c r="M38127"/>
      <c r="N38127"/>
      <c r="O38127"/>
      <c r="P38127"/>
      <c r="Q38127"/>
      <c r="R38127"/>
    </row>
    <row r="38128" spans="3:18" x14ac:dyDescent="0.2">
      <c r="C38128"/>
      <c r="D38128"/>
      <c r="E38128"/>
      <c r="F38128"/>
      <c r="G38128"/>
      <c r="H38128"/>
      <c r="I38128"/>
      <c r="J38128"/>
      <c r="K38128"/>
      <c r="L38128"/>
      <c r="M38128"/>
      <c r="N38128"/>
      <c r="O38128"/>
      <c r="P38128"/>
      <c r="Q38128"/>
      <c r="R38128"/>
    </row>
    <row r="38129" spans="3:18" x14ac:dyDescent="0.2">
      <c r="C38129"/>
      <c r="D38129"/>
      <c r="E38129"/>
      <c r="F38129"/>
      <c r="G38129"/>
      <c r="H38129"/>
      <c r="I38129"/>
      <c r="J38129"/>
      <c r="K38129"/>
      <c r="L38129"/>
      <c r="M38129"/>
      <c r="N38129"/>
      <c r="O38129"/>
      <c r="P38129"/>
      <c r="Q38129"/>
      <c r="R38129"/>
    </row>
    <row r="38130" spans="3:18" x14ac:dyDescent="0.2">
      <c r="C38130"/>
      <c r="D38130"/>
      <c r="E38130"/>
      <c r="F38130"/>
      <c r="G38130"/>
      <c r="H38130"/>
      <c r="I38130"/>
      <c r="J38130"/>
      <c r="K38130"/>
      <c r="L38130"/>
      <c r="M38130"/>
      <c r="N38130"/>
      <c r="O38130"/>
      <c r="P38130"/>
      <c r="Q38130"/>
      <c r="R38130"/>
    </row>
    <row r="38131" spans="3:18" x14ac:dyDescent="0.2">
      <c r="C38131"/>
      <c r="D38131"/>
      <c r="E38131"/>
      <c r="F38131"/>
      <c r="G38131"/>
      <c r="H38131"/>
      <c r="I38131"/>
      <c r="J38131"/>
      <c r="K38131"/>
      <c r="L38131"/>
      <c r="M38131"/>
      <c r="N38131"/>
      <c r="O38131"/>
      <c r="P38131"/>
      <c r="Q38131"/>
      <c r="R38131"/>
    </row>
    <row r="38132" spans="3:18" x14ac:dyDescent="0.2">
      <c r="C38132"/>
      <c r="D38132"/>
      <c r="E38132"/>
      <c r="F38132"/>
      <c r="G38132"/>
      <c r="H38132"/>
      <c r="I38132"/>
      <c r="J38132"/>
      <c r="K38132"/>
      <c r="L38132"/>
      <c r="M38132"/>
      <c r="N38132"/>
      <c r="O38132"/>
      <c r="P38132"/>
      <c r="Q38132"/>
      <c r="R38132"/>
    </row>
    <row r="38133" spans="3:18" x14ac:dyDescent="0.2">
      <c r="C38133"/>
      <c r="D38133"/>
      <c r="E38133"/>
      <c r="F38133"/>
      <c r="G38133"/>
      <c r="H38133"/>
      <c r="I38133"/>
      <c r="J38133"/>
      <c r="K38133"/>
      <c r="L38133"/>
      <c r="M38133"/>
      <c r="N38133"/>
      <c r="O38133"/>
      <c r="P38133"/>
      <c r="Q38133"/>
      <c r="R38133"/>
    </row>
    <row r="38134" spans="3:18" x14ac:dyDescent="0.2">
      <c r="C38134"/>
      <c r="D38134"/>
      <c r="E38134"/>
      <c r="F38134"/>
      <c r="G38134"/>
      <c r="H38134"/>
      <c r="I38134"/>
      <c r="J38134"/>
      <c r="K38134"/>
      <c r="L38134"/>
      <c r="M38134"/>
      <c r="N38134"/>
      <c r="O38134"/>
      <c r="P38134"/>
      <c r="Q38134"/>
      <c r="R38134"/>
    </row>
    <row r="38135" spans="3:18" x14ac:dyDescent="0.2">
      <c r="C38135"/>
      <c r="D38135"/>
      <c r="E38135"/>
      <c r="F38135"/>
      <c r="G38135"/>
      <c r="H38135"/>
      <c r="I38135"/>
      <c r="J38135"/>
      <c r="K38135"/>
      <c r="L38135"/>
      <c r="M38135"/>
      <c r="N38135"/>
      <c r="O38135"/>
      <c r="P38135"/>
      <c r="Q38135"/>
      <c r="R38135"/>
    </row>
    <row r="38136" spans="3:18" x14ac:dyDescent="0.2">
      <c r="C38136"/>
      <c r="D38136"/>
      <c r="E38136"/>
      <c r="F38136"/>
      <c r="G38136"/>
      <c r="H38136"/>
      <c r="I38136"/>
      <c r="J38136"/>
      <c r="K38136"/>
      <c r="L38136"/>
      <c r="M38136"/>
      <c r="N38136"/>
      <c r="O38136"/>
      <c r="P38136"/>
      <c r="Q38136"/>
      <c r="R38136"/>
    </row>
    <row r="38137" spans="3:18" x14ac:dyDescent="0.2">
      <c r="C38137"/>
      <c r="D38137"/>
      <c r="E38137"/>
      <c r="F38137"/>
      <c r="G38137"/>
      <c r="H38137"/>
      <c r="I38137"/>
      <c r="J38137"/>
      <c r="K38137"/>
      <c r="L38137"/>
      <c r="M38137"/>
      <c r="N38137"/>
      <c r="O38137"/>
      <c r="P38137"/>
      <c r="Q38137"/>
      <c r="R38137"/>
    </row>
    <row r="38138" spans="3:18" x14ac:dyDescent="0.2">
      <c r="C38138"/>
      <c r="D38138"/>
      <c r="E38138"/>
      <c r="F38138"/>
      <c r="G38138"/>
      <c r="H38138"/>
      <c r="I38138"/>
      <c r="J38138"/>
      <c r="K38138"/>
      <c r="L38138"/>
      <c r="M38138"/>
      <c r="N38138"/>
      <c r="O38138"/>
      <c r="P38138"/>
      <c r="Q38138"/>
      <c r="R38138"/>
    </row>
    <row r="38139" spans="3:18" x14ac:dyDescent="0.2">
      <c r="C38139"/>
      <c r="D38139"/>
      <c r="E38139"/>
      <c r="F38139"/>
      <c r="G38139"/>
      <c r="H38139"/>
      <c r="I38139"/>
      <c r="J38139"/>
      <c r="K38139"/>
      <c r="L38139"/>
      <c r="M38139"/>
      <c r="N38139"/>
      <c r="O38139"/>
      <c r="P38139"/>
      <c r="Q38139"/>
      <c r="R38139"/>
    </row>
    <row r="38140" spans="3:18" x14ac:dyDescent="0.2">
      <c r="C38140"/>
      <c r="D38140"/>
      <c r="E38140"/>
      <c r="F38140"/>
      <c r="G38140"/>
      <c r="H38140"/>
      <c r="I38140"/>
      <c r="J38140"/>
      <c r="K38140"/>
      <c r="L38140"/>
      <c r="M38140"/>
      <c r="N38140"/>
      <c r="O38140"/>
      <c r="P38140"/>
      <c r="Q38140"/>
      <c r="R38140"/>
    </row>
    <row r="38141" spans="3:18" x14ac:dyDescent="0.2">
      <c r="C38141"/>
      <c r="D38141"/>
      <c r="E38141"/>
      <c r="F38141"/>
      <c r="G38141"/>
      <c r="H38141"/>
      <c r="I38141"/>
      <c r="J38141"/>
      <c r="K38141"/>
      <c r="L38141"/>
      <c r="M38141"/>
      <c r="N38141"/>
      <c r="O38141"/>
      <c r="P38141"/>
      <c r="Q38141"/>
      <c r="R38141"/>
    </row>
    <row r="38142" spans="3:18" x14ac:dyDescent="0.2">
      <c r="C38142"/>
      <c r="D38142"/>
      <c r="E38142"/>
      <c r="F38142"/>
      <c r="G38142"/>
      <c r="H38142"/>
      <c r="I38142"/>
      <c r="J38142"/>
      <c r="K38142"/>
      <c r="L38142"/>
      <c r="M38142"/>
      <c r="N38142"/>
      <c r="O38142"/>
      <c r="P38142"/>
      <c r="Q38142"/>
      <c r="R38142"/>
    </row>
    <row r="38143" spans="3:18" x14ac:dyDescent="0.2">
      <c r="C38143"/>
      <c r="D38143"/>
      <c r="E38143"/>
      <c r="F38143"/>
      <c r="G38143"/>
      <c r="H38143"/>
      <c r="I38143"/>
      <c r="J38143"/>
      <c r="K38143"/>
      <c r="L38143"/>
      <c r="M38143"/>
      <c r="N38143"/>
      <c r="O38143"/>
      <c r="P38143"/>
      <c r="Q38143"/>
      <c r="R38143"/>
    </row>
    <row r="38144" spans="3:18" x14ac:dyDescent="0.2">
      <c r="C38144"/>
      <c r="D38144"/>
      <c r="E38144"/>
      <c r="F38144"/>
      <c r="G38144"/>
      <c r="H38144"/>
      <c r="I38144"/>
      <c r="J38144"/>
      <c r="K38144"/>
      <c r="L38144"/>
      <c r="M38144"/>
      <c r="N38144"/>
      <c r="O38144"/>
      <c r="P38144"/>
      <c r="Q38144"/>
      <c r="R38144"/>
    </row>
    <row r="38145" spans="3:18" x14ac:dyDescent="0.2">
      <c r="C38145"/>
      <c r="D38145"/>
      <c r="E38145"/>
      <c r="F38145"/>
      <c r="G38145"/>
      <c r="H38145"/>
      <c r="I38145"/>
      <c r="J38145"/>
      <c r="K38145"/>
      <c r="L38145"/>
      <c r="M38145"/>
      <c r="N38145"/>
      <c r="O38145"/>
      <c r="P38145"/>
      <c r="Q38145"/>
      <c r="R38145"/>
    </row>
    <row r="38146" spans="3:18" x14ac:dyDescent="0.2">
      <c r="C38146"/>
      <c r="D38146"/>
      <c r="E38146"/>
      <c r="F38146"/>
      <c r="G38146"/>
      <c r="H38146"/>
      <c r="I38146"/>
      <c r="J38146"/>
      <c r="K38146"/>
      <c r="L38146"/>
      <c r="M38146"/>
      <c r="N38146"/>
      <c r="O38146"/>
      <c r="P38146"/>
      <c r="Q38146"/>
      <c r="R38146"/>
    </row>
    <row r="38147" spans="3:18" x14ac:dyDescent="0.2">
      <c r="C38147"/>
      <c r="D38147"/>
      <c r="E38147"/>
      <c r="F38147"/>
      <c r="G38147"/>
      <c r="H38147"/>
      <c r="I38147"/>
      <c r="J38147"/>
      <c r="K38147"/>
      <c r="L38147"/>
      <c r="M38147"/>
      <c r="N38147"/>
      <c r="O38147"/>
      <c r="P38147"/>
      <c r="Q38147"/>
      <c r="R38147"/>
    </row>
    <row r="38148" spans="3:18" x14ac:dyDescent="0.2">
      <c r="C38148"/>
      <c r="D38148"/>
      <c r="E38148"/>
      <c r="F38148"/>
      <c r="G38148"/>
      <c r="H38148"/>
      <c r="I38148"/>
      <c r="J38148"/>
      <c r="K38148"/>
      <c r="L38148"/>
      <c r="M38148"/>
      <c r="N38148"/>
      <c r="O38148"/>
      <c r="P38148"/>
      <c r="Q38148"/>
      <c r="R38148"/>
    </row>
    <row r="38149" spans="3:18" x14ac:dyDescent="0.2">
      <c r="C38149"/>
      <c r="D38149"/>
      <c r="E38149"/>
      <c r="F38149"/>
      <c r="G38149"/>
      <c r="H38149"/>
      <c r="I38149"/>
      <c r="J38149"/>
      <c r="K38149"/>
      <c r="L38149"/>
      <c r="M38149"/>
      <c r="N38149"/>
      <c r="O38149"/>
      <c r="P38149"/>
      <c r="Q38149"/>
      <c r="R38149"/>
    </row>
    <row r="38150" spans="3:18" x14ac:dyDescent="0.2">
      <c r="C38150"/>
      <c r="D38150"/>
      <c r="E38150"/>
      <c r="F38150"/>
      <c r="G38150"/>
      <c r="H38150"/>
      <c r="I38150"/>
      <c r="J38150"/>
      <c r="K38150"/>
      <c r="L38150"/>
      <c r="M38150"/>
      <c r="N38150"/>
      <c r="O38150"/>
      <c r="P38150"/>
      <c r="Q38150"/>
      <c r="R38150"/>
    </row>
    <row r="38151" spans="3:18" x14ac:dyDescent="0.2">
      <c r="C38151"/>
      <c r="D38151"/>
      <c r="E38151"/>
      <c r="F38151"/>
      <c r="G38151"/>
      <c r="H38151"/>
      <c r="I38151"/>
      <c r="J38151"/>
      <c r="K38151"/>
      <c r="L38151"/>
      <c r="M38151"/>
      <c r="N38151"/>
      <c r="O38151"/>
      <c r="P38151"/>
      <c r="Q38151"/>
      <c r="R38151"/>
    </row>
    <row r="38152" spans="3:18" x14ac:dyDescent="0.2">
      <c r="C38152"/>
      <c r="D38152"/>
      <c r="E38152"/>
      <c r="F38152"/>
      <c r="G38152"/>
      <c r="H38152"/>
      <c r="I38152"/>
      <c r="J38152"/>
      <c r="K38152"/>
      <c r="L38152"/>
      <c r="M38152"/>
      <c r="N38152"/>
      <c r="O38152"/>
      <c r="P38152"/>
      <c r="Q38152"/>
      <c r="R38152"/>
    </row>
    <row r="38153" spans="3:18" x14ac:dyDescent="0.2">
      <c r="C38153"/>
      <c r="D38153"/>
      <c r="E38153"/>
      <c r="F38153"/>
      <c r="G38153"/>
      <c r="H38153"/>
      <c r="I38153"/>
      <c r="J38153"/>
      <c r="K38153"/>
      <c r="L38153"/>
      <c r="M38153"/>
      <c r="N38153"/>
      <c r="O38153"/>
      <c r="P38153"/>
      <c r="Q38153"/>
      <c r="R38153"/>
    </row>
    <row r="38154" spans="3:18" x14ac:dyDescent="0.2">
      <c r="C38154"/>
      <c r="D38154"/>
      <c r="E38154"/>
      <c r="F38154"/>
      <c r="G38154"/>
      <c r="H38154"/>
      <c r="I38154"/>
      <c r="J38154"/>
      <c r="K38154"/>
      <c r="L38154"/>
      <c r="M38154"/>
      <c r="N38154"/>
      <c r="O38154"/>
      <c r="P38154"/>
      <c r="Q38154"/>
      <c r="R38154"/>
    </row>
    <row r="38155" spans="3:18" x14ac:dyDescent="0.2">
      <c r="C38155"/>
      <c r="D38155"/>
      <c r="E38155"/>
      <c r="F38155"/>
      <c r="G38155"/>
      <c r="H38155"/>
      <c r="I38155"/>
      <c r="J38155"/>
      <c r="K38155"/>
      <c r="L38155"/>
      <c r="M38155"/>
      <c r="N38155"/>
      <c r="O38155"/>
      <c r="P38155"/>
      <c r="Q38155"/>
      <c r="R38155"/>
    </row>
    <row r="38156" spans="3:18" x14ac:dyDescent="0.2">
      <c r="C38156"/>
      <c r="D38156"/>
      <c r="E38156"/>
      <c r="F38156"/>
      <c r="G38156"/>
      <c r="H38156"/>
      <c r="I38156"/>
      <c r="J38156"/>
      <c r="K38156"/>
      <c r="L38156"/>
      <c r="M38156"/>
      <c r="N38156"/>
      <c r="O38156"/>
      <c r="P38156"/>
      <c r="Q38156"/>
      <c r="R38156"/>
    </row>
    <row r="38157" spans="3:18" x14ac:dyDescent="0.2">
      <c r="C38157"/>
      <c r="D38157"/>
      <c r="E38157"/>
      <c r="F38157"/>
      <c r="G38157"/>
      <c r="H38157"/>
      <c r="I38157"/>
      <c r="J38157"/>
      <c r="K38157"/>
      <c r="L38157"/>
      <c r="M38157"/>
      <c r="N38157"/>
      <c r="O38157"/>
      <c r="P38157"/>
      <c r="Q38157"/>
      <c r="R38157"/>
    </row>
    <row r="38158" spans="3:18" x14ac:dyDescent="0.2">
      <c r="C38158"/>
      <c r="D38158"/>
      <c r="E38158"/>
      <c r="F38158"/>
      <c r="G38158"/>
      <c r="H38158"/>
      <c r="I38158"/>
      <c r="J38158"/>
      <c r="K38158"/>
      <c r="L38158"/>
      <c r="M38158"/>
      <c r="N38158"/>
      <c r="O38158"/>
      <c r="P38158"/>
      <c r="Q38158"/>
      <c r="R38158"/>
    </row>
    <row r="38159" spans="3:18" x14ac:dyDescent="0.2">
      <c r="C38159"/>
      <c r="D38159"/>
      <c r="E38159"/>
      <c r="F38159"/>
      <c r="G38159"/>
      <c r="H38159"/>
      <c r="I38159"/>
      <c r="J38159"/>
      <c r="K38159"/>
      <c r="L38159"/>
      <c r="M38159"/>
      <c r="N38159"/>
      <c r="O38159"/>
      <c r="P38159"/>
      <c r="Q38159"/>
      <c r="R38159"/>
    </row>
    <row r="38160" spans="3:18" x14ac:dyDescent="0.2">
      <c r="C38160"/>
      <c r="D38160"/>
      <c r="E38160"/>
      <c r="F38160"/>
      <c r="G38160"/>
      <c r="H38160"/>
      <c r="I38160"/>
      <c r="J38160"/>
      <c r="K38160"/>
      <c r="L38160"/>
      <c r="M38160"/>
      <c r="N38160"/>
      <c r="O38160"/>
      <c r="P38160"/>
      <c r="Q38160"/>
      <c r="R38160"/>
    </row>
    <row r="38161" spans="3:18" x14ac:dyDescent="0.2">
      <c r="C38161"/>
      <c r="D38161"/>
      <c r="E38161"/>
      <c r="F38161"/>
      <c r="G38161"/>
      <c r="H38161"/>
      <c r="I38161"/>
      <c r="J38161"/>
      <c r="K38161"/>
      <c r="L38161"/>
      <c r="M38161"/>
      <c r="N38161"/>
      <c r="O38161"/>
      <c r="P38161"/>
      <c r="Q38161"/>
      <c r="R38161"/>
    </row>
    <row r="38162" spans="3:18" x14ac:dyDescent="0.2">
      <c r="C38162"/>
      <c r="D38162"/>
      <c r="E38162"/>
      <c r="F38162"/>
      <c r="G38162"/>
      <c r="H38162"/>
      <c r="I38162"/>
      <c r="J38162"/>
      <c r="K38162"/>
      <c r="L38162"/>
      <c r="M38162"/>
      <c r="N38162"/>
      <c r="O38162"/>
      <c r="P38162"/>
      <c r="Q38162"/>
      <c r="R38162"/>
    </row>
    <row r="38163" spans="3:18" x14ac:dyDescent="0.2">
      <c r="C38163"/>
      <c r="D38163"/>
      <c r="E38163"/>
      <c r="F38163"/>
      <c r="G38163"/>
      <c r="H38163"/>
      <c r="I38163"/>
      <c r="J38163"/>
      <c r="K38163"/>
      <c r="L38163"/>
      <c r="M38163"/>
      <c r="N38163"/>
      <c r="O38163"/>
      <c r="P38163"/>
      <c r="Q38163"/>
      <c r="R38163"/>
    </row>
    <row r="38164" spans="3:18" x14ac:dyDescent="0.2">
      <c r="C38164"/>
      <c r="D38164"/>
      <c r="E38164"/>
      <c r="F38164"/>
      <c r="G38164"/>
      <c r="H38164"/>
      <c r="I38164"/>
      <c r="J38164"/>
      <c r="K38164"/>
      <c r="L38164"/>
      <c r="M38164"/>
      <c r="N38164"/>
      <c r="O38164"/>
      <c r="P38164"/>
      <c r="Q38164"/>
      <c r="R38164"/>
    </row>
    <row r="38165" spans="3:18" x14ac:dyDescent="0.2">
      <c r="C38165"/>
      <c r="D38165"/>
      <c r="E38165"/>
      <c r="F38165"/>
      <c r="G38165"/>
      <c r="H38165"/>
      <c r="I38165"/>
      <c r="J38165"/>
      <c r="K38165"/>
      <c r="L38165"/>
      <c r="M38165"/>
      <c r="N38165"/>
      <c r="O38165"/>
      <c r="P38165"/>
      <c r="Q38165"/>
      <c r="R38165"/>
    </row>
    <row r="38166" spans="3:18" x14ac:dyDescent="0.2">
      <c r="C38166"/>
      <c r="D38166"/>
      <c r="E38166"/>
      <c r="F38166"/>
      <c r="G38166"/>
      <c r="H38166"/>
      <c r="I38166"/>
      <c r="J38166"/>
      <c r="K38166"/>
      <c r="L38166"/>
      <c r="M38166"/>
      <c r="N38166"/>
      <c r="O38166"/>
      <c r="P38166"/>
      <c r="Q38166"/>
      <c r="R38166"/>
    </row>
    <row r="38167" spans="3:18" x14ac:dyDescent="0.2">
      <c r="C38167"/>
      <c r="D38167"/>
      <c r="E38167"/>
      <c r="F38167"/>
      <c r="G38167"/>
      <c r="H38167"/>
      <c r="I38167"/>
      <c r="J38167"/>
      <c r="K38167"/>
      <c r="L38167"/>
      <c r="M38167"/>
      <c r="N38167"/>
      <c r="O38167"/>
      <c r="P38167"/>
      <c r="Q38167"/>
      <c r="R38167"/>
    </row>
    <row r="38168" spans="3:18" x14ac:dyDescent="0.2">
      <c r="C38168"/>
      <c r="D38168"/>
      <c r="E38168"/>
      <c r="F38168"/>
      <c r="G38168"/>
      <c r="H38168"/>
      <c r="I38168"/>
      <c r="J38168"/>
      <c r="K38168"/>
      <c r="L38168"/>
      <c r="M38168"/>
      <c r="N38168"/>
      <c r="O38168"/>
      <c r="P38168"/>
      <c r="Q38168"/>
      <c r="R38168"/>
    </row>
    <row r="38169" spans="3:18" x14ac:dyDescent="0.2">
      <c r="C38169"/>
      <c r="D38169"/>
      <c r="E38169"/>
      <c r="F38169"/>
      <c r="G38169"/>
      <c r="H38169"/>
      <c r="I38169"/>
      <c r="J38169"/>
      <c r="K38169"/>
      <c r="L38169"/>
      <c r="M38169"/>
      <c r="N38169"/>
      <c r="O38169"/>
      <c r="P38169"/>
      <c r="Q38169"/>
      <c r="R38169"/>
    </row>
    <row r="38170" spans="3:18" x14ac:dyDescent="0.2">
      <c r="C38170"/>
      <c r="D38170"/>
      <c r="E38170"/>
      <c r="F38170"/>
      <c r="G38170"/>
      <c r="H38170"/>
      <c r="I38170"/>
      <c r="J38170"/>
      <c r="K38170"/>
      <c r="L38170"/>
      <c r="M38170"/>
      <c r="N38170"/>
      <c r="O38170"/>
      <c r="P38170"/>
      <c r="Q38170"/>
      <c r="R38170"/>
    </row>
    <row r="38171" spans="3:18" x14ac:dyDescent="0.2">
      <c r="C38171"/>
      <c r="D38171"/>
      <c r="E38171"/>
      <c r="F38171"/>
      <c r="G38171"/>
      <c r="H38171"/>
      <c r="I38171"/>
      <c r="J38171"/>
      <c r="K38171"/>
      <c r="L38171"/>
      <c r="M38171"/>
      <c r="N38171"/>
      <c r="O38171"/>
      <c r="P38171"/>
      <c r="Q38171"/>
      <c r="R38171"/>
    </row>
    <row r="38172" spans="3:18" x14ac:dyDescent="0.2">
      <c r="C38172"/>
      <c r="D38172"/>
      <c r="E38172"/>
      <c r="F38172"/>
      <c r="G38172"/>
      <c r="H38172"/>
      <c r="I38172"/>
      <c r="J38172"/>
      <c r="K38172"/>
      <c r="L38172"/>
      <c r="M38172"/>
      <c r="N38172"/>
      <c r="O38172"/>
      <c r="P38172"/>
      <c r="Q38172"/>
      <c r="R38172"/>
    </row>
    <row r="38173" spans="3:18" x14ac:dyDescent="0.2">
      <c r="C38173"/>
      <c r="D38173"/>
      <c r="E38173"/>
      <c r="F38173"/>
      <c r="G38173"/>
      <c r="H38173"/>
      <c r="I38173"/>
      <c r="J38173"/>
      <c r="K38173"/>
      <c r="L38173"/>
      <c r="M38173"/>
      <c r="N38173"/>
      <c r="O38173"/>
      <c r="P38173"/>
      <c r="Q38173"/>
      <c r="R38173"/>
    </row>
    <row r="38174" spans="3:18" x14ac:dyDescent="0.2">
      <c r="C38174"/>
      <c r="D38174"/>
      <c r="E38174"/>
      <c r="F38174"/>
      <c r="G38174"/>
      <c r="H38174"/>
      <c r="I38174"/>
      <c r="J38174"/>
      <c r="K38174"/>
      <c r="L38174"/>
      <c r="M38174"/>
      <c r="N38174"/>
      <c r="O38174"/>
      <c r="P38174"/>
      <c r="Q38174"/>
      <c r="R38174"/>
    </row>
    <row r="38175" spans="3:18" x14ac:dyDescent="0.2">
      <c r="C38175"/>
      <c r="D38175"/>
      <c r="E38175"/>
      <c r="F38175"/>
      <c r="G38175"/>
      <c r="H38175"/>
      <c r="I38175"/>
      <c r="J38175"/>
      <c r="K38175"/>
      <c r="L38175"/>
      <c r="M38175"/>
      <c r="N38175"/>
      <c r="O38175"/>
      <c r="P38175"/>
      <c r="Q38175"/>
      <c r="R38175"/>
    </row>
    <row r="38176" spans="3:18" x14ac:dyDescent="0.2">
      <c r="C38176"/>
      <c r="D38176"/>
      <c r="E38176"/>
      <c r="F38176"/>
      <c r="G38176"/>
      <c r="H38176"/>
      <c r="I38176"/>
      <c r="J38176"/>
      <c r="K38176"/>
      <c r="L38176"/>
      <c r="M38176"/>
      <c r="N38176"/>
      <c r="O38176"/>
      <c r="P38176"/>
      <c r="Q38176"/>
      <c r="R38176"/>
    </row>
    <row r="38177" spans="3:18" x14ac:dyDescent="0.2">
      <c r="C38177"/>
      <c r="D38177"/>
      <c r="E38177"/>
      <c r="F38177"/>
      <c r="G38177"/>
      <c r="H38177"/>
      <c r="I38177"/>
      <c r="J38177"/>
      <c r="K38177"/>
      <c r="L38177"/>
      <c r="M38177"/>
      <c r="N38177"/>
      <c r="O38177"/>
      <c r="P38177"/>
      <c r="Q38177"/>
      <c r="R38177"/>
    </row>
    <row r="38178" spans="3:18" x14ac:dyDescent="0.2">
      <c r="C38178"/>
      <c r="D38178"/>
      <c r="E38178"/>
      <c r="F38178"/>
      <c r="G38178"/>
      <c r="H38178"/>
      <c r="I38178"/>
      <c r="J38178"/>
      <c r="K38178"/>
      <c r="L38178"/>
      <c r="M38178"/>
      <c r="N38178"/>
      <c r="O38178"/>
      <c r="P38178"/>
      <c r="Q38178"/>
      <c r="R38178"/>
    </row>
    <row r="38179" spans="3:18" x14ac:dyDescent="0.2">
      <c r="C38179"/>
      <c r="D38179"/>
      <c r="E38179"/>
      <c r="F38179"/>
      <c r="G38179"/>
      <c r="H38179"/>
      <c r="I38179"/>
      <c r="J38179"/>
      <c r="K38179"/>
      <c r="L38179"/>
      <c r="M38179"/>
      <c r="N38179"/>
      <c r="O38179"/>
      <c r="P38179"/>
      <c r="Q38179"/>
      <c r="R38179"/>
    </row>
    <row r="38180" spans="3:18" x14ac:dyDescent="0.2">
      <c r="C38180"/>
      <c r="D38180"/>
      <c r="E38180"/>
      <c r="F38180"/>
      <c r="G38180"/>
      <c r="H38180"/>
      <c r="I38180"/>
      <c r="J38180"/>
      <c r="K38180"/>
      <c r="L38180"/>
      <c r="M38180"/>
      <c r="N38180"/>
      <c r="O38180"/>
      <c r="P38180"/>
      <c r="Q38180"/>
      <c r="R38180"/>
    </row>
    <row r="38181" spans="3:18" x14ac:dyDescent="0.2">
      <c r="C38181"/>
      <c r="D38181"/>
      <c r="E38181"/>
      <c r="F38181"/>
      <c r="G38181"/>
      <c r="H38181"/>
      <c r="I38181"/>
      <c r="J38181"/>
      <c r="K38181"/>
      <c r="L38181"/>
      <c r="M38181"/>
      <c r="N38181"/>
      <c r="O38181"/>
      <c r="P38181"/>
      <c r="Q38181"/>
      <c r="R38181"/>
    </row>
    <row r="38182" spans="3:18" x14ac:dyDescent="0.2">
      <c r="C38182"/>
      <c r="D38182"/>
      <c r="E38182"/>
      <c r="F38182"/>
      <c r="G38182"/>
      <c r="H38182"/>
      <c r="I38182"/>
      <c r="J38182"/>
      <c r="K38182"/>
      <c r="L38182"/>
      <c r="M38182"/>
      <c r="N38182"/>
      <c r="O38182"/>
      <c r="P38182"/>
      <c r="Q38182"/>
      <c r="R38182"/>
    </row>
    <row r="38183" spans="3:18" x14ac:dyDescent="0.2">
      <c r="C38183"/>
      <c r="D38183"/>
      <c r="E38183"/>
      <c r="F38183"/>
      <c r="G38183"/>
      <c r="H38183"/>
      <c r="I38183"/>
      <c r="J38183"/>
      <c r="K38183"/>
      <c r="L38183"/>
      <c r="M38183"/>
      <c r="N38183"/>
      <c r="O38183"/>
      <c r="P38183"/>
      <c r="Q38183"/>
      <c r="R38183"/>
    </row>
    <row r="38184" spans="3:18" x14ac:dyDescent="0.2">
      <c r="C38184"/>
      <c r="D38184"/>
      <c r="E38184"/>
      <c r="F38184"/>
      <c r="G38184"/>
      <c r="H38184"/>
      <c r="I38184"/>
      <c r="J38184"/>
      <c r="K38184"/>
      <c r="L38184"/>
      <c r="M38184"/>
      <c r="N38184"/>
      <c r="O38184"/>
      <c r="P38184"/>
      <c r="Q38184"/>
      <c r="R38184"/>
    </row>
    <row r="38185" spans="3:18" x14ac:dyDescent="0.2">
      <c r="C38185"/>
      <c r="D38185"/>
      <c r="E38185"/>
      <c r="F38185"/>
      <c r="G38185"/>
      <c r="H38185"/>
      <c r="I38185"/>
      <c r="J38185"/>
      <c r="K38185"/>
      <c r="L38185"/>
      <c r="M38185"/>
      <c r="N38185"/>
      <c r="O38185"/>
      <c r="P38185"/>
      <c r="Q38185"/>
      <c r="R38185"/>
    </row>
    <row r="38186" spans="3:18" x14ac:dyDescent="0.2">
      <c r="C38186"/>
      <c r="D38186"/>
      <c r="E38186"/>
      <c r="F38186"/>
      <c r="G38186"/>
      <c r="H38186"/>
      <c r="I38186"/>
      <c r="J38186"/>
      <c r="K38186"/>
      <c r="L38186"/>
      <c r="M38186"/>
      <c r="N38186"/>
      <c r="O38186"/>
      <c r="P38186"/>
      <c r="Q38186"/>
      <c r="R38186"/>
    </row>
    <row r="38187" spans="3:18" x14ac:dyDescent="0.2">
      <c r="C38187"/>
      <c r="D38187"/>
      <c r="E38187"/>
      <c r="F38187"/>
      <c r="G38187"/>
      <c r="H38187"/>
      <c r="I38187"/>
      <c r="J38187"/>
      <c r="K38187"/>
      <c r="L38187"/>
      <c r="M38187"/>
      <c r="N38187"/>
      <c r="O38187"/>
      <c r="P38187"/>
      <c r="Q38187"/>
      <c r="R38187"/>
    </row>
    <row r="38188" spans="3:18" x14ac:dyDescent="0.2">
      <c r="C38188"/>
      <c r="D38188"/>
      <c r="E38188"/>
      <c r="F38188"/>
      <c r="G38188"/>
      <c r="H38188"/>
      <c r="I38188"/>
      <c r="J38188"/>
      <c r="K38188"/>
      <c r="L38188"/>
      <c r="M38188"/>
      <c r="N38188"/>
      <c r="O38188"/>
      <c r="P38188"/>
      <c r="Q38188"/>
      <c r="R38188"/>
    </row>
    <row r="38189" spans="3:18" x14ac:dyDescent="0.2">
      <c r="C38189"/>
      <c r="D38189"/>
      <c r="E38189"/>
      <c r="F38189"/>
      <c r="G38189"/>
      <c r="H38189"/>
      <c r="I38189"/>
      <c r="J38189"/>
      <c r="K38189"/>
      <c r="L38189"/>
      <c r="M38189"/>
      <c r="N38189"/>
      <c r="O38189"/>
      <c r="P38189"/>
      <c r="Q38189"/>
      <c r="R38189"/>
    </row>
    <row r="38190" spans="3:18" x14ac:dyDescent="0.2">
      <c r="C38190"/>
      <c r="D38190"/>
      <c r="E38190"/>
      <c r="F38190"/>
      <c r="G38190"/>
      <c r="H38190"/>
      <c r="I38190"/>
      <c r="J38190"/>
      <c r="K38190"/>
      <c r="L38190"/>
      <c r="M38190"/>
      <c r="N38190"/>
      <c r="O38190"/>
      <c r="P38190"/>
      <c r="Q38190"/>
      <c r="R38190"/>
    </row>
    <row r="38191" spans="3:18" x14ac:dyDescent="0.2">
      <c r="C38191"/>
      <c r="D38191"/>
      <c r="E38191"/>
      <c r="F38191"/>
      <c r="G38191"/>
      <c r="H38191"/>
      <c r="I38191"/>
      <c r="J38191"/>
      <c r="K38191"/>
      <c r="L38191"/>
      <c r="M38191"/>
      <c r="N38191"/>
      <c r="O38191"/>
      <c r="P38191"/>
      <c r="Q38191"/>
      <c r="R38191"/>
    </row>
    <row r="38192" spans="3:18" x14ac:dyDescent="0.2">
      <c r="C38192"/>
      <c r="D38192"/>
      <c r="E38192"/>
      <c r="F38192"/>
      <c r="G38192"/>
      <c r="H38192"/>
      <c r="I38192"/>
      <c r="J38192"/>
      <c r="K38192"/>
      <c r="L38192"/>
      <c r="M38192"/>
      <c r="N38192"/>
      <c r="O38192"/>
      <c r="P38192"/>
      <c r="Q38192"/>
      <c r="R38192"/>
    </row>
    <row r="38193" spans="3:18" x14ac:dyDescent="0.2">
      <c r="C38193"/>
      <c r="D38193"/>
      <c r="E38193"/>
      <c r="F38193"/>
      <c r="G38193"/>
      <c r="H38193"/>
      <c r="I38193"/>
      <c r="J38193"/>
      <c r="K38193"/>
      <c r="L38193"/>
      <c r="M38193"/>
      <c r="N38193"/>
      <c r="O38193"/>
      <c r="P38193"/>
      <c r="Q38193"/>
      <c r="R38193"/>
    </row>
    <row r="38194" spans="3:18" x14ac:dyDescent="0.2">
      <c r="C38194"/>
      <c r="D38194"/>
      <c r="E38194"/>
      <c r="F38194"/>
      <c r="G38194"/>
      <c r="H38194"/>
      <c r="I38194"/>
      <c r="J38194"/>
      <c r="K38194"/>
      <c r="L38194"/>
      <c r="M38194"/>
      <c r="N38194"/>
      <c r="O38194"/>
      <c r="P38194"/>
      <c r="Q38194"/>
      <c r="R38194"/>
    </row>
    <row r="38195" spans="3:18" x14ac:dyDescent="0.2">
      <c r="C38195"/>
      <c r="D38195"/>
      <c r="E38195"/>
      <c r="F38195"/>
      <c r="G38195"/>
      <c r="H38195"/>
      <c r="I38195"/>
      <c r="J38195"/>
      <c r="K38195"/>
      <c r="L38195"/>
      <c r="M38195"/>
      <c r="N38195"/>
      <c r="O38195"/>
      <c r="P38195"/>
      <c r="Q38195"/>
      <c r="R38195"/>
    </row>
    <row r="38196" spans="3:18" x14ac:dyDescent="0.2">
      <c r="C38196"/>
      <c r="D38196"/>
      <c r="E38196"/>
      <c r="F38196"/>
      <c r="G38196"/>
      <c r="H38196"/>
      <c r="I38196"/>
      <c r="J38196"/>
      <c r="K38196"/>
      <c r="L38196"/>
      <c r="M38196"/>
      <c r="N38196"/>
      <c r="O38196"/>
      <c r="P38196"/>
      <c r="Q38196"/>
      <c r="R38196"/>
    </row>
    <row r="38197" spans="3:18" x14ac:dyDescent="0.2">
      <c r="C38197"/>
      <c r="D38197"/>
      <c r="E38197"/>
      <c r="F38197"/>
      <c r="G38197"/>
      <c r="H38197"/>
      <c r="I38197"/>
      <c r="J38197"/>
      <c r="K38197"/>
      <c r="L38197"/>
      <c r="M38197"/>
      <c r="N38197"/>
      <c r="O38197"/>
      <c r="P38197"/>
      <c r="Q38197"/>
      <c r="R38197"/>
    </row>
    <row r="38198" spans="3:18" x14ac:dyDescent="0.2">
      <c r="C38198"/>
      <c r="D38198"/>
      <c r="E38198"/>
      <c r="F38198"/>
      <c r="G38198"/>
      <c r="H38198"/>
      <c r="I38198"/>
      <c r="J38198"/>
      <c r="K38198"/>
      <c r="L38198"/>
      <c r="M38198"/>
      <c r="N38198"/>
      <c r="O38198"/>
      <c r="P38198"/>
      <c r="Q38198"/>
      <c r="R38198"/>
    </row>
    <row r="38199" spans="3:18" x14ac:dyDescent="0.2">
      <c r="C38199"/>
      <c r="D38199"/>
      <c r="E38199"/>
      <c r="F38199"/>
      <c r="G38199"/>
      <c r="H38199"/>
      <c r="I38199"/>
      <c r="J38199"/>
      <c r="K38199"/>
      <c r="L38199"/>
      <c r="M38199"/>
      <c r="N38199"/>
      <c r="O38199"/>
      <c r="P38199"/>
      <c r="Q38199"/>
      <c r="R38199"/>
    </row>
    <row r="38200" spans="3:18" x14ac:dyDescent="0.2">
      <c r="C38200"/>
      <c r="D38200"/>
      <c r="E38200"/>
      <c r="F38200"/>
      <c r="G38200"/>
      <c r="H38200"/>
      <c r="I38200"/>
      <c r="J38200"/>
      <c r="K38200"/>
      <c r="L38200"/>
      <c r="M38200"/>
      <c r="N38200"/>
      <c r="O38200"/>
      <c r="P38200"/>
      <c r="Q38200"/>
      <c r="R38200"/>
    </row>
    <row r="38201" spans="3:18" x14ac:dyDescent="0.2">
      <c r="C38201"/>
      <c r="D38201"/>
      <c r="E38201"/>
      <c r="F38201"/>
      <c r="G38201"/>
      <c r="H38201"/>
      <c r="I38201"/>
      <c r="J38201"/>
      <c r="K38201"/>
      <c r="L38201"/>
      <c r="M38201"/>
      <c r="N38201"/>
      <c r="O38201"/>
      <c r="P38201"/>
      <c r="Q38201"/>
      <c r="R38201"/>
    </row>
    <row r="38202" spans="3:18" x14ac:dyDescent="0.2">
      <c r="C38202"/>
      <c r="D38202"/>
      <c r="E38202"/>
      <c r="F38202"/>
      <c r="G38202"/>
      <c r="H38202"/>
      <c r="I38202"/>
      <c r="J38202"/>
      <c r="K38202"/>
      <c r="L38202"/>
      <c r="M38202"/>
      <c r="N38202"/>
      <c r="O38202"/>
      <c r="P38202"/>
      <c r="Q38202"/>
      <c r="R38202"/>
    </row>
    <row r="38203" spans="3:18" x14ac:dyDescent="0.2">
      <c r="C38203"/>
      <c r="D38203"/>
      <c r="E38203"/>
      <c r="F38203"/>
      <c r="G38203"/>
      <c r="H38203"/>
      <c r="I38203"/>
      <c r="J38203"/>
      <c r="K38203"/>
      <c r="L38203"/>
      <c r="M38203"/>
      <c r="N38203"/>
      <c r="O38203"/>
      <c r="P38203"/>
      <c r="Q38203"/>
      <c r="R38203"/>
    </row>
    <row r="38204" spans="3:18" x14ac:dyDescent="0.2">
      <c r="C38204"/>
      <c r="D38204"/>
      <c r="E38204"/>
      <c r="F38204"/>
      <c r="G38204"/>
      <c r="H38204"/>
      <c r="I38204"/>
      <c r="J38204"/>
      <c r="K38204"/>
      <c r="L38204"/>
      <c r="M38204"/>
      <c r="N38204"/>
      <c r="O38204"/>
      <c r="P38204"/>
      <c r="Q38204"/>
      <c r="R38204"/>
    </row>
    <row r="38205" spans="3:18" x14ac:dyDescent="0.2">
      <c r="C38205"/>
      <c r="D38205"/>
      <c r="E38205"/>
      <c r="F38205"/>
      <c r="G38205"/>
      <c r="H38205"/>
      <c r="I38205"/>
      <c r="J38205"/>
      <c r="K38205"/>
      <c r="L38205"/>
      <c r="M38205"/>
      <c r="N38205"/>
      <c r="O38205"/>
      <c r="P38205"/>
      <c r="Q38205"/>
      <c r="R38205"/>
    </row>
    <row r="38206" spans="3:18" x14ac:dyDescent="0.2">
      <c r="C38206"/>
      <c r="D38206"/>
      <c r="E38206"/>
      <c r="F38206"/>
      <c r="G38206"/>
      <c r="H38206"/>
      <c r="I38206"/>
      <c r="J38206"/>
      <c r="K38206"/>
      <c r="L38206"/>
      <c r="M38206"/>
      <c r="N38206"/>
      <c r="O38206"/>
      <c r="P38206"/>
      <c r="Q38206"/>
      <c r="R38206"/>
    </row>
    <row r="38207" spans="3:18" x14ac:dyDescent="0.2">
      <c r="C38207"/>
      <c r="D38207"/>
      <c r="E38207"/>
      <c r="F38207"/>
      <c r="G38207"/>
      <c r="H38207"/>
      <c r="I38207"/>
      <c r="J38207"/>
      <c r="K38207"/>
      <c r="L38207"/>
      <c r="M38207"/>
      <c r="N38207"/>
      <c r="O38207"/>
      <c r="P38207"/>
      <c r="Q38207"/>
      <c r="R38207"/>
    </row>
    <row r="38208" spans="3:18" x14ac:dyDescent="0.2">
      <c r="C38208"/>
      <c r="D38208"/>
      <c r="E38208"/>
      <c r="F38208"/>
      <c r="G38208"/>
      <c r="H38208"/>
      <c r="I38208"/>
      <c r="J38208"/>
      <c r="K38208"/>
      <c r="L38208"/>
      <c r="M38208"/>
      <c r="N38208"/>
      <c r="O38208"/>
      <c r="P38208"/>
      <c r="Q38208"/>
      <c r="R38208"/>
    </row>
    <row r="38209" spans="3:18" x14ac:dyDescent="0.2">
      <c r="C38209"/>
      <c r="D38209"/>
      <c r="E38209"/>
      <c r="F38209"/>
      <c r="G38209"/>
      <c r="H38209"/>
      <c r="I38209"/>
      <c r="J38209"/>
      <c r="K38209"/>
      <c r="L38209"/>
      <c r="M38209"/>
      <c r="N38209"/>
      <c r="O38209"/>
      <c r="P38209"/>
      <c r="Q38209"/>
      <c r="R38209"/>
    </row>
    <row r="38210" spans="3:18" x14ac:dyDescent="0.2">
      <c r="C38210"/>
      <c r="D38210"/>
      <c r="E38210"/>
      <c r="F38210"/>
      <c r="G38210"/>
      <c r="H38210"/>
      <c r="I38210"/>
      <c r="J38210"/>
      <c r="K38210"/>
      <c r="L38210"/>
      <c r="M38210"/>
      <c r="N38210"/>
      <c r="O38210"/>
      <c r="P38210"/>
      <c r="Q38210"/>
      <c r="R38210"/>
    </row>
    <row r="38211" spans="3:18" x14ac:dyDescent="0.2">
      <c r="C38211"/>
      <c r="D38211"/>
      <c r="E38211"/>
      <c r="F38211"/>
      <c r="G38211"/>
      <c r="H38211"/>
      <c r="I38211"/>
      <c r="J38211"/>
      <c r="K38211"/>
      <c r="L38211"/>
      <c r="M38211"/>
      <c r="N38211"/>
      <c r="O38211"/>
      <c r="P38211"/>
      <c r="Q38211"/>
      <c r="R38211"/>
    </row>
    <row r="38212" spans="3:18" x14ac:dyDescent="0.2">
      <c r="C38212"/>
      <c r="D38212"/>
      <c r="E38212"/>
      <c r="F38212"/>
      <c r="G38212"/>
      <c r="H38212"/>
      <c r="I38212"/>
      <c r="J38212"/>
      <c r="K38212"/>
      <c r="L38212"/>
      <c r="M38212"/>
      <c r="N38212"/>
      <c r="O38212"/>
      <c r="P38212"/>
      <c r="Q38212"/>
      <c r="R38212"/>
    </row>
    <row r="38213" spans="3:18" x14ac:dyDescent="0.2">
      <c r="C38213"/>
      <c r="D38213"/>
      <c r="E38213"/>
      <c r="F38213"/>
      <c r="G38213"/>
      <c r="H38213"/>
      <c r="I38213"/>
      <c r="J38213"/>
      <c r="K38213"/>
      <c r="L38213"/>
      <c r="M38213"/>
      <c r="N38213"/>
      <c r="O38213"/>
      <c r="P38213"/>
      <c r="Q38213"/>
      <c r="R38213"/>
    </row>
    <row r="38214" spans="3:18" x14ac:dyDescent="0.2">
      <c r="C38214"/>
      <c r="D38214"/>
      <c r="E38214"/>
      <c r="F38214"/>
      <c r="G38214"/>
      <c r="H38214"/>
      <c r="I38214"/>
      <c r="J38214"/>
      <c r="K38214"/>
      <c r="L38214"/>
      <c r="M38214"/>
      <c r="N38214"/>
      <c r="O38214"/>
      <c r="P38214"/>
      <c r="Q38214"/>
      <c r="R38214"/>
    </row>
    <row r="38215" spans="3:18" x14ac:dyDescent="0.2">
      <c r="C38215"/>
      <c r="D38215"/>
      <c r="E38215"/>
      <c r="F38215"/>
      <c r="G38215"/>
      <c r="H38215"/>
      <c r="I38215"/>
      <c r="J38215"/>
      <c r="K38215"/>
      <c r="L38215"/>
      <c r="M38215"/>
      <c r="N38215"/>
      <c r="O38215"/>
      <c r="P38215"/>
      <c r="Q38215"/>
      <c r="R38215"/>
    </row>
    <row r="38216" spans="3:18" x14ac:dyDescent="0.2">
      <c r="C38216"/>
      <c r="D38216"/>
      <c r="E38216"/>
      <c r="F38216"/>
      <c r="G38216"/>
      <c r="H38216"/>
      <c r="I38216"/>
      <c r="J38216"/>
      <c r="K38216"/>
      <c r="L38216"/>
      <c r="M38216"/>
      <c r="N38216"/>
      <c r="O38216"/>
      <c r="P38216"/>
      <c r="Q38216"/>
      <c r="R38216"/>
    </row>
    <row r="38217" spans="3:18" x14ac:dyDescent="0.2">
      <c r="C38217"/>
      <c r="D38217"/>
      <c r="E38217"/>
      <c r="F38217"/>
      <c r="G38217"/>
      <c r="H38217"/>
      <c r="I38217"/>
      <c r="J38217"/>
      <c r="K38217"/>
      <c r="L38217"/>
      <c r="M38217"/>
      <c r="N38217"/>
      <c r="O38217"/>
      <c r="P38217"/>
      <c r="Q38217"/>
      <c r="R38217"/>
    </row>
    <row r="38218" spans="3:18" x14ac:dyDescent="0.2">
      <c r="C38218"/>
      <c r="D38218"/>
      <c r="E38218"/>
      <c r="F38218"/>
      <c r="G38218"/>
      <c r="H38218"/>
      <c r="I38218"/>
      <c r="J38218"/>
      <c r="K38218"/>
      <c r="L38218"/>
      <c r="M38218"/>
      <c r="N38218"/>
      <c r="O38218"/>
      <c r="P38218"/>
      <c r="Q38218"/>
      <c r="R38218"/>
    </row>
    <row r="38219" spans="3:18" x14ac:dyDescent="0.2">
      <c r="C38219"/>
      <c r="D38219"/>
      <c r="E38219"/>
      <c r="F38219"/>
      <c r="G38219"/>
      <c r="H38219"/>
      <c r="I38219"/>
      <c r="J38219"/>
      <c r="K38219"/>
      <c r="L38219"/>
      <c r="M38219"/>
      <c r="N38219"/>
      <c r="O38219"/>
      <c r="P38219"/>
      <c r="Q38219"/>
      <c r="R38219"/>
    </row>
    <row r="38220" spans="3:18" x14ac:dyDescent="0.2">
      <c r="C38220"/>
      <c r="D38220"/>
      <c r="E38220"/>
      <c r="F38220"/>
      <c r="G38220"/>
      <c r="H38220"/>
      <c r="I38220"/>
      <c r="J38220"/>
      <c r="K38220"/>
      <c r="L38220"/>
      <c r="M38220"/>
      <c r="N38220"/>
      <c r="O38220"/>
      <c r="P38220"/>
      <c r="Q38220"/>
      <c r="R38220"/>
    </row>
    <row r="38221" spans="3:18" x14ac:dyDescent="0.2">
      <c r="C38221"/>
      <c r="D38221"/>
      <c r="E38221"/>
      <c r="F38221"/>
      <c r="G38221"/>
      <c r="H38221"/>
      <c r="I38221"/>
      <c r="J38221"/>
      <c r="K38221"/>
      <c r="L38221"/>
      <c r="M38221"/>
      <c r="N38221"/>
      <c r="O38221"/>
      <c r="P38221"/>
      <c r="Q38221"/>
      <c r="R38221"/>
    </row>
    <row r="38222" spans="3:18" x14ac:dyDescent="0.2">
      <c r="C38222"/>
      <c r="D38222"/>
      <c r="E38222"/>
      <c r="F38222"/>
      <c r="G38222"/>
      <c r="H38222"/>
      <c r="I38222"/>
      <c r="J38222"/>
      <c r="K38222"/>
      <c r="L38222"/>
      <c r="M38222"/>
      <c r="N38222"/>
      <c r="O38222"/>
      <c r="P38222"/>
      <c r="Q38222"/>
      <c r="R38222"/>
    </row>
    <row r="38223" spans="3:18" x14ac:dyDescent="0.2">
      <c r="C38223"/>
      <c r="D38223"/>
      <c r="E38223"/>
      <c r="F38223"/>
      <c r="G38223"/>
      <c r="H38223"/>
      <c r="I38223"/>
      <c r="J38223"/>
      <c r="K38223"/>
      <c r="L38223"/>
      <c r="M38223"/>
      <c r="N38223"/>
      <c r="O38223"/>
      <c r="P38223"/>
      <c r="Q38223"/>
      <c r="R38223"/>
    </row>
    <row r="38224" spans="3:18" x14ac:dyDescent="0.2">
      <c r="C38224"/>
      <c r="D38224"/>
      <c r="E38224"/>
      <c r="F38224"/>
      <c r="G38224"/>
      <c r="H38224"/>
      <c r="I38224"/>
      <c r="J38224"/>
      <c r="K38224"/>
      <c r="L38224"/>
      <c r="M38224"/>
      <c r="N38224"/>
      <c r="O38224"/>
      <c r="P38224"/>
      <c r="Q38224"/>
      <c r="R38224"/>
    </row>
    <row r="38225" spans="3:18" x14ac:dyDescent="0.2">
      <c r="C38225"/>
      <c r="D38225"/>
      <c r="E38225"/>
      <c r="F38225"/>
      <c r="G38225"/>
      <c r="H38225"/>
      <c r="I38225"/>
      <c r="J38225"/>
      <c r="K38225"/>
      <c r="L38225"/>
      <c r="M38225"/>
      <c r="N38225"/>
      <c r="O38225"/>
      <c r="P38225"/>
      <c r="Q38225"/>
      <c r="R38225"/>
    </row>
    <row r="38226" spans="3:18" x14ac:dyDescent="0.2">
      <c r="C38226"/>
      <c r="D38226"/>
      <c r="E38226"/>
      <c r="F38226"/>
      <c r="G38226"/>
      <c r="H38226"/>
      <c r="I38226"/>
      <c r="J38226"/>
      <c r="K38226"/>
      <c r="L38226"/>
      <c r="M38226"/>
      <c r="N38226"/>
      <c r="O38226"/>
      <c r="P38226"/>
      <c r="Q38226"/>
      <c r="R38226"/>
    </row>
    <row r="38227" spans="3:18" x14ac:dyDescent="0.2">
      <c r="C38227"/>
      <c r="D38227"/>
      <c r="E38227"/>
      <c r="F38227"/>
      <c r="G38227"/>
      <c r="H38227"/>
      <c r="I38227"/>
      <c r="J38227"/>
      <c r="K38227"/>
      <c r="L38227"/>
      <c r="M38227"/>
      <c r="N38227"/>
      <c r="O38227"/>
      <c r="P38227"/>
      <c r="Q38227"/>
      <c r="R38227"/>
    </row>
    <row r="38228" spans="3:18" x14ac:dyDescent="0.2">
      <c r="C38228"/>
      <c r="D38228"/>
      <c r="E38228"/>
      <c r="F38228"/>
      <c r="G38228"/>
      <c r="H38228"/>
      <c r="I38228"/>
      <c r="J38228"/>
      <c r="K38228"/>
      <c r="L38228"/>
      <c r="M38228"/>
      <c r="N38228"/>
      <c r="O38228"/>
      <c r="P38228"/>
      <c r="Q38228"/>
      <c r="R38228"/>
    </row>
    <row r="38229" spans="3:18" x14ac:dyDescent="0.2">
      <c r="C38229"/>
      <c r="D38229"/>
      <c r="E38229"/>
      <c r="F38229"/>
      <c r="G38229"/>
      <c r="H38229"/>
      <c r="I38229"/>
      <c r="J38229"/>
      <c r="K38229"/>
      <c r="L38229"/>
      <c r="M38229"/>
      <c r="N38229"/>
      <c r="O38229"/>
      <c r="P38229"/>
      <c r="Q38229"/>
      <c r="R38229"/>
    </row>
    <row r="38230" spans="3:18" x14ac:dyDescent="0.2">
      <c r="C38230"/>
      <c r="D38230"/>
      <c r="E38230"/>
      <c r="F38230"/>
      <c r="G38230"/>
      <c r="H38230"/>
      <c r="I38230"/>
      <c r="J38230"/>
      <c r="K38230"/>
      <c r="L38230"/>
      <c r="M38230"/>
      <c r="N38230"/>
      <c r="O38230"/>
      <c r="P38230"/>
      <c r="Q38230"/>
      <c r="R38230"/>
    </row>
    <row r="38231" spans="3:18" x14ac:dyDescent="0.2">
      <c r="C38231"/>
      <c r="D38231"/>
      <c r="E38231"/>
      <c r="F38231"/>
      <c r="G38231"/>
      <c r="H38231"/>
      <c r="I38231"/>
      <c r="J38231"/>
      <c r="K38231"/>
      <c r="L38231"/>
      <c r="M38231"/>
      <c r="N38231"/>
      <c r="O38231"/>
      <c r="P38231"/>
      <c r="Q38231"/>
      <c r="R38231"/>
    </row>
    <row r="38232" spans="3:18" x14ac:dyDescent="0.2">
      <c r="C38232"/>
      <c r="D38232"/>
      <c r="E38232"/>
      <c r="F38232"/>
      <c r="G38232"/>
      <c r="H38232"/>
      <c r="I38232"/>
      <c r="J38232"/>
      <c r="K38232"/>
      <c r="L38232"/>
      <c r="M38232"/>
      <c r="N38232"/>
      <c r="O38232"/>
      <c r="P38232"/>
      <c r="Q38232"/>
      <c r="R38232"/>
    </row>
    <row r="38233" spans="3:18" x14ac:dyDescent="0.2">
      <c r="C38233"/>
      <c r="D38233"/>
      <c r="E38233"/>
      <c r="F38233"/>
      <c r="G38233"/>
      <c r="H38233"/>
      <c r="I38233"/>
      <c r="J38233"/>
      <c r="K38233"/>
      <c r="L38233"/>
      <c r="M38233"/>
      <c r="N38233"/>
      <c r="O38233"/>
      <c r="P38233"/>
      <c r="Q38233"/>
      <c r="R38233"/>
    </row>
    <row r="38234" spans="3:18" x14ac:dyDescent="0.2">
      <c r="C38234"/>
      <c r="D38234"/>
      <c r="E38234"/>
      <c r="F38234"/>
      <c r="G38234"/>
      <c r="H38234"/>
      <c r="I38234"/>
      <c r="J38234"/>
      <c r="K38234"/>
      <c r="L38234"/>
      <c r="M38234"/>
      <c r="N38234"/>
      <c r="O38234"/>
      <c r="P38234"/>
      <c r="Q38234"/>
      <c r="R38234"/>
    </row>
    <row r="38235" spans="3:18" x14ac:dyDescent="0.2">
      <c r="C38235"/>
      <c r="D38235"/>
      <c r="E38235"/>
      <c r="F38235"/>
      <c r="G38235"/>
      <c r="H38235"/>
      <c r="I38235"/>
      <c r="J38235"/>
      <c r="K38235"/>
      <c r="L38235"/>
      <c r="M38235"/>
      <c r="N38235"/>
      <c r="O38235"/>
      <c r="P38235"/>
      <c r="Q38235"/>
      <c r="R38235"/>
    </row>
    <row r="38236" spans="3:18" x14ac:dyDescent="0.2">
      <c r="C38236"/>
      <c r="D38236"/>
      <c r="E38236"/>
      <c r="F38236"/>
      <c r="G38236"/>
      <c r="H38236"/>
      <c r="I38236"/>
      <c r="J38236"/>
      <c r="K38236"/>
      <c r="L38236"/>
      <c r="M38236"/>
      <c r="N38236"/>
      <c r="O38236"/>
      <c r="P38236"/>
      <c r="Q38236"/>
      <c r="R38236"/>
    </row>
    <row r="38237" spans="3:18" x14ac:dyDescent="0.2">
      <c r="C38237"/>
      <c r="D38237"/>
      <c r="E38237"/>
      <c r="F38237"/>
      <c r="G38237"/>
      <c r="H38237"/>
      <c r="I38237"/>
      <c r="J38237"/>
      <c r="K38237"/>
      <c r="L38237"/>
      <c r="M38237"/>
      <c r="N38237"/>
      <c r="O38237"/>
      <c r="P38237"/>
      <c r="Q38237"/>
      <c r="R38237"/>
    </row>
    <row r="38238" spans="3:18" x14ac:dyDescent="0.2">
      <c r="C38238"/>
      <c r="D38238"/>
      <c r="E38238"/>
      <c r="F38238"/>
      <c r="G38238"/>
      <c r="H38238"/>
      <c r="I38238"/>
      <c r="J38238"/>
      <c r="K38238"/>
      <c r="L38238"/>
      <c r="M38238"/>
      <c r="N38238"/>
      <c r="O38238"/>
      <c r="P38238"/>
      <c r="Q38238"/>
      <c r="R38238"/>
    </row>
    <row r="38239" spans="3:18" x14ac:dyDescent="0.2">
      <c r="C38239"/>
      <c r="D38239"/>
      <c r="E38239"/>
      <c r="F38239"/>
      <c r="G38239"/>
      <c r="H38239"/>
      <c r="I38239"/>
      <c r="J38239"/>
      <c r="K38239"/>
      <c r="L38239"/>
      <c r="M38239"/>
      <c r="N38239"/>
      <c r="O38239"/>
      <c r="P38239"/>
      <c r="Q38239"/>
      <c r="R38239"/>
    </row>
    <row r="38240" spans="3:18" x14ac:dyDescent="0.2">
      <c r="C38240"/>
      <c r="D38240"/>
      <c r="E38240"/>
      <c r="F38240"/>
      <c r="G38240"/>
      <c r="H38240"/>
      <c r="I38240"/>
      <c r="J38240"/>
      <c r="K38240"/>
      <c r="L38240"/>
      <c r="M38240"/>
      <c r="N38240"/>
      <c r="O38240"/>
      <c r="P38240"/>
      <c r="Q38240"/>
      <c r="R38240"/>
    </row>
    <row r="38241" spans="3:18" x14ac:dyDescent="0.2">
      <c r="C38241"/>
      <c r="D38241"/>
      <c r="E38241"/>
      <c r="F38241"/>
      <c r="G38241"/>
      <c r="H38241"/>
      <c r="I38241"/>
      <c r="J38241"/>
      <c r="K38241"/>
      <c r="L38241"/>
      <c r="M38241"/>
      <c r="N38241"/>
      <c r="O38241"/>
      <c r="P38241"/>
      <c r="Q38241"/>
      <c r="R38241"/>
    </row>
    <row r="38242" spans="3:18" x14ac:dyDescent="0.2">
      <c r="C38242"/>
      <c r="D38242"/>
      <c r="E38242"/>
      <c r="F38242"/>
      <c r="G38242"/>
      <c r="H38242"/>
      <c r="I38242"/>
      <c r="J38242"/>
      <c r="K38242"/>
      <c r="L38242"/>
      <c r="M38242"/>
      <c r="N38242"/>
      <c r="O38242"/>
      <c r="P38242"/>
      <c r="Q38242"/>
      <c r="R38242"/>
    </row>
    <row r="38243" spans="3:18" x14ac:dyDescent="0.2">
      <c r="C38243"/>
      <c r="D38243"/>
      <c r="E38243"/>
      <c r="F38243"/>
      <c r="G38243"/>
      <c r="H38243"/>
      <c r="I38243"/>
      <c r="J38243"/>
      <c r="K38243"/>
      <c r="L38243"/>
      <c r="M38243"/>
      <c r="N38243"/>
      <c r="O38243"/>
      <c r="P38243"/>
      <c r="Q38243"/>
      <c r="R38243"/>
    </row>
    <row r="38244" spans="3:18" x14ac:dyDescent="0.2">
      <c r="C38244"/>
      <c r="D38244"/>
      <c r="E38244"/>
      <c r="F38244"/>
      <c r="G38244"/>
      <c r="H38244"/>
      <c r="I38244"/>
      <c r="J38244"/>
      <c r="K38244"/>
      <c r="L38244"/>
      <c r="M38244"/>
      <c r="N38244"/>
      <c r="O38244"/>
      <c r="P38244"/>
      <c r="Q38244"/>
      <c r="R38244"/>
    </row>
    <row r="38245" spans="3:18" x14ac:dyDescent="0.2">
      <c r="C38245"/>
      <c r="D38245"/>
      <c r="E38245"/>
      <c r="F38245"/>
      <c r="G38245"/>
      <c r="H38245"/>
      <c r="I38245"/>
      <c r="J38245"/>
      <c r="K38245"/>
      <c r="L38245"/>
      <c r="M38245"/>
      <c r="N38245"/>
      <c r="O38245"/>
      <c r="P38245"/>
      <c r="Q38245"/>
      <c r="R38245"/>
    </row>
    <row r="38246" spans="3:18" x14ac:dyDescent="0.2">
      <c r="C38246"/>
      <c r="D38246"/>
      <c r="E38246"/>
      <c r="F38246"/>
      <c r="G38246"/>
      <c r="H38246"/>
      <c r="I38246"/>
      <c r="J38246"/>
      <c r="K38246"/>
      <c r="L38246"/>
      <c r="M38246"/>
      <c r="N38246"/>
      <c r="O38246"/>
      <c r="P38246"/>
      <c r="Q38246"/>
      <c r="R38246"/>
    </row>
    <row r="38247" spans="3:18" x14ac:dyDescent="0.2">
      <c r="C38247"/>
      <c r="D38247"/>
      <c r="E38247"/>
      <c r="F38247"/>
      <c r="G38247"/>
      <c r="H38247"/>
      <c r="I38247"/>
      <c r="J38247"/>
      <c r="K38247"/>
      <c r="L38247"/>
      <c r="M38247"/>
      <c r="N38247"/>
      <c r="O38247"/>
      <c r="P38247"/>
      <c r="Q38247"/>
      <c r="R38247"/>
    </row>
    <row r="38248" spans="3:18" x14ac:dyDescent="0.2">
      <c r="C38248"/>
      <c r="D38248"/>
      <c r="E38248"/>
      <c r="F38248"/>
      <c r="G38248"/>
      <c r="H38248"/>
      <c r="I38248"/>
      <c r="J38248"/>
      <c r="K38248"/>
      <c r="L38248"/>
      <c r="M38248"/>
      <c r="N38248"/>
      <c r="O38248"/>
      <c r="P38248"/>
      <c r="Q38248"/>
      <c r="R38248"/>
    </row>
    <row r="38249" spans="3:18" x14ac:dyDescent="0.2">
      <c r="C38249"/>
      <c r="D38249"/>
      <c r="E38249"/>
      <c r="F38249"/>
      <c r="G38249"/>
      <c r="H38249"/>
      <c r="I38249"/>
      <c r="J38249"/>
      <c r="K38249"/>
      <c r="L38249"/>
      <c r="M38249"/>
      <c r="N38249"/>
      <c r="O38249"/>
      <c r="P38249"/>
      <c r="Q38249"/>
      <c r="R38249"/>
    </row>
    <row r="38250" spans="3:18" x14ac:dyDescent="0.2">
      <c r="C38250"/>
      <c r="D38250"/>
      <c r="E38250"/>
      <c r="F38250"/>
      <c r="G38250"/>
      <c r="H38250"/>
      <c r="I38250"/>
      <c r="J38250"/>
      <c r="K38250"/>
      <c r="L38250"/>
      <c r="M38250"/>
      <c r="N38250"/>
      <c r="O38250"/>
      <c r="P38250"/>
      <c r="Q38250"/>
      <c r="R38250"/>
    </row>
    <row r="38251" spans="3:18" x14ac:dyDescent="0.2">
      <c r="C38251"/>
      <c r="D38251"/>
      <c r="E38251"/>
      <c r="F38251"/>
      <c r="G38251"/>
      <c r="H38251"/>
      <c r="I38251"/>
      <c r="J38251"/>
      <c r="K38251"/>
      <c r="L38251"/>
      <c r="M38251"/>
      <c r="N38251"/>
      <c r="O38251"/>
      <c r="P38251"/>
      <c r="Q38251"/>
      <c r="R38251"/>
    </row>
    <row r="38252" spans="3:18" x14ac:dyDescent="0.2">
      <c r="C38252"/>
      <c r="D38252"/>
      <c r="E38252"/>
      <c r="F38252"/>
      <c r="G38252"/>
      <c r="H38252"/>
      <c r="I38252"/>
      <c r="J38252"/>
      <c r="K38252"/>
      <c r="L38252"/>
      <c r="M38252"/>
      <c r="N38252"/>
      <c r="O38252"/>
      <c r="P38252"/>
      <c r="Q38252"/>
      <c r="R38252"/>
    </row>
    <row r="38253" spans="3:18" x14ac:dyDescent="0.2">
      <c r="C38253"/>
      <c r="D38253"/>
      <c r="E38253"/>
      <c r="F38253"/>
      <c r="G38253"/>
      <c r="H38253"/>
      <c r="I38253"/>
      <c r="J38253"/>
      <c r="K38253"/>
      <c r="L38253"/>
      <c r="M38253"/>
      <c r="N38253"/>
      <c r="O38253"/>
      <c r="P38253"/>
      <c r="Q38253"/>
      <c r="R38253"/>
    </row>
    <row r="38254" spans="3:18" x14ac:dyDescent="0.2">
      <c r="C38254"/>
      <c r="D38254"/>
      <c r="E38254"/>
      <c r="F38254"/>
      <c r="G38254"/>
      <c r="H38254"/>
      <c r="I38254"/>
      <c r="J38254"/>
      <c r="K38254"/>
      <c r="L38254"/>
      <c r="M38254"/>
      <c r="N38254"/>
      <c r="O38254"/>
      <c r="P38254"/>
      <c r="Q38254"/>
      <c r="R38254"/>
    </row>
    <row r="38255" spans="3:18" x14ac:dyDescent="0.2">
      <c r="C38255"/>
      <c r="D38255"/>
      <c r="E38255"/>
      <c r="F38255"/>
      <c r="G38255"/>
      <c r="H38255"/>
      <c r="I38255"/>
      <c r="J38255"/>
      <c r="K38255"/>
      <c r="L38255"/>
      <c r="M38255"/>
      <c r="N38255"/>
      <c r="O38255"/>
      <c r="P38255"/>
      <c r="Q38255"/>
      <c r="R38255"/>
    </row>
    <row r="38256" spans="3:18" x14ac:dyDescent="0.2">
      <c r="C38256"/>
      <c r="D38256"/>
      <c r="E38256"/>
      <c r="F38256"/>
      <c r="G38256"/>
      <c r="H38256"/>
      <c r="I38256"/>
      <c r="J38256"/>
      <c r="K38256"/>
      <c r="L38256"/>
      <c r="M38256"/>
      <c r="N38256"/>
      <c r="O38256"/>
      <c r="P38256"/>
      <c r="Q38256"/>
      <c r="R38256"/>
    </row>
    <row r="38257" spans="3:18" x14ac:dyDescent="0.2">
      <c r="C38257"/>
      <c r="D38257"/>
      <c r="E38257"/>
      <c r="F38257"/>
      <c r="G38257"/>
      <c r="H38257"/>
      <c r="I38257"/>
      <c r="J38257"/>
      <c r="K38257"/>
      <c r="L38257"/>
      <c r="M38257"/>
      <c r="N38257"/>
      <c r="O38257"/>
      <c r="P38257"/>
      <c r="Q38257"/>
      <c r="R38257"/>
    </row>
    <row r="38258" spans="3:18" x14ac:dyDescent="0.2">
      <c r="C38258"/>
      <c r="D38258"/>
      <c r="E38258"/>
      <c r="F38258"/>
      <c r="G38258"/>
      <c r="H38258"/>
      <c r="I38258"/>
      <c r="J38258"/>
      <c r="K38258"/>
      <c r="L38258"/>
      <c r="M38258"/>
      <c r="N38258"/>
      <c r="O38258"/>
      <c r="P38258"/>
      <c r="Q38258"/>
      <c r="R38258"/>
    </row>
    <row r="38259" spans="3:18" x14ac:dyDescent="0.2">
      <c r="C38259"/>
      <c r="D38259"/>
      <c r="E38259"/>
      <c r="F38259"/>
      <c r="G38259"/>
      <c r="H38259"/>
      <c r="I38259"/>
      <c r="J38259"/>
      <c r="K38259"/>
      <c r="L38259"/>
      <c r="M38259"/>
      <c r="N38259"/>
      <c r="O38259"/>
      <c r="P38259"/>
      <c r="Q38259"/>
      <c r="R38259"/>
    </row>
    <row r="38260" spans="3:18" x14ac:dyDescent="0.2">
      <c r="C38260"/>
      <c r="D38260"/>
      <c r="E38260"/>
      <c r="F38260"/>
      <c r="G38260"/>
      <c r="H38260"/>
      <c r="I38260"/>
      <c r="J38260"/>
      <c r="K38260"/>
      <c r="L38260"/>
      <c r="M38260"/>
      <c r="N38260"/>
      <c r="O38260"/>
      <c r="P38260"/>
      <c r="Q38260"/>
      <c r="R38260"/>
    </row>
    <row r="38261" spans="3:18" x14ac:dyDescent="0.2">
      <c r="C38261"/>
      <c r="D38261"/>
      <c r="E38261"/>
      <c r="F38261"/>
      <c r="G38261"/>
      <c r="H38261"/>
      <c r="I38261"/>
      <c r="J38261"/>
      <c r="K38261"/>
      <c r="L38261"/>
      <c r="M38261"/>
      <c r="N38261"/>
      <c r="O38261"/>
      <c r="P38261"/>
      <c r="Q38261"/>
      <c r="R38261"/>
    </row>
    <row r="38262" spans="3:18" x14ac:dyDescent="0.2">
      <c r="C38262"/>
      <c r="D38262"/>
      <c r="E38262"/>
      <c r="F38262"/>
      <c r="G38262"/>
      <c r="H38262"/>
      <c r="I38262"/>
      <c r="J38262"/>
      <c r="K38262"/>
      <c r="L38262"/>
      <c r="M38262"/>
      <c r="N38262"/>
      <c r="O38262"/>
      <c r="P38262"/>
      <c r="Q38262"/>
      <c r="R38262"/>
    </row>
    <row r="38263" spans="3:18" x14ac:dyDescent="0.2">
      <c r="C38263"/>
      <c r="D38263"/>
      <c r="E38263"/>
      <c r="F38263"/>
      <c r="G38263"/>
      <c r="H38263"/>
      <c r="I38263"/>
      <c r="J38263"/>
      <c r="K38263"/>
      <c r="L38263"/>
      <c r="M38263"/>
      <c r="N38263"/>
      <c r="O38263"/>
      <c r="P38263"/>
      <c r="Q38263"/>
      <c r="R38263"/>
    </row>
    <row r="38264" spans="3:18" x14ac:dyDescent="0.2">
      <c r="C38264"/>
      <c r="D38264"/>
      <c r="E38264"/>
      <c r="F38264"/>
      <c r="G38264"/>
      <c r="H38264"/>
      <c r="I38264"/>
      <c r="J38264"/>
      <c r="K38264"/>
      <c r="L38264"/>
      <c r="M38264"/>
      <c r="N38264"/>
      <c r="O38264"/>
      <c r="P38264"/>
      <c r="Q38264"/>
      <c r="R38264"/>
    </row>
    <row r="38265" spans="3:18" x14ac:dyDescent="0.2">
      <c r="C38265"/>
      <c r="D38265"/>
      <c r="E38265"/>
      <c r="F38265"/>
      <c r="G38265"/>
      <c r="H38265"/>
      <c r="I38265"/>
      <c r="J38265"/>
      <c r="K38265"/>
      <c r="L38265"/>
      <c r="M38265"/>
      <c r="N38265"/>
      <c r="O38265"/>
      <c r="P38265"/>
      <c r="Q38265"/>
      <c r="R38265"/>
    </row>
    <row r="38266" spans="3:18" x14ac:dyDescent="0.2">
      <c r="C38266"/>
      <c r="D38266"/>
      <c r="E38266"/>
      <c r="F38266"/>
      <c r="G38266"/>
      <c r="H38266"/>
      <c r="I38266"/>
      <c r="J38266"/>
      <c r="K38266"/>
      <c r="L38266"/>
      <c r="M38266"/>
      <c r="N38266"/>
      <c r="O38266"/>
      <c r="P38266"/>
      <c r="Q38266"/>
      <c r="R38266"/>
    </row>
    <row r="38267" spans="3:18" x14ac:dyDescent="0.2">
      <c r="C38267"/>
      <c r="D38267"/>
      <c r="E38267"/>
      <c r="F38267"/>
      <c r="G38267"/>
      <c r="H38267"/>
      <c r="I38267"/>
      <c r="J38267"/>
      <c r="K38267"/>
      <c r="L38267"/>
      <c r="M38267"/>
      <c r="N38267"/>
      <c r="O38267"/>
      <c r="P38267"/>
      <c r="Q38267"/>
      <c r="R38267"/>
    </row>
    <row r="38268" spans="3:18" x14ac:dyDescent="0.2">
      <c r="C38268"/>
      <c r="D38268"/>
      <c r="E38268"/>
      <c r="F38268"/>
      <c r="G38268"/>
      <c r="H38268"/>
      <c r="I38268"/>
      <c r="J38268"/>
      <c r="K38268"/>
      <c r="L38268"/>
      <c r="M38268"/>
      <c r="N38268"/>
      <c r="O38268"/>
      <c r="P38268"/>
      <c r="Q38268"/>
      <c r="R38268"/>
    </row>
    <row r="38269" spans="3:18" x14ac:dyDescent="0.2">
      <c r="C38269"/>
      <c r="D38269"/>
      <c r="E38269"/>
      <c r="F38269"/>
      <c r="G38269"/>
      <c r="H38269"/>
      <c r="I38269"/>
      <c r="J38269"/>
      <c r="K38269"/>
      <c r="L38269"/>
      <c r="M38269"/>
      <c r="N38269"/>
      <c r="O38269"/>
      <c r="P38269"/>
      <c r="Q38269"/>
      <c r="R38269"/>
    </row>
    <row r="38270" spans="3:18" x14ac:dyDescent="0.2">
      <c r="C38270"/>
      <c r="D38270"/>
      <c r="E38270"/>
      <c r="F38270"/>
      <c r="G38270"/>
      <c r="H38270"/>
      <c r="I38270"/>
      <c r="J38270"/>
      <c r="K38270"/>
      <c r="L38270"/>
      <c r="M38270"/>
      <c r="N38270"/>
      <c r="O38270"/>
      <c r="P38270"/>
      <c r="Q38270"/>
      <c r="R38270"/>
    </row>
    <row r="38271" spans="3:18" x14ac:dyDescent="0.2">
      <c r="C38271"/>
      <c r="D38271"/>
      <c r="E38271"/>
      <c r="F38271"/>
      <c r="G38271"/>
      <c r="H38271"/>
      <c r="I38271"/>
      <c r="J38271"/>
      <c r="K38271"/>
      <c r="L38271"/>
      <c r="M38271"/>
      <c r="N38271"/>
      <c r="O38271"/>
      <c r="P38271"/>
      <c r="Q38271"/>
      <c r="R38271"/>
    </row>
    <row r="38272" spans="3:18" x14ac:dyDescent="0.2">
      <c r="C38272"/>
      <c r="D38272"/>
      <c r="E38272"/>
      <c r="F38272"/>
      <c r="G38272"/>
      <c r="H38272"/>
      <c r="I38272"/>
      <c r="J38272"/>
      <c r="K38272"/>
      <c r="L38272"/>
      <c r="M38272"/>
      <c r="N38272"/>
      <c r="O38272"/>
      <c r="P38272"/>
      <c r="Q38272"/>
      <c r="R38272"/>
    </row>
    <row r="38273" spans="3:18" x14ac:dyDescent="0.2">
      <c r="C38273"/>
      <c r="D38273"/>
      <c r="E38273"/>
      <c r="F38273"/>
      <c r="G38273"/>
      <c r="H38273"/>
      <c r="I38273"/>
      <c r="J38273"/>
      <c r="K38273"/>
      <c r="L38273"/>
      <c r="M38273"/>
      <c r="N38273"/>
      <c r="O38273"/>
      <c r="P38273"/>
      <c r="Q38273"/>
      <c r="R38273"/>
    </row>
    <row r="38274" spans="3:18" x14ac:dyDescent="0.2">
      <c r="C38274"/>
      <c r="D38274"/>
      <c r="E38274"/>
      <c r="F38274"/>
      <c r="G38274"/>
      <c r="H38274"/>
      <c r="I38274"/>
      <c r="J38274"/>
      <c r="K38274"/>
      <c r="L38274"/>
      <c r="M38274"/>
      <c r="N38274"/>
      <c r="O38274"/>
      <c r="P38274"/>
      <c r="Q38274"/>
      <c r="R38274"/>
    </row>
    <row r="38275" spans="3:18" x14ac:dyDescent="0.2">
      <c r="C38275"/>
      <c r="D38275"/>
      <c r="E38275"/>
      <c r="F38275"/>
      <c r="G38275"/>
      <c r="H38275"/>
      <c r="I38275"/>
      <c r="J38275"/>
      <c r="K38275"/>
      <c r="L38275"/>
      <c r="M38275"/>
      <c r="N38275"/>
      <c r="O38275"/>
      <c r="P38275"/>
      <c r="Q38275"/>
      <c r="R38275"/>
    </row>
    <row r="38276" spans="3:18" x14ac:dyDescent="0.2">
      <c r="C38276"/>
      <c r="D38276"/>
      <c r="E38276"/>
      <c r="F38276"/>
      <c r="G38276"/>
      <c r="H38276"/>
      <c r="I38276"/>
      <c r="J38276"/>
      <c r="K38276"/>
      <c r="L38276"/>
      <c r="M38276"/>
      <c r="N38276"/>
      <c r="O38276"/>
      <c r="P38276"/>
      <c r="Q38276"/>
      <c r="R38276"/>
    </row>
    <row r="38277" spans="3:18" x14ac:dyDescent="0.2">
      <c r="C38277"/>
      <c r="D38277"/>
      <c r="E38277"/>
      <c r="F38277"/>
      <c r="G38277"/>
      <c r="H38277"/>
      <c r="I38277"/>
      <c r="J38277"/>
      <c r="K38277"/>
      <c r="L38277"/>
      <c r="M38277"/>
      <c r="N38277"/>
      <c r="O38277"/>
      <c r="P38277"/>
      <c r="Q38277"/>
      <c r="R38277"/>
    </row>
    <row r="38278" spans="3:18" x14ac:dyDescent="0.2">
      <c r="C38278"/>
      <c r="D38278"/>
      <c r="E38278"/>
      <c r="F38278"/>
      <c r="G38278"/>
      <c r="H38278"/>
      <c r="I38278"/>
      <c r="J38278"/>
      <c r="K38278"/>
      <c r="L38278"/>
      <c r="M38278"/>
      <c r="N38278"/>
      <c r="O38278"/>
      <c r="P38278"/>
      <c r="Q38278"/>
      <c r="R38278"/>
    </row>
    <row r="38279" spans="3:18" x14ac:dyDescent="0.2">
      <c r="C38279"/>
      <c r="D38279"/>
      <c r="E38279"/>
      <c r="F38279"/>
      <c r="G38279"/>
      <c r="H38279"/>
      <c r="I38279"/>
      <c r="J38279"/>
      <c r="K38279"/>
      <c r="L38279"/>
      <c r="M38279"/>
      <c r="N38279"/>
      <c r="O38279"/>
      <c r="P38279"/>
      <c r="Q38279"/>
      <c r="R38279"/>
    </row>
    <row r="38280" spans="3:18" x14ac:dyDescent="0.2">
      <c r="C38280"/>
      <c r="D38280"/>
      <c r="E38280"/>
      <c r="F38280"/>
      <c r="G38280"/>
      <c r="H38280"/>
      <c r="I38280"/>
      <c r="J38280"/>
      <c r="K38280"/>
      <c r="L38280"/>
      <c r="M38280"/>
      <c r="N38280"/>
      <c r="O38280"/>
      <c r="P38280"/>
      <c r="Q38280"/>
      <c r="R38280"/>
    </row>
    <row r="38281" spans="3:18" x14ac:dyDescent="0.2">
      <c r="C38281"/>
      <c r="D38281"/>
      <c r="E38281"/>
      <c r="F38281"/>
      <c r="G38281"/>
      <c r="H38281"/>
      <c r="I38281"/>
      <c r="J38281"/>
      <c r="K38281"/>
      <c r="L38281"/>
      <c r="M38281"/>
      <c r="N38281"/>
      <c r="O38281"/>
      <c r="P38281"/>
      <c r="Q38281"/>
      <c r="R38281"/>
    </row>
    <row r="38282" spans="3:18" x14ac:dyDescent="0.2">
      <c r="C38282"/>
      <c r="D38282"/>
      <c r="E38282"/>
      <c r="F38282"/>
      <c r="G38282"/>
      <c r="H38282"/>
      <c r="I38282"/>
      <c r="J38282"/>
      <c r="K38282"/>
      <c r="L38282"/>
      <c r="M38282"/>
      <c r="N38282"/>
      <c r="O38282"/>
      <c r="P38282"/>
      <c r="Q38282"/>
      <c r="R38282"/>
    </row>
    <row r="38283" spans="3:18" x14ac:dyDescent="0.2">
      <c r="C38283"/>
      <c r="D38283"/>
      <c r="E38283"/>
      <c r="F38283"/>
      <c r="G38283"/>
      <c r="H38283"/>
      <c r="I38283"/>
      <c r="J38283"/>
      <c r="K38283"/>
      <c r="L38283"/>
      <c r="M38283"/>
      <c r="N38283"/>
      <c r="O38283"/>
      <c r="P38283"/>
      <c r="Q38283"/>
      <c r="R38283"/>
    </row>
    <row r="38284" spans="3:18" x14ac:dyDescent="0.2">
      <c r="C38284"/>
      <c r="D38284"/>
      <c r="E38284"/>
      <c r="F38284"/>
      <c r="G38284"/>
      <c r="H38284"/>
      <c r="I38284"/>
      <c r="J38284"/>
      <c r="K38284"/>
      <c r="L38284"/>
      <c r="M38284"/>
      <c r="N38284"/>
      <c r="O38284"/>
      <c r="P38284"/>
      <c r="Q38284"/>
      <c r="R38284"/>
    </row>
    <row r="38285" spans="3:18" x14ac:dyDescent="0.2">
      <c r="C38285"/>
      <c r="D38285"/>
      <c r="E38285"/>
      <c r="F38285"/>
      <c r="G38285"/>
      <c r="H38285"/>
      <c r="I38285"/>
      <c r="J38285"/>
      <c r="K38285"/>
      <c r="L38285"/>
      <c r="M38285"/>
      <c r="N38285"/>
      <c r="O38285"/>
      <c r="P38285"/>
      <c r="Q38285"/>
      <c r="R38285"/>
    </row>
    <row r="38286" spans="3:18" x14ac:dyDescent="0.2">
      <c r="C38286"/>
      <c r="D38286"/>
      <c r="E38286"/>
      <c r="F38286"/>
      <c r="G38286"/>
      <c r="H38286"/>
      <c r="I38286"/>
      <c r="J38286"/>
      <c r="K38286"/>
      <c r="L38286"/>
      <c r="M38286"/>
      <c r="N38286"/>
      <c r="O38286"/>
      <c r="P38286"/>
      <c r="Q38286"/>
      <c r="R38286"/>
    </row>
    <row r="38287" spans="3:18" x14ac:dyDescent="0.2">
      <c r="C38287"/>
      <c r="D38287"/>
      <c r="E38287"/>
      <c r="F38287"/>
      <c r="G38287"/>
      <c r="H38287"/>
      <c r="I38287"/>
      <c r="J38287"/>
      <c r="K38287"/>
      <c r="L38287"/>
      <c r="M38287"/>
      <c r="N38287"/>
      <c r="O38287"/>
      <c r="P38287"/>
      <c r="Q38287"/>
      <c r="R38287"/>
    </row>
    <row r="38288" spans="3:18" x14ac:dyDescent="0.2">
      <c r="C38288"/>
      <c r="D38288"/>
      <c r="E38288"/>
      <c r="F38288"/>
      <c r="G38288"/>
      <c r="H38288"/>
      <c r="I38288"/>
      <c r="J38288"/>
      <c r="K38288"/>
      <c r="L38288"/>
      <c r="M38288"/>
      <c r="N38288"/>
      <c r="O38288"/>
      <c r="P38288"/>
      <c r="Q38288"/>
      <c r="R38288"/>
    </row>
    <row r="38289" spans="3:18" x14ac:dyDescent="0.2">
      <c r="C38289"/>
      <c r="D38289"/>
      <c r="E38289"/>
      <c r="F38289"/>
      <c r="G38289"/>
      <c r="H38289"/>
      <c r="I38289"/>
      <c r="J38289"/>
      <c r="K38289"/>
      <c r="L38289"/>
      <c r="M38289"/>
      <c r="N38289"/>
      <c r="O38289"/>
      <c r="P38289"/>
      <c r="Q38289"/>
      <c r="R38289"/>
    </row>
    <row r="38290" spans="3:18" x14ac:dyDescent="0.2">
      <c r="C38290"/>
      <c r="D38290"/>
      <c r="E38290"/>
      <c r="F38290"/>
      <c r="G38290"/>
      <c r="H38290"/>
      <c r="I38290"/>
      <c r="J38290"/>
      <c r="K38290"/>
      <c r="L38290"/>
      <c r="M38290"/>
      <c r="N38290"/>
      <c r="O38290"/>
      <c r="P38290"/>
      <c r="Q38290"/>
      <c r="R38290"/>
    </row>
    <row r="38291" spans="3:18" x14ac:dyDescent="0.2">
      <c r="C38291"/>
      <c r="D38291"/>
      <c r="E38291"/>
      <c r="F38291"/>
      <c r="G38291"/>
      <c r="H38291"/>
      <c r="I38291"/>
      <c r="J38291"/>
      <c r="K38291"/>
      <c r="L38291"/>
      <c r="M38291"/>
      <c r="N38291"/>
      <c r="O38291"/>
      <c r="P38291"/>
      <c r="Q38291"/>
      <c r="R38291"/>
    </row>
    <row r="38292" spans="3:18" x14ac:dyDescent="0.2">
      <c r="C38292"/>
      <c r="D38292"/>
      <c r="E38292"/>
      <c r="F38292"/>
      <c r="G38292"/>
      <c r="H38292"/>
      <c r="I38292"/>
      <c r="J38292"/>
      <c r="K38292"/>
      <c r="L38292"/>
      <c r="M38292"/>
      <c r="N38292"/>
      <c r="O38292"/>
      <c r="P38292"/>
      <c r="Q38292"/>
      <c r="R38292"/>
    </row>
    <row r="38293" spans="3:18" x14ac:dyDescent="0.2">
      <c r="C38293"/>
      <c r="D38293"/>
      <c r="E38293"/>
      <c r="F38293"/>
      <c r="G38293"/>
      <c r="H38293"/>
      <c r="I38293"/>
      <c r="J38293"/>
      <c r="K38293"/>
      <c r="L38293"/>
      <c r="M38293"/>
      <c r="N38293"/>
      <c r="O38293"/>
      <c r="P38293"/>
      <c r="Q38293"/>
      <c r="R38293"/>
    </row>
    <row r="38294" spans="3:18" x14ac:dyDescent="0.2">
      <c r="C38294"/>
      <c r="D38294"/>
      <c r="E38294"/>
      <c r="F38294"/>
      <c r="G38294"/>
      <c r="H38294"/>
      <c r="I38294"/>
      <c r="J38294"/>
      <c r="K38294"/>
      <c r="L38294"/>
      <c r="M38294"/>
      <c r="N38294"/>
      <c r="O38294"/>
      <c r="P38294"/>
      <c r="Q38294"/>
      <c r="R38294"/>
    </row>
    <row r="38295" spans="3:18" x14ac:dyDescent="0.2">
      <c r="C38295"/>
      <c r="D38295"/>
      <c r="E38295"/>
      <c r="F38295"/>
      <c r="G38295"/>
      <c r="H38295"/>
      <c r="I38295"/>
      <c r="J38295"/>
      <c r="K38295"/>
      <c r="L38295"/>
      <c r="M38295"/>
      <c r="N38295"/>
      <c r="O38295"/>
      <c r="P38295"/>
      <c r="Q38295"/>
      <c r="R38295"/>
    </row>
    <row r="38296" spans="3:18" x14ac:dyDescent="0.2">
      <c r="C38296"/>
      <c r="D38296"/>
      <c r="E38296"/>
      <c r="F38296"/>
      <c r="G38296"/>
      <c r="H38296"/>
      <c r="I38296"/>
      <c r="J38296"/>
      <c r="K38296"/>
      <c r="L38296"/>
      <c r="M38296"/>
      <c r="N38296"/>
      <c r="O38296"/>
      <c r="P38296"/>
      <c r="Q38296"/>
      <c r="R38296"/>
    </row>
    <row r="38297" spans="3:18" x14ac:dyDescent="0.2">
      <c r="C38297"/>
      <c r="D38297"/>
      <c r="E38297"/>
      <c r="F38297"/>
      <c r="G38297"/>
      <c r="H38297"/>
      <c r="I38297"/>
      <c r="J38297"/>
      <c r="K38297"/>
      <c r="L38297"/>
      <c r="M38297"/>
      <c r="N38297"/>
      <c r="O38297"/>
      <c r="P38297"/>
      <c r="Q38297"/>
      <c r="R38297"/>
    </row>
    <row r="38298" spans="3:18" x14ac:dyDescent="0.2">
      <c r="C38298"/>
      <c r="D38298"/>
      <c r="E38298"/>
      <c r="F38298"/>
      <c r="G38298"/>
      <c r="H38298"/>
      <c r="I38298"/>
      <c r="J38298"/>
      <c r="K38298"/>
      <c r="L38298"/>
      <c r="M38298"/>
      <c r="N38298"/>
      <c r="O38298"/>
      <c r="P38298"/>
      <c r="Q38298"/>
      <c r="R38298"/>
    </row>
    <row r="38299" spans="3:18" x14ac:dyDescent="0.2">
      <c r="C38299"/>
      <c r="D38299"/>
      <c r="E38299"/>
      <c r="F38299"/>
      <c r="G38299"/>
      <c r="H38299"/>
      <c r="I38299"/>
      <c r="J38299"/>
      <c r="K38299"/>
      <c r="L38299"/>
      <c r="M38299"/>
      <c r="N38299"/>
      <c r="O38299"/>
      <c r="P38299"/>
      <c r="Q38299"/>
      <c r="R38299"/>
    </row>
    <row r="38300" spans="3:18" x14ac:dyDescent="0.2">
      <c r="C38300"/>
      <c r="D38300"/>
      <c r="E38300"/>
      <c r="F38300"/>
      <c r="G38300"/>
      <c r="H38300"/>
      <c r="I38300"/>
      <c r="J38300"/>
      <c r="K38300"/>
      <c r="L38300"/>
      <c r="M38300"/>
      <c r="N38300"/>
      <c r="O38300"/>
      <c r="P38300"/>
      <c r="Q38300"/>
      <c r="R38300"/>
    </row>
    <row r="38301" spans="3:18" x14ac:dyDescent="0.2">
      <c r="C38301"/>
      <c r="D38301"/>
      <c r="E38301"/>
      <c r="F38301"/>
      <c r="G38301"/>
      <c r="H38301"/>
      <c r="I38301"/>
      <c r="J38301"/>
      <c r="K38301"/>
      <c r="L38301"/>
      <c r="M38301"/>
      <c r="N38301"/>
      <c r="O38301"/>
      <c r="P38301"/>
      <c r="Q38301"/>
      <c r="R38301"/>
    </row>
    <row r="38302" spans="3:18" x14ac:dyDescent="0.2">
      <c r="C38302"/>
      <c r="D38302"/>
      <c r="E38302"/>
      <c r="F38302"/>
      <c r="G38302"/>
      <c r="H38302"/>
      <c r="I38302"/>
      <c r="J38302"/>
      <c r="K38302"/>
      <c r="L38302"/>
      <c r="M38302"/>
      <c r="N38302"/>
      <c r="O38302"/>
      <c r="P38302"/>
      <c r="Q38302"/>
      <c r="R38302"/>
    </row>
    <row r="38303" spans="3:18" x14ac:dyDescent="0.2">
      <c r="C38303"/>
      <c r="D38303"/>
      <c r="E38303"/>
      <c r="F38303"/>
      <c r="G38303"/>
      <c r="H38303"/>
      <c r="I38303"/>
      <c r="J38303"/>
      <c r="K38303"/>
      <c r="L38303"/>
      <c r="M38303"/>
      <c r="N38303"/>
      <c r="O38303"/>
      <c r="P38303"/>
      <c r="Q38303"/>
      <c r="R38303"/>
    </row>
    <row r="38304" spans="3:18" x14ac:dyDescent="0.2">
      <c r="C38304"/>
      <c r="D38304"/>
      <c r="E38304"/>
      <c r="F38304"/>
      <c r="G38304"/>
      <c r="H38304"/>
      <c r="I38304"/>
      <c r="J38304"/>
      <c r="K38304"/>
      <c r="L38304"/>
      <c r="M38304"/>
      <c r="N38304"/>
      <c r="O38304"/>
      <c r="P38304"/>
      <c r="Q38304"/>
      <c r="R38304"/>
    </row>
    <row r="38305" spans="3:18" x14ac:dyDescent="0.2">
      <c r="C38305"/>
      <c r="D38305"/>
      <c r="E38305"/>
      <c r="F38305"/>
      <c r="G38305"/>
      <c r="H38305"/>
      <c r="I38305"/>
      <c r="J38305"/>
      <c r="K38305"/>
      <c r="L38305"/>
      <c r="M38305"/>
      <c r="N38305"/>
      <c r="O38305"/>
      <c r="P38305"/>
      <c r="Q38305"/>
      <c r="R38305"/>
    </row>
    <row r="38306" spans="3:18" x14ac:dyDescent="0.2">
      <c r="C38306"/>
      <c r="D38306"/>
      <c r="E38306"/>
      <c r="F38306"/>
      <c r="G38306"/>
      <c r="H38306"/>
      <c r="I38306"/>
      <c r="J38306"/>
      <c r="K38306"/>
      <c r="L38306"/>
      <c r="M38306"/>
      <c r="N38306"/>
      <c r="O38306"/>
      <c r="P38306"/>
      <c r="Q38306"/>
      <c r="R38306"/>
    </row>
    <row r="38307" spans="3:18" x14ac:dyDescent="0.2">
      <c r="C38307"/>
      <c r="D38307"/>
      <c r="E38307"/>
      <c r="F38307"/>
      <c r="G38307"/>
      <c r="H38307"/>
      <c r="I38307"/>
      <c r="J38307"/>
      <c r="K38307"/>
      <c r="L38307"/>
      <c r="M38307"/>
      <c r="N38307"/>
      <c r="O38307"/>
      <c r="P38307"/>
      <c r="Q38307"/>
      <c r="R38307"/>
    </row>
    <row r="38308" spans="3:18" x14ac:dyDescent="0.2">
      <c r="C38308"/>
      <c r="D38308"/>
      <c r="E38308"/>
      <c r="F38308"/>
      <c r="G38308"/>
      <c r="H38308"/>
      <c r="I38308"/>
      <c r="J38308"/>
      <c r="K38308"/>
      <c r="L38308"/>
      <c r="M38308"/>
      <c r="N38308"/>
      <c r="O38308"/>
      <c r="P38308"/>
      <c r="Q38308"/>
      <c r="R38308"/>
    </row>
    <row r="38309" spans="3:18" x14ac:dyDescent="0.2">
      <c r="C38309"/>
      <c r="D38309"/>
      <c r="E38309"/>
      <c r="F38309"/>
      <c r="G38309"/>
      <c r="H38309"/>
      <c r="I38309"/>
      <c r="J38309"/>
      <c r="K38309"/>
      <c r="L38309"/>
      <c r="M38309"/>
      <c r="N38309"/>
      <c r="O38309"/>
      <c r="P38309"/>
      <c r="Q38309"/>
      <c r="R38309"/>
    </row>
    <row r="38310" spans="3:18" x14ac:dyDescent="0.2">
      <c r="C38310"/>
      <c r="D38310"/>
      <c r="E38310"/>
      <c r="F38310"/>
      <c r="G38310"/>
      <c r="H38310"/>
      <c r="I38310"/>
      <c r="J38310"/>
      <c r="K38310"/>
      <c r="L38310"/>
      <c r="M38310"/>
      <c r="N38310"/>
      <c r="O38310"/>
      <c r="P38310"/>
      <c r="Q38310"/>
      <c r="R38310"/>
    </row>
    <row r="38311" spans="3:18" x14ac:dyDescent="0.2">
      <c r="C38311"/>
      <c r="D38311"/>
      <c r="E38311"/>
      <c r="F38311"/>
      <c r="G38311"/>
      <c r="H38311"/>
      <c r="I38311"/>
      <c r="J38311"/>
      <c r="K38311"/>
      <c r="L38311"/>
      <c r="M38311"/>
      <c r="N38311"/>
      <c r="O38311"/>
      <c r="P38311"/>
      <c r="Q38311"/>
      <c r="R38311"/>
    </row>
    <row r="38312" spans="3:18" x14ac:dyDescent="0.2">
      <c r="C38312"/>
      <c r="D38312"/>
      <c r="E38312"/>
      <c r="F38312"/>
      <c r="G38312"/>
      <c r="H38312"/>
      <c r="I38312"/>
      <c r="J38312"/>
      <c r="K38312"/>
      <c r="L38312"/>
      <c r="M38312"/>
      <c r="N38312"/>
      <c r="O38312"/>
      <c r="P38312"/>
      <c r="Q38312"/>
      <c r="R38312"/>
    </row>
    <row r="38313" spans="3:18" x14ac:dyDescent="0.2">
      <c r="C38313"/>
      <c r="D38313"/>
      <c r="E38313"/>
      <c r="F38313"/>
      <c r="G38313"/>
      <c r="H38313"/>
      <c r="I38313"/>
      <c r="J38313"/>
      <c r="K38313"/>
      <c r="L38313"/>
      <c r="M38313"/>
      <c r="N38313"/>
      <c r="O38313"/>
      <c r="P38313"/>
      <c r="Q38313"/>
      <c r="R38313"/>
    </row>
    <row r="38314" spans="3:18" x14ac:dyDescent="0.2">
      <c r="C38314"/>
      <c r="D38314"/>
      <c r="E38314"/>
      <c r="F38314"/>
      <c r="G38314"/>
      <c r="H38314"/>
      <c r="I38314"/>
      <c r="J38314"/>
      <c r="K38314"/>
      <c r="L38314"/>
      <c r="M38314"/>
      <c r="N38314"/>
      <c r="O38314"/>
      <c r="P38314"/>
      <c r="Q38314"/>
      <c r="R38314"/>
    </row>
    <row r="38315" spans="3:18" x14ac:dyDescent="0.2">
      <c r="C38315"/>
      <c r="D38315"/>
      <c r="E38315"/>
      <c r="F38315"/>
      <c r="G38315"/>
      <c r="H38315"/>
      <c r="I38315"/>
      <c r="J38315"/>
      <c r="K38315"/>
      <c r="L38315"/>
      <c r="M38315"/>
      <c r="N38315"/>
      <c r="O38315"/>
      <c r="P38315"/>
      <c r="Q38315"/>
      <c r="R38315"/>
    </row>
    <row r="38316" spans="3:18" x14ac:dyDescent="0.2">
      <c r="C38316"/>
      <c r="D38316"/>
      <c r="E38316"/>
      <c r="F38316"/>
      <c r="G38316"/>
      <c r="H38316"/>
      <c r="I38316"/>
      <c r="J38316"/>
      <c r="K38316"/>
      <c r="L38316"/>
      <c r="M38316"/>
      <c r="N38316"/>
      <c r="O38316"/>
      <c r="P38316"/>
      <c r="Q38316"/>
      <c r="R38316"/>
    </row>
    <row r="38317" spans="3:18" x14ac:dyDescent="0.2">
      <c r="C38317"/>
      <c r="D38317"/>
      <c r="E38317"/>
      <c r="F38317"/>
      <c r="G38317"/>
      <c r="H38317"/>
      <c r="I38317"/>
      <c r="J38317"/>
      <c r="K38317"/>
      <c r="L38317"/>
      <c r="M38317"/>
      <c r="N38317"/>
      <c r="O38317"/>
      <c r="P38317"/>
      <c r="Q38317"/>
      <c r="R38317"/>
    </row>
    <row r="38318" spans="3:18" x14ac:dyDescent="0.2">
      <c r="C38318"/>
      <c r="D38318"/>
      <c r="E38318"/>
      <c r="F38318"/>
      <c r="G38318"/>
      <c r="H38318"/>
      <c r="I38318"/>
      <c r="J38318"/>
      <c r="K38318"/>
      <c r="L38318"/>
      <c r="M38318"/>
      <c r="N38318"/>
      <c r="O38318"/>
      <c r="P38318"/>
      <c r="Q38318"/>
      <c r="R38318"/>
    </row>
    <row r="38319" spans="3:18" x14ac:dyDescent="0.2">
      <c r="C38319"/>
      <c r="D38319"/>
      <c r="E38319"/>
      <c r="F38319"/>
      <c r="G38319"/>
      <c r="H38319"/>
      <c r="I38319"/>
      <c r="J38319"/>
      <c r="K38319"/>
      <c r="L38319"/>
      <c r="M38319"/>
      <c r="N38319"/>
      <c r="O38319"/>
      <c r="P38319"/>
      <c r="Q38319"/>
      <c r="R38319"/>
    </row>
    <row r="38320" spans="3:18" x14ac:dyDescent="0.2">
      <c r="C38320"/>
      <c r="D38320"/>
      <c r="E38320"/>
      <c r="F38320"/>
      <c r="G38320"/>
      <c r="H38320"/>
      <c r="I38320"/>
      <c r="J38320"/>
      <c r="K38320"/>
      <c r="L38320"/>
      <c r="M38320"/>
      <c r="N38320"/>
      <c r="O38320"/>
      <c r="P38320"/>
      <c r="Q38320"/>
      <c r="R38320"/>
    </row>
    <row r="38321" spans="3:18" x14ac:dyDescent="0.2">
      <c r="C38321"/>
      <c r="D38321"/>
      <c r="E38321"/>
      <c r="F38321"/>
      <c r="G38321"/>
      <c r="H38321"/>
      <c r="I38321"/>
      <c r="J38321"/>
      <c r="K38321"/>
      <c r="L38321"/>
      <c r="M38321"/>
      <c r="N38321"/>
      <c r="O38321"/>
      <c r="P38321"/>
      <c r="Q38321"/>
      <c r="R38321"/>
    </row>
    <row r="38322" spans="3:18" x14ac:dyDescent="0.2">
      <c r="C38322"/>
      <c r="D38322"/>
      <c r="E38322"/>
      <c r="F38322"/>
      <c r="G38322"/>
      <c r="H38322"/>
      <c r="I38322"/>
      <c r="J38322"/>
      <c r="K38322"/>
      <c r="L38322"/>
      <c r="M38322"/>
      <c r="N38322"/>
      <c r="O38322"/>
      <c r="P38322"/>
      <c r="Q38322"/>
      <c r="R38322"/>
    </row>
    <row r="38323" spans="3:18" x14ac:dyDescent="0.2">
      <c r="C38323"/>
      <c r="D38323"/>
      <c r="E38323"/>
      <c r="F38323"/>
      <c r="G38323"/>
      <c r="H38323"/>
      <c r="I38323"/>
      <c r="J38323"/>
      <c r="K38323"/>
      <c r="L38323"/>
      <c r="M38323"/>
      <c r="N38323"/>
      <c r="O38323"/>
      <c r="P38323"/>
      <c r="Q38323"/>
      <c r="R38323"/>
    </row>
    <row r="38324" spans="3:18" x14ac:dyDescent="0.2">
      <c r="C38324"/>
      <c r="D38324"/>
      <c r="E38324"/>
      <c r="F38324"/>
      <c r="G38324"/>
      <c r="H38324"/>
      <c r="I38324"/>
      <c r="J38324"/>
      <c r="K38324"/>
      <c r="L38324"/>
      <c r="M38324"/>
      <c r="N38324"/>
      <c r="O38324"/>
      <c r="P38324"/>
      <c r="Q38324"/>
      <c r="R38324"/>
    </row>
    <row r="38325" spans="3:18" x14ac:dyDescent="0.2">
      <c r="C38325"/>
      <c r="D38325"/>
      <c r="E38325"/>
      <c r="F38325"/>
      <c r="G38325"/>
      <c r="H38325"/>
      <c r="I38325"/>
      <c r="J38325"/>
      <c r="K38325"/>
      <c r="L38325"/>
      <c r="M38325"/>
      <c r="N38325"/>
      <c r="O38325"/>
      <c r="P38325"/>
      <c r="Q38325"/>
      <c r="R38325"/>
    </row>
    <row r="38326" spans="3:18" x14ac:dyDescent="0.2">
      <c r="C38326"/>
      <c r="D38326"/>
      <c r="E38326"/>
      <c r="F38326"/>
      <c r="G38326"/>
      <c r="H38326"/>
      <c r="I38326"/>
      <c r="J38326"/>
      <c r="K38326"/>
      <c r="L38326"/>
      <c r="M38326"/>
      <c r="N38326"/>
      <c r="O38326"/>
      <c r="P38326"/>
      <c r="Q38326"/>
      <c r="R38326"/>
    </row>
    <row r="38327" spans="3:18" x14ac:dyDescent="0.2">
      <c r="C38327"/>
      <c r="D38327"/>
      <c r="E38327"/>
      <c r="F38327"/>
      <c r="G38327"/>
      <c r="H38327"/>
      <c r="I38327"/>
      <c r="J38327"/>
      <c r="K38327"/>
      <c r="L38327"/>
      <c r="M38327"/>
      <c r="N38327"/>
      <c r="O38327"/>
      <c r="P38327"/>
      <c r="Q38327"/>
      <c r="R38327"/>
    </row>
    <row r="38328" spans="3:18" x14ac:dyDescent="0.2">
      <c r="C38328"/>
      <c r="D38328"/>
      <c r="E38328"/>
      <c r="F38328"/>
      <c r="G38328"/>
      <c r="H38328"/>
      <c r="I38328"/>
      <c r="J38328"/>
      <c r="K38328"/>
      <c r="L38328"/>
      <c r="M38328"/>
      <c r="N38328"/>
      <c r="O38328"/>
      <c r="P38328"/>
      <c r="Q38328"/>
      <c r="R38328"/>
    </row>
    <row r="38329" spans="3:18" x14ac:dyDescent="0.2">
      <c r="C38329"/>
      <c r="D38329"/>
      <c r="E38329"/>
      <c r="F38329"/>
      <c r="G38329"/>
      <c r="H38329"/>
      <c r="I38329"/>
      <c r="J38329"/>
      <c r="K38329"/>
      <c r="L38329"/>
      <c r="M38329"/>
      <c r="N38329"/>
      <c r="O38329"/>
      <c r="P38329"/>
      <c r="Q38329"/>
      <c r="R38329"/>
    </row>
    <row r="38330" spans="3:18" x14ac:dyDescent="0.2">
      <c r="C38330"/>
      <c r="D38330"/>
      <c r="E38330"/>
      <c r="F38330"/>
      <c r="G38330"/>
      <c r="H38330"/>
      <c r="I38330"/>
      <c r="J38330"/>
      <c r="K38330"/>
      <c r="L38330"/>
      <c r="M38330"/>
      <c r="N38330"/>
      <c r="O38330"/>
      <c r="P38330"/>
      <c r="Q38330"/>
      <c r="R38330"/>
    </row>
    <row r="38331" spans="3:18" x14ac:dyDescent="0.2">
      <c r="C38331"/>
      <c r="D38331"/>
      <c r="E38331"/>
      <c r="F38331"/>
      <c r="G38331"/>
      <c r="H38331"/>
      <c r="I38331"/>
      <c r="J38331"/>
      <c r="K38331"/>
      <c r="L38331"/>
      <c r="M38331"/>
      <c r="N38331"/>
      <c r="O38331"/>
      <c r="P38331"/>
      <c r="Q38331"/>
      <c r="R38331"/>
    </row>
    <row r="38332" spans="3:18" x14ac:dyDescent="0.2">
      <c r="C38332"/>
      <c r="D38332"/>
      <c r="E38332"/>
      <c r="F38332"/>
      <c r="G38332"/>
      <c r="H38332"/>
      <c r="I38332"/>
      <c r="J38332"/>
      <c r="K38332"/>
      <c r="L38332"/>
      <c r="M38332"/>
      <c r="N38332"/>
      <c r="O38332"/>
      <c r="P38332"/>
      <c r="Q38332"/>
      <c r="R38332"/>
    </row>
    <row r="38333" spans="3:18" x14ac:dyDescent="0.2">
      <c r="C38333"/>
      <c r="D38333"/>
      <c r="E38333"/>
      <c r="F38333"/>
      <c r="G38333"/>
      <c r="H38333"/>
      <c r="I38333"/>
      <c r="J38333"/>
      <c r="K38333"/>
      <c r="L38333"/>
      <c r="M38333"/>
      <c r="N38333"/>
      <c r="O38333"/>
      <c r="P38333"/>
      <c r="Q38333"/>
      <c r="R38333"/>
    </row>
    <row r="38334" spans="3:18" x14ac:dyDescent="0.2">
      <c r="C38334"/>
      <c r="D38334"/>
      <c r="E38334"/>
      <c r="F38334"/>
      <c r="G38334"/>
      <c r="H38334"/>
      <c r="I38334"/>
      <c r="J38334"/>
      <c r="K38334"/>
      <c r="L38334"/>
      <c r="M38334"/>
      <c r="N38334"/>
      <c r="O38334"/>
      <c r="P38334"/>
      <c r="Q38334"/>
      <c r="R38334"/>
    </row>
    <row r="38335" spans="3:18" x14ac:dyDescent="0.2">
      <c r="C38335"/>
      <c r="D38335"/>
      <c r="E38335"/>
      <c r="F38335"/>
      <c r="G38335"/>
      <c r="H38335"/>
      <c r="I38335"/>
      <c r="J38335"/>
      <c r="K38335"/>
      <c r="L38335"/>
      <c r="M38335"/>
      <c r="N38335"/>
      <c r="O38335"/>
      <c r="P38335"/>
      <c r="Q38335"/>
      <c r="R38335"/>
    </row>
    <row r="38336" spans="3:18" x14ac:dyDescent="0.2">
      <c r="C38336"/>
      <c r="D38336"/>
      <c r="E38336"/>
      <c r="F38336"/>
      <c r="G38336"/>
      <c r="H38336"/>
      <c r="I38336"/>
      <c r="J38336"/>
      <c r="K38336"/>
      <c r="L38336"/>
      <c r="M38336"/>
      <c r="N38336"/>
      <c r="O38336"/>
      <c r="P38336"/>
      <c r="Q38336"/>
      <c r="R38336"/>
    </row>
    <row r="38337" spans="3:18" x14ac:dyDescent="0.2">
      <c r="C38337"/>
      <c r="D38337"/>
      <c r="E38337"/>
      <c r="F38337"/>
      <c r="G38337"/>
      <c r="H38337"/>
      <c r="I38337"/>
      <c r="J38337"/>
      <c r="K38337"/>
      <c r="L38337"/>
      <c r="M38337"/>
      <c r="N38337"/>
      <c r="O38337"/>
      <c r="P38337"/>
      <c r="Q38337"/>
      <c r="R38337"/>
    </row>
    <row r="38338" spans="3:18" x14ac:dyDescent="0.2">
      <c r="C38338"/>
      <c r="D38338"/>
      <c r="E38338"/>
      <c r="F38338"/>
      <c r="G38338"/>
      <c r="H38338"/>
      <c r="I38338"/>
      <c r="J38338"/>
      <c r="K38338"/>
      <c r="L38338"/>
      <c r="M38338"/>
      <c r="N38338"/>
      <c r="O38338"/>
      <c r="P38338"/>
      <c r="Q38338"/>
      <c r="R38338"/>
    </row>
    <row r="38339" spans="3:18" x14ac:dyDescent="0.2">
      <c r="C38339"/>
      <c r="D38339"/>
      <c r="E38339"/>
      <c r="F38339"/>
      <c r="G38339"/>
      <c r="H38339"/>
      <c r="I38339"/>
      <c r="J38339"/>
      <c r="K38339"/>
      <c r="L38339"/>
      <c r="M38339"/>
      <c r="N38339"/>
      <c r="O38339"/>
      <c r="P38339"/>
      <c r="Q38339"/>
      <c r="R38339"/>
    </row>
    <row r="38340" spans="3:18" x14ac:dyDescent="0.2">
      <c r="C38340"/>
      <c r="D38340"/>
      <c r="E38340"/>
      <c r="F38340"/>
      <c r="G38340"/>
      <c r="H38340"/>
      <c r="I38340"/>
      <c r="J38340"/>
      <c r="K38340"/>
      <c r="L38340"/>
      <c r="M38340"/>
      <c r="N38340"/>
      <c r="O38340"/>
      <c r="P38340"/>
      <c r="Q38340"/>
      <c r="R38340"/>
    </row>
    <row r="38341" spans="3:18" x14ac:dyDescent="0.2">
      <c r="C38341"/>
      <c r="D38341"/>
      <c r="E38341"/>
      <c r="F38341"/>
      <c r="G38341"/>
      <c r="H38341"/>
      <c r="I38341"/>
      <c r="J38341"/>
      <c r="K38341"/>
      <c r="L38341"/>
      <c r="M38341"/>
      <c r="N38341"/>
      <c r="O38341"/>
      <c r="P38341"/>
      <c r="Q38341"/>
      <c r="R38341"/>
    </row>
    <row r="38342" spans="3:18" x14ac:dyDescent="0.2">
      <c r="C38342"/>
      <c r="D38342"/>
      <c r="E38342"/>
      <c r="F38342"/>
      <c r="G38342"/>
      <c r="H38342"/>
      <c r="I38342"/>
      <c r="J38342"/>
      <c r="K38342"/>
      <c r="L38342"/>
      <c r="M38342"/>
      <c r="N38342"/>
      <c r="O38342"/>
      <c r="P38342"/>
      <c r="Q38342"/>
      <c r="R38342"/>
    </row>
    <row r="38343" spans="3:18" x14ac:dyDescent="0.2">
      <c r="C38343"/>
      <c r="D38343"/>
      <c r="E38343"/>
      <c r="F38343"/>
      <c r="G38343"/>
      <c r="H38343"/>
      <c r="I38343"/>
      <c r="J38343"/>
      <c r="K38343"/>
      <c r="L38343"/>
      <c r="M38343"/>
      <c r="N38343"/>
      <c r="O38343"/>
      <c r="P38343"/>
      <c r="Q38343"/>
      <c r="R38343"/>
    </row>
    <row r="38344" spans="3:18" x14ac:dyDescent="0.2">
      <c r="C38344"/>
      <c r="D38344"/>
      <c r="E38344"/>
      <c r="F38344"/>
      <c r="G38344"/>
      <c r="H38344"/>
      <c r="I38344"/>
      <c r="J38344"/>
      <c r="K38344"/>
      <c r="L38344"/>
      <c r="M38344"/>
      <c r="N38344"/>
      <c r="O38344"/>
      <c r="P38344"/>
      <c r="Q38344"/>
      <c r="R38344"/>
    </row>
    <row r="38345" spans="3:18" x14ac:dyDescent="0.2">
      <c r="C38345"/>
      <c r="D38345"/>
      <c r="E38345"/>
      <c r="F38345"/>
      <c r="G38345"/>
      <c r="H38345"/>
      <c r="I38345"/>
      <c r="J38345"/>
      <c r="K38345"/>
      <c r="L38345"/>
      <c r="M38345"/>
      <c r="N38345"/>
      <c r="O38345"/>
      <c r="P38345"/>
      <c r="Q38345"/>
      <c r="R38345"/>
    </row>
    <row r="38346" spans="3:18" x14ac:dyDescent="0.2">
      <c r="C38346"/>
      <c r="D38346"/>
      <c r="E38346"/>
      <c r="F38346"/>
      <c r="G38346"/>
      <c r="H38346"/>
      <c r="I38346"/>
      <c r="J38346"/>
      <c r="K38346"/>
      <c r="L38346"/>
      <c r="M38346"/>
      <c r="N38346"/>
      <c r="O38346"/>
      <c r="P38346"/>
      <c r="Q38346"/>
      <c r="R38346"/>
    </row>
    <row r="38347" spans="3:18" x14ac:dyDescent="0.2">
      <c r="C38347"/>
      <c r="D38347"/>
      <c r="E38347"/>
      <c r="F38347"/>
      <c r="G38347"/>
      <c r="H38347"/>
      <c r="I38347"/>
      <c r="J38347"/>
      <c r="K38347"/>
      <c r="L38347"/>
      <c r="M38347"/>
      <c r="N38347"/>
      <c r="O38347"/>
      <c r="P38347"/>
      <c r="Q38347"/>
      <c r="R38347"/>
    </row>
    <row r="38348" spans="3:18" x14ac:dyDescent="0.2">
      <c r="C38348"/>
      <c r="D38348"/>
      <c r="E38348"/>
      <c r="F38348"/>
      <c r="G38348"/>
      <c r="H38348"/>
      <c r="I38348"/>
      <c r="J38348"/>
      <c r="K38348"/>
      <c r="L38348"/>
      <c r="M38348"/>
      <c r="N38348"/>
      <c r="O38348"/>
      <c r="P38348"/>
      <c r="Q38348"/>
      <c r="R38348"/>
    </row>
    <row r="38349" spans="3:18" x14ac:dyDescent="0.2">
      <c r="C38349"/>
      <c r="D38349"/>
      <c r="E38349"/>
      <c r="F38349"/>
      <c r="G38349"/>
      <c r="H38349"/>
      <c r="I38349"/>
      <c r="J38349"/>
      <c r="K38349"/>
      <c r="L38349"/>
      <c r="M38349"/>
      <c r="N38349"/>
      <c r="O38349"/>
      <c r="P38349"/>
      <c r="Q38349"/>
      <c r="R38349"/>
    </row>
    <row r="38350" spans="3:18" x14ac:dyDescent="0.2">
      <c r="C38350"/>
      <c r="D38350"/>
      <c r="E38350"/>
      <c r="F38350"/>
      <c r="G38350"/>
      <c r="H38350"/>
      <c r="I38350"/>
      <c r="J38350"/>
      <c r="K38350"/>
      <c r="L38350"/>
      <c r="M38350"/>
      <c r="N38350"/>
      <c r="O38350"/>
      <c r="P38350"/>
      <c r="Q38350"/>
      <c r="R38350"/>
    </row>
    <row r="38351" spans="3:18" x14ac:dyDescent="0.2">
      <c r="C38351"/>
      <c r="D38351"/>
      <c r="E38351"/>
      <c r="F38351"/>
      <c r="G38351"/>
      <c r="H38351"/>
      <c r="I38351"/>
      <c r="J38351"/>
      <c r="K38351"/>
      <c r="L38351"/>
      <c r="M38351"/>
      <c r="N38351"/>
      <c r="O38351"/>
      <c r="P38351"/>
      <c r="Q38351"/>
      <c r="R38351"/>
    </row>
    <row r="38352" spans="3:18" x14ac:dyDescent="0.2">
      <c r="C38352"/>
      <c r="D38352"/>
      <c r="E38352"/>
      <c r="F38352"/>
      <c r="G38352"/>
      <c r="H38352"/>
      <c r="I38352"/>
      <c r="J38352"/>
      <c r="K38352"/>
      <c r="L38352"/>
      <c r="M38352"/>
      <c r="N38352"/>
      <c r="O38352"/>
      <c r="P38352"/>
      <c r="Q38352"/>
      <c r="R38352"/>
    </row>
    <row r="38353" spans="3:18" x14ac:dyDescent="0.2">
      <c r="C38353"/>
      <c r="D38353"/>
      <c r="E38353"/>
      <c r="F38353"/>
      <c r="G38353"/>
      <c r="H38353"/>
      <c r="I38353"/>
      <c r="J38353"/>
      <c r="K38353"/>
      <c r="L38353"/>
      <c r="M38353"/>
      <c r="N38353"/>
      <c r="O38353"/>
      <c r="P38353"/>
      <c r="Q38353"/>
      <c r="R38353"/>
    </row>
    <row r="38354" spans="3:18" x14ac:dyDescent="0.2">
      <c r="C38354"/>
      <c r="D38354"/>
      <c r="E38354"/>
      <c r="F38354"/>
      <c r="G38354"/>
      <c r="H38354"/>
      <c r="I38354"/>
      <c r="J38354"/>
      <c r="K38354"/>
      <c r="L38354"/>
      <c r="M38354"/>
      <c r="N38354"/>
      <c r="O38354"/>
      <c r="P38354"/>
      <c r="Q38354"/>
      <c r="R38354"/>
    </row>
    <row r="38355" spans="3:18" x14ac:dyDescent="0.2">
      <c r="C38355"/>
      <c r="D38355"/>
      <c r="E38355"/>
      <c r="F38355"/>
      <c r="G38355"/>
      <c r="H38355"/>
      <c r="I38355"/>
      <c r="J38355"/>
      <c r="K38355"/>
      <c r="L38355"/>
      <c r="M38355"/>
      <c r="N38355"/>
      <c r="O38355"/>
      <c r="P38355"/>
      <c r="Q38355"/>
      <c r="R38355"/>
    </row>
    <row r="38356" spans="3:18" x14ac:dyDescent="0.2">
      <c r="C38356"/>
      <c r="D38356"/>
      <c r="E38356"/>
      <c r="F38356"/>
      <c r="G38356"/>
      <c r="H38356"/>
      <c r="I38356"/>
      <c r="J38356"/>
      <c r="K38356"/>
      <c r="L38356"/>
      <c r="M38356"/>
      <c r="N38356"/>
      <c r="O38356"/>
      <c r="P38356"/>
      <c r="Q38356"/>
      <c r="R38356"/>
    </row>
    <row r="38357" spans="3:18" x14ac:dyDescent="0.2">
      <c r="C38357"/>
      <c r="D38357"/>
      <c r="E38357"/>
      <c r="F38357"/>
      <c r="G38357"/>
      <c r="H38357"/>
      <c r="I38357"/>
      <c r="J38357"/>
      <c r="K38357"/>
      <c r="L38357"/>
      <c r="M38357"/>
      <c r="N38357"/>
      <c r="O38357"/>
      <c r="P38357"/>
      <c r="Q38357"/>
      <c r="R38357"/>
    </row>
    <row r="38358" spans="3:18" x14ac:dyDescent="0.2">
      <c r="C38358"/>
      <c r="D38358"/>
      <c r="E38358"/>
      <c r="F38358"/>
      <c r="G38358"/>
      <c r="H38358"/>
      <c r="I38358"/>
      <c r="J38358"/>
      <c r="K38358"/>
      <c r="L38358"/>
      <c r="M38358"/>
      <c r="N38358"/>
      <c r="O38358"/>
      <c r="P38358"/>
      <c r="Q38358"/>
      <c r="R38358"/>
    </row>
    <row r="38359" spans="3:18" x14ac:dyDescent="0.2">
      <c r="C38359"/>
      <c r="D38359"/>
      <c r="E38359"/>
      <c r="F38359"/>
      <c r="G38359"/>
      <c r="H38359"/>
      <c r="I38359"/>
      <c r="J38359"/>
      <c r="K38359"/>
      <c r="L38359"/>
      <c r="M38359"/>
      <c r="N38359"/>
      <c r="O38359"/>
      <c r="P38359"/>
      <c r="Q38359"/>
      <c r="R38359"/>
    </row>
    <row r="38360" spans="3:18" x14ac:dyDescent="0.2">
      <c r="C38360"/>
      <c r="D38360"/>
      <c r="E38360"/>
      <c r="F38360"/>
      <c r="G38360"/>
      <c r="H38360"/>
      <c r="I38360"/>
      <c r="J38360"/>
      <c r="K38360"/>
      <c r="L38360"/>
      <c r="M38360"/>
      <c r="N38360"/>
      <c r="O38360"/>
      <c r="P38360"/>
      <c r="Q38360"/>
      <c r="R38360"/>
    </row>
    <row r="38361" spans="3:18" x14ac:dyDescent="0.2">
      <c r="C38361"/>
      <c r="D38361"/>
      <c r="E38361"/>
      <c r="F38361"/>
      <c r="G38361"/>
      <c r="H38361"/>
      <c r="I38361"/>
      <c r="J38361"/>
      <c r="K38361"/>
      <c r="L38361"/>
      <c r="M38361"/>
      <c r="N38361"/>
      <c r="O38361"/>
      <c r="P38361"/>
      <c r="Q38361"/>
      <c r="R38361"/>
    </row>
    <row r="38362" spans="3:18" x14ac:dyDescent="0.2">
      <c r="C38362"/>
      <c r="D38362"/>
      <c r="E38362"/>
      <c r="F38362"/>
      <c r="G38362"/>
      <c r="H38362"/>
      <c r="I38362"/>
      <c r="J38362"/>
      <c r="K38362"/>
      <c r="L38362"/>
      <c r="M38362"/>
      <c r="N38362"/>
      <c r="O38362"/>
      <c r="P38362"/>
      <c r="Q38362"/>
      <c r="R38362"/>
    </row>
    <row r="38363" spans="3:18" x14ac:dyDescent="0.2">
      <c r="C38363"/>
      <c r="D38363"/>
      <c r="E38363"/>
      <c r="F38363"/>
      <c r="G38363"/>
      <c r="H38363"/>
      <c r="I38363"/>
      <c r="J38363"/>
      <c r="K38363"/>
      <c r="L38363"/>
      <c r="M38363"/>
      <c r="N38363"/>
      <c r="O38363"/>
      <c r="P38363"/>
      <c r="Q38363"/>
      <c r="R38363"/>
    </row>
    <row r="38364" spans="3:18" x14ac:dyDescent="0.2">
      <c r="C38364"/>
      <c r="D38364"/>
      <c r="E38364"/>
      <c r="F38364"/>
      <c r="G38364"/>
      <c r="H38364"/>
      <c r="I38364"/>
      <c r="J38364"/>
      <c r="K38364"/>
      <c r="L38364"/>
      <c r="M38364"/>
      <c r="N38364"/>
      <c r="O38364"/>
      <c r="P38364"/>
      <c r="Q38364"/>
      <c r="R38364"/>
    </row>
    <row r="38365" spans="3:18" x14ac:dyDescent="0.2">
      <c r="C38365"/>
      <c r="D38365"/>
      <c r="E38365"/>
      <c r="F38365"/>
      <c r="G38365"/>
      <c r="H38365"/>
      <c r="I38365"/>
      <c r="J38365"/>
      <c r="K38365"/>
      <c r="L38365"/>
      <c r="M38365"/>
      <c r="N38365"/>
      <c r="O38365"/>
      <c r="P38365"/>
      <c r="Q38365"/>
      <c r="R38365"/>
    </row>
    <row r="38366" spans="3:18" x14ac:dyDescent="0.2">
      <c r="C38366"/>
      <c r="D38366"/>
      <c r="E38366"/>
      <c r="F38366"/>
      <c r="G38366"/>
      <c r="H38366"/>
      <c r="I38366"/>
      <c r="J38366"/>
      <c r="K38366"/>
      <c r="L38366"/>
      <c r="M38366"/>
      <c r="N38366"/>
      <c r="O38366"/>
      <c r="P38366"/>
      <c r="Q38366"/>
      <c r="R38366"/>
    </row>
    <row r="38367" spans="3:18" x14ac:dyDescent="0.2">
      <c r="C38367"/>
      <c r="D38367"/>
      <c r="E38367"/>
      <c r="F38367"/>
      <c r="G38367"/>
      <c r="H38367"/>
      <c r="I38367"/>
      <c r="J38367"/>
      <c r="K38367"/>
      <c r="L38367"/>
      <c r="M38367"/>
      <c r="N38367"/>
      <c r="O38367"/>
      <c r="P38367"/>
      <c r="Q38367"/>
      <c r="R38367"/>
    </row>
    <row r="38368" spans="3:18" x14ac:dyDescent="0.2">
      <c r="C38368"/>
      <c r="D38368"/>
      <c r="E38368"/>
      <c r="F38368"/>
      <c r="G38368"/>
      <c r="H38368"/>
      <c r="I38368"/>
      <c r="J38368"/>
      <c r="K38368"/>
      <c r="L38368"/>
      <c r="M38368"/>
      <c r="N38368"/>
      <c r="O38368"/>
      <c r="P38368"/>
      <c r="Q38368"/>
      <c r="R38368"/>
    </row>
    <row r="38369" spans="3:18" x14ac:dyDescent="0.2">
      <c r="C38369"/>
      <c r="D38369"/>
      <c r="E38369"/>
      <c r="F38369"/>
      <c r="G38369"/>
      <c r="H38369"/>
      <c r="I38369"/>
      <c r="J38369"/>
      <c r="K38369"/>
      <c r="L38369"/>
      <c r="M38369"/>
      <c r="N38369"/>
      <c r="O38369"/>
      <c r="P38369"/>
      <c r="Q38369"/>
      <c r="R38369"/>
    </row>
    <row r="38370" spans="3:18" x14ac:dyDescent="0.2">
      <c r="C38370"/>
      <c r="D38370"/>
      <c r="E38370"/>
      <c r="F38370"/>
      <c r="G38370"/>
      <c r="H38370"/>
      <c r="I38370"/>
      <c r="J38370"/>
      <c r="K38370"/>
      <c r="L38370"/>
      <c r="M38370"/>
      <c r="N38370"/>
      <c r="O38370"/>
      <c r="P38370"/>
      <c r="Q38370"/>
      <c r="R38370"/>
    </row>
    <row r="38371" spans="3:18" x14ac:dyDescent="0.2">
      <c r="C38371"/>
      <c r="D38371"/>
      <c r="E38371"/>
      <c r="F38371"/>
      <c r="G38371"/>
      <c r="H38371"/>
      <c r="I38371"/>
      <c r="J38371"/>
      <c r="K38371"/>
      <c r="L38371"/>
      <c r="M38371"/>
      <c r="N38371"/>
      <c r="O38371"/>
      <c r="P38371"/>
      <c r="Q38371"/>
      <c r="R38371"/>
    </row>
    <row r="38372" spans="3:18" x14ac:dyDescent="0.2">
      <c r="C38372"/>
      <c r="D38372"/>
      <c r="E38372"/>
      <c r="F38372"/>
      <c r="G38372"/>
      <c r="H38372"/>
      <c r="I38372"/>
      <c r="J38372"/>
      <c r="K38372"/>
      <c r="L38372"/>
      <c r="M38372"/>
      <c r="N38372"/>
      <c r="O38372"/>
      <c r="P38372"/>
      <c r="Q38372"/>
      <c r="R38372"/>
    </row>
    <row r="38373" spans="3:18" x14ac:dyDescent="0.2">
      <c r="C38373"/>
      <c r="D38373"/>
      <c r="E38373"/>
      <c r="F38373"/>
      <c r="G38373"/>
      <c r="H38373"/>
      <c r="I38373"/>
      <c r="J38373"/>
      <c r="K38373"/>
      <c r="L38373"/>
      <c r="M38373"/>
      <c r="N38373"/>
      <c r="O38373"/>
      <c r="P38373"/>
      <c r="Q38373"/>
      <c r="R38373"/>
    </row>
    <row r="38374" spans="3:18" x14ac:dyDescent="0.2">
      <c r="C38374"/>
      <c r="D38374"/>
      <c r="E38374"/>
      <c r="F38374"/>
      <c r="G38374"/>
      <c r="H38374"/>
      <c r="I38374"/>
      <c r="J38374"/>
      <c r="K38374"/>
      <c r="L38374"/>
      <c r="M38374"/>
      <c r="N38374"/>
      <c r="O38374"/>
      <c r="P38374"/>
      <c r="Q38374"/>
      <c r="R38374"/>
    </row>
    <row r="38375" spans="3:18" x14ac:dyDescent="0.2">
      <c r="C38375"/>
      <c r="D38375"/>
      <c r="E38375"/>
      <c r="F38375"/>
      <c r="G38375"/>
      <c r="H38375"/>
      <c r="I38375"/>
      <c r="J38375"/>
      <c r="K38375"/>
      <c r="L38375"/>
      <c r="M38375"/>
      <c r="N38375"/>
      <c r="O38375"/>
      <c r="P38375"/>
      <c r="Q38375"/>
      <c r="R38375"/>
    </row>
    <row r="38376" spans="3:18" x14ac:dyDescent="0.2">
      <c r="C38376"/>
      <c r="D38376"/>
      <c r="E38376"/>
      <c r="F38376"/>
      <c r="G38376"/>
      <c r="H38376"/>
      <c r="I38376"/>
      <c r="J38376"/>
      <c r="K38376"/>
      <c r="L38376"/>
      <c r="M38376"/>
      <c r="N38376"/>
      <c r="O38376"/>
      <c r="P38376"/>
      <c r="Q38376"/>
      <c r="R38376"/>
    </row>
    <row r="38377" spans="3:18" x14ac:dyDescent="0.2">
      <c r="C38377"/>
      <c r="D38377"/>
      <c r="E38377"/>
      <c r="F38377"/>
      <c r="G38377"/>
      <c r="H38377"/>
      <c r="I38377"/>
      <c r="J38377"/>
      <c r="K38377"/>
      <c r="L38377"/>
      <c r="M38377"/>
      <c r="N38377"/>
      <c r="O38377"/>
      <c r="P38377"/>
      <c r="Q38377"/>
      <c r="R38377"/>
    </row>
    <row r="38378" spans="3:18" x14ac:dyDescent="0.2">
      <c r="C38378"/>
      <c r="D38378"/>
      <c r="E38378"/>
      <c r="F38378"/>
      <c r="G38378"/>
      <c r="H38378"/>
      <c r="I38378"/>
      <c r="J38378"/>
      <c r="K38378"/>
      <c r="L38378"/>
      <c r="M38378"/>
      <c r="N38378"/>
      <c r="O38378"/>
      <c r="P38378"/>
      <c r="Q38378"/>
      <c r="R38378"/>
    </row>
    <row r="38379" spans="3:18" x14ac:dyDescent="0.2">
      <c r="C38379"/>
      <c r="D38379"/>
      <c r="E38379"/>
      <c r="F38379"/>
      <c r="G38379"/>
      <c r="H38379"/>
      <c r="I38379"/>
      <c r="J38379"/>
      <c r="K38379"/>
      <c r="L38379"/>
      <c r="M38379"/>
      <c r="N38379"/>
      <c r="O38379"/>
      <c r="P38379"/>
      <c r="Q38379"/>
      <c r="R38379"/>
    </row>
    <row r="38380" spans="3:18" x14ac:dyDescent="0.2">
      <c r="C38380"/>
      <c r="D38380"/>
      <c r="E38380"/>
      <c r="F38380"/>
      <c r="G38380"/>
      <c r="H38380"/>
      <c r="I38380"/>
      <c r="J38380"/>
      <c r="K38380"/>
      <c r="L38380"/>
      <c r="M38380"/>
      <c r="N38380"/>
      <c r="O38380"/>
      <c r="P38380"/>
      <c r="Q38380"/>
      <c r="R38380"/>
    </row>
    <row r="38381" spans="3:18" x14ac:dyDescent="0.2">
      <c r="C38381"/>
      <c r="D38381"/>
      <c r="E38381"/>
      <c r="F38381"/>
      <c r="G38381"/>
      <c r="H38381"/>
      <c r="I38381"/>
      <c r="J38381"/>
      <c r="K38381"/>
      <c r="L38381"/>
      <c r="M38381"/>
      <c r="N38381"/>
      <c r="O38381"/>
      <c r="P38381"/>
      <c r="Q38381"/>
      <c r="R38381"/>
    </row>
    <row r="38382" spans="3:18" x14ac:dyDescent="0.2">
      <c r="C38382"/>
      <c r="D38382"/>
      <c r="E38382"/>
      <c r="F38382"/>
      <c r="G38382"/>
      <c r="H38382"/>
      <c r="I38382"/>
      <c r="J38382"/>
      <c r="K38382"/>
      <c r="L38382"/>
      <c r="M38382"/>
      <c r="N38382"/>
      <c r="O38382"/>
      <c r="P38382"/>
      <c r="Q38382"/>
      <c r="R38382"/>
    </row>
    <row r="38383" spans="3:18" x14ac:dyDescent="0.2">
      <c r="C38383"/>
      <c r="D38383"/>
      <c r="E38383"/>
      <c r="F38383"/>
      <c r="G38383"/>
      <c r="H38383"/>
      <c r="I38383"/>
      <c r="J38383"/>
      <c r="K38383"/>
      <c r="L38383"/>
      <c r="M38383"/>
      <c r="N38383"/>
      <c r="O38383"/>
      <c r="P38383"/>
      <c r="Q38383"/>
      <c r="R38383"/>
    </row>
    <row r="38384" spans="3:18" x14ac:dyDescent="0.2">
      <c r="C38384"/>
      <c r="D38384"/>
      <c r="E38384"/>
      <c r="F38384"/>
      <c r="G38384"/>
      <c r="H38384"/>
      <c r="I38384"/>
      <c r="J38384"/>
      <c r="K38384"/>
      <c r="L38384"/>
      <c r="M38384"/>
      <c r="N38384"/>
      <c r="O38384"/>
      <c r="P38384"/>
      <c r="Q38384"/>
      <c r="R38384"/>
    </row>
    <row r="38385" spans="3:18" x14ac:dyDescent="0.2">
      <c r="C38385"/>
      <c r="D38385"/>
      <c r="E38385"/>
      <c r="F38385"/>
      <c r="G38385"/>
      <c r="H38385"/>
      <c r="I38385"/>
      <c r="J38385"/>
      <c r="K38385"/>
      <c r="L38385"/>
      <c r="M38385"/>
      <c r="N38385"/>
      <c r="O38385"/>
      <c r="P38385"/>
      <c r="Q38385"/>
      <c r="R38385"/>
    </row>
    <row r="38386" spans="3:18" x14ac:dyDescent="0.2">
      <c r="C38386"/>
      <c r="D38386"/>
      <c r="E38386"/>
      <c r="F38386"/>
      <c r="G38386"/>
      <c r="H38386"/>
      <c r="I38386"/>
      <c r="J38386"/>
      <c r="K38386"/>
      <c r="L38386"/>
      <c r="M38386"/>
      <c r="N38386"/>
      <c r="O38386"/>
      <c r="P38386"/>
      <c r="Q38386"/>
      <c r="R38386"/>
    </row>
    <row r="38387" spans="3:18" x14ac:dyDescent="0.2">
      <c r="C38387"/>
      <c r="D38387"/>
      <c r="E38387"/>
      <c r="F38387"/>
      <c r="G38387"/>
      <c r="H38387"/>
      <c r="I38387"/>
      <c r="J38387"/>
      <c r="K38387"/>
      <c r="L38387"/>
      <c r="M38387"/>
      <c r="N38387"/>
      <c r="O38387"/>
      <c r="P38387"/>
      <c r="Q38387"/>
      <c r="R38387"/>
    </row>
    <row r="38388" spans="3:18" x14ac:dyDescent="0.2">
      <c r="C38388"/>
      <c r="D38388"/>
      <c r="E38388"/>
      <c r="F38388"/>
      <c r="G38388"/>
      <c r="H38388"/>
      <c r="I38388"/>
      <c r="J38388"/>
      <c r="K38388"/>
      <c r="L38388"/>
      <c r="M38388"/>
      <c r="N38388"/>
      <c r="O38388"/>
      <c r="P38388"/>
      <c r="Q38388"/>
      <c r="R38388"/>
    </row>
    <row r="38389" spans="3:18" x14ac:dyDescent="0.2">
      <c r="C38389"/>
      <c r="D38389"/>
      <c r="E38389"/>
      <c r="F38389"/>
      <c r="G38389"/>
      <c r="H38389"/>
      <c r="I38389"/>
      <c r="J38389"/>
      <c r="K38389"/>
      <c r="L38389"/>
      <c r="M38389"/>
      <c r="N38389"/>
      <c r="O38389"/>
      <c r="P38389"/>
      <c r="Q38389"/>
      <c r="R38389"/>
    </row>
    <row r="38390" spans="3:18" x14ac:dyDescent="0.2">
      <c r="C38390"/>
      <c r="D38390"/>
      <c r="E38390"/>
      <c r="F38390"/>
      <c r="G38390"/>
      <c r="H38390"/>
      <c r="I38390"/>
      <c r="J38390"/>
      <c r="K38390"/>
      <c r="L38390"/>
      <c r="M38390"/>
      <c r="N38390"/>
      <c r="O38390"/>
      <c r="P38390"/>
      <c r="Q38390"/>
      <c r="R38390"/>
    </row>
    <row r="38391" spans="3:18" x14ac:dyDescent="0.2">
      <c r="C38391"/>
      <c r="D38391"/>
      <c r="E38391"/>
      <c r="F38391"/>
      <c r="G38391"/>
      <c r="H38391"/>
      <c r="I38391"/>
      <c r="J38391"/>
      <c r="K38391"/>
      <c r="L38391"/>
      <c r="M38391"/>
      <c r="N38391"/>
      <c r="O38391"/>
      <c r="P38391"/>
      <c r="Q38391"/>
      <c r="R38391"/>
    </row>
    <row r="38392" spans="3:18" x14ac:dyDescent="0.2">
      <c r="C38392"/>
      <c r="D38392"/>
      <c r="E38392"/>
      <c r="F38392"/>
      <c r="G38392"/>
      <c r="H38392"/>
      <c r="I38392"/>
      <c r="J38392"/>
      <c r="K38392"/>
      <c r="L38392"/>
      <c r="M38392"/>
      <c r="N38392"/>
      <c r="O38392"/>
      <c r="P38392"/>
      <c r="Q38392"/>
      <c r="R38392"/>
    </row>
    <row r="38393" spans="3:18" x14ac:dyDescent="0.2">
      <c r="C38393"/>
      <c r="D38393"/>
      <c r="E38393"/>
      <c r="F38393"/>
      <c r="G38393"/>
      <c r="H38393"/>
      <c r="I38393"/>
      <c r="J38393"/>
      <c r="K38393"/>
      <c r="L38393"/>
      <c r="M38393"/>
      <c r="N38393"/>
      <c r="O38393"/>
      <c r="P38393"/>
      <c r="Q38393"/>
      <c r="R38393"/>
    </row>
    <row r="38394" spans="3:18" x14ac:dyDescent="0.2">
      <c r="C38394"/>
      <c r="D38394"/>
      <c r="E38394"/>
      <c r="F38394"/>
      <c r="G38394"/>
      <c r="H38394"/>
      <c r="I38394"/>
      <c r="J38394"/>
      <c r="K38394"/>
      <c r="L38394"/>
      <c r="M38394"/>
      <c r="N38394"/>
      <c r="O38394"/>
      <c r="P38394"/>
      <c r="Q38394"/>
      <c r="R38394"/>
    </row>
    <row r="38395" spans="3:18" x14ac:dyDescent="0.2">
      <c r="C38395"/>
      <c r="D38395"/>
      <c r="E38395"/>
      <c r="F38395"/>
      <c r="G38395"/>
      <c r="H38395"/>
      <c r="I38395"/>
      <c r="J38395"/>
      <c r="K38395"/>
      <c r="L38395"/>
      <c r="M38395"/>
      <c r="N38395"/>
      <c r="O38395"/>
      <c r="P38395"/>
      <c r="Q38395"/>
      <c r="R38395"/>
    </row>
    <row r="38396" spans="3:18" x14ac:dyDescent="0.2">
      <c r="C38396"/>
      <c r="D38396"/>
      <c r="E38396"/>
      <c r="F38396"/>
      <c r="G38396"/>
      <c r="H38396"/>
      <c r="I38396"/>
      <c r="J38396"/>
      <c r="K38396"/>
      <c r="L38396"/>
      <c r="M38396"/>
      <c r="N38396"/>
      <c r="O38396"/>
      <c r="P38396"/>
      <c r="Q38396"/>
      <c r="R38396"/>
    </row>
    <row r="38397" spans="3:18" x14ac:dyDescent="0.2">
      <c r="C38397"/>
      <c r="D38397"/>
      <c r="E38397"/>
      <c r="F38397"/>
      <c r="G38397"/>
      <c r="H38397"/>
      <c r="I38397"/>
      <c r="J38397"/>
      <c r="K38397"/>
      <c r="L38397"/>
      <c r="M38397"/>
      <c r="N38397"/>
      <c r="O38397"/>
      <c r="P38397"/>
      <c r="Q38397"/>
      <c r="R38397"/>
    </row>
    <row r="38398" spans="3:18" x14ac:dyDescent="0.2">
      <c r="C38398"/>
      <c r="D38398"/>
      <c r="E38398"/>
      <c r="F38398"/>
      <c r="G38398"/>
      <c r="H38398"/>
      <c r="I38398"/>
      <c r="J38398"/>
      <c r="K38398"/>
      <c r="L38398"/>
      <c r="M38398"/>
      <c r="N38398"/>
      <c r="O38398"/>
      <c r="P38398"/>
      <c r="Q38398"/>
      <c r="R38398"/>
    </row>
    <row r="38399" spans="3:18" x14ac:dyDescent="0.2">
      <c r="C38399"/>
      <c r="D38399"/>
      <c r="E38399"/>
      <c r="F38399"/>
      <c r="G38399"/>
      <c r="H38399"/>
      <c r="I38399"/>
      <c r="J38399"/>
      <c r="K38399"/>
      <c r="L38399"/>
      <c r="M38399"/>
      <c r="N38399"/>
      <c r="O38399"/>
      <c r="P38399"/>
      <c r="Q38399"/>
      <c r="R38399"/>
    </row>
    <row r="38400" spans="3:18" x14ac:dyDescent="0.2">
      <c r="C38400"/>
      <c r="D38400"/>
      <c r="E38400"/>
      <c r="F38400"/>
      <c r="G38400"/>
      <c r="H38400"/>
      <c r="I38400"/>
      <c r="J38400"/>
      <c r="K38400"/>
      <c r="L38400"/>
      <c r="M38400"/>
      <c r="N38400"/>
      <c r="O38400"/>
      <c r="P38400"/>
      <c r="Q38400"/>
      <c r="R38400"/>
    </row>
    <row r="38401" spans="3:18" x14ac:dyDescent="0.2">
      <c r="C38401"/>
      <c r="D38401"/>
      <c r="E38401"/>
      <c r="F38401"/>
      <c r="G38401"/>
      <c r="H38401"/>
      <c r="I38401"/>
      <c r="J38401"/>
      <c r="K38401"/>
      <c r="L38401"/>
      <c r="M38401"/>
      <c r="N38401"/>
      <c r="O38401"/>
      <c r="P38401"/>
      <c r="Q38401"/>
      <c r="R38401"/>
    </row>
    <row r="38402" spans="3:18" x14ac:dyDescent="0.2">
      <c r="C38402"/>
      <c r="D38402"/>
      <c r="E38402"/>
      <c r="F38402"/>
      <c r="G38402"/>
      <c r="H38402"/>
      <c r="I38402"/>
      <c r="J38402"/>
      <c r="K38402"/>
      <c r="L38402"/>
      <c r="M38402"/>
      <c r="N38402"/>
      <c r="O38402"/>
      <c r="P38402"/>
      <c r="Q38402"/>
      <c r="R38402"/>
    </row>
    <row r="38403" spans="3:18" x14ac:dyDescent="0.2">
      <c r="C38403"/>
      <c r="D38403"/>
      <c r="E38403"/>
      <c r="F38403"/>
      <c r="G38403"/>
      <c r="H38403"/>
      <c r="I38403"/>
      <c r="J38403"/>
      <c r="K38403"/>
      <c r="L38403"/>
      <c r="M38403"/>
      <c r="N38403"/>
      <c r="O38403"/>
      <c r="P38403"/>
      <c r="Q38403"/>
      <c r="R38403"/>
    </row>
    <row r="38404" spans="3:18" x14ac:dyDescent="0.2">
      <c r="C38404"/>
      <c r="D38404"/>
      <c r="E38404"/>
      <c r="F38404"/>
      <c r="G38404"/>
      <c r="H38404"/>
      <c r="I38404"/>
      <c r="J38404"/>
      <c r="K38404"/>
      <c r="L38404"/>
      <c r="M38404"/>
      <c r="N38404"/>
      <c r="O38404"/>
      <c r="P38404"/>
      <c r="Q38404"/>
      <c r="R38404"/>
    </row>
    <row r="38405" spans="3:18" x14ac:dyDescent="0.2">
      <c r="C38405"/>
      <c r="D38405"/>
      <c r="E38405"/>
      <c r="F38405"/>
      <c r="G38405"/>
      <c r="H38405"/>
      <c r="I38405"/>
      <c r="J38405"/>
      <c r="K38405"/>
      <c r="L38405"/>
      <c r="M38405"/>
      <c r="N38405"/>
      <c r="O38405"/>
      <c r="P38405"/>
      <c r="Q38405"/>
      <c r="R38405"/>
    </row>
    <row r="38406" spans="3:18" x14ac:dyDescent="0.2">
      <c r="C38406"/>
      <c r="D38406"/>
      <c r="E38406"/>
      <c r="F38406"/>
      <c r="G38406"/>
      <c r="H38406"/>
      <c r="I38406"/>
      <c r="J38406"/>
      <c r="K38406"/>
      <c r="L38406"/>
      <c r="M38406"/>
      <c r="N38406"/>
      <c r="O38406"/>
      <c r="P38406"/>
      <c r="Q38406"/>
      <c r="R38406"/>
    </row>
    <row r="38407" spans="3:18" x14ac:dyDescent="0.2">
      <c r="C38407"/>
      <c r="D38407"/>
      <c r="E38407"/>
      <c r="F38407"/>
      <c r="G38407"/>
      <c r="H38407"/>
      <c r="I38407"/>
      <c r="J38407"/>
      <c r="K38407"/>
      <c r="L38407"/>
      <c r="M38407"/>
      <c r="N38407"/>
      <c r="O38407"/>
      <c r="P38407"/>
      <c r="Q38407"/>
      <c r="R38407"/>
    </row>
    <row r="38408" spans="3:18" x14ac:dyDescent="0.2">
      <c r="C38408"/>
      <c r="D38408"/>
      <c r="E38408"/>
      <c r="F38408"/>
      <c r="G38408"/>
      <c r="H38408"/>
      <c r="I38408"/>
      <c r="J38408"/>
      <c r="K38408"/>
      <c r="L38408"/>
      <c r="M38408"/>
      <c r="N38408"/>
      <c r="O38408"/>
      <c r="P38408"/>
      <c r="Q38408"/>
      <c r="R38408"/>
    </row>
    <row r="38409" spans="3:18" x14ac:dyDescent="0.2">
      <c r="C38409"/>
      <c r="D38409"/>
      <c r="E38409"/>
      <c r="F38409"/>
      <c r="G38409"/>
      <c r="H38409"/>
      <c r="I38409"/>
      <c r="J38409"/>
      <c r="K38409"/>
      <c r="L38409"/>
      <c r="M38409"/>
      <c r="N38409"/>
      <c r="O38409"/>
      <c r="P38409"/>
      <c r="Q38409"/>
      <c r="R38409"/>
    </row>
    <row r="38410" spans="3:18" x14ac:dyDescent="0.2">
      <c r="C38410"/>
      <c r="D38410"/>
      <c r="E38410"/>
      <c r="F38410"/>
      <c r="G38410"/>
      <c r="H38410"/>
      <c r="I38410"/>
      <c r="J38410"/>
      <c r="K38410"/>
      <c r="L38410"/>
      <c r="M38410"/>
      <c r="N38410"/>
      <c r="O38410"/>
      <c r="P38410"/>
      <c r="Q38410"/>
      <c r="R38410"/>
    </row>
    <row r="38411" spans="3:18" x14ac:dyDescent="0.2">
      <c r="C38411"/>
      <c r="D38411"/>
      <c r="E38411"/>
      <c r="F38411"/>
      <c r="G38411"/>
      <c r="H38411"/>
      <c r="I38411"/>
      <c r="J38411"/>
      <c r="K38411"/>
      <c r="L38411"/>
      <c r="M38411"/>
      <c r="N38411"/>
      <c r="O38411"/>
      <c r="P38411"/>
      <c r="Q38411"/>
      <c r="R38411"/>
    </row>
    <row r="38412" spans="3:18" x14ac:dyDescent="0.2">
      <c r="C38412"/>
      <c r="D38412"/>
      <c r="E38412"/>
      <c r="F38412"/>
      <c r="G38412"/>
      <c r="H38412"/>
      <c r="I38412"/>
      <c r="J38412"/>
      <c r="K38412"/>
      <c r="L38412"/>
      <c r="M38412"/>
      <c r="N38412"/>
      <c r="O38412"/>
      <c r="P38412"/>
      <c r="Q38412"/>
      <c r="R38412"/>
    </row>
    <row r="38413" spans="3:18" x14ac:dyDescent="0.2">
      <c r="C38413"/>
      <c r="D38413"/>
      <c r="E38413"/>
      <c r="F38413"/>
      <c r="G38413"/>
      <c r="H38413"/>
      <c r="I38413"/>
      <c r="J38413"/>
      <c r="K38413"/>
      <c r="L38413"/>
      <c r="M38413"/>
      <c r="N38413"/>
      <c r="O38413"/>
      <c r="P38413"/>
      <c r="Q38413"/>
      <c r="R38413"/>
    </row>
    <row r="38414" spans="3:18" x14ac:dyDescent="0.2">
      <c r="C38414"/>
      <c r="D38414"/>
      <c r="E38414"/>
      <c r="F38414"/>
      <c r="G38414"/>
      <c r="H38414"/>
      <c r="I38414"/>
      <c r="J38414"/>
      <c r="K38414"/>
      <c r="L38414"/>
      <c r="M38414"/>
      <c r="N38414"/>
      <c r="O38414"/>
      <c r="P38414"/>
      <c r="Q38414"/>
      <c r="R38414"/>
    </row>
    <row r="38415" spans="3:18" x14ac:dyDescent="0.2">
      <c r="C38415"/>
      <c r="D38415"/>
      <c r="E38415"/>
      <c r="F38415"/>
      <c r="G38415"/>
      <c r="H38415"/>
      <c r="I38415"/>
      <c r="J38415"/>
      <c r="K38415"/>
      <c r="L38415"/>
      <c r="M38415"/>
      <c r="N38415"/>
      <c r="O38415"/>
      <c r="P38415"/>
      <c r="Q38415"/>
      <c r="R38415"/>
    </row>
    <row r="38416" spans="3:18" x14ac:dyDescent="0.2">
      <c r="C38416"/>
      <c r="D38416"/>
      <c r="E38416"/>
      <c r="F38416"/>
      <c r="G38416"/>
      <c r="H38416"/>
      <c r="I38416"/>
      <c r="J38416"/>
      <c r="K38416"/>
      <c r="L38416"/>
      <c r="M38416"/>
      <c r="N38416"/>
      <c r="O38416"/>
      <c r="P38416"/>
      <c r="Q38416"/>
      <c r="R38416"/>
    </row>
    <row r="38417" spans="3:18" x14ac:dyDescent="0.2">
      <c r="C38417"/>
      <c r="D38417"/>
      <c r="E38417"/>
      <c r="F38417"/>
      <c r="G38417"/>
      <c r="H38417"/>
      <c r="I38417"/>
      <c r="J38417"/>
      <c r="K38417"/>
      <c r="L38417"/>
      <c r="M38417"/>
      <c r="N38417"/>
      <c r="O38417"/>
      <c r="P38417"/>
      <c r="Q38417"/>
      <c r="R38417"/>
    </row>
    <row r="38418" spans="3:18" x14ac:dyDescent="0.2">
      <c r="C38418"/>
      <c r="D38418"/>
      <c r="E38418"/>
      <c r="F38418"/>
      <c r="G38418"/>
      <c r="H38418"/>
      <c r="I38418"/>
      <c r="J38418"/>
      <c r="K38418"/>
      <c r="L38418"/>
      <c r="M38418"/>
      <c r="N38418"/>
      <c r="O38418"/>
      <c r="P38418"/>
      <c r="Q38418"/>
      <c r="R38418"/>
    </row>
    <row r="38419" spans="3:18" x14ac:dyDescent="0.2">
      <c r="C38419"/>
      <c r="D38419"/>
      <c r="E38419"/>
      <c r="F38419"/>
      <c r="G38419"/>
      <c r="H38419"/>
      <c r="I38419"/>
      <c r="J38419"/>
      <c r="K38419"/>
      <c r="L38419"/>
      <c r="M38419"/>
      <c r="N38419"/>
      <c r="O38419"/>
      <c r="P38419"/>
      <c r="Q38419"/>
      <c r="R38419"/>
    </row>
    <row r="38420" spans="3:18" x14ac:dyDescent="0.2">
      <c r="C38420"/>
      <c r="D38420"/>
      <c r="E38420"/>
      <c r="F38420"/>
      <c r="G38420"/>
      <c r="H38420"/>
      <c r="I38420"/>
      <c r="J38420"/>
      <c r="K38420"/>
      <c r="L38420"/>
      <c r="M38420"/>
      <c r="N38420"/>
      <c r="O38420"/>
      <c r="P38420"/>
      <c r="Q38420"/>
      <c r="R38420"/>
    </row>
    <row r="38421" spans="3:18" x14ac:dyDescent="0.2">
      <c r="C38421"/>
      <c r="D38421"/>
      <c r="E38421"/>
      <c r="F38421"/>
      <c r="G38421"/>
      <c r="H38421"/>
      <c r="I38421"/>
      <c r="J38421"/>
      <c r="K38421"/>
      <c r="L38421"/>
      <c r="M38421"/>
      <c r="N38421"/>
      <c r="O38421"/>
      <c r="P38421"/>
      <c r="Q38421"/>
      <c r="R38421"/>
    </row>
    <row r="38422" spans="3:18" x14ac:dyDescent="0.2">
      <c r="C38422"/>
      <c r="D38422"/>
      <c r="E38422"/>
      <c r="F38422"/>
      <c r="G38422"/>
      <c r="H38422"/>
      <c r="I38422"/>
      <c r="J38422"/>
      <c r="K38422"/>
      <c r="L38422"/>
      <c r="M38422"/>
      <c r="N38422"/>
      <c r="O38422"/>
      <c r="P38422"/>
      <c r="Q38422"/>
      <c r="R38422"/>
    </row>
    <row r="38423" spans="3:18" x14ac:dyDescent="0.2">
      <c r="C38423"/>
      <c r="D38423"/>
      <c r="E38423"/>
      <c r="F38423"/>
      <c r="G38423"/>
      <c r="H38423"/>
      <c r="I38423"/>
      <c r="J38423"/>
      <c r="K38423"/>
      <c r="L38423"/>
      <c r="M38423"/>
      <c r="N38423"/>
      <c r="O38423"/>
      <c r="P38423"/>
      <c r="Q38423"/>
      <c r="R38423"/>
    </row>
    <row r="38424" spans="3:18" x14ac:dyDescent="0.2">
      <c r="C38424"/>
      <c r="D38424"/>
      <c r="E38424"/>
      <c r="F38424"/>
      <c r="G38424"/>
      <c r="H38424"/>
      <c r="I38424"/>
      <c r="J38424"/>
      <c r="K38424"/>
      <c r="L38424"/>
      <c r="M38424"/>
      <c r="N38424"/>
      <c r="O38424"/>
      <c r="P38424"/>
      <c r="Q38424"/>
      <c r="R38424"/>
    </row>
    <row r="38425" spans="3:18" x14ac:dyDescent="0.2">
      <c r="C38425"/>
      <c r="D38425"/>
      <c r="E38425"/>
      <c r="F38425"/>
      <c r="G38425"/>
      <c r="H38425"/>
      <c r="I38425"/>
      <c r="J38425"/>
      <c r="K38425"/>
      <c r="L38425"/>
      <c r="M38425"/>
      <c r="N38425"/>
      <c r="O38425"/>
      <c r="P38425"/>
      <c r="Q38425"/>
      <c r="R38425"/>
    </row>
    <row r="38426" spans="3:18" x14ac:dyDescent="0.2">
      <c r="C38426"/>
      <c r="D38426"/>
      <c r="E38426"/>
      <c r="F38426"/>
      <c r="G38426"/>
      <c r="H38426"/>
      <c r="I38426"/>
      <c r="J38426"/>
      <c r="K38426"/>
      <c r="L38426"/>
      <c r="M38426"/>
      <c r="N38426"/>
      <c r="O38426"/>
      <c r="P38426"/>
      <c r="Q38426"/>
      <c r="R38426"/>
    </row>
    <row r="38427" spans="3:18" x14ac:dyDescent="0.2">
      <c r="C38427"/>
      <c r="D38427"/>
      <c r="E38427"/>
      <c r="F38427"/>
      <c r="G38427"/>
      <c r="H38427"/>
      <c r="I38427"/>
      <c r="J38427"/>
      <c r="K38427"/>
      <c r="L38427"/>
      <c r="M38427"/>
      <c r="N38427"/>
      <c r="O38427"/>
      <c r="P38427"/>
      <c r="Q38427"/>
      <c r="R38427"/>
    </row>
    <row r="38428" spans="3:18" x14ac:dyDescent="0.2">
      <c r="C38428"/>
      <c r="D38428"/>
      <c r="E38428"/>
      <c r="F38428"/>
      <c r="G38428"/>
      <c r="H38428"/>
      <c r="I38428"/>
      <c r="J38428"/>
      <c r="K38428"/>
      <c r="L38428"/>
      <c r="M38428"/>
      <c r="N38428"/>
      <c r="O38428"/>
      <c r="P38428"/>
      <c r="Q38428"/>
      <c r="R38428"/>
    </row>
    <row r="38429" spans="3:18" x14ac:dyDescent="0.2">
      <c r="C38429"/>
      <c r="D38429"/>
      <c r="E38429"/>
      <c r="F38429"/>
      <c r="G38429"/>
      <c r="H38429"/>
      <c r="I38429"/>
      <c r="J38429"/>
      <c r="K38429"/>
      <c r="L38429"/>
      <c r="M38429"/>
      <c r="N38429"/>
      <c r="O38429"/>
      <c r="P38429"/>
      <c r="Q38429"/>
      <c r="R38429"/>
    </row>
    <row r="38430" spans="3:18" x14ac:dyDescent="0.2">
      <c r="C38430"/>
      <c r="D38430"/>
      <c r="E38430"/>
      <c r="F38430"/>
      <c r="G38430"/>
      <c r="H38430"/>
      <c r="I38430"/>
      <c r="J38430"/>
      <c r="K38430"/>
      <c r="L38430"/>
      <c r="M38430"/>
      <c r="N38430"/>
      <c r="O38430"/>
      <c r="P38430"/>
      <c r="Q38430"/>
      <c r="R38430"/>
    </row>
    <row r="38431" spans="3:18" x14ac:dyDescent="0.2">
      <c r="C38431"/>
      <c r="D38431"/>
      <c r="E38431"/>
      <c r="F38431"/>
      <c r="G38431"/>
      <c r="H38431"/>
      <c r="I38431"/>
      <c r="J38431"/>
      <c r="K38431"/>
      <c r="L38431"/>
      <c r="M38431"/>
      <c r="N38431"/>
      <c r="O38431"/>
      <c r="P38431"/>
      <c r="Q38431"/>
      <c r="R38431"/>
    </row>
    <row r="38432" spans="3:18" x14ac:dyDescent="0.2">
      <c r="C38432"/>
      <c r="D38432"/>
      <c r="E38432"/>
      <c r="F38432"/>
      <c r="G38432"/>
      <c r="H38432"/>
      <c r="I38432"/>
      <c r="J38432"/>
      <c r="K38432"/>
      <c r="L38432"/>
      <c r="M38432"/>
      <c r="N38432"/>
      <c r="O38432"/>
      <c r="P38432"/>
      <c r="Q38432"/>
      <c r="R38432"/>
    </row>
    <row r="38433" spans="3:18" x14ac:dyDescent="0.2">
      <c r="C38433"/>
      <c r="D38433"/>
      <c r="E38433"/>
      <c r="F38433"/>
      <c r="G38433"/>
      <c r="H38433"/>
      <c r="I38433"/>
      <c r="J38433"/>
      <c r="K38433"/>
      <c r="L38433"/>
      <c r="M38433"/>
      <c r="N38433"/>
      <c r="O38433"/>
      <c r="P38433"/>
      <c r="Q38433"/>
      <c r="R38433"/>
    </row>
    <row r="38434" spans="3:18" x14ac:dyDescent="0.2">
      <c r="C38434"/>
      <c r="D38434"/>
      <c r="E38434"/>
      <c r="F38434"/>
      <c r="G38434"/>
      <c r="H38434"/>
      <c r="I38434"/>
      <c r="J38434"/>
      <c r="K38434"/>
      <c r="L38434"/>
      <c r="M38434"/>
      <c r="N38434"/>
      <c r="O38434"/>
      <c r="P38434"/>
      <c r="Q38434"/>
      <c r="R38434"/>
    </row>
    <row r="38435" spans="3:18" x14ac:dyDescent="0.2">
      <c r="C38435"/>
      <c r="D38435"/>
      <c r="E38435"/>
      <c r="F38435"/>
      <c r="G38435"/>
      <c r="H38435"/>
      <c r="I38435"/>
      <c r="J38435"/>
      <c r="K38435"/>
      <c r="L38435"/>
      <c r="M38435"/>
      <c r="N38435"/>
      <c r="O38435"/>
      <c r="P38435"/>
      <c r="Q38435"/>
      <c r="R38435"/>
    </row>
    <row r="38436" spans="3:18" x14ac:dyDescent="0.2">
      <c r="C38436"/>
      <c r="D38436"/>
      <c r="E38436"/>
      <c r="F38436"/>
      <c r="G38436"/>
      <c r="H38436"/>
      <c r="I38436"/>
      <c r="J38436"/>
      <c r="K38436"/>
      <c r="L38436"/>
      <c r="M38436"/>
      <c r="N38436"/>
      <c r="O38436"/>
      <c r="P38436"/>
      <c r="Q38436"/>
      <c r="R38436"/>
    </row>
    <row r="38437" spans="3:18" x14ac:dyDescent="0.2">
      <c r="C38437"/>
      <c r="D38437"/>
      <c r="E38437"/>
      <c r="F38437"/>
      <c r="G38437"/>
      <c r="H38437"/>
      <c r="I38437"/>
      <c r="J38437"/>
      <c r="K38437"/>
      <c r="L38437"/>
      <c r="M38437"/>
      <c r="N38437"/>
      <c r="O38437"/>
      <c r="P38437"/>
      <c r="Q38437"/>
      <c r="R38437"/>
    </row>
    <row r="38438" spans="3:18" x14ac:dyDescent="0.2">
      <c r="C38438"/>
      <c r="D38438"/>
      <c r="E38438"/>
      <c r="F38438"/>
      <c r="G38438"/>
      <c r="H38438"/>
      <c r="I38438"/>
      <c r="J38438"/>
      <c r="K38438"/>
      <c r="L38438"/>
      <c r="M38438"/>
      <c r="N38438"/>
      <c r="O38438"/>
      <c r="P38438"/>
      <c r="Q38438"/>
      <c r="R38438"/>
    </row>
    <row r="38439" spans="3:18" x14ac:dyDescent="0.2">
      <c r="C38439"/>
      <c r="D38439"/>
      <c r="E38439"/>
      <c r="F38439"/>
      <c r="G38439"/>
      <c r="H38439"/>
      <c r="I38439"/>
      <c r="J38439"/>
      <c r="K38439"/>
      <c r="L38439"/>
      <c r="M38439"/>
      <c r="N38439"/>
      <c r="O38439"/>
      <c r="P38439"/>
      <c r="Q38439"/>
      <c r="R38439"/>
    </row>
    <row r="38440" spans="3:18" x14ac:dyDescent="0.2">
      <c r="C38440"/>
      <c r="D38440"/>
      <c r="E38440"/>
      <c r="F38440"/>
      <c r="G38440"/>
      <c r="H38440"/>
      <c r="I38440"/>
      <c r="J38440"/>
      <c r="K38440"/>
      <c r="L38440"/>
      <c r="M38440"/>
      <c r="N38440"/>
      <c r="O38440"/>
      <c r="P38440"/>
      <c r="Q38440"/>
      <c r="R38440"/>
    </row>
    <row r="38441" spans="3:18" x14ac:dyDescent="0.2">
      <c r="C38441"/>
      <c r="D38441"/>
      <c r="E38441"/>
      <c r="F38441"/>
      <c r="G38441"/>
      <c r="H38441"/>
      <c r="I38441"/>
      <c r="J38441"/>
      <c r="K38441"/>
      <c r="L38441"/>
      <c r="M38441"/>
      <c r="N38441"/>
      <c r="O38441"/>
      <c r="P38441"/>
      <c r="Q38441"/>
      <c r="R38441"/>
    </row>
    <row r="38442" spans="3:18" x14ac:dyDescent="0.2">
      <c r="C38442"/>
      <c r="D38442"/>
      <c r="E38442"/>
      <c r="F38442"/>
      <c r="G38442"/>
      <c r="H38442"/>
      <c r="I38442"/>
      <c r="J38442"/>
      <c r="K38442"/>
      <c r="L38442"/>
      <c r="M38442"/>
      <c r="N38442"/>
      <c r="O38442"/>
      <c r="P38442"/>
      <c r="Q38442"/>
      <c r="R38442"/>
    </row>
    <row r="38443" spans="3:18" x14ac:dyDescent="0.2">
      <c r="C38443"/>
      <c r="D38443"/>
      <c r="E38443"/>
      <c r="F38443"/>
      <c r="G38443"/>
      <c r="H38443"/>
      <c r="I38443"/>
      <c r="J38443"/>
      <c r="K38443"/>
      <c r="L38443"/>
      <c r="M38443"/>
      <c r="N38443"/>
      <c r="O38443"/>
      <c r="P38443"/>
      <c r="Q38443"/>
      <c r="R38443"/>
    </row>
    <row r="38444" spans="3:18" x14ac:dyDescent="0.2">
      <c r="C38444"/>
      <c r="D38444"/>
      <c r="E38444"/>
      <c r="F38444"/>
      <c r="G38444"/>
      <c r="H38444"/>
      <c r="I38444"/>
      <c r="J38444"/>
      <c r="K38444"/>
      <c r="L38444"/>
      <c r="M38444"/>
      <c r="N38444"/>
      <c r="O38444"/>
      <c r="P38444"/>
      <c r="Q38444"/>
      <c r="R38444"/>
    </row>
    <row r="38445" spans="3:18" x14ac:dyDescent="0.2">
      <c r="C38445"/>
      <c r="D38445"/>
      <c r="E38445"/>
      <c r="F38445"/>
      <c r="G38445"/>
      <c r="H38445"/>
      <c r="I38445"/>
      <c r="J38445"/>
      <c r="K38445"/>
      <c r="L38445"/>
      <c r="M38445"/>
      <c r="N38445"/>
      <c r="O38445"/>
      <c r="P38445"/>
      <c r="Q38445"/>
      <c r="R38445"/>
    </row>
    <row r="38446" spans="3:18" x14ac:dyDescent="0.2">
      <c r="C38446"/>
      <c r="D38446"/>
      <c r="E38446"/>
      <c r="F38446"/>
      <c r="G38446"/>
      <c r="H38446"/>
      <c r="I38446"/>
      <c r="J38446"/>
      <c r="K38446"/>
      <c r="L38446"/>
      <c r="M38446"/>
      <c r="N38446"/>
      <c r="O38446"/>
      <c r="P38446"/>
      <c r="Q38446"/>
      <c r="R38446"/>
    </row>
    <row r="38447" spans="3:18" x14ac:dyDescent="0.2">
      <c r="C38447"/>
      <c r="D38447"/>
      <c r="E38447"/>
      <c r="F38447"/>
      <c r="G38447"/>
      <c r="H38447"/>
      <c r="I38447"/>
      <c r="J38447"/>
      <c r="K38447"/>
      <c r="L38447"/>
      <c r="M38447"/>
      <c r="N38447"/>
      <c r="O38447"/>
      <c r="P38447"/>
      <c r="Q38447"/>
      <c r="R38447"/>
    </row>
    <row r="38448" spans="3:18" x14ac:dyDescent="0.2">
      <c r="C38448"/>
      <c r="D38448"/>
      <c r="E38448"/>
      <c r="F38448"/>
      <c r="G38448"/>
      <c r="H38448"/>
      <c r="I38448"/>
      <c r="J38448"/>
      <c r="K38448"/>
      <c r="L38448"/>
      <c r="M38448"/>
      <c r="N38448"/>
      <c r="O38448"/>
      <c r="P38448"/>
      <c r="Q38448"/>
      <c r="R38448"/>
    </row>
    <row r="38449" spans="3:18" x14ac:dyDescent="0.2">
      <c r="C38449"/>
      <c r="D38449"/>
      <c r="E38449"/>
      <c r="F38449"/>
      <c r="G38449"/>
      <c r="H38449"/>
      <c r="I38449"/>
      <c r="J38449"/>
      <c r="K38449"/>
      <c r="L38449"/>
      <c r="M38449"/>
      <c r="N38449"/>
      <c r="O38449"/>
      <c r="P38449"/>
      <c r="Q38449"/>
      <c r="R38449"/>
    </row>
    <row r="38450" spans="3:18" x14ac:dyDescent="0.2">
      <c r="C38450"/>
      <c r="D38450"/>
      <c r="E38450"/>
      <c r="F38450"/>
      <c r="G38450"/>
      <c r="H38450"/>
      <c r="I38450"/>
      <c r="J38450"/>
      <c r="K38450"/>
      <c r="L38450"/>
      <c r="M38450"/>
      <c r="N38450"/>
      <c r="O38450"/>
      <c r="P38450"/>
      <c r="Q38450"/>
      <c r="R38450"/>
    </row>
    <row r="38451" spans="3:18" x14ac:dyDescent="0.2">
      <c r="C38451"/>
      <c r="D38451"/>
      <c r="E38451"/>
      <c r="F38451"/>
      <c r="G38451"/>
      <c r="H38451"/>
      <c r="I38451"/>
      <c r="J38451"/>
      <c r="K38451"/>
      <c r="L38451"/>
      <c r="M38451"/>
      <c r="N38451"/>
      <c r="O38451"/>
      <c r="P38451"/>
      <c r="Q38451"/>
      <c r="R38451"/>
    </row>
    <row r="38452" spans="3:18" x14ac:dyDescent="0.2">
      <c r="C38452"/>
      <c r="D38452"/>
      <c r="E38452"/>
      <c r="F38452"/>
      <c r="G38452"/>
      <c r="H38452"/>
      <c r="I38452"/>
      <c r="J38452"/>
      <c r="K38452"/>
      <c r="L38452"/>
      <c r="M38452"/>
      <c r="N38452"/>
      <c r="O38452"/>
      <c r="P38452"/>
      <c r="Q38452"/>
      <c r="R38452"/>
    </row>
    <row r="38453" spans="3:18" x14ac:dyDescent="0.2">
      <c r="C38453"/>
      <c r="D38453"/>
      <c r="E38453"/>
      <c r="F38453"/>
      <c r="G38453"/>
      <c r="H38453"/>
      <c r="I38453"/>
      <c r="J38453"/>
      <c r="K38453"/>
      <c r="L38453"/>
      <c r="M38453"/>
      <c r="N38453"/>
      <c r="O38453"/>
      <c r="P38453"/>
      <c r="Q38453"/>
      <c r="R38453"/>
    </row>
    <row r="38454" spans="3:18" x14ac:dyDescent="0.2">
      <c r="C38454"/>
      <c r="D38454"/>
      <c r="E38454"/>
      <c r="F38454"/>
      <c r="G38454"/>
      <c r="H38454"/>
      <c r="I38454"/>
      <c r="J38454"/>
      <c r="K38454"/>
      <c r="L38454"/>
      <c r="M38454"/>
      <c r="N38454"/>
      <c r="O38454"/>
      <c r="P38454"/>
      <c r="Q38454"/>
      <c r="R38454"/>
    </row>
    <row r="38455" spans="3:18" x14ac:dyDescent="0.2">
      <c r="C38455"/>
      <c r="D38455"/>
      <c r="E38455"/>
      <c r="F38455"/>
      <c r="G38455"/>
      <c r="H38455"/>
      <c r="I38455"/>
      <c r="J38455"/>
      <c r="K38455"/>
      <c r="L38455"/>
      <c r="M38455"/>
      <c r="N38455"/>
      <c r="O38455"/>
      <c r="P38455"/>
      <c r="Q38455"/>
      <c r="R38455"/>
    </row>
    <row r="38456" spans="3:18" x14ac:dyDescent="0.2">
      <c r="C38456"/>
      <c r="D38456"/>
      <c r="E38456"/>
      <c r="F38456"/>
      <c r="G38456"/>
      <c r="H38456"/>
      <c r="I38456"/>
      <c r="J38456"/>
      <c r="K38456"/>
      <c r="L38456"/>
      <c r="M38456"/>
      <c r="N38456"/>
      <c r="O38456"/>
      <c r="P38456"/>
      <c r="Q38456"/>
      <c r="R38456"/>
    </row>
    <row r="38457" spans="3:18" x14ac:dyDescent="0.2">
      <c r="C38457"/>
      <c r="D38457"/>
      <c r="E38457"/>
      <c r="F38457"/>
      <c r="G38457"/>
      <c r="H38457"/>
      <c r="I38457"/>
      <c r="J38457"/>
      <c r="K38457"/>
      <c r="L38457"/>
      <c r="M38457"/>
      <c r="N38457"/>
      <c r="O38457"/>
      <c r="P38457"/>
      <c r="Q38457"/>
      <c r="R38457"/>
    </row>
    <row r="38458" spans="3:18" x14ac:dyDescent="0.2">
      <c r="C38458"/>
      <c r="D38458"/>
      <c r="E38458"/>
      <c r="F38458"/>
      <c r="G38458"/>
      <c r="H38458"/>
      <c r="I38458"/>
      <c r="J38458"/>
      <c r="K38458"/>
      <c r="L38458"/>
      <c r="M38458"/>
      <c r="N38458"/>
      <c r="O38458"/>
      <c r="P38458"/>
      <c r="Q38458"/>
      <c r="R38458"/>
    </row>
    <row r="38459" spans="3:18" x14ac:dyDescent="0.2">
      <c r="C38459"/>
      <c r="D38459"/>
      <c r="E38459"/>
      <c r="F38459"/>
      <c r="G38459"/>
      <c r="H38459"/>
      <c r="I38459"/>
      <c r="J38459"/>
      <c r="K38459"/>
      <c r="L38459"/>
      <c r="M38459"/>
      <c r="N38459"/>
      <c r="O38459"/>
      <c r="P38459"/>
      <c r="Q38459"/>
      <c r="R38459"/>
    </row>
    <row r="38460" spans="3:18" x14ac:dyDescent="0.2">
      <c r="C38460"/>
      <c r="D38460"/>
      <c r="E38460"/>
      <c r="F38460"/>
      <c r="G38460"/>
      <c r="H38460"/>
      <c r="I38460"/>
      <c r="J38460"/>
      <c r="K38460"/>
      <c r="L38460"/>
      <c r="M38460"/>
      <c r="N38460"/>
      <c r="O38460"/>
      <c r="P38460"/>
      <c r="Q38460"/>
      <c r="R38460"/>
    </row>
    <row r="38461" spans="3:18" x14ac:dyDescent="0.2">
      <c r="C38461"/>
      <c r="D38461"/>
      <c r="E38461"/>
      <c r="F38461"/>
      <c r="G38461"/>
      <c r="H38461"/>
      <c r="I38461"/>
      <c r="J38461"/>
      <c r="K38461"/>
      <c r="L38461"/>
      <c r="M38461"/>
      <c r="N38461"/>
      <c r="O38461"/>
      <c r="P38461"/>
      <c r="Q38461"/>
      <c r="R38461"/>
    </row>
    <row r="38462" spans="3:18" x14ac:dyDescent="0.2">
      <c r="C38462"/>
      <c r="D38462"/>
      <c r="E38462"/>
      <c r="F38462"/>
      <c r="G38462"/>
      <c r="H38462"/>
      <c r="I38462"/>
      <c r="J38462"/>
      <c r="K38462"/>
      <c r="L38462"/>
      <c r="M38462"/>
      <c r="N38462"/>
      <c r="O38462"/>
      <c r="P38462"/>
      <c r="Q38462"/>
      <c r="R38462"/>
    </row>
    <row r="38463" spans="3:18" x14ac:dyDescent="0.2">
      <c r="C38463"/>
      <c r="D38463"/>
      <c r="E38463"/>
      <c r="F38463"/>
      <c r="G38463"/>
      <c r="H38463"/>
      <c r="I38463"/>
      <c r="J38463"/>
      <c r="K38463"/>
      <c r="L38463"/>
      <c r="M38463"/>
      <c r="N38463"/>
      <c r="O38463"/>
      <c r="P38463"/>
      <c r="Q38463"/>
      <c r="R38463"/>
    </row>
    <row r="38464" spans="3:18" x14ac:dyDescent="0.2">
      <c r="C38464"/>
      <c r="D38464"/>
      <c r="E38464"/>
      <c r="F38464"/>
      <c r="G38464"/>
      <c r="H38464"/>
      <c r="I38464"/>
      <c r="J38464"/>
      <c r="K38464"/>
      <c r="L38464"/>
      <c r="M38464"/>
      <c r="N38464"/>
      <c r="O38464"/>
      <c r="P38464"/>
      <c r="Q38464"/>
      <c r="R38464"/>
    </row>
    <row r="38465" spans="3:18" x14ac:dyDescent="0.2">
      <c r="C38465"/>
      <c r="D38465"/>
      <c r="E38465"/>
      <c r="F38465"/>
      <c r="G38465"/>
      <c r="H38465"/>
      <c r="I38465"/>
      <c r="J38465"/>
      <c r="K38465"/>
      <c r="L38465"/>
      <c r="M38465"/>
      <c r="N38465"/>
      <c r="O38465"/>
      <c r="P38465"/>
      <c r="Q38465"/>
      <c r="R38465"/>
    </row>
    <row r="38466" spans="3:18" x14ac:dyDescent="0.2">
      <c r="C38466"/>
      <c r="D38466"/>
      <c r="E38466"/>
      <c r="F38466"/>
      <c r="G38466"/>
      <c r="H38466"/>
      <c r="I38466"/>
      <c r="J38466"/>
      <c r="K38466"/>
      <c r="L38466"/>
      <c r="M38466"/>
      <c r="N38466"/>
      <c r="O38466"/>
      <c r="P38466"/>
      <c r="Q38466"/>
      <c r="R38466"/>
    </row>
    <row r="38467" spans="3:18" x14ac:dyDescent="0.2">
      <c r="C38467"/>
      <c r="D38467"/>
      <c r="E38467"/>
      <c r="F38467"/>
      <c r="G38467"/>
      <c r="H38467"/>
      <c r="I38467"/>
      <c r="J38467"/>
      <c r="K38467"/>
      <c r="L38467"/>
      <c r="M38467"/>
      <c r="N38467"/>
      <c r="O38467"/>
      <c r="P38467"/>
      <c r="Q38467"/>
      <c r="R38467"/>
    </row>
    <row r="38468" spans="3:18" x14ac:dyDescent="0.2">
      <c r="C38468"/>
      <c r="D38468"/>
      <c r="E38468"/>
      <c r="F38468"/>
      <c r="G38468"/>
      <c r="H38468"/>
      <c r="I38468"/>
      <c r="J38468"/>
      <c r="K38468"/>
      <c r="L38468"/>
      <c r="M38468"/>
      <c r="N38468"/>
      <c r="O38468"/>
      <c r="P38468"/>
      <c r="Q38468"/>
      <c r="R38468"/>
    </row>
    <row r="38469" spans="3:18" x14ac:dyDescent="0.2">
      <c r="C38469"/>
      <c r="D38469"/>
      <c r="E38469"/>
      <c r="F38469"/>
      <c r="G38469"/>
      <c r="H38469"/>
      <c r="I38469"/>
      <c r="J38469"/>
      <c r="K38469"/>
      <c r="L38469"/>
      <c r="M38469"/>
      <c r="N38469"/>
      <c r="O38469"/>
      <c r="P38469"/>
      <c r="Q38469"/>
      <c r="R38469"/>
    </row>
    <row r="38470" spans="3:18" x14ac:dyDescent="0.2">
      <c r="C38470"/>
      <c r="D38470"/>
      <c r="E38470"/>
      <c r="F38470"/>
      <c r="G38470"/>
      <c r="H38470"/>
      <c r="I38470"/>
      <c r="J38470"/>
      <c r="K38470"/>
      <c r="L38470"/>
      <c r="M38470"/>
      <c r="N38470"/>
      <c r="O38470"/>
      <c r="P38470"/>
      <c r="Q38470"/>
      <c r="R38470"/>
    </row>
    <row r="38471" spans="3:18" x14ac:dyDescent="0.2">
      <c r="C38471"/>
      <c r="D38471"/>
      <c r="E38471"/>
      <c r="F38471"/>
      <c r="G38471"/>
      <c r="H38471"/>
      <c r="I38471"/>
      <c r="J38471"/>
      <c r="K38471"/>
      <c r="L38471"/>
      <c r="M38471"/>
      <c r="N38471"/>
      <c r="O38471"/>
      <c r="P38471"/>
      <c r="Q38471"/>
      <c r="R38471"/>
    </row>
    <row r="38472" spans="3:18" x14ac:dyDescent="0.2">
      <c r="C38472"/>
      <c r="D38472"/>
      <c r="E38472"/>
      <c r="F38472"/>
      <c r="G38472"/>
      <c r="H38472"/>
      <c r="I38472"/>
      <c r="J38472"/>
      <c r="K38472"/>
      <c r="L38472"/>
      <c r="M38472"/>
      <c r="N38472"/>
      <c r="O38472"/>
      <c r="P38472"/>
      <c r="Q38472"/>
      <c r="R38472"/>
    </row>
    <row r="38473" spans="3:18" x14ac:dyDescent="0.2">
      <c r="C38473"/>
      <c r="D38473"/>
      <c r="E38473"/>
      <c r="F38473"/>
      <c r="G38473"/>
      <c r="H38473"/>
      <c r="I38473"/>
      <c r="J38473"/>
      <c r="K38473"/>
      <c r="L38473"/>
      <c r="M38473"/>
      <c r="N38473"/>
      <c r="O38473"/>
      <c r="P38473"/>
      <c r="Q38473"/>
      <c r="R38473"/>
    </row>
    <row r="38474" spans="3:18" x14ac:dyDescent="0.2">
      <c r="C38474"/>
      <c r="D38474"/>
      <c r="E38474"/>
      <c r="F38474"/>
      <c r="G38474"/>
      <c r="H38474"/>
      <c r="I38474"/>
      <c r="J38474"/>
      <c r="K38474"/>
      <c r="L38474"/>
      <c r="M38474"/>
      <c r="N38474"/>
      <c r="O38474"/>
      <c r="P38474"/>
      <c r="Q38474"/>
      <c r="R38474"/>
    </row>
    <row r="38475" spans="3:18" x14ac:dyDescent="0.2">
      <c r="C38475"/>
      <c r="D38475"/>
      <c r="E38475"/>
      <c r="F38475"/>
      <c r="G38475"/>
      <c r="H38475"/>
      <c r="I38475"/>
      <c r="J38475"/>
      <c r="K38475"/>
      <c r="L38475"/>
      <c r="M38475"/>
      <c r="N38475"/>
      <c r="O38475"/>
      <c r="P38475"/>
      <c r="Q38475"/>
      <c r="R38475"/>
    </row>
    <row r="38476" spans="3:18" x14ac:dyDescent="0.2">
      <c r="C38476"/>
      <c r="D38476"/>
      <c r="E38476"/>
      <c r="F38476"/>
      <c r="G38476"/>
      <c r="H38476"/>
      <c r="I38476"/>
      <c r="J38476"/>
      <c r="K38476"/>
      <c r="L38476"/>
      <c r="M38476"/>
      <c r="N38476"/>
      <c r="O38476"/>
      <c r="P38476"/>
      <c r="Q38476"/>
      <c r="R38476"/>
    </row>
    <row r="38477" spans="3:18" x14ac:dyDescent="0.2">
      <c r="C38477"/>
      <c r="D38477"/>
      <c r="E38477"/>
      <c r="F38477"/>
      <c r="G38477"/>
      <c r="H38477"/>
      <c r="I38477"/>
      <c r="J38477"/>
      <c r="K38477"/>
      <c r="L38477"/>
      <c r="M38477"/>
      <c r="N38477"/>
      <c r="O38477"/>
      <c r="P38477"/>
      <c r="Q38477"/>
      <c r="R38477"/>
    </row>
    <row r="38478" spans="3:18" x14ac:dyDescent="0.2">
      <c r="C38478"/>
      <c r="D38478"/>
      <c r="E38478"/>
      <c r="F38478"/>
      <c r="G38478"/>
      <c r="H38478"/>
      <c r="I38478"/>
      <c r="J38478"/>
      <c r="K38478"/>
      <c r="L38478"/>
      <c r="M38478"/>
      <c r="N38478"/>
      <c r="O38478"/>
      <c r="P38478"/>
      <c r="Q38478"/>
      <c r="R38478"/>
    </row>
    <row r="38479" spans="3:18" x14ac:dyDescent="0.2">
      <c r="C38479"/>
      <c r="D38479"/>
      <c r="E38479"/>
      <c r="F38479"/>
      <c r="G38479"/>
      <c r="H38479"/>
      <c r="I38479"/>
      <c r="J38479"/>
      <c r="K38479"/>
      <c r="L38479"/>
      <c r="M38479"/>
      <c r="N38479"/>
      <c r="O38479"/>
      <c r="P38479"/>
      <c r="Q38479"/>
      <c r="R38479"/>
    </row>
    <row r="38480" spans="3:18" x14ac:dyDescent="0.2">
      <c r="C38480"/>
      <c r="D38480"/>
      <c r="E38480"/>
      <c r="F38480"/>
      <c r="G38480"/>
      <c r="H38480"/>
      <c r="I38480"/>
      <c r="J38480"/>
      <c r="K38480"/>
      <c r="L38480"/>
      <c r="M38480"/>
      <c r="N38480"/>
      <c r="O38480"/>
      <c r="P38480"/>
      <c r="Q38480"/>
      <c r="R38480"/>
    </row>
    <row r="38481" spans="3:18" x14ac:dyDescent="0.2">
      <c r="C38481"/>
      <c r="D38481"/>
      <c r="E38481"/>
      <c r="F38481"/>
      <c r="G38481"/>
      <c r="H38481"/>
      <c r="I38481"/>
      <c r="J38481"/>
      <c r="K38481"/>
      <c r="L38481"/>
      <c r="M38481"/>
      <c r="N38481"/>
      <c r="O38481"/>
      <c r="P38481"/>
      <c r="Q38481"/>
      <c r="R38481"/>
    </row>
    <row r="38482" spans="3:18" x14ac:dyDescent="0.2">
      <c r="C38482"/>
      <c r="D38482"/>
      <c r="E38482"/>
      <c r="F38482"/>
      <c r="G38482"/>
      <c r="H38482"/>
      <c r="I38482"/>
      <c r="J38482"/>
      <c r="K38482"/>
      <c r="L38482"/>
      <c r="M38482"/>
      <c r="N38482"/>
      <c r="O38482"/>
      <c r="P38482"/>
      <c r="Q38482"/>
      <c r="R38482"/>
    </row>
    <row r="38483" spans="3:18" x14ac:dyDescent="0.2">
      <c r="C38483"/>
      <c r="D38483"/>
      <c r="E38483"/>
      <c r="F38483"/>
      <c r="G38483"/>
      <c r="H38483"/>
      <c r="I38483"/>
      <c r="J38483"/>
      <c r="K38483"/>
      <c r="L38483"/>
      <c r="M38483"/>
      <c r="N38483"/>
      <c r="O38483"/>
      <c r="P38483"/>
      <c r="Q38483"/>
      <c r="R38483"/>
    </row>
    <row r="38484" spans="3:18" x14ac:dyDescent="0.2">
      <c r="C38484"/>
      <c r="D38484"/>
      <c r="E38484"/>
      <c r="F38484"/>
      <c r="G38484"/>
      <c r="H38484"/>
      <c r="I38484"/>
      <c r="J38484"/>
      <c r="K38484"/>
      <c r="L38484"/>
      <c r="M38484"/>
      <c r="N38484"/>
      <c r="O38484"/>
      <c r="P38484"/>
      <c r="Q38484"/>
      <c r="R38484"/>
    </row>
    <row r="38485" spans="3:18" x14ac:dyDescent="0.2">
      <c r="C38485"/>
      <c r="D38485"/>
      <c r="E38485"/>
      <c r="F38485"/>
      <c r="G38485"/>
      <c r="H38485"/>
      <c r="I38485"/>
      <c r="J38485"/>
      <c r="K38485"/>
      <c r="L38485"/>
      <c r="M38485"/>
      <c r="N38485"/>
      <c r="O38485"/>
      <c r="P38485"/>
      <c r="Q38485"/>
      <c r="R38485"/>
    </row>
    <row r="38486" spans="3:18" x14ac:dyDescent="0.2">
      <c r="C38486"/>
      <c r="D38486"/>
      <c r="E38486"/>
      <c r="F38486"/>
      <c r="G38486"/>
      <c r="H38486"/>
      <c r="I38486"/>
      <c r="J38486"/>
      <c r="K38486"/>
      <c r="L38486"/>
      <c r="M38486"/>
      <c r="N38486"/>
      <c r="O38486"/>
      <c r="P38486"/>
      <c r="Q38486"/>
      <c r="R38486"/>
    </row>
    <row r="38487" spans="3:18" x14ac:dyDescent="0.2">
      <c r="C38487"/>
      <c r="D38487"/>
      <c r="E38487"/>
      <c r="F38487"/>
      <c r="G38487"/>
      <c r="H38487"/>
      <c r="I38487"/>
      <c r="J38487"/>
      <c r="K38487"/>
      <c r="L38487"/>
      <c r="M38487"/>
      <c r="N38487"/>
      <c r="O38487"/>
      <c r="P38487"/>
      <c r="Q38487"/>
      <c r="R38487"/>
    </row>
    <row r="38488" spans="3:18" x14ac:dyDescent="0.2">
      <c r="C38488"/>
      <c r="D38488"/>
      <c r="E38488"/>
      <c r="F38488"/>
      <c r="G38488"/>
      <c r="H38488"/>
      <c r="I38488"/>
      <c r="J38488"/>
      <c r="K38488"/>
      <c r="L38488"/>
      <c r="M38488"/>
      <c r="N38488"/>
      <c r="O38488"/>
      <c r="P38488"/>
      <c r="Q38488"/>
      <c r="R38488"/>
    </row>
    <row r="38489" spans="3:18" x14ac:dyDescent="0.2">
      <c r="C38489"/>
      <c r="D38489"/>
      <c r="E38489"/>
      <c r="F38489"/>
      <c r="G38489"/>
      <c r="H38489"/>
      <c r="I38489"/>
      <c r="J38489"/>
      <c r="K38489"/>
      <c r="L38489"/>
      <c r="M38489"/>
      <c r="N38489"/>
      <c r="O38489"/>
      <c r="P38489"/>
      <c r="Q38489"/>
      <c r="R38489"/>
    </row>
    <row r="38490" spans="3:18" x14ac:dyDescent="0.2">
      <c r="C38490"/>
      <c r="D38490"/>
      <c r="E38490"/>
      <c r="F38490"/>
      <c r="G38490"/>
      <c r="H38490"/>
      <c r="I38490"/>
      <c r="J38490"/>
      <c r="K38490"/>
      <c r="L38490"/>
      <c r="M38490"/>
      <c r="N38490"/>
      <c r="O38490"/>
      <c r="P38490"/>
      <c r="Q38490"/>
      <c r="R38490"/>
    </row>
    <row r="38491" spans="3:18" x14ac:dyDescent="0.2">
      <c r="C38491"/>
      <c r="D38491"/>
      <c r="E38491"/>
      <c r="F38491"/>
      <c r="G38491"/>
      <c r="H38491"/>
      <c r="I38491"/>
      <c r="J38491"/>
      <c r="K38491"/>
      <c r="L38491"/>
      <c r="M38491"/>
      <c r="N38491"/>
      <c r="O38491"/>
      <c r="P38491"/>
      <c r="Q38491"/>
      <c r="R38491"/>
    </row>
    <row r="38492" spans="3:18" x14ac:dyDescent="0.2">
      <c r="C38492"/>
      <c r="D38492"/>
      <c r="E38492"/>
      <c r="F38492"/>
      <c r="G38492"/>
      <c r="H38492"/>
      <c r="I38492"/>
      <c r="J38492"/>
      <c r="K38492"/>
      <c r="L38492"/>
      <c r="M38492"/>
      <c r="N38492"/>
      <c r="O38492"/>
      <c r="P38492"/>
      <c r="Q38492"/>
      <c r="R38492"/>
    </row>
    <row r="38493" spans="3:18" x14ac:dyDescent="0.2">
      <c r="C38493"/>
      <c r="D38493"/>
      <c r="E38493"/>
      <c r="F38493"/>
      <c r="G38493"/>
      <c r="H38493"/>
      <c r="I38493"/>
      <c r="J38493"/>
      <c r="K38493"/>
      <c r="L38493"/>
      <c r="M38493"/>
      <c r="N38493"/>
      <c r="O38493"/>
      <c r="P38493"/>
      <c r="Q38493"/>
      <c r="R38493"/>
    </row>
    <row r="38494" spans="3:18" x14ac:dyDescent="0.2">
      <c r="C38494"/>
      <c r="D38494"/>
      <c r="E38494"/>
      <c r="F38494"/>
      <c r="G38494"/>
      <c r="H38494"/>
      <c r="I38494"/>
      <c r="J38494"/>
      <c r="K38494"/>
      <c r="L38494"/>
      <c r="M38494"/>
      <c r="N38494"/>
      <c r="O38494"/>
      <c r="P38494"/>
      <c r="Q38494"/>
      <c r="R38494"/>
    </row>
    <row r="38495" spans="3:18" x14ac:dyDescent="0.2">
      <c r="C38495"/>
      <c r="D38495"/>
      <c r="E38495"/>
      <c r="F38495"/>
      <c r="G38495"/>
      <c r="H38495"/>
      <c r="I38495"/>
      <c r="J38495"/>
      <c r="K38495"/>
      <c r="L38495"/>
      <c r="M38495"/>
      <c r="N38495"/>
      <c r="O38495"/>
      <c r="P38495"/>
      <c r="Q38495"/>
      <c r="R38495"/>
    </row>
    <row r="38496" spans="3:18" x14ac:dyDescent="0.2">
      <c r="C38496"/>
      <c r="D38496"/>
      <c r="E38496"/>
      <c r="F38496"/>
      <c r="G38496"/>
      <c r="H38496"/>
      <c r="I38496"/>
      <c r="J38496"/>
      <c r="K38496"/>
      <c r="L38496"/>
      <c r="M38496"/>
      <c r="N38496"/>
      <c r="O38496"/>
      <c r="P38496"/>
      <c r="Q38496"/>
      <c r="R38496"/>
    </row>
    <row r="38497" spans="3:18" x14ac:dyDescent="0.2">
      <c r="C38497"/>
      <c r="D38497"/>
      <c r="E38497"/>
      <c r="F38497"/>
      <c r="G38497"/>
      <c r="H38497"/>
      <c r="I38497"/>
      <c r="J38497"/>
      <c r="K38497"/>
      <c r="L38497"/>
      <c r="M38497"/>
      <c r="N38497"/>
      <c r="O38497"/>
      <c r="P38497"/>
      <c r="Q38497"/>
      <c r="R38497"/>
    </row>
    <row r="38498" spans="3:18" x14ac:dyDescent="0.2">
      <c r="C38498"/>
      <c r="D38498"/>
      <c r="E38498"/>
      <c r="F38498"/>
      <c r="G38498"/>
      <c r="H38498"/>
      <c r="I38498"/>
      <c r="J38498"/>
      <c r="K38498"/>
      <c r="L38498"/>
      <c r="M38498"/>
      <c r="N38498"/>
      <c r="O38498"/>
      <c r="P38498"/>
      <c r="Q38498"/>
      <c r="R38498"/>
    </row>
    <row r="38499" spans="3:18" x14ac:dyDescent="0.2">
      <c r="C38499"/>
      <c r="D38499"/>
      <c r="E38499"/>
      <c r="F38499"/>
      <c r="G38499"/>
      <c r="H38499"/>
      <c r="I38499"/>
      <c r="J38499"/>
      <c r="K38499"/>
      <c r="L38499"/>
      <c r="M38499"/>
      <c r="N38499"/>
      <c r="O38499"/>
      <c r="P38499"/>
      <c r="Q38499"/>
      <c r="R38499"/>
    </row>
    <row r="38500" spans="3:18" x14ac:dyDescent="0.2">
      <c r="C38500"/>
      <c r="D38500"/>
      <c r="E38500"/>
      <c r="F38500"/>
      <c r="G38500"/>
      <c r="H38500"/>
      <c r="I38500"/>
      <c r="J38500"/>
      <c r="K38500"/>
      <c r="L38500"/>
      <c r="M38500"/>
      <c r="N38500"/>
      <c r="O38500"/>
      <c r="P38500"/>
      <c r="Q38500"/>
      <c r="R38500"/>
    </row>
    <row r="38501" spans="3:18" x14ac:dyDescent="0.2">
      <c r="C38501"/>
      <c r="D38501"/>
      <c r="E38501"/>
      <c r="F38501"/>
      <c r="G38501"/>
      <c r="H38501"/>
      <c r="I38501"/>
      <c r="J38501"/>
      <c r="K38501"/>
      <c r="L38501"/>
      <c r="M38501"/>
      <c r="N38501"/>
      <c r="O38501"/>
      <c r="P38501"/>
      <c r="Q38501"/>
      <c r="R38501"/>
    </row>
    <row r="38502" spans="3:18" x14ac:dyDescent="0.2">
      <c r="C38502"/>
      <c r="D38502"/>
      <c r="E38502"/>
      <c r="F38502"/>
      <c r="G38502"/>
      <c r="H38502"/>
      <c r="I38502"/>
      <c r="J38502"/>
      <c r="K38502"/>
      <c r="L38502"/>
      <c r="M38502"/>
      <c r="N38502"/>
      <c r="O38502"/>
      <c r="P38502"/>
      <c r="Q38502"/>
      <c r="R38502"/>
    </row>
    <row r="38503" spans="3:18" x14ac:dyDescent="0.2">
      <c r="C38503"/>
      <c r="D38503"/>
      <c r="E38503"/>
      <c r="F38503"/>
      <c r="G38503"/>
      <c r="H38503"/>
      <c r="I38503"/>
      <c r="J38503"/>
      <c r="K38503"/>
      <c r="L38503"/>
      <c r="M38503"/>
      <c r="N38503"/>
      <c r="O38503"/>
      <c r="P38503"/>
      <c r="Q38503"/>
      <c r="R38503"/>
    </row>
    <row r="38504" spans="3:18" x14ac:dyDescent="0.2">
      <c r="C38504"/>
      <c r="D38504"/>
      <c r="E38504"/>
      <c r="F38504"/>
      <c r="G38504"/>
      <c r="H38504"/>
      <c r="I38504"/>
      <c r="J38504"/>
      <c r="K38504"/>
      <c r="L38504"/>
      <c r="M38504"/>
      <c r="N38504"/>
      <c r="O38504"/>
      <c r="P38504"/>
      <c r="Q38504"/>
      <c r="R38504"/>
    </row>
    <row r="38505" spans="3:18" x14ac:dyDescent="0.2">
      <c r="C38505"/>
      <c r="D38505"/>
      <c r="E38505"/>
      <c r="F38505"/>
      <c r="G38505"/>
      <c r="H38505"/>
      <c r="I38505"/>
      <c r="J38505"/>
      <c r="K38505"/>
      <c r="L38505"/>
      <c r="M38505"/>
      <c r="N38505"/>
      <c r="O38505"/>
      <c r="P38505"/>
      <c r="Q38505"/>
      <c r="R38505"/>
    </row>
    <row r="38506" spans="3:18" x14ac:dyDescent="0.2">
      <c r="C38506"/>
      <c r="D38506"/>
      <c r="E38506"/>
      <c r="F38506"/>
      <c r="G38506"/>
      <c r="H38506"/>
      <c r="I38506"/>
      <c r="J38506"/>
      <c r="K38506"/>
      <c r="L38506"/>
      <c r="M38506"/>
      <c r="N38506"/>
      <c r="O38506"/>
      <c r="P38506"/>
      <c r="Q38506"/>
      <c r="R38506"/>
    </row>
    <row r="38507" spans="3:18" x14ac:dyDescent="0.2">
      <c r="C38507"/>
      <c r="D38507"/>
      <c r="E38507"/>
      <c r="F38507"/>
      <c r="G38507"/>
      <c r="H38507"/>
      <c r="I38507"/>
      <c r="J38507"/>
      <c r="K38507"/>
      <c r="L38507"/>
      <c r="M38507"/>
      <c r="N38507"/>
      <c r="O38507"/>
      <c r="P38507"/>
      <c r="Q38507"/>
      <c r="R38507"/>
    </row>
    <row r="38508" spans="3:18" x14ac:dyDescent="0.2">
      <c r="C38508"/>
      <c r="D38508"/>
      <c r="E38508"/>
      <c r="F38508"/>
      <c r="G38508"/>
      <c r="H38508"/>
      <c r="I38508"/>
      <c r="J38508"/>
      <c r="K38508"/>
      <c r="L38508"/>
      <c r="M38508"/>
      <c r="N38508"/>
      <c r="O38508"/>
      <c r="P38508"/>
      <c r="Q38508"/>
      <c r="R38508"/>
    </row>
    <row r="38509" spans="3:18" x14ac:dyDescent="0.2">
      <c r="C38509"/>
      <c r="D38509"/>
      <c r="E38509"/>
      <c r="F38509"/>
      <c r="G38509"/>
      <c r="H38509"/>
      <c r="I38509"/>
      <c r="J38509"/>
      <c r="K38509"/>
      <c r="L38509"/>
      <c r="M38509"/>
      <c r="N38509"/>
      <c r="O38509"/>
      <c r="P38509"/>
      <c r="Q38509"/>
      <c r="R38509"/>
    </row>
    <row r="38510" spans="3:18" x14ac:dyDescent="0.2">
      <c r="C38510"/>
      <c r="D38510"/>
      <c r="E38510"/>
      <c r="F38510"/>
      <c r="G38510"/>
      <c r="H38510"/>
      <c r="I38510"/>
      <c r="J38510"/>
      <c r="K38510"/>
      <c r="L38510"/>
      <c r="M38510"/>
      <c r="N38510"/>
      <c r="O38510"/>
      <c r="P38510"/>
      <c r="Q38510"/>
      <c r="R38510"/>
    </row>
    <row r="38511" spans="3:18" x14ac:dyDescent="0.2">
      <c r="C38511"/>
      <c r="D38511"/>
      <c r="E38511"/>
      <c r="F38511"/>
      <c r="G38511"/>
      <c r="H38511"/>
      <c r="I38511"/>
      <c r="J38511"/>
      <c r="K38511"/>
      <c r="L38511"/>
      <c r="M38511"/>
      <c r="N38511"/>
      <c r="O38511"/>
      <c r="P38511"/>
      <c r="Q38511"/>
      <c r="R38511"/>
    </row>
    <row r="38512" spans="3:18" x14ac:dyDescent="0.2">
      <c r="C38512"/>
      <c r="D38512"/>
      <c r="E38512"/>
      <c r="F38512"/>
      <c r="G38512"/>
      <c r="H38512"/>
      <c r="I38512"/>
      <c r="J38512"/>
      <c r="K38512"/>
      <c r="L38512"/>
      <c r="M38512"/>
      <c r="N38512"/>
      <c r="O38512"/>
      <c r="P38512"/>
      <c r="Q38512"/>
      <c r="R38512"/>
    </row>
    <row r="38513" spans="3:18" x14ac:dyDescent="0.2">
      <c r="C38513"/>
      <c r="D38513"/>
      <c r="E38513"/>
      <c r="F38513"/>
      <c r="G38513"/>
      <c r="H38513"/>
      <c r="I38513"/>
      <c r="J38513"/>
      <c r="K38513"/>
      <c r="L38513"/>
      <c r="M38513"/>
      <c r="N38513"/>
      <c r="O38513"/>
      <c r="P38513"/>
      <c r="Q38513"/>
      <c r="R38513"/>
    </row>
    <row r="38514" spans="3:18" x14ac:dyDescent="0.2">
      <c r="C38514"/>
      <c r="D38514"/>
      <c r="E38514"/>
      <c r="F38514"/>
      <c r="G38514"/>
      <c r="H38514"/>
      <c r="I38514"/>
      <c r="J38514"/>
      <c r="K38514"/>
      <c r="L38514"/>
      <c r="M38514"/>
      <c r="N38514"/>
      <c r="O38514"/>
      <c r="P38514"/>
      <c r="Q38514"/>
      <c r="R38514"/>
    </row>
    <row r="38515" spans="3:18" x14ac:dyDescent="0.2">
      <c r="C38515"/>
      <c r="D38515"/>
      <c r="E38515"/>
      <c r="F38515"/>
      <c r="G38515"/>
      <c r="H38515"/>
      <c r="I38515"/>
      <c r="J38515"/>
      <c r="K38515"/>
      <c r="L38515"/>
      <c r="M38515"/>
      <c r="N38515"/>
      <c r="O38515"/>
      <c r="P38515"/>
      <c r="Q38515"/>
      <c r="R38515"/>
    </row>
    <row r="38516" spans="3:18" x14ac:dyDescent="0.2">
      <c r="C38516"/>
      <c r="D38516"/>
      <c r="E38516"/>
      <c r="F38516"/>
      <c r="G38516"/>
      <c r="H38516"/>
      <c r="I38516"/>
      <c r="J38516"/>
      <c r="K38516"/>
      <c r="L38516"/>
      <c r="M38516"/>
      <c r="N38516"/>
      <c r="O38516"/>
      <c r="P38516"/>
      <c r="Q38516"/>
      <c r="R38516"/>
    </row>
    <row r="38517" spans="3:18" x14ac:dyDescent="0.2">
      <c r="C38517"/>
      <c r="D38517"/>
      <c r="E38517"/>
      <c r="F38517"/>
      <c r="G38517"/>
      <c r="H38517"/>
      <c r="I38517"/>
      <c r="J38517"/>
      <c r="K38517"/>
      <c r="L38517"/>
      <c r="M38517"/>
      <c r="N38517"/>
      <c r="O38517"/>
      <c r="P38517"/>
      <c r="Q38517"/>
      <c r="R38517"/>
    </row>
    <row r="38518" spans="3:18" x14ac:dyDescent="0.2">
      <c r="C38518"/>
      <c r="D38518"/>
      <c r="E38518"/>
      <c r="F38518"/>
      <c r="G38518"/>
      <c r="H38518"/>
      <c r="I38518"/>
      <c r="J38518"/>
      <c r="K38518"/>
      <c r="L38518"/>
      <c r="M38518"/>
      <c r="N38518"/>
      <c r="O38518"/>
      <c r="P38518"/>
      <c r="Q38518"/>
      <c r="R38518"/>
    </row>
    <row r="38519" spans="3:18" x14ac:dyDescent="0.2">
      <c r="C38519"/>
      <c r="D38519"/>
      <c r="E38519"/>
      <c r="F38519"/>
      <c r="G38519"/>
      <c r="H38519"/>
      <c r="I38519"/>
      <c r="J38519"/>
      <c r="K38519"/>
      <c r="L38519"/>
      <c r="M38519"/>
      <c r="N38519"/>
      <c r="O38519"/>
      <c r="P38519"/>
      <c r="Q38519"/>
      <c r="R38519"/>
    </row>
    <row r="38520" spans="3:18" x14ac:dyDescent="0.2">
      <c r="C38520"/>
      <c r="D38520"/>
      <c r="E38520"/>
      <c r="F38520"/>
      <c r="G38520"/>
      <c r="H38520"/>
      <c r="I38520"/>
      <c r="J38520"/>
      <c r="K38520"/>
      <c r="L38520"/>
      <c r="M38520"/>
      <c r="N38520"/>
      <c r="O38520"/>
      <c r="P38520"/>
      <c r="Q38520"/>
      <c r="R38520"/>
    </row>
    <row r="38521" spans="3:18" x14ac:dyDescent="0.2">
      <c r="C38521"/>
      <c r="D38521"/>
      <c r="E38521"/>
      <c r="F38521"/>
      <c r="G38521"/>
      <c r="H38521"/>
      <c r="I38521"/>
      <c r="J38521"/>
      <c r="K38521"/>
      <c r="L38521"/>
      <c r="M38521"/>
      <c r="N38521"/>
      <c r="O38521"/>
      <c r="P38521"/>
      <c r="Q38521"/>
      <c r="R38521"/>
    </row>
    <row r="38522" spans="3:18" x14ac:dyDescent="0.2">
      <c r="C38522"/>
      <c r="D38522"/>
      <c r="E38522"/>
      <c r="F38522"/>
      <c r="G38522"/>
      <c r="H38522"/>
      <c r="I38522"/>
      <c r="J38522"/>
      <c r="K38522"/>
      <c r="L38522"/>
      <c r="M38522"/>
      <c r="N38522"/>
      <c r="O38522"/>
      <c r="P38522"/>
      <c r="Q38522"/>
      <c r="R38522"/>
    </row>
    <row r="38523" spans="3:18" x14ac:dyDescent="0.2">
      <c r="C38523"/>
      <c r="D38523"/>
      <c r="E38523"/>
      <c r="F38523"/>
      <c r="G38523"/>
      <c r="H38523"/>
      <c r="I38523"/>
      <c r="J38523"/>
      <c r="K38523"/>
      <c r="L38523"/>
      <c r="M38523"/>
      <c r="N38523"/>
      <c r="O38523"/>
      <c r="P38523"/>
      <c r="Q38523"/>
      <c r="R38523"/>
    </row>
    <row r="38524" spans="3:18" x14ac:dyDescent="0.2">
      <c r="C38524"/>
      <c r="D38524"/>
      <c r="E38524"/>
      <c r="F38524"/>
      <c r="G38524"/>
      <c r="H38524"/>
      <c r="I38524"/>
      <c r="J38524"/>
      <c r="K38524"/>
      <c r="L38524"/>
      <c r="M38524"/>
      <c r="N38524"/>
      <c r="O38524"/>
      <c r="P38524"/>
      <c r="Q38524"/>
      <c r="R38524"/>
    </row>
    <row r="38525" spans="3:18" x14ac:dyDescent="0.2">
      <c r="C38525"/>
      <c r="D38525"/>
      <c r="E38525"/>
      <c r="F38525"/>
      <c r="G38525"/>
      <c r="H38525"/>
      <c r="I38525"/>
      <c r="J38525"/>
      <c r="K38525"/>
      <c r="L38525"/>
      <c r="M38525"/>
      <c r="N38525"/>
      <c r="O38525"/>
      <c r="P38525"/>
      <c r="Q38525"/>
      <c r="R38525"/>
    </row>
    <row r="38526" spans="3:18" x14ac:dyDescent="0.2">
      <c r="C38526"/>
      <c r="D38526"/>
      <c r="E38526"/>
      <c r="F38526"/>
      <c r="G38526"/>
      <c r="H38526"/>
      <c r="I38526"/>
      <c r="J38526"/>
      <c r="K38526"/>
      <c r="L38526"/>
      <c r="M38526"/>
      <c r="N38526"/>
      <c r="O38526"/>
      <c r="P38526"/>
      <c r="Q38526"/>
      <c r="R38526"/>
    </row>
    <row r="38527" spans="3:18" x14ac:dyDescent="0.2">
      <c r="C38527"/>
      <c r="D38527"/>
      <c r="E38527"/>
      <c r="F38527"/>
      <c r="G38527"/>
      <c r="H38527"/>
      <c r="I38527"/>
      <c r="J38527"/>
      <c r="K38527"/>
      <c r="L38527"/>
      <c r="M38527"/>
      <c r="N38527"/>
      <c r="O38527"/>
      <c r="P38527"/>
      <c r="Q38527"/>
      <c r="R38527"/>
    </row>
    <row r="38528" spans="3:18" x14ac:dyDescent="0.2">
      <c r="C38528"/>
      <c r="D38528"/>
      <c r="E38528"/>
      <c r="F38528"/>
      <c r="G38528"/>
      <c r="H38528"/>
      <c r="I38528"/>
      <c r="J38528"/>
      <c r="K38528"/>
      <c r="L38528"/>
      <c r="M38528"/>
      <c r="N38528"/>
      <c r="O38528"/>
      <c r="P38528"/>
      <c r="Q38528"/>
      <c r="R38528"/>
    </row>
    <row r="38529" spans="3:18" x14ac:dyDescent="0.2">
      <c r="C38529"/>
      <c r="D38529"/>
      <c r="E38529"/>
      <c r="F38529"/>
      <c r="G38529"/>
      <c r="H38529"/>
      <c r="I38529"/>
      <c r="J38529"/>
      <c r="K38529"/>
      <c r="L38529"/>
      <c r="M38529"/>
      <c r="N38529"/>
      <c r="O38529"/>
      <c r="P38529"/>
      <c r="Q38529"/>
      <c r="R38529"/>
    </row>
    <row r="38530" spans="3:18" x14ac:dyDescent="0.2">
      <c r="C38530"/>
      <c r="D38530"/>
      <c r="E38530"/>
      <c r="F38530"/>
      <c r="G38530"/>
      <c r="H38530"/>
      <c r="I38530"/>
      <c r="J38530"/>
      <c r="K38530"/>
      <c r="L38530"/>
      <c r="M38530"/>
      <c r="N38530"/>
      <c r="O38530"/>
      <c r="P38530"/>
      <c r="Q38530"/>
      <c r="R38530"/>
    </row>
    <row r="38531" spans="3:18" x14ac:dyDescent="0.2">
      <c r="C38531"/>
      <c r="D38531"/>
      <c r="E38531"/>
      <c r="F38531"/>
      <c r="G38531"/>
      <c r="H38531"/>
      <c r="I38531"/>
      <c r="J38531"/>
      <c r="K38531"/>
      <c r="L38531"/>
      <c r="M38531"/>
      <c r="N38531"/>
      <c r="O38531"/>
      <c r="P38531"/>
      <c r="Q38531"/>
      <c r="R38531"/>
    </row>
    <row r="38532" spans="3:18" x14ac:dyDescent="0.2">
      <c r="C38532"/>
      <c r="D38532"/>
      <c r="E38532"/>
      <c r="F38532"/>
      <c r="G38532"/>
      <c r="H38532"/>
      <c r="I38532"/>
      <c r="J38532"/>
      <c r="K38532"/>
      <c r="L38532"/>
      <c r="M38532"/>
      <c r="N38532"/>
      <c r="O38532"/>
      <c r="P38532"/>
      <c r="Q38532"/>
      <c r="R38532"/>
    </row>
    <row r="38533" spans="3:18" x14ac:dyDescent="0.2">
      <c r="C38533"/>
      <c r="D38533"/>
      <c r="E38533"/>
      <c r="F38533"/>
      <c r="G38533"/>
      <c r="H38533"/>
      <c r="I38533"/>
      <c r="J38533"/>
      <c r="K38533"/>
      <c r="L38533"/>
      <c r="M38533"/>
      <c r="N38533"/>
      <c r="O38533"/>
      <c r="P38533"/>
      <c r="Q38533"/>
      <c r="R38533"/>
    </row>
    <row r="38534" spans="3:18" x14ac:dyDescent="0.2">
      <c r="C38534"/>
      <c r="D38534"/>
      <c r="E38534"/>
      <c r="F38534"/>
      <c r="G38534"/>
      <c r="H38534"/>
      <c r="I38534"/>
      <c r="J38534"/>
      <c r="K38534"/>
      <c r="L38534"/>
      <c r="M38534"/>
      <c r="N38534"/>
      <c r="O38534"/>
      <c r="P38534"/>
      <c r="Q38534"/>
      <c r="R38534"/>
    </row>
    <row r="38535" spans="3:18" x14ac:dyDescent="0.2">
      <c r="C38535"/>
      <c r="D38535"/>
      <c r="E38535"/>
      <c r="F38535"/>
      <c r="G38535"/>
      <c r="H38535"/>
      <c r="I38535"/>
      <c r="J38535"/>
      <c r="K38535"/>
      <c r="L38535"/>
      <c r="M38535"/>
      <c r="N38535"/>
      <c r="O38535"/>
      <c r="P38535"/>
      <c r="Q38535"/>
      <c r="R38535"/>
    </row>
    <row r="38536" spans="3:18" x14ac:dyDescent="0.2">
      <c r="C38536"/>
      <c r="D38536"/>
      <c r="E38536"/>
      <c r="F38536"/>
      <c r="G38536"/>
      <c r="H38536"/>
      <c r="I38536"/>
      <c r="J38536"/>
      <c r="K38536"/>
      <c r="L38536"/>
      <c r="M38536"/>
      <c r="N38536"/>
      <c r="O38536"/>
      <c r="P38536"/>
      <c r="Q38536"/>
      <c r="R38536"/>
    </row>
    <row r="38537" spans="3:18" x14ac:dyDescent="0.2">
      <c r="C38537"/>
      <c r="D38537"/>
      <c r="E38537"/>
      <c r="F38537"/>
      <c r="G38537"/>
      <c r="H38537"/>
      <c r="I38537"/>
      <c r="J38537"/>
      <c r="K38537"/>
      <c r="L38537"/>
      <c r="M38537"/>
      <c r="N38537"/>
      <c r="O38537"/>
      <c r="P38537"/>
      <c r="Q38537"/>
      <c r="R38537"/>
    </row>
    <row r="38538" spans="3:18" x14ac:dyDescent="0.2">
      <c r="C38538"/>
      <c r="D38538"/>
      <c r="E38538"/>
      <c r="F38538"/>
      <c r="G38538"/>
      <c r="H38538"/>
      <c r="I38538"/>
      <c r="J38538"/>
      <c r="K38538"/>
      <c r="L38538"/>
      <c r="M38538"/>
      <c r="N38538"/>
      <c r="O38538"/>
      <c r="P38538"/>
      <c r="Q38538"/>
      <c r="R38538"/>
    </row>
    <row r="38539" spans="3:18" x14ac:dyDescent="0.2">
      <c r="C38539"/>
      <c r="D38539"/>
      <c r="E38539"/>
      <c r="F38539"/>
      <c r="G38539"/>
      <c r="H38539"/>
      <c r="I38539"/>
      <c r="J38539"/>
      <c r="K38539"/>
      <c r="L38539"/>
      <c r="M38539"/>
      <c r="N38539"/>
      <c r="O38539"/>
      <c r="P38539"/>
      <c r="Q38539"/>
      <c r="R38539"/>
    </row>
    <row r="38540" spans="3:18" x14ac:dyDescent="0.2">
      <c r="C38540"/>
      <c r="D38540"/>
      <c r="E38540"/>
      <c r="F38540"/>
      <c r="G38540"/>
      <c r="H38540"/>
      <c r="I38540"/>
      <c r="J38540"/>
      <c r="K38540"/>
      <c r="L38540"/>
      <c r="M38540"/>
      <c r="N38540"/>
      <c r="O38540"/>
      <c r="P38540"/>
      <c r="Q38540"/>
      <c r="R38540"/>
    </row>
    <row r="38541" spans="3:18" x14ac:dyDescent="0.2">
      <c r="C38541"/>
      <c r="D38541"/>
      <c r="E38541"/>
      <c r="F38541"/>
      <c r="G38541"/>
      <c r="H38541"/>
      <c r="I38541"/>
      <c r="J38541"/>
      <c r="K38541"/>
      <c r="L38541"/>
      <c r="M38541"/>
      <c r="N38541"/>
      <c r="O38541"/>
      <c r="P38541"/>
      <c r="Q38541"/>
      <c r="R38541"/>
    </row>
    <row r="38542" spans="3:18" x14ac:dyDescent="0.2">
      <c r="C38542"/>
      <c r="D38542"/>
      <c r="E38542"/>
      <c r="F38542"/>
      <c r="G38542"/>
      <c r="H38542"/>
      <c r="I38542"/>
      <c r="J38542"/>
      <c r="K38542"/>
      <c r="L38542"/>
      <c r="M38542"/>
      <c r="N38542"/>
      <c r="O38542"/>
      <c r="P38542"/>
      <c r="Q38542"/>
      <c r="R38542"/>
    </row>
    <row r="38543" spans="3:18" x14ac:dyDescent="0.2">
      <c r="C38543"/>
      <c r="D38543"/>
      <c r="E38543"/>
      <c r="F38543"/>
      <c r="G38543"/>
      <c r="H38543"/>
      <c r="I38543"/>
      <c r="J38543"/>
      <c r="K38543"/>
      <c r="L38543"/>
      <c r="M38543"/>
      <c r="N38543"/>
      <c r="O38543"/>
      <c r="P38543"/>
      <c r="Q38543"/>
      <c r="R38543"/>
    </row>
    <row r="38544" spans="3:18" x14ac:dyDescent="0.2">
      <c r="C38544"/>
      <c r="D38544"/>
      <c r="E38544"/>
      <c r="F38544"/>
      <c r="G38544"/>
      <c r="H38544"/>
      <c r="I38544"/>
      <c r="J38544"/>
      <c r="K38544"/>
      <c r="L38544"/>
      <c r="M38544"/>
      <c r="N38544"/>
      <c r="O38544"/>
      <c r="P38544"/>
      <c r="Q38544"/>
      <c r="R38544"/>
    </row>
    <row r="38545" spans="3:18" x14ac:dyDescent="0.2">
      <c r="C38545"/>
      <c r="D38545"/>
      <c r="E38545"/>
      <c r="F38545"/>
      <c r="G38545"/>
      <c r="H38545"/>
      <c r="I38545"/>
      <c r="J38545"/>
      <c r="K38545"/>
      <c r="L38545"/>
      <c r="M38545"/>
      <c r="N38545"/>
      <c r="O38545"/>
      <c r="P38545"/>
      <c r="Q38545"/>
      <c r="R38545"/>
    </row>
    <row r="38546" spans="3:18" x14ac:dyDescent="0.2">
      <c r="C38546"/>
      <c r="D38546"/>
      <c r="E38546"/>
      <c r="F38546"/>
      <c r="G38546"/>
      <c r="H38546"/>
      <c r="I38546"/>
      <c r="J38546"/>
      <c r="K38546"/>
      <c r="L38546"/>
      <c r="M38546"/>
      <c r="N38546"/>
      <c r="O38546"/>
      <c r="P38546"/>
      <c r="Q38546"/>
      <c r="R38546"/>
    </row>
    <row r="38547" spans="3:18" x14ac:dyDescent="0.2">
      <c r="C38547"/>
      <c r="D38547"/>
      <c r="E38547"/>
      <c r="F38547"/>
      <c r="G38547"/>
      <c r="H38547"/>
      <c r="I38547"/>
      <c r="J38547"/>
      <c r="K38547"/>
      <c r="L38547"/>
      <c r="M38547"/>
      <c r="N38547"/>
      <c r="O38547"/>
      <c r="P38547"/>
      <c r="Q38547"/>
      <c r="R38547"/>
    </row>
    <row r="38548" spans="3:18" x14ac:dyDescent="0.2">
      <c r="C38548"/>
      <c r="D38548"/>
      <c r="E38548"/>
      <c r="F38548"/>
      <c r="G38548"/>
      <c r="H38548"/>
      <c r="I38548"/>
      <c r="J38548"/>
      <c r="K38548"/>
      <c r="L38548"/>
      <c r="M38548"/>
      <c r="N38548"/>
      <c r="O38548"/>
      <c r="P38548"/>
      <c r="Q38548"/>
      <c r="R38548"/>
    </row>
    <row r="38549" spans="3:18" x14ac:dyDescent="0.2">
      <c r="C38549"/>
      <c r="D38549"/>
      <c r="E38549"/>
      <c r="F38549"/>
      <c r="G38549"/>
      <c r="H38549"/>
      <c r="I38549"/>
      <c r="J38549"/>
      <c r="K38549"/>
      <c r="L38549"/>
      <c r="M38549"/>
      <c r="N38549"/>
      <c r="O38549"/>
      <c r="P38549"/>
      <c r="Q38549"/>
      <c r="R38549"/>
    </row>
    <row r="38550" spans="3:18" x14ac:dyDescent="0.2">
      <c r="C38550"/>
      <c r="D38550"/>
      <c r="E38550"/>
      <c r="F38550"/>
      <c r="G38550"/>
      <c r="H38550"/>
      <c r="I38550"/>
      <c r="J38550"/>
      <c r="K38550"/>
      <c r="L38550"/>
      <c r="M38550"/>
      <c r="N38550"/>
      <c r="O38550"/>
      <c r="P38550"/>
      <c r="Q38550"/>
      <c r="R38550"/>
    </row>
    <row r="38551" spans="3:18" x14ac:dyDescent="0.2">
      <c r="C38551"/>
      <c r="D38551"/>
      <c r="E38551"/>
      <c r="F38551"/>
      <c r="G38551"/>
      <c r="H38551"/>
      <c r="I38551"/>
      <c r="J38551"/>
      <c r="K38551"/>
      <c r="L38551"/>
      <c r="M38551"/>
      <c r="N38551"/>
      <c r="O38551"/>
      <c r="P38551"/>
      <c r="Q38551"/>
      <c r="R38551"/>
    </row>
    <row r="38552" spans="3:18" x14ac:dyDescent="0.2">
      <c r="C38552"/>
      <c r="D38552"/>
      <c r="E38552"/>
      <c r="F38552"/>
      <c r="G38552"/>
      <c r="H38552"/>
      <c r="I38552"/>
      <c r="J38552"/>
      <c r="K38552"/>
      <c r="L38552"/>
      <c r="M38552"/>
      <c r="N38552"/>
      <c r="O38552"/>
      <c r="P38552"/>
      <c r="Q38552"/>
      <c r="R38552"/>
    </row>
    <row r="38553" spans="3:18" x14ac:dyDescent="0.2">
      <c r="C38553"/>
      <c r="D38553"/>
      <c r="E38553"/>
      <c r="F38553"/>
      <c r="G38553"/>
      <c r="H38553"/>
      <c r="I38553"/>
      <c r="J38553"/>
      <c r="K38553"/>
      <c r="L38553"/>
      <c r="M38553"/>
      <c r="N38553"/>
      <c r="O38553"/>
      <c r="P38553"/>
      <c r="Q38553"/>
      <c r="R38553"/>
    </row>
    <row r="38554" spans="3:18" x14ac:dyDescent="0.2">
      <c r="C38554"/>
      <c r="D38554"/>
      <c r="E38554"/>
      <c r="F38554"/>
      <c r="G38554"/>
      <c r="H38554"/>
      <c r="I38554"/>
      <c r="J38554"/>
      <c r="K38554"/>
      <c r="L38554"/>
      <c r="M38554"/>
      <c r="N38554"/>
      <c r="O38554"/>
      <c r="P38554"/>
      <c r="Q38554"/>
      <c r="R38554"/>
    </row>
    <row r="38555" spans="3:18" x14ac:dyDescent="0.2">
      <c r="C38555"/>
      <c r="D38555"/>
      <c r="E38555"/>
      <c r="F38555"/>
      <c r="G38555"/>
      <c r="H38555"/>
      <c r="I38555"/>
      <c r="J38555"/>
      <c r="K38555"/>
      <c r="L38555"/>
      <c r="M38555"/>
      <c r="N38555"/>
      <c r="O38555"/>
      <c r="P38555"/>
      <c r="Q38555"/>
      <c r="R38555"/>
    </row>
    <row r="38556" spans="3:18" x14ac:dyDescent="0.2">
      <c r="C38556"/>
      <c r="D38556"/>
      <c r="E38556"/>
      <c r="F38556"/>
      <c r="G38556"/>
      <c r="H38556"/>
      <c r="I38556"/>
      <c r="J38556"/>
      <c r="K38556"/>
      <c r="L38556"/>
      <c r="M38556"/>
      <c r="N38556"/>
      <c r="O38556"/>
      <c r="P38556"/>
      <c r="Q38556"/>
      <c r="R38556"/>
    </row>
    <row r="38557" spans="3:18" x14ac:dyDescent="0.2">
      <c r="C38557"/>
      <c r="D38557"/>
      <c r="E38557"/>
      <c r="F38557"/>
      <c r="G38557"/>
      <c r="H38557"/>
      <c r="I38557"/>
      <c r="J38557"/>
      <c r="K38557"/>
      <c r="L38557"/>
      <c r="M38557"/>
      <c r="N38557"/>
      <c r="O38557"/>
      <c r="P38557"/>
      <c r="Q38557"/>
      <c r="R38557"/>
    </row>
    <row r="38558" spans="3:18" x14ac:dyDescent="0.2">
      <c r="C38558"/>
      <c r="D38558"/>
      <c r="E38558"/>
      <c r="F38558"/>
      <c r="G38558"/>
      <c r="H38558"/>
      <c r="I38558"/>
      <c r="J38558"/>
      <c r="K38558"/>
      <c r="L38558"/>
      <c r="M38558"/>
      <c r="N38558"/>
      <c r="O38558"/>
      <c r="P38558"/>
      <c r="Q38558"/>
      <c r="R38558"/>
    </row>
    <row r="38559" spans="3:18" x14ac:dyDescent="0.2">
      <c r="C38559"/>
      <c r="D38559"/>
      <c r="E38559"/>
      <c r="F38559"/>
      <c r="G38559"/>
      <c r="H38559"/>
      <c r="I38559"/>
      <c r="J38559"/>
      <c r="K38559"/>
      <c r="L38559"/>
      <c r="M38559"/>
      <c r="N38559"/>
      <c r="O38559"/>
      <c r="P38559"/>
      <c r="Q38559"/>
      <c r="R38559"/>
    </row>
    <row r="38560" spans="3:18" x14ac:dyDescent="0.2">
      <c r="C38560"/>
      <c r="D38560"/>
      <c r="E38560"/>
      <c r="F38560"/>
      <c r="G38560"/>
      <c r="H38560"/>
      <c r="I38560"/>
      <c r="J38560"/>
      <c r="K38560"/>
      <c r="L38560"/>
      <c r="M38560"/>
      <c r="N38560"/>
      <c r="O38560"/>
      <c r="P38560"/>
      <c r="Q38560"/>
      <c r="R38560"/>
    </row>
    <row r="38561" spans="3:18" x14ac:dyDescent="0.2">
      <c r="C38561"/>
      <c r="D38561"/>
      <c r="E38561"/>
      <c r="F38561"/>
      <c r="G38561"/>
      <c r="H38561"/>
      <c r="I38561"/>
      <c r="J38561"/>
      <c r="K38561"/>
      <c r="L38561"/>
      <c r="M38561"/>
      <c r="N38561"/>
      <c r="O38561"/>
      <c r="P38561"/>
      <c r="Q38561"/>
      <c r="R38561"/>
    </row>
    <row r="38562" spans="3:18" x14ac:dyDescent="0.2">
      <c r="C38562"/>
      <c r="D38562"/>
      <c r="E38562"/>
      <c r="F38562"/>
      <c r="G38562"/>
      <c r="H38562"/>
      <c r="I38562"/>
      <c r="J38562"/>
      <c r="K38562"/>
      <c r="L38562"/>
      <c r="M38562"/>
      <c r="N38562"/>
      <c r="O38562"/>
      <c r="P38562"/>
      <c r="Q38562"/>
      <c r="R38562"/>
    </row>
    <row r="38563" spans="3:18" x14ac:dyDescent="0.2">
      <c r="C38563"/>
      <c r="D38563"/>
      <c r="E38563"/>
      <c r="F38563"/>
      <c r="G38563"/>
      <c r="H38563"/>
      <c r="I38563"/>
      <c r="J38563"/>
      <c r="K38563"/>
      <c r="L38563"/>
      <c r="M38563"/>
      <c r="N38563"/>
      <c r="O38563"/>
      <c r="P38563"/>
      <c r="Q38563"/>
      <c r="R38563"/>
    </row>
    <row r="38564" spans="3:18" x14ac:dyDescent="0.2">
      <c r="C38564"/>
      <c r="D38564"/>
      <c r="E38564"/>
      <c r="F38564"/>
      <c r="G38564"/>
      <c r="H38564"/>
      <c r="I38564"/>
      <c r="J38564"/>
      <c r="K38564"/>
      <c r="L38564"/>
      <c r="M38564"/>
      <c r="N38564"/>
      <c r="O38564"/>
      <c r="P38564"/>
      <c r="Q38564"/>
      <c r="R38564"/>
    </row>
    <row r="38565" spans="3:18" x14ac:dyDescent="0.2">
      <c r="C38565"/>
      <c r="D38565"/>
      <c r="E38565"/>
      <c r="F38565"/>
      <c r="G38565"/>
      <c r="H38565"/>
      <c r="I38565"/>
      <c r="J38565"/>
      <c r="K38565"/>
      <c r="L38565"/>
      <c r="M38565"/>
      <c r="N38565"/>
      <c r="O38565"/>
      <c r="P38565"/>
      <c r="Q38565"/>
      <c r="R38565"/>
    </row>
    <row r="38566" spans="3:18" x14ac:dyDescent="0.2">
      <c r="C38566"/>
      <c r="D38566"/>
      <c r="E38566"/>
      <c r="F38566"/>
      <c r="G38566"/>
      <c r="H38566"/>
      <c r="I38566"/>
      <c r="J38566"/>
      <c r="K38566"/>
      <c r="L38566"/>
      <c r="M38566"/>
      <c r="N38566"/>
      <c r="O38566"/>
      <c r="P38566"/>
      <c r="Q38566"/>
      <c r="R38566"/>
    </row>
    <row r="38567" spans="3:18" x14ac:dyDescent="0.2">
      <c r="C38567"/>
      <c r="D38567"/>
      <c r="E38567"/>
      <c r="F38567"/>
      <c r="G38567"/>
      <c r="H38567"/>
      <c r="I38567"/>
      <c r="J38567"/>
      <c r="K38567"/>
      <c r="L38567"/>
      <c r="M38567"/>
      <c r="N38567"/>
      <c r="O38567"/>
      <c r="P38567"/>
      <c r="Q38567"/>
      <c r="R38567"/>
    </row>
    <row r="38568" spans="3:18" x14ac:dyDescent="0.2">
      <c r="C38568"/>
      <c r="D38568"/>
      <c r="E38568"/>
      <c r="F38568"/>
      <c r="G38568"/>
      <c r="H38568"/>
      <c r="I38568"/>
      <c r="J38568"/>
      <c r="K38568"/>
      <c r="L38568"/>
      <c r="M38568"/>
      <c r="N38568"/>
      <c r="O38568"/>
      <c r="P38568"/>
      <c r="Q38568"/>
      <c r="R38568"/>
    </row>
    <row r="38569" spans="3:18" x14ac:dyDescent="0.2">
      <c r="C38569"/>
      <c r="D38569"/>
      <c r="E38569"/>
      <c r="F38569"/>
      <c r="G38569"/>
      <c r="H38569"/>
      <c r="I38569"/>
      <c r="J38569"/>
      <c r="K38569"/>
      <c r="L38569"/>
      <c r="M38569"/>
      <c r="N38569"/>
      <c r="O38569"/>
      <c r="P38569"/>
      <c r="Q38569"/>
      <c r="R38569"/>
    </row>
    <row r="38570" spans="3:18" x14ac:dyDescent="0.2">
      <c r="C38570"/>
      <c r="D38570"/>
      <c r="E38570"/>
      <c r="F38570"/>
      <c r="G38570"/>
      <c r="H38570"/>
      <c r="I38570"/>
      <c r="J38570"/>
      <c r="K38570"/>
      <c r="L38570"/>
      <c r="M38570"/>
      <c r="N38570"/>
      <c r="O38570"/>
      <c r="P38570"/>
      <c r="Q38570"/>
      <c r="R38570"/>
    </row>
    <row r="38571" spans="3:18" x14ac:dyDescent="0.2">
      <c r="C38571"/>
      <c r="D38571"/>
      <c r="E38571"/>
      <c r="F38571"/>
      <c r="G38571"/>
      <c r="H38571"/>
      <c r="I38571"/>
      <c r="J38571"/>
      <c r="K38571"/>
      <c r="L38571"/>
      <c r="M38571"/>
      <c r="N38571"/>
      <c r="O38571"/>
      <c r="P38571"/>
      <c r="Q38571"/>
      <c r="R38571"/>
    </row>
    <row r="38572" spans="3:18" x14ac:dyDescent="0.2">
      <c r="C38572"/>
      <c r="D38572"/>
      <c r="E38572"/>
      <c r="F38572"/>
      <c r="G38572"/>
      <c r="H38572"/>
      <c r="I38572"/>
      <c r="J38572"/>
      <c r="K38572"/>
      <c r="L38572"/>
      <c r="M38572"/>
      <c r="N38572"/>
      <c r="O38572"/>
      <c r="P38572"/>
      <c r="Q38572"/>
      <c r="R38572"/>
    </row>
    <row r="38573" spans="3:18" x14ac:dyDescent="0.2">
      <c r="C38573"/>
      <c r="D38573"/>
      <c r="E38573"/>
      <c r="F38573"/>
      <c r="G38573"/>
      <c r="H38573"/>
      <c r="I38573"/>
      <c r="J38573"/>
      <c r="K38573"/>
      <c r="L38573"/>
      <c r="M38573"/>
      <c r="N38573"/>
      <c r="O38573"/>
      <c r="P38573"/>
      <c r="Q38573"/>
      <c r="R38573"/>
    </row>
    <row r="38574" spans="3:18" x14ac:dyDescent="0.2">
      <c r="C38574"/>
      <c r="D38574"/>
      <c r="E38574"/>
      <c r="F38574"/>
      <c r="G38574"/>
      <c r="H38574"/>
      <c r="I38574"/>
      <c r="J38574"/>
      <c r="K38574"/>
      <c r="L38574"/>
      <c r="M38574"/>
      <c r="N38574"/>
      <c r="O38574"/>
      <c r="P38574"/>
      <c r="Q38574"/>
      <c r="R38574"/>
    </row>
    <row r="38575" spans="3:18" x14ac:dyDescent="0.2">
      <c r="C38575"/>
      <c r="D38575"/>
      <c r="E38575"/>
      <c r="F38575"/>
      <c r="G38575"/>
      <c r="H38575"/>
      <c r="I38575"/>
      <c r="J38575"/>
      <c r="K38575"/>
      <c r="L38575"/>
      <c r="M38575"/>
      <c r="N38575"/>
      <c r="O38575"/>
      <c r="P38575"/>
      <c r="Q38575"/>
      <c r="R38575"/>
    </row>
    <row r="38576" spans="3:18" x14ac:dyDescent="0.2">
      <c r="C38576"/>
      <c r="D38576"/>
      <c r="E38576"/>
      <c r="F38576"/>
      <c r="G38576"/>
      <c r="H38576"/>
      <c r="I38576"/>
      <c r="J38576"/>
      <c r="K38576"/>
      <c r="L38576"/>
      <c r="M38576"/>
      <c r="N38576"/>
      <c r="O38576"/>
      <c r="P38576"/>
      <c r="Q38576"/>
      <c r="R38576"/>
    </row>
    <row r="38577" spans="3:18" x14ac:dyDescent="0.2">
      <c r="C38577"/>
      <c r="D38577"/>
      <c r="E38577"/>
      <c r="F38577"/>
      <c r="G38577"/>
      <c r="H38577"/>
      <c r="I38577"/>
      <c r="J38577"/>
      <c r="K38577"/>
      <c r="L38577"/>
      <c r="M38577"/>
      <c r="N38577"/>
      <c r="O38577"/>
      <c r="P38577"/>
      <c r="Q38577"/>
      <c r="R38577"/>
    </row>
    <row r="38578" spans="3:18" x14ac:dyDescent="0.2">
      <c r="C38578"/>
      <c r="D38578"/>
      <c r="E38578"/>
      <c r="F38578"/>
      <c r="G38578"/>
      <c r="H38578"/>
      <c r="I38578"/>
      <c r="J38578"/>
      <c r="K38578"/>
      <c r="L38578"/>
      <c r="M38578"/>
      <c r="N38578"/>
      <c r="O38578"/>
      <c r="P38578"/>
      <c r="Q38578"/>
      <c r="R38578"/>
    </row>
    <row r="38579" spans="3:18" x14ac:dyDescent="0.2">
      <c r="C38579"/>
      <c r="D38579"/>
      <c r="E38579"/>
      <c r="F38579"/>
      <c r="G38579"/>
      <c r="H38579"/>
      <c r="I38579"/>
      <c r="J38579"/>
      <c r="K38579"/>
      <c r="L38579"/>
      <c r="M38579"/>
      <c r="N38579"/>
      <c r="O38579"/>
      <c r="P38579"/>
      <c r="Q38579"/>
      <c r="R38579"/>
    </row>
    <row r="38580" spans="3:18" x14ac:dyDescent="0.2">
      <c r="C38580"/>
      <c r="D38580"/>
      <c r="E38580"/>
      <c r="F38580"/>
      <c r="G38580"/>
      <c r="H38580"/>
      <c r="I38580"/>
      <c r="J38580"/>
      <c r="K38580"/>
      <c r="L38580"/>
      <c r="M38580"/>
      <c r="N38580"/>
      <c r="O38580"/>
      <c r="P38580"/>
      <c r="Q38580"/>
      <c r="R38580"/>
    </row>
    <row r="38581" spans="3:18" x14ac:dyDescent="0.2">
      <c r="C38581"/>
      <c r="D38581"/>
      <c r="E38581"/>
      <c r="F38581"/>
      <c r="G38581"/>
      <c r="H38581"/>
      <c r="I38581"/>
      <c r="J38581"/>
      <c r="K38581"/>
      <c r="L38581"/>
      <c r="M38581"/>
      <c r="N38581"/>
      <c r="O38581"/>
      <c r="P38581"/>
      <c r="Q38581"/>
      <c r="R38581"/>
    </row>
    <row r="38582" spans="3:18" x14ac:dyDescent="0.2">
      <c r="C38582"/>
      <c r="D38582"/>
      <c r="E38582"/>
      <c r="F38582"/>
      <c r="G38582"/>
      <c r="H38582"/>
      <c r="I38582"/>
      <c r="J38582"/>
      <c r="K38582"/>
      <c r="L38582"/>
      <c r="M38582"/>
      <c r="N38582"/>
      <c r="O38582"/>
      <c r="P38582"/>
      <c r="Q38582"/>
      <c r="R38582"/>
    </row>
    <row r="38583" spans="3:18" x14ac:dyDescent="0.2">
      <c r="C38583"/>
      <c r="D38583"/>
      <c r="E38583"/>
      <c r="F38583"/>
      <c r="G38583"/>
      <c r="H38583"/>
      <c r="I38583"/>
      <c r="J38583"/>
      <c r="K38583"/>
      <c r="L38583"/>
      <c r="M38583"/>
      <c r="N38583"/>
      <c r="O38583"/>
      <c r="P38583"/>
      <c r="Q38583"/>
      <c r="R38583"/>
    </row>
    <row r="38584" spans="3:18" x14ac:dyDescent="0.2">
      <c r="C38584"/>
      <c r="D38584"/>
      <c r="E38584"/>
      <c r="F38584"/>
      <c r="G38584"/>
      <c r="H38584"/>
      <c r="I38584"/>
      <c r="J38584"/>
      <c r="K38584"/>
      <c r="L38584"/>
      <c r="M38584"/>
      <c r="N38584"/>
      <c r="O38584"/>
      <c r="P38584"/>
      <c r="Q38584"/>
      <c r="R38584"/>
    </row>
    <row r="38585" spans="3:18" x14ac:dyDescent="0.2">
      <c r="C38585"/>
      <c r="D38585"/>
      <c r="E38585"/>
      <c r="F38585"/>
      <c r="G38585"/>
      <c r="H38585"/>
      <c r="I38585"/>
      <c r="J38585"/>
      <c r="K38585"/>
      <c r="L38585"/>
      <c r="M38585"/>
      <c r="N38585"/>
      <c r="O38585"/>
      <c r="P38585"/>
      <c r="Q38585"/>
      <c r="R38585"/>
    </row>
    <row r="38586" spans="3:18" x14ac:dyDescent="0.2">
      <c r="C38586"/>
      <c r="D38586"/>
      <c r="E38586"/>
      <c r="F38586"/>
      <c r="G38586"/>
      <c r="H38586"/>
      <c r="I38586"/>
      <c r="J38586"/>
      <c r="K38586"/>
      <c r="L38586"/>
      <c r="M38586"/>
      <c r="N38586"/>
      <c r="O38586"/>
      <c r="P38586"/>
      <c r="Q38586"/>
      <c r="R38586"/>
    </row>
    <row r="38587" spans="3:18" x14ac:dyDescent="0.2">
      <c r="C38587"/>
      <c r="D38587"/>
      <c r="E38587"/>
      <c r="F38587"/>
      <c r="G38587"/>
      <c r="H38587"/>
      <c r="I38587"/>
      <c r="J38587"/>
      <c r="K38587"/>
      <c r="L38587"/>
      <c r="M38587"/>
      <c r="N38587"/>
      <c r="O38587"/>
      <c r="P38587"/>
      <c r="Q38587"/>
      <c r="R38587"/>
    </row>
    <row r="38588" spans="3:18" x14ac:dyDescent="0.2">
      <c r="C38588"/>
      <c r="D38588"/>
      <c r="E38588"/>
      <c r="F38588"/>
      <c r="G38588"/>
      <c r="H38588"/>
      <c r="I38588"/>
      <c r="J38588"/>
      <c r="K38588"/>
      <c r="L38588"/>
      <c r="M38588"/>
      <c r="N38588"/>
      <c r="O38588"/>
      <c r="P38588"/>
      <c r="Q38588"/>
      <c r="R38588"/>
    </row>
    <row r="38589" spans="3:18" x14ac:dyDescent="0.2">
      <c r="C38589"/>
      <c r="D38589"/>
      <c r="E38589"/>
      <c r="F38589"/>
      <c r="G38589"/>
      <c r="H38589"/>
      <c r="I38589"/>
      <c r="J38589"/>
      <c r="K38589"/>
      <c r="L38589"/>
      <c r="M38589"/>
      <c r="N38589"/>
      <c r="O38589"/>
      <c r="P38589"/>
      <c r="Q38589"/>
      <c r="R38589"/>
    </row>
    <row r="38590" spans="3:18" x14ac:dyDescent="0.2">
      <c r="C38590"/>
      <c r="D38590"/>
      <c r="E38590"/>
      <c r="F38590"/>
      <c r="G38590"/>
      <c r="H38590"/>
      <c r="I38590"/>
      <c r="J38590"/>
      <c r="K38590"/>
      <c r="L38590"/>
      <c r="M38590"/>
      <c r="N38590"/>
      <c r="O38590"/>
      <c r="P38590"/>
      <c r="Q38590"/>
      <c r="R38590"/>
    </row>
    <row r="38591" spans="3:18" x14ac:dyDescent="0.2">
      <c r="C38591"/>
      <c r="D38591"/>
      <c r="E38591"/>
      <c r="F38591"/>
      <c r="G38591"/>
      <c r="H38591"/>
      <c r="I38591"/>
      <c r="J38591"/>
      <c r="K38591"/>
      <c r="L38591"/>
      <c r="M38591"/>
      <c r="N38591"/>
      <c r="O38591"/>
      <c r="P38591"/>
      <c r="Q38591"/>
      <c r="R38591"/>
    </row>
    <row r="38592" spans="3:18" x14ac:dyDescent="0.2">
      <c r="C38592"/>
      <c r="D38592"/>
      <c r="E38592"/>
      <c r="F38592"/>
      <c r="G38592"/>
      <c r="H38592"/>
      <c r="I38592"/>
      <c r="J38592"/>
      <c r="K38592"/>
      <c r="L38592"/>
      <c r="M38592"/>
      <c r="N38592"/>
      <c r="O38592"/>
      <c r="P38592"/>
      <c r="Q38592"/>
      <c r="R38592"/>
    </row>
    <row r="38593" spans="3:18" x14ac:dyDescent="0.2">
      <c r="C38593"/>
      <c r="D38593"/>
      <c r="E38593"/>
      <c r="F38593"/>
      <c r="G38593"/>
      <c r="H38593"/>
      <c r="I38593"/>
      <c r="J38593"/>
      <c r="K38593"/>
      <c r="L38593"/>
      <c r="M38593"/>
      <c r="N38593"/>
      <c r="O38593"/>
      <c r="P38593"/>
      <c r="Q38593"/>
      <c r="R38593"/>
    </row>
    <row r="38594" spans="3:18" x14ac:dyDescent="0.2">
      <c r="C38594"/>
      <c r="D38594"/>
      <c r="E38594"/>
      <c r="F38594"/>
      <c r="G38594"/>
      <c r="H38594"/>
      <c r="I38594"/>
      <c r="J38594"/>
      <c r="K38594"/>
      <c r="L38594"/>
      <c r="M38594"/>
      <c r="N38594"/>
      <c r="O38594"/>
      <c r="P38594"/>
      <c r="Q38594"/>
      <c r="R38594"/>
    </row>
    <row r="38595" spans="3:18" x14ac:dyDescent="0.2">
      <c r="C38595"/>
      <c r="D38595"/>
      <c r="E38595"/>
      <c r="F38595"/>
      <c r="G38595"/>
      <c r="H38595"/>
      <c r="I38595"/>
      <c r="J38595"/>
      <c r="K38595"/>
      <c r="L38595"/>
      <c r="M38595"/>
      <c r="N38595"/>
      <c r="O38595"/>
      <c r="P38595"/>
      <c r="Q38595"/>
      <c r="R38595"/>
    </row>
    <row r="38596" spans="3:18" x14ac:dyDescent="0.2">
      <c r="C38596"/>
      <c r="D38596"/>
      <c r="E38596"/>
      <c r="F38596"/>
      <c r="G38596"/>
      <c r="H38596"/>
      <c r="I38596"/>
      <c r="J38596"/>
      <c r="K38596"/>
      <c r="L38596"/>
      <c r="M38596"/>
      <c r="N38596"/>
      <c r="O38596"/>
      <c r="P38596"/>
      <c r="Q38596"/>
      <c r="R38596"/>
    </row>
    <row r="38597" spans="3:18" x14ac:dyDescent="0.2">
      <c r="C38597"/>
      <c r="D38597"/>
      <c r="E38597"/>
      <c r="F38597"/>
      <c r="G38597"/>
      <c r="H38597"/>
      <c r="I38597"/>
      <c r="J38597"/>
      <c r="K38597"/>
      <c r="L38597"/>
      <c r="M38597"/>
      <c r="N38597"/>
      <c r="O38597"/>
      <c r="P38597"/>
      <c r="Q38597"/>
      <c r="R38597"/>
    </row>
    <row r="38598" spans="3:18" x14ac:dyDescent="0.2">
      <c r="C38598"/>
      <c r="D38598"/>
      <c r="E38598"/>
      <c r="F38598"/>
      <c r="G38598"/>
      <c r="H38598"/>
      <c r="I38598"/>
      <c r="J38598"/>
      <c r="K38598"/>
      <c r="L38598"/>
      <c r="M38598"/>
      <c r="N38598"/>
      <c r="O38598"/>
      <c r="P38598"/>
      <c r="Q38598"/>
      <c r="R38598"/>
    </row>
    <row r="38599" spans="3:18" x14ac:dyDescent="0.2">
      <c r="C38599"/>
      <c r="D38599"/>
      <c r="E38599"/>
      <c r="F38599"/>
      <c r="G38599"/>
      <c r="H38599"/>
      <c r="I38599"/>
      <c r="J38599"/>
      <c r="K38599"/>
      <c r="L38599"/>
      <c r="M38599"/>
      <c r="N38599"/>
      <c r="O38599"/>
      <c r="P38599"/>
      <c r="Q38599"/>
      <c r="R38599"/>
    </row>
    <row r="38600" spans="3:18" x14ac:dyDescent="0.2">
      <c r="C38600"/>
      <c r="D38600"/>
      <c r="E38600"/>
      <c r="F38600"/>
      <c r="G38600"/>
      <c r="H38600"/>
      <c r="I38600"/>
      <c r="J38600"/>
      <c r="K38600"/>
      <c r="L38600"/>
      <c r="M38600"/>
      <c r="N38600"/>
      <c r="O38600"/>
      <c r="P38600"/>
      <c r="Q38600"/>
      <c r="R38600"/>
    </row>
    <row r="38601" spans="3:18" x14ac:dyDescent="0.2">
      <c r="C38601"/>
      <c r="D38601"/>
      <c r="E38601"/>
      <c r="F38601"/>
      <c r="G38601"/>
      <c r="H38601"/>
      <c r="I38601"/>
      <c r="J38601"/>
      <c r="K38601"/>
      <c r="L38601"/>
      <c r="M38601"/>
      <c r="N38601"/>
      <c r="O38601"/>
      <c r="P38601"/>
      <c r="Q38601"/>
      <c r="R38601"/>
    </row>
    <row r="38602" spans="3:18" x14ac:dyDescent="0.2">
      <c r="C38602"/>
      <c r="D38602"/>
      <c r="E38602"/>
      <c r="F38602"/>
      <c r="G38602"/>
      <c r="H38602"/>
      <c r="I38602"/>
      <c r="J38602"/>
      <c r="K38602"/>
      <c r="L38602"/>
      <c r="M38602"/>
      <c r="N38602"/>
      <c r="O38602"/>
      <c r="P38602"/>
      <c r="Q38602"/>
      <c r="R38602"/>
    </row>
    <row r="38603" spans="3:18" x14ac:dyDescent="0.2">
      <c r="C38603"/>
      <c r="D38603"/>
      <c r="E38603"/>
      <c r="F38603"/>
      <c r="G38603"/>
      <c r="H38603"/>
      <c r="I38603"/>
      <c r="J38603"/>
      <c r="K38603"/>
      <c r="L38603"/>
      <c r="M38603"/>
      <c r="N38603"/>
      <c r="O38603"/>
      <c r="P38603"/>
      <c r="Q38603"/>
      <c r="R38603"/>
    </row>
    <row r="38604" spans="3:18" x14ac:dyDescent="0.2">
      <c r="C38604"/>
      <c r="D38604"/>
      <c r="E38604"/>
      <c r="F38604"/>
      <c r="G38604"/>
      <c r="H38604"/>
      <c r="I38604"/>
      <c r="J38604"/>
      <c r="K38604"/>
      <c r="L38604"/>
      <c r="M38604"/>
      <c r="N38604"/>
      <c r="O38604"/>
      <c r="P38604"/>
      <c r="Q38604"/>
      <c r="R38604"/>
    </row>
    <row r="38605" spans="3:18" x14ac:dyDescent="0.2">
      <c r="C38605"/>
      <c r="D38605"/>
      <c r="E38605"/>
      <c r="F38605"/>
      <c r="G38605"/>
      <c r="H38605"/>
      <c r="I38605"/>
      <c r="J38605"/>
      <c r="K38605"/>
      <c r="L38605"/>
      <c r="M38605"/>
      <c r="N38605"/>
      <c r="O38605"/>
      <c r="P38605"/>
      <c r="Q38605"/>
      <c r="R38605"/>
    </row>
    <row r="38606" spans="3:18" x14ac:dyDescent="0.2">
      <c r="C38606"/>
      <c r="D38606"/>
      <c r="E38606"/>
      <c r="F38606"/>
      <c r="G38606"/>
      <c r="H38606"/>
      <c r="I38606"/>
      <c r="J38606"/>
      <c r="K38606"/>
      <c r="L38606"/>
      <c r="M38606"/>
      <c r="N38606"/>
      <c r="O38606"/>
      <c r="P38606"/>
      <c r="Q38606"/>
      <c r="R38606"/>
    </row>
    <row r="38607" spans="3:18" x14ac:dyDescent="0.2">
      <c r="C38607"/>
      <c r="D38607"/>
      <c r="E38607"/>
      <c r="F38607"/>
      <c r="G38607"/>
      <c r="H38607"/>
      <c r="I38607"/>
      <c r="J38607"/>
      <c r="K38607"/>
      <c r="L38607"/>
      <c r="M38607"/>
      <c r="N38607"/>
      <c r="O38607"/>
      <c r="P38607"/>
      <c r="Q38607"/>
      <c r="R38607"/>
    </row>
    <row r="38608" spans="3:18" x14ac:dyDescent="0.2">
      <c r="C38608"/>
      <c r="D38608"/>
      <c r="E38608"/>
      <c r="F38608"/>
      <c r="G38608"/>
      <c r="H38608"/>
      <c r="I38608"/>
      <c r="J38608"/>
      <c r="K38608"/>
      <c r="L38608"/>
      <c r="M38608"/>
      <c r="N38608"/>
      <c r="O38608"/>
      <c r="P38608"/>
      <c r="Q38608"/>
      <c r="R38608"/>
    </row>
    <row r="38609" spans="3:18" x14ac:dyDescent="0.2">
      <c r="C38609"/>
      <c r="D38609"/>
      <c r="E38609"/>
      <c r="F38609"/>
      <c r="G38609"/>
      <c r="H38609"/>
      <c r="I38609"/>
      <c r="J38609"/>
      <c r="K38609"/>
      <c r="L38609"/>
      <c r="M38609"/>
      <c r="N38609"/>
      <c r="O38609"/>
      <c r="P38609"/>
      <c r="Q38609"/>
      <c r="R38609"/>
    </row>
    <row r="38610" spans="3:18" x14ac:dyDescent="0.2">
      <c r="C38610"/>
      <c r="D38610"/>
      <c r="E38610"/>
      <c r="F38610"/>
      <c r="G38610"/>
      <c r="H38610"/>
      <c r="I38610"/>
      <c r="J38610"/>
      <c r="K38610"/>
      <c r="L38610"/>
      <c r="M38610"/>
      <c r="N38610"/>
      <c r="O38610"/>
      <c r="P38610"/>
      <c r="Q38610"/>
      <c r="R38610"/>
    </row>
    <row r="38611" spans="3:18" x14ac:dyDescent="0.2">
      <c r="C38611"/>
      <c r="D38611"/>
      <c r="E38611"/>
      <c r="F38611"/>
      <c r="G38611"/>
      <c r="H38611"/>
      <c r="I38611"/>
      <c r="J38611"/>
      <c r="K38611"/>
      <c r="L38611"/>
      <c r="M38611"/>
      <c r="N38611"/>
      <c r="O38611"/>
      <c r="P38611"/>
      <c r="Q38611"/>
      <c r="R38611"/>
    </row>
    <row r="38612" spans="3:18" x14ac:dyDescent="0.2">
      <c r="C38612"/>
      <c r="D38612"/>
      <c r="E38612"/>
      <c r="F38612"/>
      <c r="G38612"/>
      <c r="H38612"/>
      <c r="I38612"/>
      <c r="J38612"/>
      <c r="K38612"/>
      <c r="L38612"/>
      <c r="M38612"/>
      <c r="N38612"/>
      <c r="O38612"/>
      <c r="P38612"/>
      <c r="Q38612"/>
      <c r="R38612"/>
    </row>
    <row r="38613" spans="3:18" x14ac:dyDescent="0.2">
      <c r="C38613"/>
      <c r="D38613"/>
      <c r="E38613"/>
      <c r="F38613"/>
      <c r="G38613"/>
      <c r="H38613"/>
      <c r="I38613"/>
      <c r="J38613"/>
      <c r="K38613"/>
      <c r="L38613"/>
      <c r="M38613"/>
      <c r="N38613"/>
      <c r="O38613"/>
      <c r="P38613"/>
      <c r="Q38613"/>
      <c r="R38613"/>
    </row>
    <row r="38614" spans="3:18" x14ac:dyDescent="0.2">
      <c r="C38614"/>
      <c r="D38614"/>
      <c r="E38614"/>
      <c r="F38614"/>
      <c r="G38614"/>
      <c r="H38614"/>
      <c r="I38614"/>
      <c r="J38614"/>
      <c r="K38614"/>
      <c r="L38614"/>
      <c r="M38614"/>
      <c r="N38614"/>
      <c r="O38614"/>
      <c r="P38614"/>
      <c r="Q38614"/>
      <c r="R38614"/>
    </row>
    <row r="38615" spans="3:18" x14ac:dyDescent="0.2">
      <c r="C38615"/>
      <c r="D38615"/>
      <c r="E38615"/>
      <c r="F38615"/>
      <c r="G38615"/>
      <c r="H38615"/>
      <c r="I38615"/>
      <c r="J38615"/>
      <c r="K38615"/>
      <c r="L38615"/>
      <c r="M38615"/>
      <c r="N38615"/>
      <c r="O38615"/>
      <c r="P38615"/>
      <c r="Q38615"/>
      <c r="R38615"/>
    </row>
    <row r="38616" spans="3:18" x14ac:dyDescent="0.2">
      <c r="C38616"/>
      <c r="D38616"/>
      <c r="E38616"/>
      <c r="F38616"/>
      <c r="G38616"/>
      <c r="H38616"/>
      <c r="I38616"/>
      <c r="J38616"/>
      <c r="K38616"/>
      <c r="L38616"/>
      <c r="M38616"/>
      <c r="N38616"/>
      <c r="O38616"/>
      <c r="P38616"/>
      <c r="Q38616"/>
      <c r="R38616"/>
    </row>
    <row r="38617" spans="3:18" x14ac:dyDescent="0.2">
      <c r="C38617"/>
      <c r="D38617"/>
      <c r="E38617"/>
      <c r="F38617"/>
      <c r="G38617"/>
      <c r="H38617"/>
      <c r="I38617"/>
      <c r="J38617"/>
      <c r="K38617"/>
      <c r="L38617"/>
      <c r="M38617"/>
      <c r="N38617"/>
      <c r="O38617"/>
      <c r="P38617"/>
      <c r="Q38617"/>
      <c r="R38617"/>
    </row>
    <row r="38618" spans="3:18" x14ac:dyDescent="0.2">
      <c r="C38618"/>
      <c r="D38618"/>
      <c r="E38618"/>
      <c r="F38618"/>
      <c r="G38618"/>
      <c r="H38618"/>
      <c r="I38618"/>
      <c r="J38618"/>
      <c r="K38618"/>
      <c r="L38618"/>
      <c r="M38618"/>
      <c r="N38618"/>
      <c r="O38618"/>
      <c r="P38618"/>
      <c r="Q38618"/>
      <c r="R38618"/>
    </row>
    <row r="38619" spans="3:18" x14ac:dyDescent="0.2">
      <c r="C38619"/>
      <c r="D38619"/>
      <c r="E38619"/>
      <c r="F38619"/>
      <c r="G38619"/>
      <c r="H38619"/>
      <c r="I38619"/>
      <c r="J38619"/>
      <c r="K38619"/>
      <c r="L38619"/>
      <c r="M38619"/>
      <c r="N38619"/>
      <c r="O38619"/>
      <c r="P38619"/>
      <c r="Q38619"/>
      <c r="R38619"/>
    </row>
    <row r="38620" spans="3:18" x14ac:dyDescent="0.2">
      <c r="C38620"/>
      <c r="D38620"/>
      <c r="E38620"/>
      <c r="F38620"/>
      <c r="G38620"/>
      <c r="H38620"/>
      <c r="I38620"/>
      <c r="J38620"/>
      <c r="K38620"/>
      <c r="L38620"/>
      <c r="M38620"/>
      <c r="N38620"/>
      <c r="O38620"/>
      <c r="P38620"/>
      <c r="Q38620"/>
      <c r="R38620"/>
    </row>
    <row r="38621" spans="3:18" x14ac:dyDescent="0.2">
      <c r="C38621"/>
      <c r="D38621"/>
      <c r="E38621"/>
      <c r="F38621"/>
      <c r="G38621"/>
      <c r="H38621"/>
      <c r="I38621"/>
      <c r="J38621"/>
      <c r="K38621"/>
      <c r="L38621"/>
      <c r="M38621"/>
      <c r="N38621"/>
      <c r="O38621"/>
      <c r="P38621"/>
      <c r="Q38621"/>
      <c r="R38621"/>
    </row>
    <row r="38622" spans="3:18" x14ac:dyDescent="0.2">
      <c r="C38622"/>
      <c r="D38622"/>
      <c r="E38622"/>
      <c r="F38622"/>
      <c r="G38622"/>
      <c r="H38622"/>
      <c r="I38622"/>
      <c r="J38622"/>
      <c r="K38622"/>
      <c r="L38622"/>
      <c r="M38622"/>
      <c r="N38622"/>
      <c r="O38622"/>
      <c r="P38622"/>
      <c r="Q38622"/>
      <c r="R38622"/>
    </row>
    <row r="38623" spans="3:18" x14ac:dyDescent="0.2">
      <c r="C38623"/>
      <c r="D38623"/>
      <c r="E38623"/>
      <c r="F38623"/>
      <c r="G38623"/>
      <c r="H38623"/>
      <c r="I38623"/>
      <c r="J38623"/>
      <c r="K38623"/>
      <c r="L38623"/>
      <c r="M38623"/>
      <c r="N38623"/>
      <c r="O38623"/>
      <c r="P38623"/>
      <c r="Q38623"/>
      <c r="R38623"/>
    </row>
    <row r="38624" spans="3:18" x14ac:dyDescent="0.2">
      <c r="C38624"/>
      <c r="D38624"/>
      <c r="E38624"/>
      <c r="F38624"/>
      <c r="G38624"/>
      <c r="H38624"/>
      <c r="I38624"/>
      <c r="J38624"/>
      <c r="K38624"/>
      <c r="L38624"/>
      <c r="M38624"/>
      <c r="N38624"/>
      <c r="O38624"/>
      <c r="P38624"/>
      <c r="Q38624"/>
      <c r="R38624"/>
    </row>
    <row r="38625" spans="3:18" x14ac:dyDescent="0.2">
      <c r="C38625"/>
      <c r="D38625"/>
      <c r="E38625"/>
      <c r="F38625"/>
      <c r="G38625"/>
      <c r="H38625"/>
      <c r="I38625"/>
      <c r="J38625"/>
      <c r="K38625"/>
      <c r="L38625"/>
      <c r="M38625"/>
      <c r="N38625"/>
      <c r="O38625"/>
      <c r="P38625"/>
      <c r="Q38625"/>
      <c r="R38625"/>
    </row>
    <row r="38626" spans="3:18" x14ac:dyDescent="0.2">
      <c r="C38626"/>
      <c r="D38626"/>
      <c r="E38626"/>
      <c r="F38626"/>
      <c r="G38626"/>
      <c r="H38626"/>
      <c r="I38626"/>
      <c r="J38626"/>
      <c r="K38626"/>
      <c r="L38626"/>
      <c r="M38626"/>
      <c r="N38626"/>
      <c r="O38626"/>
      <c r="P38626"/>
      <c r="Q38626"/>
      <c r="R38626"/>
    </row>
    <row r="38627" spans="3:18" x14ac:dyDescent="0.2">
      <c r="C38627"/>
      <c r="D38627"/>
      <c r="E38627"/>
      <c r="F38627"/>
      <c r="G38627"/>
      <c r="H38627"/>
      <c r="I38627"/>
      <c r="J38627"/>
      <c r="K38627"/>
      <c r="L38627"/>
      <c r="M38627"/>
      <c r="N38627"/>
      <c r="O38627"/>
      <c r="P38627"/>
      <c r="Q38627"/>
      <c r="R38627"/>
    </row>
    <row r="38628" spans="3:18" x14ac:dyDescent="0.2">
      <c r="C38628"/>
      <c r="D38628"/>
      <c r="E38628"/>
      <c r="F38628"/>
      <c r="G38628"/>
      <c r="H38628"/>
      <c r="I38628"/>
      <c r="J38628"/>
      <c r="K38628"/>
      <c r="L38628"/>
      <c r="M38628"/>
      <c r="N38628"/>
      <c r="O38628"/>
      <c r="P38628"/>
      <c r="Q38628"/>
      <c r="R38628"/>
    </row>
    <row r="38629" spans="3:18" x14ac:dyDescent="0.2">
      <c r="C38629"/>
      <c r="D38629"/>
      <c r="E38629"/>
      <c r="F38629"/>
      <c r="G38629"/>
      <c r="H38629"/>
      <c r="I38629"/>
      <c r="J38629"/>
      <c r="K38629"/>
      <c r="L38629"/>
      <c r="M38629"/>
      <c r="N38629"/>
      <c r="O38629"/>
      <c r="P38629"/>
      <c r="Q38629"/>
      <c r="R38629"/>
    </row>
    <row r="38630" spans="3:18" x14ac:dyDescent="0.2">
      <c r="C38630"/>
      <c r="D38630"/>
      <c r="E38630"/>
      <c r="F38630"/>
      <c r="G38630"/>
      <c r="H38630"/>
      <c r="I38630"/>
      <c r="J38630"/>
      <c r="K38630"/>
      <c r="L38630"/>
      <c r="M38630"/>
      <c r="N38630"/>
      <c r="O38630"/>
      <c r="P38630"/>
      <c r="Q38630"/>
      <c r="R38630"/>
    </row>
    <row r="38631" spans="3:18" x14ac:dyDescent="0.2">
      <c r="C38631"/>
      <c r="D38631"/>
      <c r="E38631"/>
      <c r="F38631"/>
      <c r="G38631"/>
      <c r="H38631"/>
      <c r="I38631"/>
      <c r="J38631"/>
      <c r="K38631"/>
      <c r="L38631"/>
      <c r="M38631"/>
      <c r="N38631"/>
      <c r="O38631"/>
      <c r="P38631"/>
      <c r="Q38631"/>
      <c r="R38631"/>
    </row>
    <row r="38632" spans="3:18" x14ac:dyDescent="0.2">
      <c r="C38632"/>
      <c r="D38632"/>
      <c r="E38632"/>
      <c r="F38632"/>
      <c r="G38632"/>
      <c r="H38632"/>
      <c r="I38632"/>
      <c r="J38632"/>
      <c r="K38632"/>
      <c r="L38632"/>
      <c r="M38632"/>
      <c r="N38632"/>
      <c r="O38632"/>
      <c r="P38632"/>
      <c r="Q38632"/>
      <c r="R38632"/>
    </row>
    <row r="38633" spans="3:18" x14ac:dyDescent="0.2">
      <c r="C38633"/>
      <c r="D38633"/>
      <c r="E38633"/>
      <c r="F38633"/>
      <c r="G38633"/>
      <c r="H38633"/>
      <c r="I38633"/>
      <c r="J38633"/>
      <c r="K38633"/>
      <c r="L38633"/>
      <c r="M38633"/>
      <c r="N38633"/>
      <c r="O38633"/>
      <c r="P38633"/>
      <c r="Q38633"/>
      <c r="R38633"/>
    </row>
    <row r="38634" spans="3:18" x14ac:dyDescent="0.2">
      <c r="C38634"/>
      <c r="D38634"/>
      <c r="E38634"/>
      <c r="F38634"/>
      <c r="G38634"/>
      <c r="H38634"/>
      <c r="I38634"/>
      <c r="J38634"/>
      <c r="K38634"/>
      <c r="L38634"/>
      <c r="M38634"/>
      <c r="N38634"/>
      <c r="O38634"/>
      <c r="P38634"/>
      <c r="Q38634"/>
      <c r="R38634"/>
    </row>
    <row r="38635" spans="3:18" x14ac:dyDescent="0.2">
      <c r="C38635"/>
      <c r="D38635"/>
      <c r="E38635"/>
      <c r="F38635"/>
      <c r="G38635"/>
      <c r="H38635"/>
      <c r="I38635"/>
      <c r="J38635"/>
      <c r="K38635"/>
      <c r="L38635"/>
      <c r="M38635"/>
      <c r="N38635"/>
      <c r="O38635"/>
      <c r="P38635"/>
      <c r="Q38635"/>
      <c r="R38635"/>
    </row>
    <row r="38636" spans="3:18" x14ac:dyDescent="0.2">
      <c r="C38636"/>
      <c r="D38636"/>
      <c r="E38636"/>
      <c r="F38636"/>
      <c r="G38636"/>
      <c r="H38636"/>
      <c r="I38636"/>
      <c r="J38636"/>
      <c r="K38636"/>
      <c r="L38636"/>
      <c r="M38636"/>
      <c r="N38636"/>
      <c r="O38636"/>
      <c r="P38636"/>
      <c r="Q38636"/>
      <c r="R38636"/>
    </row>
    <row r="38637" spans="3:18" x14ac:dyDescent="0.2">
      <c r="C38637"/>
      <c r="D38637"/>
      <c r="E38637"/>
      <c r="F38637"/>
      <c r="G38637"/>
      <c r="H38637"/>
      <c r="I38637"/>
      <c r="J38637"/>
      <c r="K38637"/>
      <c r="L38637"/>
      <c r="M38637"/>
      <c r="N38637"/>
      <c r="O38637"/>
      <c r="P38637"/>
      <c r="Q38637"/>
      <c r="R38637"/>
    </row>
    <row r="38638" spans="3:18" x14ac:dyDescent="0.2">
      <c r="C38638"/>
      <c r="D38638"/>
      <c r="E38638"/>
      <c r="F38638"/>
      <c r="G38638"/>
      <c r="H38638"/>
      <c r="I38638"/>
      <c r="J38638"/>
      <c r="K38638"/>
      <c r="L38638"/>
      <c r="M38638"/>
      <c r="N38638"/>
      <c r="O38638"/>
      <c r="P38638"/>
      <c r="Q38638"/>
      <c r="R38638"/>
    </row>
    <row r="38639" spans="3:18" x14ac:dyDescent="0.2">
      <c r="C38639"/>
      <c r="D38639"/>
      <c r="E38639"/>
      <c r="F38639"/>
      <c r="G38639"/>
      <c r="H38639"/>
      <c r="I38639"/>
      <c r="J38639"/>
      <c r="K38639"/>
      <c r="L38639"/>
      <c r="M38639"/>
      <c r="N38639"/>
      <c r="O38639"/>
      <c r="P38639"/>
      <c r="Q38639"/>
      <c r="R38639"/>
    </row>
    <row r="38640" spans="3:18" x14ac:dyDescent="0.2">
      <c r="C38640"/>
      <c r="D38640"/>
      <c r="E38640"/>
      <c r="F38640"/>
      <c r="G38640"/>
      <c r="H38640"/>
      <c r="I38640"/>
      <c r="J38640"/>
      <c r="K38640"/>
      <c r="L38640"/>
      <c r="M38640"/>
      <c r="N38640"/>
      <c r="O38640"/>
      <c r="P38640"/>
      <c r="Q38640"/>
      <c r="R38640"/>
    </row>
    <row r="38641" spans="3:18" x14ac:dyDescent="0.2">
      <c r="C38641"/>
      <c r="D38641"/>
      <c r="E38641"/>
      <c r="F38641"/>
      <c r="G38641"/>
      <c r="H38641"/>
      <c r="I38641"/>
      <c r="J38641"/>
      <c r="K38641"/>
      <c r="L38641"/>
      <c r="M38641"/>
      <c r="N38641"/>
      <c r="O38641"/>
      <c r="P38641"/>
      <c r="Q38641"/>
      <c r="R38641"/>
    </row>
    <row r="38642" spans="3:18" x14ac:dyDescent="0.2">
      <c r="C38642"/>
      <c r="D38642"/>
      <c r="E38642"/>
      <c r="F38642"/>
      <c r="G38642"/>
      <c r="H38642"/>
      <c r="I38642"/>
      <c r="J38642"/>
      <c r="K38642"/>
      <c r="L38642"/>
      <c r="M38642"/>
      <c r="N38642"/>
      <c r="O38642"/>
      <c r="P38642"/>
      <c r="Q38642"/>
      <c r="R38642"/>
    </row>
    <row r="38643" spans="3:18" x14ac:dyDescent="0.2">
      <c r="C38643"/>
      <c r="D38643"/>
      <c r="E38643"/>
      <c r="F38643"/>
      <c r="G38643"/>
      <c r="H38643"/>
      <c r="I38643"/>
      <c r="J38643"/>
      <c r="K38643"/>
      <c r="L38643"/>
      <c r="M38643"/>
      <c r="N38643"/>
      <c r="O38643"/>
      <c r="P38643"/>
      <c r="Q38643"/>
      <c r="R38643"/>
    </row>
    <row r="38644" spans="3:18" x14ac:dyDescent="0.2">
      <c r="C38644"/>
      <c r="D38644"/>
      <c r="E38644"/>
      <c r="F38644"/>
      <c r="G38644"/>
      <c r="H38644"/>
      <c r="I38644"/>
      <c r="J38644"/>
      <c r="K38644"/>
      <c r="L38644"/>
      <c r="M38644"/>
      <c r="N38644"/>
      <c r="O38644"/>
      <c r="P38644"/>
      <c r="Q38644"/>
      <c r="R38644"/>
    </row>
    <row r="38645" spans="3:18" x14ac:dyDescent="0.2">
      <c r="C38645"/>
      <c r="D38645"/>
      <c r="E38645"/>
      <c r="F38645"/>
      <c r="G38645"/>
      <c r="H38645"/>
      <c r="I38645"/>
      <c r="J38645"/>
      <c r="K38645"/>
      <c r="L38645"/>
      <c r="M38645"/>
      <c r="N38645"/>
      <c r="O38645"/>
      <c r="P38645"/>
      <c r="Q38645"/>
      <c r="R38645"/>
    </row>
    <row r="38646" spans="3:18" x14ac:dyDescent="0.2">
      <c r="C38646"/>
      <c r="D38646"/>
      <c r="E38646"/>
      <c r="F38646"/>
      <c r="G38646"/>
      <c r="H38646"/>
      <c r="I38646"/>
      <c r="J38646"/>
      <c r="K38646"/>
      <c r="L38646"/>
      <c r="M38646"/>
      <c r="N38646"/>
      <c r="O38646"/>
      <c r="P38646"/>
      <c r="Q38646"/>
      <c r="R38646"/>
    </row>
    <row r="38647" spans="3:18" x14ac:dyDescent="0.2">
      <c r="C38647"/>
      <c r="D38647"/>
      <c r="E38647"/>
      <c r="F38647"/>
      <c r="G38647"/>
      <c r="H38647"/>
      <c r="I38647"/>
      <c r="J38647"/>
      <c r="K38647"/>
      <c r="L38647"/>
      <c r="M38647"/>
      <c r="N38647"/>
      <c r="O38647"/>
      <c r="P38647"/>
      <c r="Q38647"/>
      <c r="R38647"/>
    </row>
    <row r="38648" spans="3:18" x14ac:dyDescent="0.2">
      <c r="C38648"/>
      <c r="D38648"/>
      <c r="E38648"/>
      <c r="F38648"/>
      <c r="G38648"/>
      <c r="H38648"/>
      <c r="I38648"/>
      <c r="J38648"/>
      <c r="K38648"/>
      <c r="L38648"/>
      <c r="M38648"/>
      <c r="N38648"/>
      <c r="O38648"/>
      <c r="P38648"/>
      <c r="Q38648"/>
      <c r="R38648"/>
    </row>
    <row r="38649" spans="3:18" x14ac:dyDescent="0.2">
      <c r="C38649"/>
      <c r="D38649"/>
      <c r="E38649"/>
      <c r="F38649"/>
      <c r="G38649"/>
      <c r="H38649"/>
      <c r="I38649"/>
      <c r="J38649"/>
      <c r="K38649"/>
      <c r="L38649"/>
      <c r="M38649"/>
      <c r="N38649"/>
      <c r="O38649"/>
      <c r="P38649"/>
      <c r="Q38649"/>
      <c r="R38649"/>
    </row>
    <row r="38650" spans="3:18" x14ac:dyDescent="0.2">
      <c r="C38650"/>
      <c r="D38650"/>
      <c r="E38650"/>
      <c r="F38650"/>
      <c r="G38650"/>
      <c r="H38650"/>
      <c r="I38650"/>
      <c r="J38650"/>
      <c r="K38650"/>
      <c r="L38650"/>
      <c r="M38650"/>
      <c r="N38650"/>
      <c r="O38650"/>
      <c r="P38650"/>
      <c r="Q38650"/>
      <c r="R38650"/>
    </row>
    <row r="38651" spans="3:18" x14ac:dyDescent="0.2">
      <c r="C38651"/>
      <c r="D38651"/>
      <c r="E38651"/>
      <c r="F38651"/>
      <c r="G38651"/>
      <c r="H38651"/>
      <c r="I38651"/>
      <c r="J38651"/>
      <c r="K38651"/>
      <c r="L38651"/>
      <c r="M38651"/>
      <c r="N38651"/>
      <c r="O38651"/>
      <c r="P38651"/>
      <c r="Q38651"/>
      <c r="R38651"/>
    </row>
    <row r="38652" spans="3:18" x14ac:dyDescent="0.2">
      <c r="C38652"/>
      <c r="D38652"/>
      <c r="E38652"/>
      <c r="F38652"/>
      <c r="G38652"/>
      <c r="H38652"/>
      <c r="I38652"/>
      <c r="J38652"/>
      <c r="K38652"/>
      <c r="L38652"/>
      <c r="M38652"/>
      <c r="N38652"/>
      <c r="O38652"/>
      <c r="P38652"/>
      <c r="Q38652"/>
      <c r="R38652"/>
    </row>
    <row r="38653" spans="3:18" x14ac:dyDescent="0.2">
      <c r="C38653"/>
      <c r="D38653"/>
      <c r="E38653"/>
      <c r="F38653"/>
      <c r="G38653"/>
      <c r="H38653"/>
      <c r="I38653"/>
      <c r="J38653"/>
      <c r="K38653"/>
      <c r="L38653"/>
      <c r="M38653"/>
      <c r="N38653"/>
      <c r="O38653"/>
      <c r="P38653"/>
      <c r="Q38653"/>
      <c r="R38653"/>
    </row>
    <row r="38654" spans="3:18" x14ac:dyDescent="0.2">
      <c r="C38654"/>
      <c r="D38654"/>
      <c r="E38654"/>
      <c r="F38654"/>
      <c r="G38654"/>
      <c r="H38654"/>
      <c r="I38654"/>
      <c r="J38654"/>
      <c r="K38654"/>
      <c r="L38654"/>
      <c r="M38654"/>
      <c r="N38654"/>
      <c r="O38654"/>
      <c r="P38654"/>
      <c r="Q38654"/>
      <c r="R38654"/>
    </row>
    <row r="38655" spans="3:18" x14ac:dyDescent="0.2">
      <c r="C38655"/>
      <c r="D38655"/>
      <c r="E38655"/>
      <c r="F38655"/>
      <c r="G38655"/>
      <c r="H38655"/>
      <c r="I38655"/>
      <c r="J38655"/>
      <c r="K38655"/>
      <c r="L38655"/>
      <c r="M38655"/>
      <c r="N38655"/>
      <c r="O38655"/>
      <c r="P38655"/>
      <c r="Q38655"/>
      <c r="R38655"/>
    </row>
    <row r="38656" spans="3:18" x14ac:dyDescent="0.2">
      <c r="C38656"/>
      <c r="D38656"/>
      <c r="E38656"/>
      <c r="F38656"/>
      <c r="G38656"/>
      <c r="H38656"/>
      <c r="I38656"/>
      <c r="J38656"/>
      <c r="K38656"/>
      <c r="L38656"/>
      <c r="M38656"/>
      <c r="N38656"/>
      <c r="O38656"/>
      <c r="P38656"/>
      <c r="Q38656"/>
      <c r="R38656"/>
    </row>
    <row r="38657" spans="3:18" x14ac:dyDescent="0.2">
      <c r="C38657"/>
      <c r="D38657"/>
      <c r="E38657"/>
      <c r="F38657"/>
      <c r="G38657"/>
      <c r="H38657"/>
      <c r="I38657"/>
      <c r="J38657"/>
      <c r="K38657"/>
      <c r="L38657"/>
      <c r="M38657"/>
      <c r="N38657"/>
      <c r="O38657"/>
      <c r="P38657"/>
      <c r="Q38657"/>
      <c r="R38657"/>
    </row>
    <row r="38658" spans="3:18" x14ac:dyDescent="0.2">
      <c r="C38658"/>
      <c r="D38658"/>
      <c r="E38658"/>
      <c r="F38658"/>
      <c r="G38658"/>
      <c r="H38658"/>
      <c r="I38658"/>
      <c r="J38658"/>
      <c r="K38658"/>
      <c r="L38658"/>
      <c r="M38658"/>
      <c r="N38658"/>
      <c r="O38658"/>
      <c r="P38658"/>
      <c r="Q38658"/>
      <c r="R38658"/>
    </row>
    <row r="38659" spans="3:18" x14ac:dyDescent="0.2">
      <c r="C38659"/>
      <c r="D38659"/>
      <c r="E38659"/>
      <c r="F38659"/>
      <c r="G38659"/>
      <c r="H38659"/>
      <c r="I38659"/>
      <c r="J38659"/>
      <c r="K38659"/>
      <c r="L38659"/>
      <c r="M38659"/>
      <c r="N38659"/>
      <c r="O38659"/>
      <c r="P38659"/>
      <c r="Q38659"/>
      <c r="R38659"/>
    </row>
    <row r="38660" spans="3:18" x14ac:dyDescent="0.2">
      <c r="C38660"/>
      <c r="D38660"/>
      <c r="E38660"/>
      <c r="F38660"/>
      <c r="G38660"/>
      <c r="H38660"/>
      <c r="I38660"/>
      <c r="J38660"/>
      <c r="K38660"/>
      <c r="L38660"/>
      <c r="M38660"/>
      <c r="N38660"/>
      <c r="O38660"/>
      <c r="P38660"/>
      <c r="Q38660"/>
      <c r="R38660"/>
    </row>
    <row r="38661" spans="3:18" x14ac:dyDescent="0.2">
      <c r="C38661"/>
      <c r="D38661"/>
      <c r="E38661"/>
      <c r="F38661"/>
      <c r="G38661"/>
      <c r="H38661"/>
      <c r="I38661"/>
      <c r="J38661"/>
      <c r="K38661"/>
      <c r="L38661"/>
      <c r="M38661"/>
      <c r="N38661"/>
      <c r="O38661"/>
      <c r="P38661"/>
      <c r="Q38661"/>
      <c r="R38661"/>
    </row>
    <row r="38662" spans="3:18" x14ac:dyDescent="0.2">
      <c r="C38662"/>
      <c r="D38662"/>
      <c r="E38662"/>
      <c r="F38662"/>
      <c r="G38662"/>
      <c r="H38662"/>
      <c r="I38662"/>
      <c r="J38662"/>
      <c r="K38662"/>
      <c r="L38662"/>
      <c r="M38662"/>
      <c r="N38662"/>
      <c r="O38662"/>
      <c r="P38662"/>
      <c r="Q38662"/>
      <c r="R38662"/>
    </row>
    <row r="38663" spans="3:18" x14ac:dyDescent="0.2">
      <c r="C38663"/>
      <c r="D38663"/>
      <c r="E38663"/>
      <c r="F38663"/>
      <c r="G38663"/>
      <c r="H38663"/>
      <c r="I38663"/>
      <c r="J38663"/>
      <c r="K38663"/>
      <c r="L38663"/>
      <c r="M38663"/>
      <c r="N38663"/>
      <c r="O38663"/>
      <c r="P38663"/>
      <c r="Q38663"/>
      <c r="R38663"/>
    </row>
    <row r="38664" spans="3:18" x14ac:dyDescent="0.2">
      <c r="C38664"/>
      <c r="D38664"/>
      <c r="E38664"/>
      <c r="F38664"/>
      <c r="G38664"/>
      <c r="H38664"/>
      <c r="I38664"/>
      <c r="J38664"/>
      <c r="K38664"/>
      <c r="L38664"/>
      <c r="M38664"/>
      <c r="N38664"/>
      <c r="O38664"/>
      <c r="P38664"/>
      <c r="Q38664"/>
      <c r="R38664"/>
    </row>
    <row r="38665" spans="3:18" x14ac:dyDescent="0.2">
      <c r="C38665"/>
      <c r="D38665"/>
      <c r="E38665"/>
      <c r="F38665"/>
      <c r="G38665"/>
      <c r="H38665"/>
      <c r="I38665"/>
      <c r="J38665"/>
      <c r="K38665"/>
      <c r="L38665"/>
      <c r="M38665"/>
      <c r="N38665"/>
      <c r="O38665"/>
      <c r="P38665"/>
      <c r="Q38665"/>
      <c r="R38665"/>
    </row>
    <row r="38666" spans="3:18" x14ac:dyDescent="0.2">
      <c r="C38666"/>
      <c r="D38666"/>
      <c r="E38666"/>
      <c r="F38666"/>
      <c r="G38666"/>
      <c r="H38666"/>
      <c r="I38666"/>
      <c r="J38666"/>
      <c r="K38666"/>
      <c r="L38666"/>
      <c r="M38666"/>
      <c r="N38666"/>
      <c r="O38666"/>
      <c r="P38666"/>
      <c r="Q38666"/>
      <c r="R38666"/>
    </row>
    <row r="38667" spans="3:18" x14ac:dyDescent="0.2">
      <c r="C38667"/>
      <c r="D38667"/>
      <c r="E38667"/>
      <c r="F38667"/>
      <c r="G38667"/>
      <c r="H38667"/>
      <c r="I38667"/>
      <c r="J38667"/>
      <c r="K38667"/>
      <c r="L38667"/>
      <c r="M38667"/>
      <c r="N38667"/>
      <c r="O38667"/>
      <c r="P38667"/>
      <c r="Q38667"/>
      <c r="R38667"/>
    </row>
    <row r="38668" spans="3:18" x14ac:dyDescent="0.2">
      <c r="C38668"/>
      <c r="D38668"/>
      <c r="E38668"/>
      <c r="F38668"/>
      <c r="G38668"/>
      <c r="H38668"/>
      <c r="I38668"/>
      <c r="J38668"/>
      <c r="K38668"/>
      <c r="L38668"/>
      <c r="M38668"/>
      <c r="N38668"/>
      <c r="O38668"/>
      <c r="P38668"/>
      <c r="Q38668"/>
      <c r="R38668"/>
    </row>
    <row r="38669" spans="3:18" x14ac:dyDescent="0.2">
      <c r="C38669"/>
      <c r="D38669"/>
      <c r="E38669"/>
      <c r="F38669"/>
      <c r="G38669"/>
      <c r="H38669"/>
      <c r="I38669"/>
      <c r="J38669"/>
      <c r="K38669"/>
      <c r="L38669"/>
      <c r="M38669"/>
      <c r="N38669"/>
      <c r="O38669"/>
      <c r="P38669"/>
      <c r="Q38669"/>
      <c r="R38669"/>
    </row>
    <row r="38670" spans="3:18" x14ac:dyDescent="0.2">
      <c r="C38670"/>
      <c r="D38670"/>
      <c r="E38670"/>
      <c r="F38670"/>
      <c r="G38670"/>
      <c r="H38670"/>
      <c r="I38670"/>
      <c r="J38670"/>
      <c r="K38670"/>
      <c r="L38670"/>
      <c r="M38670"/>
      <c r="N38670"/>
      <c r="O38670"/>
      <c r="P38670"/>
      <c r="Q38670"/>
      <c r="R38670"/>
    </row>
    <row r="38671" spans="3:18" x14ac:dyDescent="0.2">
      <c r="C38671"/>
      <c r="D38671"/>
      <c r="E38671"/>
      <c r="F38671"/>
      <c r="G38671"/>
      <c r="H38671"/>
      <c r="I38671"/>
      <c r="J38671"/>
      <c r="K38671"/>
      <c r="L38671"/>
      <c r="M38671"/>
      <c r="N38671"/>
      <c r="O38671"/>
      <c r="P38671"/>
      <c r="Q38671"/>
      <c r="R38671"/>
    </row>
    <row r="38672" spans="3:18" x14ac:dyDescent="0.2">
      <c r="C38672"/>
      <c r="D38672"/>
      <c r="E38672"/>
      <c r="F38672"/>
      <c r="G38672"/>
      <c r="H38672"/>
      <c r="I38672"/>
      <c r="J38672"/>
      <c r="K38672"/>
      <c r="L38672"/>
      <c r="M38672"/>
      <c r="N38672"/>
      <c r="O38672"/>
      <c r="P38672"/>
      <c r="Q38672"/>
      <c r="R38672"/>
    </row>
    <row r="38673" spans="3:18" x14ac:dyDescent="0.2">
      <c r="C38673"/>
      <c r="D38673"/>
      <c r="E38673"/>
      <c r="F38673"/>
      <c r="G38673"/>
      <c r="H38673"/>
      <c r="I38673"/>
      <c r="J38673"/>
      <c r="K38673"/>
      <c r="L38673"/>
      <c r="M38673"/>
      <c r="N38673"/>
      <c r="O38673"/>
      <c r="P38673"/>
      <c r="Q38673"/>
      <c r="R38673"/>
    </row>
    <row r="38674" spans="3:18" x14ac:dyDescent="0.2">
      <c r="C38674"/>
      <c r="D38674"/>
      <c r="E38674"/>
      <c r="F38674"/>
      <c r="G38674"/>
      <c r="H38674"/>
      <c r="I38674"/>
      <c r="J38674"/>
      <c r="K38674"/>
      <c r="L38674"/>
      <c r="M38674"/>
      <c r="N38674"/>
      <c r="O38674"/>
      <c r="P38674"/>
      <c r="Q38674"/>
      <c r="R38674"/>
    </row>
    <row r="38675" spans="3:18" x14ac:dyDescent="0.2">
      <c r="C38675"/>
      <c r="D38675"/>
      <c r="E38675"/>
      <c r="F38675"/>
      <c r="G38675"/>
      <c r="H38675"/>
      <c r="I38675"/>
      <c r="J38675"/>
      <c r="K38675"/>
      <c r="L38675"/>
      <c r="M38675"/>
      <c r="N38675"/>
      <c r="O38675"/>
      <c r="P38675"/>
      <c r="Q38675"/>
      <c r="R38675"/>
    </row>
    <row r="38676" spans="3:18" x14ac:dyDescent="0.2">
      <c r="C38676"/>
      <c r="D38676"/>
      <c r="E38676"/>
      <c r="F38676"/>
      <c r="G38676"/>
      <c r="H38676"/>
      <c r="I38676"/>
      <c r="J38676"/>
      <c r="K38676"/>
      <c r="L38676"/>
      <c r="M38676"/>
      <c r="N38676"/>
      <c r="O38676"/>
      <c r="P38676"/>
      <c r="Q38676"/>
      <c r="R38676"/>
    </row>
    <row r="38677" spans="3:18" x14ac:dyDescent="0.2">
      <c r="C38677"/>
      <c r="D38677"/>
      <c r="E38677"/>
      <c r="F38677"/>
      <c r="G38677"/>
      <c r="H38677"/>
      <c r="I38677"/>
      <c r="J38677"/>
      <c r="K38677"/>
      <c r="L38677"/>
      <c r="M38677"/>
      <c r="N38677"/>
      <c r="O38677"/>
      <c r="P38677"/>
      <c r="Q38677"/>
      <c r="R38677"/>
    </row>
    <row r="38678" spans="3:18" x14ac:dyDescent="0.2">
      <c r="C38678"/>
      <c r="D38678"/>
      <c r="E38678"/>
      <c r="F38678"/>
      <c r="G38678"/>
      <c r="H38678"/>
      <c r="I38678"/>
      <c r="J38678"/>
      <c r="K38678"/>
      <c r="L38678"/>
      <c r="M38678"/>
      <c r="N38678"/>
      <c r="O38678"/>
      <c r="P38678"/>
      <c r="Q38678"/>
      <c r="R38678"/>
    </row>
    <row r="38679" spans="3:18" x14ac:dyDescent="0.2">
      <c r="C38679"/>
      <c r="D38679"/>
      <c r="E38679"/>
      <c r="F38679"/>
      <c r="G38679"/>
      <c r="H38679"/>
      <c r="I38679"/>
      <c r="J38679"/>
      <c r="K38679"/>
      <c r="L38679"/>
      <c r="M38679"/>
      <c r="N38679"/>
      <c r="O38679"/>
      <c r="P38679"/>
      <c r="Q38679"/>
      <c r="R38679"/>
    </row>
    <row r="38680" spans="3:18" x14ac:dyDescent="0.2">
      <c r="C38680"/>
      <c r="D38680"/>
      <c r="E38680"/>
      <c r="F38680"/>
      <c r="G38680"/>
      <c r="H38680"/>
      <c r="I38680"/>
      <c r="J38680"/>
      <c r="K38680"/>
      <c r="L38680"/>
      <c r="M38680"/>
      <c r="N38680"/>
      <c r="O38680"/>
      <c r="P38680"/>
      <c r="Q38680"/>
      <c r="R38680"/>
    </row>
    <row r="38681" spans="3:18" x14ac:dyDescent="0.2">
      <c r="C38681"/>
      <c r="D38681"/>
      <c r="E38681"/>
      <c r="F38681"/>
      <c r="G38681"/>
      <c r="H38681"/>
      <c r="I38681"/>
      <c r="J38681"/>
      <c r="K38681"/>
      <c r="L38681"/>
      <c r="M38681"/>
      <c r="N38681"/>
      <c r="O38681"/>
      <c r="P38681"/>
      <c r="Q38681"/>
      <c r="R38681"/>
    </row>
    <row r="38682" spans="3:18" x14ac:dyDescent="0.2">
      <c r="C38682"/>
      <c r="D38682"/>
      <c r="E38682"/>
      <c r="F38682"/>
      <c r="G38682"/>
      <c r="H38682"/>
      <c r="I38682"/>
      <c r="J38682"/>
      <c r="K38682"/>
      <c r="L38682"/>
      <c r="M38682"/>
      <c r="N38682"/>
      <c r="O38682"/>
      <c r="P38682"/>
      <c r="Q38682"/>
      <c r="R38682"/>
    </row>
    <row r="38683" spans="3:18" x14ac:dyDescent="0.2">
      <c r="C38683"/>
      <c r="D38683"/>
      <c r="E38683"/>
      <c r="F38683"/>
      <c r="G38683"/>
      <c r="H38683"/>
      <c r="I38683"/>
      <c r="J38683"/>
      <c r="K38683"/>
      <c r="L38683"/>
      <c r="M38683"/>
      <c r="N38683"/>
      <c r="O38683"/>
      <c r="P38683"/>
      <c r="Q38683"/>
      <c r="R38683"/>
    </row>
    <row r="38684" spans="3:18" x14ac:dyDescent="0.2">
      <c r="C38684"/>
      <c r="D38684"/>
      <c r="E38684"/>
      <c r="F38684"/>
      <c r="G38684"/>
      <c r="H38684"/>
      <c r="I38684"/>
      <c r="J38684"/>
      <c r="K38684"/>
      <c r="L38684"/>
      <c r="M38684"/>
      <c r="N38684"/>
      <c r="O38684"/>
      <c r="P38684"/>
      <c r="Q38684"/>
      <c r="R38684"/>
    </row>
    <row r="38685" spans="3:18" x14ac:dyDescent="0.2">
      <c r="C38685"/>
      <c r="D38685"/>
      <c r="E38685"/>
      <c r="F38685"/>
      <c r="G38685"/>
      <c r="H38685"/>
      <c r="I38685"/>
      <c r="J38685"/>
      <c r="K38685"/>
      <c r="L38685"/>
      <c r="M38685"/>
      <c r="N38685"/>
      <c r="O38685"/>
      <c r="P38685"/>
      <c r="Q38685"/>
      <c r="R38685"/>
    </row>
    <row r="38686" spans="3:18" x14ac:dyDescent="0.2">
      <c r="C38686"/>
      <c r="D38686"/>
      <c r="E38686"/>
      <c r="F38686"/>
      <c r="G38686"/>
      <c r="H38686"/>
      <c r="I38686"/>
      <c r="J38686"/>
      <c r="K38686"/>
      <c r="L38686"/>
      <c r="M38686"/>
      <c r="N38686"/>
      <c r="O38686"/>
      <c r="P38686"/>
      <c r="Q38686"/>
      <c r="R38686"/>
    </row>
    <row r="38687" spans="3:18" x14ac:dyDescent="0.2">
      <c r="C38687"/>
      <c r="D38687"/>
      <c r="E38687"/>
      <c r="F38687"/>
      <c r="G38687"/>
      <c r="H38687"/>
      <c r="I38687"/>
      <c r="J38687"/>
      <c r="K38687"/>
      <c r="L38687"/>
      <c r="M38687"/>
      <c r="N38687"/>
      <c r="O38687"/>
      <c r="P38687"/>
      <c r="Q38687"/>
      <c r="R38687"/>
    </row>
    <row r="38688" spans="3:18" x14ac:dyDescent="0.2">
      <c r="C38688"/>
      <c r="D38688"/>
      <c r="E38688"/>
      <c r="F38688"/>
      <c r="G38688"/>
      <c r="H38688"/>
      <c r="I38688"/>
      <c r="J38688"/>
      <c r="K38688"/>
      <c r="L38688"/>
      <c r="M38688"/>
      <c r="N38688"/>
      <c r="O38688"/>
      <c r="P38688"/>
      <c r="Q38688"/>
      <c r="R38688"/>
    </row>
    <row r="38689" spans="3:18" x14ac:dyDescent="0.2">
      <c r="C38689"/>
      <c r="D38689"/>
      <c r="E38689"/>
      <c r="F38689"/>
      <c r="G38689"/>
      <c r="H38689"/>
      <c r="I38689"/>
      <c r="J38689"/>
      <c r="K38689"/>
      <c r="L38689"/>
      <c r="M38689"/>
      <c r="N38689"/>
      <c r="O38689"/>
      <c r="P38689"/>
      <c r="Q38689"/>
      <c r="R38689"/>
    </row>
    <row r="38690" spans="3:18" x14ac:dyDescent="0.2">
      <c r="C38690"/>
      <c r="D38690"/>
      <c r="E38690"/>
      <c r="F38690"/>
      <c r="G38690"/>
      <c r="H38690"/>
      <c r="I38690"/>
      <c r="J38690"/>
      <c r="K38690"/>
      <c r="L38690"/>
      <c r="M38690"/>
      <c r="N38690"/>
      <c r="O38690"/>
      <c r="P38690"/>
      <c r="Q38690"/>
      <c r="R38690"/>
    </row>
    <row r="38691" spans="3:18" x14ac:dyDescent="0.2">
      <c r="C38691"/>
      <c r="D38691"/>
      <c r="E38691"/>
      <c r="F38691"/>
      <c r="G38691"/>
      <c r="H38691"/>
      <c r="I38691"/>
      <c r="J38691"/>
      <c r="K38691"/>
      <c r="L38691"/>
      <c r="M38691"/>
      <c r="N38691"/>
      <c r="O38691"/>
      <c r="P38691"/>
      <c r="Q38691"/>
      <c r="R38691"/>
    </row>
    <row r="38692" spans="3:18" x14ac:dyDescent="0.2">
      <c r="C38692"/>
      <c r="D38692"/>
      <c r="E38692"/>
      <c r="F38692"/>
      <c r="G38692"/>
      <c r="H38692"/>
      <c r="I38692"/>
      <c r="J38692"/>
      <c r="K38692"/>
      <c r="L38692"/>
      <c r="M38692"/>
      <c r="N38692"/>
      <c r="O38692"/>
      <c r="P38692"/>
      <c r="Q38692"/>
      <c r="R38692"/>
    </row>
    <row r="38693" spans="3:18" x14ac:dyDescent="0.2">
      <c r="C38693"/>
      <c r="D38693"/>
      <c r="E38693"/>
      <c r="F38693"/>
      <c r="G38693"/>
      <c r="H38693"/>
      <c r="I38693"/>
      <c r="J38693"/>
      <c r="K38693"/>
      <c r="L38693"/>
      <c r="M38693"/>
      <c r="N38693"/>
      <c r="O38693"/>
      <c r="P38693"/>
      <c r="Q38693"/>
      <c r="R38693"/>
    </row>
    <row r="38694" spans="3:18" x14ac:dyDescent="0.2">
      <c r="C38694"/>
      <c r="D38694"/>
      <c r="E38694"/>
      <c r="F38694"/>
      <c r="G38694"/>
      <c r="H38694"/>
      <c r="I38694"/>
      <c r="J38694"/>
      <c r="K38694"/>
      <c r="L38694"/>
      <c r="M38694"/>
      <c r="N38694"/>
      <c r="O38694"/>
      <c r="P38694"/>
      <c r="Q38694"/>
      <c r="R38694"/>
    </row>
    <row r="38695" spans="3:18" x14ac:dyDescent="0.2">
      <c r="C38695"/>
      <c r="D38695"/>
      <c r="E38695"/>
      <c r="F38695"/>
      <c r="G38695"/>
      <c r="H38695"/>
      <c r="I38695"/>
      <c r="J38695"/>
      <c r="K38695"/>
      <c r="L38695"/>
      <c r="M38695"/>
      <c r="N38695"/>
      <c r="O38695"/>
      <c r="P38695"/>
      <c r="Q38695"/>
      <c r="R38695"/>
    </row>
    <row r="38696" spans="3:18" x14ac:dyDescent="0.2">
      <c r="C38696"/>
      <c r="D38696"/>
      <c r="E38696"/>
      <c r="F38696"/>
      <c r="G38696"/>
      <c r="H38696"/>
      <c r="I38696"/>
      <c r="J38696"/>
      <c r="K38696"/>
      <c r="L38696"/>
      <c r="M38696"/>
      <c r="N38696"/>
      <c r="O38696"/>
      <c r="P38696"/>
      <c r="Q38696"/>
      <c r="R38696"/>
    </row>
    <row r="38697" spans="3:18" x14ac:dyDescent="0.2">
      <c r="C38697"/>
      <c r="D38697"/>
      <c r="E38697"/>
      <c r="F38697"/>
      <c r="G38697"/>
      <c r="H38697"/>
      <c r="I38697"/>
      <c r="J38697"/>
      <c r="K38697"/>
      <c r="L38697"/>
      <c r="M38697"/>
      <c r="N38697"/>
      <c r="O38697"/>
      <c r="P38697"/>
      <c r="Q38697"/>
      <c r="R38697"/>
    </row>
    <row r="38698" spans="3:18" x14ac:dyDescent="0.2">
      <c r="C38698"/>
      <c r="D38698"/>
      <c r="E38698"/>
      <c r="F38698"/>
      <c r="G38698"/>
      <c r="H38698"/>
      <c r="I38698"/>
      <c r="J38698"/>
      <c r="K38698"/>
      <c r="L38698"/>
      <c r="M38698"/>
      <c r="N38698"/>
      <c r="O38698"/>
      <c r="P38698"/>
      <c r="Q38698"/>
      <c r="R38698"/>
    </row>
    <row r="38699" spans="3:18" x14ac:dyDescent="0.2">
      <c r="C38699"/>
      <c r="D38699"/>
      <c r="E38699"/>
      <c r="F38699"/>
      <c r="G38699"/>
      <c r="H38699"/>
      <c r="I38699"/>
      <c r="J38699"/>
      <c r="K38699"/>
      <c r="L38699"/>
      <c r="M38699"/>
      <c r="N38699"/>
      <c r="O38699"/>
      <c r="P38699"/>
      <c r="Q38699"/>
      <c r="R38699"/>
    </row>
    <row r="38700" spans="3:18" x14ac:dyDescent="0.2">
      <c r="C38700"/>
      <c r="D38700"/>
      <c r="E38700"/>
      <c r="F38700"/>
      <c r="G38700"/>
      <c r="H38700"/>
      <c r="I38700"/>
      <c r="J38700"/>
      <c r="K38700"/>
      <c r="L38700"/>
      <c r="M38700"/>
      <c r="N38700"/>
      <c r="O38700"/>
      <c r="P38700"/>
      <c r="Q38700"/>
      <c r="R38700"/>
    </row>
    <row r="38701" spans="3:18" x14ac:dyDescent="0.2">
      <c r="C38701"/>
      <c r="D38701"/>
      <c r="E38701"/>
      <c r="F38701"/>
      <c r="G38701"/>
      <c r="H38701"/>
      <c r="I38701"/>
      <c r="J38701"/>
      <c r="K38701"/>
      <c r="L38701"/>
      <c r="M38701"/>
      <c r="N38701"/>
      <c r="O38701"/>
      <c r="P38701"/>
      <c r="Q38701"/>
      <c r="R38701"/>
    </row>
    <row r="38702" spans="3:18" x14ac:dyDescent="0.2">
      <c r="C38702"/>
      <c r="D38702"/>
      <c r="E38702"/>
      <c r="F38702"/>
      <c r="G38702"/>
      <c r="H38702"/>
      <c r="I38702"/>
      <c r="J38702"/>
      <c r="K38702"/>
      <c r="L38702"/>
      <c r="M38702"/>
      <c r="N38702"/>
      <c r="O38702"/>
      <c r="P38702"/>
      <c r="Q38702"/>
      <c r="R38702"/>
    </row>
    <row r="38703" spans="3:18" x14ac:dyDescent="0.2">
      <c r="C38703"/>
      <c r="D38703"/>
      <c r="E38703"/>
      <c r="F38703"/>
      <c r="G38703"/>
      <c r="H38703"/>
      <c r="I38703"/>
      <c r="J38703"/>
      <c r="K38703"/>
      <c r="L38703"/>
      <c r="M38703"/>
      <c r="N38703"/>
      <c r="O38703"/>
      <c r="P38703"/>
      <c r="Q38703"/>
      <c r="R38703"/>
    </row>
    <row r="38704" spans="3:18" x14ac:dyDescent="0.2">
      <c r="C38704"/>
      <c r="D38704"/>
      <c r="E38704"/>
      <c r="F38704"/>
      <c r="G38704"/>
      <c r="H38704"/>
      <c r="I38704"/>
      <c r="J38704"/>
      <c r="K38704"/>
      <c r="L38704"/>
      <c r="M38704"/>
      <c r="N38704"/>
      <c r="O38704"/>
      <c r="P38704"/>
      <c r="Q38704"/>
      <c r="R38704"/>
    </row>
    <row r="38705" spans="3:18" x14ac:dyDescent="0.2">
      <c r="C38705"/>
      <c r="D38705"/>
      <c r="E38705"/>
      <c r="F38705"/>
      <c r="G38705"/>
      <c r="H38705"/>
      <c r="I38705"/>
      <c r="J38705"/>
      <c r="K38705"/>
      <c r="L38705"/>
      <c r="M38705"/>
      <c r="N38705"/>
      <c r="O38705"/>
      <c r="P38705"/>
      <c r="Q38705"/>
      <c r="R38705"/>
    </row>
    <row r="38706" spans="3:18" x14ac:dyDescent="0.2">
      <c r="C38706"/>
      <c r="D38706"/>
      <c r="E38706"/>
      <c r="F38706"/>
      <c r="G38706"/>
      <c r="H38706"/>
      <c r="I38706"/>
      <c r="J38706"/>
      <c r="K38706"/>
      <c r="L38706"/>
      <c r="M38706"/>
      <c r="N38706"/>
      <c r="O38706"/>
      <c r="P38706"/>
      <c r="Q38706"/>
      <c r="R38706"/>
    </row>
    <row r="38707" spans="3:18" x14ac:dyDescent="0.2">
      <c r="C38707"/>
      <c r="D38707"/>
      <c r="E38707"/>
      <c r="F38707"/>
      <c r="G38707"/>
      <c r="H38707"/>
      <c r="I38707"/>
      <c r="J38707"/>
      <c r="K38707"/>
      <c r="L38707"/>
      <c r="M38707"/>
      <c r="N38707"/>
      <c r="O38707"/>
      <c r="P38707"/>
      <c r="Q38707"/>
      <c r="R38707"/>
    </row>
    <row r="38708" spans="3:18" x14ac:dyDescent="0.2">
      <c r="C38708"/>
      <c r="D38708"/>
      <c r="E38708"/>
      <c r="F38708"/>
      <c r="G38708"/>
      <c r="H38708"/>
      <c r="I38708"/>
      <c r="J38708"/>
      <c r="K38708"/>
      <c r="L38708"/>
      <c r="M38708"/>
      <c r="N38708"/>
      <c r="O38708"/>
      <c r="P38708"/>
      <c r="Q38708"/>
      <c r="R38708"/>
    </row>
    <row r="38709" spans="3:18" x14ac:dyDescent="0.2">
      <c r="C38709"/>
      <c r="D38709"/>
      <c r="E38709"/>
      <c r="F38709"/>
      <c r="G38709"/>
      <c r="H38709"/>
      <c r="I38709"/>
      <c r="J38709"/>
      <c r="K38709"/>
      <c r="L38709"/>
      <c r="M38709"/>
      <c r="N38709"/>
      <c r="O38709"/>
      <c r="P38709"/>
      <c r="Q38709"/>
      <c r="R38709"/>
    </row>
    <row r="38710" spans="3:18" x14ac:dyDescent="0.2">
      <c r="C38710"/>
      <c r="D38710"/>
      <c r="E38710"/>
      <c r="F38710"/>
      <c r="G38710"/>
      <c r="H38710"/>
      <c r="I38710"/>
      <c r="J38710"/>
      <c r="K38710"/>
      <c r="L38710"/>
      <c r="M38710"/>
      <c r="N38710"/>
      <c r="O38710"/>
      <c r="P38710"/>
      <c r="Q38710"/>
      <c r="R38710"/>
    </row>
    <row r="38711" spans="3:18" x14ac:dyDescent="0.2">
      <c r="C38711"/>
      <c r="D38711"/>
      <c r="E38711"/>
      <c r="F38711"/>
      <c r="G38711"/>
      <c r="H38711"/>
      <c r="I38711"/>
      <c r="J38711"/>
      <c r="K38711"/>
      <c r="L38711"/>
      <c r="M38711"/>
      <c r="N38711"/>
      <c r="O38711"/>
      <c r="P38711"/>
      <c r="Q38711"/>
      <c r="R38711"/>
    </row>
    <row r="38712" spans="3:18" x14ac:dyDescent="0.2">
      <c r="C38712"/>
      <c r="D38712"/>
      <c r="E38712"/>
      <c r="F38712"/>
      <c r="G38712"/>
      <c r="H38712"/>
      <c r="I38712"/>
      <c r="J38712"/>
      <c r="K38712"/>
      <c r="L38712"/>
      <c r="M38712"/>
      <c r="N38712"/>
      <c r="O38712"/>
      <c r="P38712"/>
      <c r="Q38712"/>
      <c r="R38712"/>
    </row>
    <row r="38713" spans="3:18" x14ac:dyDescent="0.2">
      <c r="C38713"/>
      <c r="D38713"/>
      <c r="E38713"/>
      <c r="F38713"/>
      <c r="G38713"/>
      <c r="H38713"/>
      <c r="I38713"/>
      <c r="J38713"/>
      <c r="K38713"/>
      <c r="L38713"/>
      <c r="M38713"/>
      <c r="N38713"/>
      <c r="O38713"/>
      <c r="P38713"/>
      <c r="Q38713"/>
      <c r="R38713"/>
    </row>
    <row r="38714" spans="3:18" x14ac:dyDescent="0.2">
      <c r="C38714"/>
      <c r="D38714"/>
      <c r="E38714"/>
      <c r="F38714"/>
      <c r="G38714"/>
      <c r="H38714"/>
      <c r="I38714"/>
      <c r="J38714"/>
      <c r="K38714"/>
      <c r="L38714"/>
      <c r="M38714"/>
      <c r="N38714"/>
      <c r="O38714"/>
      <c r="P38714"/>
      <c r="Q38714"/>
      <c r="R38714"/>
    </row>
    <row r="38715" spans="3:18" x14ac:dyDescent="0.2">
      <c r="C38715"/>
      <c r="D38715"/>
      <c r="E38715"/>
      <c r="F38715"/>
      <c r="G38715"/>
      <c r="H38715"/>
      <c r="I38715"/>
      <c r="J38715"/>
      <c r="K38715"/>
      <c r="L38715"/>
      <c r="M38715"/>
      <c r="N38715"/>
      <c r="O38715"/>
      <c r="P38715"/>
      <c r="Q38715"/>
      <c r="R38715"/>
    </row>
    <row r="38716" spans="3:18" x14ac:dyDescent="0.2">
      <c r="C38716"/>
      <c r="D38716"/>
      <c r="E38716"/>
      <c r="F38716"/>
      <c r="G38716"/>
      <c r="H38716"/>
      <c r="I38716"/>
      <c r="J38716"/>
      <c r="K38716"/>
      <c r="L38716"/>
      <c r="M38716"/>
      <c r="N38716"/>
      <c r="O38716"/>
      <c r="P38716"/>
      <c r="Q38716"/>
      <c r="R38716"/>
    </row>
    <row r="38717" spans="3:18" x14ac:dyDescent="0.2">
      <c r="C38717"/>
      <c r="D38717"/>
      <c r="E38717"/>
      <c r="F38717"/>
      <c r="G38717"/>
      <c r="H38717"/>
      <c r="I38717"/>
      <c r="J38717"/>
      <c r="K38717"/>
      <c r="L38717"/>
      <c r="M38717"/>
      <c r="N38717"/>
      <c r="O38717"/>
      <c r="P38717"/>
      <c r="Q38717"/>
      <c r="R38717"/>
    </row>
    <row r="38718" spans="3:18" x14ac:dyDescent="0.2">
      <c r="C38718"/>
      <c r="D38718"/>
      <c r="E38718"/>
      <c r="F38718"/>
      <c r="G38718"/>
      <c r="H38718"/>
      <c r="I38718"/>
      <c r="J38718"/>
      <c r="K38718"/>
      <c r="L38718"/>
      <c r="M38718"/>
      <c r="N38718"/>
      <c r="O38718"/>
      <c r="P38718"/>
      <c r="Q38718"/>
      <c r="R38718"/>
    </row>
    <row r="38719" spans="3:18" x14ac:dyDescent="0.2">
      <c r="C38719"/>
      <c r="D38719"/>
      <c r="E38719"/>
      <c r="F38719"/>
      <c r="G38719"/>
      <c r="H38719"/>
      <c r="I38719"/>
      <c r="J38719"/>
      <c r="K38719"/>
      <c r="L38719"/>
      <c r="M38719"/>
      <c r="N38719"/>
      <c r="O38719"/>
      <c r="P38719"/>
      <c r="Q38719"/>
      <c r="R38719"/>
    </row>
    <row r="38720" spans="3:18" x14ac:dyDescent="0.2">
      <c r="C38720"/>
      <c r="D38720"/>
      <c r="E38720"/>
      <c r="F38720"/>
      <c r="G38720"/>
      <c r="H38720"/>
      <c r="I38720"/>
      <c r="J38720"/>
      <c r="K38720"/>
      <c r="L38720"/>
      <c r="M38720"/>
      <c r="N38720"/>
      <c r="O38720"/>
      <c r="P38720"/>
      <c r="Q38720"/>
      <c r="R38720"/>
    </row>
    <row r="38721" spans="3:18" x14ac:dyDescent="0.2">
      <c r="C38721"/>
      <c r="D38721"/>
      <c r="E38721"/>
      <c r="F38721"/>
      <c r="G38721"/>
      <c r="H38721"/>
      <c r="I38721"/>
      <c r="J38721"/>
      <c r="K38721"/>
      <c r="L38721"/>
      <c r="M38721"/>
      <c r="N38721"/>
      <c r="O38721"/>
      <c r="P38721"/>
      <c r="Q38721"/>
      <c r="R38721"/>
    </row>
    <row r="38722" spans="3:18" x14ac:dyDescent="0.2">
      <c r="C38722"/>
      <c r="D38722"/>
      <c r="E38722"/>
      <c r="F38722"/>
      <c r="G38722"/>
      <c r="H38722"/>
      <c r="I38722"/>
      <c r="J38722"/>
      <c r="K38722"/>
      <c r="L38722"/>
      <c r="M38722"/>
      <c r="N38722"/>
      <c r="O38722"/>
      <c r="P38722"/>
      <c r="Q38722"/>
      <c r="R38722"/>
    </row>
    <row r="38723" spans="3:18" x14ac:dyDescent="0.2">
      <c r="C38723"/>
      <c r="D38723"/>
      <c r="E38723"/>
      <c r="F38723"/>
      <c r="G38723"/>
      <c r="H38723"/>
      <c r="I38723"/>
      <c r="J38723"/>
      <c r="K38723"/>
      <c r="L38723"/>
      <c r="M38723"/>
      <c r="N38723"/>
      <c r="O38723"/>
      <c r="P38723"/>
      <c r="Q38723"/>
      <c r="R38723"/>
    </row>
    <row r="38724" spans="3:18" x14ac:dyDescent="0.2">
      <c r="C38724"/>
      <c r="D38724"/>
      <c r="E38724"/>
      <c r="F38724"/>
      <c r="G38724"/>
      <c r="H38724"/>
      <c r="I38724"/>
      <c r="J38724"/>
      <c r="K38724"/>
      <c r="L38724"/>
      <c r="M38724"/>
      <c r="N38724"/>
      <c r="O38724"/>
      <c r="P38724"/>
      <c r="Q38724"/>
      <c r="R38724"/>
    </row>
    <row r="38725" spans="3:18" x14ac:dyDescent="0.2">
      <c r="C38725"/>
      <c r="D38725"/>
      <c r="E38725"/>
      <c r="F38725"/>
      <c r="G38725"/>
      <c r="H38725"/>
      <c r="I38725"/>
      <c r="J38725"/>
      <c r="K38725"/>
      <c r="L38725"/>
      <c r="M38725"/>
      <c r="N38725"/>
      <c r="O38725"/>
      <c r="P38725"/>
      <c r="Q38725"/>
      <c r="R38725"/>
    </row>
    <row r="38726" spans="3:18" x14ac:dyDescent="0.2">
      <c r="C38726"/>
      <c r="D38726"/>
      <c r="E38726"/>
      <c r="F38726"/>
      <c r="G38726"/>
      <c r="H38726"/>
      <c r="I38726"/>
      <c r="J38726"/>
      <c r="K38726"/>
      <c r="L38726"/>
      <c r="M38726"/>
      <c r="N38726"/>
      <c r="O38726"/>
      <c r="P38726"/>
      <c r="Q38726"/>
      <c r="R38726"/>
    </row>
    <row r="38727" spans="3:18" x14ac:dyDescent="0.2">
      <c r="C38727"/>
      <c r="D38727"/>
      <c r="E38727"/>
      <c r="F38727"/>
      <c r="G38727"/>
      <c r="H38727"/>
      <c r="I38727"/>
      <c r="J38727"/>
      <c r="K38727"/>
      <c r="L38727"/>
      <c r="M38727"/>
      <c r="N38727"/>
      <c r="O38727"/>
      <c r="P38727"/>
      <c r="Q38727"/>
      <c r="R38727"/>
    </row>
    <row r="38728" spans="3:18" x14ac:dyDescent="0.2">
      <c r="C38728"/>
      <c r="D38728"/>
      <c r="E38728"/>
      <c r="F38728"/>
      <c r="G38728"/>
      <c r="H38728"/>
      <c r="I38728"/>
      <c r="J38728"/>
      <c r="K38728"/>
      <c r="L38728"/>
      <c r="M38728"/>
      <c r="N38728"/>
      <c r="O38728"/>
      <c r="P38728"/>
      <c r="Q38728"/>
      <c r="R38728"/>
    </row>
    <row r="38729" spans="3:18" x14ac:dyDescent="0.2">
      <c r="C38729"/>
      <c r="D38729"/>
      <c r="E38729"/>
      <c r="F38729"/>
      <c r="G38729"/>
      <c r="H38729"/>
      <c r="I38729"/>
      <c r="J38729"/>
      <c r="K38729"/>
      <c r="L38729"/>
      <c r="M38729"/>
      <c r="N38729"/>
      <c r="O38729"/>
      <c r="P38729"/>
      <c r="Q38729"/>
      <c r="R38729"/>
    </row>
    <row r="38730" spans="3:18" x14ac:dyDescent="0.2">
      <c r="C38730"/>
      <c r="D38730"/>
      <c r="E38730"/>
      <c r="F38730"/>
      <c r="G38730"/>
      <c r="H38730"/>
      <c r="I38730"/>
      <c r="J38730"/>
      <c r="K38730"/>
      <c r="L38730"/>
      <c r="M38730"/>
      <c r="N38730"/>
      <c r="O38730"/>
      <c r="P38730"/>
      <c r="Q38730"/>
      <c r="R38730"/>
    </row>
    <row r="38731" spans="3:18" x14ac:dyDescent="0.2">
      <c r="C38731"/>
      <c r="D38731"/>
      <c r="E38731"/>
      <c r="F38731"/>
      <c r="G38731"/>
      <c r="H38731"/>
      <c r="I38731"/>
      <c r="J38731"/>
      <c r="K38731"/>
      <c r="L38731"/>
      <c r="M38731"/>
      <c r="N38731"/>
      <c r="O38731"/>
      <c r="P38731"/>
      <c r="Q38731"/>
      <c r="R38731"/>
    </row>
    <row r="38732" spans="3:18" x14ac:dyDescent="0.2">
      <c r="C38732"/>
      <c r="D38732"/>
      <c r="E38732"/>
      <c r="F38732"/>
      <c r="G38732"/>
      <c r="H38732"/>
      <c r="I38732"/>
      <c r="J38732"/>
      <c r="K38732"/>
      <c r="L38732"/>
      <c r="M38732"/>
      <c r="N38732"/>
      <c r="O38732"/>
      <c r="P38732"/>
      <c r="Q38732"/>
      <c r="R38732"/>
    </row>
    <row r="38733" spans="3:18" x14ac:dyDescent="0.2">
      <c r="C38733"/>
      <c r="D38733"/>
      <c r="E38733"/>
      <c r="F38733"/>
      <c r="G38733"/>
      <c r="H38733"/>
      <c r="I38733"/>
      <c r="J38733"/>
      <c r="K38733"/>
      <c r="L38733"/>
      <c r="M38733"/>
      <c r="N38733"/>
      <c r="O38733"/>
      <c r="P38733"/>
      <c r="Q38733"/>
      <c r="R38733"/>
    </row>
    <row r="38734" spans="3:18" x14ac:dyDescent="0.2">
      <c r="C38734"/>
      <c r="D38734"/>
      <c r="E38734"/>
      <c r="F38734"/>
      <c r="G38734"/>
      <c r="H38734"/>
      <c r="I38734"/>
      <c r="J38734"/>
      <c r="K38734"/>
      <c r="L38734"/>
      <c r="M38734"/>
      <c r="N38734"/>
      <c r="O38734"/>
      <c r="P38734"/>
      <c r="Q38734"/>
      <c r="R38734"/>
    </row>
    <row r="38735" spans="3:18" x14ac:dyDescent="0.2">
      <c r="C38735"/>
      <c r="D38735"/>
      <c r="E38735"/>
      <c r="F38735"/>
      <c r="G38735"/>
      <c r="H38735"/>
      <c r="I38735"/>
      <c r="J38735"/>
      <c r="K38735"/>
      <c r="L38735"/>
      <c r="M38735"/>
      <c r="N38735"/>
      <c r="O38735"/>
      <c r="P38735"/>
      <c r="Q38735"/>
      <c r="R38735"/>
    </row>
    <row r="38736" spans="3:18" x14ac:dyDescent="0.2">
      <c r="C38736"/>
      <c r="D38736"/>
      <c r="E38736"/>
      <c r="F38736"/>
      <c r="G38736"/>
      <c r="H38736"/>
      <c r="I38736"/>
      <c r="J38736"/>
      <c r="K38736"/>
      <c r="L38736"/>
      <c r="M38736"/>
      <c r="N38736"/>
      <c r="O38736"/>
      <c r="P38736"/>
      <c r="Q38736"/>
      <c r="R38736"/>
    </row>
    <row r="38737" spans="3:18" x14ac:dyDescent="0.2">
      <c r="C38737"/>
      <c r="D38737"/>
      <c r="E38737"/>
      <c r="F38737"/>
      <c r="G38737"/>
      <c r="H38737"/>
      <c r="I38737"/>
      <c r="J38737"/>
      <c r="K38737"/>
      <c r="L38737"/>
      <c r="M38737"/>
      <c r="N38737"/>
      <c r="O38737"/>
      <c r="P38737"/>
      <c r="Q38737"/>
      <c r="R38737"/>
    </row>
    <row r="38738" spans="3:18" x14ac:dyDescent="0.2">
      <c r="C38738"/>
      <c r="D38738"/>
      <c r="E38738"/>
      <c r="F38738"/>
      <c r="G38738"/>
      <c r="H38738"/>
      <c r="I38738"/>
      <c r="J38738"/>
      <c r="K38738"/>
      <c r="L38738"/>
      <c r="M38738"/>
      <c r="N38738"/>
      <c r="O38738"/>
      <c r="P38738"/>
      <c r="Q38738"/>
      <c r="R38738"/>
    </row>
    <row r="38739" spans="3:18" x14ac:dyDescent="0.2">
      <c r="C38739"/>
      <c r="D38739"/>
      <c r="E38739"/>
      <c r="F38739"/>
      <c r="G38739"/>
      <c r="H38739"/>
      <c r="I38739"/>
      <c r="J38739"/>
      <c r="K38739"/>
      <c r="L38739"/>
      <c r="M38739"/>
      <c r="N38739"/>
      <c r="O38739"/>
      <c r="P38739"/>
      <c r="Q38739"/>
      <c r="R38739"/>
    </row>
    <row r="38740" spans="3:18" x14ac:dyDescent="0.2">
      <c r="C38740"/>
      <c r="D38740"/>
      <c r="E38740"/>
      <c r="F38740"/>
      <c r="G38740"/>
      <c r="H38740"/>
      <c r="I38740"/>
      <c r="J38740"/>
      <c r="K38740"/>
      <c r="L38740"/>
      <c r="M38740"/>
      <c r="N38740"/>
      <c r="O38740"/>
      <c r="P38740"/>
      <c r="Q38740"/>
      <c r="R38740"/>
    </row>
    <row r="38741" spans="3:18" x14ac:dyDescent="0.2">
      <c r="C38741"/>
      <c r="D38741"/>
      <c r="E38741"/>
      <c r="F38741"/>
      <c r="G38741"/>
      <c r="H38741"/>
      <c r="I38741"/>
      <c r="J38741"/>
      <c r="K38741"/>
      <c r="L38741"/>
      <c r="M38741"/>
      <c r="N38741"/>
      <c r="O38741"/>
      <c r="P38741"/>
      <c r="Q38741"/>
      <c r="R38741"/>
    </row>
    <row r="38742" spans="3:18" x14ac:dyDescent="0.2">
      <c r="C38742"/>
      <c r="D38742"/>
      <c r="E38742"/>
      <c r="F38742"/>
      <c r="G38742"/>
      <c r="H38742"/>
      <c r="I38742"/>
      <c r="J38742"/>
      <c r="K38742"/>
      <c r="L38742"/>
      <c r="M38742"/>
      <c r="N38742"/>
      <c r="O38742"/>
      <c r="P38742"/>
      <c r="Q38742"/>
      <c r="R38742"/>
    </row>
    <row r="38743" spans="3:18" x14ac:dyDescent="0.2">
      <c r="C38743"/>
      <c r="D38743"/>
      <c r="E38743"/>
      <c r="F38743"/>
      <c r="G38743"/>
      <c r="H38743"/>
      <c r="I38743"/>
      <c r="J38743"/>
      <c r="K38743"/>
      <c r="L38743"/>
      <c r="M38743"/>
      <c r="N38743"/>
      <c r="O38743"/>
      <c r="P38743"/>
      <c r="Q38743"/>
      <c r="R38743"/>
    </row>
    <row r="38744" spans="3:18" x14ac:dyDescent="0.2">
      <c r="C38744"/>
      <c r="D38744"/>
      <c r="E38744"/>
      <c r="F38744"/>
      <c r="G38744"/>
      <c r="H38744"/>
      <c r="I38744"/>
      <c r="J38744"/>
      <c r="K38744"/>
      <c r="L38744"/>
      <c r="M38744"/>
      <c r="N38744"/>
      <c r="O38744"/>
      <c r="P38744"/>
      <c r="Q38744"/>
      <c r="R38744"/>
    </row>
    <row r="38745" spans="3:18" x14ac:dyDescent="0.2">
      <c r="C38745"/>
      <c r="D38745"/>
      <c r="E38745"/>
      <c r="F38745"/>
      <c r="G38745"/>
      <c r="H38745"/>
      <c r="I38745"/>
      <c r="J38745"/>
      <c r="K38745"/>
      <c r="L38745"/>
      <c r="M38745"/>
      <c r="N38745"/>
      <c r="O38745"/>
      <c r="P38745"/>
      <c r="Q38745"/>
      <c r="R38745"/>
    </row>
    <row r="38746" spans="3:18" x14ac:dyDescent="0.2">
      <c r="C38746"/>
      <c r="D38746"/>
      <c r="E38746"/>
      <c r="F38746"/>
      <c r="G38746"/>
      <c r="H38746"/>
      <c r="I38746"/>
      <c r="J38746"/>
      <c r="K38746"/>
      <c r="L38746"/>
      <c r="M38746"/>
      <c r="N38746"/>
      <c r="O38746"/>
      <c r="P38746"/>
      <c r="Q38746"/>
      <c r="R38746"/>
    </row>
    <row r="38747" spans="3:18" x14ac:dyDescent="0.2">
      <c r="C38747"/>
      <c r="D38747"/>
      <c r="E38747"/>
      <c r="F38747"/>
      <c r="G38747"/>
      <c r="H38747"/>
      <c r="I38747"/>
      <c r="J38747"/>
      <c r="K38747"/>
      <c r="L38747"/>
      <c r="M38747"/>
      <c r="N38747"/>
      <c r="O38747"/>
      <c r="P38747"/>
      <c r="Q38747"/>
      <c r="R38747"/>
    </row>
    <row r="38748" spans="3:18" x14ac:dyDescent="0.2">
      <c r="C38748"/>
      <c r="D38748"/>
      <c r="E38748"/>
      <c r="F38748"/>
      <c r="G38748"/>
      <c r="H38748"/>
      <c r="I38748"/>
      <c r="J38748"/>
      <c r="K38748"/>
      <c r="L38748"/>
      <c r="M38748"/>
      <c r="N38748"/>
      <c r="O38748"/>
      <c r="P38748"/>
      <c r="Q38748"/>
      <c r="R38748"/>
    </row>
    <row r="38749" spans="3:18" x14ac:dyDescent="0.2">
      <c r="C38749"/>
      <c r="D38749"/>
      <c r="E38749"/>
      <c r="F38749"/>
      <c r="G38749"/>
      <c r="H38749"/>
      <c r="I38749"/>
      <c r="J38749"/>
      <c r="K38749"/>
      <c r="L38749"/>
      <c r="M38749"/>
      <c r="N38749"/>
      <c r="O38749"/>
      <c r="P38749"/>
      <c r="Q38749"/>
      <c r="R38749"/>
    </row>
    <row r="38750" spans="3:18" x14ac:dyDescent="0.2">
      <c r="C38750"/>
      <c r="D38750"/>
      <c r="E38750"/>
      <c r="F38750"/>
      <c r="G38750"/>
      <c r="H38750"/>
      <c r="I38750"/>
      <c r="J38750"/>
      <c r="K38750"/>
      <c r="L38750"/>
      <c r="M38750"/>
      <c r="N38750"/>
      <c r="O38750"/>
      <c r="P38750"/>
      <c r="Q38750"/>
      <c r="R38750"/>
    </row>
    <row r="38751" spans="3:18" x14ac:dyDescent="0.2">
      <c r="C38751"/>
      <c r="D38751"/>
      <c r="E38751"/>
      <c r="F38751"/>
      <c r="G38751"/>
      <c r="H38751"/>
      <c r="I38751"/>
      <c r="J38751"/>
      <c r="K38751"/>
      <c r="L38751"/>
      <c r="M38751"/>
      <c r="N38751"/>
      <c r="O38751"/>
      <c r="P38751"/>
      <c r="Q38751"/>
      <c r="R38751"/>
    </row>
    <row r="38752" spans="3:18" x14ac:dyDescent="0.2">
      <c r="C38752"/>
      <c r="D38752"/>
      <c r="E38752"/>
      <c r="F38752"/>
      <c r="G38752"/>
      <c r="H38752"/>
      <c r="I38752"/>
      <c r="J38752"/>
      <c r="K38752"/>
      <c r="L38752"/>
      <c r="M38752"/>
      <c r="N38752"/>
      <c r="O38752"/>
      <c r="P38752"/>
      <c r="Q38752"/>
      <c r="R38752"/>
    </row>
    <row r="38753" spans="3:18" x14ac:dyDescent="0.2">
      <c r="C38753"/>
      <c r="D38753"/>
      <c r="E38753"/>
      <c r="F38753"/>
      <c r="G38753"/>
      <c r="H38753"/>
      <c r="I38753"/>
      <c r="J38753"/>
      <c r="K38753"/>
      <c r="L38753"/>
      <c r="M38753"/>
      <c r="N38753"/>
      <c r="O38753"/>
      <c r="P38753"/>
      <c r="Q38753"/>
      <c r="R38753"/>
    </row>
    <row r="38754" spans="3:18" x14ac:dyDescent="0.2">
      <c r="C38754"/>
      <c r="D38754"/>
      <c r="E38754"/>
      <c r="F38754"/>
      <c r="G38754"/>
      <c r="H38754"/>
      <c r="I38754"/>
      <c r="J38754"/>
      <c r="K38754"/>
      <c r="L38754"/>
      <c r="M38754"/>
      <c r="N38754"/>
      <c r="O38754"/>
      <c r="P38754"/>
      <c r="Q38754"/>
      <c r="R38754"/>
    </row>
    <row r="38755" spans="3:18" x14ac:dyDescent="0.2">
      <c r="C38755"/>
      <c r="D38755"/>
      <c r="E38755"/>
      <c r="F38755"/>
      <c r="G38755"/>
      <c r="H38755"/>
      <c r="I38755"/>
      <c r="J38755"/>
      <c r="K38755"/>
      <c r="L38755"/>
      <c r="M38755"/>
      <c r="N38755"/>
      <c r="O38755"/>
      <c r="P38755"/>
      <c r="Q38755"/>
      <c r="R38755"/>
    </row>
    <row r="38756" spans="3:18" x14ac:dyDescent="0.2">
      <c r="C38756"/>
      <c r="D38756"/>
      <c r="E38756"/>
      <c r="F38756"/>
      <c r="G38756"/>
      <c r="H38756"/>
      <c r="I38756"/>
      <c r="J38756"/>
      <c r="K38756"/>
      <c r="L38756"/>
      <c r="M38756"/>
      <c r="N38756"/>
      <c r="O38756"/>
      <c r="P38756"/>
      <c r="Q38756"/>
      <c r="R38756"/>
    </row>
    <row r="38757" spans="3:18" x14ac:dyDescent="0.2">
      <c r="C38757"/>
      <c r="D38757"/>
      <c r="E38757"/>
      <c r="F38757"/>
      <c r="G38757"/>
      <c r="H38757"/>
      <c r="I38757"/>
      <c r="J38757"/>
      <c r="K38757"/>
      <c r="L38757"/>
      <c r="M38757"/>
      <c r="N38757"/>
      <c r="O38757"/>
      <c r="P38757"/>
      <c r="Q38757"/>
      <c r="R38757"/>
    </row>
    <row r="38758" spans="3:18" x14ac:dyDescent="0.2">
      <c r="C38758"/>
      <c r="D38758"/>
      <c r="E38758"/>
      <c r="F38758"/>
      <c r="G38758"/>
      <c r="H38758"/>
      <c r="I38758"/>
      <c r="J38758"/>
      <c r="K38758"/>
      <c r="L38758"/>
      <c r="M38758"/>
      <c r="N38758"/>
      <c r="O38758"/>
      <c r="P38758"/>
      <c r="Q38758"/>
      <c r="R38758"/>
    </row>
    <row r="38759" spans="3:18" x14ac:dyDescent="0.2">
      <c r="C38759"/>
      <c r="D38759"/>
      <c r="E38759"/>
      <c r="F38759"/>
      <c r="G38759"/>
      <c r="H38759"/>
      <c r="I38759"/>
      <c r="J38759"/>
      <c r="K38759"/>
      <c r="L38759"/>
      <c r="M38759"/>
      <c r="N38759"/>
      <c r="O38759"/>
      <c r="P38759"/>
      <c r="Q38759"/>
      <c r="R38759"/>
    </row>
    <row r="38760" spans="3:18" x14ac:dyDescent="0.2">
      <c r="C38760"/>
      <c r="D38760"/>
      <c r="E38760"/>
      <c r="F38760"/>
      <c r="G38760"/>
      <c r="H38760"/>
      <c r="I38760"/>
      <c r="J38760"/>
      <c r="K38760"/>
      <c r="L38760"/>
      <c r="M38760"/>
      <c r="N38760"/>
      <c r="O38760"/>
      <c r="P38760"/>
      <c r="Q38760"/>
      <c r="R38760"/>
    </row>
    <row r="38761" spans="3:18" x14ac:dyDescent="0.2">
      <c r="C38761"/>
      <c r="D38761"/>
      <c r="E38761"/>
      <c r="F38761"/>
      <c r="G38761"/>
      <c r="H38761"/>
      <c r="I38761"/>
      <c r="J38761"/>
      <c r="K38761"/>
      <c r="L38761"/>
      <c r="M38761"/>
      <c r="N38761"/>
      <c r="O38761"/>
      <c r="P38761"/>
      <c r="Q38761"/>
      <c r="R38761"/>
    </row>
    <row r="38762" spans="3:18" x14ac:dyDescent="0.2">
      <c r="C38762"/>
      <c r="D38762"/>
      <c r="E38762"/>
      <c r="F38762"/>
      <c r="G38762"/>
      <c r="H38762"/>
      <c r="I38762"/>
      <c r="J38762"/>
      <c r="K38762"/>
      <c r="L38762"/>
      <c r="M38762"/>
      <c r="N38762"/>
      <c r="O38762"/>
      <c r="P38762"/>
      <c r="Q38762"/>
      <c r="R38762"/>
    </row>
    <row r="38763" spans="3:18" x14ac:dyDescent="0.2">
      <c r="C38763"/>
      <c r="D38763"/>
      <c r="E38763"/>
      <c r="F38763"/>
      <c r="G38763"/>
      <c r="H38763"/>
      <c r="I38763"/>
      <c r="J38763"/>
      <c r="K38763"/>
      <c r="L38763"/>
      <c r="M38763"/>
      <c r="N38763"/>
      <c r="O38763"/>
      <c r="P38763"/>
      <c r="Q38763"/>
      <c r="R38763"/>
    </row>
    <row r="38764" spans="3:18" x14ac:dyDescent="0.2">
      <c r="C38764"/>
      <c r="D38764"/>
      <c r="E38764"/>
      <c r="F38764"/>
      <c r="G38764"/>
      <c r="H38764"/>
      <c r="I38764"/>
      <c r="J38764"/>
      <c r="K38764"/>
      <c r="L38764"/>
      <c r="M38764"/>
      <c r="N38764"/>
      <c r="O38764"/>
      <c r="P38764"/>
      <c r="Q38764"/>
      <c r="R38764"/>
    </row>
    <row r="38765" spans="3:18" x14ac:dyDescent="0.2">
      <c r="C38765"/>
      <c r="D38765"/>
      <c r="E38765"/>
      <c r="F38765"/>
      <c r="G38765"/>
      <c r="H38765"/>
      <c r="I38765"/>
      <c r="J38765"/>
      <c r="K38765"/>
      <c r="L38765"/>
      <c r="M38765"/>
      <c r="N38765"/>
      <c r="O38765"/>
      <c r="P38765"/>
      <c r="Q38765"/>
      <c r="R38765"/>
    </row>
    <row r="38766" spans="3:18" x14ac:dyDescent="0.2">
      <c r="C38766"/>
      <c r="D38766"/>
      <c r="E38766"/>
      <c r="F38766"/>
      <c r="G38766"/>
      <c r="H38766"/>
      <c r="I38766"/>
      <c r="J38766"/>
      <c r="K38766"/>
      <c r="L38766"/>
      <c r="M38766"/>
      <c r="N38766"/>
      <c r="O38766"/>
      <c r="P38766"/>
      <c r="Q38766"/>
      <c r="R38766"/>
    </row>
    <row r="38767" spans="3:18" x14ac:dyDescent="0.2">
      <c r="C38767"/>
      <c r="D38767"/>
      <c r="E38767"/>
      <c r="F38767"/>
      <c r="G38767"/>
      <c r="H38767"/>
      <c r="I38767"/>
      <c r="J38767"/>
      <c r="K38767"/>
      <c r="L38767"/>
      <c r="M38767"/>
      <c r="N38767"/>
      <c r="O38767"/>
      <c r="P38767"/>
      <c r="Q38767"/>
      <c r="R38767"/>
    </row>
    <row r="38768" spans="3:18" x14ac:dyDescent="0.2">
      <c r="C38768"/>
      <c r="D38768"/>
      <c r="E38768"/>
      <c r="F38768"/>
      <c r="G38768"/>
      <c r="H38768"/>
      <c r="I38768"/>
      <c r="J38768"/>
      <c r="K38768"/>
      <c r="L38768"/>
      <c r="M38768"/>
      <c r="N38768"/>
      <c r="O38768"/>
      <c r="P38768"/>
      <c r="Q38768"/>
      <c r="R38768"/>
    </row>
    <row r="38769" spans="3:18" x14ac:dyDescent="0.2">
      <c r="C38769"/>
      <c r="D38769"/>
      <c r="E38769"/>
      <c r="F38769"/>
      <c r="G38769"/>
      <c r="H38769"/>
      <c r="I38769"/>
      <c r="J38769"/>
      <c r="K38769"/>
      <c r="L38769"/>
      <c r="M38769"/>
      <c r="N38769"/>
      <c r="O38769"/>
      <c r="P38769"/>
      <c r="Q38769"/>
      <c r="R38769"/>
    </row>
    <row r="38770" spans="3:18" x14ac:dyDescent="0.2">
      <c r="C38770"/>
      <c r="D38770"/>
      <c r="E38770"/>
      <c r="F38770"/>
      <c r="G38770"/>
      <c r="H38770"/>
      <c r="I38770"/>
      <c r="J38770"/>
      <c r="K38770"/>
      <c r="L38770"/>
      <c r="M38770"/>
      <c r="N38770"/>
      <c r="O38770"/>
      <c r="P38770"/>
      <c r="Q38770"/>
      <c r="R38770"/>
    </row>
    <row r="38771" spans="3:18" x14ac:dyDescent="0.2">
      <c r="C38771"/>
      <c r="D38771"/>
      <c r="E38771"/>
      <c r="F38771"/>
      <c r="G38771"/>
      <c r="H38771"/>
      <c r="I38771"/>
      <c r="J38771"/>
      <c r="K38771"/>
      <c r="L38771"/>
      <c r="M38771"/>
      <c r="N38771"/>
      <c r="O38771"/>
      <c r="P38771"/>
      <c r="Q38771"/>
      <c r="R38771"/>
    </row>
    <row r="38772" spans="3:18" x14ac:dyDescent="0.2">
      <c r="C38772"/>
      <c r="D38772"/>
      <c r="E38772"/>
      <c r="F38772"/>
      <c r="G38772"/>
      <c r="H38772"/>
      <c r="I38772"/>
      <c r="J38772"/>
      <c r="K38772"/>
      <c r="L38772"/>
      <c r="M38772"/>
      <c r="N38772"/>
      <c r="O38772"/>
      <c r="P38772"/>
      <c r="Q38772"/>
      <c r="R38772"/>
    </row>
    <row r="38773" spans="3:18" x14ac:dyDescent="0.2">
      <c r="C38773"/>
      <c r="D38773"/>
      <c r="E38773"/>
      <c r="F38773"/>
      <c r="G38773"/>
      <c r="H38773"/>
      <c r="I38773"/>
      <c r="J38773"/>
      <c r="K38773"/>
      <c r="L38773"/>
      <c r="M38773"/>
      <c r="N38773"/>
      <c r="O38773"/>
      <c r="P38773"/>
      <c r="Q38773"/>
      <c r="R38773"/>
    </row>
    <row r="38774" spans="3:18" x14ac:dyDescent="0.2">
      <c r="C38774"/>
      <c r="D38774"/>
      <c r="E38774"/>
      <c r="F38774"/>
      <c r="G38774"/>
      <c r="H38774"/>
      <c r="I38774"/>
      <c r="J38774"/>
      <c r="K38774"/>
      <c r="L38774"/>
      <c r="M38774"/>
      <c r="N38774"/>
      <c r="O38774"/>
      <c r="P38774"/>
      <c r="Q38774"/>
      <c r="R38774"/>
    </row>
    <row r="38775" spans="3:18" x14ac:dyDescent="0.2">
      <c r="C38775"/>
      <c r="D38775"/>
      <c r="E38775"/>
      <c r="F38775"/>
      <c r="G38775"/>
      <c r="H38775"/>
      <c r="I38775"/>
      <c r="J38775"/>
      <c r="K38775"/>
      <c r="L38775"/>
      <c r="M38775"/>
      <c r="N38775"/>
      <c r="O38775"/>
      <c r="P38775"/>
      <c r="Q38775"/>
      <c r="R38775"/>
    </row>
    <row r="38776" spans="3:18" x14ac:dyDescent="0.2">
      <c r="C38776"/>
      <c r="D38776"/>
      <c r="E38776"/>
      <c r="F38776"/>
      <c r="G38776"/>
      <c r="H38776"/>
      <c r="I38776"/>
      <c r="J38776"/>
      <c r="K38776"/>
      <c r="L38776"/>
      <c r="M38776"/>
      <c r="N38776"/>
      <c r="O38776"/>
      <c r="P38776"/>
      <c r="Q38776"/>
      <c r="R38776"/>
    </row>
    <row r="38777" spans="3:18" x14ac:dyDescent="0.2">
      <c r="C38777"/>
      <c r="D38777"/>
      <c r="E38777"/>
      <c r="F38777"/>
      <c r="G38777"/>
      <c r="H38777"/>
      <c r="I38777"/>
      <c r="J38777"/>
      <c r="K38777"/>
      <c r="L38777"/>
      <c r="M38777"/>
      <c r="N38777"/>
      <c r="O38777"/>
      <c r="P38777"/>
      <c r="Q38777"/>
      <c r="R38777"/>
    </row>
    <row r="38778" spans="3:18" x14ac:dyDescent="0.2">
      <c r="C38778"/>
      <c r="D38778"/>
      <c r="E38778"/>
      <c r="F38778"/>
      <c r="G38778"/>
      <c r="H38778"/>
      <c r="I38778"/>
      <c r="J38778"/>
      <c r="K38778"/>
      <c r="L38778"/>
      <c r="M38778"/>
      <c r="N38778"/>
      <c r="O38778"/>
      <c r="P38778"/>
      <c r="Q38778"/>
      <c r="R38778"/>
    </row>
    <row r="38779" spans="3:18" x14ac:dyDescent="0.2">
      <c r="C38779"/>
      <c r="D38779"/>
      <c r="E38779"/>
      <c r="F38779"/>
      <c r="G38779"/>
      <c r="H38779"/>
      <c r="I38779"/>
      <c r="J38779"/>
      <c r="K38779"/>
      <c r="L38779"/>
      <c r="M38779"/>
      <c r="N38779"/>
      <c r="O38779"/>
      <c r="P38779"/>
      <c r="Q38779"/>
      <c r="R38779"/>
    </row>
    <row r="38780" spans="3:18" x14ac:dyDescent="0.2">
      <c r="C38780"/>
      <c r="D38780"/>
      <c r="E38780"/>
      <c r="F38780"/>
      <c r="G38780"/>
      <c r="H38780"/>
      <c r="I38780"/>
      <c r="J38780"/>
      <c r="K38780"/>
      <c r="L38780"/>
      <c r="M38780"/>
      <c r="N38780"/>
      <c r="O38780"/>
      <c r="P38780"/>
      <c r="Q38780"/>
      <c r="R38780"/>
    </row>
    <row r="38781" spans="3:18" x14ac:dyDescent="0.2">
      <c r="C38781"/>
      <c r="D38781"/>
      <c r="E38781"/>
      <c r="F38781"/>
      <c r="G38781"/>
      <c r="H38781"/>
      <c r="I38781"/>
      <c r="J38781"/>
      <c r="K38781"/>
      <c r="L38781"/>
      <c r="M38781"/>
      <c r="N38781"/>
      <c r="O38781"/>
      <c r="P38781"/>
      <c r="Q38781"/>
      <c r="R38781"/>
    </row>
    <row r="38782" spans="3:18" x14ac:dyDescent="0.2">
      <c r="C38782"/>
      <c r="D38782"/>
      <c r="E38782"/>
      <c r="F38782"/>
      <c r="G38782"/>
      <c r="H38782"/>
      <c r="I38782"/>
      <c r="J38782"/>
      <c r="K38782"/>
      <c r="L38782"/>
      <c r="M38782"/>
      <c r="N38782"/>
      <c r="O38782"/>
      <c r="P38782"/>
      <c r="Q38782"/>
      <c r="R38782"/>
    </row>
    <row r="38783" spans="3:18" x14ac:dyDescent="0.2">
      <c r="C38783"/>
      <c r="D38783"/>
      <c r="E38783"/>
      <c r="F38783"/>
      <c r="G38783"/>
      <c r="H38783"/>
      <c r="I38783"/>
      <c r="J38783"/>
      <c r="K38783"/>
      <c r="L38783"/>
      <c r="M38783"/>
      <c r="N38783"/>
      <c r="O38783"/>
      <c r="P38783"/>
      <c r="Q38783"/>
      <c r="R38783"/>
    </row>
    <row r="38784" spans="3:18" x14ac:dyDescent="0.2">
      <c r="C38784"/>
      <c r="D38784"/>
      <c r="E38784"/>
      <c r="F38784"/>
      <c r="G38784"/>
      <c r="H38784"/>
      <c r="I38784"/>
      <c r="J38784"/>
      <c r="K38784"/>
      <c r="L38784"/>
      <c r="M38784"/>
      <c r="N38784"/>
      <c r="O38784"/>
      <c r="P38784"/>
      <c r="Q38784"/>
      <c r="R38784"/>
    </row>
    <row r="38785" spans="3:18" x14ac:dyDescent="0.2">
      <c r="C38785"/>
      <c r="D38785"/>
      <c r="E38785"/>
      <c r="F38785"/>
      <c r="G38785"/>
      <c r="H38785"/>
      <c r="I38785"/>
      <c r="J38785"/>
      <c r="K38785"/>
      <c r="L38785"/>
      <c r="M38785"/>
      <c r="N38785"/>
      <c r="O38785"/>
      <c r="P38785"/>
      <c r="Q38785"/>
      <c r="R38785"/>
    </row>
    <row r="38786" spans="3:18" x14ac:dyDescent="0.2">
      <c r="C38786"/>
      <c r="D38786"/>
      <c r="E38786"/>
      <c r="F38786"/>
      <c r="G38786"/>
      <c r="H38786"/>
      <c r="I38786"/>
      <c r="J38786"/>
      <c r="K38786"/>
      <c r="L38786"/>
      <c r="M38786"/>
      <c r="N38786"/>
      <c r="O38786"/>
      <c r="P38786"/>
      <c r="Q38786"/>
      <c r="R38786"/>
    </row>
    <row r="38787" spans="3:18" x14ac:dyDescent="0.2">
      <c r="C38787"/>
      <c r="D38787"/>
      <c r="E38787"/>
      <c r="F38787"/>
      <c r="G38787"/>
      <c r="H38787"/>
      <c r="I38787"/>
      <c r="J38787"/>
      <c r="K38787"/>
      <c r="L38787"/>
      <c r="M38787"/>
      <c r="N38787"/>
      <c r="O38787"/>
      <c r="P38787"/>
      <c r="Q38787"/>
      <c r="R38787"/>
    </row>
    <row r="38788" spans="3:18" x14ac:dyDescent="0.2">
      <c r="C38788"/>
      <c r="D38788"/>
      <c r="E38788"/>
      <c r="F38788"/>
      <c r="G38788"/>
      <c r="H38788"/>
      <c r="I38788"/>
      <c r="J38788"/>
      <c r="K38788"/>
      <c r="L38788"/>
      <c r="M38788"/>
      <c r="N38788"/>
      <c r="O38788"/>
      <c r="P38788"/>
      <c r="Q38788"/>
      <c r="R38788"/>
    </row>
    <row r="38789" spans="3:18" x14ac:dyDescent="0.2">
      <c r="C38789"/>
      <c r="D38789"/>
      <c r="E38789"/>
      <c r="F38789"/>
      <c r="G38789"/>
      <c r="H38789"/>
      <c r="I38789"/>
      <c r="J38789"/>
      <c r="K38789"/>
      <c r="L38789"/>
      <c r="M38789"/>
      <c r="N38789"/>
      <c r="O38789"/>
      <c r="P38789"/>
      <c r="Q38789"/>
      <c r="R38789"/>
    </row>
    <row r="38790" spans="3:18" x14ac:dyDescent="0.2">
      <c r="C38790"/>
      <c r="D38790"/>
      <c r="E38790"/>
      <c r="F38790"/>
      <c r="G38790"/>
      <c r="H38790"/>
      <c r="I38790"/>
      <c r="J38790"/>
      <c r="K38790"/>
      <c r="L38790"/>
      <c r="M38790"/>
      <c r="N38790"/>
      <c r="O38790"/>
      <c r="P38790"/>
      <c r="Q38790"/>
      <c r="R38790"/>
    </row>
    <row r="38791" spans="3:18" x14ac:dyDescent="0.2">
      <c r="C38791"/>
      <c r="D38791"/>
      <c r="E38791"/>
      <c r="F38791"/>
      <c r="G38791"/>
      <c r="H38791"/>
      <c r="I38791"/>
      <c r="J38791"/>
      <c r="K38791"/>
      <c r="L38791"/>
      <c r="M38791"/>
      <c r="N38791"/>
      <c r="O38791"/>
      <c r="P38791"/>
      <c r="Q38791"/>
      <c r="R38791"/>
    </row>
    <row r="38792" spans="3:18" x14ac:dyDescent="0.2">
      <c r="C38792"/>
      <c r="D38792"/>
      <c r="E38792"/>
      <c r="F38792"/>
      <c r="G38792"/>
      <c r="H38792"/>
      <c r="I38792"/>
      <c r="J38792"/>
      <c r="K38792"/>
      <c r="L38792"/>
      <c r="M38792"/>
      <c r="N38792"/>
      <c r="O38792"/>
      <c r="P38792"/>
      <c r="Q38792"/>
      <c r="R38792"/>
    </row>
    <row r="38793" spans="3:18" x14ac:dyDescent="0.2">
      <c r="C38793"/>
      <c r="D38793"/>
      <c r="E38793"/>
      <c r="F38793"/>
      <c r="G38793"/>
      <c r="H38793"/>
      <c r="I38793"/>
      <c r="J38793"/>
      <c r="K38793"/>
      <c r="L38793"/>
      <c r="M38793"/>
      <c r="N38793"/>
      <c r="O38793"/>
      <c r="P38793"/>
      <c r="Q38793"/>
      <c r="R38793"/>
    </row>
    <row r="38794" spans="3:18" x14ac:dyDescent="0.2">
      <c r="C38794"/>
      <c r="D38794"/>
      <c r="E38794"/>
      <c r="F38794"/>
      <c r="G38794"/>
      <c r="H38794"/>
      <c r="I38794"/>
      <c r="J38794"/>
      <c r="K38794"/>
      <c r="L38794"/>
      <c r="M38794"/>
      <c r="N38794"/>
      <c r="O38794"/>
      <c r="P38794"/>
      <c r="Q38794"/>
      <c r="R38794"/>
    </row>
    <row r="38795" spans="3:18" x14ac:dyDescent="0.2">
      <c r="C38795"/>
      <c r="D38795"/>
      <c r="E38795"/>
      <c r="F38795"/>
      <c r="G38795"/>
      <c r="H38795"/>
      <c r="I38795"/>
      <c r="J38795"/>
      <c r="K38795"/>
      <c r="L38795"/>
      <c r="M38795"/>
      <c r="N38795"/>
      <c r="O38795"/>
      <c r="P38795"/>
      <c r="Q38795"/>
      <c r="R38795"/>
    </row>
    <row r="38796" spans="3:18" x14ac:dyDescent="0.2">
      <c r="C38796"/>
      <c r="D38796"/>
      <c r="E38796"/>
      <c r="F38796"/>
      <c r="G38796"/>
      <c r="H38796"/>
      <c r="I38796"/>
      <c r="J38796"/>
      <c r="K38796"/>
      <c r="L38796"/>
      <c r="M38796"/>
      <c r="N38796"/>
      <c r="O38796"/>
      <c r="P38796"/>
      <c r="Q38796"/>
      <c r="R38796"/>
    </row>
    <row r="38797" spans="3:18" x14ac:dyDescent="0.2">
      <c r="C38797"/>
      <c r="D38797"/>
      <c r="E38797"/>
      <c r="F38797"/>
      <c r="G38797"/>
      <c r="H38797"/>
      <c r="I38797"/>
      <c r="J38797"/>
      <c r="K38797"/>
      <c r="L38797"/>
      <c r="M38797"/>
      <c r="N38797"/>
      <c r="O38797"/>
      <c r="P38797"/>
      <c r="Q38797"/>
      <c r="R38797"/>
    </row>
    <row r="38798" spans="3:18" x14ac:dyDescent="0.2">
      <c r="C38798"/>
      <c r="D38798"/>
      <c r="E38798"/>
      <c r="F38798"/>
      <c r="G38798"/>
      <c r="H38798"/>
      <c r="I38798"/>
      <c r="J38798"/>
      <c r="K38798"/>
      <c r="L38798"/>
      <c r="M38798"/>
      <c r="N38798"/>
      <c r="O38798"/>
      <c r="P38798"/>
      <c r="Q38798"/>
      <c r="R38798"/>
    </row>
    <row r="38799" spans="3:18" x14ac:dyDescent="0.2">
      <c r="C38799"/>
      <c r="D38799"/>
      <c r="E38799"/>
      <c r="F38799"/>
      <c r="G38799"/>
      <c r="H38799"/>
      <c r="I38799"/>
      <c r="J38799"/>
      <c r="K38799"/>
      <c r="L38799"/>
      <c r="M38799"/>
      <c r="N38799"/>
      <c r="O38799"/>
      <c r="P38799"/>
      <c r="Q38799"/>
      <c r="R38799"/>
    </row>
    <row r="38800" spans="3:18" x14ac:dyDescent="0.2">
      <c r="C38800"/>
      <c r="D38800"/>
      <c r="E38800"/>
      <c r="F38800"/>
      <c r="G38800"/>
      <c r="H38800"/>
      <c r="I38800"/>
      <c r="J38800"/>
      <c r="K38800"/>
      <c r="L38800"/>
      <c r="M38800"/>
      <c r="N38800"/>
      <c r="O38800"/>
      <c r="P38800"/>
      <c r="Q38800"/>
      <c r="R38800"/>
    </row>
    <row r="38801" spans="3:18" x14ac:dyDescent="0.2">
      <c r="C38801"/>
      <c r="D38801"/>
      <c r="E38801"/>
      <c r="F38801"/>
      <c r="G38801"/>
      <c r="H38801"/>
      <c r="I38801"/>
      <c r="J38801"/>
      <c r="K38801"/>
      <c r="L38801"/>
      <c r="M38801"/>
      <c r="N38801"/>
      <c r="O38801"/>
      <c r="P38801"/>
      <c r="Q38801"/>
      <c r="R38801"/>
    </row>
    <row r="38802" spans="3:18" x14ac:dyDescent="0.2">
      <c r="C38802"/>
      <c r="D38802"/>
      <c r="E38802"/>
      <c r="F38802"/>
      <c r="G38802"/>
      <c r="H38802"/>
      <c r="I38802"/>
      <c r="J38802"/>
      <c r="K38802"/>
      <c r="L38802"/>
      <c r="M38802"/>
      <c r="N38802"/>
      <c r="O38802"/>
      <c r="P38802"/>
      <c r="Q38802"/>
      <c r="R38802"/>
    </row>
    <row r="38803" spans="3:18" x14ac:dyDescent="0.2">
      <c r="C38803"/>
      <c r="D38803"/>
      <c r="E38803"/>
      <c r="F38803"/>
      <c r="G38803"/>
      <c r="H38803"/>
      <c r="I38803"/>
      <c r="J38803"/>
      <c r="K38803"/>
      <c r="L38803"/>
      <c r="M38803"/>
      <c r="N38803"/>
      <c r="O38803"/>
      <c r="P38803"/>
      <c r="Q38803"/>
      <c r="R38803"/>
    </row>
    <row r="38804" spans="3:18" x14ac:dyDescent="0.2">
      <c r="C38804"/>
      <c r="D38804"/>
      <c r="E38804"/>
      <c r="F38804"/>
      <c r="G38804"/>
      <c r="H38804"/>
      <c r="I38804"/>
      <c r="J38804"/>
      <c r="K38804"/>
      <c r="L38804"/>
      <c r="M38804"/>
      <c r="N38804"/>
      <c r="O38804"/>
      <c r="P38804"/>
      <c r="Q38804"/>
      <c r="R38804"/>
    </row>
    <row r="38805" spans="3:18" x14ac:dyDescent="0.2">
      <c r="C38805"/>
      <c r="D38805"/>
      <c r="E38805"/>
      <c r="F38805"/>
      <c r="G38805"/>
      <c r="H38805"/>
      <c r="I38805"/>
      <c r="J38805"/>
      <c r="K38805"/>
      <c r="L38805"/>
      <c r="M38805"/>
      <c r="N38805"/>
      <c r="O38805"/>
      <c r="P38805"/>
      <c r="Q38805"/>
      <c r="R38805"/>
    </row>
    <row r="38806" spans="3:18" x14ac:dyDescent="0.2">
      <c r="C38806"/>
      <c r="D38806"/>
      <c r="E38806"/>
      <c r="F38806"/>
      <c r="G38806"/>
      <c r="H38806"/>
      <c r="I38806"/>
      <c r="J38806"/>
      <c r="K38806"/>
      <c r="L38806"/>
      <c r="M38806"/>
      <c r="N38806"/>
      <c r="O38806"/>
      <c r="P38806"/>
      <c r="Q38806"/>
      <c r="R38806"/>
    </row>
    <row r="38807" spans="3:18" x14ac:dyDescent="0.2">
      <c r="C38807"/>
      <c r="D38807"/>
      <c r="E38807"/>
      <c r="F38807"/>
      <c r="G38807"/>
      <c r="H38807"/>
      <c r="I38807"/>
      <c r="J38807"/>
      <c r="K38807"/>
      <c r="L38807"/>
      <c r="M38807"/>
      <c r="N38807"/>
      <c r="O38807"/>
      <c r="P38807"/>
      <c r="Q38807"/>
      <c r="R38807"/>
    </row>
    <row r="38808" spans="3:18" x14ac:dyDescent="0.2">
      <c r="C38808"/>
      <c r="D38808"/>
      <c r="E38808"/>
      <c r="F38808"/>
      <c r="G38808"/>
      <c r="H38808"/>
      <c r="I38808"/>
      <c r="J38808"/>
      <c r="K38808"/>
      <c r="L38808"/>
      <c r="M38808"/>
      <c r="N38808"/>
      <c r="O38808"/>
      <c r="P38808"/>
      <c r="Q38808"/>
      <c r="R38808"/>
    </row>
    <row r="38809" spans="3:18" x14ac:dyDescent="0.2">
      <c r="C38809"/>
      <c r="D38809"/>
      <c r="E38809"/>
      <c r="F38809"/>
      <c r="G38809"/>
      <c r="H38809"/>
      <c r="I38809"/>
      <c r="J38809"/>
      <c r="K38809"/>
      <c r="L38809"/>
      <c r="M38809"/>
      <c r="N38809"/>
      <c r="O38809"/>
      <c r="P38809"/>
      <c r="Q38809"/>
      <c r="R38809"/>
    </row>
    <row r="38810" spans="3:18" x14ac:dyDescent="0.2">
      <c r="C38810"/>
      <c r="D38810"/>
      <c r="E38810"/>
      <c r="F38810"/>
      <c r="G38810"/>
      <c r="H38810"/>
      <c r="I38810"/>
      <c r="J38810"/>
      <c r="K38810"/>
      <c r="L38810"/>
      <c r="M38810"/>
      <c r="N38810"/>
      <c r="O38810"/>
      <c r="P38810"/>
      <c r="Q38810"/>
      <c r="R38810"/>
    </row>
    <row r="38811" spans="3:18" x14ac:dyDescent="0.2">
      <c r="C38811"/>
      <c r="D38811"/>
      <c r="E38811"/>
      <c r="F38811"/>
      <c r="G38811"/>
      <c r="H38811"/>
      <c r="I38811"/>
      <c r="J38811"/>
      <c r="K38811"/>
      <c r="L38811"/>
      <c r="M38811"/>
      <c r="N38811"/>
      <c r="O38811"/>
      <c r="P38811"/>
      <c r="Q38811"/>
      <c r="R38811"/>
    </row>
    <row r="38812" spans="3:18" x14ac:dyDescent="0.2">
      <c r="C38812"/>
      <c r="D38812"/>
      <c r="E38812"/>
      <c r="F38812"/>
      <c r="G38812"/>
      <c r="H38812"/>
      <c r="I38812"/>
      <c r="J38812"/>
      <c r="K38812"/>
      <c r="L38812"/>
      <c r="M38812"/>
      <c r="N38812"/>
      <c r="O38812"/>
      <c r="P38812"/>
      <c r="Q38812"/>
      <c r="R38812"/>
    </row>
    <row r="38813" spans="3:18" x14ac:dyDescent="0.2">
      <c r="C38813"/>
      <c r="D38813"/>
      <c r="E38813"/>
      <c r="F38813"/>
      <c r="G38813"/>
      <c r="H38813"/>
      <c r="I38813"/>
      <c r="J38813"/>
      <c r="K38813"/>
      <c r="L38813"/>
      <c r="M38813"/>
      <c r="N38813"/>
      <c r="O38813"/>
      <c r="P38813"/>
      <c r="Q38813"/>
      <c r="R38813"/>
    </row>
    <row r="38814" spans="3:18" x14ac:dyDescent="0.2">
      <c r="C38814"/>
      <c r="D38814"/>
      <c r="E38814"/>
      <c r="F38814"/>
      <c r="G38814"/>
      <c r="H38814"/>
      <c r="I38814"/>
      <c r="J38814"/>
      <c r="K38814"/>
      <c r="L38814"/>
      <c r="M38814"/>
      <c r="N38814"/>
      <c r="O38814"/>
      <c r="P38814"/>
      <c r="Q38814"/>
      <c r="R38814"/>
    </row>
    <row r="38815" spans="3:18" x14ac:dyDescent="0.2">
      <c r="C38815"/>
      <c r="D38815"/>
      <c r="E38815"/>
      <c r="F38815"/>
      <c r="G38815"/>
      <c r="H38815"/>
      <c r="I38815"/>
      <c r="J38815"/>
      <c r="K38815"/>
      <c r="L38815"/>
      <c r="M38815"/>
      <c r="N38815"/>
      <c r="O38815"/>
      <c r="P38815"/>
      <c r="Q38815"/>
      <c r="R38815"/>
    </row>
    <row r="38816" spans="3:18" x14ac:dyDescent="0.2">
      <c r="C38816"/>
      <c r="D38816"/>
      <c r="E38816"/>
      <c r="F38816"/>
      <c r="G38816"/>
      <c r="H38816"/>
      <c r="I38816"/>
      <c r="J38816"/>
      <c r="K38816"/>
      <c r="L38816"/>
      <c r="M38816"/>
      <c r="N38816"/>
      <c r="O38816"/>
      <c r="P38816"/>
      <c r="Q38816"/>
      <c r="R38816"/>
    </row>
    <row r="38817" spans="3:18" x14ac:dyDescent="0.2">
      <c r="C38817"/>
      <c r="D38817"/>
      <c r="E38817"/>
      <c r="F38817"/>
      <c r="G38817"/>
      <c r="H38817"/>
      <c r="I38817"/>
      <c r="J38817"/>
      <c r="K38817"/>
      <c r="L38817"/>
      <c r="M38817"/>
      <c r="N38817"/>
      <c r="O38817"/>
      <c r="P38817"/>
      <c r="Q38817"/>
      <c r="R38817"/>
    </row>
    <row r="38818" spans="3:18" x14ac:dyDescent="0.2">
      <c r="C38818"/>
      <c r="D38818"/>
      <c r="E38818"/>
      <c r="F38818"/>
      <c r="G38818"/>
      <c r="H38818"/>
      <c r="I38818"/>
      <c r="J38818"/>
      <c r="K38818"/>
      <c r="L38818"/>
      <c r="M38818"/>
      <c r="N38818"/>
      <c r="O38818"/>
      <c r="P38818"/>
      <c r="Q38818"/>
      <c r="R38818"/>
    </row>
    <row r="38819" spans="3:18" x14ac:dyDescent="0.2">
      <c r="C38819"/>
      <c r="D38819"/>
      <c r="E38819"/>
      <c r="F38819"/>
      <c r="G38819"/>
      <c r="H38819"/>
      <c r="I38819"/>
      <c r="J38819"/>
      <c r="K38819"/>
      <c r="L38819"/>
      <c r="M38819"/>
      <c r="N38819"/>
      <c r="O38819"/>
      <c r="P38819"/>
      <c r="Q38819"/>
      <c r="R38819"/>
    </row>
    <row r="38820" spans="3:18" x14ac:dyDescent="0.2">
      <c r="C38820"/>
      <c r="D38820"/>
      <c r="E38820"/>
      <c r="F38820"/>
      <c r="G38820"/>
      <c r="H38820"/>
      <c r="I38820"/>
      <c r="J38820"/>
      <c r="K38820"/>
      <c r="L38820"/>
      <c r="M38820"/>
      <c r="N38820"/>
      <c r="O38820"/>
      <c r="P38820"/>
      <c r="Q38820"/>
      <c r="R38820"/>
    </row>
    <row r="38821" spans="3:18" x14ac:dyDescent="0.2">
      <c r="C38821"/>
      <c r="D38821"/>
      <c r="E38821"/>
      <c r="F38821"/>
      <c r="G38821"/>
      <c r="H38821"/>
      <c r="I38821"/>
      <c r="J38821"/>
      <c r="K38821"/>
      <c r="L38821"/>
      <c r="M38821"/>
      <c r="N38821"/>
      <c r="O38821"/>
      <c r="P38821"/>
      <c r="Q38821"/>
      <c r="R38821"/>
    </row>
    <row r="38822" spans="3:18" x14ac:dyDescent="0.2">
      <c r="C38822"/>
      <c r="D38822"/>
      <c r="E38822"/>
      <c r="F38822"/>
      <c r="G38822"/>
      <c r="H38822"/>
      <c r="I38822"/>
      <c r="J38822"/>
      <c r="K38822"/>
      <c r="L38822"/>
      <c r="M38822"/>
      <c r="N38822"/>
      <c r="O38822"/>
      <c r="P38822"/>
      <c r="Q38822"/>
      <c r="R38822"/>
    </row>
    <row r="38823" spans="3:18" x14ac:dyDescent="0.2">
      <c r="C38823"/>
      <c r="D38823"/>
      <c r="E38823"/>
      <c r="F38823"/>
      <c r="G38823"/>
      <c r="H38823"/>
      <c r="I38823"/>
      <c r="J38823"/>
      <c r="K38823"/>
      <c r="L38823"/>
      <c r="M38823"/>
      <c r="N38823"/>
      <c r="O38823"/>
      <c r="P38823"/>
      <c r="Q38823"/>
      <c r="R38823"/>
    </row>
    <row r="38824" spans="3:18" x14ac:dyDescent="0.2">
      <c r="C38824"/>
      <c r="D38824"/>
      <c r="E38824"/>
      <c r="F38824"/>
      <c r="G38824"/>
      <c r="H38824"/>
      <c r="I38824"/>
      <c r="J38824"/>
      <c r="K38824"/>
      <c r="L38824"/>
      <c r="M38824"/>
      <c r="N38824"/>
      <c r="O38824"/>
      <c r="P38824"/>
      <c r="Q38824"/>
      <c r="R38824"/>
    </row>
    <row r="38825" spans="3:18" x14ac:dyDescent="0.2">
      <c r="C38825"/>
      <c r="D38825"/>
      <c r="E38825"/>
      <c r="F38825"/>
      <c r="G38825"/>
      <c r="H38825"/>
      <c r="I38825"/>
      <c r="J38825"/>
      <c r="K38825"/>
      <c r="L38825"/>
      <c r="M38825"/>
      <c r="N38825"/>
      <c r="O38825"/>
      <c r="P38825"/>
      <c r="Q38825"/>
      <c r="R38825"/>
    </row>
    <row r="38826" spans="3:18" x14ac:dyDescent="0.2">
      <c r="C38826"/>
      <c r="D38826"/>
      <c r="E38826"/>
      <c r="F38826"/>
      <c r="G38826"/>
      <c r="H38826"/>
      <c r="I38826"/>
      <c r="J38826"/>
      <c r="K38826"/>
      <c r="L38826"/>
      <c r="M38826"/>
      <c r="N38826"/>
      <c r="O38826"/>
      <c r="P38826"/>
      <c r="Q38826"/>
      <c r="R38826"/>
    </row>
    <row r="38827" spans="3:18" x14ac:dyDescent="0.2">
      <c r="C38827"/>
      <c r="D38827"/>
      <c r="E38827"/>
      <c r="F38827"/>
      <c r="G38827"/>
      <c r="H38827"/>
      <c r="I38827"/>
      <c r="J38827"/>
      <c r="K38827"/>
      <c r="L38827"/>
      <c r="M38827"/>
      <c r="N38827"/>
      <c r="O38827"/>
      <c r="P38827"/>
      <c r="Q38827"/>
      <c r="R38827"/>
    </row>
    <row r="38828" spans="3:18" x14ac:dyDescent="0.2">
      <c r="C38828"/>
      <c r="D38828"/>
      <c r="E38828"/>
      <c r="F38828"/>
      <c r="G38828"/>
      <c r="H38828"/>
      <c r="I38828"/>
      <c r="J38828"/>
      <c r="K38828"/>
      <c r="L38828"/>
      <c r="M38828"/>
      <c r="N38828"/>
      <c r="O38828"/>
      <c r="P38828"/>
      <c r="Q38828"/>
      <c r="R38828"/>
    </row>
    <row r="38829" spans="3:18" x14ac:dyDescent="0.2">
      <c r="C38829"/>
      <c r="D38829"/>
      <c r="E38829"/>
      <c r="F38829"/>
      <c r="G38829"/>
      <c r="H38829"/>
      <c r="I38829"/>
      <c r="J38829"/>
      <c r="K38829"/>
      <c r="L38829"/>
      <c r="M38829"/>
      <c r="N38829"/>
      <c r="O38829"/>
      <c r="P38829"/>
      <c r="Q38829"/>
      <c r="R38829"/>
    </row>
    <row r="38830" spans="3:18" x14ac:dyDescent="0.2">
      <c r="C38830"/>
      <c r="D38830"/>
      <c r="E38830"/>
      <c r="F38830"/>
      <c r="G38830"/>
      <c r="H38830"/>
      <c r="I38830"/>
      <c r="J38830"/>
      <c r="K38830"/>
      <c r="L38830"/>
      <c r="M38830"/>
      <c r="N38830"/>
      <c r="O38830"/>
      <c r="P38830"/>
      <c r="Q38830"/>
      <c r="R38830"/>
    </row>
    <row r="38831" spans="3:18" x14ac:dyDescent="0.2">
      <c r="C38831"/>
      <c r="D38831"/>
      <c r="E38831"/>
      <c r="F38831"/>
      <c r="G38831"/>
      <c r="H38831"/>
      <c r="I38831"/>
      <c r="J38831"/>
      <c r="K38831"/>
      <c r="L38831"/>
      <c r="M38831"/>
      <c r="N38831"/>
      <c r="O38831"/>
      <c r="P38831"/>
      <c r="Q38831"/>
      <c r="R38831"/>
    </row>
    <row r="38832" spans="3:18" x14ac:dyDescent="0.2">
      <c r="C38832"/>
      <c r="D38832"/>
      <c r="E38832"/>
      <c r="F38832"/>
      <c r="G38832"/>
      <c r="H38832"/>
      <c r="I38832"/>
      <c r="J38832"/>
      <c r="K38832"/>
      <c r="L38832"/>
      <c r="M38832"/>
      <c r="N38832"/>
      <c r="O38832"/>
      <c r="P38832"/>
      <c r="Q38832"/>
      <c r="R38832"/>
    </row>
    <row r="38833" spans="3:18" x14ac:dyDescent="0.2">
      <c r="C38833"/>
      <c r="D38833"/>
      <c r="E38833"/>
      <c r="F38833"/>
      <c r="G38833"/>
      <c r="H38833"/>
      <c r="I38833"/>
      <c r="J38833"/>
      <c r="K38833"/>
      <c r="L38833"/>
      <c r="M38833"/>
      <c r="N38833"/>
      <c r="O38833"/>
      <c r="P38833"/>
      <c r="Q38833"/>
      <c r="R38833"/>
    </row>
    <row r="38834" spans="3:18" x14ac:dyDescent="0.2">
      <c r="C38834"/>
      <c r="D38834"/>
      <c r="E38834"/>
      <c r="F38834"/>
      <c r="G38834"/>
      <c r="H38834"/>
      <c r="I38834"/>
      <c r="J38834"/>
      <c r="K38834"/>
      <c r="L38834"/>
      <c r="M38834"/>
      <c r="N38834"/>
      <c r="O38834"/>
      <c r="P38834"/>
      <c r="Q38834"/>
      <c r="R38834"/>
    </row>
    <row r="38835" spans="3:18" x14ac:dyDescent="0.2">
      <c r="C38835"/>
      <c r="D38835"/>
      <c r="E38835"/>
      <c r="F38835"/>
      <c r="G38835"/>
      <c r="H38835"/>
      <c r="I38835"/>
      <c r="J38835"/>
      <c r="K38835"/>
      <c r="L38835"/>
      <c r="M38835"/>
      <c r="N38835"/>
      <c r="O38835"/>
      <c r="P38835"/>
      <c r="Q38835"/>
      <c r="R38835"/>
    </row>
    <row r="38836" spans="3:18" x14ac:dyDescent="0.2">
      <c r="C38836"/>
      <c r="D38836"/>
      <c r="E38836"/>
      <c r="F38836"/>
      <c r="G38836"/>
      <c r="H38836"/>
      <c r="I38836"/>
      <c r="J38836"/>
      <c r="K38836"/>
      <c r="L38836"/>
      <c r="M38836"/>
      <c r="N38836"/>
      <c r="O38836"/>
      <c r="P38836"/>
      <c r="Q38836"/>
      <c r="R38836"/>
    </row>
    <row r="38837" spans="3:18" x14ac:dyDescent="0.2">
      <c r="C38837"/>
      <c r="D38837"/>
      <c r="E38837"/>
      <c r="F38837"/>
      <c r="G38837"/>
      <c r="H38837"/>
      <c r="I38837"/>
      <c r="J38837"/>
      <c r="K38837"/>
      <c r="L38837"/>
      <c r="M38837"/>
      <c r="N38837"/>
      <c r="O38837"/>
      <c r="P38837"/>
      <c r="Q38837"/>
      <c r="R38837"/>
    </row>
    <row r="38838" spans="3:18" x14ac:dyDescent="0.2">
      <c r="C38838"/>
      <c r="D38838"/>
      <c r="E38838"/>
      <c r="F38838"/>
      <c r="G38838"/>
      <c r="H38838"/>
      <c r="I38838"/>
      <c r="J38838"/>
      <c r="K38838"/>
      <c r="L38838"/>
      <c r="M38838"/>
      <c r="N38838"/>
      <c r="O38838"/>
      <c r="P38838"/>
      <c r="Q38838"/>
      <c r="R38838"/>
    </row>
    <row r="38839" spans="3:18" x14ac:dyDescent="0.2">
      <c r="C38839"/>
      <c r="D38839"/>
      <c r="E38839"/>
      <c r="F38839"/>
      <c r="G38839"/>
      <c r="H38839"/>
      <c r="I38839"/>
      <c r="J38839"/>
      <c r="K38839"/>
      <c r="L38839"/>
      <c r="M38839"/>
      <c r="N38839"/>
      <c r="O38839"/>
      <c r="P38839"/>
      <c r="Q38839"/>
      <c r="R38839"/>
    </row>
    <row r="38840" spans="3:18" x14ac:dyDescent="0.2">
      <c r="C38840"/>
      <c r="D38840"/>
      <c r="E38840"/>
      <c r="F38840"/>
      <c r="G38840"/>
      <c r="H38840"/>
      <c r="I38840"/>
      <c r="J38840"/>
      <c r="K38840"/>
      <c r="L38840"/>
      <c r="M38840"/>
      <c r="N38840"/>
      <c r="O38840"/>
      <c r="P38840"/>
      <c r="Q38840"/>
      <c r="R38840"/>
    </row>
    <row r="38841" spans="3:18" x14ac:dyDescent="0.2">
      <c r="C38841"/>
      <c r="D38841"/>
      <c r="E38841"/>
      <c r="F38841"/>
      <c r="G38841"/>
      <c r="H38841"/>
      <c r="I38841"/>
      <c r="J38841"/>
      <c r="K38841"/>
      <c r="L38841"/>
      <c r="M38841"/>
      <c r="N38841"/>
      <c r="O38841"/>
      <c r="P38841"/>
      <c r="Q38841"/>
      <c r="R38841"/>
    </row>
    <row r="38842" spans="3:18" x14ac:dyDescent="0.2">
      <c r="C38842"/>
      <c r="D38842"/>
      <c r="E38842"/>
      <c r="F38842"/>
      <c r="G38842"/>
      <c r="H38842"/>
      <c r="I38842"/>
      <c r="J38842"/>
      <c r="K38842"/>
      <c r="L38842"/>
      <c r="M38842"/>
      <c r="N38842"/>
      <c r="O38842"/>
      <c r="P38842"/>
      <c r="Q38842"/>
      <c r="R38842"/>
    </row>
    <row r="38843" spans="3:18" x14ac:dyDescent="0.2">
      <c r="C38843"/>
      <c r="D38843"/>
      <c r="E38843"/>
      <c r="F38843"/>
      <c r="G38843"/>
      <c r="H38843"/>
      <c r="I38843"/>
      <c r="J38843"/>
      <c r="K38843"/>
      <c r="L38843"/>
      <c r="M38843"/>
      <c r="N38843"/>
      <c r="O38843"/>
      <c r="P38843"/>
      <c r="Q38843"/>
      <c r="R38843"/>
    </row>
    <row r="38844" spans="3:18" x14ac:dyDescent="0.2">
      <c r="C38844"/>
      <c r="D38844"/>
      <c r="E38844"/>
      <c r="F38844"/>
      <c r="G38844"/>
      <c r="H38844"/>
      <c r="I38844"/>
      <c r="J38844"/>
      <c r="K38844"/>
      <c r="L38844"/>
      <c r="M38844"/>
      <c r="N38844"/>
      <c r="O38844"/>
      <c r="P38844"/>
      <c r="Q38844"/>
      <c r="R38844"/>
    </row>
    <row r="38845" spans="3:18" x14ac:dyDescent="0.2">
      <c r="C38845"/>
      <c r="D38845"/>
      <c r="E38845"/>
      <c r="F38845"/>
      <c r="G38845"/>
      <c r="H38845"/>
      <c r="I38845"/>
      <c r="J38845"/>
      <c r="K38845"/>
      <c r="L38845"/>
      <c r="M38845"/>
      <c r="N38845"/>
      <c r="O38845"/>
      <c r="P38845"/>
      <c r="Q38845"/>
      <c r="R38845"/>
    </row>
    <row r="38846" spans="3:18" x14ac:dyDescent="0.2">
      <c r="C38846"/>
      <c r="D38846"/>
      <c r="E38846"/>
      <c r="F38846"/>
      <c r="G38846"/>
      <c r="H38846"/>
      <c r="I38846"/>
      <c r="J38846"/>
      <c r="K38846"/>
      <c r="L38846"/>
      <c r="M38846"/>
      <c r="N38846"/>
      <c r="O38846"/>
      <c r="P38846"/>
      <c r="Q38846"/>
      <c r="R38846"/>
    </row>
    <row r="38847" spans="3:18" x14ac:dyDescent="0.2">
      <c r="C38847"/>
      <c r="D38847"/>
      <c r="E38847"/>
      <c r="F38847"/>
      <c r="G38847"/>
      <c r="H38847"/>
      <c r="I38847"/>
      <c r="J38847"/>
      <c r="K38847"/>
      <c r="L38847"/>
      <c r="M38847"/>
      <c r="N38847"/>
      <c r="O38847"/>
      <c r="P38847"/>
      <c r="Q38847"/>
      <c r="R38847"/>
    </row>
    <row r="38848" spans="3:18" x14ac:dyDescent="0.2">
      <c r="C38848"/>
      <c r="D38848"/>
      <c r="E38848"/>
      <c r="F38848"/>
      <c r="G38848"/>
      <c r="H38848"/>
      <c r="I38848"/>
      <c r="J38848"/>
      <c r="K38848"/>
      <c r="L38848"/>
      <c r="M38848"/>
      <c r="N38848"/>
      <c r="O38848"/>
      <c r="P38848"/>
      <c r="Q38848"/>
      <c r="R38848"/>
    </row>
    <row r="38849" spans="3:18" x14ac:dyDescent="0.2">
      <c r="C38849"/>
      <c r="D38849"/>
      <c r="E38849"/>
      <c r="F38849"/>
      <c r="G38849"/>
      <c r="H38849"/>
      <c r="I38849"/>
      <c r="J38849"/>
      <c r="K38849"/>
      <c r="L38849"/>
      <c r="M38849"/>
      <c r="N38849"/>
      <c r="O38849"/>
      <c r="P38849"/>
      <c r="Q38849"/>
      <c r="R38849"/>
    </row>
    <row r="38850" spans="3:18" x14ac:dyDescent="0.2">
      <c r="C38850"/>
      <c r="D38850"/>
      <c r="E38850"/>
      <c r="F38850"/>
      <c r="G38850"/>
      <c r="H38850"/>
      <c r="I38850"/>
      <c r="J38850"/>
      <c r="K38850"/>
      <c r="L38850"/>
      <c r="M38850"/>
      <c r="N38850"/>
      <c r="O38850"/>
      <c r="P38850"/>
      <c r="Q38850"/>
      <c r="R38850"/>
    </row>
    <row r="38851" spans="3:18" x14ac:dyDescent="0.2">
      <c r="C38851"/>
      <c r="D38851"/>
      <c r="E38851"/>
      <c r="F38851"/>
      <c r="G38851"/>
      <c r="H38851"/>
      <c r="I38851"/>
      <c r="J38851"/>
      <c r="K38851"/>
      <c r="L38851"/>
      <c r="M38851"/>
      <c r="N38851"/>
      <c r="O38851"/>
      <c r="P38851"/>
      <c r="Q38851"/>
      <c r="R38851"/>
    </row>
    <row r="38852" spans="3:18" x14ac:dyDescent="0.2">
      <c r="C38852"/>
      <c r="D38852"/>
      <c r="E38852"/>
      <c r="F38852"/>
      <c r="G38852"/>
      <c r="H38852"/>
      <c r="I38852"/>
      <c r="J38852"/>
      <c r="K38852"/>
      <c r="L38852"/>
      <c r="M38852"/>
      <c r="N38852"/>
      <c r="O38852"/>
      <c r="P38852"/>
      <c r="Q38852"/>
      <c r="R38852"/>
    </row>
    <row r="38853" spans="3:18" x14ac:dyDescent="0.2">
      <c r="C38853"/>
      <c r="D38853"/>
      <c r="E38853"/>
      <c r="F38853"/>
      <c r="G38853"/>
      <c r="H38853"/>
      <c r="I38853"/>
      <c r="J38853"/>
      <c r="K38853"/>
      <c r="L38853"/>
      <c r="M38853"/>
      <c r="N38853"/>
      <c r="O38853"/>
      <c r="P38853"/>
      <c r="Q38853"/>
      <c r="R38853"/>
    </row>
    <row r="38854" spans="3:18" x14ac:dyDescent="0.2">
      <c r="C38854"/>
      <c r="D38854"/>
      <c r="E38854"/>
      <c r="F38854"/>
      <c r="G38854"/>
      <c r="H38854"/>
      <c r="I38854"/>
      <c r="J38854"/>
      <c r="K38854"/>
      <c r="L38854"/>
      <c r="M38854"/>
      <c r="N38854"/>
      <c r="O38854"/>
      <c r="P38854"/>
      <c r="Q38854"/>
      <c r="R38854"/>
    </row>
    <row r="38855" spans="3:18" x14ac:dyDescent="0.2">
      <c r="C38855"/>
      <c r="D38855"/>
      <c r="E38855"/>
      <c r="F38855"/>
      <c r="G38855"/>
      <c r="H38855"/>
      <c r="I38855"/>
      <c r="J38855"/>
      <c r="K38855"/>
      <c r="L38855"/>
      <c r="M38855"/>
      <c r="N38855"/>
      <c r="O38855"/>
      <c r="P38855"/>
      <c r="Q38855"/>
      <c r="R38855"/>
    </row>
    <row r="38856" spans="3:18" x14ac:dyDescent="0.2">
      <c r="C38856"/>
      <c r="D38856"/>
      <c r="E38856"/>
      <c r="F38856"/>
      <c r="G38856"/>
      <c r="H38856"/>
      <c r="I38856"/>
      <c r="J38856"/>
      <c r="K38856"/>
      <c r="L38856"/>
      <c r="M38856"/>
      <c r="N38856"/>
      <c r="O38856"/>
      <c r="P38856"/>
      <c r="Q38856"/>
      <c r="R38856"/>
    </row>
    <row r="38857" spans="3:18" x14ac:dyDescent="0.2">
      <c r="C38857"/>
      <c r="D38857"/>
      <c r="E38857"/>
      <c r="F38857"/>
      <c r="G38857"/>
      <c r="H38857"/>
      <c r="I38857"/>
      <c r="J38857"/>
      <c r="K38857"/>
      <c r="L38857"/>
      <c r="M38857"/>
      <c r="N38857"/>
      <c r="O38857"/>
      <c r="P38857"/>
      <c r="Q38857"/>
      <c r="R38857"/>
    </row>
    <row r="38858" spans="3:18" x14ac:dyDescent="0.2">
      <c r="C38858"/>
      <c r="D38858"/>
      <c r="E38858"/>
      <c r="F38858"/>
      <c r="G38858"/>
      <c r="H38858"/>
      <c r="I38858"/>
      <c r="J38858"/>
      <c r="K38858"/>
      <c r="L38858"/>
      <c r="M38858"/>
      <c r="N38858"/>
      <c r="O38858"/>
      <c r="P38858"/>
      <c r="Q38858"/>
      <c r="R38858"/>
    </row>
    <row r="38859" spans="3:18" x14ac:dyDescent="0.2">
      <c r="C38859"/>
      <c r="D38859"/>
      <c r="E38859"/>
      <c r="F38859"/>
      <c r="G38859"/>
      <c r="H38859"/>
      <c r="I38859"/>
      <c r="J38859"/>
      <c r="K38859"/>
      <c r="L38859"/>
      <c r="M38859"/>
      <c r="N38859"/>
      <c r="O38859"/>
      <c r="P38859"/>
      <c r="Q38859"/>
      <c r="R38859"/>
    </row>
    <row r="38860" spans="3:18" x14ac:dyDescent="0.2">
      <c r="C38860"/>
      <c r="D38860"/>
      <c r="E38860"/>
      <c r="F38860"/>
      <c r="G38860"/>
      <c r="H38860"/>
      <c r="I38860"/>
      <c r="J38860"/>
      <c r="K38860"/>
      <c r="L38860"/>
      <c r="M38860"/>
      <c r="N38860"/>
      <c r="O38860"/>
      <c r="P38860"/>
      <c r="Q38860"/>
      <c r="R38860"/>
    </row>
    <row r="38861" spans="3:18" x14ac:dyDescent="0.2">
      <c r="C38861"/>
      <c r="D38861"/>
      <c r="E38861"/>
      <c r="F38861"/>
      <c r="G38861"/>
      <c r="H38861"/>
      <c r="I38861"/>
      <c r="J38861"/>
      <c r="K38861"/>
      <c r="L38861"/>
      <c r="M38861"/>
      <c r="N38861"/>
      <c r="O38861"/>
      <c r="P38861"/>
      <c r="Q38861"/>
      <c r="R38861"/>
    </row>
    <row r="38862" spans="3:18" x14ac:dyDescent="0.2">
      <c r="C38862"/>
      <c r="D38862"/>
      <c r="E38862"/>
      <c r="F38862"/>
      <c r="G38862"/>
      <c r="H38862"/>
      <c r="I38862"/>
      <c r="J38862"/>
      <c r="K38862"/>
      <c r="L38862"/>
      <c r="M38862"/>
      <c r="N38862"/>
      <c r="O38862"/>
      <c r="P38862"/>
      <c r="Q38862"/>
      <c r="R38862"/>
    </row>
    <row r="38863" spans="3:18" x14ac:dyDescent="0.2">
      <c r="C38863"/>
      <c r="D38863"/>
      <c r="E38863"/>
      <c r="F38863"/>
      <c r="G38863"/>
      <c r="H38863"/>
      <c r="I38863"/>
      <c r="J38863"/>
      <c r="K38863"/>
      <c r="L38863"/>
      <c r="M38863"/>
      <c r="N38863"/>
      <c r="O38863"/>
      <c r="P38863"/>
      <c r="Q38863"/>
      <c r="R38863"/>
    </row>
    <row r="38864" spans="3:18" x14ac:dyDescent="0.2">
      <c r="C38864"/>
      <c r="D38864"/>
      <c r="E38864"/>
      <c r="F38864"/>
      <c r="G38864"/>
      <c r="H38864"/>
      <c r="I38864"/>
      <c r="J38864"/>
      <c r="K38864"/>
      <c r="L38864"/>
      <c r="M38864"/>
      <c r="N38864"/>
      <c r="O38864"/>
      <c r="P38864"/>
      <c r="Q38864"/>
      <c r="R38864"/>
    </row>
    <row r="38865" spans="3:18" x14ac:dyDescent="0.2">
      <c r="C38865"/>
      <c r="D38865"/>
      <c r="E38865"/>
      <c r="F38865"/>
      <c r="G38865"/>
      <c r="H38865"/>
      <c r="I38865"/>
      <c r="J38865"/>
      <c r="K38865"/>
      <c r="L38865"/>
      <c r="M38865"/>
      <c r="N38865"/>
      <c r="O38865"/>
      <c r="P38865"/>
      <c r="Q38865"/>
      <c r="R38865"/>
    </row>
    <row r="38866" spans="3:18" x14ac:dyDescent="0.2">
      <c r="C38866"/>
      <c r="D38866"/>
      <c r="E38866"/>
      <c r="F38866"/>
      <c r="G38866"/>
      <c r="H38866"/>
      <c r="I38866"/>
      <c r="J38866"/>
      <c r="K38866"/>
      <c r="L38866"/>
      <c r="M38866"/>
      <c r="N38866"/>
      <c r="O38866"/>
      <c r="P38866"/>
      <c r="Q38866"/>
      <c r="R38866"/>
    </row>
    <row r="38867" spans="3:18" x14ac:dyDescent="0.2">
      <c r="C38867"/>
      <c r="D38867"/>
      <c r="E38867"/>
      <c r="F38867"/>
      <c r="G38867"/>
      <c r="H38867"/>
      <c r="I38867"/>
      <c r="J38867"/>
      <c r="K38867"/>
      <c r="L38867"/>
      <c r="M38867"/>
      <c r="N38867"/>
      <c r="O38867"/>
      <c r="P38867"/>
      <c r="Q38867"/>
      <c r="R38867"/>
    </row>
    <row r="38868" spans="3:18" x14ac:dyDescent="0.2">
      <c r="C38868"/>
      <c r="D38868"/>
      <c r="E38868"/>
      <c r="F38868"/>
      <c r="G38868"/>
      <c r="H38868"/>
      <c r="I38868"/>
      <c r="J38868"/>
      <c r="K38868"/>
      <c r="L38868"/>
      <c r="M38868"/>
      <c r="N38868"/>
      <c r="O38868"/>
      <c r="P38868"/>
      <c r="Q38868"/>
      <c r="R38868"/>
    </row>
    <row r="38869" spans="3:18" x14ac:dyDescent="0.2">
      <c r="C38869"/>
      <c r="D38869"/>
      <c r="E38869"/>
      <c r="F38869"/>
      <c r="G38869"/>
      <c r="H38869"/>
      <c r="I38869"/>
      <c r="J38869"/>
      <c r="K38869"/>
      <c r="L38869"/>
      <c r="M38869"/>
      <c r="N38869"/>
      <c r="O38869"/>
      <c r="P38869"/>
      <c r="Q38869"/>
      <c r="R38869"/>
    </row>
    <row r="38870" spans="3:18" x14ac:dyDescent="0.2">
      <c r="C38870"/>
      <c r="D38870"/>
      <c r="E38870"/>
      <c r="F38870"/>
      <c r="G38870"/>
      <c r="H38870"/>
      <c r="I38870"/>
      <c r="J38870"/>
      <c r="K38870"/>
      <c r="L38870"/>
      <c r="M38870"/>
      <c r="N38870"/>
      <c r="O38870"/>
      <c r="P38870"/>
      <c r="Q38870"/>
      <c r="R38870"/>
    </row>
    <row r="38871" spans="3:18" x14ac:dyDescent="0.2">
      <c r="C38871"/>
      <c r="D38871"/>
      <c r="E38871"/>
      <c r="F38871"/>
      <c r="G38871"/>
      <c r="H38871"/>
      <c r="I38871"/>
      <c r="J38871"/>
      <c r="K38871"/>
      <c r="L38871"/>
      <c r="M38871"/>
      <c r="N38871"/>
      <c r="O38871"/>
      <c r="P38871"/>
      <c r="Q38871"/>
      <c r="R38871"/>
    </row>
    <row r="38872" spans="3:18" x14ac:dyDescent="0.2">
      <c r="C38872"/>
      <c r="D38872"/>
      <c r="E38872"/>
      <c r="F38872"/>
      <c r="G38872"/>
      <c r="H38872"/>
      <c r="I38872"/>
      <c r="J38872"/>
      <c r="K38872"/>
      <c r="L38872"/>
      <c r="M38872"/>
      <c r="N38872"/>
      <c r="O38872"/>
      <c r="P38872"/>
      <c r="Q38872"/>
      <c r="R38872"/>
    </row>
    <row r="38873" spans="3:18" x14ac:dyDescent="0.2">
      <c r="C38873"/>
      <c r="D38873"/>
      <c r="E38873"/>
      <c r="F38873"/>
      <c r="G38873"/>
      <c r="H38873"/>
      <c r="I38873"/>
      <c r="J38873"/>
      <c r="K38873"/>
      <c r="L38873"/>
      <c r="M38873"/>
      <c r="N38873"/>
      <c r="O38873"/>
      <c r="P38873"/>
      <c r="Q38873"/>
      <c r="R38873"/>
    </row>
    <row r="38874" spans="3:18" x14ac:dyDescent="0.2">
      <c r="C38874"/>
      <c r="D38874"/>
      <c r="E38874"/>
      <c r="F38874"/>
      <c r="G38874"/>
      <c r="H38874"/>
      <c r="I38874"/>
      <c r="J38874"/>
      <c r="K38874"/>
      <c r="L38874"/>
      <c r="M38874"/>
      <c r="N38874"/>
      <c r="O38874"/>
      <c r="P38874"/>
      <c r="Q38874"/>
      <c r="R38874"/>
    </row>
    <row r="38875" spans="3:18" x14ac:dyDescent="0.2">
      <c r="C38875"/>
      <c r="D38875"/>
      <c r="E38875"/>
      <c r="F38875"/>
      <c r="G38875"/>
      <c r="H38875"/>
      <c r="I38875"/>
      <c r="J38875"/>
      <c r="K38875"/>
      <c r="L38875"/>
      <c r="M38875"/>
      <c r="N38875"/>
      <c r="O38875"/>
      <c r="P38875"/>
      <c r="Q38875"/>
      <c r="R38875"/>
    </row>
    <row r="38876" spans="3:18" x14ac:dyDescent="0.2">
      <c r="C38876"/>
      <c r="D38876"/>
      <c r="E38876"/>
      <c r="F38876"/>
      <c r="G38876"/>
      <c r="H38876"/>
      <c r="I38876"/>
      <c r="J38876"/>
      <c r="K38876"/>
      <c r="L38876"/>
      <c r="M38876"/>
      <c r="N38876"/>
      <c r="O38876"/>
      <c r="P38876"/>
      <c r="Q38876"/>
      <c r="R38876"/>
    </row>
    <row r="38877" spans="3:18" x14ac:dyDescent="0.2">
      <c r="C38877"/>
      <c r="D38877"/>
      <c r="E38877"/>
      <c r="F38877"/>
      <c r="G38877"/>
      <c r="H38877"/>
      <c r="I38877"/>
      <c r="J38877"/>
      <c r="K38877"/>
      <c r="L38877"/>
      <c r="M38877"/>
      <c r="N38877"/>
      <c r="O38877"/>
      <c r="P38877"/>
      <c r="Q38877"/>
      <c r="R38877"/>
    </row>
    <row r="38878" spans="3:18" x14ac:dyDescent="0.2">
      <c r="C38878"/>
      <c r="D38878"/>
      <c r="E38878"/>
      <c r="F38878"/>
      <c r="G38878"/>
      <c r="H38878"/>
      <c r="I38878"/>
      <c r="J38878"/>
      <c r="K38878"/>
      <c r="L38878"/>
      <c r="M38878"/>
      <c r="N38878"/>
      <c r="O38878"/>
      <c r="P38878"/>
      <c r="Q38878"/>
      <c r="R38878"/>
    </row>
    <row r="38879" spans="3:18" x14ac:dyDescent="0.2">
      <c r="C38879"/>
      <c r="D38879"/>
      <c r="E38879"/>
      <c r="F38879"/>
      <c r="G38879"/>
      <c r="H38879"/>
      <c r="I38879"/>
      <c r="J38879"/>
      <c r="K38879"/>
      <c r="L38879"/>
      <c r="M38879"/>
      <c r="N38879"/>
      <c r="O38879"/>
      <c r="P38879"/>
      <c r="Q38879"/>
      <c r="R38879"/>
    </row>
    <row r="38880" spans="3:18" x14ac:dyDescent="0.2">
      <c r="C38880"/>
      <c r="D38880"/>
      <c r="E38880"/>
      <c r="F38880"/>
      <c r="G38880"/>
      <c r="H38880"/>
      <c r="I38880"/>
      <c r="J38880"/>
      <c r="K38880"/>
      <c r="L38880"/>
      <c r="M38880"/>
      <c r="N38880"/>
      <c r="O38880"/>
      <c r="P38880"/>
      <c r="Q38880"/>
      <c r="R38880"/>
    </row>
    <row r="38881" spans="3:18" x14ac:dyDescent="0.2">
      <c r="C38881"/>
      <c r="D38881"/>
      <c r="E38881"/>
      <c r="F38881"/>
      <c r="G38881"/>
      <c r="H38881"/>
      <c r="I38881"/>
      <c r="J38881"/>
      <c r="K38881"/>
      <c r="L38881"/>
      <c r="M38881"/>
      <c r="N38881"/>
      <c r="O38881"/>
      <c r="P38881"/>
      <c r="Q38881"/>
      <c r="R38881"/>
    </row>
    <row r="38882" spans="3:18" x14ac:dyDescent="0.2">
      <c r="C38882"/>
      <c r="D38882"/>
      <c r="E38882"/>
      <c r="F38882"/>
      <c r="G38882"/>
      <c r="H38882"/>
      <c r="I38882"/>
      <c r="J38882"/>
      <c r="K38882"/>
      <c r="L38882"/>
      <c r="M38882"/>
      <c r="N38882"/>
      <c r="O38882"/>
      <c r="P38882"/>
      <c r="Q38882"/>
      <c r="R38882"/>
    </row>
    <row r="38883" spans="3:18" x14ac:dyDescent="0.2">
      <c r="C38883"/>
      <c r="D38883"/>
      <c r="E38883"/>
      <c r="F38883"/>
      <c r="G38883"/>
      <c r="H38883"/>
      <c r="I38883"/>
      <c r="J38883"/>
      <c r="K38883"/>
      <c r="L38883"/>
      <c r="M38883"/>
      <c r="N38883"/>
      <c r="O38883"/>
      <c r="P38883"/>
      <c r="Q38883"/>
      <c r="R38883"/>
    </row>
    <row r="38884" spans="3:18" x14ac:dyDescent="0.2">
      <c r="C38884"/>
      <c r="D38884"/>
      <c r="E38884"/>
      <c r="F38884"/>
      <c r="G38884"/>
      <c r="H38884"/>
      <c r="I38884"/>
      <c r="J38884"/>
      <c r="K38884"/>
      <c r="L38884"/>
      <c r="M38884"/>
      <c r="N38884"/>
      <c r="O38884"/>
      <c r="P38884"/>
      <c r="Q38884"/>
      <c r="R38884"/>
    </row>
    <row r="38885" spans="3:18" x14ac:dyDescent="0.2">
      <c r="C38885"/>
      <c r="D38885"/>
      <c r="E38885"/>
      <c r="F38885"/>
      <c r="G38885"/>
      <c r="H38885"/>
      <c r="I38885"/>
      <c r="J38885"/>
      <c r="K38885"/>
      <c r="L38885"/>
      <c r="M38885"/>
      <c r="N38885"/>
      <c r="O38885"/>
      <c r="P38885"/>
      <c r="Q38885"/>
      <c r="R38885"/>
    </row>
    <row r="38886" spans="3:18" x14ac:dyDescent="0.2">
      <c r="C38886"/>
      <c r="D38886"/>
      <c r="E38886"/>
      <c r="F38886"/>
      <c r="G38886"/>
      <c r="H38886"/>
      <c r="I38886"/>
      <c r="J38886"/>
      <c r="K38886"/>
      <c r="L38886"/>
      <c r="M38886"/>
      <c r="N38886"/>
      <c r="O38886"/>
      <c r="P38886"/>
      <c r="Q38886"/>
      <c r="R38886"/>
    </row>
    <row r="38887" spans="3:18" x14ac:dyDescent="0.2">
      <c r="C38887"/>
      <c r="D38887"/>
      <c r="E38887"/>
      <c r="F38887"/>
      <c r="G38887"/>
      <c r="H38887"/>
      <c r="I38887"/>
      <c r="J38887"/>
      <c r="K38887"/>
      <c r="L38887"/>
      <c r="M38887"/>
      <c r="N38887"/>
      <c r="O38887"/>
      <c r="P38887"/>
      <c r="Q38887"/>
      <c r="R38887"/>
    </row>
    <row r="38888" spans="3:18" x14ac:dyDescent="0.2">
      <c r="C38888"/>
      <c r="D38888"/>
      <c r="E38888"/>
      <c r="F38888"/>
      <c r="G38888"/>
      <c r="H38888"/>
      <c r="I38888"/>
      <c r="J38888"/>
      <c r="K38888"/>
      <c r="L38888"/>
      <c r="M38888"/>
      <c r="N38888"/>
      <c r="O38888"/>
      <c r="P38888"/>
      <c r="Q38888"/>
      <c r="R38888"/>
    </row>
    <row r="38889" spans="3:18" x14ac:dyDescent="0.2">
      <c r="C38889"/>
      <c r="D38889"/>
      <c r="E38889"/>
      <c r="F38889"/>
      <c r="G38889"/>
      <c r="H38889"/>
      <c r="I38889"/>
      <c r="J38889"/>
      <c r="K38889"/>
      <c r="L38889"/>
      <c r="M38889"/>
      <c r="N38889"/>
      <c r="O38889"/>
      <c r="P38889"/>
      <c r="Q38889"/>
      <c r="R38889"/>
    </row>
    <row r="38890" spans="3:18" x14ac:dyDescent="0.2">
      <c r="C38890"/>
      <c r="D38890"/>
      <c r="E38890"/>
      <c r="F38890"/>
      <c r="G38890"/>
      <c r="H38890"/>
      <c r="I38890"/>
      <c r="J38890"/>
      <c r="K38890"/>
      <c r="L38890"/>
      <c r="M38890"/>
      <c r="N38890"/>
      <c r="O38890"/>
      <c r="P38890"/>
      <c r="Q38890"/>
      <c r="R38890"/>
    </row>
    <row r="38891" spans="3:18" x14ac:dyDescent="0.2">
      <c r="C38891"/>
      <c r="D38891"/>
      <c r="E38891"/>
      <c r="F38891"/>
      <c r="G38891"/>
      <c r="H38891"/>
      <c r="I38891"/>
      <c r="J38891"/>
      <c r="K38891"/>
      <c r="L38891"/>
      <c r="M38891"/>
      <c r="N38891"/>
      <c r="O38891"/>
      <c r="P38891"/>
      <c r="Q38891"/>
      <c r="R38891"/>
    </row>
    <row r="38892" spans="3:18" x14ac:dyDescent="0.2">
      <c r="C38892"/>
      <c r="D38892"/>
      <c r="E38892"/>
      <c r="F38892"/>
      <c r="G38892"/>
      <c r="H38892"/>
      <c r="I38892"/>
      <c r="J38892"/>
      <c r="K38892"/>
      <c r="L38892"/>
      <c r="M38892"/>
      <c r="N38892"/>
      <c r="O38892"/>
      <c r="P38892"/>
      <c r="Q38892"/>
      <c r="R38892"/>
    </row>
    <row r="38893" spans="3:18" x14ac:dyDescent="0.2">
      <c r="C38893"/>
      <c r="D38893"/>
      <c r="E38893"/>
      <c r="F38893"/>
      <c r="G38893"/>
      <c r="H38893"/>
      <c r="I38893"/>
      <c r="J38893"/>
      <c r="K38893"/>
      <c r="L38893"/>
      <c r="M38893"/>
      <c r="N38893"/>
      <c r="O38893"/>
      <c r="P38893"/>
      <c r="Q38893"/>
      <c r="R38893"/>
    </row>
    <row r="38894" spans="3:18" x14ac:dyDescent="0.2">
      <c r="C38894"/>
      <c r="D38894"/>
      <c r="E38894"/>
      <c r="F38894"/>
      <c r="G38894"/>
      <c r="H38894"/>
      <c r="I38894"/>
      <c r="J38894"/>
      <c r="K38894"/>
      <c r="L38894"/>
      <c r="M38894"/>
      <c r="N38894"/>
      <c r="O38894"/>
      <c r="P38894"/>
      <c r="Q38894"/>
      <c r="R38894"/>
    </row>
    <row r="38895" spans="3:18" x14ac:dyDescent="0.2">
      <c r="C38895"/>
      <c r="D38895"/>
      <c r="E38895"/>
      <c r="F38895"/>
      <c r="G38895"/>
      <c r="H38895"/>
      <c r="I38895"/>
      <c r="J38895"/>
      <c r="K38895"/>
      <c r="L38895"/>
      <c r="M38895"/>
      <c r="N38895"/>
      <c r="O38895"/>
      <c r="P38895"/>
      <c r="Q38895"/>
      <c r="R38895"/>
    </row>
    <row r="38896" spans="3:18" x14ac:dyDescent="0.2">
      <c r="C38896"/>
      <c r="D38896"/>
      <c r="E38896"/>
      <c r="F38896"/>
      <c r="G38896"/>
      <c r="H38896"/>
      <c r="I38896"/>
      <c r="J38896"/>
      <c r="K38896"/>
      <c r="L38896"/>
      <c r="M38896"/>
      <c r="N38896"/>
      <c r="O38896"/>
      <c r="P38896"/>
      <c r="Q38896"/>
      <c r="R38896"/>
    </row>
    <row r="38897" spans="3:18" x14ac:dyDescent="0.2">
      <c r="C38897"/>
      <c r="D38897"/>
      <c r="E38897"/>
      <c r="F38897"/>
      <c r="G38897"/>
      <c r="H38897"/>
      <c r="I38897"/>
      <c r="J38897"/>
      <c r="K38897"/>
      <c r="L38897"/>
      <c r="M38897"/>
      <c r="N38897"/>
      <c r="O38897"/>
      <c r="P38897"/>
      <c r="Q38897"/>
      <c r="R38897"/>
    </row>
    <row r="38898" spans="3:18" x14ac:dyDescent="0.2">
      <c r="C38898"/>
      <c r="D38898"/>
      <c r="E38898"/>
      <c r="F38898"/>
      <c r="G38898"/>
      <c r="H38898"/>
      <c r="I38898"/>
      <c r="J38898"/>
      <c r="K38898"/>
      <c r="L38898"/>
      <c r="M38898"/>
      <c r="N38898"/>
      <c r="O38898"/>
      <c r="P38898"/>
      <c r="Q38898"/>
      <c r="R38898"/>
    </row>
    <row r="38899" spans="3:18" x14ac:dyDescent="0.2">
      <c r="C38899"/>
      <c r="D38899"/>
      <c r="E38899"/>
      <c r="F38899"/>
      <c r="G38899"/>
      <c r="H38899"/>
      <c r="I38899"/>
      <c r="J38899"/>
      <c r="K38899"/>
      <c r="L38899"/>
      <c r="M38899"/>
      <c r="N38899"/>
      <c r="O38899"/>
      <c r="P38899"/>
      <c r="Q38899"/>
      <c r="R38899"/>
    </row>
    <row r="38900" spans="3:18" x14ac:dyDescent="0.2">
      <c r="C38900"/>
      <c r="D38900"/>
      <c r="E38900"/>
      <c r="F38900"/>
      <c r="G38900"/>
      <c r="H38900"/>
      <c r="I38900"/>
      <c r="J38900"/>
      <c r="K38900"/>
      <c r="L38900"/>
      <c r="M38900"/>
      <c r="N38900"/>
      <c r="O38900"/>
      <c r="P38900"/>
      <c r="Q38900"/>
      <c r="R38900"/>
    </row>
    <row r="38901" spans="3:18" x14ac:dyDescent="0.2">
      <c r="C38901"/>
      <c r="D38901"/>
      <c r="E38901"/>
      <c r="F38901"/>
      <c r="G38901"/>
      <c r="H38901"/>
      <c r="I38901"/>
      <c r="J38901"/>
      <c r="K38901"/>
      <c r="L38901"/>
      <c r="M38901"/>
      <c r="N38901"/>
      <c r="O38901"/>
      <c r="P38901"/>
      <c r="Q38901"/>
      <c r="R38901"/>
    </row>
    <row r="38902" spans="3:18" x14ac:dyDescent="0.2">
      <c r="C38902"/>
      <c r="D38902"/>
      <c r="E38902"/>
      <c r="F38902"/>
      <c r="G38902"/>
      <c r="H38902"/>
      <c r="I38902"/>
      <c r="J38902"/>
      <c r="K38902"/>
      <c r="L38902"/>
      <c r="M38902"/>
      <c r="N38902"/>
      <c r="O38902"/>
      <c r="P38902"/>
      <c r="Q38902"/>
      <c r="R38902"/>
    </row>
    <row r="38903" spans="3:18" x14ac:dyDescent="0.2">
      <c r="C38903"/>
      <c r="D38903"/>
      <c r="E38903"/>
      <c r="F38903"/>
      <c r="G38903"/>
      <c r="H38903"/>
      <c r="I38903"/>
      <c r="J38903"/>
      <c r="K38903"/>
      <c r="L38903"/>
      <c r="M38903"/>
      <c r="N38903"/>
      <c r="O38903"/>
      <c r="P38903"/>
      <c r="Q38903"/>
      <c r="R38903"/>
    </row>
    <row r="38904" spans="3:18" x14ac:dyDescent="0.2">
      <c r="C38904"/>
      <c r="D38904"/>
      <c r="E38904"/>
      <c r="F38904"/>
      <c r="G38904"/>
      <c r="H38904"/>
      <c r="I38904"/>
      <c r="J38904"/>
      <c r="K38904"/>
      <c r="L38904"/>
      <c r="M38904"/>
      <c r="N38904"/>
      <c r="O38904"/>
      <c r="P38904"/>
      <c r="Q38904"/>
      <c r="R38904"/>
    </row>
    <row r="38905" spans="3:18" x14ac:dyDescent="0.2">
      <c r="C38905"/>
      <c r="D38905"/>
      <c r="E38905"/>
      <c r="F38905"/>
      <c r="G38905"/>
      <c r="H38905"/>
      <c r="I38905"/>
      <c r="J38905"/>
      <c r="K38905"/>
      <c r="L38905"/>
      <c r="M38905"/>
      <c r="N38905"/>
      <c r="O38905"/>
      <c r="P38905"/>
      <c r="Q38905"/>
      <c r="R38905"/>
    </row>
    <row r="38906" spans="3:18" x14ac:dyDescent="0.2">
      <c r="C38906"/>
      <c r="D38906"/>
      <c r="E38906"/>
      <c r="F38906"/>
      <c r="G38906"/>
      <c r="H38906"/>
      <c r="I38906"/>
      <c r="J38906"/>
      <c r="K38906"/>
      <c r="L38906"/>
      <c r="M38906"/>
      <c r="N38906"/>
      <c r="O38906"/>
      <c r="P38906"/>
      <c r="Q38906"/>
      <c r="R38906"/>
    </row>
    <row r="38907" spans="3:18" x14ac:dyDescent="0.2">
      <c r="C38907"/>
      <c r="D38907"/>
      <c r="E38907"/>
      <c r="F38907"/>
      <c r="G38907"/>
      <c r="H38907"/>
      <c r="I38907"/>
      <c r="J38907"/>
      <c r="K38907"/>
      <c r="L38907"/>
      <c r="M38907"/>
      <c r="N38907"/>
      <c r="O38907"/>
      <c r="P38907"/>
      <c r="Q38907"/>
      <c r="R38907"/>
    </row>
    <row r="38908" spans="3:18" x14ac:dyDescent="0.2">
      <c r="C38908"/>
      <c r="D38908"/>
      <c r="E38908"/>
      <c r="F38908"/>
      <c r="G38908"/>
      <c r="H38908"/>
      <c r="I38908"/>
      <c r="J38908"/>
      <c r="K38908"/>
      <c r="L38908"/>
      <c r="M38908"/>
      <c r="N38908"/>
      <c r="O38908"/>
      <c r="P38908"/>
      <c r="Q38908"/>
      <c r="R38908"/>
    </row>
    <row r="38909" spans="3:18" x14ac:dyDescent="0.2">
      <c r="C38909"/>
      <c r="D38909"/>
      <c r="E38909"/>
      <c r="F38909"/>
      <c r="G38909"/>
      <c r="H38909"/>
      <c r="I38909"/>
      <c r="J38909"/>
      <c r="K38909"/>
      <c r="L38909"/>
      <c r="M38909"/>
      <c r="N38909"/>
      <c r="O38909"/>
      <c r="P38909"/>
      <c r="Q38909"/>
      <c r="R38909"/>
    </row>
    <row r="38910" spans="3:18" x14ac:dyDescent="0.2">
      <c r="C38910"/>
      <c r="D38910"/>
      <c r="E38910"/>
      <c r="F38910"/>
      <c r="G38910"/>
      <c r="H38910"/>
      <c r="I38910"/>
      <c r="J38910"/>
      <c r="K38910"/>
      <c r="L38910"/>
      <c r="M38910"/>
      <c r="N38910"/>
      <c r="O38910"/>
      <c r="P38910"/>
      <c r="Q38910"/>
      <c r="R38910"/>
    </row>
    <row r="38911" spans="3:18" x14ac:dyDescent="0.2">
      <c r="C38911"/>
      <c r="D38911"/>
      <c r="E38911"/>
      <c r="F38911"/>
      <c r="G38911"/>
      <c r="H38911"/>
      <c r="I38911"/>
      <c r="J38911"/>
      <c r="K38911"/>
      <c r="L38911"/>
      <c r="M38911"/>
      <c r="N38911"/>
      <c r="O38911"/>
      <c r="P38911"/>
      <c r="Q38911"/>
      <c r="R38911"/>
    </row>
    <row r="38912" spans="3:18" x14ac:dyDescent="0.2">
      <c r="C38912"/>
      <c r="D38912"/>
      <c r="E38912"/>
      <c r="F38912"/>
      <c r="G38912"/>
      <c r="H38912"/>
      <c r="I38912"/>
      <c r="J38912"/>
      <c r="K38912"/>
      <c r="L38912"/>
      <c r="M38912"/>
      <c r="N38912"/>
      <c r="O38912"/>
      <c r="P38912"/>
      <c r="Q38912"/>
      <c r="R38912"/>
    </row>
    <row r="38913" spans="3:18" x14ac:dyDescent="0.2">
      <c r="C38913"/>
      <c r="D38913"/>
      <c r="E38913"/>
      <c r="F38913"/>
      <c r="G38913"/>
      <c r="H38913"/>
      <c r="I38913"/>
      <c r="J38913"/>
      <c r="K38913"/>
      <c r="L38913"/>
      <c r="M38913"/>
      <c r="N38913"/>
      <c r="O38913"/>
      <c r="P38913"/>
      <c r="Q38913"/>
      <c r="R38913"/>
    </row>
    <row r="38914" spans="3:18" x14ac:dyDescent="0.2">
      <c r="C38914"/>
      <c r="D38914"/>
      <c r="E38914"/>
      <c r="F38914"/>
      <c r="G38914"/>
      <c r="H38914"/>
      <c r="I38914"/>
      <c r="J38914"/>
      <c r="K38914"/>
      <c r="L38914"/>
      <c r="M38914"/>
      <c r="N38914"/>
      <c r="O38914"/>
      <c r="P38914"/>
      <c r="Q38914"/>
      <c r="R38914"/>
    </row>
    <row r="38915" spans="3:18" x14ac:dyDescent="0.2">
      <c r="C38915"/>
      <c r="D38915"/>
      <c r="E38915"/>
      <c r="F38915"/>
      <c r="G38915"/>
      <c r="H38915"/>
      <c r="I38915"/>
      <c r="J38915"/>
      <c r="K38915"/>
      <c r="L38915"/>
      <c r="M38915"/>
      <c r="N38915"/>
      <c r="O38915"/>
      <c r="P38915"/>
      <c r="Q38915"/>
      <c r="R38915"/>
    </row>
    <row r="38916" spans="3:18" x14ac:dyDescent="0.2">
      <c r="C38916"/>
      <c r="D38916"/>
      <c r="E38916"/>
      <c r="F38916"/>
      <c r="G38916"/>
      <c r="H38916"/>
      <c r="I38916"/>
      <c r="J38916"/>
      <c r="K38916"/>
      <c r="L38916"/>
      <c r="M38916"/>
      <c r="N38916"/>
      <c r="O38916"/>
      <c r="P38916"/>
      <c r="Q38916"/>
      <c r="R38916"/>
    </row>
    <row r="38917" spans="3:18" x14ac:dyDescent="0.2">
      <c r="C38917"/>
      <c r="D38917"/>
      <c r="E38917"/>
      <c r="F38917"/>
      <c r="G38917"/>
      <c r="H38917"/>
      <c r="I38917"/>
      <c r="J38917"/>
      <c r="K38917"/>
      <c r="L38917"/>
      <c r="M38917"/>
      <c r="N38917"/>
      <c r="O38917"/>
      <c r="P38917"/>
      <c r="Q38917"/>
      <c r="R38917"/>
    </row>
    <row r="38918" spans="3:18" x14ac:dyDescent="0.2">
      <c r="C38918"/>
      <c r="D38918"/>
      <c r="E38918"/>
      <c r="F38918"/>
      <c r="G38918"/>
      <c r="H38918"/>
      <c r="I38918"/>
      <c r="J38918"/>
      <c r="K38918"/>
      <c r="L38918"/>
      <c r="M38918"/>
      <c r="N38918"/>
      <c r="O38918"/>
      <c r="P38918"/>
      <c r="Q38918"/>
      <c r="R38918"/>
    </row>
    <row r="38919" spans="3:18" x14ac:dyDescent="0.2">
      <c r="C38919"/>
      <c r="D38919"/>
      <c r="E38919"/>
      <c r="F38919"/>
      <c r="G38919"/>
      <c r="H38919"/>
      <c r="I38919"/>
      <c r="J38919"/>
      <c r="K38919"/>
      <c r="L38919"/>
      <c r="M38919"/>
      <c r="N38919"/>
      <c r="O38919"/>
      <c r="P38919"/>
      <c r="Q38919"/>
      <c r="R38919"/>
    </row>
    <row r="38920" spans="3:18" x14ac:dyDescent="0.2">
      <c r="C38920"/>
      <c r="D38920"/>
      <c r="E38920"/>
      <c r="F38920"/>
      <c r="G38920"/>
      <c r="H38920"/>
      <c r="I38920"/>
      <c r="J38920"/>
      <c r="K38920"/>
      <c r="L38920"/>
      <c r="M38920"/>
      <c r="N38920"/>
      <c r="O38920"/>
      <c r="P38920"/>
      <c r="Q38920"/>
      <c r="R38920"/>
    </row>
    <row r="38921" spans="3:18" x14ac:dyDescent="0.2">
      <c r="C38921"/>
      <c r="D38921"/>
      <c r="E38921"/>
      <c r="F38921"/>
      <c r="G38921"/>
      <c r="H38921"/>
      <c r="I38921"/>
      <c r="J38921"/>
      <c r="K38921"/>
      <c r="L38921"/>
      <c r="M38921"/>
      <c r="N38921"/>
      <c r="O38921"/>
      <c r="P38921"/>
      <c r="Q38921"/>
      <c r="R38921"/>
    </row>
    <row r="38922" spans="3:18" x14ac:dyDescent="0.2">
      <c r="C38922"/>
      <c r="D38922"/>
      <c r="E38922"/>
      <c r="F38922"/>
      <c r="G38922"/>
      <c r="H38922"/>
      <c r="I38922"/>
      <c r="J38922"/>
      <c r="K38922"/>
      <c r="L38922"/>
      <c r="M38922"/>
      <c r="N38922"/>
      <c r="O38922"/>
      <c r="P38922"/>
      <c r="Q38922"/>
      <c r="R38922"/>
    </row>
    <row r="38923" spans="3:18" x14ac:dyDescent="0.2">
      <c r="C38923"/>
      <c r="D38923"/>
      <c r="E38923"/>
      <c r="F38923"/>
      <c r="G38923"/>
      <c r="H38923"/>
      <c r="I38923"/>
      <c r="J38923"/>
      <c r="K38923"/>
      <c r="L38923"/>
      <c r="M38923"/>
      <c r="N38923"/>
      <c r="O38923"/>
      <c r="P38923"/>
      <c r="Q38923"/>
      <c r="R38923"/>
    </row>
    <row r="38924" spans="3:18" x14ac:dyDescent="0.2">
      <c r="C38924"/>
      <c r="D38924"/>
      <c r="E38924"/>
      <c r="F38924"/>
      <c r="G38924"/>
      <c r="H38924"/>
      <c r="I38924"/>
      <c r="J38924"/>
      <c r="K38924"/>
      <c r="L38924"/>
      <c r="M38924"/>
      <c r="N38924"/>
      <c r="O38924"/>
      <c r="P38924"/>
      <c r="Q38924"/>
      <c r="R38924"/>
    </row>
    <row r="38925" spans="3:18" x14ac:dyDescent="0.2">
      <c r="C38925"/>
      <c r="D38925"/>
      <c r="E38925"/>
      <c r="F38925"/>
      <c r="G38925"/>
      <c r="H38925"/>
      <c r="I38925"/>
      <c r="J38925"/>
      <c r="K38925"/>
      <c r="L38925"/>
      <c r="M38925"/>
      <c r="N38925"/>
      <c r="O38925"/>
      <c r="P38925"/>
      <c r="Q38925"/>
      <c r="R38925"/>
    </row>
    <row r="38926" spans="3:18" x14ac:dyDescent="0.2">
      <c r="C38926"/>
      <c r="D38926"/>
      <c r="E38926"/>
      <c r="F38926"/>
      <c r="G38926"/>
      <c r="H38926"/>
      <c r="I38926"/>
      <c r="J38926"/>
      <c r="K38926"/>
      <c r="L38926"/>
      <c r="M38926"/>
      <c r="N38926"/>
      <c r="O38926"/>
      <c r="P38926"/>
      <c r="Q38926"/>
      <c r="R38926"/>
    </row>
    <row r="38927" spans="3:18" x14ac:dyDescent="0.2">
      <c r="C38927"/>
      <c r="D38927"/>
      <c r="E38927"/>
      <c r="F38927"/>
      <c r="G38927"/>
      <c r="H38927"/>
      <c r="I38927"/>
      <c r="J38927"/>
      <c r="K38927"/>
      <c r="L38927"/>
      <c r="M38927"/>
      <c r="N38927"/>
      <c r="O38927"/>
      <c r="P38927"/>
      <c r="Q38927"/>
      <c r="R38927"/>
    </row>
    <row r="38928" spans="3:18" x14ac:dyDescent="0.2">
      <c r="C38928"/>
      <c r="D38928"/>
      <c r="E38928"/>
      <c r="F38928"/>
      <c r="G38928"/>
      <c r="H38928"/>
      <c r="I38928"/>
      <c r="J38928"/>
      <c r="K38928"/>
      <c r="L38928"/>
      <c r="M38928"/>
      <c r="N38928"/>
      <c r="O38928"/>
      <c r="P38928"/>
      <c r="Q38928"/>
      <c r="R38928"/>
    </row>
    <row r="38929" spans="3:18" x14ac:dyDescent="0.2">
      <c r="C38929"/>
      <c r="D38929"/>
      <c r="E38929"/>
      <c r="F38929"/>
      <c r="G38929"/>
      <c r="H38929"/>
      <c r="I38929"/>
      <c r="J38929"/>
      <c r="K38929"/>
      <c r="L38929"/>
      <c r="M38929"/>
      <c r="N38929"/>
      <c r="O38929"/>
      <c r="P38929"/>
      <c r="Q38929"/>
      <c r="R38929"/>
    </row>
    <row r="38930" spans="3:18" x14ac:dyDescent="0.2">
      <c r="C38930"/>
      <c r="D38930"/>
      <c r="E38930"/>
      <c r="F38930"/>
      <c r="G38930"/>
      <c r="H38930"/>
      <c r="I38930"/>
      <c r="J38930"/>
      <c r="K38930"/>
      <c r="L38930"/>
      <c r="M38930"/>
      <c r="N38930"/>
      <c r="O38930"/>
      <c r="P38930"/>
      <c r="Q38930"/>
      <c r="R38930"/>
    </row>
    <row r="38931" spans="3:18" x14ac:dyDescent="0.2">
      <c r="C38931"/>
      <c r="D38931"/>
      <c r="E38931"/>
      <c r="F38931"/>
      <c r="G38931"/>
      <c r="H38931"/>
      <c r="I38931"/>
      <c r="J38931"/>
      <c r="K38931"/>
      <c r="L38931"/>
      <c r="M38931"/>
      <c r="N38931"/>
      <c r="O38931"/>
      <c r="P38931"/>
      <c r="Q38931"/>
      <c r="R38931"/>
    </row>
    <row r="38932" spans="3:18" x14ac:dyDescent="0.2">
      <c r="C38932"/>
      <c r="D38932"/>
      <c r="E38932"/>
      <c r="F38932"/>
      <c r="G38932"/>
      <c r="H38932"/>
      <c r="I38932"/>
      <c r="J38932"/>
      <c r="K38932"/>
      <c r="L38932"/>
      <c r="M38932"/>
      <c r="N38932"/>
      <c r="O38932"/>
      <c r="P38932"/>
      <c r="Q38932"/>
      <c r="R38932"/>
    </row>
    <row r="38933" spans="3:18" x14ac:dyDescent="0.2">
      <c r="C38933"/>
      <c r="D38933"/>
      <c r="E38933"/>
      <c r="F38933"/>
      <c r="G38933"/>
      <c r="H38933"/>
      <c r="I38933"/>
      <c r="J38933"/>
      <c r="K38933"/>
      <c r="L38933"/>
      <c r="M38933"/>
      <c r="N38933"/>
      <c r="O38933"/>
      <c r="P38933"/>
      <c r="Q38933"/>
      <c r="R38933"/>
    </row>
    <row r="38934" spans="3:18" x14ac:dyDescent="0.2">
      <c r="C38934"/>
      <c r="D38934"/>
      <c r="E38934"/>
      <c r="F38934"/>
      <c r="G38934"/>
      <c r="H38934"/>
      <c r="I38934"/>
      <c r="J38934"/>
      <c r="K38934"/>
      <c r="L38934"/>
      <c r="M38934"/>
      <c r="N38934"/>
      <c r="O38934"/>
      <c r="P38934"/>
      <c r="Q38934"/>
      <c r="R38934"/>
    </row>
    <row r="38935" spans="3:18" x14ac:dyDescent="0.2">
      <c r="C38935"/>
      <c r="D38935"/>
      <c r="E38935"/>
      <c r="F38935"/>
      <c r="G38935"/>
      <c r="H38935"/>
      <c r="I38935"/>
      <c r="J38935"/>
      <c r="K38935"/>
      <c r="L38935"/>
      <c r="M38935"/>
      <c r="N38935"/>
      <c r="O38935"/>
      <c r="P38935"/>
      <c r="Q38935"/>
      <c r="R38935"/>
    </row>
    <row r="38936" spans="3:18" x14ac:dyDescent="0.2">
      <c r="C38936"/>
      <c r="D38936"/>
      <c r="E38936"/>
      <c r="F38936"/>
      <c r="G38936"/>
      <c r="H38936"/>
      <c r="I38936"/>
      <c r="J38936"/>
      <c r="K38936"/>
      <c r="L38936"/>
      <c r="M38936"/>
      <c r="N38936"/>
      <c r="O38936"/>
      <c r="P38936"/>
      <c r="Q38936"/>
      <c r="R38936"/>
    </row>
    <row r="38937" spans="3:18" x14ac:dyDescent="0.2">
      <c r="C38937"/>
      <c r="D38937"/>
      <c r="E38937"/>
      <c r="F38937"/>
      <c r="G38937"/>
      <c r="H38937"/>
      <c r="I38937"/>
      <c r="J38937"/>
      <c r="K38937"/>
      <c r="L38937"/>
      <c r="M38937"/>
      <c r="N38937"/>
      <c r="O38937"/>
      <c r="P38937"/>
      <c r="Q38937"/>
      <c r="R38937"/>
    </row>
    <row r="38938" spans="3:18" x14ac:dyDescent="0.2">
      <c r="C38938"/>
      <c r="D38938"/>
      <c r="E38938"/>
      <c r="F38938"/>
      <c r="G38938"/>
      <c r="H38938"/>
      <c r="I38938"/>
      <c r="J38938"/>
      <c r="K38938"/>
      <c r="L38938"/>
      <c r="M38938"/>
      <c r="N38938"/>
      <c r="O38938"/>
      <c r="P38938"/>
      <c r="Q38938"/>
      <c r="R38938"/>
    </row>
    <row r="38939" spans="3:18" x14ac:dyDescent="0.2">
      <c r="C38939"/>
      <c r="D38939"/>
      <c r="E38939"/>
      <c r="F38939"/>
      <c r="G38939"/>
      <c r="H38939"/>
      <c r="I38939"/>
      <c r="J38939"/>
      <c r="K38939"/>
      <c r="L38939"/>
      <c r="M38939"/>
      <c r="N38939"/>
      <c r="O38939"/>
      <c r="P38939"/>
      <c r="Q38939"/>
      <c r="R38939"/>
    </row>
    <row r="38940" spans="3:18" x14ac:dyDescent="0.2">
      <c r="C38940"/>
      <c r="D38940"/>
      <c r="E38940"/>
      <c r="F38940"/>
      <c r="G38940"/>
      <c r="H38940"/>
      <c r="I38940"/>
      <c r="J38940"/>
      <c r="K38940"/>
      <c r="L38940"/>
      <c r="M38940"/>
      <c r="N38940"/>
      <c r="O38940"/>
      <c r="P38940"/>
      <c r="Q38940"/>
      <c r="R38940"/>
    </row>
    <row r="38941" spans="3:18" x14ac:dyDescent="0.2">
      <c r="C38941"/>
      <c r="D38941"/>
      <c r="E38941"/>
      <c r="F38941"/>
      <c r="G38941"/>
      <c r="H38941"/>
      <c r="I38941"/>
      <c r="J38941"/>
      <c r="K38941"/>
      <c r="L38941"/>
      <c r="M38941"/>
      <c r="N38941"/>
      <c r="O38941"/>
      <c r="P38941"/>
      <c r="Q38941"/>
      <c r="R38941"/>
    </row>
    <row r="38942" spans="3:18" x14ac:dyDescent="0.2">
      <c r="C38942"/>
      <c r="D38942"/>
      <c r="E38942"/>
      <c r="F38942"/>
      <c r="G38942"/>
      <c r="H38942"/>
      <c r="I38942"/>
      <c r="J38942"/>
      <c r="K38942"/>
      <c r="L38942"/>
      <c r="M38942"/>
      <c r="N38942"/>
      <c r="O38942"/>
      <c r="P38942"/>
      <c r="Q38942"/>
      <c r="R38942"/>
    </row>
    <row r="38943" spans="3:18" x14ac:dyDescent="0.2">
      <c r="C38943"/>
      <c r="D38943"/>
      <c r="E38943"/>
      <c r="F38943"/>
      <c r="G38943"/>
      <c r="H38943"/>
      <c r="I38943"/>
      <c r="J38943"/>
      <c r="K38943"/>
      <c r="L38943"/>
      <c r="M38943"/>
      <c r="N38943"/>
      <c r="O38943"/>
      <c r="P38943"/>
      <c r="Q38943"/>
      <c r="R38943"/>
    </row>
    <row r="38944" spans="3:18" x14ac:dyDescent="0.2">
      <c r="C38944"/>
      <c r="D38944"/>
      <c r="E38944"/>
      <c r="F38944"/>
      <c r="G38944"/>
      <c r="H38944"/>
      <c r="I38944"/>
      <c r="J38944"/>
      <c r="K38944"/>
      <c r="L38944"/>
      <c r="M38944"/>
      <c r="N38944"/>
      <c r="O38944"/>
      <c r="P38944"/>
      <c r="Q38944"/>
      <c r="R38944"/>
    </row>
    <row r="38945" spans="3:18" x14ac:dyDescent="0.2">
      <c r="C38945"/>
      <c r="D38945"/>
      <c r="E38945"/>
      <c r="F38945"/>
      <c r="G38945"/>
      <c r="H38945"/>
      <c r="I38945"/>
      <c r="J38945"/>
      <c r="K38945"/>
      <c r="L38945"/>
      <c r="M38945"/>
      <c r="N38945"/>
      <c r="O38945"/>
      <c r="P38945"/>
      <c r="Q38945"/>
      <c r="R38945"/>
    </row>
    <row r="38946" spans="3:18" x14ac:dyDescent="0.2">
      <c r="C38946"/>
      <c r="D38946"/>
      <c r="E38946"/>
      <c r="F38946"/>
      <c r="G38946"/>
      <c r="H38946"/>
      <c r="I38946"/>
      <c r="J38946"/>
      <c r="K38946"/>
      <c r="L38946"/>
      <c r="M38946"/>
      <c r="N38946"/>
      <c r="O38946"/>
      <c r="P38946"/>
      <c r="Q38946"/>
      <c r="R38946"/>
    </row>
    <row r="38947" spans="3:18" x14ac:dyDescent="0.2">
      <c r="C38947"/>
      <c r="D38947"/>
      <c r="E38947"/>
      <c r="F38947"/>
      <c r="G38947"/>
      <c r="H38947"/>
      <c r="I38947"/>
      <c r="J38947"/>
      <c r="K38947"/>
      <c r="L38947"/>
      <c r="M38947"/>
      <c r="N38947"/>
      <c r="O38947"/>
      <c r="P38947"/>
      <c r="Q38947"/>
      <c r="R38947"/>
    </row>
    <row r="38948" spans="3:18" x14ac:dyDescent="0.2">
      <c r="C38948"/>
      <c r="D38948"/>
      <c r="E38948"/>
      <c r="F38948"/>
      <c r="G38948"/>
      <c r="H38948"/>
      <c r="I38948"/>
      <c r="J38948"/>
      <c r="K38948"/>
      <c r="L38948"/>
      <c r="M38948"/>
      <c r="N38948"/>
      <c r="O38948"/>
      <c r="P38948"/>
      <c r="Q38948"/>
      <c r="R38948"/>
    </row>
    <row r="38949" spans="3:18" x14ac:dyDescent="0.2">
      <c r="C38949"/>
      <c r="D38949"/>
      <c r="E38949"/>
      <c r="F38949"/>
      <c r="G38949"/>
      <c r="H38949"/>
      <c r="I38949"/>
      <c r="J38949"/>
      <c r="K38949"/>
      <c r="L38949"/>
      <c r="M38949"/>
      <c r="N38949"/>
      <c r="O38949"/>
      <c r="P38949"/>
      <c r="Q38949"/>
      <c r="R38949"/>
    </row>
    <row r="38950" spans="3:18" x14ac:dyDescent="0.2">
      <c r="C38950"/>
      <c r="D38950"/>
      <c r="E38950"/>
      <c r="F38950"/>
      <c r="G38950"/>
      <c r="H38950"/>
      <c r="I38950"/>
      <c r="J38950"/>
      <c r="K38950"/>
      <c r="L38950"/>
      <c r="M38950"/>
      <c r="N38950"/>
      <c r="O38950"/>
      <c r="P38950"/>
      <c r="Q38950"/>
      <c r="R38950"/>
    </row>
    <row r="38951" spans="3:18" x14ac:dyDescent="0.2">
      <c r="C38951"/>
      <c r="D38951"/>
      <c r="E38951"/>
      <c r="F38951"/>
      <c r="G38951"/>
      <c r="H38951"/>
      <c r="I38951"/>
      <c r="J38951"/>
      <c r="K38951"/>
      <c r="L38951"/>
      <c r="M38951"/>
      <c r="N38951"/>
      <c r="O38951"/>
      <c r="P38951"/>
      <c r="Q38951"/>
      <c r="R38951"/>
    </row>
    <row r="38952" spans="3:18" x14ac:dyDescent="0.2">
      <c r="C38952"/>
      <c r="D38952"/>
      <c r="E38952"/>
      <c r="F38952"/>
      <c r="G38952"/>
      <c r="H38952"/>
      <c r="I38952"/>
      <c r="J38952"/>
      <c r="K38952"/>
      <c r="L38952"/>
      <c r="M38952"/>
      <c r="N38952"/>
      <c r="O38952"/>
      <c r="P38952"/>
      <c r="Q38952"/>
      <c r="R38952"/>
    </row>
    <row r="38953" spans="3:18" x14ac:dyDescent="0.2">
      <c r="C38953"/>
      <c r="D38953"/>
      <c r="E38953"/>
      <c r="F38953"/>
      <c r="G38953"/>
      <c r="H38953"/>
      <c r="I38953"/>
      <c r="J38953"/>
      <c r="K38953"/>
      <c r="L38953"/>
      <c r="M38953"/>
      <c r="N38953"/>
      <c r="O38953"/>
      <c r="P38953"/>
      <c r="Q38953"/>
      <c r="R38953"/>
    </row>
    <row r="38954" spans="3:18" x14ac:dyDescent="0.2">
      <c r="C38954"/>
      <c r="D38954"/>
      <c r="E38954"/>
      <c r="F38954"/>
      <c r="G38954"/>
      <c r="H38954"/>
      <c r="I38954"/>
      <c r="J38954"/>
      <c r="K38954"/>
      <c r="L38954"/>
      <c r="M38954"/>
      <c r="N38954"/>
      <c r="O38954"/>
      <c r="P38954"/>
      <c r="Q38954"/>
      <c r="R38954"/>
    </row>
    <row r="38955" spans="3:18" x14ac:dyDescent="0.2">
      <c r="C38955"/>
      <c r="D38955"/>
      <c r="E38955"/>
      <c r="F38955"/>
      <c r="G38955"/>
      <c r="H38955"/>
      <c r="I38955"/>
      <c r="J38955"/>
      <c r="K38955"/>
      <c r="L38955"/>
      <c r="M38955"/>
      <c r="N38955"/>
      <c r="O38955"/>
      <c r="P38955"/>
      <c r="Q38955"/>
      <c r="R38955"/>
    </row>
    <row r="38956" spans="3:18" x14ac:dyDescent="0.2">
      <c r="C38956"/>
      <c r="D38956"/>
      <c r="E38956"/>
      <c r="F38956"/>
      <c r="G38956"/>
      <c r="H38956"/>
      <c r="I38956"/>
      <c r="J38956"/>
      <c r="K38956"/>
      <c r="L38956"/>
      <c r="M38956"/>
      <c r="N38956"/>
      <c r="O38956"/>
      <c r="P38956"/>
      <c r="Q38956"/>
      <c r="R38956"/>
    </row>
    <row r="38957" spans="3:18" x14ac:dyDescent="0.2">
      <c r="C38957"/>
      <c r="D38957"/>
      <c r="E38957"/>
      <c r="F38957"/>
      <c r="G38957"/>
      <c r="H38957"/>
      <c r="I38957"/>
      <c r="J38957"/>
      <c r="K38957"/>
      <c r="L38957"/>
      <c r="M38957"/>
      <c r="N38957"/>
      <c r="O38957"/>
      <c r="P38957"/>
      <c r="Q38957"/>
      <c r="R38957"/>
    </row>
    <row r="38958" spans="3:18" x14ac:dyDescent="0.2">
      <c r="C38958"/>
      <c r="D38958"/>
      <c r="E38958"/>
      <c r="F38958"/>
      <c r="G38958"/>
      <c r="H38958"/>
      <c r="I38958"/>
      <c r="J38958"/>
      <c r="K38958"/>
      <c r="L38958"/>
      <c r="M38958"/>
      <c r="N38958"/>
      <c r="O38958"/>
      <c r="P38958"/>
      <c r="Q38958"/>
      <c r="R38958"/>
    </row>
    <row r="38959" spans="3:18" x14ac:dyDescent="0.2">
      <c r="C38959"/>
      <c r="D38959"/>
      <c r="E38959"/>
      <c r="F38959"/>
      <c r="G38959"/>
      <c r="H38959"/>
      <c r="I38959"/>
      <c r="J38959"/>
      <c r="K38959"/>
      <c r="L38959"/>
      <c r="M38959"/>
      <c r="N38959"/>
      <c r="O38959"/>
      <c r="P38959"/>
      <c r="Q38959"/>
      <c r="R38959"/>
    </row>
    <row r="38960" spans="3:18" x14ac:dyDescent="0.2">
      <c r="C38960"/>
      <c r="D38960"/>
      <c r="E38960"/>
      <c r="F38960"/>
      <c r="G38960"/>
      <c r="H38960"/>
      <c r="I38960"/>
      <c r="J38960"/>
      <c r="K38960"/>
      <c r="L38960"/>
      <c r="M38960"/>
      <c r="N38960"/>
      <c r="O38960"/>
      <c r="P38960"/>
      <c r="Q38960"/>
      <c r="R38960"/>
    </row>
    <row r="38961" spans="3:18" x14ac:dyDescent="0.2">
      <c r="C38961"/>
      <c r="D38961"/>
      <c r="E38961"/>
      <c r="F38961"/>
      <c r="G38961"/>
      <c r="H38961"/>
      <c r="I38961"/>
      <c r="J38961"/>
      <c r="K38961"/>
      <c r="L38961"/>
      <c r="M38961"/>
      <c r="N38961"/>
      <c r="O38961"/>
      <c r="P38961"/>
      <c r="Q38961"/>
      <c r="R38961"/>
    </row>
    <row r="38962" spans="3:18" x14ac:dyDescent="0.2">
      <c r="C38962"/>
      <c r="D38962"/>
      <c r="E38962"/>
      <c r="F38962"/>
      <c r="G38962"/>
      <c r="H38962"/>
      <c r="I38962"/>
      <c r="J38962"/>
      <c r="K38962"/>
      <c r="L38962"/>
      <c r="M38962"/>
      <c r="N38962"/>
      <c r="O38962"/>
      <c r="P38962"/>
      <c r="Q38962"/>
      <c r="R38962"/>
    </row>
    <row r="38963" spans="3:18" x14ac:dyDescent="0.2">
      <c r="C38963"/>
      <c r="D38963"/>
      <c r="E38963"/>
      <c r="F38963"/>
      <c r="G38963"/>
      <c r="H38963"/>
      <c r="I38963"/>
      <c r="J38963"/>
      <c r="K38963"/>
      <c r="L38963"/>
      <c r="M38963"/>
      <c r="N38963"/>
      <c r="O38963"/>
      <c r="P38963"/>
      <c r="Q38963"/>
      <c r="R38963"/>
    </row>
    <row r="38964" spans="3:18" x14ac:dyDescent="0.2">
      <c r="C38964"/>
      <c r="D38964"/>
      <c r="E38964"/>
      <c r="F38964"/>
      <c r="G38964"/>
      <c r="H38964"/>
      <c r="I38964"/>
      <c r="J38964"/>
      <c r="K38964"/>
      <c r="L38964"/>
      <c r="M38964"/>
      <c r="N38964"/>
      <c r="O38964"/>
      <c r="P38964"/>
      <c r="Q38964"/>
      <c r="R38964"/>
    </row>
    <row r="38965" spans="3:18" x14ac:dyDescent="0.2">
      <c r="C38965"/>
      <c r="D38965"/>
      <c r="E38965"/>
      <c r="F38965"/>
      <c r="G38965"/>
      <c r="H38965"/>
      <c r="I38965"/>
      <c r="J38965"/>
      <c r="K38965"/>
      <c r="L38965"/>
      <c r="M38965"/>
      <c r="N38965"/>
      <c r="O38965"/>
      <c r="P38965"/>
      <c r="Q38965"/>
      <c r="R38965"/>
    </row>
    <row r="38966" spans="3:18" x14ac:dyDescent="0.2">
      <c r="C38966"/>
      <c r="D38966"/>
      <c r="E38966"/>
      <c r="F38966"/>
      <c r="G38966"/>
      <c r="H38966"/>
      <c r="I38966"/>
      <c r="J38966"/>
      <c r="K38966"/>
      <c r="L38966"/>
      <c r="M38966"/>
      <c r="N38966"/>
      <c r="O38966"/>
      <c r="P38966"/>
      <c r="Q38966"/>
      <c r="R38966"/>
    </row>
    <row r="38967" spans="3:18" x14ac:dyDescent="0.2">
      <c r="C38967"/>
      <c r="D38967"/>
      <c r="E38967"/>
      <c r="F38967"/>
      <c r="G38967"/>
      <c r="H38967"/>
      <c r="I38967"/>
      <c r="J38967"/>
      <c r="K38967"/>
      <c r="L38967"/>
      <c r="M38967"/>
      <c r="N38967"/>
      <c r="O38967"/>
      <c r="P38967"/>
      <c r="Q38967"/>
      <c r="R38967"/>
    </row>
    <row r="38968" spans="3:18" x14ac:dyDescent="0.2">
      <c r="C38968"/>
      <c r="D38968"/>
      <c r="E38968"/>
      <c r="F38968"/>
      <c r="G38968"/>
      <c r="H38968"/>
      <c r="I38968"/>
      <c r="J38968"/>
      <c r="K38968"/>
      <c r="L38968"/>
      <c r="M38968"/>
      <c r="N38968"/>
      <c r="O38968"/>
      <c r="P38968"/>
      <c r="Q38968"/>
      <c r="R38968"/>
    </row>
    <row r="38969" spans="3:18" x14ac:dyDescent="0.2">
      <c r="C38969"/>
      <c r="D38969"/>
      <c r="E38969"/>
      <c r="F38969"/>
      <c r="G38969"/>
      <c r="H38969"/>
      <c r="I38969"/>
      <c r="J38969"/>
      <c r="K38969"/>
      <c r="L38969"/>
      <c r="M38969"/>
      <c r="N38969"/>
      <c r="O38969"/>
      <c r="P38969"/>
      <c r="Q38969"/>
      <c r="R38969"/>
    </row>
    <row r="38970" spans="3:18" x14ac:dyDescent="0.2">
      <c r="C38970"/>
      <c r="D38970"/>
      <c r="E38970"/>
      <c r="F38970"/>
      <c r="G38970"/>
      <c r="H38970"/>
      <c r="I38970"/>
      <c r="J38970"/>
      <c r="K38970"/>
      <c r="L38970"/>
      <c r="M38970"/>
      <c r="N38970"/>
      <c r="O38970"/>
      <c r="P38970"/>
      <c r="Q38970"/>
      <c r="R38970"/>
    </row>
    <row r="38971" spans="3:18" x14ac:dyDescent="0.2">
      <c r="C38971"/>
      <c r="D38971"/>
      <c r="E38971"/>
      <c r="F38971"/>
      <c r="G38971"/>
      <c r="H38971"/>
      <c r="I38971"/>
      <c r="J38971"/>
      <c r="K38971"/>
      <c r="L38971"/>
      <c r="M38971"/>
      <c r="N38971"/>
      <c r="O38971"/>
      <c r="P38971"/>
      <c r="Q38971"/>
      <c r="R38971"/>
    </row>
    <row r="38972" spans="3:18" x14ac:dyDescent="0.2">
      <c r="C38972"/>
      <c r="D38972"/>
      <c r="E38972"/>
      <c r="F38972"/>
      <c r="G38972"/>
      <c r="H38972"/>
      <c r="I38972"/>
      <c r="J38972"/>
      <c r="K38972"/>
      <c r="L38972"/>
      <c r="M38972"/>
      <c r="N38972"/>
      <c r="O38972"/>
      <c r="P38972"/>
      <c r="Q38972"/>
      <c r="R38972"/>
    </row>
    <row r="38973" spans="3:18" x14ac:dyDescent="0.2">
      <c r="C38973"/>
      <c r="D38973"/>
      <c r="E38973"/>
      <c r="F38973"/>
      <c r="G38973"/>
      <c r="H38973"/>
      <c r="I38973"/>
      <c r="J38973"/>
      <c r="K38973"/>
      <c r="L38973"/>
      <c r="M38973"/>
      <c r="N38973"/>
      <c r="O38973"/>
      <c r="P38973"/>
      <c r="Q38973"/>
      <c r="R38973"/>
    </row>
    <row r="38974" spans="3:18" x14ac:dyDescent="0.2">
      <c r="C38974"/>
      <c r="D38974"/>
      <c r="E38974"/>
      <c r="F38974"/>
      <c r="G38974"/>
      <c r="H38974"/>
      <c r="I38974"/>
      <c r="J38974"/>
      <c r="K38974"/>
      <c r="L38974"/>
      <c r="M38974"/>
      <c r="N38974"/>
      <c r="O38974"/>
      <c r="P38974"/>
      <c r="Q38974"/>
      <c r="R38974"/>
    </row>
    <row r="38975" spans="3:18" x14ac:dyDescent="0.2">
      <c r="C38975"/>
      <c r="D38975"/>
      <c r="E38975"/>
      <c r="F38975"/>
      <c r="G38975"/>
      <c r="H38975"/>
      <c r="I38975"/>
      <c r="J38975"/>
      <c r="K38975"/>
      <c r="L38975"/>
      <c r="M38975"/>
      <c r="N38975"/>
      <c r="O38975"/>
      <c r="P38975"/>
      <c r="Q38975"/>
      <c r="R38975"/>
    </row>
    <row r="38976" spans="3:18" x14ac:dyDescent="0.2">
      <c r="C38976"/>
      <c r="D38976"/>
      <c r="E38976"/>
      <c r="F38976"/>
      <c r="G38976"/>
      <c r="H38976"/>
      <c r="I38976"/>
      <c r="J38976"/>
      <c r="K38976"/>
      <c r="L38976"/>
      <c r="M38976"/>
      <c r="N38976"/>
      <c r="O38976"/>
      <c r="P38976"/>
      <c r="Q38976"/>
      <c r="R38976"/>
    </row>
    <row r="38977" spans="3:18" x14ac:dyDescent="0.2">
      <c r="C38977"/>
      <c r="D38977"/>
      <c r="E38977"/>
      <c r="F38977"/>
      <c r="G38977"/>
      <c r="H38977"/>
      <c r="I38977"/>
      <c r="J38977"/>
      <c r="K38977"/>
      <c r="L38977"/>
      <c r="M38977"/>
      <c r="N38977"/>
      <c r="O38977"/>
      <c r="P38977"/>
      <c r="Q38977"/>
      <c r="R38977"/>
    </row>
    <row r="38978" spans="3:18" x14ac:dyDescent="0.2">
      <c r="C38978"/>
      <c r="D38978"/>
      <c r="E38978"/>
      <c r="F38978"/>
      <c r="G38978"/>
      <c r="H38978"/>
      <c r="I38978"/>
      <c r="J38978"/>
      <c r="K38978"/>
      <c r="L38978"/>
      <c r="M38978"/>
      <c r="N38978"/>
      <c r="O38978"/>
      <c r="P38978"/>
      <c r="Q38978"/>
      <c r="R38978"/>
    </row>
    <row r="38979" spans="3:18" x14ac:dyDescent="0.2">
      <c r="C38979"/>
      <c r="D38979"/>
      <c r="E38979"/>
      <c r="F38979"/>
      <c r="G38979"/>
      <c r="H38979"/>
      <c r="I38979"/>
      <c r="J38979"/>
      <c r="K38979"/>
      <c r="L38979"/>
      <c r="M38979"/>
      <c r="N38979"/>
      <c r="O38979"/>
      <c r="P38979"/>
      <c r="Q38979"/>
      <c r="R38979"/>
    </row>
    <row r="38980" spans="3:18" x14ac:dyDescent="0.2">
      <c r="C38980"/>
      <c r="D38980"/>
      <c r="E38980"/>
      <c r="F38980"/>
      <c r="G38980"/>
      <c r="H38980"/>
      <c r="I38980"/>
      <c r="J38980"/>
      <c r="K38980"/>
      <c r="L38980"/>
      <c r="M38980"/>
      <c r="N38980"/>
      <c r="O38980"/>
      <c r="P38980"/>
      <c r="Q38980"/>
      <c r="R38980"/>
    </row>
    <row r="38981" spans="3:18" x14ac:dyDescent="0.2">
      <c r="C38981"/>
      <c r="D38981"/>
      <c r="E38981"/>
      <c r="F38981"/>
      <c r="G38981"/>
      <c r="H38981"/>
      <c r="I38981"/>
      <c r="J38981"/>
      <c r="K38981"/>
      <c r="L38981"/>
      <c r="M38981"/>
      <c r="N38981"/>
      <c r="O38981"/>
      <c r="P38981"/>
      <c r="Q38981"/>
      <c r="R38981"/>
    </row>
    <row r="38982" spans="3:18" x14ac:dyDescent="0.2">
      <c r="C38982"/>
      <c r="D38982"/>
      <c r="E38982"/>
      <c r="F38982"/>
      <c r="G38982"/>
      <c r="H38982"/>
      <c r="I38982"/>
      <c r="J38982"/>
      <c r="K38982"/>
      <c r="L38982"/>
      <c r="M38982"/>
      <c r="N38982"/>
      <c r="O38982"/>
      <c r="P38982"/>
      <c r="Q38982"/>
      <c r="R38982"/>
    </row>
    <row r="38983" spans="3:18" x14ac:dyDescent="0.2">
      <c r="C38983"/>
      <c r="D38983"/>
      <c r="E38983"/>
      <c r="F38983"/>
      <c r="G38983"/>
      <c r="H38983"/>
      <c r="I38983"/>
      <c r="J38983"/>
      <c r="K38983"/>
      <c r="L38983"/>
      <c r="M38983"/>
      <c r="N38983"/>
      <c r="O38983"/>
      <c r="P38983"/>
      <c r="Q38983"/>
      <c r="R38983"/>
    </row>
    <row r="38984" spans="3:18" x14ac:dyDescent="0.2">
      <c r="C38984"/>
      <c r="D38984"/>
      <c r="E38984"/>
      <c r="F38984"/>
      <c r="G38984"/>
      <c r="H38984"/>
      <c r="I38984"/>
      <c r="J38984"/>
      <c r="K38984"/>
      <c r="L38984"/>
      <c r="M38984"/>
      <c r="N38984"/>
      <c r="O38984"/>
      <c r="P38984"/>
      <c r="Q38984"/>
      <c r="R38984"/>
    </row>
    <row r="38985" spans="3:18" x14ac:dyDescent="0.2">
      <c r="C38985"/>
      <c r="D38985"/>
      <c r="E38985"/>
      <c r="F38985"/>
      <c r="G38985"/>
      <c r="H38985"/>
      <c r="I38985"/>
      <c r="J38985"/>
      <c r="K38985"/>
      <c r="L38985"/>
      <c r="M38985"/>
      <c r="N38985"/>
      <c r="O38985"/>
      <c r="P38985"/>
      <c r="Q38985"/>
      <c r="R38985"/>
    </row>
    <row r="38986" spans="3:18" x14ac:dyDescent="0.2">
      <c r="C38986"/>
      <c r="D38986"/>
      <c r="E38986"/>
      <c r="F38986"/>
      <c r="G38986"/>
      <c r="H38986"/>
      <c r="I38986"/>
      <c r="J38986"/>
      <c r="K38986"/>
      <c r="L38986"/>
      <c r="M38986"/>
      <c r="N38986"/>
      <c r="O38986"/>
      <c r="P38986"/>
      <c r="Q38986"/>
      <c r="R38986"/>
    </row>
    <row r="38987" spans="3:18" x14ac:dyDescent="0.2">
      <c r="C38987"/>
      <c r="D38987"/>
      <c r="E38987"/>
      <c r="F38987"/>
      <c r="G38987"/>
      <c r="H38987"/>
      <c r="I38987"/>
      <c r="J38987"/>
      <c r="K38987"/>
      <c r="L38987"/>
      <c r="M38987"/>
      <c r="N38987"/>
      <c r="O38987"/>
      <c r="P38987"/>
      <c r="Q38987"/>
      <c r="R38987"/>
    </row>
    <row r="38988" spans="3:18" x14ac:dyDescent="0.2">
      <c r="C38988"/>
      <c r="D38988"/>
      <c r="E38988"/>
      <c r="F38988"/>
      <c r="G38988"/>
      <c r="H38988"/>
      <c r="I38988"/>
      <c r="J38988"/>
      <c r="K38988"/>
      <c r="L38988"/>
      <c r="M38988"/>
      <c r="N38988"/>
      <c r="O38988"/>
      <c r="P38988"/>
      <c r="Q38988"/>
      <c r="R38988"/>
    </row>
    <row r="38989" spans="3:18" x14ac:dyDescent="0.2">
      <c r="C38989"/>
      <c r="D38989"/>
      <c r="E38989"/>
      <c r="F38989"/>
      <c r="G38989"/>
      <c r="H38989"/>
      <c r="I38989"/>
      <c r="J38989"/>
      <c r="K38989"/>
      <c r="L38989"/>
      <c r="M38989"/>
      <c r="N38989"/>
      <c r="O38989"/>
      <c r="P38989"/>
      <c r="Q38989"/>
      <c r="R38989"/>
    </row>
    <row r="38990" spans="3:18" x14ac:dyDescent="0.2">
      <c r="C38990"/>
      <c r="D38990"/>
      <c r="E38990"/>
      <c r="F38990"/>
      <c r="G38990"/>
      <c r="H38990"/>
      <c r="I38990"/>
      <c r="J38990"/>
      <c r="K38990"/>
      <c r="L38990"/>
      <c r="M38990"/>
      <c r="N38990"/>
      <c r="O38990"/>
      <c r="P38990"/>
      <c r="Q38990"/>
      <c r="R38990"/>
    </row>
    <row r="38991" spans="3:18" x14ac:dyDescent="0.2">
      <c r="C38991"/>
      <c r="D38991"/>
      <c r="E38991"/>
      <c r="F38991"/>
      <c r="G38991"/>
      <c r="H38991"/>
      <c r="I38991"/>
      <c r="J38991"/>
      <c r="K38991"/>
      <c r="L38991"/>
      <c r="M38991"/>
      <c r="N38991"/>
      <c r="O38991"/>
      <c r="P38991"/>
      <c r="Q38991"/>
      <c r="R38991"/>
    </row>
    <row r="38992" spans="3:18" x14ac:dyDescent="0.2">
      <c r="C38992"/>
      <c r="D38992"/>
      <c r="E38992"/>
      <c r="F38992"/>
      <c r="G38992"/>
      <c r="H38992"/>
      <c r="I38992"/>
      <c r="J38992"/>
      <c r="K38992"/>
      <c r="L38992"/>
      <c r="M38992"/>
      <c r="N38992"/>
      <c r="O38992"/>
      <c r="P38992"/>
      <c r="Q38992"/>
      <c r="R38992"/>
    </row>
    <row r="38993" spans="3:18" x14ac:dyDescent="0.2">
      <c r="C38993"/>
      <c r="D38993"/>
      <c r="E38993"/>
      <c r="F38993"/>
      <c r="G38993"/>
      <c r="H38993"/>
      <c r="I38993"/>
      <c r="J38993"/>
      <c r="K38993"/>
      <c r="L38993"/>
      <c r="M38993"/>
      <c r="N38993"/>
      <c r="O38993"/>
      <c r="P38993"/>
      <c r="Q38993"/>
      <c r="R38993"/>
    </row>
    <row r="38994" spans="3:18" x14ac:dyDescent="0.2">
      <c r="C38994"/>
      <c r="D38994"/>
      <c r="E38994"/>
      <c r="F38994"/>
      <c r="G38994"/>
      <c r="H38994"/>
      <c r="I38994"/>
      <c r="J38994"/>
      <c r="K38994"/>
      <c r="L38994"/>
      <c r="M38994"/>
      <c r="N38994"/>
      <c r="O38994"/>
      <c r="P38994"/>
      <c r="Q38994"/>
      <c r="R38994"/>
    </row>
    <row r="38995" spans="3:18" x14ac:dyDescent="0.2">
      <c r="C38995"/>
      <c r="D38995"/>
      <c r="E38995"/>
      <c r="F38995"/>
      <c r="G38995"/>
      <c r="H38995"/>
      <c r="I38995"/>
      <c r="J38995"/>
      <c r="K38995"/>
      <c r="L38995"/>
      <c r="M38995"/>
      <c r="N38995"/>
      <c r="O38995"/>
      <c r="P38995"/>
      <c r="Q38995"/>
      <c r="R38995"/>
    </row>
    <row r="38996" spans="3:18" x14ac:dyDescent="0.2">
      <c r="C38996"/>
      <c r="D38996"/>
      <c r="E38996"/>
      <c r="F38996"/>
      <c r="G38996"/>
      <c r="H38996"/>
      <c r="I38996"/>
      <c r="J38996"/>
      <c r="K38996"/>
      <c r="L38996"/>
      <c r="M38996"/>
      <c r="N38996"/>
      <c r="O38996"/>
      <c r="P38996"/>
      <c r="Q38996"/>
      <c r="R38996"/>
    </row>
    <row r="38997" spans="3:18" x14ac:dyDescent="0.2">
      <c r="C38997"/>
      <c r="D38997"/>
      <c r="E38997"/>
      <c r="F38997"/>
      <c r="G38997"/>
      <c r="H38997"/>
      <c r="I38997"/>
      <c r="J38997"/>
      <c r="K38997"/>
      <c r="L38997"/>
      <c r="M38997"/>
      <c r="N38997"/>
      <c r="O38997"/>
      <c r="P38997"/>
      <c r="Q38997"/>
      <c r="R38997"/>
    </row>
    <row r="38998" spans="3:18" x14ac:dyDescent="0.2">
      <c r="C38998"/>
      <c r="D38998"/>
      <c r="E38998"/>
      <c r="F38998"/>
      <c r="G38998"/>
      <c r="H38998"/>
      <c r="I38998"/>
      <c r="J38998"/>
      <c r="K38998"/>
      <c r="L38998"/>
      <c r="M38998"/>
      <c r="N38998"/>
      <c r="O38998"/>
      <c r="P38998"/>
      <c r="Q38998"/>
      <c r="R38998"/>
    </row>
    <row r="38999" spans="3:18" x14ac:dyDescent="0.2">
      <c r="C38999"/>
      <c r="D38999"/>
      <c r="E38999"/>
      <c r="F38999"/>
      <c r="G38999"/>
      <c r="H38999"/>
      <c r="I38999"/>
      <c r="J38999"/>
      <c r="K38999"/>
      <c r="L38999"/>
      <c r="M38999"/>
      <c r="N38999"/>
      <c r="O38999"/>
      <c r="P38999"/>
      <c r="Q38999"/>
      <c r="R38999"/>
    </row>
    <row r="39000" spans="3:18" x14ac:dyDescent="0.2">
      <c r="C39000"/>
      <c r="D39000"/>
      <c r="E39000"/>
      <c r="F39000"/>
      <c r="G39000"/>
      <c r="H39000"/>
      <c r="I39000"/>
      <c r="J39000"/>
      <c r="K39000"/>
      <c r="L39000"/>
      <c r="M39000"/>
      <c r="N39000"/>
      <c r="O39000"/>
      <c r="P39000"/>
      <c r="Q39000"/>
      <c r="R39000"/>
    </row>
    <row r="39001" spans="3:18" x14ac:dyDescent="0.2">
      <c r="C39001"/>
      <c r="D39001"/>
      <c r="E39001"/>
      <c r="F39001"/>
      <c r="G39001"/>
      <c r="H39001"/>
      <c r="I39001"/>
      <c r="J39001"/>
      <c r="K39001"/>
      <c r="L39001"/>
      <c r="M39001"/>
      <c r="N39001"/>
      <c r="O39001"/>
      <c r="P39001"/>
      <c r="Q39001"/>
      <c r="R39001"/>
    </row>
    <row r="39002" spans="3:18" x14ac:dyDescent="0.2">
      <c r="C39002"/>
      <c r="D39002"/>
      <c r="E39002"/>
      <c r="F39002"/>
      <c r="G39002"/>
      <c r="H39002"/>
      <c r="I39002"/>
      <c r="J39002"/>
      <c r="K39002"/>
      <c r="L39002"/>
      <c r="M39002"/>
      <c r="N39002"/>
      <c r="O39002"/>
      <c r="P39002"/>
      <c r="Q39002"/>
      <c r="R39002"/>
    </row>
    <row r="39003" spans="3:18" x14ac:dyDescent="0.2">
      <c r="C39003"/>
      <c r="D39003"/>
      <c r="E39003"/>
      <c r="F39003"/>
      <c r="G39003"/>
      <c r="H39003"/>
      <c r="I39003"/>
      <c r="J39003"/>
      <c r="K39003"/>
      <c r="L39003"/>
      <c r="M39003"/>
      <c r="N39003"/>
      <c r="O39003"/>
      <c r="P39003"/>
      <c r="Q39003"/>
      <c r="R39003"/>
    </row>
    <row r="39004" spans="3:18" x14ac:dyDescent="0.2">
      <c r="C39004"/>
      <c r="D39004"/>
      <c r="E39004"/>
      <c r="F39004"/>
      <c r="G39004"/>
      <c r="H39004"/>
      <c r="I39004"/>
      <c r="J39004"/>
      <c r="K39004"/>
      <c r="L39004"/>
      <c r="M39004"/>
      <c r="N39004"/>
      <c r="O39004"/>
      <c r="P39004"/>
      <c r="Q39004"/>
      <c r="R39004"/>
    </row>
    <row r="39005" spans="3:18" x14ac:dyDescent="0.2">
      <c r="C39005"/>
      <c r="D39005"/>
      <c r="E39005"/>
      <c r="F39005"/>
      <c r="G39005"/>
      <c r="H39005"/>
      <c r="I39005"/>
      <c r="J39005"/>
      <c r="K39005"/>
      <c r="L39005"/>
      <c r="M39005"/>
      <c r="N39005"/>
      <c r="O39005"/>
      <c r="P39005"/>
      <c r="Q39005"/>
      <c r="R39005"/>
    </row>
    <row r="39006" spans="3:18" x14ac:dyDescent="0.2">
      <c r="C39006"/>
      <c r="D39006"/>
      <c r="E39006"/>
      <c r="F39006"/>
      <c r="G39006"/>
      <c r="H39006"/>
      <c r="I39006"/>
      <c r="J39006"/>
      <c r="K39006"/>
      <c r="L39006"/>
      <c r="M39006"/>
      <c r="N39006"/>
      <c r="O39006"/>
      <c r="P39006"/>
      <c r="Q39006"/>
      <c r="R39006"/>
    </row>
    <row r="39007" spans="3:18" x14ac:dyDescent="0.2">
      <c r="C39007"/>
      <c r="D39007"/>
      <c r="E39007"/>
      <c r="F39007"/>
      <c r="G39007"/>
      <c r="H39007"/>
      <c r="I39007"/>
      <c r="J39007"/>
      <c r="K39007"/>
      <c r="L39007"/>
      <c r="M39007"/>
      <c r="N39007"/>
      <c r="O39007"/>
      <c r="P39007"/>
      <c r="Q39007"/>
      <c r="R39007"/>
    </row>
    <row r="39008" spans="3:18" x14ac:dyDescent="0.2">
      <c r="C39008"/>
      <c r="D39008"/>
      <c r="E39008"/>
      <c r="F39008"/>
      <c r="G39008"/>
      <c r="H39008"/>
      <c r="I39008"/>
      <c r="J39008"/>
      <c r="K39008"/>
      <c r="L39008"/>
      <c r="M39008"/>
      <c r="N39008"/>
      <c r="O39008"/>
      <c r="P39008"/>
      <c r="Q39008"/>
      <c r="R39008"/>
    </row>
    <row r="39009" spans="3:18" x14ac:dyDescent="0.2">
      <c r="C39009"/>
      <c r="D39009"/>
      <c r="E39009"/>
      <c r="F39009"/>
      <c r="G39009"/>
      <c r="H39009"/>
      <c r="I39009"/>
      <c r="J39009"/>
      <c r="K39009"/>
      <c r="L39009"/>
      <c r="M39009"/>
      <c r="N39009"/>
      <c r="O39009"/>
      <c r="P39009"/>
      <c r="Q39009"/>
      <c r="R39009"/>
    </row>
    <row r="39010" spans="3:18" x14ac:dyDescent="0.2">
      <c r="C39010"/>
      <c r="D39010"/>
      <c r="E39010"/>
      <c r="F39010"/>
      <c r="G39010"/>
      <c r="H39010"/>
      <c r="I39010"/>
      <c r="J39010"/>
      <c r="K39010"/>
      <c r="L39010"/>
      <c r="M39010"/>
      <c r="N39010"/>
      <c r="O39010"/>
      <c r="P39010"/>
      <c r="Q39010"/>
      <c r="R39010"/>
    </row>
    <row r="39011" spans="3:18" x14ac:dyDescent="0.2">
      <c r="C39011"/>
      <c r="D39011"/>
      <c r="E39011"/>
      <c r="F39011"/>
      <c r="G39011"/>
      <c r="H39011"/>
      <c r="I39011"/>
      <c r="J39011"/>
      <c r="K39011"/>
      <c r="L39011"/>
      <c r="M39011"/>
      <c r="N39011"/>
      <c r="O39011"/>
      <c r="P39011"/>
      <c r="Q39011"/>
      <c r="R39011"/>
    </row>
    <row r="39012" spans="3:18" x14ac:dyDescent="0.2">
      <c r="C39012"/>
      <c r="D39012"/>
      <c r="E39012"/>
      <c r="F39012"/>
      <c r="G39012"/>
      <c r="H39012"/>
      <c r="I39012"/>
      <c r="J39012"/>
      <c r="K39012"/>
      <c r="L39012"/>
      <c r="M39012"/>
      <c r="N39012"/>
      <c r="O39012"/>
      <c r="P39012"/>
      <c r="Q39012"/>
      <c r="R39012"/>
    </row>
    <row r="39013" spans="3:18" x14ac:dyDescent="0.2">
      <c r="C39013"/>
      <c r="D39013"/>
      <c r="E39013"/>
      <c r="F39013"/>
      <c r="G39013"/>
      <c r="H39013"/>
      <c r="I39013"/>
      <c r="J39013"/>
      <c r="K39013"/>
      <c r="L39013"/>
      <c r="M39013"/>
      <c r="N39013"/>
      <c r="O39013"/>
      <c r="P39013"/>
      <c r="Q39013"/>
      <c r="R39013"/>
    </row>
    <row r="39014" spans="3:18" x14ac:dyDescent="0.2">
      <c r="C39014"/>
      <c r="D39014"/>
      <c r="E39014"/>
      <c r="F39014"/>
      <c r="G39014"/>
      <c r="H39014"/>
      <c r="I39014"/>
      <c r="J39014"/>
      <c r="K39014"/>
      <c r="L39014"/>
      <c r="M39014"/>
      <c r="N39014"/>
      <c r="O39014"/>
      <c r="P39014"/>
      <c r="Q39014"/>
      <c r="R39014"/>
    </row>
    <row r="39015" spans="3:18" x14ac:dyDescent="0.2">
      <c r="C39015"/>
      <c r="D39015"/>
      <c r="E39015"/>
      <c r="F39015"/>
      <c r="G39015"/>
      <c r="H39015"/>
      <c r="I39015"/>
      <c r="J39015"/>
      <c r="K39015"/>
      <c r="L39015"/>
      <c r="M39015"/>
      <c r="N39015"/>
      <c r="O39015"/>
      <c r="P39015"/>
      <c r="Q39015"/>
      <c r="R39015"/>
    </row>
    <row r="39016" spans="3:18" x14ac:dyDescent="0.2">
      <c r="C39016"/>
      <c r="D39016"/>
      <c r="E39016"/>
      <c r="F39016"/>
      <c r="G39016"/>
      <c r="H39016"/>
      <c r="I39016"/>
      <c r="J39016"/>
      <c r="K39016"/>
      <c r="L39016"/>
      <c r="M39016"/>
      <c r="N39016"/>
      <c r="O39016"/>
      <c r="P39016"/>
      <c r="Q39016"/>
      <c r="R39016"/>
    </row>
    <row r="39017" spans="3:18" x14ac:dyDescent="0.2">
      <c r="C39017"/>
      <c r="D39017"/>
      <c r="E39017"/>
      <c r="F39017"/>
      <c r="G39017"/>
      <c r="H39017"/>
      <c r="I39017"/>
      <c r="J39017"/>
      <c r="K39017"/>
      <c r="L39017"/>
      <c r="M39017"/>
      <c r="N39017"/>
      <c r="O39017"/>
      <c r="P39017"/>
      <c r="Q39017"/>
      <c r="R39017"/>
    </row>
    <row r="39018" spans="3:18" x14ac:dyDescent="0.2">
      <c r="C39018"/>
      <c r="D39018"/>
      <c r="E39018"/>
      <c r="F39018"/>
      <c r="G39018"/>
      <c r="H39018"/>
      <c r="I39018"/>
      <c r="J39018"/>
      <c r="K39018"/>
      <c r="L39018"/>
      <c r="M39018"/>
      <c r="N39018"/>
      <c r="O39018"/>
      <c r="P39018"/>
      <c r="Q39018"/>
      <c r="R39018"/>
    </row>
    <row r="39019" spans="3:18" x14ac:dyDescent="0.2">
      <c r="C39019"/>
      <c r="D39019"/>
      <c r="E39019"/>
      <c r="F39019"/>
      <c r="G39019"/>
      <c r="H39019"/>
      <c r="I39019"/>
      <c r="J39019"/>
      <c r="K39019"/>
      <c r="L39019"/>
      <c r="M39019"/>
      <c r="N39019"/>
      <c r="O39019"/>
      <c r="P39019"/>
      <c r="Q39019"/>
      <c r="R39019"/>
    </row>
    <row r="39020" spans="3:18" x14ac:dyDescent="0.2">
      <c r="C39020"/>
      <c r="D39020"/>
      <c r="E39020"/>
      <c r="F39020"/>
      <c r="G39020"/>
      <c r="H39020"/>
      <c r="I39020"/>
      <c r="J39020"/>
      <c r="K39020"/>
      <c r="L39020"/>
      <c r="M39020"/>
      <c r="N39020"/>
      <c r="O39020"/>
      <c r="P39020"/>
      <c r="Q39020"/>
      <c r="R39020"/>
    </row>
    <row r="39021" spans="3:18" x14ac:dyDescent="0.2">
      <c r="C39021"/>
      <c r="D39021"/>
      <c r="E39021"/>
      <c r="F39021"/>
      <c r="G39021"/>
      <c r="H39021"/>
      <c r="I39021"/>
      <c r="J39021"/>
      <c r="K39021"/>
      <c r="L39021"/>
      <c r="M39021"/>
      <c r="N39021"/>
      <c r="O39021"/>
      <c r="P39021"/>
      <c r="Q39021"/>
      <c r="R39021"/>
    </row>
    <row r="39022" spans="3:18" x14ac:dyDescent="0.2">
      <c r="C39022"/>
      <c r="D39022"/>
      <c r="E39022"/>
      <c r="F39022"/>
      <c r="G39022"/>
      <c r="H39022"/>
      <c r="I39022"/>
      <c r="J39022"/>
      <c r="K39022"/>
      <c r="L39022"/>
      <c r="M39022"/>
      <c r="N39022"/>
      <c r="O39022"/>
      <c r="P39022"/>
      <c r="Q39022"/>
      <c r="R39022"/>
    </row>
    <row r="39023" spans="3:18" x14ac:dyDescent="0.2">
      <c r="C39023"/>
      <c r="D39023"/>
      <c r="E39023"/>
      <c r="F39023"/>
      <c r="G39023"/>
      <c r="H39023"/>
      <c r="I39023"/>
      <c r="J39023"/>
      <c r="K39023"/>
      <c r="L39023"/>
      <c r="M39023"/>
      <c r="N39023"/>
      <c r="O39023"/>
      <c r="P39023"/>
      <c r="Q39023"/>
      <c r="R39023"/>
    </row>
    <row r="39024" spans="3:18" x14ac:dyDescent="0.2">
      <c r="C39024"/>
      <c r="D39024"/>
      <c r="E39024"/>
      <c r="F39024"/>
      <c r="G39024"/>
      <c r="H39024"/>
      <c r="I39024"/>
      <c r="J39024"/>
      <c r="K39024"/>
      <c r="L39024"/>
      <c r="M39024"/>
      <c r="N39024"/>
      <c r="O39024"/>
      <c r="P39024"/>
      <c r="Q39024"/>
      <c r="R39024"/>
    </row>
    <row r="39025" spans="3:18" x14ac:dyDescent="0.2">
      <c r="C39025"/>
      <c r="D39025"/>
      <c r="E39025"/>
      <c r="F39025"/>
      <c r="G39025"/>
      <c r="H39025"/>
      <c r="I39025"/>
      <c r="J39025"/>
      <c r="K39025"/>
      <c r="L39025"/>
      <c r="M39025"/>
      <c r="N39025"/>
      <c r="O39025"/>
      <c r="P39025"/>
      <c r="Q39025"/>
      <c r="R39025"/>
    </row>
    <row r="39026" spans="3:18" x14ac:dyDescent="0.2">
      <c r="C39026"/>
      <c r="D39026"/>
      <c r="E39026"/>
      <c r="F39026"/>
      <c r="G39026"/>
      <c r="H39026"/>
      <c r="I39026"/>
      <c r="J39026"/>
      <c r="K39026"/>
      <c r="L39026"/>
      <c r="M39026"/>
      <c r="N39026"/>
      <c r="O39026"/>
      <c r="P39026"/>
      <c r="Q39026"/>
      <c r="R39026"/>
    </row>
    <row r="39027" spans="3:18" x14ac:dyDescent="0.2">
      <c r="C39027"/>
      <c r="D39027"/>
      <c r="E39027"/>
      <c r="F39027"/>
      <c r="G39027"/>
      <c r="H39027"/>
      <c r="I39027"/>
      <c r="J39027"/>
      <c r="K39027"/>
      <c r="L39027"/>
      <c r="M39027"/>
      <c r="N39027"/>
      <c r="O39027"/>
      <c r="P39027"/>
      <c r="Q39027"/>
      <c r="R39027"/>
    </row>
    <row r="39028" spans="3:18" x14ac:dyDescent="0.2">
      <c r="C39028"/>
      <c r="D39028"/>
      <c r="E39028"/>
      <c r="F39028"/>
      <c r="G39028"/>
      <c r="H39028"/>
      <c r="I39028"/>
      <c r="J39028"/>
      <c r="K39028"/>
      <c r="L39028"/>
      <c r="M39028"/>
      <c r="N39028"/>
      <c r="O39028"/>
      <c r="P39028"/>
      <c r="Q39028"/>
      <c r="R39028"/>
    </row>
    <row r="39029" spans="3:18" x14ac:dyDescent="0.2">
      <c r="C39029"/>
      <c r="D39029"/>
      <c r="E39029"/>
      <c r="F39029"/>
      <c r="G39029"/>
      <c r="H39029"/>
      <c r="I39029"/>
      <c r="J39029"/>
      <c r="K39029"/>
      <c r="L39029"/>
      <c r="M39029"/>
      <c r="N39029"/>
      <c r="O39029"/>
      <c r="P39029"/>
      <c r="Q39029"/>
      <c r="R39029"/>
    </row>
    <row r="39030" spans="3:18" x14ac:dyDescent="0.2">
      <c r="C39030"/>
      <c r="D39030"/>
      <c r="E39030"/>
      <c r="F39030"/>
      <c r="G39030"/>
      <c r="H39030"/>
      <c r="I39030"/>
      <c r="J39030"/>
      <c r="K39030"/>
      <c r="L39030"/>
      <c r="M39030"/>
      <c r="N39030"/>
      <c r="O39030"/>
      <c r="P39030"/>
      <c r="Q39030"/>
      <c r="R39030"/>
    </row>
    <row r="39031" spans="3:18" x14ac:dyDescent="0.2">
      <c r="C39031"/>
      <c r="D39031"/>
      <c r="E39031"/>
      <c r="F39031"/>
      <c r="G39031"/>
      <c r="H39031"/>
      <c r="I39031"/>
      <c r="J39031"/>
      <c r="K39031"/>
      <c r="L39031"/>
      <c r="M39031"/>
      <c r="N39031"/>
      <c r="O39031"/>
      <c r="P39031"/>
      <c r="Q39031"/>
      <c r="R39031"/>
    </row>
    <row r="39032" spans="3:18" x14ac:dyDescent="0.2">
      <c r="C39032"/>
      <c r="D39032"/>
      <c r="E39032"/>
      <c r="F39032"/>
      <c r="G39032"/>
      <c r="H39032"/>
      <c r="I39032"/>
      <c r="J39032"/>
      <c r="K39032"/>
      <c r="L39032"/>
      <c r="M39032"/>
      <c r="N39032"/>
      <c r="O39032"/>
      <c r="P39032"/>
      <c r="Q39032"/>
      <c r="R39032"/>
    </row>
    <row r="39033" spans="3:18" x14ac:dyDescent="0.2">
      <c r="C39033"/>
      <c r="D39033"/>
      <c r="E39033"/>
      <c r="F39033"/>
      <c r="G39033"/>
      <c r="H39033"/>
      <c r="I39033"/>
      <c r="J39033"/>
      <c r="K39033"/>
      <c r="L39033"/>
      <c r="M39033"/>
      <c r="N39033"/>
      <c r="O39033"/>
      <c r="P39033"/>
      <c r="Q39033"/>
      <c r="R39033"/>
    </row>
    <row r="39034" spans="3:18" x14ac:dyDescent="0.2">
      <c r="C39034"/>
      <c r="D39034"/>
      <c r="E39034"/>
      <c r="F39034"/>
      <c r="G39034"/>
      <c r="H39034"/>
      <c r="I39034"/>
      <c r="J39034"/>
      <c r="K39034"/>
      <c r="L39034"/>
      <c r="M39034"/>
      <c r="N39034"/>
      <c r="O39034"/>
      <c r="P39034"/>
      <c r="Q39034"/>
      <c r="R39034"/>
    </row>
    <row r="39035" spans="3:18" x14ac:dyDescent="0.2">
      <c r="C39035"/>
      <c r="D39035"/>
      <c r="E39035"/>
      <c r="F39035"/>
      <c r="G39035"/>
      <c r="H39035"/>
      <c r="I39035"/>
      <c r="J39035"/>
      <c r="K39035"/>
      <c r="L39035"/>
      <c r="M39035"/>
      <c r="N39035"/>
      <c r="O39035"/>
      <c r="P39035"/>
      <c r="Q39035"/>
      <c r="R39035"/>
    </row>
    <row r="39036" spans="3:18" x14ac:dyDescent="0.2">
      <c r="C39036"/>
      <c r="D39036"/>
      <c r="E39036"/>
      <c r="F39036"/>
      <c r="G39036"/>
      <c r="H39036"/>
      <c r="I39036"/>
      <c r="J39036"/>
      <c r="K39036"/>
      <c r="L39036"/>
      <c r="M39036"/>
      <c r="N39036"/>
      <c r="O39036"/>
      <c r="P39036"/>
      <c r="Q39036"/>
      <c r="R39036"/>
    </row>
    <row r="39037" spans="3:18" x14ac:dyDescent="0.2">
      <c r="C39037"/>
      <c r="D39037"/>
      <c r="E39037"/>
      <c r="F39037"/>
      <c r="G39037"/>
      <c r="H39037"/>
      <c r="I39037"/>
      <c r="J39037"/>
      <c r="K39037"/>
      <c r="L39037"/>
      <c r="M39037"/>
      <c r="N39037"/>
      <c r="O39037"/>
      <c r="P39037"/>
      <c r="Q39037"/>
      <c r="R39037"/>
    </row>
    <row r="39038" spans="3:18" x14ac:dyDescent="0.2">
      <c r="C39038"/>
      <c r="D39038"/>
      <c r="E39038"/>
      <c r="F39038"/>
      <c r="G39038"/>
      <c r="H39038"/>
      <c r="I39038"/>
      <c r="J39038"/>
      <c r="K39038"/>
      <c r="L39038"/>
      <c r="M39038"/>
      <c r="N39038"/>
      <c r="O39038"/>
      <c r="P39038"/>
      <c r="Q39038"/>
      <c r="R39038"/>
    </row>
    <row r="39039" spans="3:18" x14ac:dyDescent="0.2">
      <c r="C39039"/>
      <c r="D39039"/>
      <c r="E39039"/>
      <c r="F39039"/>
      <c r="G39039"/>
      <c r="H39039"/>
      <c r="I39039"/>
      <c r="J39039"/>
      <c r="K39039"/>
      <c r="L39039"/>
      <c r="M39039"/>
      <c r="N39039"/>
      <c r="O39039"/>
      <c r="P39039"/>
      <c r="Q39039"/>
      <c r="R39039"/>
    </row>
    <row r="39040" spans="3:18" x14ac:dyDescent="0.2">
      <c r="C39040"/>
      <c r="D39040"/>
      <c r="E39040"/>
      <c r="F39040"/>
      <c r="G39040"/>
      <c r="H39040"/>
      <c r="I39040"/>
      <c r="J39040"/>
      <c r="K39040"/>
      <c r="L39040"/>
      <c r="M39040"/>
      <c r="N39040"/>
      <c r="O39040"/>
      <c r="P39040"/>
      <c r="Q39040"/>
      <c r="R39040"/>
    </row>
    <row r="39041" spans="3:18" x14ac:dyDescent="0.2">
      <c r="C39041"/>
      <c r="D39041"/>
      <c r="E39041"/>
      <c r="F39041"/>
      <c r="G39041"/>
      <c r="H39041"/>
      <c r="I39041"/>
      <c r="J39041"/>
      <c r="K39041"/>
      <c r="L39041"/>
      <c r="M39041"/>
      <c r="N39041"/>
      <c r="O39041"/>
      <c r="P39041"/>
      <c r="Q39041"/>
      <c r="R39041"/>
    </row>
    <row r="39042" spans="3:18" x14ac:dyDescent="0.2">
      <c r="C39042"/>
      <c r="D39042"/>
      <c r="E39042"/>
      <c r="F39042"/>
      <c r="G39042"/>
      <c r="H39042"/>
      <c r="I39042"/>
      <c r="J39042"/>
      <c r="K39042"/>
      <c r="L39042"/>
      <c r="M39042"/>
      <c r="N39042"/>
      <c r="O39042"/>
      <c r="P39042"/>
      <c r="Q39042"/>
      <c r="R39042"/>
    </row>
    <row r="39043" spans="3:18" x14ac:dyDescent="0.2">
      <c r="C39043"/>
      <c r="D39043"/>
      <c r="E39043"/>
      <c r="F39043"/>
      <c r="G39043"/>
      <c r="H39043"/>
      <c r="I39043"/>
      <c r="J39043"/>
      <c r="K39043"/>
      <c r="L39043"/>
      <c r="M39043"/>
      <c r="N39043"/>
      <c r="O39043"/>
      <c r="P39043"/>
      <c r="Q39043"/>
      <c r="R39043"/>
    </row>
    <row r="39044" spans="3:18" x14ac:dyDescent="0.2">
      <c r="C39044"/>
      <c r="D39044"/>
      <c r="E39044"/>
      <c r="F39044"/>
      <c r="G39044"/>
      <c r="H39044"/>
      <c r="I39044"/>
      <c r="J39044"/>
      <c r="K39044"/>
      <c r="L39044"/>
      <c r="M39044"/>
      <c r="N39044"/>
      <c r="O39044"/>
      <c r="P39044"/>
      <c r="Q39044"/>
      <c r="R39044"/>
    </row>
    <row r="39045" spans="3:18" x14ac:dyDescent="0.2">
      <c r="C39045"/>
      <c r="D39045"/>
      <c r="E39045"/>
      <c r="F39045"/>
      <c r="G39045"/>
      <c r="H39045"/>
      <c r="I39045"/>
      <c r="J39045"/>
      <c r="K39045"/>
      <c r="L39045"/>
      <c r="M39045"/>
      <c r="N39045"/>
      <c r="O39045"/>
      <c r="P39045"/>
      <c r="Q39045"/>
      <c r="R39045"/>
    </row>
    <row r="39046" spans="3:18" x14ac:dyDescent="0.2">
      <c r="C39046"/>
      <c r="D39046"/>
      <c r="E39046"/>
      <c r="F39046"/>
      <c r="G39046"/>
      <c r="H39046"/>
      <c r="I39046"/>
      <c r="J39046"/>
      <c r="K39046"/>
      <c r="L39046"/>
      <c r="M39046"/>
      <c r="N39046"/>
      <c r="O39046"/>
      <c r="P39046"/>
      <c r="Q39046"/>
      <c r="R39046"/>
    </row>
    <row r="39047" spans="3:18" x14ac:dyDescent="0.2">
      <c r="C39047"/>
      <c r="D39047"/>
      <c r="E39047"/>
      <c r="F39047"/>
      <c r="G39047"/>
      <c r="H39047"/>
      <c r="I39047"/>
      <c r="J39047"/>
      <c r="K39047"/>
      <c r="L39047"/>
      <c r="M39047"/>
      <c r="N39047"/>
      <c r="O39047"/>
      <c r="P39047"/>
      <c r="Q39047"/>
      <c r="R39047"/>
    </row>
    <row r="39048" spans="3:18" x14ac:dyDescent="0.2">
      <c r="C39048"/>
      <c r="D39048"/>
      <c r="E39048"/>
      <c r="F39048"/>
      <c r="G39048"/>
      <c r="H39048"/>
      <c r="I39048"/>
      <c r="J39048"/>
      <c r="K39048"/>
      <c r="L39048"/>
      <c r="M39048"/>
      <c r="N39048"/>
      <c r="O39048"/>
      <c r="P39048"/>
      <c r="Q39048"/>
      <c r="R39048"/>
    </row>
    <row r="39049" spans="3:18" x14ac:dyDescent="0.2">
      <c r="C39049"/>
      <c r="D39049"/>
      <c r="E39049"/>
      <c r="F39049"/>
      <c r="G39049"/>
      <c r="H39049"/>
      <c r="I39049"/>
      <c r="J39049"/>
      <c r="K39049"/>
      <c r="L39049"/>
      <c r="M39049"/>
      <c r="N39049"/>
      <c r="O39049"/>
      <c r="P39049"/>
      <c r="Q39049"/>
      <c r="R39049"/>
    </row>
    <row r="39050" spans="3:18" x14ac:dyDescent="0.2">
      <c r="C39050"/>
      <c r="D39050"/>
      <c r="E39050"/>
      <c r="F39050"/>
      <c r="G39050"/>
      <c r="H39050"/>
      <c r="I39050"/>
      <c r="J39050"/>
      <c r="K39050"/>
      <c r="L39050"/>
      <c r="M39050"/>
      <c r="N39050"/>
      <c r="O39050"/>
      <c r="P39050"/>
      <c r="Q39050"/>
      <c r="R39050"/>
    </row>
    <row r="39051" spans="3:18" x14ac:dyDescent="0.2">
      <c r="C39051"/>
      <c r="D39051"/>
      <c r="E39051"/>
      <c r="F39051"/>
      <c r="G39051"/>
      <c r="H39051"/>
      <c r="I39051"/>
      <c r="J39051"/>
      <c r="K39051"/>
      <c r="L39051"/>
      <c r="M39051"/>
      <c r="N39051"/>
      <c r="O39051"/>
      <c r="P39051"/>
      <c r="Q39051"/>
      <c r="R39051"/>
    </row>
    <row r="39052" spans="3:18" x14ac:dyDescent="0.2">
      <c r="C39052"/>
      <c r="D39052"/>
      <c r="E39052"/>
      <c r="F39052"/>
      <c r="G39052"/>
      <c r="H39052"/>
      <c r="I39052"/>
      <c r="J39052"/>
      <c r="K39052"/>
      <c r="L39052"/>
      <c r="M39052"/>
      <c r="N39052"/>
      <c r="O39052"/>
      <c r="P39052"/>
      <c r="Q39052"/>
      <c r="R39052"/>
    </row>
    <row r="39053" spans="3:18" x14ac:dyDescent="0.2">
      <c r="C39053"/>
      <c r="D39053"/>
      <c r="E39053"/>
      <c r="F39053"/>
      <c r="G39053"/>
      <c r="H39053"/>
      <c r="I39053"/>
      <c r="J39053"/>
      <c r="K39053"/>
      <c r="L39053"/>
      <c r="M39053"/>
      <c r="N39053"/>
      <c r="O39053"/>
      <c r="P39053"/>
      <c r="Q39053"/>
      <c r="R39053"/>
    </row>
    <row r="39054" spans="3:18" x14ac:dyDescent="0.2">
      <c r="C39054"/>
      <c r="D39054"/>
      <c r="E39054"/>
      <c r="F39054"/>
      <c r="G39054"/>
      <c r="H39054"/>
      <c r="I39054"/>
      <c r="J39054"/>
      <c r="K39054"/>
      <c r="L39054"/>
      <c r="M39054"/>
      <c r="N39054"/>
      <c r="O39054"/>
      <c r="P39054"/>
      <c r="Q39054"/>
      <c r="R39054"/>
    </row>
    <row r="39055" spans="3:18" x14ac:dyDescent="0.2">
      <c r="C39055"/>
      <c r="D39055"/>
      <c r="E39055"/>
      <c r="F39055"/>
      <c r="G39055"/>
      <c r="H39055"/>
      <c r="I39055"/>
      <c r="J39055"/>
      <c r="K39055"/>
      <c r="L39055"/>
      <c r="M39055"/>
      <c r="N39055"/>
      <c r="O39055"/>
      <c r="P39055"/>
      <c r="Q39055"/>
      <c r="R39055"/>
    </row>
    <row r="39056" spans="3:18" x14ac:dyDescent="0.2">
      <c r="C39056"/>
      <c r="D39056"/>
      <c r="E39056"/>
      <c r="F39056"/>
      <c r="G39056"/>
      <c r="H39056"/>
      <c r="I39056"/>
      <c r="J39056"/>
      <c r="K39056"/>
      <c r="L39056"/>
      <c r="M39056"/>
      <c r="N39056"/>
      <c r="O39056"/>
      <c r="P39056"/>
      <c r="Q39056"/>
      <c r="R39056"/>
    </row>
    <row r="39057" spans="3:18" x14ac:dyDescent="0.2">
      <c r="C39057"/>
      <c r="D39057"/>
      <c r="E39057"/>
      <c r="F39057"/>
      <c r="G39057"/>
      <c r="H39057"/>
      <c r="I39057"/>
      <c r="J39057"/>
      <c r="K39057"/>
      <c r="L39057"/>
      <c r="M39057"/>
      <c r="N39057"/>
      <c r="O39057"/>
      <c r="P39057"/>
      <c r="Q39057"/>
      <c r="R39057"/>
    </row>
    <row r="39058" spans="3:18" x14ac:dyDescent="0.2">
      <c r="C39058"/>
      <c r="D39058"/>
      <c r="E39058"/>
      <c r="F39058"/>
      <c r="G39058"/>
      <c r="H39058"/>
      <c r="I39058"/>
      <c r="J39058"/>
      <c r="K39058"/>
      <c r="L39058"/>
      <c r="M39058"/>
      <c r="N39058"/>
      <c r="O39058"/>
      <c r="P39058"/>
      <c r="Q39058"/>
      <c r="R39058"/>
    </row>
    <row r="39059" spans="3:18" x14ac:dyDescent="0.2">
      <c r="C39059"/>
      <c r="D39059"/>
      <c r="E39059"/>
      <c r="F39059"/>
      <c r="G39059"/>
      <c r="H39059"/>
      <c r="I39059"/>
      <c r="J39059"/>
      <c r="K39059"/>
      <c r="L39059"/>
      <c r="M39059"/>
      <c r="N39059"/>
      <c r="O39059"/>
      <c r="P39059"/>
      <c r="Q39059"/>
      <c r="R39059"/>
    </row>
    <row r="39060" spans="3:18" x14ac:dyDescent="0.2">
      <c r="C39060"/>
      <c r="D39060"/>
      <c r="E39060"/>
      <c r="F39060"/>
      <c r="G39060"/>
      <c r="H39060"/>
      <c r="I39060"/>
      <c r="J39060"/>
      <c r="K39060"/>
      <c r="L39060"/>
      <c r="M39060"/>
      <c r="N39060"/>
      <c r="O39060"/>
      <c r="P39060"/>
      <c r="Q39060"/>
      <c r="R39060"/>
    </row>
    <row r="39061" spans="3:18" x14ac:dyDescent="0.2">
      <c r="C39061"/>
      <c r="D39061"/>
      <c r="E39061"/>
      <c r="F39061"/>
      <c r="G39061"/>
      <c r="H39061"/>
      <c r="I39061"/>
      <c r="J39061"/>
      <c r="K39061"/>
      <c r="L39061"/>
      <c r="M39061"/>
      <c r="N39061"/>
      <c r="O39061"/>
      <c r="P39061"/>
      <c r="Q39061"/>
      <c r="R39061"/>
    </row>
    <row r="39062" spans="3:18" x14ac:dyDescent="0.2">
      <c r="C39062"/>
      <c r="D39062"/>
      <c r="E39062"/>
      <c r="F39062"/>
      <c r="G39062"/>
      <c r="H39062"/>
      <c r="I39062"/>
      <c r="J39062"/>
      <c r="K39062"/>
      <c r="L39062"/>
      <c r="M39062"/>
      <c r="N39062"/>
      <c r="O39062"/>
      <c r="P39062"/>
      <c r="Q39062"/>
      <c r="R39062"/>
    </row>
    <row r="39063" spans="3:18" x14ac:dyDescent="0.2">
      <c r="C39063"/>
      <c r="D39063"/>
      <c r="E39063"/>
      <c r="F39063"/>
      <c r="G39063"/>
      <c r="H39063"/>
      <c r="I39063"/>
      <c r="J39063"/>
      <c r="K39063"/>
      <c r="L39063"/>
      <c r="M39063"/>
      <c r="N39063"/>
      <c r="O39063"/>
      <c r="P39063"/>
      <c r="Q39063"/>
      <c r="R39063"/>
    </row>
    <row r="39064" spans="3:18" x14ac:dyDescent="0.2">
      <c r="C39064"/>
      <c r="D39064"/>
      <c r="E39064"/>
      <c r="F39064"/>
      <c r="G39064"/>
      <c r="H39064"/>
      <c r="I39064"/>
      <c r="J39064"/>
      <c r="K39064"/>
      <c r="L39064"/>
      <c r="M39064"/>
      <c r="N39064"/>
      <c r="O39064"/>
      <c r="P39064"/>
      <c r="Q39064"/>
      <c r="R39064"/>
    </row>
    <row r="39065" spans="3:18" x14ac:dyDescent="0.2">
      <c r="C39065"/>
      <c r="D39065"/>
      <c r="E39065"/>
      <c r="F39065"/>
      <c r="G39065"/>
      <c r="H39065"/>
      <c r="I39065"/>
      <c r="J39065"/>
      <c r="K39065"/>
      <c r="L39065"/>
      <c r="M39065"/>
      <c r="N39065"/>
      <c r="O39065"/>
      <c r="P39065"/>
      <c r="Q39065"/>
      <c r="R39065"/>
    </row>
    <row r="39066" spans="3:18" x14ac:dyDescent="0.2">
      <c r="C39066"/>
      <c r="D39066"/>
      <c r="E39066"/>
      <c r="F39066"/>
      <c r="G39066"/>
      <c r="H39066"/>
      <c r="I39066"/>
      <c r="J39066"/>
      <c r="K39066"/>
      <c r="L39066"/>
      <c r="M39066"/>
      <c r="N39066"/>
      <c r="O39066"/>
      <c r="P39066"/>
      <c r="Q39066"/>
      <c r="R39066"/>
    </row>
    <row r="39067" spans="3:18" x14ac:dyDescent="0.2">
      <c r="C39067"/>
      <c r="D39067"/>
      <c r="E39067"/>
      <c r="F39067"/>
      <c r="G39067"/>
      <c r="H39067"/>
      <c r="I39067"/>
      <c r="J39067"/>
      <c r="K39067"/>
      <c r="L39067"/>
      <c r="M39067"/>
      <c r="N39067"/>
      <c r="O39067"/>
      <c r="P39067"/>
      <c r="Q39067"/>
      <c r="R39067"/>
    </row>
    <row r="39068" spans="3:18" x14ac:dyDescent="0.2">
      <c r="C39068"/>
      <c r="D39068"/>
      <c r="E39068"/>
      <c r="F39068"/>
      <c r="G39068"/>
      <c r="H39068"/>
      <c r="I39068"/>
      <c r="J39068"/>
      <c r="K39068"/>
      <c r="L39068"/>
      <c r="M39068"/>
      <c r="N39068"/>
      <c r="O39068"/>
      <c r="P39068"/>
      <c r="Q39068"/>
      <c r="R39068"/>
    </row>
    <row r="39069" spans="3:18" x14ac:dyDescent="0.2">
      <c r="C39069"/>
      <c r="D39069"/>
      <c r="E39069"/>
      <c r="F39069"/>
      <c r="G39069"/>
      <c r="H39069"/>
      <c r="I39069"/>
      <c r="J39069"/>
      <c r="K39069"/>
      <c r="L39069"/>
      <c r="M39069"/>
      <c r="N39069"/>
      <c r="O39069"/>
      <c r="P39069"/>
      <c r="Q39069"/>
      <c r="R39069"/>
    </row>
    <row r="39070" spans="3:18" x14ac:dyDescent="0.2">
      <c r="C39070"/>
      <c r="D39070"/>
      <c r="E39070"/>
      <c r="F39070"/>
      <c r="G39070"/>
      <c r="H39070"/>
      <c r="I39070"/>
      <c r="J39070"/>
      <c r="K39070"/>
      <c r="L39070"/>
      <c r="M39070"/>
      <c r="N39070"/>
      <c r="O39070"/>
      <c r="P39070"/>
      <c r="Q39070"/>
      <c r="R39070"/>
    </row>
    <row r="39071" spans="3:18" x14ac:dyDescent="0.2">
      <c r="C39071"/>
      <c r="D39071"/>
      <c r="E39071"/>
      <c r="F39071"/>
      <c r="G39071"/>
      <c r="H39071"/>
      <c r="I39071"/>
      <c r="J39071"/>
      <c r="K39071"/>
      <c r="L39071"/>
      <c r="M39071"/>
      <c r="N39071"/>
      <c r="O39071"/>
      <c r="P39071"/>
      <c r="Q39071"/>
      <c r="R39071"/>
    </row>
    <row r="39072" spans="3:18" x14ac:dyDescent="0.2">
      <c r="C39072"/>
      <c r="D39072"/>
      <c r="E39072"/>
      <c r="F39072"/>
      <c r="G39072"/>
      <c r="H39072"/>
      <c r="I39072"/>
      <c r="J39072"/>
      <c r="K39072"/>
      <c r="L39072"/>
      <c r="M39072"/>
      <c r="N39072"/>
      <c r="O39072"/>
      <c r="P39072"/>
      <c r="Q39072"/>
      <c r="R39072"/>
    </row>
    <row r="39073" spans="3:18" x14ac:dyDescent="0.2">
      <c r="C39073"/>
      <c r="D39073"/>
      <c r="E39073"/>
      <c r="F39073"/>
      <c r="G39073"/>
      <c r="H39073"/>
      <c r="I39073"/>
      <c r="J39073"/>
      <c r="K39073"/>
      <c r="L39073"/>
      <c r="M39073"/>
      <c r="N39073"/>
      <c r="O39073"/>
      <c r="P39073"/>
      <c r="Q39073"/>
      <c r="R39073"/>
    </row>
    <row r="39074" spans="3:18" x14ac:dyDescent="0.2">
      <c r="C39074"/>
      <c r="D39074"/>
      <c r="E39074"/>
      <c r="F39074"/>
      <c r="G39074"/>
      <c r="H39074"/>
      <c r="I39074"/>
      <c r="J39074"/>
      <c r="K39074"/>
      <c r="L39074"/>
      <c r="M39074"/>
      <c r="N39074"/>
      <c r="O39074"/>
      <c r="P39074"/>
      <c r="Q39074"/>
      <c r="R39074"/>
    </row>
    <row r="39075" spans="3:18" x14ac:dyDescent="0.2">
      <c r="C39075"/>
      <c r="D39075"/>
      <c r="E39075"/>
      <c r="F39075"/>
      <c r="G39075"/>
      <c r="H39075"/>
      <c r="I39075"/>
      <c r="J39075"/>
      <c r="K39075"/>
      <c r="L39075"/>
      <c r="M39075"/>
      <c r="N39075"/>
      <c r="O39075"/>
      <c r="P39075"/>
      <c r="Q39075"/>
      <c r="R39075"/>
    </row>
    <row r="39076" spans="3:18" x14ac:dyDescent="0.2">
      <c r="C39076"/>
      <c r="D39076"/>
      <c r="E39076"/>
      <c r="F39076"/>
      <c r="G39076"/>
      <c r="H39076"/>
      <c r="I39076"/>
      <c r="J39076"/>
      <c r="K39076"/>
      <c r="L39076"/>
      <c r="M39076"/>
      <c r="N39076"/>
      <c r="O39076"/>
      <c r="P39076"/>
      <c r="Q39076"/>
      <c r="R39076"/>
    </row>
    <row r="39077" spans="3:18" x14ac:dyDescent="0.2">
      <c r="C39077"/>
      <c r="D39077"/>
      <c r="E39077"/>
      <c r="F39077"/>
      <c r="G39077"/>
      <c r="H39077"/>
      <c r="I39077"/>
      <c r="J39077"/>
      <c r="K39077"/>
      <c r="L39077"/>
      <c r="M39077"/>
      <c r="N39077"/>
      <c r="O39077"/>
      <c r="P39077"/>
      <c r="Q39077"/>
      <c r="R39077"/>
    </row>
    <row r="39078" spans="3:18" x14ac:dyDescent="0.2">
      <c r="C39078"/>
      <c r="D39078"/>
      <c r="E39078"/>
      <c r="F39078"/>
      <c r="G39078"/>
      <c r="H39078"/>
      <c r="I39078"/>
      <c r="J39078"/>
      <c r="K39078"/>
      <c r="L39078"/>
      <c r="M39078"/>
      <c r="N39078"/>
      <c r="O39078"/>
      <c r="P39078"/>
      <c r="Q39078"/>
      <c r="R39078"/>
    </row>
    <row r="39079" spans="3:18" x14ac:dyDescent="0.2">
      <c r="C39079"/>
      <c r="D39079"/>
      <c r="E39079"/>
      <c r="F39079"/>
      <c r="G39079"/>
      <c r="H39079"/>
      <c r="I39079"/>
      <c r="J39079"/>
      <c r="K39079"/>
      <c r="L39079"/>
      <c r="M39079"/>
      <c r="N39079"/>
      <c r="O39079"/>
      <c r="P39079"/>
      <c r="Q39079"/>
      <c r="R39079"/>
    </row>
    <row r="39080" spans="3:18" x14ac:dyDescent="0.2">
      <c r="C39080"/>
      <c r="D39080"/>
      <c r="E39080"/>
      <c r="F39080"/>
      <c r="G39080"/>
      <c r="H39080"/>
      <c r="I39080"/>
      <c r="J39080"/>
      <c r="K39080"/>
      <c r="L39080"/>
      <c r="M39080"/>
      <c r="N39080"/>
      <c r="O39080"/>
      <c r="P39080"/>
      <c r="Q39080"/>
      <c r="R39080"/>
    </row>
    <row r="39081" spans="3:18" x14ac:dyDescent="0.2">
      <c r="C39081"/>
      <c r="D39081"/>
      <c r="E39081"/>
      <c r="F39081"/>
      <c r="G39081"/>
      <c r="H39081"/>
      <c r="I39081"/>
      <c r="J39081"/>
      <c r="K39081"/>
      <c r="L39081"/>
      <c r="M39081"/>
      <c r="N39081"/>
      <c r="O39081"/>
      <c r="P39081"/>
      <c r="Q39081"/>
      <c r="R39081"/>
    </row>
    <row r="39082" spans="3:18" x14ac:dyDescent="0.2">
      <c r="C39082"/>
      <c r="D39082"/>
      <c r="E39082"/>
      <c r="F39082"/>
      <c r="G39082"/>
      <c r="H39082"/>
      <c r="I39082"/>
      <c r="J39082"/>
      <c r="K39082"/>
      <c r="L39082"/>
      <c r="M39082"/>
      <c r="N39082"/>
      <c r="O39082"/>
      <c r="P39082"/>
      <c r="Q39082"/>
      <c r="R39082"/>
    </row>
    <row r="39083" spans="3:18" x14ac:dyDescent="0.2">
      <c r="C39083"/>
      <c r="D39083"/>
      <c r="E39083"/>
      <c r="F39083"/>
      <c r="G39083"/>
      <c r="H39083"/>
      <c r="I39083"/>
      <c r="J39083"/>
      <c r="K39083"/>
      <c r="L39083"/>
      <c r="M39083"/>
      <c r="N39083"/>
      <c r="O39083"/>
      <c r="P39083"/>
      <c r="Q39083"/>
      <c r="R39083"/>
    </row>
    <row r="39084" spans="3:18" x14ac:dyDescent="0.2">
      <c r="C39084"/>
      <c r="D39084"/>
      <c r="E39084"/>
      <c r="F39084"/>
      <c r="G39084"/>
      <c r="H39084"/>
      <c r="I39084"/>
      <c r="J39084"/>
      <c r="K39084"/>
      <c r="L39084"/>
      <c r="M39084"/>
      <c r="N39084"/>
      <c r="O39084"/>
      <c r="P39084"/>
      <c r="Q39084"/>
      <c r="R39084"/>
    </row>
    <row r="39085" spans="3:18" x14ac:dyDescent="0.2">
      <c r="C39085"/>
      <c r="D39085"/>
      <c r="E39085"/>
      <c r="F39085"/>
      <c r="G39085"/>
      <c r="H39085"/>
      <c r="I39085"/>
      <c r="J39085"/>
      <c r="K39085"/>
      <c r="L39085"/>
      <c r="M39085"/>
      <c r="N39085"/>
      <c r="O39085"/>
      <c r="P39085"/>
      <c r="Q39085"/>
      <c r="R39085"/>
    </row>
    <row r="39086" spans="3:18" x14ac:dyDescent="0.2">
      <c r="C39086"/>
      <c r="D39086"/>
      <c r="E39086"/>
      <c r="F39086"/>
      <c r="G39086"/>
      <c r="H39086"/>
      <c r="I39086"/>
      <c r="J39086"/>
      <c r="K39086"/>
      <c r="L39086"/>
      <c r="M39086"/>
      <c r="N39086"/>
      <c r="O39086"/>
      <c r="P39086"/>
      <c r="Q39086"/>
      <c r="R39086"/>
    </row>
    <row r="39087" spans="3:18" x14ac:dyDescent="0.2">
      <c r="C39087"/>
      <c r="D39087"/>
      <c r="E39087"/>
      <c r="F39087"/>
      <c r="G39087"/>
      <c r="H39087"/>
      <c r="I39087"/>
      <c r="J39087"/>
      <c r="K39087"/>
      <c r="L39087"/>
      <c r="M39087"/>
      <c r="N39087"/>
      <c r="O39087"/>
      <c r="P39087"/>
      <c r="Q39087"/>
      <c r="R39087"/>
    </row>
    <row r="39088" spans="3:18" x14ac:dyDescent="0.2">
      <c r="C39088"/>
      <c r="D39088"/>
      <c r="E39088"/>
      <c r="F39088"/>
      <c r="G39088"/>
      <c r="H39088"/>
      <c r="I39088"/>
      <c r="J39088"/>
      <c r="K39088"/>
      <c r="L39088"/>
      <c r="M39088"/>
      <c r="N39088"/>
      <c r="O39088"/>
      <c r="P39088"/>
      <c r="Q39088"/>
      <c r="R39088"/>
    </row>
    <row r="39089" spans="3:18" x14ac:dyDescent="0.2">
      <c r="C39089"/>
      <c r="D39089"/>
      <c r="E39089"/>
      <c r="F39089"/>
      <c r="G39089"/>
      <c r="H39089"/>
      <c r="I39089"/>
      <c r="J39089"/>
      <c r="K39089"/>
      <c r="L39089"/>
      <c r="M39089"/>
      <c r="N39089"/>
      <c r="O39089"/>
      <c r="P39089"/>
      <c r="Q39089"/>
      <c r="R39089"/>
    </row>
    <row r="39090" spans="3:18" x14ac:dyDescent="0.2">
      <c r="C39090"/>
      <c r="D39090"/>
      <c r="E39090"/>
      <c r="F39090"/>
      <c r="G39090"/>
      <c r="H39090"/>
      <c r="I39090"/>
      <c r="J39090"/>
      <c r="K39090"/>
      <c r="L39090"/>
      <c r="M39090"/>
      <c r="N39090"/>
      <c r="O39090"/>
      <c r="P39090"/>
      <c r="Q39090"/>
      <c r="R39090"/>
    </row>
    <row r="39091" spans="3:18" x14ac:dyDescent="0.2">
      <c r="C39091"/>
      <c r="D39091"/>
      <c r="E39091"/>
      <c r="F39091"/>
      <c r="G39091"/>
      <c r="H39091"/>
      <c r="I39091"/>
      <c r="J39091"/>
      <c r="K39091"/>
      <c r="L39091"/>
      <c r="M39091"/>
      <c r="N39091"/>
      <c r="O39091"/>
      <c r="P39091"/>
      <c r="Q39091"/>
      <c r="R39091"/>
    </row>
    <row r="39092" spans="3:18" x14ac:dyDescent="0.2">
      <c r="C39092"/>
      <c r="D39092"/>
      <c r="E39092"/>
      <c r="F39092"/>
      <c r="G39092"/>
      <c r="H39092"/>
      <c r="I39092"/>
      <c r="J39092"/>
      <c r="K39092"/>
      <c r="L39092"/>
      <c r="M39092"/>
      <c r="N39092"/>
      <c r="O39092"/>
      <c r="P39092"/>
      <c r="Q39092"/>
      <c r="R39092"/>
    </row>
    <row r="39093" spans="3:18" x14ac:dyDescent="0.2">
      <c r="C39093"/>
      <c r="D39093"/>
      <c r="E39093"/>
      <c r="F39093"/>
      <c r="G39093"/>
      <c r="H39093"/>
      <c r="I39093"/>
      <c r="J39093"/>
      <c r="K39093"/>
      <c r="L39093"/>
      <c r="M39093"/>
      <c r="N39093"/>
      <c r="O39093"/>
      <c r="P39093"/>
      <c r="Q39093"/>
      <c r="R39093"/>
    </row>
    <row r="39094" spans="3:18" x14ac:dyDescent="0.2">
      <c r="C39094"/>
      <c r="D39094"/>
      <c r="E39094"/>
      <c r="F39094"/>
      <c r="G39094"/>
      <c r="H39094"/>
      <c r="I39094"/>
      <c r="J39094"/>
      <c r="K39094"/>
      <c r="L39094"/>
      <c r="M39094"/>
      <c r="N39094"/>
      <c r="O39094"/>
      <c r="P39094"/>
      <c r="Q39094"/>
      <c r="R39094"/>
    </row>
    <row r="39095" spans="3:18" x14ac:dyDescent="0.2">
      <c r="C39095"/>
      <c r="D39095"/>
      <c r="E39095"/>
      <c r="F39095"/>
      <c r="G39095"/>
      <c r="H39095"/>
      <c r="I39095"/>
      <c r="J39095"/>
      <c r="K39095"/>
      <c r="L39095"/>
      <c r="M39095"/>
      <c r="N39095"/>
      <c r="O39095"/>
      <c r="P39095"/>
      <c r="Q39095"/>
      <c r="R39095"/>
    </row>
    <row r="39096" spans="3:18" x14ac:dyDescent="0.2">
      <c r="C39096"/>
      <c r="D39096"/>
      <c r="E39096"/>
      <c r="F39096"/>
      <c r="G39096"/>
      <c r="H39096"/>
      <c r="I39096"/>
      <c r="J39096"/>
      <c r="K39096"/>
      <c r="L39096"/>
      <c r="M39096"/>
      <c r="N39096"/>
      <c r="O39096"/>
      <c r="P39096"/>
      <c r="Q39096"/>
      <c r="R39096"/>
    </row>
    <row r="39097" spans="3:18" x14ac:dyDescent="0.2">
      <c r="C39097"/>
      <c r="D39097"/>
      <c r="E39097"/>
      <c r="F39097"/>
      <c r="G39097"/>
      <c r="H39097"/>
      <c r="I39097"/>
      <c r="J39097"/>
      <c r="K39097"/>
      <c r="L39097"/>
      <c r="M39097"/>
      <c r="N39097"/>
      <c r="O39097"/>
      <c r="P39097"/>
      <c r="Q39097"/>
      <c r="R39097"/>
    </row>
    <row r="39098" spans="3:18" x14ac:dyDescent="0.2">
      <c r="C39098"/>
      <c r="D39098"/>
      <c r="E39098"/>
      <c r="F39098"/>
      <c r="G39098"/>
      <c r="H39098"/>
      <c r="I39098"/>
      <c r="J39098"/>
      <c r="K39098"/>
      <c r="L39098"/>
      <c r="M39098"/>
      <c r="N39098"/>
      <c r="O39098"/>
      <c r="P39098"/>
      <c r="Q39098"/>
      <c r="R39098"/>
    </row>
    <row r="39099" spans="3:18" x14ac:dyDescent="0.2">
      <c r="C39099"/>
      <c r="D39099"/>
      <c r="E39099"/>
      <c r="F39099"/>
      <c r="G39099"/>
      <c r="H39099"/>
      <c r="I39099"/>
      <c r="J39099"/>
      <c r="K39099"/>
      <c r="L39099"/>
      <c r="M39099"/>
      <c r="N39099"/>
      <c r="O39099"/>
      <c r="P39099"/>
      <c r="Q39099"/>
      <c r="R39099"/>
    </row>
    <row r="39100" spans="3:18" x14ac:dyDescent="0.2">
      <c r="C39100"/>
      <c r="D39100"/>
      <c r="E39100"/>
      <c r="F39100"/>
      <c r="G39100"/>
      <c r="H39100"/>
      <c r="I39100"/>
      <c r="J39100"/>
      <c r="K39100"/>
      <c r="L39100"/>
      <c r="M39100"/>
      <c r="N39100"/>
      <c r="O39100"/>
      <c r="P39100"/>
      <c r="Q39100"/>
      <c r="R39100"/>
    </row>
    <row r="39101" spans="3:18" x14ac:dyDescent="0.2">
      <c r="C39101"/>
      <c r="D39101"/>
      <c r="E39101"/>
      <c r="F39101"/>
      <c r="G39101"/>
      <c r="H39101"/>
      <c r="I39101"/>
      <c r="J39101"/>
      <c r="K39101"/>
      <c r="L39101"/>
      <c r="M39101"/>
      <c r="N39101"/>
      <c r="O39101"/>
      <c r="P39101"/>
      <c r="Q39101"/>
      <c r="R39101"/>
    </row>
    <row r="39102" spans="3:18" x14ac:dyDescent="0.2">
      <c r="C39102"/>
      <c r="D39102"/>
      <c r="E39102"/>
      <c r="F39102"/>
      <c r="G39102"/>
      <c r="H39102"/>
      <c r="I39102"/>
      <c r="J39102"/>
      <c r="K39102"/>
      <c r="L39102"/>
      <c r="M39102"/>
      <c r="N39102"/>
      <c r="O39102"/>
      <c r="P39102"/>
      <c r="Q39102"/>
      <c r="R39102"/>
    </row>
    <row r="39103" spans="3:18" x14ac:dyDescent="0.2">
      <c r="C39103"/>
      <c r="D39103"/>
      <c r="E39103"/>
      <c r="F39103"/>
      <c r="G39103"/>
      <c r="H39103"/>
      <c r="I39103"/>
      <c r="J39103"/>
      <c r="K39103"/>
      <c r="L39103"/>
      <c r="M39103"/>
      <c r="N39103"/>
      <c r="O39103"/>
      <c r="P39103"/>
      <c r="Q39103"/>
      <c r="R39103"/>
    </row>
    <row r="39104" spans="3:18" x14ac:dyDescent="0.2">
      <c r="C39104"/>
      <c r="D39104"/>
      <c r="E39104"/>
      <c r="F39104"/>
      <c r="G39104"/>
      <c r="H39104"/>
      <c r="I39104"/>
      <c r="J39104"/>
      <c r="K39104"/>
      <c r="L39104"/>
      <c r="M39104"/>
      <c r="N39104"/>
      <c r="O39104"/>
      <c r="P39104"/>
      <c r="Q39104"/>
      <c r="R39104"/>
    </row>
    <row r="39105" spans="3:18" x14ac:dyDescent="0.2">
      <c r="C39105"/>
      <c r="D39105"/>
      <c r="E39105"/>
      <c r="F39105"/>
      <c r="G39105"/>
      <c r="H39105"/>
      <c r="I39105"/>
      <c r="J39105"/>
      <c r="K39105"/>
      <c r="L39105"/>
      <c r="M39105"/>
      <c r="N39105"/>
      <c r="O39105"/>
      <c r="P39105"/>
      <c r="Q39105"/>
      <c r="R39105"/>
    </row>
    <row r="39106" spans="3:18" x14ac:dyDescent="0.2">
      <c r="C39106"/>
      <c r="D39106"/>
      <c r="E39106"/>
      <c r="F39106"/>
      <c r="G39106"/>
      <c r="H39106"/>
      <c r="I39106"/>
      <c r="J39106"/>
      <c r="K39106"/>
      <c r="L39106"/>
      <c r="M39106"/>
      <c r="N39106"/>
      <c r="O39106"/>
      <c r="P39106"/>
      <c r="Q39106"/>
      <c r="R39106"/>
    </row>
    <row r="39107" spans="3:18" x14ac:dyDescent="0.2">
      <c r="C39107"/>
      <c r="D39107"/>
      <c r="E39107"/>
      <c r="F39107"/>
      <c r="G39107"/>
      <c r="H39107"/>
      <c r="I39107"/>
      <c r="J39107"/>
      <c r="K39107"/>
      <c r="L39107"/>
      <c r="M39107"/>
      <c r="N39107"/>
      <c r="O39107"/>
      <c r="P39107"/>
      <c r="Q39107"/>
      <c r="R39107"/>
    </row>
    <row r="39108" spans="3:18" x14ac:dyDescent="0.2">
      <c r="C39108"/>
      <c r="D39108"/>
      <c r="E39108"/>
      <c r="F39108"/>
      <c r="G39108"/>
      <c r="H39108"/>
      <c r="I39108"/>
      <c r="J39108"/>
      <c r="K39108"/>
      <c r="L39108"/>
      <c r="M39108"/>
      <c r="N39108"/>
      <c r="O39108"/>
      <c r="P39108"/>
      <c r="Q39108"/>
      <c r="R39108"/>
    </row>
    <row r="39109" spans="3:18" x14ac:dyDescent="0.2">
      <c r="C39109"/>
      <c r="D39109"/>
      <c r="E39109"/>
      <c r="F39109"/>
      <c r="G39109"/>
      <c r="H39109"/>
      <c r="I39109"/>
      <c r="J39109"/>
      <c r="K39109"/>
      <c r="L39109"/>
      <c r="M39109"/>
      <c r="N39109"/>
      <c r="O39109"/>
      <c r="P39109"/>
      <c r="Q39109"/>
      <c r="R39109"/>
    </row>
    <row r="39110" spans="3:18" x14ac:dyDescent="0.2">
      <c r="C39110"/>
      <c r="D39110"/>
      <c r="E39110"/>
      <c r="F39110"/>
      <c r="G39110"/>
      <c r="H39110"/>
      <c r="I39110"/>
      <c r="J39110"/>
      <c r="K39110"/>
      <c r="L39110"/>
      <c r="M39110"/>
      <c r="N39110"/>
      <c r="O39110"/>
      <c r="P39110"/>
      <c r="Q39110"/>
      <c r="R39110"/>
    </row>
    <row r="39111" spans="3:18" x14ac:dyDescent="0.2">
      <c r="C39111"/>
      <c r="D39111"/>
      <c r="E39111"/>
      <c r="F39111"/>
      <c r="G39111"/>
      <c r="H39111"/>
      <c r="I39111"/>
      <c r="J39111"/>
      <c r="K39111"/>
      <c r="L39111"/>
      <c r="M39111"/>
      <c r="N39111"/>
      <c r="O39111"/>
      <c r="P39111"/>
      <c r="Q39111"/>
      <c r="R39111"/>
    </row>
    <row r="39112" spans="3:18" x14ac:dyDescent="0.2">
      <c r="C39112"/>
      <c r="D39112"/>
      <c r="E39112"/>
      <c r="F39112"/>
      <c r="G39112"/>
      <c r="H39112"/>
      <c r="I39112"/>
      <c r="J39112"/>
      <c r="K39112"/>
      <c r="L39112"/>
      <c r="M39112"/>
      <c r="N39112"/>
      <c r="O39112"/>
      <c r="P39112"/>
      <c r="Q39112"/>
      <c r="R39112"/>
    </row>
    <row r="39113" spans="3:18" x14ac:dyDescent="0.2">
      <c r="C39113"/>
      <c r="D39113"/>
      <c r="E39113"/>
      <c r="F39113"/>
      <c r="G39113"/>
      <c r="H39113"/>
      <c r="I39113"/>
      <c r="J39113"/>
      <c r="K39113"/>
      <c r="L39113"/>
      <c r="M39113"/>
      <c r="N39113"/>
      <c r="O39113"/>
      <c r="P39113"/>
      <c r="Q39113"/>
      <c r="R39113"/>
    </row>
    <row r="39114" spans="3:18" x14ac:dyDescent="0.2">
      <c r="C39114"/>
      <c r="D39114"/>
      <c r="E39114"/>
      <c r="F39114"/>
      <c r="G39114"/>
      <c r="H39114"/>
      <c r="I39114"/>
      <c r="J39114"/>
      <c r="K39114"/>
      <c r="L39114"/>
      <c r="M39114"/>
      <c r="N39114"/>
      <c r="O39114"/>
      <c r="P39114"/>
      <c r="Q39114"/>
      <c r="R39114"/>
    </row>
    <row r="39115" spans="3:18" x14ac:dyDescent="0.2">
      <c r="C39115"/>
      <c r="D39115"/>
      <c r="E39115"/>
      <c r="F39115"/>
      <c r="G39115"/>
      <c r="H39115"/>
      <c r="I39115"/>
      <c r="J39115"/>
      <c r="K39115"/>
      <c r="L39115"/>
      <c r="M39115"/>
      <c r="N39115"/>
      <c r="O39115"/>
      <c r="P39115"/>
      <c r="Q39115"/>
      <c r="R39115"/>
    </row>
    <row r="39116" spans="3:18" x14ac:dyDescent="0.2">
      <c r="C39116"/>
      <c r="D39116"/>
      <c r="E39116"/>
      <c r="F39116"/>
      <c r="G39116"/>
      <c r="H39116"/>
      <c r="I39116"/>
      <c r="J39116"/>
      <c r="K39116"/>
      <c r="L39116"/>
      <c r="M39116"/>
      <c r="N39116"/>
      <c r="O39116"/>
      <c r="P39116"/>
      <c r="Q39116"/>
      <c r="R39116"/>
    </row>
    <row r="39117" spans="3:18" x14ac:dyDescent="0.2">
      <c r="C39117"/>
      <c r="D39117"/>
      <c r="E39117"/>
      <c r="F39117"/>
      <c r="G39117"/>
      <c r="H39117"/>
      <c r="I39117"/>
      <c r="J39117"/>
      <c r="K39117"/>
      <c r="L39117"/>
      <c r="M39117"/>
      <c r="N39117"/>
      <c r="O39117"/>
      <c r="P39117"/>
      <c r="Q39117"/>
      <c r="R39117"/>
    </row>
    <row r="39118" spans="3:18" x14ac:dyDescent="0.2">
      <c r="C39118"/>
      <c r="D39118"/>
      <c r="E39118"/>
      <c r="F39118"/>
      <c r="G39118"/>
      <c r="H39118"/>
      <c r="I39118"/>
      <c r="J39118"/>
      <c r="K39118"/>
      <c r="L39118"/>
      <c r="M39118"/>
      <c r="N39118"/>
      <c r="O39118"/>
      <c r="P39118"/>
      <c r="Q39118"/>
      <c r="R39118"/>
    </row>
    <row r="39119" spans="3:18" x14ac:dyDescent="0.2">
      <c r="C39119"/>
      <c r="D39119"/>
      <c r="E39119"/>
      <c r="F39119"/>
      <c r="G39119"/>
      <c r="H39119"/>
      <c r="I39119"/>
      <c r="J39119"/>
      <c r="K39119"/>
      <c r="L39119"/>
      <c r="M39119"/>
      <c r="N39119"/>
      <c r="O39119"/>
      <c r="P39119"/>
      <c r="Q39119"/>
      <c r="R39119"/>
    </row>
    <row r="39120" spans="3:18" x14ac:dyDescent="0.2">
      <c r="C39120"/>
      <c r="D39120"/>
      <c r="E39120"/>
      <c r="F39120"/>
      <c r="G39120"/>
      <c r="H39120"/>
      <c r="I39120"/>
      <c r="J39120"/>
      <c r="K39120"/>
      <c r="L39120"/>
      <c r="M39120"/>
      <c r="N39120"/>
      <c r="O39120"/>
      <c r="P39120"/>
      <c r="Q39120"/>
      <c r="R39120"/>
    </row>
    <row r="39121" spans="3:18" x14ac:dyDescent="0.2">
      <c r="C39121"/>
      <c r="D39121"/>
      <c r="E39121"/>
      <c r="F39121"/>
      <c r="G39121"/>
      <c r="H39121"/>
      <c r="I39121"/>
      <c r="J39121"/>
      <c r="K39121"/>
      <c r="L39121"/>
      <c r="M39121"/>
      <c r="N39121"/>
      <c r="O39121"/>
      <c r="P39121"/>
      <c r="Q39121"/>
      <c r="R39121"/>
    </row>
    <row r="39122" spans="3:18" x14ac:dyDescent="0.2">
      <c r="C39122"/>
      <c r="D39122"/>
      <c r="E39122"/>
      <c r="F39122"/>
      <c r="G39122"/>
      <c r="H39122"/>
      <c r="I39122"/>
      <c r="J39122"/>
      <c r="K39122"/>
      <c r="L39122"/>
      <c r="M39122"/>
      <c r="N39122"/>
      <c r="O39122"/>
      <c r="P39122"/>
      <c r="Q39122"/>
      <c r="R39122"/>
    </row>
    <row r="39123" spans="3:18" x14ac:dyDescent="0.2">
      <c r="C39123"/>
      <c r="D39123"/>
      <c r="E39123"/>
      <c r="F39123"/>
      <c r="G39123"/>
      <c r="H39123"/>
      <c r="I39123"/>
      <c r="J39123"/>
      <c r="K39123"/>
      <c r="L39123"/>
      <c r="M39123"/>
      <c r="N39123"/>
      <c r="O39123"/>
      <c r="P39123"/>
      <c r="Q39123"/>
      <c r="R39123"/>
    </row>
    <row r="39124" spans="3:18" x14ac:dyDescent="0.2">
      <c r="C39124"/>
      <c r="D39124"/>
      <c r="E39124"/>
      <c r="F39124"/>
      <c r="G39124"/>
      <c r="H39124"/>
      <c r="I39124"/>
      <c r="J39124"/>
      <c r="K39124"/>
      <c r="L39124"/>
      <c r="M39124"/>
      <c r="N39124"/>
      <c r="O39124"/>
      <c r="P39124"/>
      <c r="Q39124"/>
      <c r="R39124"/>
    </row>
    <row r="39125" spans="3:18" x14ac:dyDescent="0.2">
      <c r="C39125"/>
      <c r="D39125"/>
      <c r="E39125"/>
      <c r="F39125"/>
      <c r="G39125"/>
      <c r="H39125"/>
      <c r="I39125"/>
      <c r="J39125"/>
      <c r="K39125"/>
      <c r="L39125"/>
      <c r="M39125"/>
      <c r="N39125"/>
      <c r="O39125"/>
      <c r="P39125"/>
      <c r="Q39125"/>
      <c r="R39125"/>
    </row>
    <row r="39126" spans="3:18" x14ac:dyDescent="0.2">
      <c r="C39126"/>
      <c r="D39126"/>
      <c r="E39126"/>
      <c r="F39126"/>
      <c r="G39126"/>
      <c r="H39126"/>
      <c r="I39126"/>
      <c r="J39126"/>
      <c r="K39126"/>
      <c r="L39126"/>
      <c r="M39126"/>
      <c r="N39126"/>
      <c r="O39126"/>
      <c r="P39126"/>
      <c r="Q39126"/>
      <c r="R39126"/>
    </row>
    <row r="39127" spans="3:18" x14ac:dyDescent="0.2">
      <c r="C39127"/>
      <c r="D39127"/>
      <c r="E39127"/>
      <c r="F39127"/>
      <c r="G39127"/>
      <c r="H39127"/>
      <c r="I39127"/>
      <c r="J39127"/>
      <c r="K39127"/>
      <c r="L39127"/>
      <c r="M39127"/>
      <c r="N39127"/>
      <c r="O39127"/>
      <c r="P39127"/>
      <c r="Q39127"/>
      <c r="R39127"/>
    </row>
    <row r="39128" spans="3:18" x14ac:dyDescent="0.2">
      <c r="C39128"/>
      <c r="D39128"/>
      <c r="E39128"/>
      <c r="F39128"/>
      <c r="G39128"/>
      <c r="H39128"/>
      <c r="I39128"/>
      <c r="J39128"/>
      <c r="K39128"/>
      <c r="L39128"/>
      <c r="M39128"/>
      <c r="N39128"/>
      <c r="O39128"/>
      <c r="P39128"/>
      <c r="Q39128"/>
      <c r="R39128"/>
    </row>
    <row r="39129" spans="3:18" x14ac:dyDescent="0.2">
      <c r="C39129"/>
      <c r="D39129"/>
      <c r="E39129"/>
      <c r="F39129"/>
      <c r="G39129"/>
      <c r="H39129"/>
      <c r="I39129"/>
      <c r="J39129"/>
      <c r="K39129"/>
      <c r="L39129"/>
      <c r="M39129"/>
      <c r="N39129"/>
      <c r="O39129"/>
      <c r="P39129"/>
      <c r="Q39129"/>
      <c r="R39129"/>
    </row>
    <row r="39130" spans="3:18" x14ac:dyDescent="0.2">
      <c r="C39130"/>
      <c r="D39130"/>
      <c r="E39130"/>
      <c r="F39130"/>
      <c r="G39130"/>
      <c r="H39130"/>
      <c r="I39130"/>
      <c r="J39130"/>
      <c r="K39130"/>
      <c r="L39130"/>
      <c r="M39130"/>
      <c r="N39130"/>
      <c r="O39130"/>
      <c r="P39130"/>
      <c r="Q39130"/>
      <c r="R39130"/>
    </row>
    <row r="39131" spans="3:18" x14ac:dyDescent="0.2">
      <c r="C39131"/>
      <c r="D39131"/>
      <c r="E39131"/>
      <c r="F39131"/>
      <c r="G39131"/>
      <c r="H39131"/>
      <c r="I39131"/>
      <c r="J39131"/>
      <c r="K39131"/>
      <c r="L39131"/>
      <c r="M39131"/>
      <c r="N39131"/>
      <c r="O39131"/>
      <c r="P39131"/>
      <c r="Q39131"/>
      <c r="R39131"/>
    </row>
    <row r="39132" spans="3:18" x14ac:dyDescent="0.2">
      <c r="C39132"/>
      <c r="D39132"/>
      <c r="E39132"/>
      <c r="F39132"/>
      <c r="G39132"/>
      <c r="H39132"/>
      <c r="I39132"/>
      <c r="J39132"/>
      <c r="K39132"/>
      <c r="L39132"/>
      <c r="M39132"/>
      <c r="N39132"/>
      <c r="O39132"/>
      <c r="P39132"/>
      <c r="Q39132"/>
      <c r="R39132"/>
    </row>
    <row r="39133" spans="3:18" x14ac:dyDescent="0.2">
      <c r="C39133"/>
      <c r="D39133"/>
      <c r="E39133"/>
      <c r="F39133"/>
      <c r="G39133"/>
      <c r="H39133"/>
      <c r="I39133"/>
      <c r="J39133"/>
      <c r="K39133"/>
      <c r="L39133"/>
      <c r="M39133"/>
      <c r="N39133"/>
      <c r="O39133"/>
      <c r="P39133"/>
      <c r="Q39133"/>
      <c r="R39133"/>
    </row>
    <row r="39134" spans="3:18" x14ac:dyDescent="0.2">
      <c r="C39134"/>
      <c r="D39134"/>
      <c r="E39134"/>
      <c r="F39134"/>
      <c r="G39134"/>
      <c r="H39134"/>
      <c r="I39134"/>
      <c r="J39134"/>
      <c r="K39134"/>
      <c r="L39134"/>
      <c r="M39134"/>
      <c r="N39134"/>
      <c r="O39134"/>
      <c r="P39134"/>
      <c r="Q39134"/>
      <c r="R39134"/>
    </row>
    <row r="39135" spans="3:18" x14ac:dyDescent="0.2">
      <c r="C39135"/>
      <c r="D39135"/>
      <c r="E39135"/>
      <c r="F39135"/>
      <c r="G39135"/>
      <c r="H39135"/>
      <c r="I39135"/>
      <c r="J39135"/>
      <c r="K39135"/>
      <c r="L39135"/>
      <c r="M39135"/>
      <c r="N39135"/>
      <c r="O39135"/>
      <c r="P39135"/>
      <c r="Q39135"/>
      <c r="R39135"/>
    </row>
    <row r="39136" spans="3:18" x14ac:dyDescent="0.2">
      <c r="C39136"/>
      <c r="D39136"/>
      <c r="E39136"/>
      <c r="F39136"/>
      <c r="G39136"/>
      <c r="H39136"/>
      <c r="I39136"/>
      <c r="J39136"/>
      <c r="K39136"/>
      <c r="L39136"/>
      <c r="M39136"/>
      <c r="N39136"/>
      <c r="O39136"/>
      <c r="P39136"/>
      <c r="Q39136"/>
      <c r="R39136"/>
    </row>
    <row r="39137" spans="3:18" x14ac:dyDescent="0.2">
      <c r="C39137"/>
      <c r="D39137"/>
      <c r="E39137"/>
      <c r="F39137"/>
      <c r="G39137"/>
      <c r="H39137"/>
      <c r="I39137"/>
      <c r="J39137"/>
      <c r="K39137"/>
      <c r="L39137"/>
      <c r="M39137"/>
      <c r="N39137"/>
      <c r="O39137"/>
      <c r="P39137"/>
      <c r="Q39137"/>
      <c r="R39137"/>
    </row>
    <row r="39138" spans="3:18" x14ac:dyDescent="0.2">
      <c r="C39138"/>
      <c r="D39138"/>
      <c r="E39138"/>
      <c r="F39138"/>
      <c r="G39138"/>
      <c r="H39138"/>
      <c r="I39138"/>
      <c r="J39138"/>
      <c r="K39138"/>
      <c r="L39138"/>
      <c r="M39138"/>
      <c r="N39138"/>
      <c r="O39138"/>
      <c r="P39138"/>
      <c r="Q39138"/>
      <c r="R39138"/>
    </row>
    <row r="39139" spans="3:18" x14ac:dyDescent="0.2">
      <c r="C39139"/>
      <c r="D39139"/>
      <c r="E39139"/>
      <c r="F39139"/>
      <c r="G39139"/>
      <c r="H39139"/>
      <c r="I39139"/>
      <c r="J39139"/>
      <c r="K39139"/>
      <c r="L39139"/>
      <c r="M39139"/>
      <c r="N39139"/>
      <c r="O39139"/>
      <c r="P39139"/>
      <c r="Q39139"/>
      <c r="R39139"/>
    </row>
    <row r="39140" spans="3:18" x14ac:dyDescent="0.2">
      <c r="C39140"/>
      <c r="D39140"/>
      <c r="E39140"/>
      <c r="F39140"/>
      <c r="G39140"/>
      <c r="H39140"/>
      <c r="I39140"/>
      <c r="J39140"/>
      <c r="K39140"/>
      <c r="L39140"/>
      <c r="M39140"/>
      <c r="N39140"/>
      <c r="O39140"/>
      <c r="P39140"/>
      <c r="Q39140"/>
      <c r="R39140"/>
    </row>
    <row r="39141" spans="3:18" x14ac:dyDescent="0.2">
      <c r="C39141"/>
      <c r="D39141"/>
      <c r="E39141"/>
      <c r="F39141"/>
      <c r="G39141"/>
      <c r="H39141"/>
      <c r="I39141"/>
      <c r="J39141"/>
      <c r="K39141"/>
      <c r="L39141"/>
      <c r="M39141"/>
      <c r="N39141"/>
      <c r="O39141"/>
      <c r="P39141"/>
      <c r="Q39141"/>
      <c r="R39141"/>
    </row>
    <row r="39142" spans="3:18" x14ac:dyDescent="0.2">
      <c r="C39142"/>
      <c r="D39142"/>
      <c r="E39142"/>
      <c r="F39142"/>
      <c r="G39142"/>
      <c r="H39142"/>
      <c r="I39142"/>
      <c r="J39142"/>
      <c r="K39142"/>
      <c r="L39142"/>
      <c r="M39142"/>
      <c r="N39142"/>
      <c r="O39142"/>
      <c r="P39142"/>
      <c r="Q39142"/>
      <c r="R39142"/>
    </row>
    <row r="39143" spans="3:18" x14ac:dyDescent="0.2">
      <c r="C39143"/>
      <c r="D39143"/>
      <c r="E39143"/>
      <c r="F39143"/>
      <c r="G39143"/>
      <c r="H39143"/>
      <c r="I39143"/>
      <c r="J39143"/>
      <c r="K39143"/>
      <c r="L39143"/>
      <c r="M39143"/>
      <c r="N39143"/>
      <c r="O39143"/>
      <c r="P39143"/>
      <c r="Q39143"/>
      <c r="R39143"/>
    </row>
    <row r="39144" spans="3:18" x14ac:dyDescent="0.2">
      <c r="C39144"/>
      <c r="D39144"/>
      <c r="E39144"/>
      <c r="F39144"/>
      <c r="G39144"/>
      <c r="H39144"/>
      <c r="I39144"/>
      <c r="J39144"/>
      <c r="K39144"/>
      <c r="L39144"/>
      <c r="M39144"/>
      <c r="N39144"/>
      <c r="O39144"/>
      <c r="P39144"/>
      <c r="Q39144"/>
      <c r="R39144"/>
    </row>
    <row r="39145" spans="3:18" x14ac:dyDescent="0.2">
      <c r="C39145"/>
      <c r="D39145"/>
      <c r="E39145"/>
      <c r="F39145"/>
      <c r="G39145"/>
      <c r="H39145"/>
      <c r="I39145"/>
      <c r="J39145"/>
      <c r="K39145"/>
      <c r="L39145"/>
      <c r="M39145"/>
      <c r="N39145"/>
      <c r="O39145"/>
      <c r="P39145"/>
      <c r="Q39145"/>
      <c r="R39145"/>
    </row>
    <row r="39146" spans="3:18" x14ac:dyDescent="0.2">
      <c r="C39146"/>
      <c r="D39146"/>
      <c r="E39146"/>
      <c r="F39146"/>
      <c r="G39146"/>
      <c r="H39146"/>
      <c r="I39146"/>
      <c r="J39146"/>
      <c r="K39146"/>
      <c r="L39146"/>
      <c r="M39146"/>
      <c r="N39146"/>
      <c r="O39146"/>
      <c r="P39146"/>
      <c r="Q39146"/>
      <c r="R39146"/>
    </row>
    <row r="39147" spans="3:18" x14ac:dyDescent="0.2">
      <c r="C39147"/>
      <c r="D39147"/>
      <c r="E39147"/>
      <c r="F39147"/>
      <c r="G39147"/>
      <c r="H39147"/>
      <c r="I39147"/>
      <c r="J39147"/>
      <c r="K39147"/>
      <c r="L39147"/>
      <c r="M39147"/>
      <c r="N39147"/>
      <c r="O39147"/>
      <c r="P39147"/>
      <c r="Q39147"/>
      <c r="R39147"/>
    </row>
    <row r="39148" spans="3:18" x14ac:dyDescent="0.2">
      <c r="C39148"/>
      <c r="D39148"/>
      <c r="E39148"/>
      <c r="F39148"/>
      <c r="G39148"/>
      <c r="H39148"/>
      <c r="I39148"/>
      <c r="J39148"/>
      <c r="K39148"/>
      <c r="L39148"/>
      <c r="M39148"/>
      <c r="N39148"/>
      <c r="O39148"/>
      <c r="P39148"/>
      <c r="Q39148"/>
      <c r="R39148"/>
    </row>
    <row r="39149" spans="3:18" x14ac:dyDescent="0.2">
      <c r="C39149"/>
      <c r="D39149"/>
      <c r="E39149"/>
      <c r="F39149"/>
      <c r="G39149"/>
      <c r="H39149"/>
      <c r="I39149"/>
      <c r="J39149"/>
      <c r="K39149"/>
      <c r="L39149"/>
      <c r="M39149"/>
      <c r="N39149"/>
      <c r="O39149"/>
      <c r="P39149"/>
      <c r="Q39149"/>
      <c r="R39149"/>
    </row>
    <row r="39150" spans="3:18" x14ac:dyDescent="0.2">
      <c r="C39150"/>
      <c r="D39150"/>
      <c r="E39150"/>
      <c r="F39150"/>
      <c r="G39150"/>
      <c r="H39150"/>
      <c r="I39150"/>
      <c r="J39150"/>
      <c r="K39150"/>
      <c r="L39150"/>
      <c r="M39150"/>
      <c r="N39150"/>
      <c r="O39150"/>
      <c r="P39150"/>
      <c r="Q39150"/>
      <c r="R39150"/>
    </row>
    <row r="39151" spans="3:18" x14ac:dyDescent="0.2">
      <c r="C39151"/>
      <c r="D39151"/>
      <c r="E39151"/>
      <c r="F39151"/>
      <c r="G39151"/>
      <c r="H39151"/>
      <c r="I39151"/>
      <c r="J39151"/>
      <c r="K39151"/>
      <c r="L39151"/>
      <c r="M39151"/>
      <c r="N39151"/>
      <c r="O39151"/>
      <c r="P39151"/>
      <c r="Q39151"/>
      <c r="R39151"/>
    </row>
    <row r="39152" spans="3:18" x14ac:dyDescent="0.2">
      <c r="C39152"/>
      <c r="D39152"/>
      <c r="E39152"/>
      <c r="F39152"/>
      <c r="G39152"/>
      <c r="H39152"/>
      <c r="I39152"/>
      <c r="J39152"/>
      <c r="K39152"/>
      <c r="L39152"/>
      <c r="M39152"/>
      <c r="N39152"/>
      <c r="O39152"/>
      <c r="P39152"/>
      <c r="Q39152"/>
      <c r="R39152"/>
    </row>
    <row r="39153" spans="3:18" x14ac:dyDescent="0.2">
      <c r="C39153"/>
      <c r="D39153"/>
      <c r="E39153"/>
      <c r="F39153"/>
      <c r="G39153"/>
      <c r="H39153"/>
      <c r="I39153"/>
      <c r="J39153"/>
      <c r="K39153"/>
      <c r="L39153"/>
      <c r="M39153"/>
      <c r="N39153"/>
      <c r="O39153"/>
      <c r="P39153"/>
      <c r="Q39153"/>
      <c r="R39153"/>
    </row>
    <row r="39154" spans="3:18" x14ac:dyDescent="0.2">
      <c r="C39154"/>
      <c r="D39154"/>
      <c r="E39154"/>
      <c r="F39154"/>
      <c r="G39154"/>
      <c r="H39154"/>
      <c r="I39154"/>
      <c r="J39154"/>
      <c r="K39154"/>
      <c r="L39154"/>
      <c r="M39154"/>
      <c r="N39154"/>
      <c r="O39154"/>
      <c r="P39154"/>
      <c r="Q39154"/>
      <c r="R39154"/>
    </row>
    <row r="39155" spans="3:18" x14ac:dyDescent="0.2">
      <c r="C39155"/>
      <c r="D39155"/>
      <c r="E39155"/>
      <c r="F39155"/>
      <c r="G39155"/>
      <c r="H39155"/>
      <c r="I39155"/>
      <c r="J39155"/>
      <c r="K39155"/>
      <c r="L39155"/>
      <c r="M39155"/>
      <c r="N39155"/>
      <c r="O39155"/>
      <c r="P39155"/>
      <c r="Q39155"/>
      <c r="R39155"/>
    </row>
    <row r="39156" spans="3:18" x14ac:dyDescent="0.2">
      <c r="C39156"/>
      <c r="D39156"/>
      <c r="E39156"/>
      <c r="F39156"/>
      <c r="G39156"/>
      <c r="H39156"/>
      <c r="I39156"/>
      <c r="J39156"/>
      <c r="K39156"/>
      <c r="L39156"/>
      <c r="M39156"/>
      <c r="N39156"/>
      <c r="O39156"/>
      <c r="P39156"/>
      <c r="Q39156"/>
      <c r="R39156"/>
    </row>
    <row r="39157" spans="3:18" x14ac:dyDescent="0.2">
      <c r="C39157"/>
      <c r="D39157"/>
      <c r="E39157"/>
      <c r="F39157"/>
      <c r="G39157"/>
      <c r="H39157"/>
      <c r="I39157"/>
      <c r="J39157"/>
      <c r="K39157"/>
      <c r="L39157"/>
      <c r="M39157"/>
      <c r="N39157"/>
      <c r="O39157"/>
      <c r="P39157"/>
      <c r="Q39157"/>
      <c r="R39157"/>
    </row>
    <row r="39158" spans="3:18" x14ac:dyDescent="0.2">
      <c r="C39158"/>
      <c r="D39158"/>
      <c r="E39158"/>
      <c r="F39158"/>
      <c r="G39158"/>
      <c r="H39158"/>
      <c r="I39158"/>
      <c r="J39158"/>
      <c r="K39158"/>
      <c r="L39158"/>
      <c r="M39158"/>
      <c r="N39158"/>
      <c r="O39158"/>
      <c r="P39158"/>
      <c r="Q39158"/>
      <c r="R39158"/>
    </row>
    <row r="39159" spans="3:18" x14ac:dyDescent="0.2">
      <c r="C39159"/>
      <c r="D39159"/>
      <c r="E39159"/>
      <c r="F39159"/>
      <c r="G39159"/>
      <c r="H39159"/>
      <c r="I39159"/>
      <c r="J39159"/>
      <c r="K39159"/>
      <c r="L39159"/>
      <c r="M39159"/>
      <c r="N39159"/>
      <c r="O39159"/>
      <c r="P39159"/>
      <c r="Q39159"/>
      <c r="R39159"/>
    </row>
    <row r="39160" spans="3:18" x14ac:dyDescent="0.2">
      <c r="C39160"/>
      <c r="D39160"/>
      <c r="E39160"/>
      <c r="F39160"/>
      <c r="G39160"/>
      <c r="H39160"/>
      <c r="I39160"/>
      <c r="J39160"/>
      <c r="K39160"/>
      <c r="L39160"/>
      <c r="M39160"/>
      <c r="N39160"/>
      <c r="O39160"/>
      <c r="P39160"/>
      <c r="Q39160"/>
      <c r="R39160"/>
    </row>
    <row r="39161" spans="3:18" x14ac:dyDescent="0.2">
      <c r="C39161"/>
      <c r="D39161"/>
      <c r="E39161"/>
      <c r="F39161"/>
      <c r="G39161"/>
      <c r="H39161"/>
      <c r="I39161"/>
      <c r="J39161"/>
      <c r="K39161"/>
      <c r="L39161"/>
      <c r="M39161"/>
      <c r="N39161"/>
      <c r="O39161"/>
      <c r="P39161"/>
      <c r="Q39161"/>
      <c r="R39161"/>
    </row>
    <row r="39162" spans="3:18" x14ac:dyDescent="0.2">
      <c r="C39162"/>
      <c r="D39162"/>
      <c r="E39162"/>
      <c r="F39162"/>
      <c r="G39162"/>
      <c r="H39162"/>
      <c r="I39162"/>
      <c r="J39162"/>
      <c r="K39162"/>
      <c r="L39162"/>
      <c r="M39162"/>
      <c r="N39162"/>
      <c r="O39162"/>
      <c r="P39162"/>
      <c r="Q39162"/>
      <c r="R39162"/>
    </row>
    <row r="39163" spans="3:18" x14ac:dyDescent="0.2">
      <c r="C39163"/>
      <c r="D39163"/>
      <c r="E39163"/>
      <c r="F39163"/>
      <c r="G39163"/>
      <c r="H39163"/>
      <c r="I39163"/>
      <c r="J39163"/>
      <c r="K39163"/>
      <c r="L39163"/>
      <c r="M39163"/>
      <c r="N39163"/>
      <c r="O39163"/>
      <c r="P39163"/>
      <c r="Q39163"/>
      <c r="R39163"/>
    </row>
    <row r="39164" spans="3:18" x14ac:dyDescent="0.2">
      <c r="C39164"/>
      <c r="D39164"/>
      <c r="E39164"/>
      <c r="F39164"/>
      <c r="G39164"/>
      <c r="H39164"/>
      <c r="I39164"/>
      <c r="J39164"/>
      <c r="K39164"/>
      <c r="L39164"/>
      <c r="M39164"/>
      <c r="N39164"/>
      <c r="O39164"/>
      <c r="P39164"/>
      <c r="Q39164"/>
      <c r="R39164"/>
    </row>
    <row r="39165" spans="3:18" x14ac:dyDescent="0.2">
      <c r="C39165"/>
      <c r="D39165"/>
      <c r="E39165"/>
      <c r="F39165"/>
      <c r="G39165"/>
      <c r="H39165"/>
      <c r="I39165"/>
      <c r="J39165"/>
      <c r="K39165"/>
      <c r="L39165"/>
      <c r="M39165"/>
      <c r="N39165"/>
      <c r="O39165"/>
      <c r="P39165"/>
      <c r="Q39165"/>
      <c r="R39165"/>
    </row>
    <row r="39166" spans="3:18" x14ac:dyDescent="0.2">
      <c r="C39166"/>
      <c r="D39166"/>
      <c r="E39166"/>
      <c r="F39166"/>
      <c r="G39166"/>
      <c r="H39166"/>
      <c r="I39166"/>
      <c r="J39166"/>
      <c r="K39166"/>
      <c r="L39166"/>
      <c r="M39166"/>
      <c r="N39166"/>
      <c r="O39166"/>
      <c r="P39166"/>
      <c r="Q39166"/>
      <c r="R39166"/>
    </row>
    <row r="39167" spans="3:18" x14ac:dyDescent="0.2">
      <c r="C39167"/>
      <c r="D39167"/>
      <c r="E39167"/>
      <c r="F39167"/>
      <c r="G39167"/>
      <c r="H39167"/>
      <c r="I39167"/>
      <c r="J39167"/>
      <c r="K39167"/>
      <c r="L39167"/>
      <c r="M39167"/>
      <c r="N39167"/>
      <c r="O39167"/>
      <c r="P39167"/>
      <c r="Q39167"/>
      <c r="R39167"/>
    </row>
    <row r="39168" spans="3:18" x14ac:dyDescent="0.2">
      <c r="C39168"/>
      <c r="D39168"/>
      <c r="E39168"/>
      <c r="F39168"/>
      <c r="G39168"/>
      <c r="H39168"/>
      <c r="I39168"/>
      <c r="J39168"/>
      <c r="K39168"/>
      <c r="L39168"/>
      <c r="M39168"/>
      <c r="N39168"/>
      <c r="O39168"/>
      <c r="P39168"/>
      <c r="Q39168"/>
      <c r="R39168"/>
    </row>
    <row r="39169" spans="3:18" x14ac:dyDescent="0.2">
      <c r="C39169"/>
      <c r="D39169"/>
      <c r="E39169"/>
      <c r="F39169"/>
      <c r="G39169"/>
      <c r="H39169"/>
      <c r="I39169"/>
      <c r="J39169"/>
      <c r="K39169"/>
      <c r="L39169"/>
      <c r="M39169"/>
      <c r="N39169"/>
      <c r="O39169"/>
      <c r="P39169"/>
      <c r="Q39169"/>
      <c r="R39169"/>
    </row>
    <row r="39170" spans="3:18" x14ac:dyDescent="0.2">
      <c r="C39170"/>
      <c r="D39170"/>
      <c r="E39170"/>
      <c r="F39170"/>
      <c r="G39170"/>
      <c r="H39170"/>
      <c r="I39170"/>
      <c r="J39170"/>
      <c r="K39170"/>
      <c r="L39170"/>
      <c r="M39170"/>
      <c r="N39170"/>
      <c r="O39170"/>
      <c r="P39170"/>
      <c r="Q39170"/>
      <c r="R39170"/>
    </row>
    <row r="39171" spans="3:18" x14ac:dyDescent="0.2">
      <c r="C39171"/>
      <c r="D39171"/>
      <c r="E39171"/>
      <c r="F39171"/>
      <c r="G39171"/>
      <c r="H39171"/>
      <c r="I39171"/>
      <c r="J39171"/>
      <c r="K39171"/>
      <c r="L39171"/>
      <c r="M39171"/>
      <c r="N39171"/>
      <c r="O39171"/>
      <c r="P39171"/>
      <c r="Q39171"/>
      <c r="R39171"/>
    </row>
    <row r="39172" spans="3:18" x14ac:dyDescent="0.2">
      <c r="C39172"/>
      <c r="D39172"/>
      <c r="E39172"/>
      <c r="F39172"/>
      <c r="G39172"/>
      <c r="H39172"/>
      <c r="I39172"/>
      <c r="J39172"/>
      <c r="K39172"/>
      <c r="L39172"/>
      <c r="M39172"/>
      <c r="N39172"/>
      <c r="O39172"/>
      <c r="P39172"/>
      <c r="Q39172"/>
      <c r="R39172"/>
    </row>
    <row r="39173" spans="3:18" x14ac:dyDescent="0.2">
      <c r="C39173"/>
      <c r="D39173"/>
      <c r="E39173"/>
      <c r="F39173"/>
      <c r="G39173"/>
      <c r="H39173"/>
      <c r="I39173"/>
      <c r="J39173"/>
      <c r="K39173"/>
      <c r="L39173"/>
      <c r="M39173"/>
      <c r="N39173"/>
      <c r="O39173"/>
      <c r="P39173"/>
      <c r="Q39173"/>
      <c r="R39173"/>
    </row>
    <row r="39174" spans="3:18" x14ac:dyDescent="0.2">
      <c r="C39174"/>
      <c r="D39174"/>
      <c r="E39174"/>
      <c r="F39174"/>
      <c r="G39174"/>
      <c r="H39174"/>
      <c r="I39174"/>
      <c r="J39174"/>
      <c r="K39174"/>
      <c r="L39174"/>
      <c r="M39174"/>
      <c r="N39174"/>
      <c r="O39174"/>
      <c r="P39174"/>
      <c r="Q39174"/>
      <c r="R39174"/>
    </row>
    <row r="39175" spans="3:18" x14ac:dyDescent="0.2">
      <c r="C39175"/>
      <c r="D39175"/>
      <c r="E39175"/>
      <c r="F39175"/>
      <c r="G39175"/>
      <c r="H39175"/>
      <c r="I39175"/>
      <c r="J39175"/>
      <c r="K39175"/>
      <c r="L39175"/>
      <c r="M39175"/>
      <c r="N39175"/>
      <c r="O39175"/>
      <c r="P39175"/>
      <c r="Q39175"/>
      <c r="R39175"/>
    </row>
    <row r="39176" spans="3:18" x14ac:dyDescent="0.2">
      <c r="C39176"/>
      <c r="D39176"/>
      <c r="E39176"/>
      <c r="F39176"/>
      <c r="G39176"/>
      <c r="H39176"/>
      <c r="I39176"/>
      <c r="J39176"/>
      <c r="K39176"/>
      <c r="L39176"/>
      <c r="M39176"/>
      <c r="N39176"/>
      <c r="O39176"/>
      <c r="P39176"/>
      <c r="Q39176"/>
      <c r="R39176"/>
    </row>
    <row r="39177" spans="3:18" x14ac:dyDescent="0.2">
      <c r="C39177"/>
      <c r="D39177"/>
      <c r="E39177"/>
      <c r="F39177"/>
      <c r="G39177"/>
      <c r="H39177"/>
      <c r="I39177"/>
      <c r="J39177"/>
      <c r="K39177"/>
      <c r="L39177"/>
      <c r="M39177"/>
      <c r="N39177"/>
      <c r="O39177"/>
      <c r="P39177"/>
      <c r="Q39177"/>
      <c r="R39177"/>
    </row>
    <row r="39178" spans="3:18" x14ac:dyDescent="0.2">
      <c r="C39178"/>
      <c r="D39178"/>
      <c r="E39178"/>
      <c r="F39178"/>
      <c r="G39178"/>
      <c r="H39178"/>
      <c r="I39178"/>
      <c r="J39178"/>
      <c r="K39178"/>
      <c r="L39178"/>
      <c r="M39178"/>
      <c r="N39178"/>
      <c r="O39178"/>
      <c r="P39178"/>
      <c r="Q39178"/>
      <c r="R39178"/>
    </row>
    <row r="39179" spans="3:18" x14ac:dyDescent="0.2">
      <c r="C39179"/>
      <c r="D39179"/>
      <c r="E39179"/>
      <c r="F39179"/>
      <c r="G39179"/>
      <c r="H39179"/>
      <c r="I39179"/>
      <c r="J39179"/>
      <c r="K39179"/>
      <c r="L39179"/>
      <c r="M39179"/>
      <c r="N39179"/>
      <c r="O39179"/>
      <c r="P39179"/>
      <c r="Q39179"/>
      <c r="R39179"/>
    </row>
    <row r="39180" spans="3:18" x14ac:dyDescent="0.2">
      <c r="C39180"/>
      <c r="D39180"/>
      <c r="E39180"/>
      <c r="F39180"/>
      <c r="G39180"/>
      <c r="H39180"/>
      <c r="I39180"/>
      <c r="J39180"/>
      <c r="K39180"/>
      <c r="L39180"/>
      <c r="M39180"/>
      <c r="N39180"/>
      <c r="O39180"/>
      <c r="P39180"/>
      <c r="Q39180"/>
      <c r="R39180"/>
    </row>
    <row r="39181" spans="3:18" x14ac:dyDescent="0.2">
      <c r="C39181"/>
      <c r="D39181"/>
      <c r="E39181"/>
      <c r="F39181"/>
      <c r="G39181"/>
      <c r="H39181"/>
      <c r="I39181"/>
      <c r="J39181"/>
      <c r="K39181"/>
      <c r="L39181"/>
      <c r="M39181"/>
      <c r="N39181"/>
      <c r="O39181"/>
      <c r="P39181"/>
      <c r="Q39181"/>
      <c r="R39181"/>
    </row>
    <row r="39182" spans="3:18" x14ac:dyDescent="0.2">
      <c r="C39182"/>
      <c r="D39182"/>
      <c r="E39182"/>
      <c r="F39182"/>
      <c r="G39182"/>
      <c r="H39182"/>
      <c r="I39182"/>
      <c r="J39182"/>
      <c r="K39182"/>
      <c r="L39182"/>
      <c r="M39182"/>
      <c r="N39182"/>
      <c r="O39182"/>
      <c r="P39182"/>
      <c r="Q39182"/>
      <c r="R39182"/>
    </row>
    <row r="39183" spans="3:18" x14ac:dyDescent="0.2">
      <c r="C39183"/>
      <c r="D39183"/>
      <c r="E39183"/>
      <c r="F39183"/>
      <c r="G39183"/>
      <c r="H39183"/>
      <c r="I39183"/>
      <c r="J39183"/>
      <c r="K39183"/>
      <c r="L39183"/>
      <c r="M39183"/>
      <c r="N39183"/>
      <c r="O39183"/>
      <c r="P39183"/>
      <c r="Q39183"/>
      <c r="R39183"/>
    </row>
    <row r="39184" spans="3:18" x14ac:dyDescent="0.2">
      <c r="C39184"/>
      <c r="D39184"/>
      <c r="E39184"/>
      <c r="F39184"/>
      <c r="G39184"/>
      <c r="H39184"/>
      <c r="I39184"/>
      <c r="J39184"/>
      <c r="K39184"/>
      <c r="L39184"/>
      <c r="M39184"/>
      <c r="N39184"/>
      <c r="O39184"/>
      <c r="P39184"/>
      <c r="Q39184"/>
      <c r="R39184"/>
    </row>
    <row r="39185" spans="3:18" x14ac:dyDescent="0.2">
      <c r="C39185"/>
      <c r="D39185"/>
      <c r="E39185"/>
      <c r="F39185"/>
      <c r="G39185"/>
      <c r="H39185"/>
      <c r="I39185"/>
      <c r="J39185"/>
      <c r="K39185"/>
      <c r="L39185"/>
      <c r="M39185"/>
      <c r="N39185"/>
      <c r="O39185"/>
      <c r="P39185"/>
      <c r="Q39185"/>
      <c r="R39185"/>
    </row>
    <row r="39186" spans="3:18" x14ac:dyDescent="0.2">
      <c r="C39186"/>
      <c r="D39186"/>
      <c r="E39186"/>
      <c r="F39186"/>
      <c r="G39186"/>
      <c r="H39186"/>
      <c r="I39186"/>
      <c r="J39186"/>
      <c r="K39186"/>
      <c r="L39186"/>
      <c r="M39186"/>
      <c r="N39186"/>
      <c r="O39186"/>
      <c r="P39186"/>
      <c r="Q39186"/>
      <c r="R39186"/>
    </row>
    <row r="39187" spans="3:18" x14ac:dyDescent="0.2">
      <c r="C39187"/>
      <c r="D39187"/>
      <c r="E39187"/>
      <c r="F39187"/>
      <c r="G39187"/>
      <c r="H39187"/>
      <c r="I39187"/>
      <c r="J39187"/>
      <c r="K39187"/>
      <c r="L39187"/>
      <c r="M39187"/>
      <c r="N39187"/>
      <c r="O39187"/>
      <c r="P39187"/>
      <c r="Q39187"/>
      <c r="R39187"/>
    </row>
    <row r="39188" spans="3:18" x14ac:dyDescent="0.2">
      <c r="C39188"/>
      <c r="D39188"/>
      <c r="E39188"/>
      <c r="F39188"/>
      <c r="G39188"/>
      <c r="H39188"/>
      <c r="I39188"/>
      <c r="J39188"/>
      <c r="K39188"/>
      <c r="L39188"/>
      <c r="M39188"/>
      <c r="N39188"/>
      <c r="O39188"/>
      <c r="P39188"/>
      <c r="Q39188"/>
      <c r="R39188"/>
    </row>
    <row r="39189" spans="3:18" x14ac:dyDescent="0.2">
      <c r="C39189"/>
      <c r="D39189"/>
      <c r="E39189"/>
      <c r="F39189"/>
      <c r="G39189"/>
      <c r="H39189"/>
      <c r="I39189"/>
      <c r="J39189"/>
      <c r="K39189"/>
      <c r="L39189"/>
      <c r="M39189"/>
      <c r="N39189"/>
      <c r="O39189"/>
      <c r="P39189"/>
      <c r="Q39189"/>
      <c r="R39189"/>
    </row>
    <row r="39190" spans="3:18" x14ac:dyDescent="0.2">
      <c r="C39190"/>
      <c r="D39190"/>
      <c r="E39190"/>
      <c r="F39190"/>
      <c r="G39190"/>
      <c r="H39190"/>
      <c r="I39190"/>
      <c r="J39190"/>
      <c r="K39190"/>
      <c r="L39190"/>
      <c r="M39190"/>
      <c r="N39190"/>
      <c r="O39190"/>
      <c r="P39190"/>
      <c r="Q39190"/>
      <c r="R39190"/>
    </row>
    <row r="39191" spans="3:18" x14ac:dyDescent="0.2">
      <c r="C39191"/>
      <c r="D39191"/>
      <c r="E39191"/>
      <c r="F39191"/>
      <c r="G39191"/>
      <c r="H39191"/>
      <c r="I39191"/>
      <c r="J39191"/>
      <c r="K39191"/>
      <c r="L39191"/>
      <c r="M39191"/>
      <c r="N39191"/>
      <c r="O39191"/>
      <c r="P39191"/>
      <c r="Q39191"/>
      <c r="R39191"/>
    </row>
    <row r="39192" spans="3:18" x14ac:dyDescent="0.2">
      <c r="C39192"/>
      <c r="D39192"/>
      <c r="E39192"/>
      <c r="F39192"/>
      <c r="G39192"/>
      <c r="H39192"/>
      <c r="I39192"/>
      <c r="J39192"/>
      <c r="K39192"/>
      <c r="L39192"/>
      <c r="M39192"/>
      <c r="N39192"/>
      <c r="O39192"/>
      <c r="P39192"/>
      <c r="Q39192"/>
      <c r="R39192"/>
    </row>
    <row r="39193" spans="3:18" x14ac:dyDescent="0.2">
      <c r="C39193"/>
      <c r="D39193"/>
      <c r="E39193"/>
      <c r="F39193"/>
      <c r="G39193"/>
      <c r="H39193"/>
      <c r="I39193"/>
      <c r="J39193"/>
      <c r="K39193"/>
      <c r="L39193"/>
      <c r="M39193"/>
      <c r="N39193"/>
      <c r="O39193"/>
      <c r="P39193"/>
      <c r="Q39193"/>
      <c r="R39193"/>
    </row>
    <row r="39194" spans="3:18" x14ac:dyDescent="0.2">
      <c r="C39194"/>
      <c r="D39194"/>
      <c r="E39194"/>
      <c r="F39194"/>
      <c r="G39194"/>
      <c r="H39194"/>
      <c r="I39194"/>
      <c r="J39194"/>
      <c r="K39194"/>
      <c r="L39194"/>
      <c r="M39194"/>
      <c r="N39194"/>
      <c r="O39194"/>
      <c r="P39194"/>
      <c r="Q39194"/>
      <c r="R39194"/>
    </row>
    <row r="39195" spans="3:18" x14ac:dyDescent="0.2">
      <c r="C39195"/>
      <c r="D39195"/>
      <c r="E39195"/>
      <c r="F39195"/>
      <c r="G39195"/>
      <c r="H39195"/>
      <c r="I39195"/>
      <c r="J39195"/>
      <c r="K39195"/>
      <c r="L39195"/>
      <c r="M39195"/>
      <c r="N39195"/>
      <c r="O39195"/>
      <c r="P39195"/>
      <c r="Q39195"/>
      <c r="R39195"/>
    </row>
    <row r="39196" spans="3:18" x14ac:dyDescent="0.2">
      <c r="C39196"/>
      <c r="D39196"/>
      <c r="E39196"/>
      <c r="F39196"/>
      <c r="G39196"/>
      <c r="H39196"/>
      <c r="I39196"/>
      <c r="J39196"/>
      <c r="K39196"/>
      <c r="L39196"/>
      <c r="M39196"/>
      <c r="N39196"/>
      <c r="O39196"/>
      <c r="P39196"/>
      <c r="Q39196"/>
      <c r="R39196"/>
    </row>
    <row r="39197" spans="3:18" x14ac:dyDescent="0.2">
      <c r="C39197"/>
      <c r="D39197"/>
      <c r="E39197"/>
      <c r="F39197"/>
      <c r="G39197"/>
      <c r="H39197"/>
      <c r="I39197"/>
      <c r="J39197"/>
      <c r="K39197"/>
      <c r="L39197"/>
      <c r="M39197"/>
      <c r="N39197"/>
      <c r="O39197"/>
      <c r="P39197"/>
      <c r="Q39197"/>
      <c r="R39197"/>
    </row>
    <row r="39198" spans="3:18" x14ac:dyDescent="0.2">
      <c r="C39198"/>
      <c r="D39198"/>
      <c r="E39198"/>
      <c r="F39198"/>
      <c r="G39198"/>
      <c r="H39198"/>
      <c r="I39198"/>
      <c r="J39198"/>
      <c r="K39198"/>
      <c r="L39198"/>
      <c r="M39198"/>
      <c r="N39198"/>
      <c r="O39198"/>
      <c r="P39198"/>
      <c r="Q39198"/>
      <c r="R39198"/>
    </row>
    <row r="39199" spans="3:18" x14ac:dyDescent="0.2">
      <c r="C39199"/>
      <c r="D39199"/>
      <c r="E39199"/>
      <c r="F39199"/>
      <c r="G39199"/>
      <c r="H39199"/>
      <c r="I39199"/>
      <c r="J39199"/>
      <c r="K39199"/>
      <c r="L39199"/>
      <c r="M39199"/>
      <c r="N39199"/>
      <c r="O39199"/>
      <c r="P39199"/>
      <c r="Q39199"/>
      <c r="R39199"/>
    </row>
    <row r="39200" spans="3:18" x14ac:dyDescent="0.2">
      <c r="C39200"/>
      <c r="D39200"/>
      <c r="E39200"/>
      <c r="F39200"/>
      <c r="G39200"/>
      <c r="H39200"/>
      <c r="I39200"/>
      <c r="J39200"/>
      <c r="K39200"/>
      <c r="L39200"/>
      <c r="M39200"/>
      <c r="N39200"/>
      <c r="O39200"/>
      <c r="P39200"/>
      <c r="Q39200"/>
      <c r="R39200"/>
    </row>
    <row r="39201" spans="3:18" x14ac:dyDescent="0.2">
      <c r="C39201"/>
      <c r="D39201"/>
      <c r="E39201"/>
      <c r="F39201"/>
      <c r="G39201"/>
      <c r="H39201"/>
      <c r="I39201"/>
      <c r="J39201"/>
      <c r="K39201"/>
      <c r="L39201"/>
      <c r="M39201"/>
      <c r="N39201"/>
      <c r="O39201"/>
      <c r="P39201"/>
      <c r="Q39201"/>
      <c r="R39201"/>
    </row>
    <row r="39202" spans="3:18" x14ac:dyDescent="0.2">
      <c r="C39202"/>
      <c r="D39202"/>
      <c r="E39202"/>
      <c r="F39202"/>
      <c r="G39202"/>
      <c r="H39202"/>
      <c r="I39202"/>
      <c r="J39202"/>
      <c r="K39202"/>
      <c r="L39202"/>
      <c r="M39202"/>
      <c r="N39202"/>
      <c r="O39202"/>
      <c r="P39202"/>
      <c r="Q39202"/>
      <c r="R39202"/>
    </row>
    <row r="39203" spans="3:18" x14ac:dyDescent="0.2">
      <c r="C39203"/>
      <c r="D39203"/>
      <c r="E39203"/>
      <c r="F39203"/>
      <c r="G39203"/>
      <c r="H39203"/>
      <c r="I39203"/>
      <c r="J39203"/>
      <c r="K39203"/>
      <c r="L39203"/>
      <c r="M39203"/>
      <c r="N39203"/>
      <c r="O39203"/>
      <c r="P39203"/>
      <c r="Q39203"/>
      <c r="R39203"/>
    </row>
    <row r="39204" spans="3:18" x14ac:dyDescent="0.2">
      <c r="C39204"/>
      <c r="D39204"/>
      <c r="E39204"/>
      <c r="F39204"/>
      <c r="G39204"/>
      <c r="H39204"/>
      <c r="I39204"/>
      <c r="J39204"/>
      <c r="K39204"/>
      <c r="L39204"/>
      <c r="M39204"/>
      <c r="N39204"/>
      <c r="O39204"/>
      <c r="P39204"/>
      <c r="Q39204"/>
      <c r="R39204"/>
    </row>
    <row r="39205" spans="3:18" x14ac:dyDescent="0.2">
      <c r="C39205"/>
      <c r="D39205"/>
      <c r="E39205"/>
      <c r="F39205"/>
      <c r="G39205"/>
      <c r="H39205"/>
      <c r="I39205"/>
      <c r="J39205"/>
      <c r="K39205"/>
      <c r="L39205"/>
      <c r="M39205"/>
      <c r="N39205"/>
      <c r="O39205"/>
      <c r="P39205"/>
      <c r="Q39205"/>
      <c r="R39205"/>
    </row>
    <row r="39206" spans="3:18" x14ac:dyDescent="0.2">
      <c r="C39206"/>
      <c r="D39206"/>
      <c r="E39206"/>
      <c r="F39206"/>
      <c r="G39206"/>
      <c r="H39206"/>
      <c r="I39206"/>
      <c r="J39206"/>
      <c r="K39206"/>
      <c r="L39206"/>
      <c r="M39206"/>
      <c r="N39206"/>
      <c r="O39206"/>
      <c r="P39206"/>
      <c r="Q39206"/>
      <c r="R39206"/>
    </row>
    <row r="39207" spans="3:18" x14ac:dyDescent="0.2">
      <c r="C39207"/>
      <c r="D39207"/>
      <c r="E39207"/>
      <c r="F39207"/>
      <c r="G39207"/>
      <c r="H39207"/>
      <c r="I39207"/>
      <c r="J39207"/>
      <c r="K39207"/>
      <c r="L39207"/>
      <c r="M39207"/>
      <c r="N39207"/>
      <c r="O39207"/>
      <c r="P39207"/>
      <c r="Q39207"/>
      <c r="R39207"/>
    </row>
    <row r="39208" spans="3:18" x14ac:dyDescent="0.2">
      <c r="C39208"/>
      <c r="D39208"/>
      <c r="E39208"/>
      <c r="F39208"/>
      <c r="G39208"/>
      <c r="H39208"/>
      <c r="I39208"/>
      <c r="J39208"/>
      <c r="K39208"/>
      <c r="L39208"/>
      <c r="M39208"/>
      <c r="N39208"/>
      <c r="O39208"/>
      <c r="P39208"/>
      <c r="Q39208"/>
      <c r="R39208"/>
    </row>
    <row r="39209" spans="3:18" x14ac:dyDescent="0.2">
      <c r="C39209"/>
      <c r="D39209"/>
      <c r="E39209"/>
      <c r="F39209"/>
      <c r="G39209"/>
      <c r="H39209"/>
      <c r="I39209"/>
      <c r="J39209"/>
      <c r="K39209"/>
      <c r="L39209"/>
      <c r="M39209"/>
      <c r="N39209"/>
      <c r="O39209"/>
      <c r="P39209"/>
      <c r="Q39209"/>
      <c r="R39209"/>
    </row>
    <row r="39210" spans="3:18" x14ac:dyDescent="0.2">
      <c r="C39210"/>
      <c r="D39210"/>
      <c r="E39210"/>
      <c r="F39210"/>
      <c r="G39210"/>
      <c r="H39210"/>
      <c r="I39210"/>
      <c r="J39210"/>
      <c r="K39210"/>
      <c r="L39210"/>
      <c r="M39210"/>
      <c r="N39210"/>
      <c r="O39210"/>
      <c r="P39210"/>
      <c r="Q39210"/>
      <c r="R39210"/>
    </row>
    <row r="39211" spans="3:18" x14ac:dyDescent="0.2">
      <c r="C39211"/>
      <c r="D39211"/>
      <c r="E39211"/>
      <c r="F39211"/>
      <c r="G39211"/>
      <c r="H39211"/>
      <c r="I39211"/>
      <c r="J39211"/>
      <c r="K39211"/>
      <c r="L39211"/>
      <c r="M39211"/>
      <c r="N39211"/>
      <c r="O39211"/>
      <c r="P39211"/>
      <c r="Q39211"/>
      <c r="R39211"/>
    </row>
    <row r="39212" spans="3:18" x14ac:dyDescent="0.2">
      <c r="C39212"/>
      <c r="D39212"/>
      <c r="E39212"/>
      <c r="F39212"/>
      <c r="G39212"/>
      <c r="H39212"/>
      <c r="I39212"/>
      <c r="J39212"/>
      <c r="K39212"/>
      <c r="L39212"/>
      <c r="M39212"/>
      <c r="N39212"/>
      <c r="O39212"/>
      <c r="P39212"/>
      <c r="Q39212"/>
      <c r="R39212"/>
    </row>
    <row r="39213" spans="3:18" x14ac:dyDescent="0.2">
      <c r="C39213"/>
      <c r="D39213"/>
      <c r="E39213"/>
      <c r="F39213"/>
      <c r="G39213"/>
      <c r="H39213"/>
      <c r="I39213"/>
      <c r="J39213"/>
      <c r="K39213"/>
      <c r="L39213"/>
      <c r="M39213"/>
      <c r="N39213"/>
      <c r="O39213"/>
      <c r="P39213"/>
      <c r="Q39213"/>
      <c r="R39213"/>
    </row>
    <row r="39214" spans="3:18" x14ac:dyDescent="0.2">
      <c r="C39214"/>
      <c r="D39214"/>
      <c r="E39214"/>
      <c r="F39214"/>
      <c r="G39214"/>
      <c r="H39214"/>
      <c r="I39214"/>
      <c r="J39214"/>
      <c r="K39214"/>
      <c r="L39214"/>
      <c r="M39214"/>
      <c r="N39214"/>
      <c r="O39214"/>
      <c r="P39214"/>
      <c r="Q39214"/>
      <c r="R39214"/>
    </row>
    <row r="39215" spans="3:18" x14ac:dyDescent="0.2">
      <c r="C39215"/>
      <c r="D39215"/>
      <c r="E39215"/>
      <c r="F39215"/>
      <c r="G39215"/>
      <c r="H39215"/>
      <c r="I39215"/>
      <c r="J39215"/>
      <c r="K39215"/>
      <c r="L39215"/>
      <c r="M39215"/>
      <c r="N39215"/>
      <c r="O39215"/>
      <c r="P39215"/>
      <c r="Q39215"/>
      <c r="R39215"/>
    </row>
    <row r="39216" spans="3:18" x14ac:dyDescent="0.2">
      <c r="C39216"/>
      <c r="D39216"/>
      <c r="E39216"/>
      <c r="F39216"/>
      <c r="G39216"/>
      <c r="H39216"/>
      <c r="I39216"/>
      <c r="J39216"/>
      <c r="K39216"/>
      <c r="L39216"/>
      <c r="M39216"/>
      <c r="N39216"/>
      <c r="O39216"/>
      <c r="P39216"/>
      <c r="Q39216"/>
      <c r="R39216"/>
    </row>
    <row r="39217" spans="3:18" x14ac:dyDescent="0.2">
      <c r="C39217"/>
      <c r="D39217"/>
      <c r="E39217"/>
      <c r="F39217"/>
      <c r="G39217"/>
      <c r="H39217"/>
      <c r="I39217"/>
      <c r="J39217"/>
      <c r="K39217"/>
      <c r="L39217"/>
      <c r="M39217"/>
      <c r="N39217"/>
      <c r="O39217"/>
      <c r="P39217"/>
      <c r="Q39217"/>
      <c r="R39217"/>
    </row>
    <row r="39218" spans="3:18" x14ac:dyDescent="0.2">
      <c r="C39218"/>
      <c r="D39218"/>
      <c r="E39218"/>
      <c r="F39218"/>
      <c r="G39218"/>
      <c r="H39218"/>
      <c r="I39218"/>
      <c r="J39218"/>
      <c r="K39218"/>
      <c r="L39218"/>
      <c r="M39218"/>
      <c r="N39218"/>
      <c r="O39218"/>
      <c r="P39218"/>
      <c r="Q39218"/>
      <c r="R39218"/>
    </row>
    <row r="39219" spans="3:18" x14ac:dyDescent="0.2">
      <c r="C39219"/>
      <c r="D39219"/>
      <c r="E39219"/>
      <c r="F39219"/>
      <c r="G39219"/>
      <c r="H39219"/>
      <c r="I39219"/>
      <c r="J39219"/>
      <c r="K39219"/>
      <c r="L39219"/>
      <c r="M39219"/>
      <c r="N39219"/>
      <c r="O39219"/>
      <c r="P39219"/>
      <c r="Q39219"/>
      <c r="R39219"/>
    </row>
    <row r="39220" spans="3:18" x14ac:dyDescent="0.2">
      <c r="C39220"/>
      <c r="D39220"/>
      <c r="E39220"/>
      <c r="F39220"/>
      <c r="G39220"/>
      <c r="H39220"/>
      <c r="I39220"/>
      <c r="J39220"/>
      <c r="K39220"/>
      <c r="L39220"/>
      <c r="M39220"/>
      <c r="N39220"/>
      <c r="O39220"/>
      <c r="P39220"/>
      <c r="Q39220"/>
      <c r="R39220"/>
    </row>
    <row r="39221" spans="3:18" x14ac:dyDescent="0.2">
      <c r="C39221"/>
      <c r="D39221"/>
      <c r="E39221"/>
      <c r="F39221"/>
      <c r="G39221"/>
      <c r="H39221"/>
      <c r="I39221"/>
      <c r="J39221"/>
      <c r="K39221"/>
      <c r="L39221"/>
      <c r="M39221"/>
      <c r="N39221"/>
      <c r="O39221"/>
      <c r="P39221"/>
      <c r="Q39221"/>
      <c r="R39221"/>
    </row>
    <row r="39222" spans="3:18" x14ac:dyDescent="0.2">
      <c r="C39222"/>
      <c r="D39222"/>
      <c r="E39222"/>
      <c r="F39222"/>
      <c r="G39222"/>
      <c r="H39222"/>
      <c r="I39222"/>
      <c r="J39222"/>
      <c r="K39222"/>
      <c r="L39222"/>
      <c r="M39222"/>
      <c r="N39222"/>
      <c r="O39222"/>
      <c r="P39222"/>
      <c r="Q39222"/>
      <c r="R39222"/>
    </row>
    <row r="39223" spans="3:18" x14ac:dyDescent="0.2">
      <c r="C39223"/>
      <c r="D39223"/>
      <c r="E39223"/>
      <c r="F39223"/>
      <c r="G39223"/>
      <c r="H39223"/>
      <c r="I39223"/>
      <c r="J39223"/>
      <c r="K39223"/>
      <c r="L39223"/>
      <c r="M39223"/>
      <c r="N39223"/>
      <c r="O39223"/>
      <c r="P39223"/>
      <c r="Q39223"/>
      <c r="R39223"/>
    </row>
    <row r="39224" spans="3:18" x14ac:dyDescent="0.2">
      <c r="C39224"/>
      <c r="D39224"/>
      <c r="E39224"/>
      <c r="F39224"/>
      <c r="G39224"/>
      <c r="H39224"/>
      <c r="I39224"/>
      <c r="J39224"/>
      <c r="K39224"/>
      <c r="L39224"/>
      <c r="M39224"/>
      <c r="N39224"/>
      <c r="O39224"/>
      <c r="P39224"/>
      <c r="Q39224"/>
      <c r="R39224"/>
    </row>
    <row r="39225" spans="3:18" x14ac:dyDescent="0.2">
      <c r="C39225"/>
      <c r="D39225"/>
      <c r="E39225"/>
      <c r="F39225"/>
      <c r="G39225"/>
      <c r="H39225"/>
      <c r="I39225"/>
      <c r="J39225"/>
      <c r="K39225"/>
      <c r="L39225"/>
      <c r="M39225"/>
      <c r="N39225"/>
      <c r="O39225"/>
      <c r="P39225"/>
      <c r="Q39225"/>
      <c r="R39225"/>
    </row>
    <row r="39226" spans="3:18" x14ac:dyDescent="0.2">
      <c r="C39226"/>
      <c r="D39226"/>
      <c r="E39226"/>
      <c r="F39226"/>
      <c r="G39226"/>
      <c r="H39226"/>
      <c r="I39226"/>
      <c r="J39226"/>
      <c r="K39226"/>
      <c r="L39226"/>
      <c r="M39226"/>
      <c r="N39226"/>
      <c r="O39226"/>
      <c r="P39226"/>
      <c r="Q39226"/>
      <c r="R39226"/>
    </row>
    <row r="39227" spans="3:18" x14ac:dyDescent="0.2">
      <c r="C39227"/>
      <c r="D39227"/>
      <c r="E39227"/>
      <c r="F39227"/>
      <c r="G39227"/>
      <c r="H39227"/>
      <c r="I39227"/>
      <c r="J39227"/>
      <c r="K39227"/>
      <c r="L39227"/>
      <c r="M39227"/>
      <c r="N39227"/>
      <c r="O39227"/>
      <c r="P39227"/>
      <c r="Q39227"/>
      <c r="R39227"/>
    </row>
    <row r="39228" spans="3:18" x14ac:dyDescent="0.2">
      <c r="C39228"/>
      <c r="D39228"/>
      <c r="E39228"/>
      <c r="F39228"/>
      <c r="G39228"/>
      <c r="H39228"/>
      <c r="I39228"/>
      <c r="J39228"/>
      <c r="K39228"/>
      <c r="L39228"/>
      <c r="M39228"/>
      <c r="N39228"/>
      <c r="O39228"/>
      <c r="P39228"/>
      <c r="Q39228"/>
      <c r="R39228"/>
    </row>
    <row r="39229" spans="3:18" x14ac:dyDescent="0.2">
      <c r="C39229"/>
      <c r="D39229"/>
      <c r="E39229"/>
      <c r="F39229"/>
      <c r="G39229"/>
      <c r="H39229"/>
      <c r="I39229"/>
      <c r="J39229"/>
      <c r="K39229"/>
      <c r="L39229"/>
      <c r="M39229"/>
      <c r="N39229"/>
      <c r="O39229"/>
      <c r="P39229"/>
      <c r="Q39229"/>
      <c r="R39229"/>
    </row>
    <row r="39230" spans="3:18" x14ac:dyDescent="0.2">
      <c r="C39230"/>
      <c r="D39230"/>
      <c r="E39230"/>
      <c r="F39230"/>
      <c r="G39230"/>
      <c r="H39230"/>
      <c r="I39230"/>
      <c r="J39230"/>
      <c r="K39230"/>
      <c r="L39230"/>
      <c r="M39230"/>
      <c r="N39230"/>
      <c r="O39230"/>
      <c r="P39230"/>
      <c r="Q39230"/>
      <c r="R39230"/>
    </row>
    <row r="39231" spans="3:18" x14ac:dyDescent="0.2">
      <c r="C39231"/>
      <c r="D39231"/>
      <c r="E39231"/>
      <c r="F39231"/>
      <c r="G39231"/>
      <c r="H39231"/>
      <c r="I39231"/>
      <c r="J39231"/>
      <c r="K39231"/>
      <c r="L39231"/>
      <c r="M39231"/>
      <c r="N39231"/>
      <c r="O39231"/>
      <c r="P39231"/>
      <c r="Q39231"/>
      <c r="R39231"/>
    </row>
    <row r="39232" spans="3:18" x14ac:dyDescent="0.2">
      <c r="C39232"/>
      <c r="D39232"/>
      <c r="E39232"/>
      <c r="F39232"/>
      <c r="G39232"/>
      <c r="H39232"/>
      <c r="I39232"/>
      <c r="J39232"/>
      <c r="K39232"/>
      <c r="L39232"/>
      <c r="M39232"/>
      <c r="N39232"/>
      <c r="O39232"/>
      <c r="P39232"/>
      <c r="Q39232"/>
      <c r="R39232"/>
    </row>
    <row r="39233" spans="3:18" x14ac:dyDescent="0.2">
      <c r="C39233"/>
      <c r="D39233"/>
      <c r="E39233"/>
      <c r="F39233"/>
      <c r="G39233"/>
      <c r="H39233"/>
      <c r="I39233"/>
      <c r="J39233"/>
      <c r="K39233"/>
      <c r="L39233"/>
      <c r="M39233"/>
      <c r="N39233"/>
      <c r="O39233"/>
      <c r="P39233"/>
      <c r="Q39233"/>
      <c r="R39233"/>
    </row>
    <row r="39234" spans="3:18" x14ac:dyDescent="0.2">
      <c r="C39234"/>
      <c r="D39234"/>
      <c r="E39234"/>
      <c r="F39234"/>
      <c r="G39234"/>
      <c r="H39234"/>
      <c r="I39234"/>
      <c r="J39234"/>
      <c r="K39234"/>
      <c r="L39234"/>
      <c r="M39234"/>
      <c r="N39234"/>
      <c r="O39234"/>
      <c r="P39234"/>
      <c r="Q39234"/>
      <c r="R39234"/>
    </row>
    <row r="39235" spans="3:18" x14ac:dyDescent="0.2">
      <c r="C39235"/>
      <c r="D39235"/>
      <c r="E39235"/>
      <c r="F39235"/>
      <c r="G39235"/>
      <c r="H39235"/>
      <c r="I39235"/>
      <c r="J39235"/>
      <c r="K39235"/>
      <c r="L39235"/>
      <c r="M39235"/>
      <c r="N39235"/>
      <c r="O39235"/>
      <c r="P39235"/>
      <c r="Q39235"/>
      <c r="R39235"/>
    </row>
    <row r="39236" spans="3:18" x14ac:dyDescent="0.2">
      <c r="C39236"/>
      <c r="D39236"/>
      <c r="E39236"/>
      <c r="F39236"/>
      <c r="G39236"/>
      <c r="H39236"/>
      <c r="I39236"/>
      <c r="J39236"/>
      <c r="K39236"/>
      <c r="L39236"/>
      <c r="M39236"/>
      <c r="N39236"/>
      <c r="O39236"/>
      <c r="P39236"/>
      <c r="Q39236"/>
      <c r="R39236"/>
    </row>
    <row r="39237" spans="3:18" x14ac:dyDescent="0.2">
      <c r="C39237"/>
      <c r="D39237"/>
      <c r="E39237"/>
      <c r="F39237"/>
      <c r="G39237"/>
      <c r="H39237"/>
      <c r="I39237"/>
      <c r="J39237"/>
      <c r="K39237"/>
      <c r="L39237"/>
      <c r="M39237"/>
      <c r="N39237"/>
      <c r="O39237"/>
      <c r="P39237"/>
      <c r="Q39237"/>
      <c r="R39237"/>
    </row>
    <row r="39238" spans="3:18" x14ac:dyDescent="0.2">
      <c r="C39238"/>
      <c r="D39238"/>
      <c r="E39238"/>
      <c r="F39238"/>
      <c r="G39238"/>
      <c r="H39238"/>
      <c r="I39238"/>
      <c r="J39238"/>
      <c r="K39238"/>
      <c r="L39238"/>
      <c r="M39238"/>
      <c r="N39238"/>
      <c r="O39238"/>
      <c r="P39238"/>
      <c r="Q39238"/>
      <c r="R39238"/>
    </row>
    <row r="39239" spans="3:18" x14ac:dyDescent="0.2">
      <c r="C39239"/>
      <c r="D39239"/>
      <c r="E39239"/>
      <c r="F39239"/>
      <c r="G39239"/>
      <c r="H39239"/>
      <c r="I39239"/>
      <c r="J39239"/>
      <c r="K39239"/>
      <c r="L39239"/>
      <c r="M39239"/>
      <c r="N39239"/>
      <c r="O39239"/>
      <c r="P39239"/>
      <c r="Q39239"/>
      <c r="R39239"/>
    </row>
    <row r="39240" spans="3:18" x14ac:dyDescent="0.2">
      <c r="C39240"/>
      <c r="D39240"/>
      <c r="E39240"/>
      <c r="F39240"/>
      <c r="G39240"/>
      <c r="H39240"/>
      <c r="I39240"/>
      <c r="J39240"/>
      <c r="K39240"/>
      <c r="L39240"/>
      <c r="M39240"/>
      <c r="N39240"/>
      <c r="O39240"/>
      <c r="P39240"/>
      <c r="Q39240"/>
      <c r="R39240"/>
    </row>
    <row r="39241" spans="3:18" x14ac:dyDescent="0.2">
      <c r="C39241"/>
      <c r="D39241"/>
      <c r="E39241"/>
      <c r="F39241"/>
      <c r="G39241"/>
      <c r="H39241"/>
      <c r="I39241"/>
      <c r="J39241"/>
      <c r="K39241"/>
      <c r="L39241"/>
      <c r="M39241"/>
      <c r="N39241"/>
      <c r="O39241"/>
      <c r="P39241"/>
      <c r="Q39241"/>
      <c r="R39241"/>
    </row>
    <row r="39242" spans="3:18" x14ac:dyDescent="0.2">
      <c r="C39242"/>
      <c r="D39242"/>
      <c r="E39242"/>
      <c r="F39242"/>
      <c r="G39242"/>
      <c r="H39242"/>
      <c r="I39242"/>
      <c r="J39242"/>
      <c r="K39242"/>
      <c r="L39242"/>
      <c r="M39242"/>
      <c r="N39242"/>
      <c r="O39242"/>
      <c r="P39242"/>
      <c r="Q39242"/>
      <c r="R39242"/>
    </row>
    <row r="39243" spans="3:18" x14ac:dyDescent="0.2">
      <c r="C39243"/>
      <c r="D39243"/>
      <c r="E39243"/>
      <c r="F39243"/>
      <c r="G39243"/>
      <c r="H39243"/>
      <c r="I39243"/>
      <c r="J39243"/>
      <c r="K39243"/>
      <c r="L39243"/>
      <c r="M39243"/>
      <c r="N39243"/>
      <c r="O39243"/>
      <c r="P39243"/>
      <c r="Q39243"/>
      <c r="R39243"/>
    </row>
    <row r="39244" spans="3:18" x14ac:dyDescent="0.2">
      <c r="C39244"/>
      <c r="D39244"/>
      <c r="E39244"/>
      <c r="F39244"/>
      <c r="G39244"/>
      <c r="H39244"/>
      <c r="I39244"/>
      <c r="J39244"/>
      <c r="K39244"/>
      <c r="L39244"/>
      <c r="M39244"/>
      <c r="N39244"/>
      <c r="O39244"/>
      <c r="P39244"/>
      <c r="Q39244"/>
      <c r="R39244"/>
    </row>
    <row r="39245" spans="3:18" x14ac:dyDescent="0.2">
      <c r="C39245"/>
      <c r="D39245"/>
      <c r="E39245"/>
      <c r="F39245"/>
      <c r="G39245"/>
      <c r="H39245"/>
      <c r="I39245"/>
      <c r="J39245"/>
      <c r="K39245"/>
      <c r="L39245"/>
      <c r="M39245"/>
      <c r="N39245"/>
      <c r="O39245"/>
      <c r="P39245"/>
      <c r="Q39245"/>
      <c r="R39245"/>
    </row>
    <row r="39246" spans="3:18" x14ac:dyDescent="0.2">
      <c r="C39246"/>
      <c r="D39246"/>
      <c r="E39246"/>
      <c r="F39246"/>
      <c r="G39246"/>
      <c r="H39246"/>
      <c r="I39246"/>
      <c r="J39246"/>
      <c r="K39246"/>
      <c r="L39246"/>
      <c r="M39246"/>
      <c r="N39246"/>
      <c r="O39246"/>
      <c r="P39246"/>
      <c r="Q39246"/>
      <c r="R39246"/>
    </row>
    <row r="39247" spans="3:18" x14ac:dyDescent="0.2">
      <c r="C39247"/>
      <c r="D39247"/>
      <c r="E39247"/>
      <c r="F39247"/>
      <c r="G39247"/>
      <c r="H39247"/>
      <c r="I39247"/>
      <c r="J39247"/>
      <c r="K39247"/>
      <c r="L39247"/>
      <c r="M39247"/>
      <c r="N39247"/>
      <c r="O39247"/>
      <c r="P39247"/>
      <c r="Q39247"/>
      <c r="R39247"/>
    </row>
    <row r="39248" spans="3:18" x14ac:dyDescent="0.2">
      <c r="C39248"/>
      <c r="D39248"/>
      <c r="E39248"/>
      <c r="F39248"/>
      <c r="G39248"/>
      <c r="H39248"/>
      <c r="I39248"/>
      <c r="J39248"/>
      <c r="K39248"/>
      <c r="L39248"/>
      <c r="M39248"/>
      <c r="N39248"/>
      <c r="O39248"/>
      <c r="P39248"/>
      <c r="Q39248"/>
      <c r="R39248"/>
    </row>
    <row r="39249" spans="3:18" x14ac:dyDescent="0.2">
      <c r="C39249"/>
      <c r="D39249"/>
      <c r="E39249"/>
      <c r="F39249"/>
      <c r="G39249"/>
      <c r="H39249"/>
      <c r="I39249"/>
      <c r="J39249"/>
      <c r="K39249"/>
      <c r="L39249"/>
      <c r="M39249"/>
      <c r="N39249"/>
      <c r="O39249"/>
      <c r="P39249"/>
      <c r="Q39249"/>
      <c r="R39249"/>
    </row>
    <row r="39250" spans="3:18" x14ac:dyDescent="0.2">
      <c r="C39250"/>
      <c r="D39250"/>
      <c r="E39250"/>
      <c r="F39250"/>
      <c r="G39250"/>
      <c r="H39250"/>
      <c r="I39250"/>
      <c r="J39250"/>
      <c r="K39250"/>
      <c r="L39250"/>
      <c r="M39250"/>
      <c r="N39250"/>
      <c r="O39250"/>
      <c r="P39250"/>
      <c r="Q39250"/>
      <c r="R39250"/>
    </row>
    <row r="39251" spans="3:18" x14ac:dyDescent="0.2">
      <c r="C39251"/>
      <c r="D39251"/>
      <c r="E39251"/>
      <c r="F39251"/>
      <c r="G39251"/>
      <c r="H39251"/>
      <c r="I39251"/>
      <c r="J39251"/>
      <c r="K39251"/>
      <c r="L39251"/>
      <c r="M39251"/>
      <c r="N39251"/>
      <c r="O39251"/>
      <c r="P39251"/>
      <c r="Q39251"/>
      <c r="R39251"/>
    </row>
    <row r="39252" spans="3:18" x14ac:dyDescent="0.2">
      <c r="C39252"/>
      <c r="D39252"/>
      <c r="E39252"/>
      <c r="F39252"/>
      <c r="G39252"/>
      <c r="H39252"/>
      <c r="I39252"/>
      <c r="J39252"/>
      <c r="K39252"/>
      <c r="L39252"/>
      <c r="M39252"/>
      <c r="N39252"/>
      <c r="O39252"/>
      <c r="P39252"/>
      <c r="Q39252"/>
      <c r="R39252"/>
    </row>
    <row r="39253" spans="3:18" x14ac:dyDescent="0.2">
      <c r="C39253"/>
      <c r="D39253"/>
      <c r="E39253"/>
      <c r="F39253"/>
      <c r="G39253"/>
      <c r="H39253"/>
      <c r="I39253"/>
      <c r="J39253"/>
      <c r="K39253"/>
      <c r="L39253"/>
      <c r="M39253"/>
      <c r="N39253"/>
      <c r="O39253"/>
      <c r="P39253"/>
      <c r="Q39253"/>
      <c r="R39253"/>
    </row>
    <row r="39254" spans="3:18" x14ac:dyDescent="0.2">
      <c r="C39254"/>
      <c r="D39254"/>
      <c r="E39254"/>
      <c r="F39254"/>
      <c r="G39254"/>
      <c r="H39254"/>
      <c r="I39254"/>
      <c r="J39254"/>
      <c r="K39254"/>
      <c r="L39254"/>
      <c r="M39254"/>
      <c r="N39254"/>
      <c r="O39254"/>
      <c r="P39254"/>
      <c r="Q39254"/>
      <c r="R39254"/>
    </row>
    <row r="39255" spans="3:18" x14ac:dyDescent="0.2">
      <c r="C39255"/>
      <c r="D39255"/>
      <c r="E39255"/>
      <c r="F39255"/>
      <c r="G39255"/>
      <c r="H39255"/>
      <c r="I39255"/>
      <c r="J39255"/>
      <c r="K39255"/>
      <c r="L39255"/>
      <c r="M39255"/>
      <c r="N39255"/>
      <c r="O39255"/>
      <c r="P39255"/>
      <c r="Q39255"/>
      <c r="R39255"/>
    </row>
    <row r="39256" spans="3:18" x14ac:dyDescent="0.2">
      <c r="C39256"/>
      <c r="D39256"/>
      <c r="E39256"/>
      <c r="F39256"/>
      <c r="G39256"/>
      <c r="H39256"/>
      <c r="I39256"/>
      <c r="J39256"/>
      <c r="K39256"/>
      <c r="L39256"/>
      <c r="M39256"/>
      <c r="N39256"/>
      <c r="O39256"/>
      <c r="P39256"/>
      <c r="Q39256"/>
      <c r="R39256"/>
    </row>
    <row r="39257" spans="3:18" x14ac:dyDescent="0.2">
      <c r="C39257"/>
      <c r="D39257"/>
      <c r="E39257"/>
      <c r="F39257"/>
      <c r="G39257"/>
      <c r="H39257"/>
      <c r="I39257"/>
      <c r="J39257"/>
      <c r="K39257"/>
      <c r="L39257"/>
      <c r="M39257"/>
      <c r="N39257"/>
      <c r="O39257"/>
      <c r="P39257"/>
      <c r="Q39257"/>
      <c r="R39257"/>
    </row>
    <row r="39258" spans="3:18" x14ac:dyDescent="0.2">
      <c r="C39258"/>
      <c r="D39258"/>
      <c r="E39258"/>
      <c r="F39258"/>
      <c r="G39258"/>
      <c r="H39258"/>
      <c r="I39258"/>
      <c r="J39258"/>
      <c r="K39258"/>
      <c r="L39258"/>
      <c r="M39258"/>
      <c r="N39258"/>
      <c r="O39258"/>
      <c r="P39258"/>
      <c r="Q39258"/>
      <c r="R39258"/>
    </row>
    <row r="39259" spans="3:18" x14ac:dyDescent="0.2">
      <c r="C39259"/>
      <c r="D39259"/>
      <c r="E39259"/>
      <c r="F39259"/>
      <c r="G39259"/>
      <c r="H39259"/>
      <c r="I39259"/>
      <c r="J39259"/>
      <c r="K39259"/>
      <c r="L39259"/>
      <c r="M39259"/>
      <c r="N39259"/>
      <c r="O39259"/>
      <c r="P39259"/>
      <c r="Q39259"/>
      <c r="R39259"/>
    </row>
    <row r="39260" spans="3:18" x14ac:dyDescent="0.2">
      <c r="C39260"/>
      <c r="D39260"/>
      <c r="E39260"/>
      <c r="F39260"/>
      <c r="G39260"/>
      <c r="H39260"/>
      <c r="I39260"/>
      <c r="J39260"/>
      <c r="K39260"/>
      <c r="L39260"/>
      <c r="M39260"/>
      <c r="N39260"/>
      <c r="O39260"/>
      <c r="P39260"/>
      <c r="Q39260"/>
      <c r="R39260"/>
    </row>
    <row r="39261" spans="3:18" x14ac:dyDescent="0.2">
      <c r="C39261"/>
      <c r="D39261"/>
      <c r="E39261"/>
      <c r="F39261"/>
      <c r="G39261"/>
      <c r="H39261"/>
      <c r="I39261"/>
      <c r="J39261"/>
      <c r="K39261"/>
      <c r="L39261"/>
      <c r="M39261"/>
      <c r="N39261"/>
      <c r="O39261"/>
      <c r="P39261"/>
      <c r="Q39261"/>
      <c r="R39261"/>
    </row>
    <row r="39262" spans="3:18" x14ac:dyDescent="0.2">
      <c r="C39262"/>
      <c r="D39262"/>
      <c r="E39262"/>
      <c r="F39262"/>
      <c r="G39262"/>
      <c r="H39262"/>
      <c r="I39262"/>
      <c r="J39262"/>
      <c r="K39262"/>
      <c r="L39262"/>
      <c r="M39262"/>
      <c r="N39262"/>
      <c r="O39262"/>
      <c r="P39262"/>
      <c r="Q39262"/>
      <c r="R39262"/>
    </row>
    <row r="39263" spans="3:18" x14ac:dyDescent="0.2">
      <c r="C39263"/>
      <c r="D39263"/>
      <c r="E39263"/>
      <c r="F39263"/>
      <c r="G39263"/>
      <c r="H39263"/>
      <c r="I39263"/>
      <c r="J39263"/>
      <c r="K39263"/>
      <c r="L39263"/>
      <c r="M39263"/>
      <c r="N39263"/>
      <c r="O39263"/>
      <c r="P39263"/>
      <c r="Q39263"/>
      <c r="R39263"/>
    </row>
    <row r="39264" spans="3:18" x14ac:dyDescent="0.2">
      <c r="C39264"/>
      <c r="D39264"/>
      <c r="E39264"/>
      <c r="F39264"/>
      <c r="G39264"/>
      <c r="H39264"/>
      <c r="I39264"/>
      <c r="J39264"/>
      <c r="K39264"/>
      <c r="L39264"/>
      <c r="M39264"/>
      <c r="N39264"/>
      <c r="O39264"/>
      <c r="P39264"/>
      <c r="Q39264"/>
      <c r="R39264"/>
    </row>
    <row r="39265" spans="3:18" x14ac:dyDescent="0.2">
      <c r="C39265"/>
      <c r="D39265"/>
      <c r="E39265"/>
      <c r="F39265"/>
      <c r="G39265"/>
      <c r="H39265"/>
      <c r="I39265"/>
      <c r="J39265"/>
      <c r="K39265"/>
      <c r="L39265"/>
      <c r="M39265"/>
      <c r="N39265"/>
      <c r="O39265"/>
      <c r="P39265"/>
      <c r="Q39265"/>
      <c r="R39265"/>
    </row>
    <row r="39266" spans="3:18" x14ac:dyDescent="0.2">
      <c r="C39266"/>
      <c r="D39266"/>
      <c r="E39266"/>
      <c r="F39266"/>
      <c r="G39266"/>
      <c r="H39266"/>
      <c r="I39266"/>
      <c r="J39266"/>
      <c r="K39266"/>
      <c r="L39266"/>
      <c r="M39266"/>
      <c r="N39266"/>
      <c r="O39266"/>
      <c r="P39266"/>
      <c r="Q39266"/>
      <c r="R39266"/>
    </row>
    <row r="39267" spans="3:18" x14ac:dyDescent="0.2">
      <c r="C39267"/>
      <c r="D39267"/>
      <c r="E39267"/>
      <c r="F39267"/>
      <c r="G39267"/>
      <c r="H39267"/>
      <c r="I39267"/>
      <c r="J39267"/>
      <c r="K39267"/>
      <c r="L39267"/>
      <c r="M39267"/>
      <c r="N39267"/>
      <c r="O39267"/>
      <c r="P39267"/>
      <c r="Q39267"/>
      <c r="R39267"/>
    </row>
    <row r="39268" spans="3:18" x14ac:dyDescent="0.2">
      <c r="C39268"/>
      <c r="D39268"/>
      <c r="E39268"/>
      <c r="F39268"/>
      <c r="G39268"/>
      <c r="H39268"/>
      <c r="I39268"/>
      <c r="J39268"/>
      <c r="K39268"/>
      <c r="L39268"/>
      <c r="M39268"/>
      <c r="N39268"/>
      <c r="O39268"/>
      <c r="P39268"/>
      <c r="Q39268"/>
      <c r="R39268"/>
    </row>
    <row r="39269" spans="3:18" x14ac:dyDescent="0.2">
      <c r="C39269"/>
      <c r="D39269"/>
      <c r="E39269"/>
      <c r="F39269"/>
      <c r="G39269"/>
      <c r="H39269"/>
      <c r="I39269"/>
      <c r="J39269"/>
      <c r="K39269"/>
      <c r="L39269"/>
      <c r="M39269"/>
      <c r="N39269"/>
      <c r="O39269"/>
      <c r="P39269"/>
      <c r="Q39269"/>
      <c r="R39269"/>
    </row>
    <row r="39270" spans="3:18" x14ac:dyDescent="0.2">
      <c r="C39270"/>
      <c r="D39270"/>
      <c r="E39270"/>
      <c r="F39270"/>
      <c r="G39270"/>
      <c r="H39270"/>
      <c r="I39270"/>
      <c r="J39270"/>
      <c r="K39270"/>
      <c r="L39270"/>
      <c r="M39270"/>
      <c r="N39270"/>
      <c r="O39270"/>
      <c r="P39270"/>
      <c r="Q39270"/>
      <c r="R39270"/>
    </row>
    <row r="39271" spans="3:18" x14ac:dyDescent="0.2">
      <c r="C39271"/>
      <c r="D39271"/>
      <c r="E39271"/>
      <c r="F39271"/>
      <c r="G39271"/>
      <c r="H39271"/>
      <c r="I39271"/>
      <c r="J39271"/>
      <c r="K39271"/>
      <c r="L39271"/>
      <c r="M39271"/>
      <c r="N39271"/>
      <c r="O39271"/>
      <c r="P39271"/>
      <c r="Q39271"/>
      <c r="R39271"/>
    </row>
    <row r="39272" spans="3:18" x14ac:dyDescent="0.2">
      <c r="C39272"/>
      <c r="D39272"/>
      <c r="E39272"/>
      <c r="F39272"/>
      <c r="G39272"/>
      <c r="H39272"/>
      <c r="I39272"/>
      <c r="J39272"/>
      <c r="K39272"/>
      <c r="L39272"/>
      <c r="M39272"/>
      <c r="N39272"/>
      <c r="O39272"/>
      <c r="P39272"/>
      <c r="Q39272"/>
      <c r="R39272"/>
    </row>
    <row r="39273" spans="3:18" x14ac:dyDescent="0.2">
      <c r="C39273"/>
      <c r="D39273"/>
      <c r="E39273"/>
      <c r="F39273"/>
      <c r="G39273"/>
      <c r="H39273"/>
      <c r="I39273"/>
      <c r="J39273"/>
      <c r="K39273"/>
      <c r="L39273"/>
      <c r="M39273"/>
      <c r="N39273"/>
      <c r="O39273"/>
      <c r="P39273"/>
      <c r="Q39273"/>
      <c r="R39273"/>
    </row>
    <row r="39274" spans="3:18" x14ac:dyDescent="0.2">
      <c r="C39274"/>
      <c r="D39274"/>
      <c r="E39274"/>
      <c r="F39274"/>
      <c r="G39274"/>
      <c r="H39274"/>
      <c r="I39274"/>
      <c r="J39274"/>
      <c r="K39274"/>
      <c r="L39274"/>
      <c r="M39274"/>
      <c r="N39274"/>
      <c r="O39274"/>
      <c r="P39274"/>
      <c r="Q39274"/>
      <c r="R39274"/>
    </row>
    <row r="39275" spans="3:18" x14ac:dyDescent="0.2">
      <c r="C39275"/>
      <c r="D39275"/>
      <c r="E39275"/>
      <c r="F39275"/>
      <c r="G39275"/>
      <c r="H39275"/>
      <c r="I39275"/>
      <c r="J39275"/>
      <c r="K39275"/>
      <c r="L39275"/>
      <c r="M39275"/>
      <c r="N39275"/>
      <c r="O39275"/>
      <c r="P39275"/>
      <c r="Q39275"/>
      <c r="R39275"/>
    </row>
    <row r="39276" spans="3:18" x14ac:dyDescent="0.2">
      <c r="C39276"/>
      <c r="D39276"/>
      <c r="E39276"/>
      <c r="F39276"/>
      <c r="G39276"/>
      <c r="H39276"/>
      <c r="I39276"/>
      <c r="J39276"/>
      <c r="K39276"/>
      <c r="L39276"/>
      <c r="M39276"/>
      <c r="N39276"/>
      <c r="O39276"/>
      <c r="P39276"/>
      <c r="Q39276"/>
      <c r="R39276"/>
    </row>
    <row r="39277" spans="3:18" x14ac:dyDescent="0.2">
      <c r="C39277"/>
      <c r="D39277"/>
      <c r="E39277"/>
      <c r="F39277"/>
      <c r="G39277"/>
      <c r="H39277"/>
      <c r="I39277"/>
      <c r="J39277"/>
      <c r="K39277"/>
      <c r="L39277"/>
      <c r="M39277"/>
      <c r="N39277"/>
      <c r="O39277"/>
      <c r="P39277"/>
      <c r="Q39277"/>
      <c r="R39277"/>
    </row>
    <row r="39278" spans="3:18" x14ac:dyDescent="0.2">
      <c r="C39278"/>
      <c r="D39278"/>
      <c r="E39278"/>
      <c r="F39278"/>
      <c r="G39278"/>
      <c r="H39278"/>
      <c r="I39278"/>
      <c r="J39278"/>
      <c r="K39278"/>
      <c r="L39278"/>
      <c r="M39278"/>
      <c r="N39278"/>
      <c r="O39278"/>
      <c r="P39278"/>
      <c r="Q39278"/>
      <c r="R39278"/>
    </row>
    <row r="39279" spans="3:18" x14ac:dyDescent="0.2">
      <c r="C39279"/>
      <c r="D39279"/>
      <c r="E39279"/>
      <c r="F39279"/>
      <c r="G39279"/>
      <c r="H39279"/>
      <c r="I39279"/>
      <c r="J39279"/>
      <c r="K39279"/>
      <c r="L39279"/>
      <c r="M39279"/>
      <c r="N39279"/>
      <c r="O39279"/>
      <c r="P39279"/>
      <c r="Q39279"/>
      <c r="R39279"/>
    </row>
    <row r="39280" spans="3:18" x14ac:dyDescent="0.2">
      <c r="C39280"/>
      <c r="D39280"/>
      <c r="E39280"/>
      <c r="F39280"/>
      <c r="G39280"/>
      <c r="H39280"/>
      <c r="I39280"/>
      <c r="J39280"/>
      <c r="K39280"/>
      <c r="L39280"/>
      <c r="M39280"/>
      <c r="N39280"/>
      <c r="O39280"/>
      <c r="P39280"/>
      <c r="Q39280"/>
      <c r="R39280"/>
    </row>
    <row r="39281" spans="3:18" x14ac:dyDescent="0.2">
      <c r="C39281"/>
      <c r="D39281"/>
      <c r="E39281"/>
      <c r="F39281"/>
      <c r="G39281"/>
      <c r="H39281"/>
      <c r="I39281"/>
      <c r="J39281"/>
      <c r="K39281"/>
      <c r="L39281"/>
      <c r="M39281"/>
      <c r="N39281"/>
      <c r="O39281"/>
      <c r="P39281"/>
      <c r="Q39281"/>
      <c r="R39281"/>
    </row>
    <row r="39282" spans="3:18" x14ac:dyDescent="0.2">
      <c r="C39282"/>
      <c r="D39282"/>
      <c r="E39282"/>
      <c r="F39282"/>
      <c r="G39282"/>
      <c r="H39282"/>
      <c r="I39282"/>
      <c r="J39282"/>
      <c r="K39282"/>
      <c r="L39282"/>
      <c r="M39282"/>
      <c r="N39282"/>
      <c r="O39282"/>
      <c r="P39282"/>
      <c r="Q39282"/>
      <c r="R39282"/>
    </row>
    <row r="39283" spans="3:18" x14ac:dyDescent="0.2">
      <c r="C39283"/>
      <c r="D39283"/>
      <c r="E39283"/>
      <c r="F39283"/>
      <c r="G39283"/>
      <c r="H39283"/>
      <c r="I39283"/>
      <c r="J39283"/>
      <c r="K39283"/>
      <c r="L39283"/>
      <c r="M39283"/>
      <c r="N39283"/>
      <c r="O39283"/>
      <c r="P39283"/>
      <c r="Q39283"/>
      <c r="R39283"/>
    </row>
    <row r="39284" spans="3:18" x14ac:dyDescent="0.2">
      <c r="C39284"/>
      <c r="D39284"/>
      <c r="E39284"/>
      <c r="F39284"/>
      <c r="G39284"/>
      <c r="H39284"/>
      <c r="I39284"/>
      <c r="J39284"/>
      <c r="K39284"/>
      <c r="L39284"/>
      <c r="M39284"/>
      <c r="N39284"/>
      <c r="O39284"/>
      <c r="P39284"/>
      <c r="Q39284"/>
      <c r="R39284"/>
    </row>
    <row r="39285" spans="3:18" x14ac:dyDescent="0.2">
      <c r="C39285"/>
      <c r="D39285"/>
      <c r="E39285"/>
      <c r="F39285"/>
      <c r="G39285"/>
      <c r="H39285"/>
      <c r="I39285"/>
      <c r="J39285"/>
      <c r="K39285"/>
      <c r="L39285"/>
      <c r="M39285"/>
      <c r="N39285"/>
      <c r="O39285"/>
      <c r="P39285"/>
      <c r="Q39285"/>
      <c r="R39285"/>
    </row>
    <row r="39286" spans="3:18" x14ac:dyDescent="0.2">
      <c r="C39286"/>
      <c r="D39286"/>
      <c r="E39286"/>
      <c r="F39286"/>
      <c r="G39286"/>
      <c r="H39286"/>
      <c r="I39286"/>
      <c r="J39286"/>
      <c r="K39286"/>
      <c r="L39286"/>
      <c r="M39286"/>
      <c r="N39286"/>
      <c r="O39286"/>
      <c r="P39286"/>
      <c r="Q39286"/>
      <c r="R39286"/>
    </row>
    <row r="39287" spans="3:18" x14ac:dyDescent="0.2">
      <c r="C39287"/>
      <c r="D39287"/>
      <c r="E39287"/>
      <c r="F39287"/>
      <c r="G39287"/>
      <c r="H39287"/>
      <c r="I39287"/>
      <c r="J39287"/>
      <c r="K39287"/>
      <c r="L39287"/>
      <c r="M39287"/>
      <c r="N39287"/>
      <c r="O39287"/>
      <c r="P39287"/>
      <c r="Q39287"/>
      <c r="R39287"/>
    </row>
    <row r="39288" spans="3:18" x14ac:dyDescent="0.2">
      <c r="C39288"/>
      <c r="D39288"/>
      <c r="E39288"/>
      <c r="F39288"/>
      <c r="G39288"/>
      <c r="H39288"/>
      <c r="I39288"/>
      <c r="J39288"/>
      <c r="K39288"/>
      <c r="L39288"/>
      <c r="M39288"/>
      <c r="N39288"/>
      <c r="O39288"/>
      <c r="P39288"/>
      <c r="Q39288"/>
      <c r="R39288"/>
    </row>
    <row r="39289" spans="3:18" x14ac:dyDescent="0.2">
      <c r="C39289"/>
      <c r="D39289"/>
      <c r="E39289"/>
      <c r="F39289"/>
      <c r="G39289"/>
      <c r="H39289"/>
      <c r="I39289"/>
      <c r="J39289"/>
      <c r="K39289"/>
      <c r="L39289"/>
      <c r="M39289"/>
      <c r="N39289"/>
      <c r="O39289"/>
      <c r="P39289"/>
      <c r="Q39289"/>
      <c r="R39289"/>
    </row>
    <row r="39290" spans="3:18" x14ac:dyDescent="0.2">
      <c r="C39290"/>
      <c r="D39290"/>
      <c r="E39290"/>
      <c r="F39290"/>
      <c r="G39290"/>
      <c r="H39290"/>
      <c r="I39290"/>
      <c r="J39290"/>
      <c r="K39290"/>
      <c r="L39290"/>
      <c r="M39290"/>
      <c r="N39290"/>
      <c r="O39290"/>
      <c r="P39290"/>
      <c r="Q39290"/>
      <c r="R39290"/>
    </row>
    <row r="39291" spans="3:18" x14ac:dyDescent="0.2">
      <c r="C39291"/>
      <c r="D39291"/>
      <c r="E39291"/>
      <c r="F39291"/>
      <c r="G39291"/>
      <c r="H39291"/>
      <c r="I39291"/>
      <c r="J39291"/>
      <c r="K39291"/>
      <c r="L39291"/>
      <c r="M39291"/>
      <c r="N39291"/>
      <c r="O39291"/>
      <c r="P39291"/>
      <c r="Q39291"/>
      <c r="R39291"/>
    </row>
    <row r="39292" spans="3:18" x14ac:dyDescent="0.2">
      <c r="C39292"/>
      <c r="D39292"/>
      <c r="E39292"/>
      <c r="F39292"/>
      <c r="G39292"/>
      <c r="H39292"/>
      <c r="I39292"/>
      <c r="J39292"/>
      <c r="K39292"/>
      <c r="L39292"/>
      <c r="M39292"/>
      <c r="N39292"/>
      <c r="O39292"/>
      <c r="P39292"/>
      <c r="Q39292"/>
      <c r="R39292"/>
    </row>
    <row r="39293" spans="3:18" x14ac:dyDescent="0.2">
      <c r="C39293"/>
      <c r="D39293"/>
      <c r="E39293"/>
      <c r="F39293"/>
      <c r="G39293"/>
      <c r="H39293"/>
      <c r="I39293"/>
      <c r="J39293"/>
      <c r="K39293"/>
      <c r="L39293"/>
      <c r="M39293"/>
      <c r="N39293"/>
      <c r="O39293"/>
      <c r="P39293"/>
      <c r="Q39293"/>
      <c r="R39293"/>
    </row>
    <row r="39294" spans="3:18" x14ac:dyDescent="0.2">
      <c r="C39294"/>
      <c r="D39294"/>
      <c r="E39294"/>
      <c r="F39294"/>
      <c r="G39294"/>
      <c r="H39294"/>
      <c r="I39294"/>
      <c r="J39294"/>
      <c r="K39294"/>
      <c r="L39294"/>
      <c r="M39294"/>
      <c r="N39294"/>
      <c r="O39294"/>
      <c r="P39294"/>
      <c r="Q39294"/>
      <c r="R39294"/>
    </row>
    <row r="39295" spans="3:18" x14ac:dyDescent="0.2">
      <c r="C39295"/>
      <c r="D39295"/>
      <c r="E39295"/>
      <c r="F39295"/>
      <c r="G39295"/>
      <c r="H39295"/>
      <c r="I39295"/>
      <c r="J39295"/>
      <c r="K39295"/>
      <c r="L39295"/>
      <c r="M39295"/>
      <c r="N39295"/>
      <c r="O39295"/>
      <c r="P39295"/>
      <c r="Q39295"/>
      <c r="R39295"/>
    </row>
    <row r="39296" spans="3:18" x14ac:dyDescent="0.2">
      <c r="C39296"/>
      <c r="D39296"/>
      <c r="E39296"/>
      <c r="F39296"/>
      <c r="G39296"/>
      <c r="H39296"/>
      <c r="I39296"/>
      <c r="J39296"/>
      <c r="K39296"/>
      <c r="L39296"/>
      <c r="M39296"/>
      <c r="N39296"/>
      <c r="O39296"/>
      <c r="P39296"/>
      <c r="Q39296"/>
      <c r="R39296"/>
    </row>
    <row r="39297" spans="3:18" x14ac:dyDescent="0.2">
      <c r="C39297"/>
      <c r="D39297"/>
      <c r="E39297"/>
      <c r="F39297"/>
      <c r="G39297"/>
      <c r="H39297"/>
      <c r="I39297"/>
      <c r="J39297"/>
      <c r="K39297"/>
      <c r="L39297"/>
      <c r="M39297"/>
      <c r="N39297"/>
      <c r="O39297"/>
      <c r="P39297"/>
      <c r="Q39297"/>
      <c r="R39297"/>
    </row>
    <row r="39298" spans="3:18" x14ac:dyDescent="0.2">
      <c r="C39298"/>
      <c r="D39298"/>
      <c r="E39298"/>
      <c r="F39298"/>
      <c r="G39298"/>
      <c r="H39298"/>
      <c r="I39298"/>
      <c r="J39298"/>
      <c r="K39298"/>
      <c r="L39298"/>
      <c r="M39298"/>
      <c r="N39298"/>
      <c r="O39298"/>
      <c r="P39298"/>
      <c r="Q39298"/>
      <c r="R39298"/>
    </row>
    <row r="39299" spans="3:18" x14ac:dyDescent="0.2">
      <c r="C39299"/>
      <c r="D39299"/>
      <c r="E39299"/>
      <c r="F39299"/>
      <c r="G39299"/>
      <c r="H39299"/>
      <c r="I39299"/>
      <c r="J39299"/>
      <c r="K39299"/>
      <c r="L39299"/>
      <c r="M39299"/>
      <c r="N39299"/>
      <c r="O39299"/>
      <c r="P39299"/>
      <c r="Q39299"/>
      <c r="R39299"/>
    </row>
    <row r="39300" spans="3:18" x14ac:dyDescent="0.2">
      <c r="C39300"/>
      <c r="D39300"/>
      <c r="E39300"/>
      <c r="F39300"/>
      <c r="G39300"/>
      <c r="H39300"/>
      <c r="I39300"/>
      <c r="J39300"/>
      <c r="K39300"/>
      <c r="L39300"/>
      <c r="M39300"/>
      <c r="N39300"/>
      <c r="O39300"/>
      <c r="P39300"/>
      <c r="Q39300"/>
      <c r="R39300"/>
    </row>
    <row r="39301" spans="3:18" x14ac:dyDescent="0.2">
      <c r="C39301"/>
      <c r="D39301"/>
      <c r="E39301"/>
      <c r="F39301"/>
      <c r="G39301"/>
      <c r="H39301"/>
      <c r="I39301"/>
      <c r="J39301"/>
      <c r="K39301"/>
      <c r="L39301"/>
      <c r="M39301"/>
      <c r="N39301"/>
      <c r="O39301"/>
      <c r="P39301"/>
      <c r="Q39301"/>
      <c r="R39301"/>
    </row>
    <row r="39302" spans="3:18" x14ac:dyDescent="0.2">
      <c r="C39302"/>
      <c r="D39302"/>
      <c r="E39302"/>
      <c r="F39302"/>
      <c r="G39302"/>
      <c r="H39302"/>
      <c r="I39302"/>
      <c r="J39302"/>
      <c r="K39302"/>
      <c r="L39302"/>
      <c r="M39302"/>
      <c r="N39302"/>
      <c r="O39302"/>
      <c r="P39302"/>
      <c r="Q39302"/>
      <c r="R39302"/>
    </row>
    <row r="39303" spans="3:18" x14ac:dyDescent="0.2">
      <c r="C39303"/>
      <c r="D39303"/>
      <c r="E39303"/>
      <c r="F39303"/>
      <c r="G39303"/>
      <c r="H39303"/>
      <c r="I39303"/>
      <c r="J39303"/>
      <c r="K39303"/>
      <c r="L39303"/>
      <c r="M39303"/>
      <c r="N39303"/>
      <c r="O39303"/>
      <c r="P39303"/>
      <c r="Q39303"/>
      <c r="R39303"/>
    </row>
    <row r="39304" spans="3:18" x14ac:dyDescent="0.2">
      <c r="C39304"/>
      <c r="D39304"/>
      <c r="E39304"/>
      <c r="F39304"/>
      <c r="G39304"/>
      <c r="H39304"/>
      <c r="I39304"/>
      <c r="J39304"/>
      <c r="K39304"/>
      <c r="L39304"/>
      <c r="M39304"/>
      <c r="N39304"/>
      <c r="O39304"/>
      <c r="P39304"/>
      <c r="Q39304"/>
      <c r="R39304"/>
    </row>
    <row r="39305" spans="3:18" x14ac:dyDescent="0.2">
      <c r="C39305"/>
      <c r="D39305"/>
      <c r="E39305"/>
      <c r="F39305"/>
      <c r="G39305"/>
      <c r="H39305"/>
      <c r="I39305"/>
      <c r="J39305"/>
      <c r="K39305"/>
      <c r="L39305"/>
      <c r="M39305"/>
      <c r="N39305"/>
      <c r="O39305"/>
      <c r="P39305"/>
      <c r="Q39305"/>
      <c r="R39305"/>
    </row>
    <row r="39306" spans="3:18" x14ac:dyDescent="0.2">
      <c r="C39306"/>
      <c r="D39306"/>
      <c r="E39306"/>
      <c r="F39306"/>
      <c r="G39306"/>
      <c r="H39306"/>
      <c r="I39306"/>
      <c r="J39306"/>
      <c r="K39306"/>
      <c r="L39306"/>
      <c r="M39306"/>
      <c r="N39306"/>
      <c r="O39306"/>
      <c r="P39306"/>
      <c r="Q39306"/>
      <c r="R39306"/>
    </row>
    <row r="39307" spans="3:18" x14ac:dyDescent="0.2">
      <c r="C39307"/>
      <c r="D39307"/>
      <c r="E39307"/>
      <c r="F39307"/>
      <c r="G39307"/>
      <c r="H39307"/>
      <c r="I39307"/>
      <c r="J39307"/>
      <c r="K39307"/>
      <c r="L39307"/>
      <c r="M39307"/>
      <c r="N39307"/>
      <c r="O39307"/>
      <c r="P39307"/>
      <c r="Q39307"/>
      <c r="R39307"/>
    </row>
    <row r="39308" spans="3:18" x14ac:dyDescent="0.2">
      <c r="C39308"/>
      <c r="D39308"/>
      <c r="E39308"/>
      <c r="F39308"/>
      <c r="G39308"/>
      <c r="H39308"/>
      <c r="I39308"/>
      <c r="J39308"/>
      <c r="K39308"/>
      <c r="L39308"/>
      <c r="M39308"/>
      <c r="N39308"/>
      <c r="O39308"/>
      <c r="P39308"/>
      <c r="Q39308"/>
      <c r="R39308"/>
    </row>
    <row r="39309" spans="3:18" x14ac:dyDescent="0.2">
      <c r="C39309"/>
      <c r="D39309"/>
      <c r="E39309"/>
      <c r="F39309"/>
      <c r="G39309"/>
      <c r="H39309"/>
      <c r="I39309"/>
      <c r="J39309"/>
      <c r="K39309"/>
      <c r="L39309"/>
      <c r="M39309"/>
      <c r="N39309"/>
      <c r="O39309"/>
      <c r="P39309"/>
      <c r="Q39309"/>
      <c r="R39309"/>
    </row>
    <row r="39310" spans="3:18" x14ac:dyDescent="0.2">
      <c r="C39310"/>
      <c r="D39310"/>
      <c r="E39310"/>
      <c r="F39310"/>
      <c r="G39310"/>
      <c r="H39310"/>
      <c r="I39310"/>
      <c r="J39310"/>
      <c r="K39310"/>
      <c r="L39310"/>
      <c r="M39310"/>
      <c r="N39310"/>
      <c r="O39310"/>
      <c r="P39310"/>
      <c r="Q39310"/>
      <c r="R39310"/>
    </row>
    <row r="39311" spans="3:18" x14ac:dyDescent="0.2">
      <c r="C39311"/>
      <c r="D39311"/>
      <c r="E39311"/>
      <c r="F39311"/>
      <c r="G39311"/>
      <c r="H39311"/>
      <c r="I39311"/>
      <c r="J39311"/>
      <c r="K39311"/>
      <c r="L39311"/>
      <c r="M39311"/>
      <c r="N39311"/>
      <c r="O39311"/>
      <c r="P39311"/>
      <c r="Q39311"/>
      <c r="R39311"/>
    </row>
    <row r="39312" spans="3:18" x14ac:dyDescent="0.2">
      <c r="C39312"/>
      <c r="D39312"/>
      <c r="E39312"/>
      <c r="F39312"/>
      <c r="G39312"/>
      <c r="H39312"/>
      <c r="I39312"/>
      <c r="J39312"/>
      <c r="K39312"/>
      <c r="L39312"/>
      <c r="M39312"/>
      <c r="N39312"/>
      <c r="O39312"/>
      <c r="P39312"/>
      <c r="Q39312"/>
      <c r="R39312"/>
    </row>
    <row r="39313" spans="3:18" x14ac:dyDescent="0.2">
      <c r="C39313"/>
      <c r="D39313"/>
      <c r="E39313"/>
      <c r="F39313"/>
      <c r="G39313"/>
      <c r="H39313"/>
      <c r="I39313"/>
      <c r="J39313"/>
      <c r="K39313"/>
      <c r="L39313"/>
      <c r="M39313"/>
      <c r="N39313"/>
      <c r="O39313"/>
      <c r="P39313"/>
      <c r="Q39313"/>
      <c r="R39313"/>
    </row>
    <row r="39314" spans="3:18" x14ac:dyDescent="0.2">
      <c r="C39314"/>
      <c r="D39314"/>
      <c r="E39314"/>
      <c r="F39314"/>
      <c r="G39314"/>
      <c r="H39314"/>
      <c r="I39314"/>
      <c r="J39314"/>
      <c r="K39314"/>
      <c r="L39314"/>
      <c r="M39314"/>
      <c r="N39314"/>
      <c r="O39314"/>
      <c r="P39314"/>
      <c r="Q39314"/>
      <c r="R39314"/>
    </row>
    <row r="39315" spans="3:18" x14ac:dyDescent="0.2">
      <c r="C39315"/>
      <c r="D39315"/>
      <c r="E39315"/>
      <c r="F39315"/>
      <c r="G39315"/>
      <c r="H39315"/>
      <c r="I39315"/>
      <c r="J39315"/>
      <c r="K39315"/>
      <c r="L39315"/>
      <c r="M39315"/>
      <c r="N39315"/>
      <c r="O39315"/>
      <c r="P39315"/>
      <c r="Q39315"/>
      <c r="R39315"/>
    </row>
    <row r="39316" spans="3:18" x14ac:dyDescent="0.2">
      <c r="C39316"/>
      <c r="D39316"/>
      <c r="E39316"/>
      <c r="F39316"/>
      <c r="G39316"/>
      <c r="H39316"/>
      <c r="I39316"/>
      <c r="J39316"/>
      <c r="K39316"/>
      <c r="L39316"/>
      <c r="M39316"/>
      <c r="N39316"/>
      <c r="O39316"/>
      <c r="P39316"/>
      <c r="Q39316"/>
      <c r="R39316"/>
    </row>
    <row r="39317" spans="3:18" x14ac:dyDescent="0.2">
      <c r="C39317"/>
      <c r="D39317"/>
      <c r="E39317"/>
      <c r="F39317"/>
      <c r="G39317"/>
      <c r="H39317"/>
      <c r="I39317"/>
      <c r="J39317"/>
      <c r="K39317"/>
      <c r="L39317"/>
      <c r="M39317"/>
      <c r="N39317"/>
      <c r="O39317"/>
      <c r="P39317"/>
      <c r="Q39317"/>
      <c r="R39317"/>
    </row>
    <row r="39318" spans="3:18" x14ac:dyDescent="0.2">
      <c r="C39318"/>
      <c r="D39318"/>
      <c r="E39318"/>
      <c r="F39318"/>
      <c r="G39318"/>
      <c r="H39318"/>
      <c r="I39318"/>
      <c r="J39318"/>
      <c r="K39318"/>
      <c r="L39318"/>
      <c r="M39318"/>
      <c r="N39318"/>
      <c r="O39318"/>
      <c r="P39318"/>
      <c r="Q39318"/>
      <c r="R39318"/>
    </row>
    <row r="39319" spans="3:18" x14ac:dyDescent="0.2">
      <c r="C39319"/>
      <c r="D39319"/>
      <c r="E39319"/>
      <c r="F39319"/>
      <c r="G39319"/>
      <c r="H39319"/>
      <c r="I39319"/>
      <c r="J39319"/>
      <c r="K39319"/>
      <c r="L39319"/>
      <c r="M39319"/>
      <c r="N39319"/>
      <c r="O39319"/>
      <c r="P39319"/>
      <c r="Q39319"/>
      <c r="R39319"/>
    </row>
    <row r="39320" spans="3:18" x14ac:dyDescent="0.2">
      <c r="C39320"/>
      <c r="D39320"/>
      <c r="E39320"/>
      <c r="F39320"/>
      <c r="G39320"/>
      <c r="H39320"/>
      <c r="I39320"/>
      <c r="J39320"/>
      <c r="K39320"/>
      <c r="L39320"/>
      <c r="M39320"/>
      <c r="N39320"/>
      <c r="O39320"/>
      <c r="P39320"/>
      <c r="Q39320"/>
      <c r="R39320"/>
    </row>
    <row r="39321" spans="3:18" x14ac:dyDescent="0.2">
      <c r="C39321"/>
      <c r="D39321"/>
      <c r="E39321"/>
      <c r="F39321"/>
      <c r="G39321"/>
      <c r="H39321"/>
      <c r="I39321"/>
      <c r="J39321"/>
      <c r="K39321"/>
      <c r="L39321"/>
      <c r="M39321"/>
      <c r="N39321"/>
      <c r="O39321"/>
      <c r="P39321"/>
      <c r="Q39321"/>
      <c r="R39321"/>
    </row>
    <row r="39322" spans="3:18" x14ac:dyDescent="0.2">
      <c r="C39322"/>
      <c r="D39322"/>
      <c r="E39322"/>
      <c r="F39322"/>
      <c r="G39322"/>
      <c r="H39322"/>
      <c r="I39322"/>
      <c r="J39322"/>
      <c r="K39322"/>
      <c r="L39322"/>
      <c r="M39322"/>
      <c r="N39322"/>
      <c r="O39322"/>
      <c r="P39322"/>
      <c r="Q39322"/>
      <c r="R39322"/>
    </row>
    <row r="39323" spans="3:18" x14ac:dyDescent="0.2">
      <c r="C39323"/>
      <c r="D39323"/>
      <c r="E39323"/>
      <c r="F39323"/>
      <c r="G39323"/>
      <c r="H39323"/>
      <c r="I39323"/>
      <c r="J39323"/>
      <c r="K39323"/>
      <c r="L39323"/>
      <c r="M39323"/>
      <c r="N39323"/>
      <c r="O39323"/>
      <c r="P39323"/>
      <c r="Q39323"/>
      <c r="R39323"/>
    </row>
    <row r="39324" spans="3:18" x14ac:dyDescent="0.2">
      <c r="C39324"/>
      <c r="D39324"/>
      <c r="E39324"/>
      <c r="F39324"/>
      <c r="G39324"/>
      <c r="H39324"/>
      <c r="I39324"/>
      <c r="J39324"/>
      <c r="K39324"/>
      <c r="L39324"/>
      <c r="M39324"/>
      <c r="N39324"/>
      <c r="O39324"/>
      <c r="P39324"/>
      <c r="Q39324"/>
      <c r="R39324"/>
    </row>
    <row r="39325" spans="3:18" x14ac:dyDescent="0.2">
      <c r="C39325"/>
      <c r="D39325"/>
      <c r="E39325"/>
      <c r="F39325"/>
      <c r="G39325"/>
      <c r="H39325"/>
      <c r="I39325"/>
      <c r="J39325"/>
      <c r="K39325"/>
      <c r="L39325"/>
      <c r="M39325"/>
      <c r="N39325"/>
      <c r="O39325"/>
      <c r="P39325"/>
      <c r="Q39325"/>
      <c r="R39325"/>
    </row>
    <row r="39326" spans="3:18" x14ac:dyDescent="0.2">
      <c r="C39326"/>
      <c r="D39326"/>
      <c r="E39326"/>
      <c r="F39326"/>
      <c r="G39326"/>
      <c r="H39326"/>
      <c r="I39326"/>
      <c r="J39326"/>
      <c r="K39326"/>
      <c r="L39326"/>
      <c r="M39326"/>
      <c r="N39326"/>
      <c r="O39326"/>
      <c r="P39326"/>
      <c r="Q39326"/>
      <c r="R39326"/>
    </row>
    <row r="39327" spans="3:18" x14ac:dyDescent="0.2">
      <c r="C39327"/>
      <c r="D39327"/>
      <c r="E39327"/>
      <c r="F39327"/>
      <c r="G39327"/>
      <c r="H39327"/>
      <c r="I39327"/>
      <c r="J39327"/>
      <c r="K39327"/>
      <c r="L39327"/>
      <c r="M39327"/>
      <c r="N39327"/>
      <c r="O39327"/>
      <c r="P39327"/>
      <c r="Q39327"/>
      <c r="R39327"/>
    </row>
    <row r="39328" spans="3:18" x14ac:dyDescent="0.2">
      <c r="C39328"/>
      <c r="D39328"/>
      <c r="E39328"/>
      <c r="F39328"/>
      <c r="G39328"/>
      <c r="H39328"/>
      <c r="I39328"/>
      <c r="J39328"/>
      <c r="K39328"/>
      <c r="L39328"/>
      <c r="M39328"/>
      <c r="N39328"/>
      <c r="O39328"/>
      <c r="P39328"/>
      <c r="Q39328"/>
      <c r="R39328"/>
    </row>
    <row r="39329" spans="3:18" x14ac:dyDescent="0.2">
      <c r="C39329"/>
      <c r="D39329"/>
      <c r="E39329"/>
      <c r="F39329"/>
      <c r="G39329"/>
      <c r="H39329"/>
      <c r="I39329"/>
      <c r="J39329"/>
      <c r="K39329"/>
      <c r="L39329"/>
      <c r="M39329"/>
      <c r="N39329"/>
      <c r="O39329"/>
      <c r="P39329"/>
      <c r="Q39329"/>
      <c r="R39329"/>
    </row>
    <row r="39330" spans="3:18" x14ac:dyDescent="0.2">
      <c r="C39330"/>
      <c r="D39330"/>
      <c r="E39330"/>
      <c r="F39330"/>
      <c r="G39330"/>
      <c r="H39330"/>
      <c r="I39330"/>
      <c r="J39330"/>
      <c r="K39330"/>
      <c r="L39330"/>
      <c r="M39330"/>
      <c r="N39330"/>
      <c r="O39330"/>
      <c r="P39330"/>
      <c r="Q39330"/>
      <c r="R39330"/>
    </row>
    <row r="39331" spans="3:18" x14ac:dyDescent="0.2">
      <c r="C39331"/>
      <c r="D39331"/>
      <c r="E39331"/>
      <c r="F39331"/>
      <c r="G39331"/>
      <c r="H39331"/>
      <c r="I39331"/>
      <c r="J39331"/>
      <c r="K39331"/>
      <c r="L39331"/>
      <c r="M39331"/>
      <c r="N39331"/>
      <c r="O39331"/>
      <c r="P39331"/>
      <c r="Q39331"/>
      <c r="R39331"/>
    </row>
    <row r="39332" spans="3:18" x14ac:dyDescent="0.2">
      <c r="C39332"/>
      <c r="D39332"/>
      <c r="E39332"/>
      <c r="F39332"/>
      <c r="G39332"/>
      <c r="H39332"/>
      <c r="I39332"/>
      <c r="J39332"/>
      <c r="K39332"/>
      <c r="L39332"/>
      <c r="M39332"/>
      <c r="N39332"/>
      <c r="O39332"/>
      <c r="P39332"/>
      <c r="Q39332"/>
      <c r="R39332"/>
    </row>
    <row r="39333" spans="3:18" x14ac:dyDescent="0.2">
      <c r="C39333"/>
      <c r="D39333"/>
      <c r="E39333"/>
      <c r="F39333"/>
      <c r="G39333"/>
      <c r="H39333"/>
      <c r="I39333"/>
      <c r="J39333"/>
      <c r="K39333"/>
      <c r="L39333"/>
      <c r="M39333"/>
      <c r="N39333"/>
      <c r="O39333"/>
      <c r="P39333"/>
      <c r="Q39333"/>
      <c r="R39333"/>
    </row>
    <row r="39334" spans="3:18" x14ac:dyDescent="0.2">
      <c r="C39334"/>
      <c r="D39334"/>
      <c r="E39334"/>
      <c r="F39334"/>
      <c r="G39334"/>
      <c r="H39334"/>
      <c r="I39334"/>
      <c r="J39334"/>
      <c r="K39334"/>
      <c r="L39334"/>
      <c r="M39334"/>
      <c r="N39334"/>
      <c r="O39334"/>
      <c r="P39334"/>
      <c r="Q39334"/>
      <c r="R39334"/>
    </row>
    <row r="39335" spans="3:18" x14ac:dyDescent="0.2">
      <c r="C39335"/>
      <c r="D39335"/>
      <c r="E39335"/>
      <c r="F39335"/>
      <c r="G39335"/>
      <c r="H39335"/>
      <c r="I39335"/>
      <c r="J39335"/>
      <c r="K39335"/>
      <c r="L39335"/>
      <c r="M39335"/>
      <c r="N39335"/>
      <c r="O39335"/>
      <c r="P39335"/>
      <c r="Q39335"/>
      <c r="R39335"/>
    </row>
    <row r="39336" spans="3:18" x14ac:dyDescent="0.2">
      <c r="C39336"/>
      <c r="D39336"/>
      <c r="E39336"/>
      <c r="F39336"/>
      <c r="G39336"/>
      <c r="H39336"/>
      <c r="I39336"/>
      <c r="J39336"/>
      <c r="K39336"/>
      <c r="L39336"/>
      <c r="M39336"/>
      <c r="N39336"/>
      <c r="O39336"/>
      <c r="P39336"/>
      <c r="Q39336"/>
      <c r="R39336"/>
    </row>
    <row r="39337" spans="3:18" x14ac:dyDescent="0.2">
      <c r="C39337"/>
      <c r="D39337"/>
      <c r="E39337"/>
      <c r="F39337"/>
      <c r="G39337"/>
      <c r="H39337"/>
      <c r="I39337"/>
      <c r="J39337"/>
      <c r="K39337"/>
      <c r="L39337"/>
      <c r="M39337"/>
      <c r="N39337"/>
      <c r="O39337"/>
      <c r="P39337"/>
      <c r="Q39337"/>
      <c r="R39337"/>
    </row>
    <row r="39338" spans="3:18" x14ac:dyDescent="0.2">
      <c r="C39338"/>
      <c r="D39338"/>
      <c r="E39338"/>
      <c r="F39338"/>
      <c r="G39338"/>
      <c r="H39338"/>
      <c r="I39338"/>
      <c r="J39338"/>
      <c r="K39338"/>
      <c r="L39338"/>
      <c r="M39338"/>
      <c r="N39338"/>
      <c r="O39338"/>
      <c r="P39338"/>
      <c r="Q39338"/>
      <c r="R39338"/>
    </row>
    <row r="39339" spans="3:18" x14ac:dyDescent="0.2">
      <c r="C39339"/>
      <c r="D39339"/>
      <c r="E39339"/>
      <c r="F39339"/>
      <c r="G39339"/>
      <c r="H39339"/>
      <c r="I39339"/>
      <c r="J39339"/>
      <c r="K39339"/>
      <c r="L39339"/>
      <c r="M39339"/>
      <c r="N39339"/>
      <c r="O39339"/>
      <c r="P39339"/>
      <c r="Q39339"/>
      <c r="R39339"/>
    </row>
    <row r="39340" spans="3:18" x14ac:dyDescent="0.2">
      <c r="C39340"/>
      <c r="D39340"/>
      <c r="E39340"/>
      <c r="F39340"/>
      <c r="G39340"/>
      <c r="H39340"/>
      <c r="I39340"/>
      <c r="J39340"/>
      <c r="K39340"/>
      <c r="L39340"/>
      <c r="M39340"/>
      <c r="N39340"/>
      <c r="O39340"/>
      <c r="P39340"/>
      <c r="Q39340"/>
      <c r="R39340"/>
    </row>
    <row r="39341" spans="3:18" x14ac:dyDescent="0.2">
      <c r="C39341"/>
      <c r="D39341"/>
      <c r="E39341"/>
      <c r="F39341"/>
      <c r="G39341"/>
      <c r="H39341"/>
      <c r="I39341"/>
      <c r="J39341"/>
      <c r="K39341"/>
      <c r="L39341"/>
      <c r="M39341"/>
      <c r="N39341"/>
      <c r="O39341"/>
      <c r="P39341"/>
      <c r="Q39341"/>
      <c r="R39341"/>
    </row>
    <row r="39342" spans="3:18" x14ac:dyDescent="0.2">
      <c r="C39342"/>
      <c r="D39342"/>
      <c r="E39342"/>
      <c r="F39342"/>
      <c r="G39342"/>
      <c r="H39342"/>
      <c r="I39342"/>
      <c r="J39342"/>
      <c r="K39342"/>
      <c r="L39342"/>
      <c r="M39342"/>
      <c r="N39342"/>
      <c r="O39342"/>
      <c r="P39342"/>
      <c r="Q39342"/>
      <c r="R39342"/>
    </row>
    <row r="39343" spans="3:18" x14ac:dyDescent="0.2">
      <c r="C39343"/>
      <c r="D39343"/>
      <c r="E39343"/>
      <c r="F39343"/>
      <c r="G39343"/>
      <c r="H39343"/>
      <c r="I39343"/>
      <c r="J39343"/>
      <c r="K39343"/>
      <c r="L39343"/>
      <c r="M39343"/>
      <c r="N39343"/>
      <c r="O39343"/>
      <c r="P39343"/>
      <c r="Q39343"/>
      <c r="R39343"/>
    </row>
    <row r="39344" spans="3:18" x14ac:dyDescent="0.2">
      <c r="C39344"/>
      <c r="D39344"/>
      <c r="E39344"/>
      <c r="F39344"/>
      <c r="G39344"/>
      <c r="H39344"/>
      <c r="I39344"/>
      <c r="J39344"/>
      <c r="K39344"/>
      <c r="L39344"/>
      <c r="M39344"/>
      <c r="N39344"/>
      <c r="O39344"/>
      <c r="P39344"/>
      <c r="Q39344"/>
      <c r="R39344"/>
    </row>
    <row r="39345" spans="3:18" x14ac:dyDescent="0.2">
      <c r="C39345"/>
      <c r="D39345"/>
      <c r="E39345"/>
      <c r="F39345"/>
      <c r="G39345"/>
      <c r="H39345"/>
      <c r="I39345"/>
      <c r="J39345"/>
      <c r="K39345"/>
      <c r="L39345"/>
      <c r="M39345"/>
      <c r="N39345"/>
      <c r="O39345"/>
      <c r="P39345"/>
      <c r="Q39345"/>
      <c r="R39345"/>
    </row>
    <row r="39346" spans="3:18" x14ac:dyDescent="0.2">
      <c r="C39346"/>
      <c r="D39346"/>
      <c r="E39346"/>
      <c r="F39346"/>
      <c r="G39346"/>
      <c r="H39346"/>
      <c r="I39346"/>
      <c r="J39346"/>
      <c r="K39346"/>
      <c r="L39346"/>
      <c r="M39346"/>
      <c r="N39346"/>
      <c r="O39346"/>
      <c r="P39346"/>
      <c r="Q39346"/>
      <c r="R39346"/>
    </row>
    <row r="39347" spans="3:18" x14ac:dyDescent="0.2">
      <c r="C39347"/>
      <c r="D39347"/>
      <c r="E39347"/>
      <c r="F39347"/>
      <c r="G39347"/>
      <c r="H39347"/>
      <c r="I39347"/>
      <c r="J39347"/>
      <c r="K39347"/>
      <c r="L39347"/>
      <c r="M39347"/>
      <c r="N39347"/>
      <c r="O39347"/>
      <c r="P39347"/>
      <c r="Q39347"/>
      <c r="R39347"/>
    </row>
    <row r="39348" spans="3:18" x14ac:dyDescent="0.2">
      <c r="C39348"/>
      <c r="D39348"/>
      <c r="E39348"/>
      <c r="F39348"/>
      <c r="G39348"/>
      <c r="H39348"/>
      <c r="I39348"/>
      <c r="J39348"/>
      <c r="K39348"/>
      <c r="L39348"/>
      <c r="M39348"/>
      <c r="N39348"/>
      <c r="O39348"/>
      <c r="P39348"/>
      <c r="Q39348"/>
      <c r="R39348"/>
    </row>
    <row r="39349" spans="3:18" x14ac:dyDescent="0.2">
      <c r="C39349"/>
      <c r="D39349"/>
      <c r="E39349"/>
      <c r="F39349"/>
      <c r="G39349"/>
      <c r="H39349"/>
      <c r="I39349"/>
      <c r="J39349"/>
      <c r="K39349"/>
      <c r="L39349"/>
      <c r="M39349"/>
      <c r="N39349"/>
      <c r="O39349"/>
      <c r="P39349"/>
      <c r="Q39349"/>
      <c r="R39349"/>
    </row>
    <row r="39350" spans="3:18" x14ac:dyDescent="0.2">
      <c r="C39350"/>
      <c r="D39350"/>
      <c r="E39350"/>
      <c r="F39350"/>
      <c r="G39350"/>
      <c r="H39350"/>
      <c r="I39350"/>
      <c r="J39350"/>
      <c r="K39350"/>
      <c r="L39350"/>
      <c r="M39350"/>
      <c r="N39350"/>
      <c r="O39350"/>
      <c r="P39350"/>
      <c r="Q39350"/>
      <c r="R39350"/>
    </row>
    <row r="39351" spans="3:18" x14ac:dyDescent="0.2">
      <c r="C39351"/>
      <c r="D39351"/>
      <c r="E39351"/>
      <c r="F39351"/>
      <c r="G39351"/>
      <c r="H39351"/>
      <c r="I39351"/>
      <c r="J39351"/>
      <c r="K39351"/>
      <c r="L39351"/>
      <c r="M39351"/>
      <c r="N39351"/>
      <c r="O39351"/>
      <c r="P39351"/>
      <c r="Q39351"/>
      <c r="R39351"/>
    </row>
    <row r="39352" spans="3:18" x14ac:dyDescent="0.2">
      <c r="C39352"/>
      <c r="D39352"/>
      <c r="E39352"/>
      <c r="F39352"/>
      <c r="G39352"/>
      <c r="H39352"/>
      <c r="I39352"/>
      <c r="J39352"/>
      <c r="K39352"/>
      <c r="L39352"/>
      <c r="M39352"/>
      <c r="N39352"/>
      <c r="O39352"/>
      <c r="P39352"/>
      <c r="Q39352"/>
      <c r="R39352"/>
    </row>
    <row r="39353" spans="3:18" x14ac:dyDescent="0.2">
      <c r="C39353"/>
      <c r="D39353"/>
      <c r="E39353"/>
      <c r="F39353"/>
      <c r="G39353"/>
      <c r="H39353"/>
      <c r="I39353"/>
      <c r="J39353"/>
      <c r="K39353"/>
      <c r="L39353"/>
      <c r="M39353"/>
      <c r="N39353"/>
      <c r="O39353"/>
      <c r="P39353"/>
      <c r="Q39353"/>
      <c r="R39353"/>
    </row>
    <row r="39354" spans="3:18" x14ac:dyDescent="0.2">
      <c r="C39354"/>
      <c r="D39354"/>
      <c r="E39354"/>
      <c r="F39354"/>
      <c r="G39354"/>
      <c r="H39354"/>
      <c r="I39354"/>
      <c r="J39354"/>
      <c r="K39354"/>
      <c r="L39354"/>
      <c r="M39354"/>
      <c r="N39354"/>
      <c r="O39354"/>
      <c r="P39354"/>
      <c r="Q39354"/>
      <c r="R39354"/>
    </row>
    <row r="39355" spans="3:18" x14ac:dyDescent="0.2">
      <c r="C39355"/>
      <c r="D39355"/>
      <c r="E39355"/>
      <c r="F39355"/>
      <c r="G39355"/>
      <c r="H39355"/>
      <c r="I39355"/>
      <c r="J39355"/>
      <c r="K39355"/>
      <c r="L39355"/>
      <c r="M39355"/>
      <c r="N39355"/>
      <c r="O39355"/>
      <c r="P39355"/>
      <c r="Q39355"/>
      <c r="R39355"/>
    </row>
    <row r="39356" spans="3:18" x14ac:dyDescent="0.2">
      <c r="C39356"/>
      <c r="D39356"/>
      <c r="E39356"/>
      <c r="F39356"/>
      <c r="G39356"/>
      <c r="H39356"/>
      <c r="I39356"/>
      <c r="J39356"/>
      <c r="K39356"/>
      <c r="L39356"/>
      <c r="M39356"/>
      <c r="N39356"/>
      <c r="O39356"/>
      <c r="P39356"/>
      <c r="Q39356"/>
      <c r="R39356"/>
    </row>
    <row r="39357" spans="3:18" x14ac:dyDescent="0.2">
      <c r="C39357"/>
      <c r="D39357"/>
      <c r="E39357"/>
      <c r="F39357"/>
      <c r="G39357"/>
      <c r="H39357"/>
      <c r="I39357"/>
      <c r="J39357"/>
      <c r="K39357"/>
      <c r="L39357"/>
      <c r="M39357"/>
      <c r="N39357"/>
      <c r="O39357"/>
      <c r="P39357"/>
      <c r="Q39357"/>
      <c r="R39357"/>
    </row>
    <row r="39358" spans="3:18" x14ac:dyDescent="0.2">
      <c r="C39358"/>
      <c r="D39358"/>
      <c r="E39358"/>
      <c r="F39358"/>
      <c r="G39358"/>
      <c r="H39358"/>
      <c r="I39358"/>
      <c r="J39358"/>
      <c r="K39358"/>
      <c r="L39358"/>
      <c r="M39358"/>
      <c r="N39358"/>
      <c r="O39358"/>
      <c r="P39358"/>
      <c r="Q39358"/>
      <c r="R39358"/>
    </row>
    <row r="39359" spans="3:18" x14ac:dyDescent="0.2">
      <c r="C39359"/>
      <c r="D39359"/>
      <c r="E39359"/>
      <c r="F39359"/>
      <c r="G39359"/>
      <c r="H39359"/>
      <c r="I39359"/>
      <c r="J39359"/>
      <c r="K39359"/>
      <c r="L39359"/>
      <c r="M39359"/>
      <c r="N39359"/>
      <c r="O39359"/>
      <c r="P39359"/>
      <c r="Q39359"/>
      <c r="R39359"/>
    </row>
    <row r="39360" spans="3:18" x14ac:dyDescent="0.2">
      <c r="C39360"/>
      <c r="D39360"/>
      <c r="E39360"/>
      <c r="F39360"/>
      <c r="G39360"/>
      <c r="H39360"/>
      <c r="I39360"/>
      <c r="J39360"/>
      <c r="K39360"/>
      <c r="L39360"/>
      <c r="M39360"/>
      <c r="N39360"/>
      <c r="O39360"/>
      <c r="P39360"/>
      <c r="Q39360"/>
      <c r="R39360"/>
    </row>
    <row r="39361" spans="3:18" x14ac:dyDescent="0.2">
      <c r="C39361"/>
      <c r="D39361"/>
      <c r="E39361"/>
      <c r="F39361"/>
      <c r="G39361"/>
      <c r="H39361"/>
      <c r="I39361"/>
      <c r="J39361"/>
      <c r="K39361"/>
      <c r="L39361"/>
      <c r="M39361"/>
      <c r="N39361"/>
      <c r="O39361"/>
      <c r="P39361"/>
      <c r="Q39361"/>
      <c r="R39361"/>
    </row>
    <row r="39362" spans="3:18" x14ac:dyDescent="0.2">
      <c r="C39362"/>
      <c r="D39362"/>
      <c r="E39362"/>
      <c r="F39362"/>
      <c r="G39362"/>
      <c r="H39362"/>
      <c r="I39362"/>
      <c r="J39362"/>
      <c r="K39362"/>
      <c r="L39362"/>
      <c r="M39362"/>
      <c r="N39362"/>
      <c r="O39362"/>
      <c r="P39362"/>
      <c r="Q39362"/>
      <c r="R39362"/>
    </row>
    <row r="39363" spans="3:18" x14ac:dyDescent="0.2">
      <c r="C39363"/>
      <c r="D39363"/>
      <c r="E39363"/>
      <c r="F39363"/>
      <c r="G39363"/>
      <c r="H39363"/>
      <c r="I39363"/>
      <c r="J39363"/>
      <c r="K39363"/>
      <c r="L39363"/>
      <c r="M39363"/>
      <c r="N39363"/>
      <c r="O39363"/>
      <c r="P39363"/>
      <c r="Q39363"/>
      <c r="R39363"/>
    </row>
    <row r="39364" spans="3:18" x14ac:dyDescent="0.2">
      <c r="C39364"/>
      <c r="D39364"/>
      <c r="E39364"/>
      <c r="F39364"/>
      <c r="G39364"/>
      <c r="H39364"/>
      <c r="I39364"/>
      <c r="J39364"/>
      <c r="K39364"/>
      <c r="L39364"/>
      <c r="M39364"/>
      <c r="N39364"/>
      <c r="O39364"/>
      <c r="P39364"/>
      <c r="Q39364"/>
      <c r="R39364"/>
    </row>
    <row r="39365" spans="3:18" x14ac:dyDescent="0.2">
      <c r="C39365"/>
      <c r="D39365"/>
      <c r="E39365"/>
      <c r="F39365"/>
      <c r="G39365"/>
      <c r="H39365"/>
      <c r="I39365"/>
      <c r="J39365"/>
      <c r="K39365"/>
      <c r="L39365"/>
      <c r="M39365"/>
      <c r="N39365"/>
      <c r="O39365"/>
      <c r="P39365"/>
      <c r="Q39365"/>
      <c r="R39365"/>
    </row>
    <row r="39366" spans="3:18" x14ac:dyDescent="0.2">
      <c r="C39366"/>
      <c r="D39366"/>
      <c r="E39366"/>
      <c r="F39366"/>
      <c r="G39366"/>
      <c r="H39366"/>
      <c r="I39366"/>
      <c r="J39366"/>
      <c r="K39366"/>
      <c r="L39366"/>
      <c r="M39366"/>
      <c r="N39366"/>
      <c r="O39366"/>
      <c r="P39366"/>
      <c r="Q39366"/>
      <c r="R39366"/>
    </row>
    <row r="39367" spans="3:18" x14ac:dyDescent="0.2">
      <c r="C39367"/>
      <c r="D39367"/>
      <c r="E39367"/>
      <c r="F39367"/>
      <c r="G39367"/>
      <c r="H39367"/>
      <c r="I39367"/>
      <c r="J39367"/>
      <c r="K39367"/>
      <c r="L39367"/>
      <c r="M39367"/>
      <c r="N39367"/>
      <c r="O39367"/>
      <c r="P39367"/>
      <c r="Q39367"/>
      <c r="R39367"/>
    </row>
    <row r="39368" spans="3:18" x14ac:dyDescent="0.2">
      <c r="C39368"/>
      <c r="D39368"/>
      <c r="E39368"/>
      <c r="F39368"/>
      <c r="G39368"/>
      <c r="H39368"/>
      <c r="I39368"/>
      <c r="J39368"/>
      <c r="K39368"/>
      <c r="L39368"/>
      <c r="M39368"/>
      <c r="N39368"/>
      <c r="O39368"/>
      <c r="P39368"/>
      <c r="Q39368"/>
      <c r="R39368"/>
    </row>
    <row r="39369" spans="3:18" x14ac:dyDescent="0.2">
      <c r="C39369"/>
      <c r="D39369"/>
      <c r="E39369"/>
      <c r="F39369"/>
      <c r="G39369"/>
      <c r="H39369"/>
      <c r="I39369"/>
      <c r="J39369"/>
      <c r="K39369"/>
      <c r="L39369"/>
      <c r="M39369"/>
      <c r="N39369"/>
      <c r="O39369"/>
      <c r="P39369"/>
      <c r="Q39369"/>
      <c r="R39369"/>
    </row>
    <row r="39370" spans="3:18" x14ac:dyDescent="0.2">
      <c r="C39370"/>
      <c r="D39370"/>
      <c r="E39370"/>
      <c r="F39370"/>
      <c r="G39370"/>
      <c r="H39370"/>
      <c r="I39370"/>
      <c r="J39370"/>
      <c r="K39370"/>
      <c r="L39370"/>
      <c r="M39370"/>
      <c r="N39370"/>
      <c r="O39370"/>
      <c r="P39370"/>
      <c r="Q39370"/>
      <c r="R39370"/>
    </row>
    <row r="39371" spans="3:18" x14ac:dyDescent="0.2">
      <c r="C39371"/>
      <c r="D39371"/>
      <c r="E39371"/>
      <c r="F39371"/>
      <c r="G39371"/>
      <c r="H39371"/>
      <c r="I39371"/>
      <c r="J39371"/>
      <c r="K39371"/>
      <c r="L39371"/>
      <c r="M39371"/>
      <c r="N39371"/>
      <c r="O39371"/>
      <c r="P39371"/>
      <c r="Q39371"/>
      <c r="R39371"/>
    </row>
    <row r="39372" spans="3:18" x14ac:dyDescent="0.2">
      <c r="C39372"/>
      <c r="D39372"/>
      <c r="E39372"/>
      <c r="F39372"/>
      <c r="G39372"/>
      <c r="H39372"/>
      <c r="I39372"/>
      <c r="J39372"/>
      <c r="K39372"/>
      <c r="L39372"/>
      <c r="M39372"/>
      <c r="N39372"/>
      <c r="O39372"/>
      <c r="P39372"/>
      <c r="Q39372"/>
      <c r="R39372"/>
    </row>
    <row r="39373" spans="3:18" x14ac:dyDescent="0.2">
      <c r="C39373"/>
      <c r="D39373"/>
      <c r="E39373"/>
      <c r="F39373"/>
      <c r="G39373"/>
      <c r="H39373"/>
      <c r="I39373"/>
      <c r="J39373"/>
      <c r="K39373"/>
      <c r="L39373"/>
      <c r="M39373"/>
      <c r="N39373"/>
      <c r="O39373"/>
      <c r="P39373"/>
      <c r="Q39373"/>
      <c r="R39373"/>
    </row>
    <row r="39374" spans="3:18" x14ac:dyDescent="0.2">
      <c r="C39374"/>
      <c r="D39374"/>
      <c r="E39374"/>
      <c r="F39374"/>
      <c r="G39374"/>
      <c r="H39374"/>
      <c r="I39374"/>
      <c r="J39374"/>
      <c r="K39374"/>
      <c r="L39374"/>
      <c r="M39374"/>
      <c r="N39374"/>
      <c r="O39374"/>
      <c r="P39374"/>
      <c r="Q39374"/>
      <c r="R39374"/>
    </row>
    <row r="39375" spans="3:18" x14ac:dyDescent="0.2">
      <c r="C39375"/>
      <c r="D39375"/>
      <c r="E39375"/>
      <c r="F39375"/>
      <c r="G39375"/>
      <c r="H39375"/>
      <c r="I39375"/>
      <c r="J39375"/>
      <c r="K39375"/>
      <c r="L39375"/>
      <c r="M39375"/>
      <c r="N39375"/>
      <c r="O39375"/>
      <c r="P39375"/>
      <c r="Q39375"/>
      <c r="R39375"/>
    </row>
    <row r="39376" spans="3:18" x14ac:dyDescent="0.2">
      <c r="C39376"/>
      <c r="D39376"/>
      <c r="E39376"/>
      <c r="F39376"/>
      <c r="G39376"/>
      <c r="H39376"/>
      <c r="I39376"/>
      <c r="J39376"/>
      <c r="K39376"/>
      <c r="L39376"/>
      <c r="M39376"/>
      <c r="N39376"/>
      <c r="O39376"/>
      <c r="P39376"/>
      <c r="Q39376"/>
      <c r="R39376"/>
    </row>
    <row r="39377" spans="3:18" x14ac:dyDescent="0.2">
      <c r="C39377"/>
      <c r="D39377"/>
      <c r="E39377"/>
      <c r="F39377"/>
      <c r="G39377"/>
      <c r="H39377"/>
      <c r="I39377"/>
      <c r="J39377"/>
      <c r="K39377"/>
      <c r="L39377"/>
      <c r="M39377"/>
      <c r="N39377"/>
      <c r="O39377"/>
      <c r="P39377"/>
      <c r="Q39377"/>
      <c r="R39377"/>
    </row>
    <row r="39378" spans="3:18" x14ac:dyDescent="0.2">
      <c r="C39378"/>
      <c r="D39378"/>
      <c r="E39378"/>
      <c r="F39378"/>
      <c r="G39378"/>
      <c r="H39378"/>
      <c r="I39378"/>
      <c r="J39378"/>
      <c r="K39378"/>
      <c r="L39378"/>
      <c r="M39378"/>
      <c r="N39378"/>
      <c r="O39378"/>
      <c r="P39378"/>
      <c r="Q39378"/>
      <c r="R39378"/>
    </row>
    <row r="39379" spans="3:18" x14ac:dyDescent="0.2">
      <c r="C39379"/>
      <c r="D39379"/>
      <c r="E39379"/>
      <c r="F39379"/>
      <c r="G39379"/>
      <c r="H39379"/>
      <c r="I39379"/>
      <c r="J39379"/>
      <c r="K39379"/>
      <c r="L39379"/>
      <c r="M39379"/>
      <c r="N39379"/>
      <c r="O39379"/>
      <c r="P39379"/>
      <c r="Q39379"/>
      <c r="R39379"/>
    </row>
    <row r="39380" spans="3:18" x14ac:dyDescent="0.2">
      <c r="C39380"/>
      <c r="D39380"/>
      <c r="E39380"/>
      <c r="F39380"/>
      <c r="G39380"/>
      <c r="H39380"/>
      <c r="I39380"/>
      <c r="J39380"/>
      <c r="K39380"/>
      <c r="L39380"/>
      <c r="M39380"/>
      <c r="N39380"/>
      <c r="O39380"/>
      <c r="P39380"/>
      <c r="Q39380"/>
      <c r="R39380"/>
    </row>
    <row r="39381" spans="3:18" x14ac:dyDescent="0.2">
      <c r="C39381"/>
      <c r="D39381"/>
      <c r="E39381"/>
      <c r="F39381"/>
      <c r="G39381"/>
      <c r="H39381"/>
      <c r="I39381"/>
      <c r="J39381"/>
      <c r="K39381"/>
      <c r="L39381"/>
      <c r="M39381"/>
      <c r="N39381"/>
      <c r="O39381"/>
      <c r="P39381"/>
      <c r="Q39381"/>
      <c r="R39381"/>
    </row>
    <row r="39382" spans="3:18" x14ac:dyDescent="0.2">
      <c r="C39382"/>
      <c r="D39382"/>
      <c r="E39382"/>
      <c r="F39382"/>
      <c r="G39382"/>
      <c r="H39382"/>
      <c r="I39382"/>
      <c r="J39382"/>
      <c r="K39382"/>
      <c r="L39382"/>
      <c r="M39382"/>
      <c r="N39382"/>
      <c r="O39382"/>
      <c r="P39382"/>
      <c r="Q39382"/>
      <c r="R39382"/>
    </row>
    <row r="39383" spans="3:18" x14ac:dyDescent="0.2">
      <c r="C39383"/>
      <c r="D39383"/>
      <c r="E39383"/>
      <c r="F39383"/>
      <c r="G39383"/>
      <c r="H39383"/>
      <c r="I39383"/>
      <c r="J39383"/>
      <c r="K39383"/>
      <c r="L39383"/>
      <c r="M39383"/>
      <c r="N39383"/>
      <c r="O39383"/>
      <c r="P39383"/>
      <c r="Q39383"/>
      <c r="R39383"/>
    </row>
    <row r="39384" spans="3:18" x14ac:dyDescent="0.2">
      <c r="C39384"/>
      <c r="D39384"/>
      <c r="E39384"/>
      <c r="F39384"/>
      <c r="G39384"/>
      <c r="H39384"/>
      <c r="I39384"/>
      <c r="J39384"/>
      <c r="K39384"/>
      <c r="L39384"/>
      <c r="M39384"/>
      <c r="N39384"/>
      <c r="O39384"/>
      <c r="P39384"/>
      <c r="Q39384"/>
      <c r="R39384"/>
    </row>
    <row r="39385" spans="3:18" x14ac:dyDescent="0.2">
      <c r="C39385"/>
      <c r="D39385"/>
      <c r="E39385"/>
      <c r="F39385"/>
      <c r="G39385"/>
      <c r="H39385"/>
      <c r="I39385"/>
      <c r="J39385"/>
      <c r="K39385"/>
      <c r="L39385"/>
      <c r="M39385"/>
      <c r="N39385"/>
      <c r="O39385"/>
      <c r="P39385"/>
      <c r="Q39385"/>
      <c r="R39385"/>
    </row>
    <row r="39386" spans="3:18" x14ac:dyDescent="0.2">
      <c r="C39386"/>
      <c r="D39386"/>
      <c r="E39386"/>
      <c r="F39386"/>
      <c r="G39386"/>
      <c r="H39386"/>
      <c r="I39386"/>
      <c r="J39386"/>
      <c r="K39386"/>
      <c r="L39386"/>
      <c r="M39386"/>
      <c r="N39386"/>
      <c r="O39386"/>
      <c r="P39386"/>
      <c r="Q39386"/>
      <c r="R39386"/>
    </row>
    <row r="39387" spans="3:18" x14ac:dyDescent="0.2">
      <c r="C39387"/>
      <c r="D39387"/>
      <c r="E39387"/>
      <c r="F39387"/>
      <c r="G39387"/>
      <c r="H39387"/>
      <c r="I39387"/>
      <c r="J39387"/>
      <c r="K39387"/>
      <c r="L39387"/>
      <c r="M39387"/>
      <c r="N39387"/>
      <c r="O39387"/>
      <c r="P39387"/>
      <c r="Q39387"/>
      <c r="R39387"/>
    </row>
    <row r="39388" spans="3:18" x14ac:dyDescent="0.2">
      <c r="C39388"/>
      <c r="D39388"/>
      <c r="E39388"/>
      <c r="F39388"/>
      <c r="G39388"/>
      <c r="H39388"/>
      <c r="I39388"/>
      <c r="J39388"/>
      <c r="K39388"/>
      <c r="L39388"/>
      <c r="M39388"/>
      <c r="N39388"/>
      <c r="O39388"/>
      <c r="P39388"/>
      <c r="Q39388"/>
      <c r="R39388"/>
    </row>
    <row r="39389" spans="3:18" x14ac:dyDescent="0.2">
      <c r="C39389"/>
      <c r="D39389"/>
      <c r="E39389"/>
      <c r="F39389"/>
      <c r="G39389"/>
      <c r="H39389"/>
      <c r="I39389"/>
      <c r="J39389"/>
      <c r="K39389"/>
      <c r="L39389"/>
      <c r="M39389"/>
      <c r="N39389"/>
      <c r="O39389"/>
      <c r="P39389"/>
      <c r="Q39389"/>
      <c r="R39389"/>
    </row>
    <row r="39390" spans="3:18" x14ac:dyDescent="0.2">
      <c r="C39390"/>
      <c r="D39390"/>
      <c r="E39390"/>
      <c r="F39390"/>
      <c r="G39390"/>
      <c r="H39390"/>
      <c r="I39390"/>
      <c r="J39390"/>
      <c r="K39390"/>
      <c r="L39390"/>
      <c r="M39390"/>
      <c r="N39390"/>
      <c r="O39390"/>
      <c r="P39390"/>
      <c r="Q39390"/>
      <c r="R39390"/>
    </row>
    <row r="39391" spans="3:18" x14ac:dyDescent="0.2">
      <c r="C39391"/>
      <c r="D39391"/>
      <c r="E39391"/>
      <c r="F39391"/>
      <c r="G39391"/>
      <c r="H39391"/>
      <c r="I39391"/>
      <c r="J39391"/>
      <c r="K39391"/>
      <c r="L39391"/>
      <c r="M39391"/>
      <c r="N39391"/>
      <c r="O39391"/>
      <c r="P39391"/>
      <c r="Q39391"/>
      <c r="R39391"/>
    </row>
    <row r="39392" spans="3:18" x14ac:dyDescent="0.2">
      <c r="C39392"/>
      <c r="D39392"/>
      <c r="E39392"/>
      <c r="F39392"/>
      <c r="G39392"/>
      <c r="H39392"/>
      <c r="I39392"/>
      <c r="J39392"/>
      <c r="K39392"/>
      <c r="L39392"/>
      <c r="M39392"/>
      <c r="N39392"/>
      <c r="O39392"/>
      <c r="P39392"/>
      <c r="Q39392"/>
      <c r="R39392"/>
    </row>
    <row r="39393" spans="3:18" x14ac:dyDescent="0.2">
      <c r="C39393"/>
      <c r="D39393"/>
      <c r="E39393"/>
      <c r="F39393"/>
      <c r="G39393"/>
      <c r="H39393"/>
      <c r="I39393"/>
      <c r="J39393"/>
      <c r="K39393"/>
      <c r="L39393"/>
      <c r="M39393"/>
      <c r="N39393"/>
      <c r="O39393"/>
      <c r="P39393"/>
      <c r="Q39393"/>
      <c r="R39393"/>
    </row>
    <row r="39394" spans="3:18" x14ac:dyDescent="0.2">
      <c r="C39394"/>
      <c r="D39394"/>
      <c r="E39394"/>
      <c r="F39394"/>
      <c r="G39394"/>
      <c r="H39394"/>
      <c r="I39394"/>
      <c r="J39394"/>
      <c r="K39394"/>
      <c r="L39394"/>
      <c r="M39394"/>
      <c r="N39394"/>
      <c r="O39394"/>
      <c r="P39394"/>
      <c r="Q39394"/>
      <c r="R39394"/>
    </row>
    <row r="39395" spans="3:18" x14ac:dyDescent="0.2">
      <c r="C39395"/>
      <c r="D39395"/>
      <c r="E39395"/>
      <c r="F39395"/>
      <c r="G39395"/>
      <c r="H39395"/>
      <c r="I39395"/>
      <c r="J39395"/>
      <c r="K39395"/>
      <c r="L39395"/>
      <c r="M39395"/>
      <c r="N39395"/>
      <c r="O39395"/>
      <c r="P39395"/>
      <c r="Q39395"/>
      <c r="R39395"/>
    </row>
    <row r="39396" spans="3:18" x14ac:dyDescent="0.2">
      <c r="C39396"/>
      <c r="D39396"/>
      <c r="E39396"/>
      <c r="F39396"/>
      <c r="G39396"/>
      <c r="H39396"/>
      <c r="I39396"/>
      <c r="J39396"/>
      <c r="K39396"/>
      <c r="L39396"/>
      <c r="M39396"/>
      <c r="N39396"/>
      <c r="O39396"/>
      <c r="P39396"/>
      <c r="Q39396"/>
      <c r="R39396"/>
    </row>
    <row r="39397" spans="3:18" x14ac:dyDescent="0.2">
      <c r="C39397"/>
      <c r="D39397"/>
      <c r="E39397"/>
      <c r="F39397"/>
      <c r="G39397"/>
      <c r="H39397"/>
      <c r="I39397"/>
      <c r="J39397"/>
      <c r="K39397"/>
      <c r="L39397"/>
      <c r="M39397"/>
      <c r="N39397"/>
      <c r="O39397"/>
      <c r="P39397"/>
      <c r="Q39397"/>
      <c r="R39397"/>
    </row>
    <row r="39398" spans="3:18" x14ac:dyDescent="0.2">
      <c r="C39398"/>
      <c r="D39398"/>
      <c r="E39398"/>
      <c r="F39398"/>
      <c r="G39398"/>
      <c r="H39398"/>
      <c r="I39398"/>
      <c r="J39398"/>
      <c r="K39398"/>
      <c r="L39398"/>
      <c r="M39398"/>
      <c r="N39398"/>
      <c r="O39398"/>
      <c r="P39398"/>
      <c r="Q39398"/>
      <c r="R39398"/>
    </row>
    <row r="39399" spans="3:18" x14ac:dyDescent="0.2">
      <c r="C39399"/>
      <c r="D39399"/>
      <c r="E39399"/>
      <c r="F39399"/>
      <c r="G39399"/>
      <c r="H39399"/>
      <c r="I39399"/>
      <c r="J39399"/>
      <c r="K39399"/>
      <c r="L39399"/>
      <c r="M39399"/>
      <c r="N39399"/>
      <c r="O39399"/>
      <c r="P39399"/>
      <c r="Q39399"/>
      <c r="R39399"/>
    </row>
    <row r="39400" spans="3:18" x14ac:dyDescent="0.2">
      <c r="C39400"/>
      <c r="D39400"/>
      <c r="E39400"/>
      <c r="F39400"/>
      <c r="G39400"/>
      <c r="H39400"/>
      <c r="I39400"/>
      <c r="J39400"/>
      <c r="K39400"/>
      <c r="L39400"/>
      <c r="M39400"/>
      <c r="N39400"/>
      <c r="O39400"/>
      <c r="P39400"/>
      <c r="Q39400"/>
      <c r="R39400"/>
    </row>
    <row r="39401" spans="3:18" x14ac:dyDescent="0.2">
      <c r="C39401"/>
      <c r="D39401"/>
      <c r="E39401"/>
      <c r="F39401"/>
      <c r="G39401"/>
      <c r="H39401"/>
      <c r="I39401"/>
      <c r="J39401"/>
      <c r="K39401"/>
      <c r="L39401"/>
      <c r="M39401"/>
      <c r="N39401"/>
      <c r="O39401"/>
      <c r="P39401"/>
      <c r="Q39401"/>
      <c r="R39401"/>
    </row>
    <row r="39402" spans="3:18" x14ac:dyDescent="0.2">
      <c r="C39402"/>
      <c r="D39402"/>
      <c r="E39402"/>
      <c r="F39402"/>
      <c r="G39402"/>
      <c r="H39402"/>
      <c r="I39402"/>
      <c r="J39402"/>
      <c r="K39402"/>
      <c r="L39402"/>
      <c r="M39402"/>
      <c r="N39402"/>
      <c r="O39402"/>
      <c r="P39402"/>
      <c r="Q39402"/>
      <c r="R39402"/>
    </row>
    <row r="39403" spans="3:18" x14ac:dyDescent="0.2">
      <c r="C39403"/>
      <c r="D39403"/>
      <c r="E39403"/>
      <c r="F39403"/>
      <c r="G39403"/>
      <c r="H39403"/>
      <c r="I39403"/>
      <c r="J39403"/>
      <c r="K39403"/>
      <c r="L39403"/>
      <c r="M39403"/>
      <c r="N39403"/>
      <c r="O39403"/>
      <c r="P39403"/>
      <c r="Q39403"/>
      <c r="R39403"/>
    </row>
    <row r="39404" spans="3:18" x14ac:dyDescent="0.2">
      <c r="C39404"/>
      <c r="D39404"/>
      <c r="E39404"/>
      <c r="F39404"/>
      <c r="G39404"/>
      <c r="H39404"/>
      <c r="I39404"/>
      <c r="J39404"/>
      <c r="K39404"/>
      <c r="L39404"/>
      <c r="M39404"/>
      <c r="N39404"/>
      <c r="O39404"/>
      <c r="P39404"/>
      <c r="Q39404"/>
      <c r="R39404"/>
    </row>
    <row r="39405" spans="3:18" x14ac:dyDescent="0.2">
      <c r="C39405"/>
      <c r="D39405"/>
      <c r="E39405"/>
      <c r="F39405"/>
      <c r="G39405"/>
      <c r="H39405"/>
      <c r="I39405"/>
      <c r="J39405"/>
      <c r="K39405"/>
      <c r="L39405"/>
      <c r="M39405"/>
      <c r="N39405"/>
      <c r="O39405"/>
      <c r="P39405"/>
      <c r="Q39405"/>
      <c r="R39405"/>
    </row>
    <row r="39406" spans="3:18" x14ac:dyDescent="0.2">
      <c r="C39406"/>
      <c r="D39406"/>
      <c r="E39406"/>
      <c r="F39406"/>
      <c r="G39406"/>
      <c r="H39406"/>
      <c r="I39406"/>
      <c r="J39406"/>
      <c r="K39406"/>
      <c r="L39406"/>
      <c r="M39406"/>
      <c r="N39406"/>
      <c r="O39406"/>
      <c r="P39406"/>
      <c r="Q39406"/>
      <c r="R39406"/>
    </row>
    <row r="39407" spans="3:18" x14ac:dyDescent="0.2">
      <c r="C39407"/>
      <c r="D39407"/>
      <c r="E39407"/>
      <c r="F39407"/>
      <c r="G39407"/>
      <c r="H39407"/>
      <c r="I39407"/>
      <c r="J39407"/>
      <c r="K39407"/>
      <c r="L39407"/>
      <c r="M39407"/>
      <c r="N39407"/>
      <c r="O39407"/>
      <c r="P39407"/>
      <c r="Q39407"/>
      <c r="R39407"/>
    </row>
    <row r="39408" spans="3:18" x14ac:dyDescent="0.2">
      <c r="C39408"/>
      <c r="D39408"/>
      <c r="E39408"/>
      <c r="F39408"/>
      <c r="G39408"/>
      <c r="H39408"/>
      <c r="I39408"/>
      <c r="J39408"/>
      <c r="K39408"/>
      <c r="L39408"/>
      <c r="M39408"/>
      <c r="N39408"/>
      <c r="O39408"/>
      <c r="P39408"/>
      <c r="Q39408"/>
      <c r="R39408"/>
    </row>
    <row r="39409" spans="3:18" x14ac:dyDescent="0.2">
      <c r="C39409"/>
      <c r="D39409"/>
      <c r="E39409"/>
      <c r="F39409"/>
      <c r="G39409"/>
      <c r="H39409"/>
      <c r="I39409"/>
      <c r="J39409"/>
      <c r="K39409"/>
      <c r="L39409"/>
      <c r="M39409"/>
      <c r="N39409"/>
      <c r="O39409"/>
      <c r="P39409"/>
      <c r="Q39409"/>
      <c r="R39409"/>
    </row>
    <row r="39410" spans="3:18" x14ac:dyDescent="0.2">
      <c r="C39410"/>
      <c r="D39410"/>
      <c r="E39410"/>
      <c r="F39410"/>
      <c r="G39410"/>
      <c r="H39410"/>
      <c r="I39410"/>
      <c r="J39410"/>
      <c r="K39410"/>
      <c r="L39410"/>
      <c r="M39410"/>
      <c r="N39410"/>
      <c r="O39410"/>
      <c r="P39410"/>
      <c r="Q39410"/>
      <c r="R39410"/>
    </row>
    <row r="39411" spans="3:18" x14ac:dyDescent="0.2">
      <c r="C39411"/>
      <c r="D39411"/>
      <c r="E39411"/>
      <c r="F39411"/>
      <c r="G39411"/>
      <c r="H39411"/>
      <c r="I39411"/>
      <c r="J39411"/>
      <c r="K39411"/>
      <c r="L39411"/>
      <c r="M39411"/>
      <c r="N39411"/>
      <c r="O39411"/>
      <c r="P39411"/>
      <c r="Q39411"/>
      <c r="R39411"/>
    </row>
    <row r="39412" spans="3:18" x14ac:dyDescent="0.2">
      <c r="C39412"/>
      <c r="D39412"/>
      <c r="E39412"/>
      <c r="F39412"/>
      <c r="G39412"/>
      <c r="H39412"/>
      <c r="I39412"/>
      <c r="J39412"/>
      <c r="K39412"/>
      <c r="L39412"/>
      <c r="M39412"/>
      <c r="N39412"/>
      <c r="O39412"/>
      <c r="P39412"/>
      <c r="Q39412"/>
      <c r="R39412"/>
    </row>
    <row r="39413" spans="3:18" x14ac:dyDescent="0.2">
      <c r="C39413"/>
      <c r="D39413"/>
      <c r="E39413"/>
      <c r="F39413"/>
      <c r="G39413"/>
      <c r="H39413"/>
      <c r="I39413"/>
      <c r="J39413"/>
      <c r="K39413"/>
      <c r="L39413"/>
      <c r="M39413"/>
      <c r="N39413"/>
      <c r="O39413"/>
      <c r="P39413"/>
      <c r="Q39413"/>
      <c r="R39413"/>
    </row>
    <row r="39414" spans="3:18" x14ac:dyDescent="0.2">
      <c r="C39414"/>
      <c r="D39414"/>
      <c r="E39414"/>
      <c r="F39414"/>
      <c r="G39414"/>
      <c r="H39414"/>
      <c r="I39414"/>
      <c r="J39414"/>
      <c r="K39414"/>
      <c r="L39414"/>
      <c r="M39414"/>
      <c r="N39414"/>
      <c r="O39414"/>
      <c r="P39414"/>
      <c r="Q39414"/>
      <c r="R39414"/>
    </row>
    <row r="39415" spans="3:18" x14ac:dyDescent="0.2">
      <c r="C39415"/>
      <c r="D39415"/>
      <c r="E39415"/>
      <c r="F39415"/>
      <c r="G39415"/>
      <c r="H39415"/>
      <c r="I39415"/>
      <c r="J39415"/>
      <c r="K39415"/>
      <c r="L39415"/>
      <c r="M39415"/>
      <c r="N39415"/>
      <c r="O39415"/>
      <c r="P39415"/>
      <c r="Q39415"/>
      <c r="R39415"/>
    </row>
    <row r="39416" spans="3:18" x14ac:dyDescent="0.2">
      <c r="C39416"/>
      <c r="D39416"/>
      <c r="E39416"/>
      <c r="F39416"/>
      <c r="G39416"/>
      <c r="H39416"/>
      <c r="I39416"/>
      <c r="J39416"/>
      <c r="K39416"/>
      <c r="L39416"/>
      <c r="M39416"/>
      <c r="N39416"/>
      <c r="O39416"/>
      <c r="P39416"/>
      <c r="Q39416"/>
      <c r="R39416"/>
    </row>
    <row r="39417" spans="3:18" x14ac:dyDescent="0.2">
      <c r="C39417"/>
      <c r="D39417"/>
      <c r="E39417"/>
      <c r="F39417"/>
      <c r="G39417"/>
      <c r="H39417"/>
      <c r="I39417"/>
      <c r="J39417"/>
      <c r="K39417"/>
      <c r="L39417"/>
      <c r="M39417"/>
      <c r="N39417"/>
      <c r="O39417"/>
      <c r="P39417"/>
      <c r="Q39417"/>
      <c r="R39417"/>
    </row>
    <row r="39418" spans="3:18" x14ac:dyDescent="0.2">
      <c r="C39418"/>
      <c r="D39418"/>
      <c r="E39418"/>
      <c r="F39418"/>
      <c r="G39418"/>
      <c r="H39418"/>
      <c r="I39418"/>
      <c r="J39418"/>
      <c r="K39418"/>
      <c r="L39418"/>
      <c r="M39418"/>
      <c r="N39418"/>
      <c r="O39418"/>
      <c r="P39418"/>
      <c r="Q39418"/>
      <c r="R39418"/>
    </row>
    <row r="39419" spans="3:18" x14ac:dyDescent="0.2">
      <c r="C39419"/>
      <c r="D39419"/>
      <c r="E39419"/>
      <c r="F39419"/>
      <c r="G39419"/>
      <c r="H39419"/>
      <c r="I39419"/>
      <c r="J39419"/>
      <c r="K39419"/>
      <c r="L39419"/>
      <c r="M39419"/>
      <c r="N39419"/>
      <c r="O39419"/>
      <c r="P39419"/>
      <c r="Q39419"/>
      <c r="R39419"/>
    </row>
    <row r="39420" spans="3:18" x14ac:dyDescent="0.2">
      <c r="C39420"/>
      <c r="D39420"/>
      <c r="E39420"/>
      <c r="F39420"/>
      <c r="G39420"/>
      <c r="H39420"/>
      <c r="I39420"/>
      <c r="J39420"/>
      <c r="K39420"/>
      <c r="L39420"/>
      <c r="M39420"/>
      <c r="N39420"/>
      <c r="O39420"/>
      <c r="P39420"/>
      <c r="Q39420"/>
      <c r="R39420"/>
    </row>
    <row r="39421" spans="3:18" x14ac:dyDescent="0.2">
      <c r="C39421"/>
      <c r="D39421"/>
      <c r="E39421"/>
      <c r="F39421"/>
      <c r="G39421"/>
      <c r="H39421"/>
      <c r="I39421"/>
      <c r="J39421"/>
      <c r="K39421"/>
      <c r="L39421"/>
      <c r="M39421"/>
      <c r="N39421"/>
      <c r="O39421"/>
      <c r="P39421"/>
      <c r="Q39421"/>
      <c r="R39421"/>
    </row>
    <row r="39422" spans="3:18" x14ac:dyDescent="0.2">
      <c r="C39422"/>
      <c r="D39422"/>
      <c r="E39422"/>
      <c r="F39422"/>
      <c r="G39422"/>
      <c r="H39422"/>
      <c r="I39422"/>
      <c r="J39422"/>
      <c r="K39422"/>
      <c r="L39422"/>
      <c r="M39422"/>
      <c r="N39422"/>
      <c r="O39422"/>
      <c r="P39422"/>
      <c r="Q39422"/>
      <c r="R39422"/>
    </row>
    <row r="39423" spans="3:18" x14ac:dyDescent="0.2">
      <c r="C39423"/>
      <c r="D39423"/>
      <c r="E39423"/>
      <c r="F39423"/>
      <c r="G39423"/>
      <c r="H39423"/>
      <c r="I39423"/>
      <c r="J39423"/>
      <c r="K39423"/>
      <c r="L39423"/>
      <c r="M39423"/>
      <c r="N39423"/>
      <c r="O39423"/>
      <c r="P39423"/>
      <c r="Q39423"/>
      <c r="R39423"/>
    </row>
    <row r="39424" spans="3:18" x14ac:dyDescent="0.2">
      <c r="C39424"/>
      <c r="D39424"/>
      <c r="E39424"/>
      <c r="F39424"/>
      <c r="G39424"/>
      <c r="H39424"/>
      <c r="I39424"/>
      <c r="J39424"/>
      <c r="K39424"/>
      <c r="L39424"/>
      <c r="M39424"/>
      <c r="N39424"/>
      <c r="O39424"/>
      <c r="P39424"/>
      <c r="Q39424"/>
      <c r="R39424"/>
    </row>
    <row r="39425" spans="3:18" x14ac:dyDescent="0.2">
      <c r="C39425"/>
      <c r="D39425"/>
      <c r="E39425"/>
      <c r="F39425"/>
      <c r="G39425"/>
      <c r="H39425"/>
      <c r="I39425"/>
      <c r="J39425"/>
      <c r="K39425"/>
      <c r="L39425"/>
      <c r="M39425"/>
      <c r="N39425"/>
      <c r="O39425"/>
      <c r="P39425"/>
      <c r="Q39425"/>
      <c r="R39425"/>
    </row>
    <row r="39426" spans="3:18" x14ac:dyDescent="0.2">
      <c r="C39426"/>
      <c r="D39426"/>
      <c r="E39426"/>
      <c r="F39426"/>
      <c r="G39426"/>
      <c r="H39426"/>
      <c r="I39426"/>
      <c r="J39426"/>
      <c r="K39426"/>
      <c r="L39426"/>
      <c r="M39426"/>
      <c r="N39426"/>
      <c r="O39426"/>
      <c r="P39426"/>
      <c r="Q39426"/>
      <c r="R39426"/>
    </row>
    <row r="39427" spans="3:18" x14ac:dyDescent="0.2">
      <c r="C39427"/>
      <c r="D39427"/>
      <c r="E39427"/>
      <c r="F39427"/>
      <c r="G39427"/>
      <c r="H39427"/>
      <c r="I39427"/>
      <c r="J39427"/>
      <c r="K39427"/>
      <c r="L39427"/>
      <c r="M39427"/>
      <c r="N39427"/>
      <c r="O39427"/>
      <c r="P39427"/>
      <c r="Q39427"/>
      <c r="R39427"/>
    </row>
    <row r="39428" spans="3:18" x14ac:dyDescent="0.2">
      <c r="C39428"/>
      <c r="D39428"/>
      <c r="E39428"/>
      <c r="F39428"/>
      <c r="G39428"/>
      <c r="H39428"/>
      <c r="I39428"/>
      <c r="J39428"/>
      <c r="K39428"/>
      <c r="L39428"/>
      <c r="M39428"/>
      <c r="N39428"/>
      <c r="O39428"/>
      <c r="P39428"/>
      <c r="Q39428"/>
      <c r="R39428"/>
    </row>
    <row r="39429" spans="3:18" x14ac:dyDescent="0.2">
      <c r="C39429"/>
      <c r="D39429"/>
      <c r="E39429"/>
      <c r="F39429"/>
      <c r="G39429"/>
      <c r="H39429"/>
      <c r="I39429"/>
      <c r="J39429"/>
      <c r="K39429"/>
      <c r="L39429"/>
      <c r="M39429"/>
      <c r="N39429"/>
      <c r="O39429"/>
      <c r="P39429"/>
      <c r="Q39429"/>
      <c r="R39429"/>
    </row>
    <row r="39430" spans="3:18" x14ac:dyDescent="0.2">
      <c r="C39430"/>
      <c r="D39430"/>
      <c r="E39430"/>
      <c r="F39430"/>
      <c r="G39430"/>
      <c r="H39430"/>
      <c r="I39430"/>
      <c r="J39430"/>
      <c r="K39430"/>
      <c r="L39430"/>
      <c r="M39430"/>
      <c r="N39430"/>
      <c r="O39430"/>
      <c r="P39430"/>
      <c r="Q39430"/>
      <c r="R39430"/>
    </row>
    <row r="39431" spans="3:18" x14ac:dyDescent="0.2">
      <c r="C39431"/>
      <c r="D39431"/>
      <c r="E39431"/>
      <c r="F39431"/>
      <c r="G39431"/>
      <c r="H39431"/>
      <c r="I39431"/>
      <c r="J39431"/>
      <c r="K39431"/>
      <c r="L39431"/>
      <c r="M39431"/>
      <c r="N39431"/>
      <c r="O39431"/>
      <c r="P39431"/>
      <c r="Q39431"/>
      <c r="R39431"/>
    </row>
    <row r="39432" spans="3:18" x14ac:dyDescent="0.2">
      <c r="C39432"/>
      <c r="D39432"/>
      <c r="E39432"/>
      <c r="F39432"/>
      <c r="G39432"/>
      <c r="H39432"/>
      <c r="I39432"/>
      <c r="J39432"/>
      <c r="K39432"/>
      <c r="L39432"/>
      <c r="M39432"/>
      <c r="N39432"/>
      <c r="O39432"/>
      <c r="P39432"/>
      <c r="Q39432"/>
      <c r="R39432"/>
    </row>
    <row r="39433" spans="3:18" x14ac:dyDescent="0.2">
      <c r="C39433"/>
      <c r="D39433"/>
      <c r="E39433"/>
      <c r="F39433"/>
      <c r="G39433"/>
      <c r="H39433"/>
      <c r="I39433"/>
      <c r="J39433"/>
      <c r="K39433"/>
      <c r="L39433"/>
      <c r="M39433"/>
      <c r="N39433"/>
      <c r="O39433"/>
      <c r="P39433"/>
      <c r="Q39433"/>
      <c r="R39433"/>
    </row>
    <row r="39434" spans="3:18" x14ac:dyDescent="0.2">
      <c r="C39434"/>
      <c r="D39434"/>
      <c r="E39434"/>
      <c r="F39434"/>
      <c r="G39434"/>
      <c r="H39434"/>
      <c r="I39434"/>
      <c r="J39434"/>
      <c r="K39434"/>
      <c r="L39434"/>
      <c r="M39434"/>
      <c r="N39434"/>
      <c r="O39434"/>
      <c r="P39434"/>
      <c r="Q39434"/>
      <c r="R39434"/>
    </row>
    <row r="39435" spans="3:18" x14ac:dyDescent="0.2">
      <c r="C39435"/>
      <c r="D39435"/>
      <c r="E39435"/>
      <c r="F39435"/>
      <c r="G39435"/>
      <c r="H39435"/>
      <c r="I39435"/>
      <c r="J39435"/>
      <c r="K39435"/>
      <c r="L39435"/>
      <c r="M39435"/>
      <c r="N39435"/>
      <c r="O39435"/>
      <c r="P39435"/>
      <c r="Q39435"/>
      <c r="R39435"/>
    </row>
    <row r="39436" spans="3:18" x14ac:dyDescent="0.2">
      <c r="C39436"/>
      <c r="D39436"/>
      <c r="E39436"/>
      <c r="F39436"/>
      <c r="G39436"/>
      <c r="H39436"/>
      <c r="I39436"/>
      <c r="J39436"/>
      <c r="K39436"/>
      <c r="L39436"/>
      <c r="M39436"/>
      <c r="N39436"/>
      <c r="O39436"/>
      <c r="P39436"/>
      <c r="Q39436"/>
      <c r="R39436"/>
    </row>
    <row r="39437" spans="3:18" x14ac:dyDescent="0.2">
      <c r="C39437"/>
      <c r="D39437"/>
      <c r="E39437"/>
      <c r="F39437"/>
      <c r="G39437"/>
      <c r="H39437"/>
      <c r="I39437"/>
      <c r="J39437"/>
      <c r="K39437"/>
      <c r="L39437"/>
      <c r="M39437"/>
      <c r="N39437"/>
      <c r="O39437"/>
      <c r="P39437"/>
      <c r="Q39437"/>
      <c r="R39437"/>
    </row>
    <row r="39438" spans="3:18" x14ac:dyDescent="0.2">
      <c r="C39438"/>
      <c r="D39438"/>
      <c r="E39438"/>
      <c r="F39438"/>
      <c r="G39438"/>
      <c r="H39438"/>
      <c r="I39438"/>
      <c r="J39438"/>
      <c r="K39438"/>
      <c r="L39438"/>
      <c r="M39438"/>
      <c r="N39438"/>
      <c r="O39438"/>
      <c r="P39438"/>
      <c r="Q39438"/>
      <c r="R39438"/>
    </row>
    <row r="39439" spans="3:18" x14ac:dyDescent="0.2">
      <c r="C39439"/>
      <c r="D39439"/>
      <c r="E39439"/>
      <c r="F39439"/>
      <c r="G39439"/>
      <c r="H39439"/>
      <c r="I39439"/>
      <c r="J39439"/>
      <c r="K39439"/>
      <c r="L39439"/>
      <c r="M39439"/>
      <c r="N39439"/>
      <c r="O39439"/>
      <c r="P39439"/>
      <c r="Q39439"/>
      <c r="R39439"/>
    </row>
    <row r="39440" spans="3:18" x14ac:dyDescent="0.2">
      <c r="C39440"/>
      <c r="D39440"/>
      <c r="E39440"/>
      <c r="F39440"/>
      <c r="G39440"/>
      <c r="H39440"/>
      <c r="I39440"/>
      <c r="J39440"/>
      <c r="K39440"/>
      <c r="L39440"/>
      <c r="M39440"/>
      <c r="N39440"/>
      <c r="O39440"/>
      <c r="P39440"/>
      <c r="Q39440"/>
      <c r="R39440"/>
    </row>
    <row r="39441" spans="3:18" x14ac:dyDescent="0.2">
      <c r="C39441"/>
      <c r="D39441"/>
      <c r="E39441"/>
      <c r="F39441"/>
      <c r="G39441"/>
      <c r="H39441"/>
      <c r="I39441"/>
      <c r="J39441"/>
      <c r="K39441"/>
      <c r="L39441"/>
      <c r="M39441"/>
      <c r="N39441"/>
      <c r="O39441"/>
      <c r="P39441"/>
      <c r="Q39441"/>
      <c r="R39441"/>
    </row>
    <row r="39442" spans="3:18" x14ac:dyDescent="0.2">
      <c r="C39442"/>
      <c r="D39442"/>
      <c r="E39442"/>
      <c r="F39442"/>
      <c r="G39442"/>
      <c r="H39442"/>
      <c r="I39442"/>
      <c r="J39442"/>
      <c r="K39442"/>
      <c r="L39442"/>
      <c r="M39442"/>
      <c r="N39442"/>
      <c r="O39442"/>
      <c r="P39442"/>
      <c r="Q39442"/>
      <c r="R39442"/>
    </row>
    <row r="39443" spans="3:18" x14ac:dyDescent="0.2">
      <c r="C39443"/>
      <c r="D39443"/>
      <c r="E39443"/>
      <c r="F39443"/>
      <c r="G39443"/>
      <c r="H39443"/>
      <c r="I39443"/>
      <c r="J39443"/>
      <c r="K39443"/>
      <c r="L39443"/>
      <c r="M39443"/>
      <c r="N39443"/>
      <c r="O39443"/>
      <c r="P39443"/>
      <c r="Q39443"/>
      <c r="R39443"/>
    </row>
    <row r="39444" spans="3:18" x14ac:dyDescent="0.2">
      <c r="C39444"/>
      <c r="D39444"/>
      <c r="E39444"/>
      <c r="F39444"/>
      <c r="G39444"/>
      <c r="H39444"/>
      <c r="I39444"/>
      <c r="J39444"/>
      <c r="K39444"/>
      <c r="L39444"/>
      <c r="M39444"/>
      <c r="N39444"/>
      <c r="O39444"/>
      <c r="P39444"/>
      <c r="Q39444"/>
      <c r="R39444"/>
    </row>
    <row r="39445" spans="3:18" x14ac:dyDescent="0.2">
      <c r="C39445"/>
      <c r="D39445"/>
      <c r="E39445"/>
      <c r="F39445"/>
      <c r="G39445"/>
      <c r="H39445"/>
      <c r="I39445"/>
      <c r="J39445"/>
      <c r="K39445"/>
      <c r="L39445"/>
      <c r="M39445"/>
      <c r="N39445"/>
      <c r="O39445"/>
      <c r="P39445"/>
      <c r="Q39445"/>
      <c r="R39445"/>
    </row>
    <row r="39446" spans="3:18" x14ac:dyDescent="0.2">
      <c r="C39446"/>
      <c r="D39446"/>
      <c r="E39446"/>
      <c r="F39446"/>
      <c r="G39446"/>
      <c r="H39446"/>
      <c r="I39446"/>
      <c r="J39446"/>
      <c r="K39446"/>
      <c r="L39446"/>
      <c r="M39446"/>
      <c r="N39446"/>
      <c r="O39446"/>
      <c r="P39446"/>
      <c r="Q39446"/>
      <c r="R39446"/>
    </row>
    <row r="39447" spans="3:18" x14ac:dyDescent="0.2">
      <c r="C39447"/>
      <c r="D39447"/>
      <c r="E39447"/>
      <c r="F39447"/>
      <c r="G39447"/>
      <c r="H39447"/>
      <c r="I39447"/>
      <c r="J39447"/>
      <c r="K39447"/>
      <c r="L39447"/>
      <c r="M39447"/>
      <c r="N39447"/>
      <c r="O39447"/>
      <c r="P39447"/>
      <c r="Q39447"/>
      <c r="R39447"/>
    </row>
    <row r="39448" spans="3:18" x14ac:dyDescent="0.2">
      <c r="C39448"/>
      <c r="D39448"/>
      <c r="E39448"/>
      <c r="F39448"/>
      <c r="G39448"/>
      <c r="H39448"/>
      <c r="I39448"/>
      <c r="J39448"/>
      <c r="K39448"/>
      <c r="L39448"/>
      <c r="M39448"/>
      <c r="N39448"/>
      <c r="O39448"/>
      <c r="P39448"/>
      <c r="Q39448"/>
      <c r="R39448"/>
    </row>
    <row r="39449" spans="3:18" x14ac:dyDescent="0.2">
      <c r="C39449"/>
      <c r="D39449"/>
      <c r="E39449"/>
      <c r="F39449"/>
      <c r="G39449"/>
      <c r="H39449"/>
      <c r="I39449"/>
      <c r="J39449"/>
      <c r="K39449"/>
      <c r="L39449"/>
      <c r="M39449"/>
      <c r="N39449"/>
      <c r="O39449"/>
      <c r="P39449"/>
      <c r="Q39449"/>
      <c r="R39449"/>
    </row>
    <row r="39450" spans="3:18" x14ac:dyDescent="0.2">
      <c r="C39450"/>
      <c r="D39450"/>
      <c r="E39450"/>
      <c r="F39450"/>
      <c r="G39450"/>
      <c r="H39450"/>
      <c r="I39450"/>
      <c r="J39450"/>
      <c r="K39450"/>
      <c r="L39450"/>
      <c r="M39450"/>
      <c r="N39450"/>
      <c r="O39450"/>
      <c r="P39450"/>
      <c r="Q39450"/>
      <c r="R39450"/>
    </row>
    <row r="39451" spans="3:18" x14ac:dyDescent="0.2">
      <c r="C39451"/>
      <c r="D39451"/>
      <c r="E39451"/>
      <c r="F39451"/>
      <c r="G39451"/>
      <c r="H39451"/>
      <c r="I39451"/>
      <c r="J39451"/>
      <c r="K39451"/>
      <c r="L39451"/>
      <c r="M39451"/>
      <c r="N39451"/>
      <c r="O39451"/>
      <c r="P39451"/>
      <c r="Q39451"/>
      <c r="R39451"/>
    </row>
    <row r="39452" spans="3:18" x14ac:dyDescent="0.2">
      <c r="C39452"/>
      <c r="D39452"/>
      <c r="E39452"/>
      <c r="F39452"/>
      <c r="G39452"/>
      <c r="H39452"/>
      <c r="I39452"/>
      <c r="J39452"/>
      <c r="K39452"/>
      <c r="L39452"/>
      <c r="M39452"/>
      <c r="N39452"/>
      <c r="O39452"/>
      <c r="P39452"/>
      <c r="Q39452"/>
      <c r="R39452"/>
    </row>
    <row r="39453" spans="3:18" x14ac:dyDescent="0.2">
      <c r="C39453"/>
      <c r="D39453"/>
      <c r="E39453"/>
      <c r="F39453"/>
      <c r="G39453"/>
      <c r="H39453"/>
      <c r="I39453"/>
      <c r="J39453"/>
      <c r="K39453"/>
      <c r="L39453"/>
      <c r="M39453"/>
      <c r="N39453"/>
      <c r="O39453"/>
      <c r="P39453"/>
      <c r="Q39453"/>
      <c r="R39453"/>
    </row>
    <row r="39454" spans="3:18" x14ac:dyDescent="0.2">
      <c r="C39454"/>
      <c r="D39454"/>
      <c r="E39454"/>
      <c r="F39454"/>
      <c r="G39454"/>
      <c r="H39454"/>
      <c r="I39454"/>
      <c r="J39454"/>
      <c r="K39454"/>
      <c r="L39454"/>
      <c r="M39454"/>
      <c r="N39454"/>
      <c r="O39454"/>
      <c r="P39454"/>
      <c r="Q39454"/>
      <c r="R39454"/>
    </row>
    <row r="39455" spans="3:18" x14ac:dyDescent="0.2">
      <c r="C39455"/>
      <c r="D39455"/>
      <c r="E39455"/>
      <c r="F39455"/>
      <c r="G39455"/>
      <c r="H39455"/>
      <c r="I39455"/>
      <c r="J39455"/>
      <c r="K39455"/>
      <c r="L39455"/>
      <c r="M39455"/>
      <c r="N39455"/>
      <c r="O39455"/>
      <c r="P39455"/>
      <c r="Q39455"/>
      <c r="R39455"/>
    </row>
    <row r="39456" spans="3:18" x14ac:dyDescent="0.2">
      <c r="C39456"/>
      <c r="D39456"/>
      <c r="E39456"/>
      <c r="F39456"/>
      <c r="G39456"/>
      <c r="H39456"/>
      <c r="I39456"/>
      <c r="J39456"/>
      <c r="K39456"/>
      <c r="L39456"/>
      <c r="M39456"/>
      <c r="N39456"/>
      <c r="O39456"/>
      <c r="P39456"/>
      <c r="Q39456"/>
      <c r="R39456"/>
    </row>
    <row r="39457" spans="3:18" x14ac:dyDescent="0.2">
      <c r="C39457"/>
      <c r="D39457"/>
      <c r="E39457"/>
      <c r="F39457"/>
      <c r="G39457"/>
      <c r="H39457"/>
      <c r="I39457"/>
      <c r="J39457"/>
      <c r="K39457"/>
      <c r="L39457"/>
      <c r="M39457"/>
      <c r="N39457"/>
      <c r="O39457"/>
      <c r="P39457"/>
      <c r="Q39457"/>
      <c r="R39457"/>
    </row>
    <row r="39458" spans="3:18" x14ac:dyDescent="0.2">
      <c r="C39458"/>
      <c r="D39458"/>
      <c r="E39458"/>
      <c r="F39458"/>
      <c r="G39458"/>
      <c r="H39458"/>
      <c r="I39458"/>
      <c r="J39458"/>
      <c r="K39458"/>
      <c r="L39458"/>
      <c r="M39458"/>
      <c r="N39458"/>
      <c r="O39458"/>
      <c r="P39458"/>
      <c r="Q39458"/>
      <c r="R39458"/>
    </row>
    <row r="39459" spans="3:18" x14ac:dyDescent="0.2">
      <c r="C39459"/>
      <c r="D39459"/>
      <c r="E39459"/>
      <c r="F39459"/>
      <c r="G39459"/>
      <c r="H39459"/>
      <c r="I39459"/>
      <c r="J39459"/>
      <c r="K39459"/>
      <c r="L39459"/>
      <c r="M39459"/>
      <c r="N39459"/>
      <c r="O39459"/>
      <c r="P39459"/>
      <c r="Q39459"/>
      <c r="R39459"/>
    </row>
    <row r="39460" spans="3:18" x14ac:dyDescent="0.2">
      <c r="C39460"/>
      <c r="D39460"/>
      <c r="E39460"/>
      <c r="F39460"/>
      <c r="G39460"/>
      <c r="H39460"/>
      <c r="I39460"/>
      <c r="J39460"/>
      <c r="K39460"/>
      <c r="L39460"/>
      <c r="M39460"/>
      <c r="N39460"/>
      <c r="O39460"/>
      <c r="P39460"/>
      <c r="Q39460"/>
      <c r="R39460"/>
    </row>
    <row r="39461" spans="3:18" x14ac:dyDescent="0.2">
      <c r="C39461"/>
      <c r="D39461"/>
      <c r="E39461"/>
      <c r="F39461"/>
      <c r="G39461"/>
      <c r="H39461"/>
      <c r="I39461"/>
      <c r="J39461"/>
      <c r="K39461"/>
      <c r="L39461"/>
      <c r="M39461"/>
      <c r="N39461"/>
      <c r="O39461"/>
      <c r="P39461"/>
      <c r="Q39461"/>
      <c r="R39461"/>
    </row>
    <row r="39462" spans="3:18" x14ac:dyDescent="0.2">
      <c r="C39462"/>
      <c r="D39462"/>
      <c r="E39462"/>
      <c r="F39462"/>
      <c r="G39462"/>
      <c r="H39462"/>
      <c r="I39462"/>
      <c r="J39462"/>
      <c r="K39462"/>
      <c r="L39462"/>
      <c r="M39462"/>
      <c r="N39462"/>
      <c r="O39462"/>
      <c r="P39462"/>
      <c r="Q39462"/>
      <c r="R39462"/>
    </row>
    <row r="39463" spans="3:18" x14ac:dyDescent="0.2">
      <c r="C39463"/>
      <c r="D39463"/>
      <c r="E39463"/>
      <c r="F39463"/>
      <c r="G39463"/>
      <c r="H39463"/>
      <c r="I39463"/>
      <c r="J39463"/>
      <c r="K39463"/>
      <c r="L39463"/>
      <c r="M39463"/>
      <c r="N39463"/>
      <c r="O39463"/>
      <c r="P39463"/>
      <c r="Q39463"/>
      <c r="R39463"/>
    </row>
    <row r="39464" spans="3:18" x14ac:dyDescent="0.2">
      <c r="C39464"/>
      <c r="D39464"/>
      <c r="E39464"/>
      <c r="F39464"/>
      <c r="G39464"/>
      <c r="H39464"/>
      <c r="I39464"/>
      <c r="J39464"/>
      <c r="K39464"/>
      <c r="L39464"/>
      <c r="M39464"/>
      <c r="N39464"/>
      <c r="O39464"/>
      <c r="P39464"/>
      <c r="Q39464"/>
      <c r="R39464"/>
    </row>
    <row r="39465" spans="3:18" x14ac:dyDescent="0.2">
      <c r="C39465"/>
      <c r="D39465"/>
      <c r="E39465"/>
      <c r="F39465"/>
      <c r="G39465"/>
      <c r="H39465"/>
      <c r="I39465"/>
      <c r="J39465"/>
      <c r="K39465"/>
      <c r="L39465"/>
      <c r="M39465"/>
      <c r="N39465"/>
      <c r="O39465"/>
      <c r="P39465"/>
      <c r="Q39465"/>
      <c r="R39465"/>
    </row>
    <row r="39466" spans="3:18" x14ac:dyDescent="0.2">
      <c r="C39466"/>
      <c r="D39466"/>
      <c r="E39466"/>
      <c r="F39466"/>
      <c r="G39466"/>
      <c r="H39466"/>
      <c r="I39466"/>
      <c r="J39466"/>
      <c r="K39466"/>
      <c r="L39466"/>
      <c r="M39466"/>
      <c r="N39466"/>
      <c r="O39466"/>
      <c r="P39466"/>
      <c r="Q39466"/>
      <c r="R39466"/>
    </row>
    <row r="39467" spans="3:18" x14ac:dyDescent="0.2">
      <c r="C39467"/>
      <c r="D39467"/>
      <c r="E39467"/>
      <c r="F39467"/>
      <c r="G39467"/>
      <c r="H39467"/>
      <c r="I39467"/>
      <c r="J39467"/>
      <c r="K39467"/>
      <c r="L39467"/>
      <c r="M39467"/>
      <c r="N39467"/>
      <c r="O39467"/>
      <c r="P39467"/>
      <c r="Q39467"/>
      <c r="R39467"/>
    </row>
    <row r="39468" spans="3:18" x14ac:dyDescent="0.2">
      <c r="C39468"/>
      <c r="D39468"/>
      <c r="E39468"/>
      <c r="F39468"/>
      <c r="G39468"/>
      <c r="H39468"/>
      <c r="I39468"/>
      <c r="J39468"/>
      <c r="K39468"/>
      <c r="L39468"/>
      <c r="M39468"/>
      <c r="N39468"/>
      <c r="O39468"/>
      <c r="P39468"/>
      <c r="Q39468"/>
      <c r="R39468"/>
    </row>
    <row r="39469" spans="3:18" x14ac:dyDescent="0.2">
      <c r="C39469"/>
      <c r="D39469"/>
      <c r="E39469"/>
      <c r="F39469"/>
      <c r="G39469"/>
      <c r="H39469"/>
      <c r="I39469"/>
      <c r="J39469"/>
      <c r="K39469"/>
      <c r="L39469"/>
      <c r="M39469"/>
      <c r="N39469"/>
      <c r="O39469"/>
      <c r="P39469"/>
      <c r="Q39469"/>
      <c r="R39469"/>
    </row>
    <row r="39470" spans="3:18" x14ac:dyDescent="0.2">
      <c r="C39470"/>
      <c r="D39470"/>
      <c r="E39470"/>
      <c r="F39470"/>
      <c r="G39470"/>
      <c r="H39470"/>
      <c r="I39470"/>
      <c r="J39470"/>
      <c r="K39470"/>
      <c r="L39470"/>
      <c r="M39470"/>
      <c r="N39470"/>
      <c r="O39470"/>
      <c r="P39470"/>
      <c r="Q39470"/>
      <c r="R39470"/>
    </row>
    <row r="39471" spans="3:18" x14ac:dyDescent="0.2">
      <c r="C39471"/>
      <c r="D39471"/>
      <c r="E39471"/>
      <c r="F39471"/>
      <c r="G39471"/>
      <c r="H39471"/>
      <c r="I39471"/>
      <c r="J39471"/>
      <c r="K39471"/>
      <c r="L39471"/>
      <c r="M39471"/>
      <c r="N39471"/>
      <c r="O39471"/>
      <c r="P39471"/>
      <c r="Q39471"/>
      <c r="R39471"/>
    </row>
    <row r="39472" spans="3:18" x14ac:dyDescent="0.2">
      <c r="C39472"/>
      <c r="D39472"/>
      <c r="E39472"/>
      <c r="F39472"/>
      <c r="G39472"/>
      <c r="H39472"/>
      <c r="I39472"/>
      <c r="J39472"/>
      <c r="K39472"/>
      <c r="L39472"/>
      <c r="M39472"/>
      <c r="N39472"/>
      <c r="O39472"/>
      <c r="P39472"/>
      <c r="Q39472"/>
      <c r="R39472"/>
    </row>
    <row r="39473" spans="3:18" x14ac:dyDescent="0.2">
      <c r="C39473"/>
      <c r="D39473"/>
      <c r="E39473"/>
      <c r="F39473"/>
      <c r="G39473"/>
      <c r="H39473"/>
      <c r="I39473"/>
      <c r="J39473"/>
      <c r="K39473"/>
      <c r="L39473"/>
      <c r="M39473"/>
      <c r="N39473"/>
      <c r="O39473"/>
      <c r="P39473"/>
      <c r="Q39473"/>
      <c r="R39473"/>
    </row>
    <row r="39474" spans="3:18" x14ac:dyDescent="0.2">
      <c r="C39474"/>
      <c r="D39474"/>
      <c r="E39474"/>
      <c r="F39474"/>
      <c r="G39474"/>
      <c r="H39474"/>
      <c r="I39474"/>
      <c r="J39474"/>
      <c r="K39474"/>
      <c r="L39474"/>
      <c r="M39474"/>
      <c r="N39474"/>
      <c r="O39474"/>
      <c r="P39474"/>
      <c r="Q39474"/>
      <c r="R39474"/>
    </row>
    <row r="39475" spans="3:18" x14ac:dyDescent="0.2">
      <c r="C39475"/>
      <c r="D39475"/>
      <c r="E39475"/>
      <c r="F39475"/>
      <c r="G39475"/>
      <c r="H39475"/>
      <c r="I39475"/>
      <c r="J39475"/>
      <c r="K39475"/>
      <c r="L39475"/>
      <c r="M39475"/>
      <c r="N39475"/>
      <c r="O39475"/>
      <c r="P39475"/>
      <c r="Q39475"/>
      <c r="R39475"/>
    </row>
    <row r="39476" spans="3:18" x14ac:dyDescent="0.2">
      <c r="C39476"/>
      <c r="D39476"/>
      <c r="E39476"/>
      <c r="F39476"/>
      <c r="G39476"/>
      <c r="H39476"/>
      <c r="I39476"/>
      <c r="J39476"/>
      <c r="K39476"/>
      <c r="L39476"/>
      <c r="M39476"/>
      <c r="N39476"/>
      <c r="O39476"/>
      <c r="P39476"/>
      <c r="Q39476"/>
      <c r="R39476"/>
    </row>
    <row r="39477" spans="3:18" x14ac:dyDescent="0.2">
      <c r="C39477"/>
      <c r="D39477"/>
      <c r="E39477"/>
      <c r="F39477"/>
      <c r="G39477"/>
      <c r="H39477"/>
      <c r="I39477"/>
      <c r="J39477"/>
      <c r="K39477"/>
      <c r="L39477"/>
      <c r="M39477"/>
      <c r="N39477"/>
      <c r="O39477"/>
      <c r="P39477"/>
      <c r="Q39477"/>
      <c r="R39477"/>
    </row>
    <row r="39478" spans="3:18" x14ac:dyDescent="0.2">
      <c r="C39478"/>
      <c r="D39478"/>
      <c r="E39478"/>
      <c r="F39478"/>
      <c r="G39478"/>
      <c r="H39478"/>
      <c r="I39478"/>
      <c r="J39478"/>
      <c r="K39478"/>
      <c r="L39478"/>
      <c r="M39478"/>
      <c r="N39478"/>
      <c r="O39478"/>
      <c r="P39478"/>
      <c r="Q39478"/>
      <c r="R39478"/>
    </row>
    <row r="39479" spans="3:18" x14ac:dyDescent="0.2">
      <c r="C39479"/>
      <c r="D39479"/>
      <c r="E39479"/>
      <c r="F39479"/>
      <c r="G39479"/>
      <c r="H39479"/>
      <c r="I39479"/>
      <c r="J39479"/>
      <c r="K39479"/>
      <c r="L39479"/>
      <c r="M39479"/>
      <c r="N39479"/>
      <c r="O39479"/>
      <c r="P39479"/>
      <c r="Q39479"/>
      <c r="R39479"/>
    </row>
    <row r="39480" spans="3:18" x14ac:dyDescent="0.2">
      <c r="C39480"/>
      <c r="D39480"/>
      <c r="E39480"/>
      <c r="F39480"/>
      <c r="G39480"/>
      <c r="H39480"/>
      <c r="I39480"/>
      <c r="J39480"/>
      <c r="K39480"/>
      <c r="L39480"/>
      <c r="M39480"/>
      <c r="N39480"/>
      <c r="O39480"/>
      <c r="P39480"/>
      <c r="Q39480"/>
      <c r="R39480"/>
    </row>
    <row r="39481" spans="3:18" x14ac:dyDescent="0.2">
      <c r="C39481"/>
      <c r="D39481"/>
      <c r="E39481"/>
      <c r="F39481"/>
      <c r="G39481"/>
      <c r="H39481"/>
      <c r="I39481"/>
      <c r="J39481"/>
      <c r="K39481"/>
      <c r="L39481"/>
      <c r="M39481"/>
      <c r="N39481"/>
      <c r="O39481"/>
      <c r="P39481"/>
      <c r="Q39481"/>
      <c r="R39481"/>
    </row>
    <row r="39482" spans="3:18" x14ac:dyDescent="0.2">
      <c r="C39482"/>
      <c r="D39482"/>
      <c r="E39482"/>
      <c r="F39482"/>
      <c r="G39482"/>
      <c r="H39482"/>
      <c r="I39482"/>
      <c r="J39482"/>
      <c r="K39482"/>
      <c r="L39482"/>
      <c r="M39482"/>
      <c r="N39482"/>
      <c r="O39482"/>
      <c r="P39482"/>
      <c r="Q39482"/>
      <c r="R39482"/>
    </row>
    <row r="39483" spans="3:18" x14ac:dyDescent="0.2">
      <c r="C39483"/>
      <c r="D39483"/>
      <c r="E39483"/>
      <c r="F39483"/>
      <c r="G39483"/>
      <c r="H39483"/>
      <c r="I39483"/>
      <c r="J39483"/>
      <c r="K39483"/>
      <c r="L39483"/>
      <c r="M39483"/>
      <c r="N39483"/>
      <c r="O39483"/>
      <c r="P39483"/>
      <c r="Q39483"/>
      <c r="R39483"/>
    </row>
    <row r="39484" spans="3:18" x14ac:dyDescent="0.2">
      <c r="C39484"/>
      <c r="D39484"/>
      <c r="E39484"/>
      <c r="F39484"/>
      <c r="G39484"/>
      <c r="H39484"/>
      <c r="I39484"/>
      <c r="J39484"/>
      <c r="K39484"/>
      <c r="L39484"/>
      <c r="M39484"/>
      <c r="N39484"/>
      <c r="O39484"/>
      <c r="P39484"/>
      <c r="Q39484"/>
      <c r="R39484"/>
    </row>
    <row r="39485" spans="3:18" x14ac:dyDescent="0.2">
      <c r="C39485"/>
      <c r="D39485"/>
      <c r="E39485"/>
      <c r="F39485"/>
      <c r="G39485"/>
      <c r="H39485"/>
      <c r="I39485"/>
      <c r="J39485"/>
      <c r="K39485"/>
      <c r="L39485"/>
      <c r="M39485"/>
      <c r="N39485"/>
      <c r="O39485"/>
      <c r="P39485"/>
      <c r="Q39485"/>
      <c r="R39485"/>
    </row>
    <row r="39486" spans="3:18" x14ac:dyDescent="0.2">
      <c r="C39486"/>
      <c r="D39486"/>
      <c r="E39486"/>
      <c r="F39486"/>
      <c r="G39486"/>
      <c r="H39486"/>
      <c r="I39486"/>
      <c r="J39486"/>
      <c r="K39486"/>
      <c r="L39486"/>
      <c r="M39486"/>
      <c r="N39486"/>
      <c r="O39486"/>
      <c r="P39486"/>
      <c r="Q39486"/>
      <c r="R39486"/>
    </row>
    <row r="39487" spans="3:18" x14ac:dyDescent="0.2">
      <c r="C39487"/>
      <c r="D39487"/>
      <c r="E39487"/>
      <c r="F39487"/>
      <c r="G39487"/>
      <c r="H39487"/>
      <c r="I39487"/>
      <c r="J39487"/>
      <c r="K39487"/>
      <c r="L39487"/>
      <c r="M39487"/>
      <c r="N39487"/>
      <c r="O39487"/>
      <c r="P39487"/>
      <c r="Q39487"/>
      <c r="R39487"/>
    </row>
    <row r="39488" spans="3:18" x14ac:dyDescent="0.2">
      <c r="C39488"/>
      <c r="D39488"/>
      <c r="E39488"/>
      <c r="F39488"/>
      <c r="G39488"/>
      <c r="H39488"/>
      <c r="I39488"/>
      <c r="J39488"/>
      <c r="K39488"/>
      <c r="L39488"/>
      <c r="M39488"/>
      <c r="N39488"/>
      <c r="O39488"/>
      <c r="P39488"/>
      <c r="Q39488"/>
      <c r="R39488"/>
    </row>
    <row r="39489" spans="3:18" x14ac:dyDescent="0.2">
      <c r="C39489"/>
      <c r="D39489"/>
      <c r="E39489"/>
      <c r="F39489"/>
      <c r="G39489"/>
      <c r="H39489"/>
      <c r="I39489"/>
      <c r="J39489"/>
      <c r="K39489"/>
      <c r="L39489"/>
      <c r="M39489"/>
      <c r="N39489"/>
      <c r="O39489"/>
      <c r="P39489"/>
      <c r="Q39489"/>
      <c r="R39489"/>
    </row>
    <row r="39490" spans="3:18" x14ac:dyDescent="0.2">
      <c r="C39490"/>
      <c r="D39490"/>
      <c r="E39490"/>
      <c r="F39490"/>
      <c r="G39490"/>
      <c r="H39490"/>
      <c r="I39490"/>
      <c r="J39490"/>
      <c r="K39490"/>
      <c r="L39490"/>
      <c r="M39490"/>
      <c r="N39490"/>
      <c r="O39490"/>
      <c r="P39490"/>
      <c r="Q39490"/>
      <c r="R39490"/>
    </row>
    <row r="39491" spans="3:18" x14ac:dyDescent="0.2">
      <c r="C39491"/>
      <c r="D39491"/>
      <c r="E39491"/>
      <c r="F39491"/>
      <c r="G39491"/>
      <c r="H39491"/>
      <c r="I39491"/>
      <c r="J39491"/>
      <c r="K39491"/>
      <c r="L39491"/>
      <c r="M39491"/>
      <c r="N39491"/>
      <c r="O39491"/>
      <c r="P39491"/>
      <c r="Q39491"/>
      <c r="R39491"/>
    </row>
    <row r="39492" spans="3:18" x14ac:dyDescent="0.2">
      <c r="C39492"/>
      <c r="D39492"/>
      <c r="E39492"/>
      <c r="F39492"/>
      <c r="G39492"/>
      <c r="H39492"/>
      <c r="I39492"/>
      <c r="J39492"/>
      <c r="K39492"/>
      <c r="L39492"/>
      <c r="M39492"/>
      <c r="N39492"/>
      <c r="O39492"/>
      <c r="P39492"/>
      <c r="Q39492"/>
      <c r="R39492"/>
    </row>
    <row r="39493" spans="3:18" x14ac:dyDescent="0.2">
      <c r="C39493"/>
      <c r="D39493"/>
      <c r="E39493"/>
      <c r="F39493"/>
      <c r="G39493"/>
      <c r="H39493"/>
      <c r="I39493"/>
      <c r="J39493"/>
      <c r="K39493"/>
      <c r="L39493"/>
      <c r="M39493"/>
      <c r="N39493"/>
      <c r="O39493"/>
      <c r="P39493"/>
      <c r="Q39493"/>
      <c r="R39493"/>
    </row>
    <row r="39494" spans="3:18" x14ac:dyDescent="0.2">
      <c r="C39494"/>
      <c r="D39494"/>
      <c r="E39494"/>
      <c r="F39494"/>
      <c r="G39494"/>
      <c r="H39494"/>
      <c r="I39494"/>
      <c r="J39494"/>
      <c r="K39494"/>
      <c r="L39494"/>
      <c r="M39494"/>
      <c r="N39494"/>
      <c r="O39494"/>
      <c r="P39494"/>
      <c r="Q39494"/>
      <c r="R39494"/>
    </row>
    <row r="39495" spans="3:18" x14ac:dyDescent="0.2">
      <c r="C39495"/>
      <c r="D39495"/>
      <c r="E39495"/>
      <c r="F39495"/>
      <c r="G39495"/>
      <c r="H39495"/>
      <c r="I39495"/>
      <c r="J39495"/>
      <c r="K39495"/>
      <c r="L39495"/>
      <c r="M39495"/>
      <c r="N39495"/>
      <c r="O39495"/>
      <c r="P39495"/>
      <c r="Q39495"/>
      <c r="R39495"/>
    </row>
    <row r="39496" spans="3:18" x14ac:dyDescent="0.2">
      <c r="C39496"/>
      <c r="D39496"/>
      <c r="E39496"/>
      <c r="F39496"/>
      <c r="G39496"/>
      <c r="H39496"/>
      <c r="I39496"/>
      <c r="J39496"/>
      <c r="K39496"/>
      <c r="L39496"/>
      <c r="M39496"/>
      <c r="N39496"/>
      <c r="O39496"/>
      <c r="P39496"/>
      <c r="Q39496"/>
      <c r="R39496"/>
    </row>
    <row r="39497" spans="3:18" x14ac:dyDescent="0.2">
      <c r="C39497"/>
      <c r="D39497"/>
      <c r="E39497"/>
      <c r="F39497"/>
      <c r="G39497"/>
      <c r="H39497"/>
      <c r="I39497"/>
      <c r="J39497"/>
      <c r="K39497"/>
      <c r="L39497"/>
      <c r="M39497"/>
      <c r="N39497"/>
      <c r="O39497"/>
      <c r="P39497"/>
      <c r="Q39497"/>
      <c r="R39497"/>
    </row>
    <row r="39498" spans="3:18" x14ac:dyDescent="0.2">
      <c r="C39498"/>
      <c r="D39498"/>
      <c r="E39498"/>
      <c r="F39498"/>
      <c r="G39498"/>
      <c r="H39498"/>
      <c r="I39498"/>
      <c r="J39498"/>
      <c r="K39498"/>
      <c r="L39498"/>
      <c r="M39498"/>
      <c r="N39498"/>
      <c r="O39498"/>
      <c r="P39498"/>
      <c r="Q39498"/>
      <c r="R39498"/>
    </row>
    <row r="39499" spans="3:18" x14ac:dyDescent="0.2">
      <c r="C39499"/>
      <c r="D39499"/>
      <c r="E39499"/>
      <c r="F39499"/>
      <c r="G39499"/>
      <c r="H39499"/>
      <c r="I39499"/>
      <c r="J39499"/>
      <c r="K39499"/>
      <c r="L39499"/>
      <c r="M39499"/>
      <c r="N39499"/>
      <c r="O39499"/>
      <c r="P39499"/>
      <c r="Q39499"/>
      <c r="R39499"/>
    </row>
    <row r="39500" spans="3:18" x14ac:dyDescent="0.2">
      <c r="C39500"/>
      <c r="D39500"/>
      <c r="E39500"/>
      <c r="F39500"/>
      <c r="G39500"/>
      <c r="H39500"/>
      <c r="I39500"/>
      <c r="J39500"/>
      <c r="K39500"/>
      <c r="L39500"/>
      <c r="M39500"/>
      <c r="N39500"/>
      <c r="O39500"/>
      <c r="P39500"/>
      <c r="Q39500"/>
      <c r="R39500"/>
    </row>
    <row r="39501" spans="3:18" x14ac:dyDescent="0.2">
      <c r="C39501"/>
      <c r="D39501"/>
      <c r="E39501"/>
      <c r="F39501"/>
      <c r="G39501"/>
      <c r="H39501"/>
      <c r="I39501"/>
      <c r="J39501"/>
      <c r="K39501"/>
      <c r="L39501"/>
      <c r="M39501"/>
      <c r="N39501"/>
      <c r="O39501"/>
      <c r="P39501"/>
      <c r="Q39501"/>
      <c r="R39501"/>
    </row>
    <row r="39502" spans="3:18" x14ac:dyDescent="0.2">
      <c r="C39502"/>
      <c r="D39502"/>
      <c r="E39502"/>
      <c r="F39502"/>
      <c r="G39502"/>
      <c r="H39502"/>
      <c r="I39502"/>
      <c r="J39502"/>
      <c r="K39502"/>
      <c r="L39502"/>
      <c r="M39502"/>
      <c r="N39502"/>
      <c r="O39502"/>
      <c r="P39502"/>
      <c r="Q39502"/>
      <c r="R39502"/>
    </row>
    <row r="39503" spans="3:18" x14ac:dyDescent="0.2">
      <c r="C39503"/>
      <c r="D39503"/>
      <c r="E39503"/>
      <c r="F39503"/>
      <c r="G39503"/>
      <c r="H39503"/>
      <c r="I39503"/>
      <c r="J39503"/>
      <c r="K39503"/>
      <c r="L39503"/>
      <c r="M39503"/>
      <c r="N39503"/>
      <c r="O39503"/>
      <c r="P39503"/>
      <c r="Q39503"/>
      <c r="R39503"/>
    </row>
    <row r="39504" spans="3:18" x14ac:dyDescent="0.2">
      <c r="C39504"/>
      <c r="D39504"/>
      <c r="E39504"/>
      <c r="F39504"/>
      <c r="G39504"/>
      <c r="H39504"/>
      <c r="I39504"/>
      <c r="J39504"/>
      <c r="K39504"/>
      <c r="L39504"/>
      <c r="M39504"/>
      <c r="N39504"/>
      <c r="O39504"/>
      <c r="P39504"/>
      <c r="Q39504"/>
      <c r="R39504"/>
    </row>
    <row r="39505" spans="3:18" x14ac:dyDescent="0.2">
      <c r="C39505"/>
      <c r="D39505"/>
      <c r="E39505"/>
      <c r="F39505"/>
      <c r="G39505"/>
      <c r="H39505"/>
      <c r="I39505"/>
      <c r="J39505"/>
      <c r="K39505"/>
      <c r="L39505"/>
      <c r="M39505"/>
      <c r="N39505"/>
      <c r="O39505"/>
      <c r="P39505"/>
      <c r="Q39505"/>
      <c r="R39505"/>
    </row>
    <row r="39506" spans="3:18" x14ac:dyDescent="0.2">
      <c r="C39506"/>
      <c r="D39506"/>
      <c r="E39506"/>
      <c r="F39506"/>
      <c r="G39506"/>
      <c r="H39506"/>
      <c r="I39506"/>
      <c r="J39506"/>
      <c r="K39506"/>
      <c r="L39506"/>
      <c r="M39506"/>
      <c r="N39506"/>
      <c r="O39506"/>
      <c r="P39506"/>
      <c r="Q39506"/>
      <c r="R39506"/>
    </row>
    <row r="39507" spans="3:18" x14ac:dyDescent="0.2">
      <c r="C39507"/>
      <c r="D39507"/>
      <c r="E39507"/>
      <c r="F39507"/>
      <c r="G39507"/>
      <c r="H39507"/>
      <c r="I39507"/>
      <c r="J39507"/>
      <c r="K39507"/>
      <c r="L39507"/>
      <c r="M39507"/>
      <c r="N39507"/>
      <c r="O39507"/>
      <c r="P39507"/>
      <c r="Q39507"/>
      <c r="R39507"/>
    </row>
    <row r="39508" spans="3:18" x14ac:dyDescent="0.2">
      <c r="C39508"/>
      <c r="D39508"/>
      <c r="E39508"/>
      <c r="F39508"/>
      <c r="G39508"/>
      <c r="H39508"/>
      <c r="I39508"/>
      <c r="J39508"/>
      <c r="K39508"/>
      <c r="L39508"/>
      <c r="M39508"/>
      <c r="N39508"/>
      <c r="O39508"/>
      <c r="P39508"/>
      <c r="Q39508"/>
      <c r="R39508"/>
    </row>
    <row r="39509" spans="3:18" x14ac:dyDescent="0.2">
      <c r="C39509"/>
      <c r="D39509"/>
      <c r="E39509"/>
      <c r="F39509"/>
      <c r="G39509"/>
      <c r="H39509"/>
      <c r="I39509"/>
      <c r="J39509"/>
      <c r="K39509"/>
      <c r="L39509"/>
      <c r="M39509"/>
      <c r="N39509"/>
      <c r="O39509"/>
      <c r="P39509"/>
      <c r="Q39509"/>
      <c r="R39509"/>
    </row>
    <row r="39510" spans="3:18" x14ac:dyDescent="0.2">
      <c r="C39510"/>
      <c r="D39510"/>
      <c r="E39510"/>
      <c r="F39510"/>
      <c r="G39510"/>
      <c r="H39510"/>
      <c r="I39510"/>
      <c r="J39510"/>
      <c r="K39510"/>
      <c r="L39510"/>
      <c r="M39510"/>
      <c r="N39510"/>
      <c r="O39510"/>
      <c r="P39510"/>
      <c r="Q39510"/>
      <c r="R39510"/>
    </row>
    <row r="39511" spans="3:18" x14ac:dyDescent="0.2">
      <c r="C39511"/>
      <c r="D39511"/>
      <c r="E39511"/>
      <c r="F39511"/>
      <c r="G39511"/>
      <c r="H39511"/>
      <c r="I39511"/>
      <c r="J39511"/>
      <c r="K39511"/>
      <c r="L39511"/>
      <c r="M39511"/>
      <c r="N39511"/>
      <c r="O39511"/>
      <c r="P39511"/>
      <c r="Q39511"/>
      <c r="R39511"/>
    </row>
    <row r="39512" spans="3:18" x14ac:dyDescent="0.2">
      <c r="C39512"/>
      <c r="D39512"/>
      <c r="E39512"/>
      <c r="F39512"/>
      <c r="G39512"/>
      <c r="H39512"/>
      <c r="I39512"/>
      <c r="J39512"/>
      <c r="K39512"/>
      <c r="L39512"/>
      <c r="M39512"/>
      <c r="N39512"/>
      <c r="O39512"/>
      <c r="P39512"/>
      <c r="Q39512"/>
      <c r="R39512"/>
    </row>
    <row r="39513" spans="3:18" x14ac:dyDescent="0.2">
      <c r="C39513"/>
      <c r="D39513"/>
      <c r="E39513"/>
      <c r="F39513"/>
      <c r="G39513"/>
      <c r="H39513"/>
      <c r="I39513"/>
      <c r="J39513"/>
      <c r="K39513"/>
      <c r="L39513"/>
      <c r="M39513"/>
      <c r="N39513"/>
      <c r="O39513"/>
      <c r="P39513"/>
      <c r="Q39513"/>
      <c r="R39513"/>
    </row>
    <row r="39514" spans="3:18" x14ac:dyDescent="0.2">
      <c r="C39514"/>
      <c r="D39514"/>
      <c r="E39514"/>
      <c r="F39514"/>
      <c r="G39514"/>
      <c r="H39514"/>
      <c r="I39514"/>
      <c r="J39514"/>
      <c r="K39514"/>
      <c r="L39514"/>
      <c r="M39514"/>
      <c r="N39514"/>
      <c r="O39514"/>
      <c r="P39514"/>
      <c r="Q39514"/>
      <c r="R39514"/>
    </row>
    <row r="39515" spans="3:18" x14ac:dyDescent="0.2">
      <c r="C39515"/>
      <c r="D39515"/>
      <c r="E39515"/>
      <c r="F39515"/>
      <c r="G39515"/>
      <c r="H39515"/>
      <c r="I39515"/>
      <c r="J39515"/>
      <c r="K39515"/>
      <c r="L39515"/>
      <c r="M39515"/>
      <c r="N39515"/>
      <c r="O39515"/>
      <c r="P39515"/>
      <c r="Q39515"/>
      <c r="R39515"/>
    </row>
    <row r="39516" spans="3:18" x14ac:dyDescent="0.2">
      <c r="C39516"/>
      <c r="D39516"/>
      <c r="E39516"/>
      <c r="F39516"/>
      <c r="G39516"/>
      <c r="H39516"/>
      <c r="I39516"/>
      <c r="J39516"/>
      <c r="K39516"/>
      <c r="L39516"/>
      <c r="M39516"/>
      <c r="N39516"/>
      <c r="O39516"/>
      <c r="P39516"/>
      <c r="Q39516"/>
      <c r="R39516"/>
    </row>
    <row r="39517" spans="3:18" x14ac:dyDescent="0.2">
      <c r="C39517"/>
      <c r="D39517"/>
      <c r="E39517"/>
      <c r="F39517"/>
      <c r="G39517"/>
      <c r="H39517"/>
      <c r="I39517"/>
      <c r="J39517"/>
      <c r="K39517"/>
      <c r="L39517"/>
      <c r="M39517"/>
      <c r="N39517"/>
      <c r="O39517"/>
      <c r="P39517"/>
      <c r="Q39517"/>
      <c r="R39517"/>
    </row>
    <row r="39518" spans="3:18" x14ac:dyDescent="0.2">
      <c r="C39518"/>
      <c r="D39518"/>
      <c r="E39518"/>
      <c r="F39518"/>
      <c r="G39518"/>
      <c r="H39518"/>
      <c r="I39518"/>
      <c r="J39518"/>
      <c r="K39518"/>
      <c r="L39518"/>
      <c r="M39518"/>
      <c r="N39518"/>
      <c r="O39518"/>
      <c r="P39518"/>
      <c r="Q39518"/>
      <c r="R39518"/>
    </row>
    <row r="39519" spans="3:18" x14ac:dyDescent="0.2">
      <c r="C39519"/>
      <c r="D39519"/>
      <c r="E39519"/>
      <c r="F39519"/>
      <c r="G39519"/>
      <c r="H39519"/>
      <c r="I39519"/>
      <c r="J39519"/>
      <c r="K39519"/>
      <c r="L39519"/>
      <c r="M39519"/>
      <c r="N39519"/>
      <c r="O39519"/>
      <c r="P39519"/>
      <c r="Q39519"/>
      <c r="R39519"/>
    </row>
    <row r="39520" spans="3:18" x14ac:dyDescent="0.2">
      <c r="C39520"/>
      <c r="D39520"/>
      <c r="E39520"/>
      <c r="F39520"/>
      <c r="G39520"/>
      <c r="H39520"/>
      <c r="I39520"/>
      <c r="J39520"/>
      <c r="K39520"/>
      <c r="L39520"/>
      <c r="M39520"/>
      <c r="N39520"/>
      <c r="O39520"/>
      <c r="P39520"/>
      <c r="Q39520"/>
      <c r="R39520"/>
    </row>
    <row r="39521" spans="3:18" x14ac:dyDescent="0.2">
      <c r="C39521"/>
      <c r="D39521"/>
      <c r="E39521"/>
      <c r="F39521"/>
      <c r="G39521"/>
      <c r="H39521"/>
      <c r="I39521"/>
      <c r="J39521"/>
      <c r="K39521"/>
      <c r="L39521"/>
      <c r="M39521"/>
      <c r="N39521"/>
      <c r="O39521"/>
      <c r="P39521"/>
      <c r="Q39521"/>
      <c r="R39521"/>
    </row>
    <row r="39522" spans="3:18" x14ac:dyDescent="0.2">
      <c r="C39522"/>
      <c r="D39522"/>
      <c r="E39522"/>
      <c r="F39522"/>
      <c r="G39522"/>
      <c r="H39522"/>
      <c r="I39522"/>
      <c r="J39522"/>
      <c r="K39522"/>
      <c r="L39522"/>
      <c r="M39522"/>
      <c r="N39522"/>
      <c r="O39522"/>
      <c r="P39522"/>
      <c r="Q39522"/>
      <c r="R39522"/>
    </row>
    <row r="39523" spans="3:18" x14ac:dyDescent="0.2">
      <c r="C39523"/>
      <c r="D39523"/>
      <c r="E39523"/>
      <c r="F39523"/>
      <c r="G39523"/>
      <c r="H39523"/>
      <c r="I39523"/>
      <c r="J39523"/>
      <c r="K39523"/>
      <c r="L39523"/>
      <c r="M39523"/>
      <c r="N39523"/>
      <c r="O39523"/>
      <c r="P39523"/>
      <c r="Q39523"/>
      <c r="R39523"/>
    </row>
    <row r="39524" spans="3:18" x14ac:dyDescent="0.2">
      <c r="C39524"/>
      <c r="D39524"/>
      <c r="E39524"/>
      <c r="F39524"/>
      <c r="G39524"/>
      <c r="H39524"/>
      <c r="I39524"/>
      <c r="J39524"/>
      <c r="K39524"/>
      <c r="L39524"/>
      <c r="M39524"/>
      <c r="N39524"/>
      <c r="O39524"/>
      <c r="P39524"/>
      <c r="Q39524"/>
      <c r="R39524"/>
    </row>
    <row r="39525" spans="3:18" x14ac:dyDescent="0.2">
      <c r="C39525"/>
      <c r="D39525"/>
      <c r="E39525"/>
      <c r="F39525"/>
      <c r="G39525"/>
      <c r="H39525"/>
      <c r="I39525"/>
      <c r="J39525"/>
      <c r="K39525"/>
      <c r="L39525"/>
      <c r="M39525"/>
      <c r="N39525"/>
      <c r="O39525"/>
      <c r="P39525"/>
      <c r="Q39525"/>
      <c r="R39525"/>
    </row>
    <row r="39526" spans="3:18" x14ac:dyDescent="0.2">
      <c r="C39526"/>
      <c r="D39526"/>
      <c r="E39526"/>
      <c r="F39526"/>
      <c r="G39526"/>
      <c r="H39526"/>
      <c r="I39526"/>
      <c r="J39526"/>
      <c r="K39526"/>
      <c r="L39526"/>
      <c r="M39526"/>
      <c r="N39526"/>
      <c r="O39526"/>
      <c r="P39526"/>
      <c r="Q39526"/>
      <c r="R39526"/>
    </row>
    <row r="39527" spans="3:18" x14ac:dyDescent="0.2">
      <c r="C39527"/>
      <c r="D39527"/>
      <c r="E39527"/>
      <c r="F39527"/>
      <c r="G39527"/>
      <c r="H39527"/>
      <c r="I39527"/>
      <c r="J39527"/>
      <c r="K39527"/>
      <c r="L39527"/>
      <c r="M39527"/>
      <c r="N39527"/>
      <c r="O39527"/>
      <c r="P39527"/>
      <c r="Q39527"/>
      <c r="R39527"/>
    </row>
    <row r="39528" spans="3:18" x14ac:dyDescent="0.2">
      <c r="C39528"/>
      <c r="D39528"/>
      <c r="E39528"/>
      <c r="F39528"/>
      <c r="G39528"/>
      <c r="H39528"/>
      <c r="I39528"/>
      <c r="J39528"/>
      <c r="K39528"/>
      <c r="L39528"/>
      <c r="M39528"/>
      <c r="N39528"/>
      <c r="O39528"/>
      <c r="P39528"/>
      <c r="Q39528"/>
      <c r="R39528"/>
    </row>
    <row r="39529" spans="3:18" x14ac:dyDescent="0.2">
      <c r="C39529"/>
      <c r="D39529"/>
      <c r="E39529"/>
      <c r="F39529"/>
      <c r="G39529"/>
      <c r="H39529"/>
      <c r="I39529"/>
      <c r="J39529"/>
      <c r="K39529"/>
      <c r="L39529"/>
      <c r="M39529"/>
      <c r="N39529"/>
      <c r="O39529"/>
      <c r="P39529"/>
      <c r="Q39529"/>
      <c r="R39529"/>
    </row>
    <row r="39530" spans="3:18" x14ac:dyDescent="0.2">
      <c r="C39530"/>
      <c r="D39530"/>
      <c r="E39530"/>
      <c r="F39530"/>
      <c r="G39530"/>
      <c r="H39530"/>
      <c r="I39530"/>
      <c r="J39530"/>
      <c r="K39530"/>
      <c r="L39530"/>
      <c r="M39530"/>
      <c r="N39530"/>
      <c r="O39530"/>
      <c r="P39530"/>
      <c r="Q39530"/>
      <c r="R39530"/>
    </row>
    <row r="39531" spans="3:18" x14ac:dyDescent="0.2">
      <c r="C39531"/>
      <c r="D39531"/>
      <c r="E39531"/>
      <c r="F39531"/>
      <c r="G39531"/>
      <c r="H39531"/>
      <c r="I39531"/>
      <c r="J39531"/>
      <c r="K39531"/>
      <c r="L39531"/>
      <c r="M39531"/>
      <c r="N39531"/>
      <c r="O39531"/>
      <c r="P39531"/>
      <c r="Q39531"/>
      <c r="R39531"/>
    </row>
    <row r="39532" spans="3:18" x14ac:dyDescent="0.2">
      <c r="C39532"/>
      <c r="D39532"/>
      <c r="E39532"/>
      <c r="F39532"/>
      <c r="G39532"/>
      <c r="H39532"/>
      <c r="I39532"/>
      <c r="J39532"/>
      <c r="K39532"/>
      <c r="L39532"/>
      <c r="M39532"/>
      <c r="N39532"/>
      <c r="O39532"/>
      <c r="P39532"/>
      <c r="Q39532"/>
      <c r="R39532"/>
    </row>
    <row r="39533" spans="3:18" x14ac:dyDescent="0.2">
      <c r="C39533"/>
      <c r="D39533"/>
      <c r="E39533"/>
      <c r="F39533"/>
      <c r="G39533"/>
      <c r="H39533"/>
      <c r="I39533"/>
      <c r="J39533"/>
      <c r="K39533"/>
      <c r="L39533"/>
      <c r="M39533"/>
      <c r="N39533"/>
      <c r="O39533"/>
      <c r="P39533"/>
      <c r="Q39533"/>
      <c r="R39533"/>
    </row>
    <row r="39534" spans="3:18" x14ac:dyDescent="0.2">
      <c r="C39534"/>
      <c r="D39534"/>
      <c r="E39534"/>
      <c r="F39534"/>
      <c r="G39534"/>
      <c r="H39534"/>
      <c r="I39534"/>
      <c r="J39534"/>
      <c r="K39534"/>
      <c r="L39534"/>
      <c r="M39534"/>
      <c r="N39534"/>
      <c r="O39534"/>
      <c r="P39534"/>
      <c r="Q39534"/>
      <c r="R39534"/>
    </row>
    <row r="39535" spans="3:18" x14ac:dyDescent="0.2">
      <c r="C39535"/>
      <c r="D39535"/>
      <c r="E39535"/>
      <c r="F39535"/>
      <c r="G39535"/>
      <c r="H39535"/>
      <c r="I39535"/>
      <c r="J39535"/>
      <c r="K39535"/>
      <c r="L39535"/>
      <c r="M39535"/>
      <c r="N39535"/>
      <c r="O39535"/>
      <c r="P39535"/>
      <c r="Q39535"/>
      <c r="R39535"/>
    </row>
    <row r="39536" spans="3:18" x14ac:dyDescent="0.2">
      <c r="C39536"/>
      <c r="D39536"/>
      <c r="E39536"/>
      <c r="F39536"/>
      <c r="G39536"/>
      <c r="H39536"/>
      <c r="I39536"/>
      <c r="J39536"/>
      <c r="K39536"/>
      <c r="L39536"/>
      <c r="M39536"/>
      <c r="N39536"/>
      <c r="O39536"/>
      <c r="P39536"/>
      <c r="Q39536"/>
      <c r="R39536"/>
    </row>
    <row r="39537" spans="3:18" x14ac:dyDescent="0.2">
      <c r="C39537"/>
      <c r="D39537"/>
      <c r="E39537"/>
      <c r="F39537"/>
      <c r="G39537"/>
      <c r="H39537"/>
      <c r="I39537"/>
      <c r="J39537"/>
      <c r="K39537"/>
      <c r="L39537"/>
      <c r="M39537"/>
      <c r="N39537"/>
      <c r="O39537"/>
      <c r="P39537"/>
      <c r="Q39537"/>
      <c r="R39537"/>
    </row>
    <row r="39538" spans="3:18" x14ac:dyDescent="0.2">
      <c r="C39538"/>
      <c r="D39538"/>
      <c r="E39538"/>
      <c r="F39538"/>
      <c r="G39538"/>
      <c r="H39538"/>
      <c r="I39538"/>
      <c r="J39538"/>
      <c r="K39538"/>
      <c r="L39538"/>
      <c r="M39538"/>
      <c r="N39538"/>
      <c r="O39538"/>
      <c r="P39538"/>
      <c r="Q39538"/>
      <c r="R39538"/>
    </row>
    <row r="39539" spans="3:18" x14ac:dyDescent="0.2">
      <c r="C39539"/>
      <c r="D39539"/>
      <c r="E39539"/>
      <c r="F39539"/>
      <c r="G39539"/>
      <c r="H39539"/>
      <c r="I39539"/>
      <c r="J39539"/>
      <c r="K39539"/>
      <c r="L39539"/>
      <c r="M39539"/>
      <c r="N39539"/>
      <c r="O39539"/>
      <c r="P39539"/>
      <c r="Q39539"/>
      <c r="R39539"/>
    </row>
    <row r="39540" spans="3:18" x14ac:dyDescent="0.2">
      <c r="C39540"/>
      <c r="D39540"/>
      <c r="E39540"/>
      <c r="F39540"/>
      <c r="G39540"/>
      <c r="H39540"/>
      <c r="I39540"/>
      <c r="J39540"/>
      <c r="K39540"/>
      <c r="L39540"/>
      <c r="M39540"/>
      <c r="N39540"/>
      <c r="O39540"/>
      <c r="P39540"/>
      <c r="Q39540"/>
      <c r="R39540"/>
    </row>
    <row r="39541" spans="3:18" x14ac:dyDescent="0.2">
      <c r="C39541"/>
      <c r="D39541"/>
      <c r="E39541"/>
      <c r="F39541"/>
      <c r="G39541"/>
      <c r="H39541"/>
      <c r="I39541"/>
      <c r="J39541"/>
      <c r="K39541"/>
      <c r="L39541"/>
      <c r="M39541"/>
      <c r="N39541"/>
      <c r="O39541"/>
      <c r="P39541"/>
      <c r="Q39541"/>
      <c r="R39541"/>
    </row>
    <row r="39542" spans="3:18" x14ac:dyDescent="0.2">
      <c r="C39542"/>
      <c r="D39542"/>
      <c r="E39542"/>
      <c r="F39542"/>
      <c r="G39542"/>
      <c r="H39542"/>
      <c r="I39542"/>
      <c r="J39542"/>
      <c r="K39542"/>
      <c r="L39542"/>
      <c r="M39542"/>
      <c r="N39542"/>
      <c r="O39542"/>
      <c r="P39542"/>
      <c r="Q39542"/>
      <c r="R39542"/>
    </row>
    <row r="39543" spans="3:18" x14ac:dyDescent="0.2">
      <c r="C39543"/>
      <c r="D39543"/>
      <c r="E39543"/>
      <c r="F39543"/>
      <c r="G39543"/>
      <c r="H39543"/>
      <c r="I39543"/>
      <c r="J39543"/>
      <c r="K39543"/>
      <c r="L39543"/>
      <c r="M39543"/>
      <c r="N39543"/>
      <c r="O39543"/>
      <c r="P39543"/>
      <c r="Q39543"/>
      <c r="R39543"/>
    </row>
    <row r="39544" spans="3:18" x14ac:dyDescent="0.2">
      <c r="C39544"/>
      <c r="D39544"/>
      <c r="E39544"/>
      <c r="F39544"/>
      <c r="G39544"/>
      <c r="H39544"/>
      <c r="I39544"/>
      <c r="J39544"/>
      <c r="K39544"/>
      <c r="L39544"/>
      <c r="M39544"/>
      <c r="N39544"/>
      <c r="O39544"/>
      <c r="P39544"/>
      <c r="Q39544"/>
      <c r="R39544"/>
    </row>
    <row r="39545" spans="3:18" x14ac:dyDescent="0.2">
      <c r="C39545"/>
      <c r="D39545"/>
      <c r="E39545"/>
      <c r="F39545"/>
      <c r="G39545"/>
      <c r="H39545"/>
      <c r="I39545"/>
      <c r="J39545"/>
      <c r="K39545"/>
      <c r="L39545"/>
      <c r="M39545"/>
      <c r="N39545"/>
      <c r="O39545"/>
      <c r="P39545"/>
      <c r="Q39545"/>
      <c r="R39545"/>
    </row>
    <row r="39546" spans="3:18" x14ac:dyDescent="0.2">
      <c r="C39546"/>
      <c r="D39546"/>
      <c r="E39546"/>
      <c r="F39546"/>
      <c r="G39546"/>
      <c r="H39546"/>
      <c r="I39546"/>
      <c r="J39546"/>
      <c r="K39546"/>
      <c r="L39546"/>
      <c r="M39546"/>
      <c r="N39546"/>
      <c r="O39546"/>
      <c r="P39546"/>
      <c r="Q39546"/>
      <c r="R39546"/>
    </row>
    <row r="39547" spans="3:18" x14ac:dyDescent="0.2">
      <c r="C39547"/>
      <c r="D39547"/>
      <c r="E39547"/>
      <c r="F39547"/>
      <c r="G39547"/>
      <c r="H39547"/>
      <c r="I39547"/>
      <c r="J39547"/>
      <c r="K39547"/>
      <c r="L39547"/>
      <c r="M39547"/>
      <c r="N39547"/>
      <c r="O39547"/>
      <c r="P39547"/>
      <c r="Q39547"/>
      <c r="R39547"/>
    </row>
    <row r="39548" spans="3:18" x14ac:dyDescent="0.2">
      <c r="C39548"/>
      <c r="D39548"/>
      <c r="E39548"/>
      <c r="F39548"/>
      <c r="G39548"/>
      <c r="H39548"/>
      <c r="I39548"/>
      <c r="J39548"/>
      <c r="K39548"/>
      <c r="L39548"/>
      <c r="M39548"/>
      <c r="N39548"/>
      <c r="O39548"/>
      <c r="P39548"/>
      <c r="Q39548"/>
      <c r="R39548"/>
    </row>
    <row r="39549" spans="3:18" x14ac:dyDescent="0.2">
      <c r="C39549"/>
      <c r="D39549"/>
      <c r="E39549"/>
      <c r="F39549"/>
      <c r="G39549"/>
      <c r="H39549"/>
      <c r="I39549"/>
      <c r="J39549"/>
      <c r="K39549"/>
      <c r="L39549"/>
      <c r="M39549"/>
      <c r="N39549"/>
      <c r="O39549"/>
      <c r="P39549"/>
      <c r="Q39549"/>
      <c r="R39549"/>
    </row>
    <row r="39550" spans="3:18" x14ac:dyDescent="0.2">
      <c r="C39550"/>
      <c r="D39550"/>
      <c r="E39550"/>
      <c r="F39550"/>
      <c r="G39550"/>
      <c r="H39550"/>
      <c r="I39550"/>
      <c r="J39550"/>
      <c r="K39550"/>
      <c r="L39550"/>
      <c r="M39550"/>
      <c r="N39550"/>
      <c r="O39550"/>
      <c r="P39550"/>
      <c r="Q39550"/>
      <c r="R39550"/>
    </row>
    <row r="39551" spans="3:18" x14ac:dyDescent="0.2">
      <c r="C39551"/>
      <c r="D39551"/>
      <c r="E39551"/>
      <c r="F39551"/>
      <c r="G39551"/>
      <c r="H39551"/>
      <c r="I39551"/>
      <c r="J39551"/>
      <c r="K39551"/>
      <c r="L39551"/>
      <c r="M39551"/>
      <c r="N39551"/>
      <c r="O39551"/>
      <c r="P39551"/>
      <c r="Q39551"/>
      <c r="R39551"/>
    </row>
    <row r="39552" spans="3:18" x14ac:dyDescent="0.2">
      <c r="C39552"/>
      <c r="D39552"/>
      <c r="E39552"/>
      <c r="F39552"/>
      <c r="G39552"/>
      <c r="H39552"/>
      <c r="I39552"/>
      <c r="J39552"/>
      <c r="K39552"/>
      <c r="L39552"/>
      <c r="M39552"/>
      <c r="N39552"/>
      <c r="O39552"/>
      <c r="P39552"/>
      <c r="Q39552"/>
      <c r="R39552"/>
    </row>
    <row r="39553" spans="3:18" x14ac:dyDescent="0.2">
      <c r="C39553"/>
      <c r="D39553"/>
      <c r="E39553"/>
      <c r="F39553"/>
      <c r="G39553"/>
      <c r="H39553"/>
      <c r="I39553"/>
      <c r="J39553"/>
      <c r="K39553"/>
      <c r="L39553"/>
      <c r="M39553"/>
      <c r="N39553"/>
      <c r="O39553"/>
      <c r="P39553"/>
      <c r="Q39553"/>
      <c r="R39553"/>
    </row>
    <row r="39554" spans="3:18" x14ac:dyDescent="0.2">
      <c r="C39554"/>
      <c r="D39554"/>
      <c r="E39554"/>
      <c r="F39554"/>
      <c r="G39554"/>
      <c r="H39554"/>
      <c r="I39554"/>
      <c r="J39554"/>
      <c r="K39554"/>
      <c r="L39554"/>
      <c r="M39554"/>
      <c r="N39554"/>
      <c r="O39554"/>
      <c r="P39554"/>
      <c r="Q39554"/>
      <c r="R39554"/>
    </row>
    <row r="39555" spans="3:18" x14ac:dyDescent="0.2">
      <c r="C39555"/>
      <c r="D39555"/>
      <c r="E39555"/>
      <c r="F39555"/>
      <c r="G39555"/>
      <c r="H39555"/>
      <c r="I39555"/>
      <c r="J39555"/>
      <c r="K39555"/>
      <c r="L39555"/>
      <c r="M39555"/>
      <c r="N39555"/>
      <c r="O39555"/>
      <c r="P39555"/>
      <c r="Q39555"/>
      <c r="R39555"/>
    </row>
    <row r="39556" spans="3:18" x14ac:dyDescent="0.2">
      <c r="C39556"/>
      <c r="D39556"/>
      <c r="E39556"/>
      <c r="F39556"/>
      <c r="G39556"/>
      <c r="H39556"/>
      <c r="I39556"/>
      <c r="J39556"/>
      <c r="K39556"/>
      <c r="L39556"/>
      <c r="M39556"/>
      <c r="N39556"/>
      <c r="O39556"/>
      <c r="P39556"/>
      <c r="Q39556"/>
      <c r="R39556"/>
    </row>
    <row r="39557" spans="3:18" x14ac:dyDescent="0.2">
      <c r="C39557"/>
      <c r="D39557"/>
      <c r="E39557"/>
      <c r="F39557"/>
      <c r="G39557"/>
      <c r="H39557"/>
      <c r="I39557"/>
      <c r="J39557"/>
      <c r="K39557"/>
      <c r="L39557"/>
      <c r="M39557"/>
      <c r="N39557"/>
      <c r="O39557"/>
      <c r="P39557"/>
      <c r="Q39557"/>
      <c r="R39557"/>
    </row>
    <row r="39558" spans="3:18" x14ac:dyDescent="0.2">
      <c r="C39558"/>
      <c r="D39558"/>
      <c r="E39558"/>
      <c r="F39558"/>
      <c r="G39558"/>
      <c r="H39558"/>
      <c r="I39558"/>
      <c r="J39558"/>
      <c r="K39558"/>
      <c r="L39558"/>
      <c r="M39558"/>
      <c r="N39558"/>
      <c r="O39558"/>
      <c r="P39558"/>
      <c r="Q39558"/>
      <c r="R39558"/>
    </row>
    <row r="39559" spans="3:18" x14ac:dyDescent="0.2">
      <c r="C39559"/>
      <c r="D39559"/>
      <c r="E39559"/>
      <c r="F39559"/>
      <c r="G39559"/>
      <c r="H39559"/>
      <c r="I39559"/>
      <c r="J39559"/>
      <c r="K39559"/>
      <c r="L39559"/>
      <c r="M39559"/>
      <c r="N39559"/>
      <c r="O39559"/>
      <c r="P39559"/>
      <c r="Q39559"/>
      <c r="R39559"/>
    </row>
    <row r="39560" spans="3:18" x14ac:dyDescent="0.2">
      <c r="C39560"/>
      <c r="D39560"/>
      <c r="E39560"/>
      <c r="F39560"/>
      <c r="G39560"/>
      <c r="H39560"/>
      <c r="I39560"/>
      <c r="J39560"/>
      <c r="K39560"/>
      <c r="L39560"/>
      <c r="M39560"/>
      <c r="N39560"/>
      <c r="O39560"/>
      <c r="P39560"/>
      <c r="Q39560"/>
      <c r="R39560"/>
    </row>
    <row r="39561" spans="3:18" x14ac:dyDescent="0.2">
      <c r="C39561"/>
      <c r="D39561"/>
      <c r="E39561"/>
      <c r="F39561"/>
      <c r="G39561"/>
      <c r="H39561"/>
      <c r="I39561"/>
      <c r="J39561"/>
      <c r="K39561"/>
      <c r="L39561"/>
      <c r="M39561"/>
      <c r="N39561"/>
      <c r="O39561"/>
      <c r="P39561"/>
      <c r="Q39561"/>
      <c r="R39561"/>
    </row>
    <row r="39562" spans="3:18" x14ac:dyDescent="0.2">
      <c r="C39562"/>
      <c r="D39562"/>
      <c r="E39562"/>
      <c r="F39562"/>
      <c r="G39562"/>
      <c r="H39562"/>
      <c r="I39562"/>
      <c r="J39562"/>
      <c r="K39562"/>
      <c r="L39562"/>
      <c r="M39562"/>
      <c r="N39562"/>
      <c r="O39562"/>
      <c r="P39562"/>
      <c r="Q39562"/>
      <c r="R39562"/>
    </row>
    <row r="39563" spans="3:18" x14ac:dyDescent="0.2">
      <c r="C39563"/>
      <c r="D39563"/>
      <c r="E39563"/>
      <c r="F39563"/>
      <c r="G39563"/>
      <c r="H39563"/>
      <c r="I39563"/>
      <c r="J39563"/>
      <c r="K39563"/>
      <c r="L39563"/>
      <c r="M39563"/>
      <c r="N39563"/>
      <c r="O39563"/>
      <c r="P39563"/>
      <c r="Q39563"/>
      <c r="R39563"/>
    </row>
    <row r="39564" spans="3:18" x14ac:dyDescent="0.2">
      <c r="C39564"/>
      <c r="D39564"/>
      <c r="E39564"/>
      <c r="F39564"/>
      <c r="G39564"/>
      <c r="H39564"/>
      <c r="I39564"/>
      <c r="J39564"/>
      <c r="K39564"/>
      <c r="L39564"/>
      <c r="M39564"/>
      <c r="N39564"/>
      <c r="O39564"/>
      <c r="P39564"/>
      <c r="Q39564"/>
      <c r="R39564"/>
    </row>
    <row r="39565" spans="3:18" x14ac:dyDescent="0.2">
      <c r="C39565"/>
      <c r="D39565"/>
      <c r="E39565"/>
      <c r="F39565"/>
      <c r="G39565"/>
      <c r="H39565"/>
      <c r="I39565"/>
      <c r="J39565"/>
      <c r="K39565"/>
      <c r="L39565"/>
      <c r="M39565"/>
      <c r="N39565"/>
      <c r="O39565"/>
      <c r="P39565"/>
      <c r="Q39565"/>
      <c r="R39565"/>
    </row>
    <row r="39566" spans="3:18" x14ac:dyDescent="0.2">
      <c r="C39566"/>
      <c r="D39566"/>
      <c r="E39566"/>
      <c r="F39566"/>
      <c r="G39566"/>
      <c r="H39566"/>
      <c r="I39566"/>
      <c r="J39566"/>
      <c r="K39566"/>
      <c r="L39566"/>
      <c r="M39566"/>
      <c r="N39566"/>
      <c r="O39566"/>
      <c r="P39566"/>
      <c r="Q39566"/>
      <c r="R39566"/>
    </row>
    <row r="39567" spans="3:18" x14ac:dyDescent="0.2">
      <c r="C39567"/>
      <c r="D39567"/>
      <c r="E39567"/>
      <c r="F39567"/>
      <c r="G39567"/>
      <c r="H39567"/>
      <c r="I39567"/>
      <c r="J39567"/>
      <c r="K39567"/>
      <c r="L39567"/>
      <c r="M39567"/>
      <c r="N39567"/>
      <c r="O39567"/>
      <c r="P39567"/>
      <c r="Q39567"/>
      <c r="R39567"/>
    </row>
    <row r="39568" spans="3:18" x14ac:dyDescent="0.2">
      <c r="C39568"/>
      <c r="D39568"/>
      <c r="E39568"/>
      <c r="F39568"/>
      <c r="G39568"/>
      <c r="H39568"/>
      <c r="I39568"/>
      <c r="J39568"/>
      <c r="K39568"/>
      <c r="L39568"/>
      <c r="M39568"/>
      <c r="N39568"/>
      <c r="O39568"/>
      <c r="P39568"/>
      <c r="Q39568"/>
      <c r="R39568"/>
    </row>
    <row r="39569" spans="3:18" x14ac:dyDescent="0.2">
      <c r="C39569"/>
      <c r="D39569"/>
      <c r="E39569"/>
      <c r="F39569"/>
      <c r="G39569"/>
      <c r="H39569"/>
      <c r="I39569"/>
      <c r="J39569"/>
      <c r="K39569"/>
      <c r="L39569"/>
      <c r="M39569"/>
      <c r="N39569"/>
      <c r="O39569"/>
      <c r="P39569"/>
      <c r="Q39569"/>
      <c r="R39569"/>
    </row>
    <row r="39570" spans="3:18" x14ac:dyDescent="0.2">
      <c r="C39570"/>
      <c r="D39570"/>
      <c r="E39570"/>
      <c r="F39570"/>
      <c r="G39570"/>
      <c r="H39570"/>
      <c r="I39570"/>
      <c r="J39570"/>
      <c r="K39570"/>
      <c r="L39570"/>
      <c r="M39570"/>
      <c r="N39570"/>
      <c r="O39570"/>
      <c r="P39570"/>
      <c r="Q39570"/>
      <c r="R39570"/>
    </row>
    <row r="39571" spans="3:18" x14ac:dyDescent="0.2">
      <c r="C39571"/>
      <c r="D39571"/>
      <c r="E39571"/>
      <c r="F39571"/>
      <c r="G39571"/>
      <c r="H39571"/>
      <c r="I39571"/>
      <c r="J39571"/>
      <c r="K39571"/>
      <c r="L39571"/>
      <c r="M39571"/>
      <c r="N39571"/>
      <c r="O39571"/>
      <c r="P39571"/>
      <c r="Q39571"/>
      <c r="R39571"/>
    </row>
    <row r="39572" spans="3:18" x14ac:dyDescent="0.2">
      <c r="C39572"/>
      <c r="D39572"/>
      <c r="E39572"/>
      <c r="F39572"/>
      <c r="G39572"/>
      <c r="H39572"/>
      <c r="I39572"/>
      <c r="J39572"/>
      <c r="K39572"/>
      <c r="L39572"/>
      <c r="M39572"/>
      <c r="N39572"/>
      <c r="O39572"/>
      <c r="P39572"/>
      <c r="Q39572"/>
      <c r="R39572"/>
    </row>
    <row r="39573" spans="3:18" x14ac:dyDescent="0.2">
      <c r="C39573"/>
      <c r="D39573"/>
      <c r="E39573"/>
      <c r="F39573"/>
      <c r="G39573"/>
      <c r="H39573"/>
      <c r="I39573"/>
      <c r="J39573"/>
      <c r="K39573"/>
      <c r="L39573"/>
      <c r="M39573"/>
      <c r="N39573"/>
      <c r="O39573"/>
      <c r="P39573"/>
      <c r="Q39573"/>
      <c r="R39573"/>
    </row>
    <row r="39574" spans="3:18" x14ac:dyDescent="0.2">
      <c r="C39574"/>
      <c r="D39574"/>
      <c r="E39574"/>
      <c r="F39574"/>
      <c r="G39574"/>
      <c r="H39574"/>
      <c r="I39574"/>
      <c r="J39574"/>
      <c r="K39574"/>
      <c r="L39574"/>
      <c r="M39574"/>
      <c r="N39574"/>
      <c r="O39574"/>
      <c r="P39574"/>
      <c r="Q39574"/>
      <c r="R39574"/>
    </row>
    <row r="39575" spans="3:18" x14ac:dyDescent="0.2">
      <c r="C39575"/>
      <c r="D39575"/>
      <c r="E39575"/>
      <c r="F39575"/>
      <c r="G39575"/>
      <c r="H39575"/>
      <c r="I39575"/>
      <c r="J39575"/>
      <c r="K39575"/>
      <c r="L39575"/>
      <c r="M39575"/>
      <c r="N39575"/>
      <c r="O39575"/>
      <c r="P39575"/>
      <c r="Q39575"/>
      <c r="R39575"/>
    </row>
    <row r="39576" spans="3:18" x14ac:dyDescent="0.2">
      <c r="C39576"/>
      <c r="D39576"/>
      <c r="E39576"/>
      <c r="F39576"/>
      <c r="G39576"/>
      <c r="H39576"/>
      <c r="I39576"/>
      <c r="J39576"/>
      <c r="K39576"/>
      <c r="L39576"/>
      <c r="M39576"/>
      <c r="N39576"/>
      <c r="O39576"/>
      <c r="P39576"/>
      <c r="Q39576"/>
      <c r="R39576"/>
    </row>
    <row r="39577" spans="3:18" x14ac:dyDescent="0.2">
      <c r="C39577"/>
      <c r="D39577"/>
      <c r="E39577"/>
      <c r="F39577"/>
      <c r="G39577"/>
      <c r="H39577"/>
      <c r="I39577"/>
      <c r="J39577"/>
      <c r="K39577"/>
      <c r="L39577"/>
      <c r="M39577"/>
      <c r="N39577"/>
      <c r="O39577"/>
      <c r="P39577"/>
      <c r="Q39577"/>
      <c r="R39577"/>
    </row>
    <row r="39578" spans="3:18" x14ac:dyDescent="0.2">
      <c r="C39578"/>
      <c r="D39578"/>
      <c r="E39578"/>
      <c r="F39578"/>
      <c r="G39578"/>
      <c r="H39578"/>
      <c r="I39578"/>
      <c r="J39578"/>
      <c r="K39578"/>
      <c r="L39578"/>
      <c r="M39578"/>
      <c r="N39578"/>
      <c r="O39578"/>
      <c r="P39578"/>
      <c r="Q39578"/>
      <c r="R39578"/>
    </row>
    <row r="39579" spans="3:18" x14ac:dyDescent="0.2">
      <c r="C39579"/>
      <c r="D39579"/>
      <c r="E39579"/>
      <c r="F39579"/>
      <c r="G39579"/>
      <c r="H39579"/>
      <c r="I39579"/>
      <c r="J39579"/>
      <c r="K39579"/>
      <c r="L39579"/>
      <c r="M39579"/>
      <c r="N39579"/>
      <c r="O39579"/>
      <c r="P39579"/>
      <c r="Q39579"/>
      <c r="R39579"/>
    </row>
    <row r="39580" spans="3:18" x14ac:dyDescent="0.2">
      <c r="C39580"/>
      <c r="D39580"/>
      <c r="E39580"/>
      <c r="F39580"/>
      <c r="G39580"/>
      <c r="H39580"/>
      <c r="I39580"/>
      <c r="J39580"/>
      <c r="K39580"/>
      <c r="L39580"/>
      <c r="M39580"/>
      <c r="N39580"/>
      <c r="O39580"/>
      <c r="P39580"/>
      <c r="Q39580"/>
      <c r="R39580"/>
    </row>
    <row r="39581" spans="3:18" x14ac:dyDescent="0.2">
      <c r="C39581"/>
      <c r="D39581"/>
      <c r="E39581"/>
      <c r="F39581"/>
      <c r="G39581"/>
      <c r="H39581"/>
      <c r="I39581"/>
      <c r="J39581"/>
      <c r="K39581"/>
      <c r="L39581"/>
      <c r="M39581"/>
      <c r="N39581"/>
      <c r="O39581"/>
      <c r="P39581"/>
      <c r="Q39581"/>
      <c r="R39581"/>
    </row>
    <row r="39582" spans="3:18" x14ac:dyDescent="0.2">
      <c r="C39582"/>
      <c r="D39582"/>
      <c r="E39582"/>
      <c r="F39582"/>
      <c r="G39582"/>
      <c r="H39582"/>
      <c r="I39582"/>
      <c r="J39582"/>
      <c r="K39582"/>
      <c r="L39582"/>
      <c r="M39582"/>
      <c r="N39582"/>
      <c r="O39582"/>
      <c r="P39582"/>
      <c r="Q39582"/>
      <c r="R39582"/>
    </row>
    <row r="39583" spans="3:18" x14ac:dyDescent="0.2">
      <c r="C39583"/>
      <c r="D39583"/>
      <c r="E39583"/>
      <c r="F39583"/>
      <c r="G39583"/>
      <c r="H39583"/>
      <c r="I39583"/>
      <c r="J39583"/>
      <c r="K39583"/>
      <c r="L39583"/>
      <c r="M39583"/>
      <c r="N39583"/>
      <c r="O39583"/>
      <c r="P39583"/>
      <c r="Q39583"/>
      <c r="R39583"/>
    </row>
    <row r="39584" spans="3:18" x14ac:dyDescent="0.2">
      <c r="C39584"/>
      <c r="D39584"/>
      <c r="E39584"/>
      <c r="F39584"/>
      <c r="G39584"/>
      <c r="H39584"/>
      <c r="I39584"/>
      <c r="J39584"/>
      <c r="K39584"/>
      <c r="L39584"/>
      <c r="M39584"/>
      <c r="N39584"/>
      <c r="O39584"/>
      <c r="P39584"/>
      <c r="Q39584"/>
      <c r="R39584"/>
    </row>
    <row r="39585" spans="3:18" x14ac:dyDescent="0.2">
      <c r="C39585"/>
      <c r="D39585"/>
      <c r="E39585"/>
      <c r="F39585"/>
      <c r="G39585"/>
      <c r="H39585"/>
      <c r="I39585"/>
      <c r="J39585"/>
      <c r="K39585"/>
      <c r="L39585"/>
      <c r="M39585"/>
      <c r="N39585"/>
      <c r="O39585"/>
      <c r="P39585"/>
      <c r="Q39585"/>
      <c r="R39585"/>
    </row>
    <row r="39586" spans="3:18" x14ac:dyDescent="0.2">
      <c r="C39586"/>
      <c r="D39586"/>
      <c r="E39586"/>
      <c r="F39586"/>
      <c r="G39586"/>
      <c r="H39586"/>
      <c r="I39586"/>
      <c r="J39586"/>
      <c r="K39586"/>
      <c r="L39586"/>
      <c r="M39586"/>
      <c r="N39586"/>
      <c r="O39586"/>
      <c r="P39586"/>
      <c r="Q39586"/>
      <c r="R39586"/>
    </row>
    <row r="39587" spans="3:18" x14ac:dyDescent="0.2">
      <c r="C39587"/>
      <c r="D39587"/>
      <c r="E39587"/>
      <c r="F39587"/>
      <c r="G39587"/>
      <c r="H39587"/>
      <c r="I39587"/>
      <c r="J39587"/>
      <c r="K39587"/>
      <c r="L39587"/>
      <c r="M39587"/>
      <c r="N39587"/>
      <c r="O39587"/>
      <c r="P39587"/>
      <c r="Q39587"/>
      <c r="R39587"/>
    </row>
    <row r="39588" spans="3:18" x14ac:dyDescent="0.2">
      <c r="C39588"/>
      <c r="D39588"/>
      <c r="E39588"/>
      <c r="F39588"/>
      <c r="G39588"/>
      <c r="H39588"/>
      <c r="I39588"/>
      <c r="J39588"/>
      <c r="K39588"/>
      <c r="L39588"/>
      <c r="M39588"/>
      <c r="N39588"/>
      <c r="O39588"/>
      <c r="P39588"/>
      <c r="Q39588"/>
      <c r="R39588"/>
    </row>
    <row r="39589" spans="3:18" x14ac:dyDescent="0.2">
      <c r="C39589"/>
      <c r="D39589"/>
      <c r="E39589"/>
      <c r="F39589"/>
      <c r="G39589"/>
      <c r="H39589"/>
      <c r="I39589"/>
      <c r="J39589"/>
      <c r="K39589"/>
      <c r="L39589"/>
      <c r="M39589"/>
      <c r="N39589"/>
      <c r="O39589"/>
      <c r="P39589"/>
      <c r="Q39589"/>
      <c r="R39589"/>
    </row>
    <row r="39590" spans="3:18" x14ac:dyDescent="0.2">
      <c r="C39590"/>
      <c r="D39590"/>
      <c r="E39590"/>
      <c r="F39590"/>
      <c r="G39590"/>
      <c r="H39590"/>
      <c r="I39590"/>
      <c r="J39590"/>
      <c r="K39590"/>
      <c r="L39590"/>
      <c r="M39590"/>
      <c r="N39590"/>
      <c r="O39590"/>
      <c r="P39590"/>
      <c r="Q39590"/>
      <c r="R39590"/>
    </row>
    <row r="39591" spans="3:18" x14ac:dyDescent="0.2">
      <c r="C39591"/>
      <c r="D39591"/>
      <c r="E39591"/>
      <c r="F39591"/>
      <c r="G39591"/>
      <c r="H39591"/>
      <c r="I39591"/>
      <c r="J39591"/>
      <c r="K39591"/>
      <c r="L39591"/>
      <c r="M39591"/>
      <c r="N39591"/>
      <c r="O39591"/>
      <c r="P39591"/>
      <c r="Q39591"/>
      <c r="R39591"/>
    </row>
    <row r="39592" spans="3:18" x14ac:dyDescent="0.2">
      <c r="C39592"/>
      <c r="D39592"/>
      <c r="E39592"/>
      <c r="F39592"/>
      <c r="G39592"/>
      <c r="H39592"/>
      <c r="I39592"/>
      <c r="J39592"/>
      <c r="K39592"/>
      <c r="L39592"/>
      <c r="M39592"/>
      <c r="N39592"/>
      <c r="O39592"/>
      <c r="P39592"/>
      <c r="Q39592"/>
      <c r="R39592"/>
    </row>
    <row r="39593" spans="3:18" x14ac:dyDescent="0.2">
      <c r="C39593"/>
      <c r="D39593"/>
      <c r="E39593"/>
      <c r="F39593"/>
      <c r="G39593"/>
      <c r="H39593"/>
      <c r="I39593"/>
      <c r="J39593"/>
      <c r="K39593"/>
      <c r="L39593"/>
      <c r="M39593"/>
      <c r="N39593"/>
      <c r="O39593"/>
      <c r="P39593"/>
      <c r="Q39593"/>
      <c r="R39593"/>
    </row>
    <row r="39594" spans="3:18" x14ac:dyDescent="0.2">
      <c r="C39594"/>
      <c r="D39594"/>
      <c r="E39594"/>
      <c r="F39594"/>
      <c r="G39594"/>
      <c r="H39594"/>
      <c r="I39594"/>
      <c r="J39594"/>
      <c r="K39594"/>
      <c r="L39594"/>
      <c r="M39594"/>
      <c r="N39594"/>
      <c r="O39594"/>
      <c r="P39594"/>
      <c r="Q39594"/>
      <c r="R39594"/>
    </row>
    <row r="39595" spans="3:18" x14ac:dyDescent="0.2">
      <c r="C39595"/>
      <c r="D39595"/>
      <c r="E39595"/>
      <c r="F39595"/>
      <c r="G39595"/>
      <c r="H39595"/>
      <c r="I39595"/>
      <c r="J39595"/>
      <c r="K39595"/>
      <c r="L39595"/>
      <c r="M39595"/>
      <c r="N39595"/>
      <c r="O39595"/>
      <c r="P39595"/>
      <c r="Q39595"/>
      <c r="R39595"/>
    </row>
    <row r="39596" spans="3:18" x14ac:dyDescent="0.2">
      <c r="C39596"/>
      <c r="D39596"/>
      <c r="E39596"/>
      <c r="F39596"/>
      <c r="G39596"/>
      <c r="H39596"/>
      <c r="I39596"/>
      <c r="J39596"/>
      <c r="K39596"/>
      <c r="L39596"/>
      <c r="M39596"/>
      <c r="N39596"/>
      <c r="O39596"/>
      <c r="P39596"/>
      <c r="Q39596"/>
      <c r="R39596"/>
    </row>
    <row r="39597" spans="3:18" x14ac:dyDescent="0.2">
      <c r="C39597"/>
      <c r="D39597"/>
      <c r="E39597"/>
      <c r="F39597"/>
      <c r="G39597"/>
      <c r="H39597"/>
      <c r="I39597"/>
      <c r="J39597"/>
      <c r="K39597"/>
      <c r="L39597"/>
      <c r="M39597"/>
      <c r="N39597"/>
      <c r="O39597"/>
      <c r="P39597"/>
      <c r="Q39597"/>
      <c r="R39597"/>
    </row>
    <row r="39598" spans="3:18" x14ac:dyDescent="0.2">
      <c r="C39598"/>
      <c r="D39598"/>
      <c r="E39598"/>
      <c r="F39598"/>
      <c r="G39598"/>
      <c r="H39598"/>
      <c r="I39598"/>
      <c r="J39598"/>
      <c r="K39598"/>
      <c r="L39598"/>
      <c r="M39598"/>
      <c r="N39598"/>
      <c r="O39598"/>
      <c r="P39598"/>
      <c r="Q39598"/>
      <c r="R39598"/>
    </row>
    <row r="39599" spans="3:18" x14ac:dyDescent="0.2">
      <c r="C39599"/>
      <c r="D39599"/>
      <c r="E39599"/>
      <c r="F39599"/>
      <c r="G39599"/>
      <c r="H39599"/>
      <c r="I39599"/>
      <c r="J39599"/>
      <c r="K39599"/>
      <c r="L39599"/>
      <c r="M39599"/>
      <c r="N39599"/>
      <c r="O39599"/>
      <c r="P39599"/>
      <c r="Q39599"/>
      <c r="R39599"/>
    </row>
    <row r="39600" spans="3:18" x14ac:dyDescent="0.2">
      <c r="C39600"/>
      <c r="D39600"/>
      <c r="E39600"/>
      <c r="F39600"/>
      <c r="G39600"/>
      <c r="H39600"/>
      <c r="I39600"/>
      <c r="J39600"/>
      <c r="K39600"/>
      <c r="L39600"/>
      <c r="M39600"/>
      <c r="N39600"/>
      <c r="O39600"/>
      <c r="P39600"/>
      <c r="Q39600"/>
      <c r="R39600"/>
    </row>
    <row r="39601" spans="3:18" x14ac:dyDescent="0.2">
      <c r="C39601"/>
      <c r="D39601"/>
      <c r="E39601"/>
      <c r="F39601"/>
      <c r="G39601"/>
      <c r="H39601"/>
      <c r="I39601"/>
      <c r="J39601"/>
      <c r="K39601"/>
      <c r="L39601"/>
      <c r="M39601"/>
      <c r="N39601"/>
      <c r="O39601"/>
      <c r="P39601"/>
      <c r="Q39601"/>
      <c r="R39601"/>
    </row>
    <row r="39602" spans="3:18" x14ac:dyDescent="0.2">
      <c r="C39602"/>
      <c r="D39602"/>
      <c r="E39602"/>
      <c r="F39602"/>
      <c r="G39602"/>
      <c r="H39602"/>
      <c r="I39602"/>
      <c r="J39602"/>
      <c r="K39602"/>
      <c r="L39602"/>
      <c r="M39602"/>
      <c r="N39602"/>
      <c r="O39602"/>
      <c r="P39602"/>
      <c r="Q39602"/>
      <c r="R39602"/>
    </row>
    <row r="39603" spans="3:18" x14ac:dyDescent="0.2">
      <c r="C39603"/>
      <c r="D39603"/>
      <c r="E39603"/>
      <c r="F39603"/>
      <c r="G39603"/>
      <c r="H39603"/>
      <c r="I39603"/>
      <c r="J39603"/>
      <c r="K39603"/>
      <c r="L39603"/>
      <c r="M39603"/>
      <c r="N39603"/>
      <c r="O39603"/>
      <c r="P39603"/>
      <c r="Q39603"/>
      <c r="R39603"/>
    </row>
    <row r="39604" spans="3:18" x14ac:dyDescent="0.2">
      <c r="C39604"/>
      <c r="D39604"/>
      <c r="E39604"/>
      <c r="F39604"/>
      <c r="G39604"/>
      <c r="H39604"/>
      <c r="I39604"/>
      <c r="J39604"/>
      <c r="K39604"/>
      <c r="L39604"/>
      <c r="M39604"/>
      <c r="N39604"/>
      <c r="O39604"/>
      <c r="P39604"/>
      <c r="Q39604"/>
      <c r="R39604"/>
    </row>
    <row r="39605" spans="3:18" x14ac:dyDescent="0.2">
      <c r="C39605"/>
      <c r="D39605"/>
      <c r="E39605"/>
      <c r="F39605"/>
      <c r="G39605"/>
      <c r="H39605"/>
      <c r="I39605"/>
      <c r="J39605"/>
      <c r="K39605"/>
      <c r="L39605"/>
      <c r="M39605"/>
      <c r="N39605"/>
      <c r="O39605"/>
      <c r="P39605"/>
      <c r="Q39605"/>
      <c r="R39605"/>
    </row>
    <row r="39606" spans="3:18" x14ac:dyDescent="0.2">
      <c r="C39606"/>
      <c r="D39606"/>
      <c r="E39606"/>
      <c r="F39606"/>
      <c r="G39606"/>
      <c r="H39606"/>
      <c r="I39606"/>
      <c r="J39606"/>
      <c r="K39606"/>
      <c r="L39606"/>
      <c r="M39606"/>
      <c r="N39606"/>
      <c r="O39606"/>
      <c r="P39606"/>
      <c r="Q39606"/>
      <c r="R39606"/>
    </row>
    <row r="39607" spans="3:18" x14ac:dyDescent="0.2">
      <c r="C39607"/>
      <c r="D39607"/>
      <c r="E39607"/>
      <c r="F39607"/>
      <c r="G39607"/>
      <c r="H39607"/>
      <c r="I39607"/>
      <c r="J39607"/>
      <c r="K39607"/>
      <c r="L39607"/>
      <c r="M39607"/>
      <c r="N39607"/>
      <c r="O39607"/>
      <c r="P39607"/>
      <c r="Q39607"/>
      <c r="R39607"/>
    </row>
    <row r="39608" spans="3:18" x14ac:dyDescent="0.2">
      <c r="C39608"/>
      <c r="D39608"/>
      <c r="E39608"/>
      <c r="F39608"/>
      <c r="G39608"/>
      <c r="H39608"/>
      <c r="I39608"/>
      <c r="J39608"/>
      <c r="K39608"/>
      <c r="L39608"/>
      <c r="M39608"/>
      <c r="N39608"/>
      <c r="O39608"/>
      <c r="P39608"/>
      <c r="Q39608"/>
      <c r="R39608"/>
    </row>
    <row r="39609" spans="3:18" x14ac:dyDescent="0.2">
      <c r="C39609"/>
      <c r="D39609"/>
      <c r="E39609"/>
      <c r="F39609"/>
      <c r="G39609"/>
      <c r="H39609"/>
      <c r="I39609"/>
      <c r="J39609"/>
      <c r="K39609"/>
      <c r="L39609"/>
      <c r="M39609"/>
      <c r="N39609"/>
      <c r="O39609"/>
      <c r="P39609"/>
      <c r="Q39609"/>
      <c r="R39609"/>
    </row>
    <row r="39610" spans="3:18" x14ac:dyDescent="0.2">
      <c r="C39610"/>
      <c r="D39610"/>
      <c r="E39610"/>
      <c r="F39610"/>
      <c r="G39610"/>
      <c r="H39610"/>
      <c r="I39610"/>
      <c r="J39610"/>
      <c r="K39610"/>
      <c r="L39610"/>
      <c r="M39610"/>
      <c r="N39610"/>
      <c r="O39610"/>
      <c r="P39610"/>
      <c r="Q39610"/>
      <c r="R39610"/>
    </row>
    <row r="39611" spans="3:18" x14ac:dyDescent="0.2">
      <c r="C39611"/>
      <c r="D39611"/>
      <c r="E39611"/>
      <c r="F39611"/>
      <c r="G39611"/>
      <c r="H39611"/>
      <c r="I39611"/>
      <c r="J39611"/>
      <c r="K39611"/>
      <c r="L39611"/>
      <c r="M39611"/>
      <c r="N39611"/>
      <c r="O39611"/>
      <c r="P39611"/>
      <c r="Q39611"/>
      <c r="R39611"/>
    </row>
    <row r="39612" spans="3:18" x14ac:dyDescent="0.2">
      <c r="C39612"/>
      <c r="D39612"/>
      <c r="E39612"/>
      <c r="F39612"/>
      <c r="G39612"/>
      <c r="H39612"/>
      <c r="I39612"/>
      <c r="J39612"/>
      <c r="K39612"/>
      <c r="L39612"/>
      <c r="M39612"/>
      <c r="N39612"/>
      <c r="O39612"/>
      <c r="P39612"/>
      <c r="Q39612"/>
      <c r="R39612"/>
    </row>
    <row r="39613" spans="3:18" x14ac:dyDescent="0.2">
      <c r="C39613"/>
      <c r="D39613"/>
      <c r="E39613"/>
      <c r="F39613"/>
      <c r="G39613"/>
      <c r="H39613"/>
      <c r="I39613"/>
      <c r="J39613"/>
      <c r="K39613"/>
      <c r="L39613"/>
      <c r="M39613"/>
      <c r="N39613"/>
      <c r="O39613"/>
      <c r="P39613"/>
      <c r="Q39613"/>
      <c r="R39613"/>
    </row>
    <row r="39614" spans="3:18" x14ac:dyDescent="0.2">
      <c r="C39614"/>
      <c r="D39614"/>
      <c r="E39614"/>
      <c r="F39614"/>
      <c r="G39614"/>
      <c r="H39614"/>
      <c r="I39614"/>
      <c r="J39614"/>
      <c r="K39614"/>
      <c r="L39614"/>
      <c r="M39614"/>
      <c r="N39614"/>
      <c r="O39614"/>
      <c r="P39614"/>
      <c r="Q39614"/>
      <c r="R39614"/>
    </row>
    <row r="39615" spans="3:18" x14ac:dyDescent="0.2">
      <c r="C39615"/>
      <c r="D39615"/>
      <c r="E39615"/>
      <c r="F39615"/>
      <c r="G39615"/>
      <c r="H39615"/>
      <c r="I39615"/>
      <c r="J39615"/>
      <c r="K39615"/>
      <c r="L39615"/>
      <c r="M39615"/>
      <c r="N39615"/>
      <c r="O39615"/>
      <c r="P39615"/>
      <c r="Q39615"/>
      <c r="R39615"/>
    </row>
    <row r="39616" spans="3:18" x14ac:dyDescent="0.2">
      <c r="C39616"/>
      <c r="D39616"/>
      <c r="E39616"/>
      <c r="F39616"/>
      <c r="G39616"/>
      <c r="H39616"/>
      <c r="I39616"/>
      <c r="J39616"/>
      <c r="K39616"/>
      <c r="L39616"/>
      <c r="M39616"/>
      <c r="N39616"/>
      <c r="O39616"/>
      <c r="P39616"/>
      <c r="Q39616"/>
      <c r="R39616"/>
    </row>
    <row r="39617" spans="3:18" x14ac:dyDescent="0.2">
      <c r="C39617"/>
      <c r="D39617"/>
      <c r="E39617"/>
      <c r="F39617"/>
      <c r="G39617"/>
      <c r="H39617"/>
      <c r="I39617"/>
      <c r="J39617"/>
      <c r="K39617"/>
      <c r="L39617"/>
      <c r="M39617"/>
      <c r="N39617"/>
      <c r="O39617"/>
      <c r="P39617"/>
      <c r="Q39617"/>
      <c r="R39617"/>
    </row>
    <row r="39618" spans="3:18" x14ac:dyDescent="0.2">
      <c r="C39618"/>
      <c r="D39618"/>
      <c r="E39618"/>
      <c r="F39618"/>
      <c r="G39618"/>
      <c r="H39618"/>
      <c r="I39618"/>
      <c r="J39618"/>
      <c r="K39618"/>
      <c r="L39618"/>
      <c r="M39618"/>
      <c r="N39618"/>
      <c r="O39618"/>
      <c r="P39618"/>
      <c r="Q39618"/>
      <c r="R39618"/>
    </row>
    <row r="39619" spans="3:18" x14ac:dyDescent="0.2">
      <c r="C39619"/>
      <c r="D39619"/>
      <c r="E39619"/>
      <c r="F39619"/>
      <c r="G39619"/>
      <c r="H39619"/>
      <c r="I39619"/>
      <c r="J39619"/>
      <c r="K39619"/>
      <c r="L39619"/>
      <c r="M39619"/>
      <c r="N39619"/>
      <c r="O39619"/>
      <c r="P39619"/>
      <c r="Q39619"/>
      <c r="R39619"/>
    </row>
    <row r="39620" spans="3:18" x14ac:dyDescent="0.2">
      <c r="C39620"/>
      <c r="D39620"/>
      <c r="E39620"/>
      <c r="F39620"/>
      <c r="G39620"/>
      <c r="H39620"/>
      <c r="I39620"/>
      <c r="J39620"/>
      <c r="K39620"/>
      <c r="L39620"/>
      <c r="M39620"/>
      <c r="N39620"/>
      <c r="O39620"/>
      <c r="P39620"/>
      <c r="Q39620"/>
      <c r="R39620"/>
    </row>
    <row r="39621" spans="3:18" x14ac:dyDescent="0.2">
      <c r="C39621"/>
      <c r="D39621"/>
      <c r="E39621"/>
      <c r="F39621"/>
      <c r="G39621"/>
      <c r="H39621"/>
      <c r="I39621"/>
      <c r="J39621"/>
      <c r="K39621"/>
      <c r="L39621"/>
      <c r="M39621"/>
      <c r="N39621"/>
      <c r="O39621"/>
      <c r="P39621"/>
      <c r="Q39621"/>
      <c r="R39621"/>
    </row>
    <row r="39622" spans="3:18" x14ac:dyDescent="0.2">
      <c r="C39622"/>
      <c r="D39622"/>
      <c r="E39622"/>
      <c r="F39622"/>
      <c r="G39622"/>
      <c r="H39622"/>
      <c r="I39622"/>
      <c r="J39622"/>
      <c r="K39622"/>
      <c r="L39622"/>
      <c r="M39622"/>
      <c r="N39622"/>
      <c r="O39622"/>
      <c r="P39622"/>
      <c r="Q39622"/>
      <c r="R39622"/>
    </row>
    <row r="39623" spans="3:18" x14ac:dyDescent="0.2">
      <c r="C39623"/>
      <c r="D39623"/>
      <c r="E39623"/>
      <c r="F39623"/>
      <c r="G39623"/>
      <c r="H39623"/>
      <c r="I39623"/>
      <c r="J39623"/>
      <c r="K39623"/>
      <c r="L39623"/>
      <c r="M39623"/>
      <c r="N39623"/>
      <c r="O39623"/>
      <c r="P39623"/>
      <c r="Q39623"/>
      <c r="R39623"/>
    </row>
    <row r="39624" spans="3:18" x14ac:dyDescent="0.2">
      <c r="C39624"/>
      <c r="D39624"/>
      <c r="E39624"/>
      <c r="F39624"/>
      <c r="G39624"/>
      <c r="H39624"/>
      <c r="I39624"/>
      <c r="J39624"/>
      <c r="K39624"/>
      <c r="L39624"/>
      <c r="M39624"/>
      <c r="N39624"/>
      <c r="O39624"/>
      <c r="P39624"/>
      <c r="Q39624"/>
      <c r="R39624"/>
    </row>
    <row r="39625" spans="3:18" x14ac:dyDescent="0.2">
      <c r="C39625"/>
      <c r="D39625"/>
      <c r="E39625"/>
      <c r="F39625"/>
      <c r="G39625"/>
      <c r="H39625"/>
      <c r="I39625"/>
      <c r="J39625"/>
      <c r="K39625"/>
      <c r="L39625"/>
      <c r="M39625"/>
      <c r="N39625"/>
      <c r="O39625"/>
      <c r="P39625"/>
      <c r="Q39625"/>
      <c r="R39625"/>
    </row>
    <row r="39626" spans="3:18" x14ac:dyDescent="0.2">
      <c r="C39626"/>
      <c r="D39626"/>
      <c r="E39626"/>
      <c r="F39626"/>
      <c r="G39626"/>
      <c r="H39626"/>
      <c r="I39626"/>
      <c r="J39626"/>
      <c r="K39626"/>
      <c r="L39626"/>
      <c r="M39626"/>
      <c r="N39626"/>
      <c r="O39626"/>
      <c r="P39626"/>
      <c r="Q39626"/>
      <c r="R39626"/>
    </row>
    <row r="39627" spans="3:18" x14ac:dyDescent="0.2">
      <c r="C39627"/>
      <c r="D39627"/>
      <c r="E39627"/>
      <c r="F39627"/>
      <c r="G39627"/>
      <c r="H39627"/>
      <c r="I39627"/>
      <c r="J39627"/>
      <c r="K39627"/>
      <c r="L39627"/>
      <c r="M39627"/>
      <c r="N39627"/>
      <c r="O39627"/>
      <c r="P39627"/>
      <c r="Q39627"/>
      <c r="R39627"/>
    </row>
    <row r="39628" spans="3:18" x14ac:dyDescent="0.2">
      <c r="C39628"/>
      <c r="D39628"/>
      <c r="E39628"/>
      <c r="F39628"/>
      <c r="G39628"/>
      <c r="H39628"/>
      <c r="I39628"/>
      <c r="J39628"/>
      <c r="K39628"/>
      <c r="L39628"/>
      <c r="M39628"/>
      <c r="N39628"/>
      <c r="O39628"/>
      <c r="P39628"/>
      <c r="Q39628"/>
      <c r="R39628"/>
    </row>
    <row r="39629" spans="3:18" x14ac:dyDescent="0.2">
      <c r="C39629"/>
      <c r="D39629"/>
      <c r="E39629"/>
      <c r="F39629"/>
      <c r="G39629"/>
      <c r="H39629"/>
      <c r="I39629"/>
      <c r="J39629"/>
      <c r="K39629"/>
      <c r="L39629"/>
      <c r="M39629"/>
      <c r="N39629"/>
      <c r="O39629"/>
      <c r="P39629"/>
      <c r="Q39629"/>
      <c r="R39629"/>
    </row>
    <row r="39630" spans="3:18" x14ac:dyDescent="0.2">
      <c r="C39630"/>
      <c r="D39630"/>
      <c r="E39630"/>
      <c r="F39630"/>
      <c r="G39630"/>
      <c r="H39630"/>
      <c r="I39630"/>
      <c r="J39630"/>
      <c r="K39630"/>
      <c r="L39630"/>
      <c r="M39630"/>
      <c r="N39630"/>
      <c r="O39630"/>
      <c r="P39630"/>
      <c r="Q39630"/>
      <c r="R39630"/>
    </row>
    <row r="39631" spans="3:18" x14ac:dyDescent="0.2">
      <c r="C39631"/>
      <c r="D39631"/>
      <c r="E39631"/>
      <c r="F39631"/>
      <c r="G39631"/>
      <c r="H39631"/>
      <c r="I39631"/>
      <c r="J39631"/>
      <c r="K39631"/>
      <c r="L39631"/>
      <c r="M39631"/>
      <c r="N39631"/>
      <c r="O39631"/>
      <c r="P39631"/>
      <c r="Q39631"/>
      <c r="R39631"/>
    </row>
    <row r="39632" spans="3:18" x14ac:dyDescent="0.2">
      <c r="C39632"/>
      <c r="D39632"/>
      <c r="E39632"/>
      <c r="F39632"/>
      <c r="G39632"/>
      <c r="H39632"/>
      <c r="I39632"/>
      <c r="J39632"/>
      <c r="K39632"/>
      <c r="L39632"/>
      <c r="M39632"/>
      <c r="N39632"/>
      <c r="O39632"/>
      <c r="P39632"/>
      <c r="Q39632"/>
      <c r="R39632"/>
    </row>
    <row r="39633" spans="3:18" x14ac:dyDescent="0.2">
      <c r="C39633"/>
      <c r="D39633"/>
      <c r="E39633"/>
      <c r="F39633"/>
      <c r="G39633"/>
      <c r="H39633"/>
      <c r="I39633"/>
      <c r="J39633"/>
      <c r="K39633"/>
      <c r="L39633"/>
      <c r="M39633"/>
      <c r="N39633"/>
      <c r="O39633"/>
      <c r="P39633"/>
      <c r="Q39633"/>
      <c r="R39633"/>
    </row>
    <row r="39634" spans="3:18" x14ac:dyDescent="0.2">
      <c r="C39634"/>
      <c r="D39634"/>
      <c r="E39634"/>
      <c r="F39634"/>
      <c r="G39634"/>
      <c r="H39634"/>
      <c r="I39634"/>
      <c r="J39634"/>
      <c r="K39634"/>
      <c r="L39634"/>
      <c r="M39634"/>
      <c r="N39634"/>
      <c r="O39634"/>
      <c r="P39634"/>
      <c r="Q39634"/>
      <c r="R39634"/>
    </row>
    <row r="39635" spans="3:18" x14ac:dyDescent="0.2">
      <c r="C39635"/>
      <c r="D39635"/>
      <c r="E39635"/>
      <c r="F39635"/>
      <c r="G39635"/>
      <c r="H39635"/>
      <c r="I39635"/>
      <c r="J39635"/>
      <c r="K39635"/>
      <c r="L39635"/>
      <c r="M39635"/>
      <c r="N39635"/>
      <c r="O39635"/>
      <c r="P39635"/>
      <c r="Q39635"/>
      <c r="R39635"/>
    </row>
    <row r="39636" spans="3:18" x14ac:dyDescent="0.2">
      <c r="C39636"/>
      <c r="D39636"/>
      <c r="E39636"/>
      <c r="F39636"/>
      <c r="G39636"/>
      <c r="H39636"/>
      <c r="I39636"/>
      <c r="J39636"/>
      <c r="K39636"/>
      <c r="L39636"/>
      <c r="M39636"/>
      <c r="N39636"/>
      <c r="O39636"/>
      <c r="P39636"/>
      <c r="Q39636"/>
      <c r="R39636"/>
    </row>
    <row r="39637" spans="3:18" x14ac:dyDescent="0.2">
      <c r="C39637"/>
      <c r="D39637"/>
      <c r="E39637"/>
      <c r="F39637"/>
      <c r="G39637"/>
      <c r="H39637"/>
      <c r="I39637"/>
      <c r="J39637"/>
      <c r="K39637"/>
      <c r="L39637"/>
      <c r="M39637"/>
      <c r="N39637"/>
      <c r="O39637"/>
      <c r="P39637"/>
      <c r="Q39637"/>
      <c r="R39637"/>
    </row>
    <row r="39638" spans="3:18" x14ac:dyDescent="0.2">
      <c r="C39638"/>
      <c r="D39638"/>
      <c r="E39638"/>
      <c r="F39638"/>
      <c r="G39638"/>
      <c r="H39638"/>
      <c r="I39638"/>
      <c r="J39638"/>
      <c r="K39638"/>
      <c r="L39638"/>
      <c r="M39638"/>
      <c r="N39638"/>
      <c r="O39638"/>
      <c r="P39638"/>
      <c r="Q39638"/>
      <c r="R39638"/>
    </row>
    <row r="39639" spans="3:18" x14ac:dyDescent="0.2">
      <c r="C39639"/>
      <c r="D39639"/>
      <c r="E39639"/>
      <c r="F39639"/>
      <c r="G39639"/>
      <c r="H39639"/>
      <c r="I39639"/>
      <c r="J39639"/>
      <c r="K39639"/>
      <c r="L39639"/>
      <c r="M39639"/>
      <c r="N39639"/>
      <c r="O39639"/>
      <c r="P39639"/>
      <c r="Q39639"/>
      <c r="R39639"/>
    </row>
    <row r="39640" spans="3:18" x14ac:dyDescent="0.2">
      <c r="C39640"/>
      <c r="D39640"/>
      <c r="E39640"/>
      <c r="F39640"/>
      <c r="G39640"/>
      <c r="H39640"/>
      <c r="I39640"/>
      <c r="J39640"/>
      <c r="K39640"/>
      <c r="L39640"/>
      <c r="M39640"/>
      <c r="N39640"/>
      <c r="O39640"/>
      <c r="P39640"/>
      <c r="Q39640"/>
      <c r="R39640"/>
    </row>
    <row r="39641" spans="3:18" x14ac:dyDescent="0.2">
      <c r="C39641"/>
      <c r="D39641"/>
      <c r="E39641"/>
      <c r="F39641"/>
      <c r="G39641"/>
      <c r="H39641"/>
      <c r="I39641"/>
      <c r="J39641"/>
      <c r="K39641"/>
      <c r="L39641"/>
      <c r="M39641"/>
      <c r="N39641"/>
      <c r="O39641"/>
      <c r="P39641"/>
      <c r="Q39641"/>
      <c r="R39641"/>
    </row>
    <row r="39642" spans="3:18" x14ac:dyDescent="0.2">
      <c r="C39642"/>
      <c r="D39642"/>
      <c r="E39642"/>
      <c r="F39642"/>
      <c r="G39642"/>
      <c r="H39642"/>
      <c r="I39642"/>
      <c r="J39642"/>
      <c r="K39642"/>
      <c r="L39642"/>
      <c r="M39642"/>
      <c r="N39642"/>
      <c r="O39642"/>
      <c r="P39642"/>
      <c r="Q39642"/>
      <c r="R39642"/>
    </row>
    <row r="39643" spans="3:18" x14ac:dyDescent="0.2">
      <c r="C39643"/>
      <c r="D39643"/>
      <c r="E39643"/>
      <c r="F39643"/>
      <c r="G39643"/>
      <c r="H39643"/>
      <c r="I39643"/>
      <c r="J39643"/>
      <c r="K39643"/>
      <c r="L39643"/>
      <c r="M39643"/>
      <c r="N39643"/>
      <c r="O39643"/>
      <c r="P39643"/>
      <c r="Q39643"/>
      <c r="R39643"/>
    </row>
    <row r="39644" spans="3:18" x14ac:dyDescent="0.2">
      <c r="C39644"/>
      <c r="D39644"/>
      <c r="E39644"/>
      <c r="F39644"/>
      <c r="G39644"/>
      <c r="H39644"/>
      <c r="I39644"/>
      <c r="J39644"/>
      <c r="K39644"/>
      <c r="L39644"/>
      <c r="M39644"/>
      <c r="N39644"/>
      <c r="O39644"/>
      <c r="P39644"/>
      <c r="Q39644"/>
      <c r="R39644"/>
    </row>
    <row r="39645" spans="3:18" x14ac:dyDescent="0.2">
      <c r="C39645"/>
      <c r="D39645"/>
      <c r="E39645"/>
      <c r="F39645"/>
      <c r="G39645"/>
      <c r="H39645"/>
      <c r="I39645"/>
      <c r="J39645"/>
      <c r="K39645"/>
      <c r="L39645"/>
      <c r="M39645"/>
      <c r="N39645"/>
      <c r="O39645"/>
      <c r="P39645"/>
      <c r="Q39645"/>
      <c r="R39645"/>
    </row>
    <row r="39646" spans="3:18" x14ac:dyDescent="0.2">
      <c r="C39646"/>
      <c r="D39646"/>
      <c r="E39646"/>
      <c r="F39646"/>
      <c r="G39646"/>
      <c r="H39646"/>
      <c r="I39646"/>
      <c r="J39646"/>
      <c r="K39646"/>
      <c r="L39646"/>
      <c r="M39646"/>
      <c r="N39646"/>
      <c r="O39646"/>
      <c r="P39646"/>
      <c r="Q39646"/>
      <c r="R39646"/>
    </row>
    <row r="39647" spans="3:18" x14ac:dyDescent="0.2">
      <c r="C39647"/>
      <c r="D39647"/>
      <c r="E39647"/>
      <c r="F39647"/>
      <c r="G39647"/>
      <c r="H39647"/>
      <c r="I39647"/>
      <c r="J39647"/>
      <c r="K39647"/>
      <c r="L39647"/>
      <c r="M39647"/>
      <c r="N39647"/>
      <c r="O39647"/>
      <c r="P39647"/>
      <c r="Q39647"/>
      <c r="R39647"/>
    </row>
    <row r="39648" spans="3:18" x14ac:dyDescent="0.2">
      <c r="C39648"/>
      <c r="D39648"/>
      <c r="E39648"/>
      <c r="F39648"/>
      <c r="G39648"/>
      <c r="H39648"/>
      <c r="I39648"/>
      <c r="J39648"/>
      <c r="K39648"/>
      <c r="L39648"/>
      <c r="M39648"/>
      <c r="N39648"/>
      <c r="O39648"/>
      <c r="P39648"/>
      <c r="Q39648"/>
      <c r="R39648"/>
    </row>
    <row r="39649" spans="3:18" x14ac:dyDescent="0.2">
      <c r="C39649"/>
      <c r="D39649"/>
      <c r="E39649"/>
      <c r="F39649"/>
      <c r="G39649"/>
      <c r="H39649"/>
      <c r="I39649"/>
      <c r="J39649"/>
      <c r="K39649"/>
      <c r="L39649"/>
      <c r="M39649"/>
      <c r="N39649"/>
      <c r="O39649"/>
      <c r="P39649"/>
      <c r="Q39649"/>
      <c r="R39649"/>
    </row>
    <row r="39650" spans="3:18" x14ac:dyDescent="0.2">
      <c r="C39650"/>
      <c r="D39650"/>
      <c r="E39650"/>
      <c r="F39650"/>
      <c r="G39650"/>
      <c r="H39650"/>
      <c r="I39650"/>
      <c r="J39650"/>
      <c r="K39650"/>
      <c r="L39650"/>
      <c r="M39650"/>
      <c r="N39650"/>
      <c r="O39650"/>
      <c r="P39650"/>
      <c r="Q39650"/>
      <c r="R39650"/>
    </row>
    <row r="39651" spans="3:18" x14ac:dyDescent="0.2">
      <c r="C39651"/>
      <c r="D39651"/>
      <c r="E39651"/>
      <c r="F39651"/>
      <c r="G39651"/>
      <c r="H39651"/>
      <c r="I39651"/>
      <c r="J39651"/>
      <c r="K39651"/>
      <c r="L39651"/>
      <c r="M39651"/>
      <c r="N39651"/>
      <c r="O39651"/>
      <c r="P39651"/>
      <c r="Q39651"/>
      <c r="R39651"/>
    </row>
    <row r="39652" spans="3:18" x14ac:dyDescent="0.2">
      <c r="C39652"/>
      <c r="D39652"/>
      <c r="E39652"/>
      <c r="F39652"/>
      <c r="G39652"/>
      <c r="H39652"/>
      <c r="I39652"/>
      <c r="J39652"/>
      <c r="K39652"/>
      <c r="L39652"/>
      <c r="M39652"/>
      <c r="N39652"/>
      <c r="O39652"/>
      <c r="P39652"/>
      <c r="Q39652"/>
      <c r="R39652"/>
    </row>
    <row r="39653" spans="3:18" x14ac:dyDescent="0.2">
      <c r="C39653"/>
      <c r="D39653"/>
      <c r="E39653"/>
      <c r="F39653"/>
      <c r="G39653"/>
      <c r="H39653"/>
      <c r="I39653"/>
      <c r="J39653"/>
      <c r="K39653"/>
      <c r="L39653"/>
      <c r="M39653"/>
      <c r="N39653"/>
      <c r="O39653"/>
      <c r="P39653"/>
      <c r="Q39653"/>
      <c r="R39653"/>
    </row>
    <row r="39654" spans="3:18" x14ac:dyDescent="0.2">
      <c r="C39654"/>
      <c r="D39654"/>
      <c r="E39654"/>
      <c r="F39654"/>
      <c r="G39654"/>
      <c r="H39654"/>
      <c r="I39654"/>
      <c r="J39654"/>
      <c r="K39654"/>
      <c r="L39654"/>
      <c r="M39654"/>
      <c r="N39654"/>
      <c r="O39654"/>
      <c r="P39654"/>
      <c r="Q39654"/>
      <c r="R39654"/>
    </row>
    <row r="39655" spans="3:18" x14ac:dyDescent="0.2">
      <c r="C39655"/>
      <c r="D39655"/>
      <c r="E39655"/>
      <c r="F39655"/>
      <c r="G39655"/>
      <c r="H39655"/>
      <c r="I39655"/>
      <c r="J39655"/>
      <c r="K39655"/>
      <c r="L39655"/>
      <c r="M39655"/>
      <c r="N39655"/>
      <c r="O39655"/>
      <c r="P39655"/>
      <c r="Q39655"/>
      <c r="R39655"/>
    </row>
    <row r="39656" spans="3:18" x14ac:dyDescent="0.2">
      <c r="C39656"/>
      <c r="D39656"/>
      <c r="E39656"/>
      <c r="F39656"/>
      <c r="G39656"/>
      <c r="H39656"/>
      <c r="I39656"/>
      <c r="J39656"/>
      <c r="K39656"/>
      <c r="L39656"/>
      <c r="M39656"/>
      <c r="N39656"/>
      <c r="O39656"/>
      <c r="P39656"/>
      <c r="Q39656"/>
      <c r="R39656"/>
    </row>
    <row r="39657" spans="3:18" x14ac:dyDescent="0.2">
      <c r="C39657"/>
      <c r="D39657"/>
      <c r="E39657"/>
      <c r="F39657"/>
      <c r="G39657"/>
      <c r="H39657"/>
      <c r="I39657"/>
      <c r="J39657"/>
      <c r="K39657"/>
      <c r="L39657"/>
      <c r="M39657"/>
      <c r="N39657"/>
      <c r="O39657"/>
      <c r="P39657"/>
      <c r="Q39657"/>
      <c r="R39657"/>
    </row>
    <row r="39658" spans="3:18" x14ac:dyDescent="0.2">
      <c r="C39658"/>
      <c r="D39658"/>
      <c r="E39658"/>
      <c r="F39658"/>
      <c r="G39658"/>
      <c r="H39658"/>
      <c r="I39658"/>
      <c r="J39658"/>
      <c r="K39658"/>
      <c r="L39658"/>
      <c r="M39658"/>
      <c r="N39658"/>
      <c r="O39658"/>
      <c r="P39658"/>
      <c r="Q39658"/>
      <c r="R39658"/>
    </row>
    <row r="39659" spans="3:18" x14ac:dyDescent="0.2">
      <c r="C39659"/>
      <c r="D39659"/>
      <c r="E39659"/>
      <c r="F39659"/>
      <c r="G39659"/>
      <c r="H39659"/>
      <c r="I39659"/>
      <c r="J39659"/>
      <c r="K39659"/>
      <c r="L39659"/>
      <c r="M39659"/>
      <c r="N39659"/>
      <c r="O39659"/>
      <c r="P39659"/>
      <c r="Q39659"/>
      <c r="R39659"/>
    </row>
    <row r="39660" spans="3:18" x14ac:dyDescent="0.2">
      <c r="C39660"/>
      <c r="D39660"/>
      <c r="E39660"/>
      <c r="F39660"/>
      <c r="G39660"/>
      <c r="H39660"/>
      <c r="I39660"/>
      <c r="J39660"/>
      <c r="K39660"/>
      <c r="L39660"/>
      <c r="M39660"/>
      <c r="N39660"/>
      <c r="O39660"/>
      <c r="P39660"/>
      <c r="Q39660"/>
      <c r="R39660"/>
    </row>
    <row r="39661" spans="3:18" x14ac:dyDescent="0.2">
      <c r="C39661"/>
      <c r="D39661"/>
      <c r="E39661"/>
      <c r="F39661"/>
      <c r="G39661"/>
      <c r="H39661"/>
      <c r="I39661"/>
      <c r="J39661"/>
      <c r="K39661"/>
      <c r="L39661"/>
      <c r="M39661"/>
      <c r="N39661"/>
      <c r="O39661"/>
      <c r="P39661"/>
      <c r="Q39661"/>
      <c r="R39661"/>
    </row>
    <row r="39662" spans="3:18" x14ac:dyDescent="0.2">
      <c r="C39662"/>
      <c r="D39662"/>
      <c r="E39662"/>
      <c r="F39662"/>
      <c r="G39662"/>
      <c r="H39662"/>
      <c r="I39662"/>
      <c r="J39662"/>
      <c r="K39662"/>
      <c r="L39662"/>
      <c r="M39662"/>
      <c r="N39662"/>
      <c r="O39662"/>
      <c r="P39662"/>
      <c r="Q39662"/>
      <c r="R39662"/>
    </row>
    <row r="39663" spans="3:18" x14ac:dyDescent="0.2">
      <c r="C39663"/>
      <c r="D39663"/>
      <c r="E39663"/>
      <c r="F39663"/>
      <c r="G39663"/>
      <c r="H39663"/>
      <c r="I39663"/>
      <c r="J39663"/>
      <c r="K39663"/>
      <c r="L39663"/>
      <c r="M39663"/>
      <c r="N39663"/>
      <c r="O39663"/>
      <c r="P39663"/>
      <c r="Q39663"/>
      <c r="R39663"/>
    </row>
    <row r="39664" spans="3:18" x14ac:dyDescent="0.2">
      <c r="C39664"/>
      <c r="D39664"/>
      <c r="E39664"/>
      <c r="F39664"/>
      <c r="G39664"/>
      <c r="H39664"/>
      <c r="I39664"/>
      <c r="J39664"/>
      <c r="K39664"/>
      <c r="L39664"/>
      <c r="M39664"/>
      <c r="N39664"/>
      <c r="O39664"/>
      <c r="P39664"/>
      <c r="Q39664"/>
      <c r="R39664"/>
    </row>
    <row r="39665" spans="3:18" x14ac:dyDescent="0.2">
      <c r="C39665"/>
      <c r="D39665"/>
      <c r="E39665"/>
      <c r="F39665"/>
      <c r="G39665"/>
      <c r="H39665"/>
      <c r="I39665"/>
      <c r="J39665"/>
      <c r="K39665"/>
      <c r="L39665"/>
      <c r="M39665"/>
      <c r="N39665"/>
      <c r="O39665"/>
      <c r="P39665"/>
      <c r="Q39665"/>
      <c r="R39665"/>
    </row>
    <row r="39666" spans="3:18" x14ac:dyDescent="0.2">
      <c r="C39666"/>
      <c r="D39666"/>
      <c r="E39666"/>
      <c r="F39666"/>
      <c r="G39666"/>
      <c r="H39666"/>
      <c r="I39666"/>
      <c r="J39666"/>
      <c r="K39666"/>
      <c r="L39666"/>
      <c r="M39666"/>
      <c r="N39666"/>
      <c r="O39666"/>
      <c r="P39666"/>
      <c r="Q39666"/>
      <c r="R39666"/>
    </row>
    <row r="39667" spans="3:18" x14ac:dyDescent="0.2">
      <c r="C39667"/>
      <c r="D39667"/>
      <c r="E39667"/>
      <c r="F39667"/>
      <c r="G39667"/>
      <c r="H39667"/>
      <c r="I39667"/>
      <c r="J39667"/>
      <c r="K39667"/>
      <c r="L39667"/>
      <c r="M39667"/>
      <c r="N39667"/>
      <c r="O39667"/>
      <c r="P39667"/>
      <c r="Q39667"/>
      <c r="R39667"/>
    </row>
    <row r="39668" spans="3:18" x14ac:dyDescent="0.2">
      <c r="C39668"/>
      <c r="D39668"/>
      <c r="E39668"/>
      <c r="F39668"/>
      <c r="G39668"/>
      <c r="H39668"/>
      <c r="I39668"/>
      <c r="J39668"/>
      <c r="K39668"/>
      <c r="L39668"/>
      <c r="M39668"/>
      <c r="N39668"/>
      <c r="O39668"/>
      <c r="P39668"/>
      <c r="Q39668"/>
      <c r="R39668"/>
    </row>
    <row r="39669" spans="3:18" x14ac:dyDescent="0.2">
      <c r="C39669"/>
      <c r="D39669"/>
      <c r="E39669"/>
      <c r="F39669"/>
      <c r="G39669"/>
      <c r="H39669"/>
      <c r="I39669"/>
      <c r="J39669"/>
      <c r="K39669"/>
      <c r="L39669"/>
      <c r="M39669"/>
      <c r="N39669"/>
      <c r="O39669"/>
      <c r="P39669"/>
      <c r="Q39669"/>
      <c r="R39669"/>
    </row>
    <row r="39670" spans="3:18" x14ac:dyDescent="0.2">
      <c r="C39670"/>
      <c r="D39670"/>
      <c r="E39670"/>
      <c r="F39670"/>
      <c r="G39670"/>
      <c r="H39670"/>
      <c r="I39670"/>
      <c r="J39670"/>
      <c r="K39670"/>
      <c r="L39670"/>
      <c r="M39670"/>
      <c r="N39670"/>
      <c r="O39670"/>
      <c r="P39670"/>
      <c r="Q39670"/>
      <c r="R39670"/>
    </row>
    <row r="39671" spans="3:18" x14ac:dyDescent="0.2">
      <c r="C39671"/>
      <c r="D39671"/>
      <c r="E39671"/>
      <c r="F39671"/>
      <c r="G39671"/>
      <c r="H39671"/>
      <c r="I39671"/>
      <c r="J39671"/>
      <c r="K39671"/>
      <c r="L39671"/>
      <c r="M39671"/>
      <c r="N39671"/>
      <c r="O39671"/>
      <c r="P39671"/>
      <c r="Q39671"/>
      <c r="R39671"/>
    </row>
    <row r="39672" spans="3:18" x14ac:dyDescent="0.2">
      <c r="C39672"/>
      <c r="D39672"/>
      <c r="E39672"/>
      <c r="F39672"/>
      <c r="G39672"/>
      <c r="H39672"/>
      <c r="I39672"/>
      <c r="J39672"/>
      <c r="K39672"/>
      <c r="L39672"/>
      <c r="M39672"/>
      <c r="N39672"/>
      <c r="O39672"/>
      <c r="P39672"/>
      <c r="Q39672"/>
      <c r="R39672"/>
    </row>
    <row r="39673" spans="3:18" x14ac:dyDescent="0.2">
      <c r="C39673"/>
      <c r="D39673"/>
      <c r="E39673"/>
      <c r="F39673"/>
      <c r="G39673"/>
      <c r="H39673"/>
      <c r="I39673"/>
      <c r="J39673"/>
      <c r="K39673"/>
      <c r="L39673"/>
      <c r="M39673"/>
      <c r="N39673"/>
      <c r="O39673"/>
      <c r="P39673"/>
      <c r="Q39673"/>
      <c r="R39673"/>
    </row>
    <row r="39674" spans="3:18" x14ac:dyDescent="0.2">
      <c r="C39674"/>
      <c r="D39674"/>
      <c r="E39674"/>
      <c r="F39674"/>
      <c r="G39674"/>
      <c r="H39674"/>
      <c r="I39674"/>
      <c r="J39674"/>
      <c r="K39674"/>
      <c r="L39674"/>
      <c r="M39674"/>
      <c r="N39674"/>
      <c r="O39674"/>
      <c r="P39674"/>
      <c r="Q39674"/>
      <c r="R39674"/>
    </row>
    <row r="39675" spans="3:18" x14ac:dyDescent="0.2">
      <c r="C39675"/>
      <c r="D39675"/>
      <c r="E39675"/>
      <c r="F39675"/>
      <c r="G39675"/>
      <c r="H39675"/>
      <c r="I39675"/>
      <c r="J39675"/>
      <c r="K39675"/>
      <c r="L39675"/>
      <c r="M39675"/>
      <c r="N39675"/>
      <c r="O39675"/>
      <c r="P39675"/>
      <c r="Q39675"/>
      <c r="R39675"/>
    </row>
    <row r="39676" spans="3:18" x14ac:dyDescent="0.2">
      <c r="C39676"/>
      <c r="D39676"/>
      <c r="E39676"/>
      <c r="F39676"/>
      <c r="G39676"/>
      <c r="H39676"/>
      <c r="I39676"/>
      <c r="J39676"/>
      <c r="K39676"/>
      <c r="L39676"/>
      <c r="M39676"/>
      <c r="N39676"/>
      <c r="O39676"/>
      <c r="P39676"/>
      <c r="Q39676"/>
      <c r="R39676"/>
    </row>
    <row r="39677" spans="3:18" x14ac:dyDescent="0.2">
      <c r="C39677"/>
      <c r="D39677"/>
      <c r="E39677"/>
      <c r="F39677"/>
      <c r="G39677"/>
      <c r="H39677"/>
      <c r="I39677"/>
      <c r="J39677"/>
      <c r="K39677"/>
      <c r="L39677"/>
      <c r="M39677"/>
      <c r="N39677"/>
      <c r="O39677"/>
      <c r="P39677"/>
      <c r="Q39677"/>
      <c r="R39677"/>
    </row>
    <row r="39678" spans="3:18" x14ac:dyDescent="0.2">
      <c r="C39678"/>
      <c r="D39678"/>
      <c r="E39678"/>
      <c r="F39678"/>
      <c r="G39678"/>
      <c r="H39678"/>
      <c r="I39678"/>
      <c r="J39678"/>
      <c r="K39678"/>
      <c r="L39678"/>
      <c r="M39678"/>
      <c r="N39678"/>
      <c r="O39678"/>
      <c r="P39678"/>
      <c r="Q39678"/>
      <c r="R39678"/>
    </row>
    <row r="39679" spans="3:18" x14ac:dyDescent="0.2">
      <c r="C39679"/>
      <c r="D39679"/>
      <c r="E39679"/>
      <c r="F39679"/>
      <c r="G39679"/>
      <c r="H39679"/>
      <c r="I39679"/>
      <c r="J39679"/>
      <c r="K39679"/>
      <c r="L39679"/>
      <c r="M39679"/>
      <c r="N39679"/>
      <c r="O39679"/>
      <c r="P39679"/>
      <c r="Q39679"/>
      <c r="R39679"/>
    </row>
    <row r="39680" spans="3:18" x14ac:dyDescent="0.2">
      <c r="C39680"/>
      <c r="D39680"/>
      <c r="E39680"/>
      <c r="F39680"/>
      <c r="G39680"/>
      <c r="H39680"/>
      <c r="I39680"/>
      <c r="J39680"/>
      <c r="K39680"/>
      <c r="L39680"/>
      <c r="M39680"/>
      <c r="N39680"/>
      <c r="O39680"/>
      <c r="P39680"/>
      <c r="Q39680"/>
      <c r="R39680"/>
    </row>
    <row r="39681" spans="3:18" x14ac:dyDescent="0.2">
      <c r="C39681"/>
      <c r="D39681"/>
      <c r="E39681"/>
      <c r="F39681"/>
      <c r="G39681"/>
      <c r="H39681"/>
      <c r="I39681"/>
      <c r="J39681"/>
      <c r="K39681"/>
      <c r="L39681"/>
      <c r="M39681"/>
      <c r="N39681"/>
      <c r="O39681"/>
      <c r="P39681"/>
      <c r="Q39681"/>
      <c r="R39681"/>
    </row>
    <row r="39682" spans="3:18" x14ac:dyDescent="0.2">
      <c r="C39682"/>
      <c r="D39682"/>
      <c r="E39682"/>
      <c r="F39682"/>
      <c r="G39682"/>
      <c r="H39682"/>
      <c r="I39682"/>
      <c r="J39682"/>
      <c r="K39682"/>
      <c r="L39682"/>
      <c r="M39682"/>
      <c r="N39682"/>
      <c r="O39682"/>
      <c r="P39682"/>
      <c r="Q39682"/>
      <c r="R39682"/>
    </row>
    <row r="39683" spans="3:18" x14ac:dyDescent="0.2">
      <c r="C39683"/>
      <c r="D39683"/>
      <c r="E39683"/>
      <c r="F39683"/>
      <c r="G39683"/>
      <c r="H39683"/>
      <c r="I39683"/>
      <c r="J39683"/>
      <c r="K39683"/>
      <c r="L39683"/>
      <c r="M39683"/>
      <c r="N39683"/>
      <c r="O39683"/>
      <c r="P39683"/>
      <c r="Q39683"/>
      <c r="R39683"/>
    </row>
    <row r="39684" spans="3:18" x14ac:dyDescent="0.2">
      <c r="C39684"/>
      <c r="D39684"/>
      <c r="E39684"/>
      <c r="F39684"/>
      <c r="G39684"/>
      <c r="H39684"/>
      <c r="I39684"/>
      <c r="J39684"/>
      <c r="K39684"/>
      <c r="L39684"/>
      <c r="M39684"/>
      <c r="N39684"/>
      <c r="O39684"/>
      <c r="P39684"/>
      <c r="Q39684"/>
      <c r="R39684"/>
    </row>
    <row r="39685" spans="3:18" x14ac:dyDescent="0.2">
      <c r="C39685"/>
      <c r="D39685"/>
      <c r="E39685"/>
      <c r="F39685"/>
      <c r="G39685"/>
      <c r="H39685"/>
      <c r="I39685"/>
      <c r="J39685"/>
      <c r="K39685"/>
      <c r="L39685"/>
      <c r="M39685"/>
      <c r="N39685"/>
      <c r="O39685"/>
      <c r="P39685"/>
      <c r="Q39685"/>
      <c r="R39685"/>
    </row>
    <row r="39686" spans="3:18" x14ac:dyDescent="0.2">
      <c r="C39686"/>
      <c r="D39686"/>
      <c r="E39686"/>
      <c r="F39686"/>
      <c r="G39686"/>
      <c r="H39686"/>
      <c r="I39686"/>
      <c r="J39686"/>
      <c r="K39686"/>
      <c r="L39686"/>
      <c r="M39686"/>
      <c r="N39686"/>
      <c r="O39686"/>
      <c r="P39686"/>
      <c r="Q39686"/>
      <c r="R39686"/>
    </row>
    <row r="39687" spans="3:18" x14ac:dyDescent="0.2">
      <c r="C39687"/>
      <c r="D39687"/>
      <c r="E39687"/>
      <c r="F39687"/>
      <c r="G39687"/>
      <c r="H39687"/>
      <c r="I39687"/>
      <c r="J39687"/>
      <c r="K39687"/>
      <c r="L39687"/>
      <c r="M39687"/>
      <c r="N39687"/>
      <c r="O39687"/>
      <c r="P39687"/>
      <c r="Q39687"/>
      <c r="R39687"/>
    </row>
    <row r="39688" spans="3:18" x14ac:dyDescent="0.2">
      <c r="C39688"/>
      <c r="D39688"/>
      <c r="E39688"/>
      <c r="F39688"/>
      <c r="G39688"/>
      <c r="H39688"/>
      <c r="I39688"/>
      <c r="J39688"/>
      <c r="K39688"/>
      <c r="L39688"/>
      <c r="M39688"/>
      <c r="N39688"/>
      <c r="O39688"/>
      <c r="P39688"/>
      <c r="Q39688"/>
      <c r="R39688"/>
    </row>
    <row r="39689" spans="3:18" x14ac:dyDescent="0.2">
      <c r="C39689"/>
      <c r="D39689"/>
      <c r="E39689"/>
      <c r="F39689"/>
      <c r="G39689"/>
      <c r="H39689"/>
      <c r="I39689"/>
      <c r="J39689"/>
      <c r="K39689"/>
      <c r="L39689"/>
      <c r="M39689"/>
      <c r="N39689"/>
      <c r="O39689"/>
      <c r="P39689"/>
      <c r="Q39689"/>
      <c r="R39689"/>
    </row>
    <row r="39690" spans="3:18" x14ac:dyDescent="0.2">
      <c r="C39690"/>
      <c r="D39690"/>
      <c r="E39690"/>
      <c r="F39690"/>
      <c r="G39690"/>
      <c r="H39690"/>
      <c r="I39690"/>
      <c r="J39690"/>
      <c r="K39690"/>
      <c r="L39690"/>
      <c r="M39690"/>
      <c r="N39690"/>
      <c r="O39690"/>
      <c r="P39690"/>
      <c r="Q39690"/>
      <c r="R39690"/>
    </row>
    <row r="39691" spans="3:18" x14ac:dyDescent="0.2">
      <c r="C39691"/>
      <c r="D39691"/>
      <c r="E39691"/>
      <c r="F39691"/>
      <c r="G39691"/>
      <c r="H39691"/>
      <c r="I39691"/>
      <c r="J39691"/>
      <c r="K39691"/>
      <c r="L39691"/>
      <c r="M39691"/>
      <c r="N39691"/>
      <c r="O39691"/>
      <c r="P39691"/>
      <c r="Q39691"/>
      <c r="R39691"/>
    </row>
    <row r="39692" spans="3:18" x14ac:dyDescent="0.2">
      <c r="C39692"/>
      <c r="D39692"/>
      <c r="E39692"/>
      <c r="F39692"/>
      <c r="G39692"/>
      <c r="H39692"/>
      <c r="I39692"/>
      <c r="J39692"/>
      <c r="K39692"/>
      <c r="L39692"/>
      <c r="M39692"/>
      <c r="N39692"/>
      <c r="O39692"/>
      <c r="P39692"/>
      <c r="Q39692"/>
      <c r="R39692"/>
    </row>
    <row r="39693" spans="3:18" x14ac:dyDescent="0.2">
      <c r="C39693"/>
      <c r="D39693"/>
      <c r="E39693"/>
      <c r="F39693"/>
      <c r="G39693"/>
      <c r="H39693"/>
      <c r="I39693"/>
      <c r="J39693"/>
      <c r="K39693"/>
      <c r="L39693"/>
      <c r="M39693"/>
      <c r="N39693"/>
      <c r="O39693"/>
      <c r="P39693"/>
      <c r="Q39693"/>
      <c r="R39693"/>
    </row>
    <row r="39694" spans="3:18" x14ac:dyDescent="0.2">
      <c r="C39694"/>
      <c r="D39694"/>
      <c r="E39694"/>
      <c r="F39694"/>
      <c r="G39694"/>
      <c r="H39694"/>
      <c r="I39694"/>
      <c r="J39694"/>
      <c r="K39694"/>
      <c r="L39694"/>
      <c r="M39694"/>
      <c r="N39694"/>
      <c r="O39694"/>
      <c r="P39694"/>
      <c r="Q39694"/>
      <c r="R39694"/>
    </row>
    <row r="39695" spans="3:18" x14ac:dyDescent="0.2">
      <c r="C39695"/>
      <c r="D39695"/>
      <c r="E39695"/>
      <c r="F39695"/>
      <c r="G39695"/>
      <c r="H39695"/>
      <c r="I39695"/>
      <c r="J39695"/>
      <c r="K39695"/>
      <c r="L39695"/>
      <c r="M39695"/>
      <c r="N39695"/>
      <c r="O39695"/>
      <c r="P39695"/>
      <c r="Q39695"/>
      <c r="R39695"/>
    </row>
    <row r="39696" spans="3:18" x14ac:dyDescent="0.2">
      <c r="C39696"/>
      <c r="D39696"/>
      <c r="E39696"/>
      <c r="F39696"/>
      <c r="G39696"/>
      <c r="H39696"/>
      <c r="I39696"/>
      <c r="J39696"/>
      <c r="K39696"/>
      <c r="L39696"/>
      <c r="M39696"/>
      <c r="N39696"/>
      <c r="O39696"/>
      <c r="P39696"/>
      <c r="Q39696"/>
      <c r="R39696"/>
    </row>
    <row r="39697" spans="3:18" x14ac:dyDescent="0.2">
      <c r="C39697"/>
      <c r="D39697"/>
      <c r="E39697"/>
      <c r="F39697"/>
      <c r="G39697"/>
      <c r="H39697"/>
      <c r="I39697"/>
      <c r="J39697"/>
      <c r="K39697"/>
      <c r="L39697"/>
      <c r="M39697"/>
      <c r="N39697"/>
      <c r="O39697"/>
      <c r="P39697"/>
      <c r="Q39697"/>
      <c r="R39697"/>
    </row>
    <row r="39698" spans="3:18" x14ac:dyDescent="0.2">
      <c r="C39698"/>
      <c r="D39698"/>
      <c r="E39698"/>
      <c r="F39698"/>
      <c r="G39698"/>
      <c r="H39698"/>
      <c r="I39698"/>
      <c r="J39698"/>
      <c r="K39698"/>
      <c r="L39698"/>
      <c r="M39698"/>
      <c r="N39698"/>
      <c r="O39698"/>
      <c r="P39698"/>
      <c r="Q39698"/>
      <c r="R39698"/>
    </row>
    <row r="39699" spans="3:18" x14ac:dyDescent="0.2">
      <c r="C39699"/>
      <c r="D39699"/>
      <c r="E39699"/>
      <c r="F39699"/>
      <c r="G39699"/>
      <c r="H39699"/>
      <c r="I39699"/>
      <c r="J39699"/>
      <c r="K39699"/>
      <c r="L39699"/>
      <c r="M39699"/>
      <c r="N39699"/>
      <c r="O39699"/>
      <c r="P39699"/>
      <c r="Q39699"/>
      <c r="R39699"/>
    </row>
    <row r="39700" spans="3:18" x14ac:dyDescent="0.2">
      <c r="C39700"/>
      <c r="D39700"/>
      <c r="E39700"/>
      <c r="F39700"/>
      <c r="G39700"/>
      <c r="H39700"/>
      <c r="I39700"/>
      <c r="J39700"/>
      <c r="K39700"/>
      <c r="L39700"/>
      <c r="M39700"/>
      <c r="N39700"/>
      <c r="O39700"/>
      <c r="P39700"/>
      <c r="Q39700"/>
      <c r="R39700"/>
    </row>
    <row r="39701" spans="3:18" x14ac:dyDescent="0.2">
      <c r="C39701"/>
      <c r="D39701"/>
      <c r="E39701"/>
      <c r="F39701"/>
      <c r="G39701"/>
      <c r="H39701"/>
      <c r="I39701"/>
      <c r="J39701"/>
      <c r="K39701"/>
      <c r="L39701"/>
      <c r="M39701"/>
      <c r="N39701"/>
      <c r="O39701"/>
      <c r="P39701"/>
      <c r="Q39701"/>
      <c r="R39701"/>
    </row>
    <row r="39702" spans="3:18" x14ac:dyDescent="0.2">
      <c r="C39702"/>
      <c r="D39702"/>
      <c r="E39702"/>
      <c r="F39702"/>
      <c r="G39702"/>
      <c r="H39702"/>
      <c r="I39702"/>
      <c r="J39702"/>
      <c r="K39702"/>
      <c r="L39702"/>
      <c r="M39702"/>
      <c r="N39702"/>
      <c r="O39702"/>
      <c r="P39702"/>
      <c r="Q39702"/>
      <c r="R39702"/>
    </row>
    <row r="39703" spans="3:18" x14ac:dyDescent="0.2">
      <c r="C39703"/>
      <c r="D39703"/>
      <c r="E39703"/>
      <c r="F39703"/>
      <c r="G39703"/>
      <c r="H39703"/>
      <c r="I39703"/>
      <c r="J39703"/>
      <c r="K39703"/>
      <c r="L39703"/>
      <c r="M39703"/>
      <c r="N39703"/>
      <c r="O39703"/>
      <c r="P39703"/>
      <c r="Q39703"/>
      <c r="R39703"/>
    </row>
    <row r="39704" spans="3:18" x14ac:dyDescent="0.2">
      <c r="C39704"/>
      <c r="D39704"/>
      <c r="E39704"/>
      <c r="F39704"/>
      <c r="G39704"/>
      <c r="H39704"/>
      <c r="I39704"/>
      <c r="J39704"/>
      <c r="K39704"/>
      <c r="L39704"/>
      <c r="M39704"/>
      <c r="N39704"/>
      <c r="O39704"/>
      <c r="P39704"/>
      <c r="Q39704"/>
      <c r="R39704"/>
    </row>
    <row r="39705" spans="3:18" x14ac:dyDescent="0.2">
      <c r="C39705"/>
      <c r="D39705"/>
      <c r="E39705"/>
      <c r="F39705"/>
      <c r="G39705"/>
      <c r="H39705"/>
      <c r="I39705"/>
      <c r="J39705"/>
      <c r="K39705"/>
      <c r="L39705"/>
      <c r="M39705"/>
      <c r="N39705"/>
      <c r="O39705"/>
      <c r="P39705"/>
      <c r="Q39705"/>
      <c r="R39705"/>
    </row>
    <row r="39706" spans="3:18" x14ac:dyDescent="0.2">
      <c r="C39706"/>
      <c r="D39706"/>
      <c r="E39706"/>
      <c r="F39706"/>
      <c r="G39706"/>
      <c r="H39706"/>
      <c r="I39706"/>
      <c r="J39706"/>
      <c r="K39706"/>
      <c r="L39706"/>
      <c r="M39706"/>
      <c r="N39706"/>
      <c r="O39706"/>
      <c r="P39706"/>
      <c r="Q39706"/>
      <c r="R39706"/>
    </row>
    <row r="39707" spans="3:18" x14ac:dyDescent="0.2">
      <c r="C39707"/>
      <c r="D39707"/>
      <c r="E39707"/>
      <c r="F39707"/>
      <c r="G39707"/>
      <c r="H39707"/>
      <c r="I39707"/>
      <c r="J39707"/>
      <c r="K39707"/>
      <c r="L39707"/>
      <c r="M39707"/>
      <c r="N39707"/>
      <c r="O39707"/>
      <c r="P39707"/>
      <c r="Q39707"/>
      <c r="R39707"/>
    </row>
    <row r="39708" spans="3:18" x14ac:dyDescent="0.2">
      <c r="C39708"/>
      <c r="D39708"/>
      <c r="E39708"/>
      <c r="F39708"/>
      <c r="G39708"/>
      <c r="H39708"/>
      <c r="I39708"/>
      <c r="J39708"/>
      <c r="K39708"/>
      <c r="L39708"/>
      <c r="M39708"/>
      <c r="N39708"/>
      <c r="O39708"/>
      <c r="P39708"/>
      <c r="Q39708"/>
      <c r="R39708"/>
    </row>
    <row r="39709" spans="3:18" x14ac:dyDescent="0.2">
      <c r="C39709"/>
      <c r="D39709"/>
      <c r="E39709"/>
      <c r="F39709"/>
      <c r="G39709"/>
      <c r="H39709"/>
      <c r="I39709"/>
      <c r="J39709"/>
      <c r="K39709"/>
      <c r="L39709"/>
      <c r="M39709"/>
      <c r="N39709"/>
      <c r="O39709"/>
      <c r="P39709"/>
      <c r="Q39709"/>
      <c r="R39709"/>
    </row>
    <row r="39710" spans="3:18" x14ac:dyDescent="0.2">
      <c r="C39710"/>
      <c r="D39710"/>
      <c r="E39710"/>
      <c r="F39710"/>
      <c r="G39710"/>
      <c r="H39710"/>
      <c r="I39710"/>
      <c r="J39710"/>
      <c r="K39710"/>
      <c r="L39710"/>
      <c r="M39710"/>
      <c r="N39710"/>
      <c r="O39710"/>
      <c r="P39710"/>
      <c r="Q39710"/>
      <c r="R39710"/>
    </row>
    <row r="39711" spans="3:18" x14ac:dyDescent="0.2">
      <c r="C39711"/>
      <c r="D39711"/>
      <c r="E39711"/>
      <c r="F39711"/>
      <c r="G39711"/>
      <c r="H39711"/>
      <c r="I39711"/>
      <c r="J39711"/>
      <c r="K39711"/>
      <c r="L39711"/>
      <c r="M39711"/>
      <c r="N39711"/>
      <c r="O39711"/>
      <c r="P39711"/>
      <c r="Q39711"/>
      <c r="R39711"/>
    </row>
    <row r="39712" spans="3:18" x14ac:dyDescent="0.2">
      <c r="C39712"/>
      <c r="D39712"/>
      <c r="E39712"/>
      <c r="F39712"/>
      <c r="G39712"/>
      <c r="H39712"/>
      <c r="I39712"/>
      <c r="J39712"/>
      <c r="K39712"/>
      <c r="L39712"/>
      <c r="M39712"/>
      <c r="N39712"/>
      <c r="O39712"/>
      <c r="P39712"/>
      <c r="Q39712"/>
      <c r="R39712"/>
    </row>
    <row r="39713" spans="3:18" x14ac:dyDescent="0.2">
      <c r="C39713"/>
      <c r="D39713"/>
      <c r="E39713"/>
      <c r="F39713"/>
      <c r="G39713"/>
      <c r="H39713"/>
      <c r="I39713"/>
      <c r="J39713"/>
      <c r="K39713"/>
      <c r="L39713"/>
      <c r="M39713"/>
      <c r="N39713"/>
      <c r="O39713"/>
      <c r="P39713"/>
      <c r="Q39713"/>
      <c r="R39713"/>
    </row>
    <row r="39714" spans="3:18" x14ac:dyDescent="0.2">
      <c r="C39714"/>
      <c r="D39714"/>
      <c r="E39714"/>
      <c r="F39714"/>
      <c r="G39714"/>
      <c r="H39714"/>
      <c r="I39714"/>
      <c r="J39714"/>
      <c r="K39714"/>
      <c r="L39714"/>
      <c r="M39714"/>
      <c r="N39714"/>
      <c r="O39714"/>
      <c r="P39714"/>
      <c r="Q39714"/>
      <c r="R39714"/>
    </row>
    <row r="39715" spans="3:18" x14ac:dyDescent="0.2">
      <c r="C39715"/>
      <c r="D39715"/>
      <c r="E39715"/>
      <c r="F39715"/>
      <c r="G39715"/>
      <c r="H39715"/>
      <c r="I39715"/>
      <c r="J39715"/>
      <c r="K39715"/>
      <c r="L39715"/>
      <c r="M39715"/>
      <c r="N39715"/>
      <c r="O39715"/>
      <c r="P39715"/>
      <c r="Q39715"/>
      <c r="R39715"/>
    </row>
    <row r="39716" spans="3:18" x14ac:dyDescent="0.2">
      <c r="C39716"/>
      <c r="D39716"/>
      <c r="E39716"/>
      <c r="F39716"/>
      <c r="G39716"/>
      <c r="H39716"/>
      <c r="I39716"/>
      <c r="J39716"/>
      <c r="K39716"/>
      <c r="L39716"/>
      <c r="M39716"/>
      <c r="N39716"/>
      <c r="O39716"/>
      <c r="P39716"/>
      <c r="Q39716"/>
      <c r="R39716"/>
    </row>
    <row r="39717" spans="3:18" x14ac:dyDescent="0.2">
      <c r="C39717"/>
      <c r="D39717"/>
      <c r="E39717"/>
      <c r="F39717"/>
      <c r="G39717"/>
      <c r="H39717"/>
      <c r="I39717"/>
      <c r="J39717"/>
      <c r="K39717"/>
      <c r="L39717"/>
      <c r="M39717"/>
      <c r="N39717"/>
      <c r="O39717"/>
      <c r="P39717"/>
      <c r="Q39717"/>
      <c r="R39717"/>
    </row>
    <row r="39718" spans="3:18" x14ac:dyDescent="0.2">
      <c r="C39718"/>
      <c r="D39718"/>
      <c r="E39718"/>
      <c r="F39718"/>
      <c r="G39718"/>
      <c r="H39718"/>
      <c r="I39718"/>
      <c r="J39718"/>
      <c r="K39718"/>
      <c r="L39718"/>
      <c r="M39718"/>
      <c r="N39718"/>
      <c r="O39718"/>
      <c r="P39718"/>
      <c r="Q39718"/>
      <c r="R39718"/>
    </row>
    <row r="39719" spans="3:18" x14ac:dyDescent="0.2">
      <c r="C39719"/>
      <c r="D39719"/>
      <c r="E39719"/>
      <c r="F39719"/>
      <c r="G39719"/>
      <c r="H39719"/>
      <c r="I39719"/>
      <c r="J39719"/>
      <c r="K39719"/>
      <c r="L39719"/>
      <c r="M39719"/>
      <c r="N39719"/>
      <c r="O39719"/>
      <c r="P39719"/>
      <c r="Q39719"/>
      <c r="R39719"/>
    </row>
    <row r="39720" spans="3:18" x14ac:dyDescent="0.2">
      <c r="C39720"/>
      <c r="D39720"/>
      <c r="E39720"/>
      <c r="F39720"/>
      <c r="G39720"/>
      <c r="H39720"/>
      <c r="I39720"/>
      <c r="J39720"/>
      <c r="K39720"/>
      <c r="L39720"/>
      <c r="M39720"/>
      <c r="N39720"/>
      <c r="O39720"/>
      <c r="P39720"/>
      <c r="Q39720"/>
      <c r="R39720"/>
    </row>
    <row r="39721" spans="3:18" x14ac:dyDescent="0.2">
      <c r="C39721"/>
      <c r="D39721"/>
      <c r="E39721"/>
      <c r="F39721"/>
      <c r="G39721"/>
      <c r="H39721"/>
      <c r="I39721"/>
      <c r="J39721"/>
      <c r="K39721"/>
      <c r="L39721"/>
      <c r="M39721"/>
      <c r="N39721"/>
      <c r="O39721"/>
      <c r="P39721"/>
      <c r="Q39721"/>
      <c r="R39721"/>
    </row>
    <row r="39722" spans="3:18" x14ac:dyDescent="0.2">
      <c r="C39722"/>
      <c r="D39722"/>
      <c r="E39722"/>
      <c r="F39722"/>
      <c r="G39722"/>
      <c r="H39722"/>
      <c r="I39722"/>
      <c r="J39722"/>
      <c r="K39722"/>
      <c r="L39722"/>
      <c r="M39722"/>
      <c r="N39722"/>
      <c r="O39722"/>
      <c r="P39722"/>
      <c r="Q39722"/>
      <c r="R39722"/>
    </row>
    <row r="39723" spans="3:18" x14ac:dyDescent="0.2">
      <c r="C39723"/>
      <c r="D39723"/>
      <c r="E39723"/>
      <c r="F39723"/>
      <c r="G39723"/>
      <c r="H39723"/>
      <c r="I39723"/>
      <c r="J39723"/>
      <c r="K39723"/>
      <c r="L39723"/>
      <c r="M39723"/>
      <c r="N39723"/>
      <c r="O39723"/>
      <c r="P39723"/>
      <c r="Q39723"/>
      <c r="R39723"/>
    </row>
    <row r="39724" spans="3:18" x14ac:dyDescent="0.2">
      <c r="C39724"/>
      <c r="D39724"/>
      <c r="E39724"/>
      <c r="F39724"/>
      <c r="G39724"/>
      <c r="H39724"/>
      <c r="I39724"/>
      <c r="J39724"/>
      <c r="K39724"/>
      <c r="L39724"/>
      <c r="M39724"/>
      <c r="N39724"/>
      <c r="O39724"/>
      <c r="P39724"/>
      <c r="Q39724"/>
      <c r="R39724"/>
    </row>
    <row r="39725" spans="3:18" x14ac:dyDescent="0.2">
      <c r="C39725"/>
      <c r="D39725"/>
      <c r="E39725"/>
      <c r="F39725"/>
      <c r="G39725"/>
      <c r="H39725"/>
      <c r="I39725"/>
      <c r="J39725"/>
      <c r="K39725"/>
      <c r="L39725"/>
      <c r="M39725"/>
      <c r="N39725"/>
      <c r="O39725"/>
      <c r="P39725"/>
      <c r="Q39725"/>
      <c r="R39725"/>
    </row>
    <row r="39726" spans="3:18" x14ac:dyDescent="0.2">
      <c r="C39726"/>
      <c r="D39726"/>
      <c r="E39726"/>
      <c r="F39726"/>
      <c r="G39726"/>
      <c r="H39726"/>
      <c r="I39726"/>
      <c r="J39726"/>
      <c r="K39726"/>
      <c r="L39726"/>
      <c r="M39726"/>
      <c r="N39726"/>
      <c r="O39726"/>
      <c r="P39726"/>
      <c r="Q39726"/>
      <c r="R39726"/>
    </row>
    <row r="39727" spans="3:18" x14ac:dyDescent="0.2">
      <c r="C39727"/>
      <c r="D39727"/>
      <c r="E39727"/>
      <c r="F39727"/>
      <c r="G39727"/>
      <c r="H39727"/>
      <c r="I39727"/>
      <c r="J39727"/>
      <c r="K39727"/>
      <c r="L39727"/>
      <c r="M39727"/>
      <c r="N39727"/>
      <c r="O39727"/>
      <c r="P39727"/>
      <c r="Q39727"/>
      <c r="R39727"/>
    </row>
    <row r="39728" spans="3:18" x14ac:dyDescent="0.2">
      <c r="C39728"/>
      <c r="D39728"/>
      <c r="E39728"/>
      <c r="F39728"/>
      <c r="G39728"/>
      <c r="H39728"/>
      <c r="I39728"/>
      <c r="J39728"/>
      <c r="K39728"/>
      <c r="L39728"/>
      <c r="M39728"/>
      <c r="N39728"/>
      <c r="O39728"/>
      <c r="P39728"/>
      <c r="Q39728"/>
      <c r="R39728"/>
    </row>
    <row r="39729" spans="3:18" x14ac:dyDescent="0.2">
      <c r="C39729"/>
      <c r="D39729"/>
      <c r="E39729"/>
      <c r="F39729"/>
      <c r="G39729"/>
      <c r="H39729"/>
      <c r="I39729"/>
      <c r="J39729"/>
      <c r="K39729"/>
      <c r="L39729"/>
      <c r="M39729"/>
      <c r="N39729"/>
      <c r="O39729"/>
      <c r="P39729"/>
      <c r="Q39729"/>
      <c r="R39729"/>
    </row>
    <row r="39730" spans="3:18" x14ac:dyDescent="0.2">
      <c r="C39730"/>
      <c r="D39730"/>
      <c r="E39730"/>
      <c r="F39730"/>
      <c r="G39730"/>
      <c r="H39730"/>
      <c r="I39730"/>
      <c r="J39730"/>
      <c r="K39730"/>
      <c r="L39730"/>
      <c r="M39730"/>
      <c r="N39730"/>
      <c r="O39730"/>
      <c r="P39730"/>
      <c r="Q39730"/>
      <c r="R39730"/>
    </row>
    <row r="39731" spans="3:18" x14ac:dyDescent="0.2">
      <c r="C39731"/>
      <c r="D39731"/>
      <c r="E39731"/>
      <c r="F39731"/>
      <c r="G39731"/>
      <c r="H39731"/>
      <c r="I39731"/>
      <c r="J39731"/>
      <c r="K39731"/>
      <c r="L39731"/>
      <c r="M39731"/>
      <c r="N39731"/>
      <c r="O39731"/>
      <c r="P39731"/>
      <c r="Q39731"/>
      <c r="R39731"/>
    </row>
    <row r="39732" spans="3:18" x14ac:dyDescent="0.2">
      <c r="C39732"/>
      <c r="D39732"/>
      <c r="E39732"/>
      <c r="F39732"/>
      <c r="G39732"/>
      <c r="H39732"/>
      <c r="I39732"/>
      <c r="J39732"/>
      <c r="K39732"/>
      <c r="L39732"/>
      <c r="M39732"/>
      <c r="N39732"/>
      <c r="O39732"/>
      <c r="P39732"/>
      <c r="Q39732"/>
      <c r="R39732"/>
    </row>
    <row r="39733" spans="3:18" x14ac:dyDescent="0.2">
      <c r="C39733"/>
      <c r="D39733"/>
      <c r="E39733"/>
      <c r="F39733"/>
      <c r="G39733"/>
      <c r="H39733"/>
      <c r="I39733"/>
      <c r="J39733"/>
      <c r="K39733"/>
      <c r="L39733"/>
      <c r="M39733"/>
      <c r="N39733"/>
      <c r="O39733"/>
      <c r="P39733"/>
      <c r="Q39733"/>
      <c r="R39733"/>
    </row>
    <row r="39734" spans="3:18" x14ac:dyDescent="0.2">
      <c r="C39734"/>
      <c r="D39734"/>
      <c r="E39734"/>
      <c r="F39734"/>
      <c r="G39734"/>
      <c r="H39734"/>
      <c r="I39734"/>
      <c r="J39734"/>
      <c r="K39734"/>
      <c r="L39734"/>
      <c r="M39734"/>
      <c r="N39734"/>
      <c r="O39734"/>
      <c r="P39734"/>
      <c r="Q39734"/>
      <c r="R39734"/>
    </row>
    <row r="39735" spans="3:18" x14ac:dyDescent="0.2">
      <c r="C39735"/>
      <c r="D39735"/>
      <c r="E39735"/>
      <c r="F39735"/>
      <c r="G39735"/>
      <c r="H39735"/>
      <c r="I39735"/>
      <c r="J39735"/>
      <c r="K39735"/>
      <c r="L39735"/>
      <c r="M39735"/>
      <c r="N39735"/>
      <c r="O39735"/>
      <c r="P39735"/>
      <c r="Q39735"/>
      <c r="R39735"/>
    </row>
    <row r="39736" spans="3:18" x14ac:dyDescent="0.2">
      <c r="C39736"/>
      <c r="D39736"/>
      <c r="E39736"/>
      <c r="F39736"/>
      <c r="G39736"/>
      <c r="H39736"/>
      <c r="I39736"/>
      <c r="J39736"/>
      <c r="K39736"/>
      <c r="L39736"/>
      <c r="M39736"/>
      <c r="N39736"/>
      <c r="O39736"/>
      <c r="P39736"/>
      <c r="Q39736"/>
      <c r="R39736"/>
    </row>
    <row r="39737" spans="3:18" x14ac:dyDescent="0.2">
      <c r="C39737"/>
      <c r="D39737"/>
      <c r="E39737"/>
      <c r="F39737"/>
      <c r="G39737"/>
      <c r="H39737"/>
      <c r="I39737"/>
      <c r="J39737"/>
      <c r="K39737"/>
      <c r="L39737"/>
      <c r="M39737"/>
      <c r="N39737"/>
      <c r="O39737"/>
      <c r="P39737"/>
      <c r="Q39737"/>
      <c r="R39737"/>
    </row>
    <row r="39738" spans="3:18" x14ac:dyDescent="0.2">
      <c r="C39738"/>
      <c r="D39738"/>
      <c r="E39738"/>
      <c r="F39738"/>
      <c r="G39738"/>
      <c r="H39738"/>
      <c r="I39738"/>
      <c r="J39738"/>
      <c r="K39738"/>
      <c r="L39738"/>
      <c r="M39738"/>
      <c r="N39738"/>
      <c r="O39738"/>
      <c r="P39738"/>
      <c r="Q39738"/>
      <c r="R39738"/>
    </row>
    <row r="39739" spans="3:18" x14ac:dyDescent="0.2">
      <c r="C39739"/>
      <c r="D39739"/>
      <c r="E39739"/>
      <c r="F39739"/>
      <c r="G39739"/>
      <c r="H39739"/>
      <c r="I39739"/>
      <c r="J39739"/>
      <c r="K39739"/>
      <c r="L39739"/>
      <c r="M39739"/>
      <c r="N39739"/>
      <c r="O39739"/>
      <c r="P39739"/>
      <c r="Q39739"/>
      <c r="R39739"/>
    </row>
    <row r="39740" spans="3:18" x14ac:dyDescent="0.2">
      <c r="C39740"/>
      <c r="D39740"/>
      <c r="E39740"/>
      <c r="F39740"/>
      <c r="G39740"/>
      <c r="H39740"/>
      <c r="I39740"/>
      <c r="J39740"/>
      <c r="K39740"/>
      <c r="L39740"/>
      <c r="M39740"/>
      <c r="N39740"/>
      <c r="O39740"/>
      <c r="P39740"/>
      <c r="Q39740"/>
      <c r="R39740"/>
    </row>
    <row r="39741" spans="3:18" x14ac:dyDescent="0.2">
      <c r="C39741"/>
      <c r="D39741"/>
      <c r="E39741"/>
      <c r="F39741"/>
      <c r="G39741"/>
      <c r="H39741"/>
      <c r="I39741"/>
      <c r="J39741"/>
      <c r="K39741"/>
      <c r="L39741"/>
      <c r="M39741"/>
      <c r="N39741"/>
      <c r="O39741"/>
      <c r="P39741"/>
      <c r="Q39741"/>
      <c r="R39741"/>
    </row>
    <row r="39742" spans="3:18" x14ac:dyDescent="0.2">
      <c r="C39742"/>
      <c r="D39742"/>
      <c r="E39742"/>
      <c r="F39742"/>
      <c r="G39742"/>
      <c r="H39742"/>
      <c r="I39742"/>
      <c r="J39742"/>
      <c r="K39742"/>
      <c r="L39742"/>
      <c r="M39742"/>
      <c r="N39742"/>
      <c r="O39742"/>
      <c r="P39742"/>
      <c r="Q39742"/>
      <c r="R39742"/>
    </row>
    <row r="39743" spans="3:18" x14ac:dyDescent="0.2">
      <c r="C39743"/>
      <c r="D39743"/>
      <c r="E39743"/>
      <c r="F39743"/>
      <c r="G39743"/>
      <c r="H39743"/>
      <c r="I39743"/>
      <c r="J39743"/>
      <c r="K39743"/>
      <c r="L39743"/>
      <c r="M39743"/>
      <c r="N39743"/>
      <c r="O39743"/>
      <c r="P39743"/>
      <c r="Q39743"/>
      <c r="R39743"/>
    </row>
    <row r="39744" spans="3:18" x14ac:dyDescent="0.2">
      <c r="C39744"/>
      <c r="D39744"/>
      <c r="E39744"/>
      <c r="F39744"/>
      <c r="G39744"/>
      <c r="H39744"/>
      <c r="I39744"/>
      <c r="J39744"/>
      <c r="K39744"/>
      <c r="L39744"/>
      <c r="M39744"/>
      <c r="N39744"/>
      <c r="O39744"/>
      <c r="P39744"/>
      <c r="Q39744"/>
      <c r="R39744"/>
    </row>
    <row r="39745" spans="3:18" x14ac:dyDescent="0.2">
      <c r="C39745"/>
      <c r="D39745"/>
      <c r="E39745"/>
      <c r="F39745"/>
      <c r="G39745"/>
      <c r="H39745"/>
      <c r="I39745"/>
      <c r="J39745"/>
      <c r="K39745"/>
      <c r="L39745"/>
      <c r="M39745"/>
      <c r="N39745"/>
      <c r="O39745"/>
      <c r="P39745"/>
      <c r="Q39745"/>
      <c r="R39745"/>
    </row>
    <row r="39746" spans="3:18" x14ac:dyDescent="0.2">
      <c r="C39746"/>
      <c r="D39746"/>
      <c r="E39746"/>
      <c r="F39746"/>
      <c r="G39746"/>
      <c r="H39746"/>
      <c r="I39746"/>
      <c r="J39746"/>
      <c r="K39746"/>
      <c r="L39746"/>
      <c r="M39746"/>
      <c r="N39746"/>
      <c r="O39746"/>
      <c r="P39746"/>
      <c r="Q39746"/>
      <c r="R39746"/>
    </row>
    <row r="39747" spans="3:18" x14ac:dyDescent="0.2">
      <c r="C39747"/>
      <c r="D39747"/>
      <c r="E39747"/>
      <c r="F39747"/>
      <c r="G39747"/>
      <c r="H39747"/>
      <c r="I39747"/>
      <c r="J39747"/>
      <c r="K39747"/>
      <c r="L39747"/>
      <c r="M39747"/>
      <c r="N39747"/>
      <c r="O39747"/>
      <c r="P39747"/>
      <c r="Q39747"/>
      <c r="R39747"/>
    </row>
    <row r="39748" spans="3:18" x14ac:dyDescent="0.2">
      <c r="C39748"/>
      <c r="D39748"/>
      <c r="E39748"/>
      <c r="F39748"/>
      <c r="G39748"/>
      <c r="H39748"/>
      <c r="I39748"/>
      <c r="J39748"/>
      <c r="K39748"/>
      <c r="L39748"/>
      <c r="M39748"/>
      <c r="N39748"/>
      <c r="O39748"/>
      <c r="P39748"/>
      <c r="Q39748"/>
      <c r="R39748"/>
    </row>
    <row r="39749" spans="3:18" x14ac:dyDescent="0.2">
      <c r="C39749"/>
      <c r="D39749"/>
      <c r="E39749"/>
      <c r="F39749"/>
      <c r="G39749"/>
      <c r="H39749"/>
      <c r="I39749"/>
      <c r="J39749"/>
      <c r="K39749"/>
      <c r="L39749"/>
      <c r="M39749"/>
      <c r="N39749"/>
      <c r="O39749"/>
      <c r="P39749"/>
      <c r="Q39749"/>
      <c r="R39749"/>
    </row>
    <row r="39750" spans="3:18" x14ac:dyDescent="0.2">
      <c r="C39750"/>
      <c r="D39750"/>
      <c r="E39750"/>
      <c r="F39750"/>
      <c r="G39750"/>
      <c r="H39750"/>
      <c r="I39750"/>
      <c r="J39750"/>
      <c r="K39750"/>
      <c r="L39750"/>
      <c r="M39750"/>
      <c r="N39750"/>
      <c r="O39750"/>
      <c r="P39750"/>
      <c r="Q39750"/>
      <c r="R39750"/>
    </row>
    <row r="39751" spans="3:18" x14ac:dyDescent="0.2">
      <c r="C39751"/>
      <c r="D39751"/>
      <c r="E39751"/>
      <c r="F39751"/>
      <c r="G39751"/>
      <c r="H39751"/>
      <c r="I39751"/>
      <c r="J39751"/>
      <c r="K39751"/>
      <c r="L39751"/>
      <c r="M39751"/>
      <c r="N39751"/>
      <c r="O39751"/>
      <c r="P39751"/>
      <c r="Q39751"/>
      <c r="R39751"/>
    </row>
    <row r="39752" spans="3:18" x14ac:dyDescent="0.2">
      <c r="C39752"/>
      <c r="D39752"/>
      <c r="E39752"/>
      <c r="F39752"/>
      <c r="G39752"/>
      <c r="H39752"/>
      <c r="I39752"/>
      <c r="J39752"/>
      <c r="K39752"/>
      <c r="L39752"/>
      <c r="M39752"/>
      <c r="N39752"/>
      <c r="O39752"/>
      <c r="P39752"/>
      <c r="Q39752"/>
      <c r="R39752"/>
    </row>
    <row r="39753" spans="3:18" x14ac:dyDescent="0.2">
      <c r="C39753"/>
      <c r="D39753"/>
      <c r="E39753"/>
      <c r="F39753"/>
      <c r="G39753"/>
      <c r="H39753"/>
      <c r="I39753"/>
      <c r="J39753"/>
      <c r="K39753"/>
      <c r="L39753"/>
      <c r="M39753"/>
      <c r="N39753"/>
      <c r="O39753"/>
      <c r="P39753"/>
      <c r="Q39753"/>
      <c r="R39753"/>
    </row>
    <row r="39754" spans="3:18" x14ac:dyDescent="0.2">
      <c r="C39754"/>
      <c r="D39754"/>
      <c r="E39754"/>
      <c r="F39754"/>
      <c r="G39754"/>
      <c r="H39754"/>
      <c r="I39754"/>
      <c r="J39754"/>
      <c r="K39754"/>
      <c r="L39754"/>
      <c r="M39754"/>
      <c r="N39754"/>
      <c r="O39754"/>
      <c r="P39754"/>
      <c r="Q39754"/>
      <c r="R39754"/>
    </row>
    <row r="39755" spans="3:18" x14ac:dyDescent="0.2">
      <c r="C39755"/>
      <c r="D39755"/>
      <c r="E39755"/>
      <c r="F39755"/>
      <c r="G39755"/>
      <c r="H39755"/>
      <c r="I39755"/>
      <c r="J39755"/>
      <c r="K39755"/>
      <c r="L39755"/>
      <c r="M39755"/>
      <c r="N39755"/>
      <c r="O39755"/>
      <c r="P39755"/>
      <c r="Q39755"/>
      <c r="R39755"/>
    </row>
    <row r="39756" spans="3:18" x14ac:dyDescent="0.2">
      <c r="C39756"/>
      <c r="D39756"/>
      <c r="E39756"/>
      <c r="F39756"/>
      <c r="G39756"/>
      <c r="H39756"/>
      <c r="I39756"/>
      <c r="J39756"/>
      <c r="K39756"/>
      <c r="L39756"/>
      <c r="M39756"/>
      <c r="N39756"/>
      <c r="O39756"/>
      <c r="P39756"/>
      <c r="Q39756"/>
      <c r="R39756"/>
    </row>
    <row r="39757" spans="3:18" x14ac:dyDescent="0.2">
      <c r="C39757"/>
      <c r="D39757"/>
      <c r="E39757"/>
      <c r="F39757"/>
      <c r="G39757"/>
      <c r="H39757"/>
      <c r="I39757"/>
      <c r="J39757"/>
      <c r="K39757"/>
      <c r="L39757"/>
      <c r="M39757"/>
      <c r="N39757"/>
      <c r="O39757"/>
      <c r="P39757"/>
      <c r="Q39757"/>
      <c r="R39757"/>
    </row>
    <row r="39758" spans="3:18" x14ac:dyDescent="0.2">
      <c r="C39758"/>
      <c r="D39758"/>
      <c r="E39758"/>
      <c r="F39758"/>
      <c r="G39758"/>
      <c r="H39758"/>
      <c r="I39758"/>
      <c r="J39758"/>
      <c r="K39758"/>
      <c r="L39758"/>
      <c r="M39758"/>
      <c r="N39758"/>
      <c r="O39758"/>
      <c r="P39758"/>
      <c r="Q39758"/>
      <c r="R39758"/>
    </row>
    <row r="39759" spans="3:18" x14ac:dyDescent="0.2">
      <c r="C39759"/>
      <c r="D39759"/>
      <c r="E39759"/>
      <c r="F39759"/>
      <c r="G39759"/>
      <c r="H39759"/>
      <c r="I39759"/>
      <c r="J39759"/>
      <c r="K39759"/>
      <c r="L39759"/>
      <c r="M39759"/>
      <c r="N39759"/>
      <c r="O39759"/>
      <c r="P39759"/>
      <c r="Q39759"/>
      <c r="R39759"/>
    </row>
    <row r="39760" spans="3:18" x14ac:dyDescent="0.2">
      <c r="C39760"/>
      <c r="D39760"/>
      <c r="E39760"/>
      <c r="F39760"/>
      <c r="G39760"/>
      <c r="H39760"/>
      <c r="I39760"/>
      <c r="J39760"/>
      <c r="K39760"/>
      <c r="L39760"/>
      <c r="M39760"/>
      <c r="N39760"/>
      <c r="O39760"/>
      <c r="P39760"/>
      <c r="Q39760"/>
      <c r="R39760"/>
    </row>
    <row r="39761" spans="3:18" x14ac:dyDescent="0.2">
      <c r="C39761"/>
      <c r="D39761"/>
      <c r="E39761"/>
      <c r="F39761"/>
      <c r="G39761"/>
      <c r="H39761"/>
      <c r="I39761"/>
      <c r="J39761"/>
      <c r="K39761"/>
      <c r="L39761"/>
      <c r="M39761"/>
      <c r="N39761"/>
      <c r="O39761"/>
      <c r="P39761"/>
      <c r="Q39761"/>
      <c r="R39761"/>
    </row>
    <row r="39762" spans="3:18" x14ac:dyDescent="0.2">
      <c r="C39762"/>
      <c r="D39762"/>
      <c r="E39762"/>
      <c r="F39762"/>
      <c r="G39762"/>
      <c r="H39762"/>
      <c r="I39762"/>
      <c r="J39762"/>
      <c r="K39762"/>
      <c r="L39762"/>
      <c r="M39762"/>
      <c r="N39762"/>
      <c r="O39762"/>
      <c r="P39762"/>
      <c r="Q39762"/>
      <c r="R39762"/>
    </row>
    <row r="39763" spans="3:18" x14ac:dyDescent="0.2">
      <c r="C39763"/>
      <c r="D39763"/>
      <c r="E39763"/>
      <c r="F39763"/>
      <c r="G39763"/>
      <c r="H39763"/>
      <c r="I39763"/>
      <c r="J39763"/>
      <c r="K39763"/>
      <c r="L39763"/>
      <c r="M39763"/>
      <c r="N39763"/>
      <c r="O39763"/>
      <c r="P39763"/>
      <c r="Q39763"/>
      <c r="R39763"/>
    </row>
    <row r="39764" spans="3:18" x14ac:dyDescent="0.2">
      <c r="C39764"/>
      <c r="D39764"/>
      <c r="E39764"/>
      <c r="F39764"/>
      <c r="G39764"/>
      <c r="H39764"/>
      <c r="I39764"/>
      <c r="J39764"/>
      <c r="K39764"/>
      <c r="L39764"/>
      <c r="M39764"/>
      <c r="N39764"/>
      <c r="O39764"/>
      <c r="P39764"/>
      <c r="Q39764"/>
      <c r="R39764"/>
    </row>
    <row r="39765" spans="3:18" x14ac:dyDescent="0.2">
      <c r="C39765"/>
      <c r="D39765"/>
      <c r="E39765"/>
      <c r="F39765"/>
      <c r="G39765"/>
      <c r="H39765"/>
      <c r="I39765"/>
      <c r="J39765"/>
      <c r="K39765"/>
      <c r="L39765"/>
      <c r="M39765"/>
      <c r="N39765"/>
      <c r="O39765"/>
      <c r="P39765"/>
      <c r="Q39765"/>
      <c r="R39765"/>
    </row>
    <row r="39766" spans="3:18" x14ac:dyDescent="0.2">
      <c r="C39766"/>
      <c r="D39766"/>
      <c r="E39766"/>
      <c r="F39766"/>
      <c r="G39766"/>
      <c r="H39766"/>
      <c r="I39766"/>
      <c r="J39766"/>
      <c r="K39766"/>
      <c r="L39766"/>
      <c r="M39766"/>
      <c r="N39766"/>
      <c r="O39766"/>
      <c r="P39766"/>
      <c r="Q39766"/>
      <c r="R39766"/>
    </row>
    <row r="39767" spans="3:18" x14ac:dyDescent="0.2">
      <c r="C39767"/>
      <c r="D39767"/>
      <c r="E39767"/>
      <c r="F39767"/>
      <c r="G39767"/>
      <c r="H39767"/>
      <c r="I39767"/>
      <c r="J39767"/>
      <c r="K39767"/>
      <c r="L39767"/>
      <c r="M39767"/>
      <c r="N39767"/>
      <c r="O39767"/>
      <c r="P39767"/>
      <c r="Q39767"/>
      <c r="R39767"/>
    </row>
    <row r="39768" spans="3:18" x14ac:dyDescent="0.2">
      <c r="C39768"/>
      <c r="D39768"/>
      <c r="E39768"/>
      <c r="F39768"/>
      <c r="G39768"/>
      <c r="H39768"/>
      <c r="I39768"/>
      <c r="J39768"/>
      <c r="K39768"/>
      <c r="L39768"/>
      <c r="M39768"/>
      <c r="N39768"/>
      <c r="O39768"/>
      <c r="P39768"/>
      <c r="Q39768"/>
      <c r="R39768"/>
    </row>
    <row r="39769" spans="3:18" x14ac:dyDescent="0.2">
      <c r="C39769"/>
      <c r="D39769"/>
      <c r="E39769"/>
      <c r="F39769"/>
      <c r="G39769"/>
      <c r="H39769"/>
      <c r="I39769"/>
      <c r="J39769"/>
      <c r="K39769"/>
      <c r="L39769"/>
      <c r="M39769"/>
      <c r="N39769"/>
      <c r="O39769"/>
      <c r="P39769"/>
      <c r="Q39769"/>
      <c r="R39769"/>
    </row>
    <row r="39770" spans="3:18" x14ac:dyDescent="0.2">
      <c r="C39770"/>
      <c r="D39770"/>
      <c r="E39770"/>
      <c r="F39770"/>
      <c r="G39770"/>
      <c r="H39770"/>
      <c r="I39770"/>
      <c r="J39770"/>
      <c r="K39770"/>
      <c r="L39770"/>
      <c r="M39770"/>
      <c r="N39770"/>
      <c r="O39770"/>
      <c r="P39770"/>
      <c r="Q39770"/>
      <c r="R39770"/>
    </row>
    <row r="39771" spans="3:18" x14ac:dyDescent="0.2">
      <c r="C39771"/>
      <c r="D39771"/>
      <c r="E39771"/>
      <c r="F39771"/>
      <c r="G39771"/>
      <c r="H39771"/>
      <c r="I39771"/>
      <c r="J39771"/>
      <c r="K39771"/>
      <c r="L39771"/>
      <c r="M39771"/>
      <c r="N39771"/>
      <c r="O39771"/>
      <c r="P39771"/>
      <c r="Q39771"/>
      <c r="R39771"/>
    </row>
    <row r="39772" spans="3:18" x14ac:dyDescent="0.2">
      <c r="C39772"/>
      <c r="D39772"/>
      <c r="E39772"/>
      <c r="F39772"/>
      <c r="G39772"/>
      <c r="H39772"/>
      <c r="I39772"/>
      <c r="J39772"/>
      <c r="K39772"/>
      <c r="L39772"/>
      <c r="M39772"/>
      <c r="N39772"/>
      <c r="O39772"/>
      <c r="P39772"/>
      <c r="Q39772"/>
      <c r="R39772"/>
    </row>
    <row r="39773" spans="3:18" x14ac:dyDescent="0.2">
      <c r="C39773"/>
      <c r="D39773"/>
      <c r="E39773"/>
      <c r="F39773"/>
      <c r="G39773"/>
      <c r="H39773"/>
      <c r="I39773"/>
      <c r="J39773"/>
      <c r="K39773"/>
      <c r="L39773"/>
      <c r="M39773"/>
      <c r="N39773"/>
      <c r="O39773"/>
      <c r="P39773"/>
      <c r="Q39773"/>
      <c r="R39773"/>
    </row>
    <row r="39774" spans="3:18" x14ac:dyDescent="0.2">
      <c r="C39774"/>
      <c r="D39774"/>
      <c r="E39774"/>
      <c r="F39774"/>
      <c r="G39774"/>
      <c r="H39774"/>
      <c r="I39774"/>
      <c r="J39774"/>
      <c r="K39774"/>
      <c r="L39774"/>
      <c r="M39774"/>
      <c r="N39774"/>
      <c r="O39774"/>
      <c r="P39774"/>
      <c r="Q39774"/>
      <c r="R39774"/>
    </row>
    <row r="39775" spans="3:18" x14ac:dyDescent="0.2">
      <c r="C39775"/>
      <c r="D39775"/>
      <c r="E39775"/>
      <c r="F39775"/>
      <c r="G39775"/>
      <c r="H39775"/>
      <c r="I39775"/>
      <c r="J39775"/>
      <c r="K39775"/>
      <c r="L39775"/>
      <c r="M39775"/>
      <c r="N39775"/>
      <c r="O39775"/>
      <c r="P39775"/>
      <c r="Q39775"/>
      <c r="R39775"/>
    </row>
    <row r="39776" spans="3:18" x14ac:dyDescent="0.2">
      <c r="C39776"/>
      <c r="D39776"/>
      <c r="E39776"/>
      <c r="F39776"/>
      <c r="G39776"/>
      <c r="H39776"/>
      <c r="I39776"/>
      <c r="J39776"/>
      <c r="K39776"/>
      <c r="L39776"/>
      <c r="M39776"/>
      <c r="N39776"/>
      <c r="O39776"/>
      <c r="P39776"/>
      <c r="Q39776"/>
      <c r="R39776"/>
    </row>
    <row r="39777" spans="3:18" x14ac:dyDescent="0.2">
      <c r="C39777"/>
      <c r="D39777"/>
      <c r="E39777"/>
      <c r="F39777"/>
      <c r="G39777"/>
      <c r="H39777"/>
      <c r="I39777"/>
      <c r="J39777"/>
      <c r="K39777"/>
      <c r="L39777"/>
      <c r="M39777"/>
      <c r="N39777"/>
      <c r="O39777"/>
      <c r="P39777"/>
      <c r="Q39777"/>
      <c r="R39777"/>
    </row>
    <row r="39778" spans="3:18" x14ac:dyDescent="0.2">
      <c r="C39778"/>
      <c r="D39778"/>
      <c r="E39778"/>
      <c r="F39778"/>
      <c r="G39778"/>
      <c r="H39778"/>
      <c r="I39778"/>
      <c r="J39778"/>
      <c r="K39778"/>
      <c r="L39778"/>
      <c r="M39778"/>
      <c r="N39778"/>
      <c r="O39778"/>
      <c r="P39778"/>
      <c r="Q39778"/>
      <c r="R39778"/>
    </row>
    <row r="39779" spans="3:18" x14ac:dyDescent="0.2">
      <c r="C39779"/>
      <c r="D39779"/>
      <c r="E39779"/>
      <c r="F39779"/>
      <c r="G39779"/>
      <c r="H39779"/>
      <c r="I39779"/>
      <c r="J39779"/>
      <c r="K39779"/>
      <c r="L39779"/>
      <c r="M39779"/>
      <c r="N39779"/>
      <c r="O39779"/>
      <c r="P39779"/>
      <c r="Q39779"/>
      <c r="R39779"/>
    </row>
    <row r="39780" spans="3:18" x14ac:dyDescent="0.2">
      <c r="C39780"/>
      <c r="D39780"/>
      <c r="E39780"/>
      <c r="F39780"/>
      <c r="G39780"/>
      <c r="H39780"/>
      <c r="I39780"/>
      <c r="J39780"/>
      <c r="K39780"/>
      <c r="L39780"/>
      <c r="M39780"/>
      <c r="N39780"/>
      <c r="O39780"/>
      <c r="P39780"/>
      <c r="Q39780"/>
      <c r="R39780"/>
    </row>
    <row r="39781" spans="3:18" x14ac:dyDescent="0.2">
      <c r="C39781"/>
      <c r="D39781"/>
      <c r="E39781"/>
      <c r="F39781"/>
      <c r="G39781"/>
      <c r="H39781"/>
      <c r="I39781"/>
      <c r="J39781"/>
      <c r="K39781"/>
      <c r="L39781"/>
      <c r="M39781"/>
      <c r="N39781"/>
      <c r="O39781"/>
      <c r="P39781"/>
      <c r="Q39781"/>
      <c r="R39781"/>
    </row>
    <row r="39782" spans="3:18" x14ac:dyDescent="0.2">
      <c r="C39782"/>
      <c r="D39782"/>
      <c r="E39782"/>
      <c r="F39782"/>
      <c r="G39782"/>
      <c r="H39782"/>
      <c r="I39782"/>
      <c r="J39782"/>
      <c r="K39782"/>
      <c r="L39782"/>
      <c r="M39782"/>
      <c r="N39782"/>
      <c r="O39782"/>
      <c r="P39782"/>
      <c r="Q39782"/>
      <c r="R39782"/>
    </row>
    <row r="39783" spans="3:18" x14ac:dyDescent="0.2">
      <c r="C39783"/>
      <c r="D39783"/>
      <c r="E39783"/>
      <c r="F39783"/>
      <c r="G39783"/>
      <c r="H39783"/>
      <c r="I39783"/>
      <c r="J39783"/>
      <c r="K39783"/>
      <c r="L39783"/>
      <c r="M39783"/>
      <c r="N39783"/>
      <c r="O39783"/>
      <c r="P39783"/>
      <c r="Q39783"/>
      <c r="R39783"/>
    </row>
    <row r="39784" spans="3:18" x14ac:dyDescent="0.2">
      <c r="C39784"/>
      <c r="D39784"/>
      <c r="E39784"/>
      <c r="F39784"/>
      <c r="G39784"/>
      <c r="H39784"/>
      <c r="I39784"/>
      <c r="J39784"/>
      <c r="K39784"/>
      <c r="L39784"/>
      <c r="M39784"/>
      <c r="N39784"/>
      <c r="O39784"/>
      <c r="P39784"/>
      <c r="Q39784"/>
      <c r="R39784"/>
    </row>
    <row r="39785" spans="3:18" x14ac:dyDescent="0.2">
      <c r="C39785"/>
      <c r="D39785"/>
      <c r="E39785"/>
      <c r="F39785"/>
      <c r="G39785"/>
      <c r="H39785"/>
      <c r="I39785"/>
      <c r="J39785"/>
      <c r="K39785"/>
      <c r="L39785"/>
      <c r="M39785"/>
      <c r="N39785"/>
      <c r="O39785"/>
      <c r="P39785"/>
      <c r="Q39785"/>
      <c r="R39785"/>
    </row>
    <row r="39786" spans="3:18" x14ac:dyDescent="0.2">
      <c r="C39786"/>
      <c r="D39786"/>
      <c r="E39786"/>
      <c r="F39786"/>
      <c r="G39786"/>
      <c r="H39786"/>
      <c r="I39786"/>
      <c r="J39786"/>
      <c r="K39786"/>
      <c r="L39786"/>
      <c r="M39786"/>
      <c r="N39786"/>
      <c r="O39786"/>
      <c r="P39786"/>
      <c r="Q39786"/>
      <c r="R39786"/>
    </row>
    <row r="39787" spans="3:18" x14ac:dyDescent="0.2">
      <c r="C39787"/>
      <c r="D39787"/>
      <c r="E39787"/>
      <c r="F39787"/>
      <c r="G39787"/>
      <c r="H39787"/>
      <c r="I39787"/>
      <c r="J39787"/>
      <c r="K39787"/>
      <c r="L39787"/>
      <c r="M39787"/>
      <c r="N39787"/>
      <c r="O39787"/>
      <c r="P39787"/>
      <c r="Q39787"/>
      <c r="R39787"/>
    </row>
    <row r="39788" spans="3:18" x14ac:dyDescent="0.2">
      <c r="C39788"/>
      <c r="D39788"/>
      <c r="E39788"/>
      <c r="F39788"/>
      <c r="G39788"/>
      <c r="H39788"/>
      <c r="I39788"/>
      <c r="J39788"/>
      <c r="K39788"/>
      <c r="L39788"/>
      <c r="M39788"/>
      <c r="N39788"/>
      <c r="O39788"/>
      <c r="P39788"/>
      <c r="Q39788"/>
      <c r="R39788"/>
    </row>
    <row r="39789" spans="3:18" x14ac:dyDescent="0.2">
      <c r="C39789"/>
      <c r="D39789"/>
      <c r="E39789"/>
      <c r="F39789"/>
      <c r="G39789"/>
      <c r="H39789"/>
      <c r="I39789"/>
      <c r="J39789"/>
      <c r="K39789"/>
      <c r="L39789"/>
      <c r="M39789"/>
      <c r="N39789"/>
      <c r="O39789"/>
      <c r="P39789"/>
      <c r="Q39789"/>
      <c r="R39789"/>
    </row>
    <row r="39790" spans="3:18" x14ac:dyDescent="0.2">
      <c r="C39790"/>
      <c r="D39790"/>
      <c r="E39790"/>
      <c r="F39790"/>
      <c r="G39790"/>
      <c r="H39790"/>
      <c r="I39790"/>
      <c r="J39790"/>
      <c r="K39790"/>
      <c r="L39790"/>
      <c r="M39790"/>
      <c r="N39790"/>
      <c r="O39790"/>
      <c r="P39790"/>
      <c r="Q39790"/>
      <c r="R39790"/>
    </row>
    <row r="39791" spans="3:18" x14ac:dyDescent="0.2">
      <c r="C39791"/>
      <c r="D39791"/>
      <c r="E39791"/>
      <c r="F39791"/>
      <c r="G39791"/>
      <c r="H39791"/>
      <c r="I39791"/>
      <c r="J39791"/>
      <c r="K39791"/>
      <c r="L39791"/>
      <c r="M39791"/>
      <c r="N39791"/>
      <c r="O39791"/>
      <c r="P39791"/>
      <c r="Q39791"/>
      <c r="R39791"/>
    </row>
    <row r="39792" spans="3:18" x14ac:dyDescent="0.2">
      <c r="C39792"/>
      <c r="D39792"/>
      <c r="E39792"/>
      <c r="F39792"/>
      <c r="G39792"/>
      <c r="H39792"/>
      <c r="I39792"/>
      <c r="J39792"/>
      <c r="K39792"/>
      <c r="L39792"/>
      <c r="M39792"/>
      <c r="N39792"/>
      <c r="O39792"/>
      <c r="P39792"/>
      <c r="Q39792"/>
      <c r="R39792"/>
    </row>
    <row r="39793" spans="3:18" x14ac:dyDescent="0.2">
      <c r="C39793"/>
      <c r="D39793"/>
      <c r="E39793"/>
      <c r="F39793"/>
      <c r="G39793"/>
      <c r="H39793"/>
      <c r="I39793"/>
      <c r="J39793"/>
      <c r="K39793"/>
      <c r="L39793"/>
      <c r="M39793"/>
      <c r="N39793"/>
      <c r="O39793"/>
      <c r="P39793"/>
      <c r="Q39793"/>
      <c r="R39793"/>
    </row>
    <row r="39794" spans="3:18" x14ac:dyDescent="0.2">
      <c r="C39794"/>
      <c r="D39794"/>
      <c r="E39794"/>
      <c r="F39794"/>
      <c r="G39794"/>
      <c r="H39794"/>
      <c r="I39794"/>
      <c r="J39794"/>
      <c r="K39794"/>
      <c r="L39794"/>
      <c r="M39794"/>
      <c r="N39794"/>
      <c r="O39794"/>
      <c r="P39794"/>
      <c r="Q39794"/>
      <c r="R39794"/>
    </row>
    <row r="39795" spans="3:18" x14ac:dyDescent="0.2">
      <c r="C39795"/>
      <c r="D39795"/>
      <c r="E39795"/>
      <c r="F39795"/>
      <c r="G39795"/>
      <c r="H39795"/>
      <c r="I39795"/>
      <c r="J39795"/>
      <c r="K39795"/>
      <c r="L39795"/>
      <c r="M39795"/>
      <c r="N39795"/>
      <c r="O39795"/>
      <c r="P39795"/>
      <c r="Q39795"/>
      <c r="R39795"/>
    </row>
    <row r="39796" spans="3:18" x14ac:dyDescent="0.2">
      <c r="C39796"/>
      <c r="D39796"/>
      <c r="E39796"/>
      <c r="F39796"/>
      <c r="G39796"/>
      <c r="H39796"/>
      <c r="I39796"/>
      <c r="J39796"/>
      <c r="K39796"/>
      <c r="L39796"/>
      <c r="M39796"/>
      <c r="N39796"/>
      <c r="O39796"/>
      <c r="P39796"/>
      <c r="Q39796"/>
      <c r="R39796"/>
    </row>
    <row r="39797" spans="3:18" x14ac:dyDescent="0.2">
      <c r="C39797"/>
      <c r="D39797"/>
      <c r="E39797"/>
      <c r="F39797"/>
      <c r="G39797"/>
      <c r="H39797"/>
      <c r="I39797"/>
      <c r="J39797"/>
      <c r="K39797"/>
      <c r="L39797"/>
      <c r="M39797"/>
      <c r="N39797"/>
      <c r="O39797"/>
      <c r="P39797"/>
      <c r="Q39797"/>
      <c r="R39797"/>
    </row>
    <row r="39798" spans="3:18" x14ac:dyDescent="0.2">
      <c r="C39798"/>
      <c r="D39798"/>
      <c r="E39798"/>
      <c r="F39798"/>
      <c r="G39798"/>
      <c r="H39798"/>
      <c r="I39798"/>
      <c r="J39798"/>
      <c r="K39798"/>
      <c r="L39798"/>
      <c r="M39798"/>
      <c r="N39798"/>
      <c r="O39798"/>
      <c r="P39798"/>
      <c r="Q39798"/>
      <c r="R39798"/>
    </row>
    <row r="39799" spans="3:18" x14ac:dyDescent="0.2">
      <c r="C39799"/>
      <c r="D39799"/>
      <c r="E39799"/>
      <c r="F39799"/>
      <c r="G39799"/>
      <c r="H39799"/>
      <c r="I39799"/>
      <c r="J39799"/>
      <c r="K39799"/>
      <c r="L39799"/>
      <c r="M39799"/>
      <c r="N39799"/>
      <c r="O39799"/>
      <c r="P39799"/>
      <c r="Q39799"/>
      <c r="R39799"/>
    </row>
    <row r="39800" spans="3:18" x14ac:dyDescent="0.2">
      <c r="C39800"/>
      <c r="D39800"/>
      <c r="E39800"/>
      <c r="F39800"/>
      <c r="G39800"/>
      <c r="H39800"/>
      <c r="I39800"/>
      <c r="J39800"/>
      <c r="K39800"/>
      <c r="L39800"/>
      <c r="M39800"/>
      <c r="N39800"/>
      <c r="O39800"/>
      <c r="P39800"/>
      <c r="Q39800"/>
      <c r="R39800"/>
    </row>
    <row r="39801" spans="3:18" x14ac:dyDescent="0.2">
      <c r="C39801"/>
      <c r="D39801"/>
      <c r="E39801"/>
      <c r="F39801"/>
      <c r="G39801"/>
      <c r="H39801"/>
      <c r="I39801"/>
      <c r="J39801"/>
      <c r="K39801"/>
      <c r="L39801"/>
      <c r="M39801"/>
      <c r="N39801"/>
      <c r="O39801"/>
      <c r="P39801"/>
      <c r="Q39801"/>
      <c r="R39801"/>
    </row>
    <row r="39802" spans="3:18" x14ac:dyDescent="0.2">
      <c r="C39802"/>
      <c r="D39802"/>
      <c r="E39802"/>
      <c r="F39802"/>
      <c r="G39802"/>
      <c r="H39802"/>
      <c r="I39802"/>
      <c r="J39802"/>
      <c r="K39802"/>
      <c r="L39802"/>
      <c r="M39802"/>
      <c r="N39802"/>
      <c r="O39802"/>
      <c r="P39802"/>
      <c r="Q39802"/>
      <c r="R39802"/>
    </row>
    <row r="39803" spans="3:18" x14ac:dyDescent="0.2">
      <c r="C39803"/>
      <c r="D39803"/>
      <c r="E39803"/>
      <c r="F39803"/>
      <c r="G39803"/>
      <c r="H39803"/>
      <c r="I39803"/>
      <c r="J39803"/>
      <c r="K39803"/>
      <c r="L39803"/>
      <c r="M39803"/>
      <c r="N39803"/>
      <c r="O39803"/>
      <c r="P39803"/>
      <c r="Q39803"/>
      <c r="R39803"/>
    </row>
    <row r="39804" spans="3:18" x14ac:dyDescent="0.2">
      <c r="C39804"/>
      <c r="D39804"/>
      <c r="E39804"/>
      <c r="F39804"/>
      <c r="G39804"/>
      <c r="H39804"/>
      <c r="I39804"/>
      <c r="J39804"/>
      <c r="K39804"/>
      <c r="L39804"/>
      <c r="M39804"/>
      <c r="N39804"/>
      <c r="O39804"/>
      <c r="P39804"/>
      <c r="Q39804"/>
      <c r="R39804"/>
    </row>
    <row r="39805" spans="3:18" x14ac:dyDescent="0.2">
      <c r="C39805"/>
      <c r="D39805"/>
      <c r="E39805"/>
      <c r="F39805"/>
      <c r="G39805"/>
      <c r="H39805"/>
      <c r="I39805"/>
      <c r="J39805"/>
      <c r="K39805"/>
      <c r="L39805"/>
      <c r="M39805"/>
      <c r="N39805"/>
      <c r="O39805"/>
      <c r="P39805"/>
      <c r="Q39805"/>
      <c r="R39805"/>
    </row>
    <row r="39806" spans="3:18" x14ac:dyDescent="0.2">
      <c r="C39806"/>
      <c r="D39806"/>
      <c r="E39806"/>
      <c r="F39806"/>
      <c r="G39806"/>
      <c r="H39806"/>
      <c r="I39806"/>
      <c r="J39806"/>
      <c r="K39806"/>
      <c r="L39806"/>
      <c r="M39806"/>
      <c r="N39806"/>
      <c r="O39806"/>
      <c r="P39806"/>
      <c r="Q39806"/>
      <c r="R39806"/>
    </row>
    <row r="39807" spans="3:18" x14ac:dyDescent="0.2">
      <c r="C39807"/>
      <c r="D39807"/>
      <c r="E39807"/>
      <c r="F39807"/>
      <c r="G39807"/>
      <c r="H39807"/>
      <c r="I39807"/>
      <c r="J39807"/>
      <c r="K39807"/>
      <c r="L39807"/>
      <c r="M39807"/>
      <c r="N39807"/>
      <c r="O39807"/>
      <c r="P39807"/>
      <c r="Q39807"/>
      <c r="R39807"/>
    </row>
    <row r="39808" spans="3:18" x14ac:dyDescent="0.2">
      <c r="C39808"/>
      <c r="D39808"/>
      <c r="E39808"/>
      <c r="F39808"/>
      <c r="G39808"/>
      <c r="H39808"/>
      <c r="I39808"/>
      <c r="J39808"/>
      <c r="K39808"/>
      <c r="L39808"/>
      <c r="M39808"/>
      <c r="N39808"/>
      <c r="O39808"/>
      <c r="P39808"/>
      <c r="Q39808"/>
      <c r="R39808"/>
    </row>
    <row r="39809" spans="3:18" x14ac:dyDescent="0.2">
      <c r="C39809"/>
      <c r="D39809"/>
      <c r="E39809"/>
      <c r="F39809"/>
      <c r="G39809"/>
      <c r="H39809"/>
      <c r="I39809"/>
      <c r="J39809"/>
      <c r="K39809"/>
      <c r="L39809"/>
      <c r="M39809"/>
      <c r="N39809"/>
      <c r="O39809"/>
      <c r="P39809"/>
      <c r="Q39809"/>
      <c r="R39809"/>
    </row>
    <row r="39810" spans="3:18" x14ac:dyDescent="0.2">
      <c r="C39810"/>
      <c r="D39810"/>
      <c r="E39810"/>
      <c r="F39810"/>
      <c r="G39810"/>
      <c r="H39810"/>
      <c r="I39810"/>
      <c r="J39810"/>
      <c r="K39810"/>
      <c r="L39810"/>
      <c r="M39810"/>
      <c r="N39810"/>
      <c r="O39810"/>
      <c r="P39810"/>
      <c r="Q39810"/>
      <c r="R39810"/>
    </row>
    <row r="39811" spans="3:18" x14ac:dyDescent="0.2">
      <c r="C39811"/>
      <c r="D39811"/>
      <c r="E39811"/>
      <c r="F39811"/>
      <c r="G39811"/>
      <c r="H39811"/>
      <c r="I39811"/>
      <c r="J39811"/>
      <c r="K39811"/>
      <c r="L39811"/>
      <c r="M39811"/>
      <c r="N39811"/>
      <c r="O39811"/>
      <c r="P39811"/>
      <c r="Q39811"/>
      <c r="R39811"/>
    </row>
    <row r="39812" spans="3:18" x14ac:dyDescent="0.2">
      <c r="C39812"/>
      <c r="D39812"/>
      <c r="E39812"/>
      <c r="F39812"/>
      <c r="G39812"/>
      <c r="H39812"/>
      <c r="I39812"/>
      <c r="J39812"/>
      <c r="K39812"/>
      <c r="L39812"/>
      <c r="M39812"/>
      <c r="N39812"/>
      <c r="O39812"/>
      <c r="P39812"/>
      <c r="Q39812"/>
      <c r="R39812"/>
    </row>
    <row r="39813" spans="3:18" x14ac:dyDescent="0.2">
      <c r="C39813"/>
      <c r="D39813"/>
      <c r="E39813"/>
      <c r="F39813"/>
      <c r="G39813"/>
      <c r="H39813"/>
      <c r="I39813"/>
      <c r="J39813"/>
      <c r="K39813"/>
      <c r="L39813"/>
      <c r="M39813"/>
      <c r="N39813"/>
      <c r="O39813"/>
      <c r="P39813"/>
      <c r="Q39813"/>
      <c r="R39813"/>
    </row>
    <row r="39814" spans="3:18" x14ac:dyDescent="0.2">
      <c r="C39814"/>
      <c r="D39814"/>
      <c r="E39814"/>
      <c r="F39814"/>
      <c r="G39814"/>
      <c r="H39814"/>
      <c r="I39814"/>
      <c r="J39814"/>
      <c r="K39814"/>
      <c r="L39814"/>
      <c r="M39814"/>
      <c r="N39814"/>
      <c r="O39814"/>
      <c r="P39814"/>
      <c r="Q39814"/>
      <c r="R39814"/>
    </row>
    <row r="39815" spans="3:18" x14ac:dyDescent="0.2">
      <c r="C39815"/>
      <c r="D39815"/>
      <c r="E39815"/>
      <c r="F39815"/>
      <c r="G39815"/>
      <c r="H39815"/>
      <c r="I39815"/>
      <c r="J39815"/>
      <c r="K39815"/>
      <c r="L39815"/>
      <c r="M39815"/>
      <c r="N39815"/>
      <c r="O39815"/>
      <c r="P39815"/>
      <c r="Q39815"/>
      <c r="R39815"/>
    </row>
    <row r="39816" spans="3:18" x14ac:dyDescent="0.2">
      <c r="C39816"/>
      <c r="D39816"/>
      <c r="E39816"/>
      <c r="F39816"/>
      <c r="G39816"/>
      <c r="H39816"/>
      <c r="I39816"/>
      <c r="J39816"/>
      <c r="K39816"/>
      <c r="L39816"/>
      <c r="M39816"/>
      <c r="N39816"/>
      <c r="O39816"/>
      <c r="P39816"/>
      <c r="Q39816"/>
      <c r="R39816"/>
    </row>
    <row r="39817" spans="3:18" x14ac:dyDescent="0.2">
      <c r="C39817"/>
      <c r="D39817"/>
      <c r="E39817"/>
      <c r="F39817"/>
      <c r="G39817"/>
      <c r="H39817"/>
      <c r="I39817"/>
      <c r="J39817"/>
      <c r="K39817"/>
      <c r="L39817"/>
      <c r="M39817"/>
      <c r="N39817"/>
      <c r="O39817"/>
      <c r="P39817"/>
      <c r="Q39817"/>
      <c r="R39817"/>
    </row>
    <row r="39818" spans="3:18" x14ac:dyDescent="0.2">
      <c r="C39818"/>
      <c r="D39818"/>
      <c r="E39818"/>
      <c r="F39818"/>
      <c r="G39818"/>
      <c r="H39818"/>
      <c r="I39818"/>
      <c r="J39818"/>
      <c r="K39818"/>
      <c r="L39818"/>
      <c r="M39818"/>
      <c r="N39818"/>
      <c r="O39818"/>
      <c r="P39818"/>
      <c r="Q39818"/>
      <c r="R39818"/>
    </row>
    <row r="39819" spans="3:18" x14ac:dyDescent="0.2">
      <c r="C39819"/>
      <c r="D39819"/>
      <c r="E39819"/>
      <c r="F39819"/>
      <c r="G39819"/>
      <c r="H39819"/>
      <c r="I39819"/>
      <c r="J39819"/>
      <c r="K39819"/>
      <c r="L39819"/>
      <c r="M39819"/>
      <c r="N39819"/>
      <c r="O39819"/>
      <c r="P39819"/>
      <c r="Q39819"/>
      <c r="R39819"/>
    </row>
    <row r="39820" spans="3:18" x14ac:dyDescent="0.2">
      <c r="C39820"/>
      <c r="D39820"/>
      <c r="E39820"/>
      <c r="F39820"/>
      <c r="G39820"/>
      <c r="H39820"/>
      <c r="I39820"/>
      <c r="J39820"/>
      <c r="K39820"/>
      <c r="L39820"/>
      <c r="M39820"/>
      <c r="N39820"/>
      <c r="O39820"/>
      <c r="P39820"/>
      <c r="Q39820"/>
      <c r="R39820"/>
    </row>
    <row r="39821" spans="3:18" x14ac:dyDescent="0.2">
      <c r="C39821"/>
      <c r="D39821"/>
      <c r="E39821"/>
      <c r="F39821"/>
      <c r="G39821"/>
      <c r="H39821"/>
      <c r="I39821"/>
      <c r="J39821"/>
      <c r="K39821"/>
      <c r="L39821"/>
      <c r="M39821"/>
      <c r="N39821"/>
      <c r="O39821"/>
      <c r="P39821"/>
      <c r="Q39821"/>
      <c r="R39821"/>
    </row>
    <row r="39822" spans="3:18" x14ac:dyDescent="0.2">
      <c r="C39822"/>
      <c r="D39822"/>
      <c r="E39822"/>
      <c r="F39822"/>
      <c r="G39822"/>
      <c r="H39822"/>
      <c r="I39822"/>
      <c r="J39822"/>
      <c r="K39822"/>
      <c r="L39822"/>
      <c r="M39822"/>
      <c r="N39822"/>
      <c r="O39822"/>
      <c r="P39822"/>
      <c r="Q39822"/>
      <c r="R39822"/>
    </row>
    <row r="39823" spans="3:18" x14ac:dyDescent="0.2">
      <c r="C39823"/>
      <c r="D39823"/>
      <c r="E39823"/>
      <c r="F39823"/>
      <c r="G39823"/>
      <c r="H39823"/>
      <c r="I39823"/>
      <c r="J39823"/>
      <c r="K39823"/>
      <c r="L39823"/>
      <c r="M39823"/>
      <c r="N39823"/>
      <c r="O39823"/>
      <c r="P39823"/>
      <c r="Q39823"/>
      <c r="R39823"/>
    </row>
    <row r="39824" spans="3:18" x14ac:dyDescent="0.2">
      <c r="C39824"/>
      <c r="D39824"/>
      <c r="E39824"/>
      <c r="F39824"/>
      <c r="G39824"/>
      <c r="H39824"/>
      <c r="I39824"/>
      <c r="J39824"/>
      <c r="K39824"/>
      <c r="L39824"/>
      <c r="M39824"/>
      <c r="N39824"/>
      <c r="O39824"/>
      <c r="P39824"/>
      <c r="Q39824"/>
      <c r="R39824"/>
    </row>
    <row r="39825" spans="3:18" x14ac:dyDescent="0.2">
      <c r="C39825"/>
      <c r="D39825"/>
      <c r="E39825"/>
      <c r="F39825"/>
      <c r="G39825"/>
      <c r="H39825"/>
      <c r="I39825"/>
      <c r="J39825"/>
      <c r="K39825"/>
      <c r="L39825"/>
      <c r="M39825"/>
      <c r="N39825"/>
      <c r="O39825"/>
      <c r="P39825"/>
      <c r="Q39825"/>
      <c r="R39825"/>
    </row>
    <row r="39826" spans="3:18" x14ac:dyDescent="0.2">
      <c r="C39826"/>
      <c r="D39826"/>
      <c r="E39826"/>
      <c r="F39826"/>
      <c r="G39826"/>
      <c r="H39826"/>
      <c r="I39826"/>
      <c r="J39826"/>
      <c r="K39826"/>
      <c r="L39826"/>
      <c r="M39826"/>
      <c r="N39826"/>
      <c r="O39826"/>
      <c r="P39826"/>
      <c r="Q39826"/>
      <c r="R39826"/>
    </row>
    <row r="39827" spans="3:18" x14ac:dyDescent="0.2">
      <c r="C39827"/>
      <c r="D39827"/>
      <c r="E39827"/>
      <c r="F39827"/>
      <c r="G39827"/>
      <c r="H39827"/>
      <c r="I39827"/>
      <c r="J39827"/>
      <c r="K39827"/>
      <c r="L39827"/>
      <c r="M39827"/>
      <c r="N39827"/>
      <c r="O39827"/>
      <c r="P39827"/>
      <c r="Q39827"/>
      <c r="R39827"/>
    </row>
    <row r="39828" spans="3:18" x14ac:dyDescent="0.2">
      <c r="C39828"/>
      <c r="D39828"/>
      <c r="E39828"/>
      <c r="F39828"/>
      <c r="G39828"/>
      <c r="H39828"/>
      <c r="I39828"/>
      <c r="J39828"/>
      <c r="K39828"/>
      <c r="L39828"/>
      <c r="M39828"/>
      <c r="N39828"/>
      <c r="O39828"/>
      <c r="P39828"/>
      <c r="Q39828"/>
      <c r="R39828"/>
    </row>
    <row r="39829" spans="3:18" x14ac:dyDescent="0.2">
      <c r="C39829"/>
      <c r="D39829"/>
      <c r="E39829"/>
      <c r="F39829"/>
      <c r="G39829"/>
      <c r="H39829"/>
      <c r="I39829"/>
      <c r="J39829"/>
      <c r="K39829"/>
      <c r="L39829"/>
      <c r="M39829"/>
      <c r="N39829"/>
      <c r="O39829"/>
      <c r="P39829"/>
      <c r="Q39829"/>
      <c r="R39829"/>
    </row>
    <row r="39830" spans="3:18" x14ac:dyDescent="0.2">
      <c r="C39830"/>
      <c r="D39830"/>
      <c r="E39830"/>
      <c r="F39830"/>
      <c r="G39830"/>
      <c r="H39830"/>
      <c r="I39830"/>
      <c r="J39830"/>
      <c r="K39830"/>
      <c r="L39830"/>
      <c r="M39830"/>
      <c r="N39830"/>
      <c r="O39830"/>
      <c r="P39830"/>
      <c r="Q39830"/>
      <c r="R39830"/>
    </row>
    <row r="39831" spans="3:18" x14ac:dyDescent="0.2">
      <c r="C39831"/>
      <c r="D39831"/>
      <c r="E39831"/>
      <c r="F39831"/>
      <c r="G39831"/>
      <c r="H39831"/>
      <c r="I39831"/>
      <c r="J39831"/>
      <c r="K39831"/>
      <c r="L39831"/>
      <c r="M39831"/>
      <c r="N39831"/>
      <c r="O39831"/>
      <c r="P39831"/>
      <c r="Q39831"/>
      <c r="R39831"/>
    </row>
    <row r="39832" spans="3:18" x14ac:dyDescent="0.2">
      <c r="C39832"/>
      <c r="D39832"/>
      <c r="E39832"/>
      <c r="F39832"/>
      <c r="G39832"/>
      <c r="H39832"/>
      <c r="I39832"/>
      <c r="J39832"/>
      <c r="K39832"/>
      <c r="L39832"/>
      <c r="M39832"/>
      <c r="N39832"/>
      <c r="O39832"/>
      <c r="P39832"/>
      <c r="Q39832"/>
      <c r="R39832"/>
    </row>
    <row r="39833" spans="3:18" x14ac:dyDescent="0.2">
      <c r="C39833"/>
      <c r="D39833"/>
      <c r="E39833"/>
      <c r="F39833"/>
      <c r="G39833"/>
      <c r="H39833"/>
      <c r="I39833"/>
      <c r="J39833"/>
      <c r="K39833"/>
      <c r="L39833"/>
      <c r="M39833"/>
      <c r="N39833"/>
      <c r="O39833"/>
      <c r="P39833"/>
      <c r="Q39833"/>
      <c r="R39833"/>
    </row>
    <row r="39834" spans="3:18" x14ac:dyDescent="0.2">
      <c r="C39834"/>
      <c r="D39834"/>
      <c r="E39834"/>
      <c r="F39834"/>
      <c r="G39834"/>
      <c r="H39834"/>
      <c r="I39834"/>
      <c r="J39834"/>
      <c r="K39834"/>
      <c r="L39834"/>
      <c r="M39834"/>
      <c r="N39834"/>
      <c r="O39834"/>
      <c r="P39834"/>
      <c r="Q39834"/>
      <c r="R39834"/>
    </row>
    <row r="39835" spans="3:18" x14ac:dyDescent="0.2">
      <c r="C39835"/>
      <c r="D39835"/>
      <c r="E39835"/>
      <c r="F39835"/>
      <c r="G39835"/>
      <c r="H39835"/>
      <c r="I39835"/>
      <c r="J39835"/>
      <c r="K39835"/>
      <c r="L39835"/>
      <c r="M39835"/>
      <c r="N39835"/>
      <c r="O39835"/>
      <c r="P39835"/>
      <c r="Q39835"/>
      <c r="R39835"/>
    </row>
    <row r="39836" spans="3:18" x14ac:dyDescent="0.2">
      <c r="C39836"/>
      <c r="D39836"/>
      <c r="E39836"/>
      <c r="F39836"/>
      <c r="G39836"/>
      <c r="H39836"/>
      <c r="I39836"/>
      <c r="J39836"/>
      <c r="K39836"/>
      <c r="L39836"/>
      <c r="M39836"/>
      <c r="N39836"/>
      <c r="O39836"/>
      <c r="P39836"/>
      <c r="Q39836"/>
      <c r="R39836"/>
    </row>
    <row r="39837" spans="3:18" x14ac:dyDescent="0.2">
      <c r="C39837"/>
      <c r="D39837"/>
      <c r="E39837"/>
      <c r="F39837"/>
      <c r="G39837"/>
      <c r="H39837"/>
      <c r="I39837"/>
      <c r="J39837"/>
      <c r="K39837"/>
      <c r="L39837"/>
      <c r="M39837"/>
      <c r="N39837"/>
      <c r="O39837"/>
      <c r="P39837"/>
      <c r="Q39837"/>
      <c r="R39837"/>
    </row>
    <row r="39838" spans="3:18" x14ac:dyDescent="0.2">
      <c r="C39838"/>
      <c r="D39838"/>
      <c r="E39838"/>
      <c r="F39838"/>
      <c r="G39838"/>
      <c r="H39838"/>
      <c r="I39838"/>
      <c r="J39838"/>
      <c r="K39838"/>
      <c r="L39838"/>
      <c r="M39838"/>
      <c r="N39838"/>
      <c r="O39838"/>
      <c r="P39838"/>
      <c r="Q39838"/>
      <c r="R39838"/>
    </row>
    <row r="39839" spans="3:18" x14ac:dyDescent="0.2">
      <c r="C39839"/>
      <c r="D39839"/>
      <c r="E39839"/>
      <c r="F39839"/>
      <c r="G39839"/>
      <c r="H39839"/>
      <c r="I39839"/>
      <c r="J39839"/>
      <c r="K39839"/>
      <c r="L39839"/>
      <c r="M39839"/>
      <c r="N39839"/>
      <c r="O39839"/>
      <c r="P39839"/>
      <c r="Q39839"/>
      <c r="R39839"/>
    </row>
    <row r="39840" spans="3:18" x14ac:dyDescent="0.2">
      <c r="C39840"/>
      <c r="D39840"/>
      <c r="E39840"/>
      <c r="F39840"/>
      <c r="G39840"/>
      <c r="H39840"/>
      <c r="I39840"/>
      <c r="J39840"/>
      <c r="K39840"/>
      <c r="L39840"/>
      <c r="M39840"/>
      <c r="N39840"/>
      <c r="O39840"/>
      <c r="P39840"/>
      <c r="Q39840"/>
      <c r="R39840"/>
    </row>
    <row r="39841" spans="3:18" x14ac:dyDescent="0.2">
      <c r="C39841"/>
      <c r="D39841"/>
      <c r="E39841"/>
      <c r="F39841"/>
      <c r="G39841"/>
      <c r="H39841"/>
      <c r="I39841"/>
      <c r="J39841"/>
      <c r="K39841"/>
      <c r="L39841"/>
      <c r="M39841"/>
      <c r="N39841"/>
      <c r="O39841"/>
      <c r="P39841"/>
      <c r="Q39841"/>
      <c r="R39841"/>
    </row>
    <row r="39842" spans="3:18" x14ac:dyDescent="0.2">
      <c r="C39842"/>
      <c r="D39842"/>
      <c r="E39842"/>
      <c r="F39842"/>
      <c r="G39842"/>
      <c r="H39842"/>
      <c r="I39842"/>
      <c r="J39842"/>
      <c r="K39842"/>
      <c r="L39842"/>
      <c r="M39842"/>
      <c r="N39842"/>
      <c r="O39842"/>
      <c r="P39842"/>
      <c r="Q39842"/>
      <c r="R39842"/>
    </row>
    <row r="39843" spans="3:18" x14ac:dyDescent="0.2">
      <c r="C39843"/>
      <c r="D39843"/>
      <c r="E39843"/>
      <c r="F39843"/>
      <c r="G39843"/>
      <c r="H39843"/>
      <c r="I39843"/>
      <c r="J39843"/>
      <c r="K39843"/>
      <c r="L39843"/>
      <c r="M39843"/>
      <c r="N39843"/>
      <c r="O39843"/>
      <c r="P39843"/>
      <c r="Q39843"/>
      <c r="R39843"/>
    </row>
    <row r="39844" spans="3:18" x14ac:dyDescent="0.2">
      <c r="C39844"/>
      <c r="D39844"/>
      <c r="E39844"/>
      <c r="F39844"/>
      <c r="G39844"/>
      <c r="H39844"/>
      <c r="I39844"/>
      <c r="J39844"/>
      <c r="K39844"/>
      <c r="L39844"/>
      <c r="M39844"/>
      <c r="N39844"/>
      <c r="O39844"/>
      <c r="P39844"/>
      <c r="Q39844"/>
      <c r="R39844"/>
    </row>
    <row r="39845" spans="3:18" x14ac:dyDescent="0.2">
      <c r="C39845"/>
      <c r="D39845"/>
      <c r="E39845"/>
      <c r="F39845"/>
      <c r="G39845"/>
      <c r="H39845"/>
      <c r="I39845"/>
      <c r="J39845"/>
      <c r="K39845"/>
      <c r="L39845"/>
      <c r="M39845"/>
      <c r="N39845"/>
      <c r="O39845"/>
      <c r="P39845"/>
      <c r="Q39845"/>
      <c r="R39845"/>
    </row>
    <row r="39846" spans="3:18" x14ac:dyDescent="0.2">
      <c r="C39846"/>
      <c r="D39846"/>
      <c r="E39846"/>
      <c r="F39846"/>
      <c r="G39846"/>
      <c r="H39846"/>
      <c r="I39846"/>
      <c r="J39846"/>
      <c r="K39846"/>
      <c r="L39846"/>
      <c r="M39846"/>
      <c r="N39846"/>
      <c r="O39846"/>
      <c r="P39846"/>
      <c r="Q39846"/>
      <c r="R39846"/>
    </row>
    <row r="39847" spans="3:18" x14ac:dyDescent="0.2">
      <c r="C39847"/>
      <c r="D39847"/>
      <c r="E39847"/>
      <c r="F39847"/>
      <c r="G39847"/>
      <c r="H39847"/>
      <c r="I39847"/>
      <c r="J39847"/>
      <c r="K39847"/>
      <c r="L39847"/>
      <c r="M39847"/>
      <c r="N39847"/>
      <c r="O39847"/>
      <c r="P39847"/>
      <c r="Q39847"/>
      <c r="R39847"/>
    </row>
    <row r="39848" spans="3:18" x14ac:dyDescent="0.2">
      <c r="C39848"/>
      <c r="D39848"/>
      <c r="E39848"/>
      <c r="F39848"/>
      <c r="G39848"/>
      <c r="H39848"/>
      <c r="I39848"/>
      <c r="J39848"/>
      <c r="K39848"/>
      <c r="L39848"/>
      <c r="M39848"/>
      <c r="N39848"/>
      <c r="O39848"/>
      <c r="P39848"/>
      <c r="Q39848"/>
      <c r="R39848"/>
    </row>
    <row r="39849" spans="3:18" x14ac:dyDescent="0.2">
      <c r="C39849"/>
      <c r="D39849"/>
      <c r="E39849"/>
      <c r="F39849"/>
      <c r="G39849"/>
      <c r="H39849"/>
      <c r="I39849"/>
      <c r="J39849"/>
      <c r="K39849"/>
      <c r="L39849"/>
      <c r="M39849"/>
      <c r="N39849"/>
      <c r="O39849"/>
      <c r="P39849"/>
      <c r="Q39849"/>
      <c r="R39849"/>
    </row>
    <row r="39850" spans="3:18" x14ac:dyDescent="0.2">
      <c r="C39850"/>
      <c r="D39850"/>
      <c r="E39850"/>
      <c r="F39850"/>
      <c r="G39850"/>
      <c r="H39850"/>
      <c r="I39850"/>
      <c r="J39850"/>
      <c r="K39850"/>
      <c r="L39850"/>
      <c r="M39850"/>
      <c r="N39850"/>
      <c r="O39850"/>
      <c r="P39850"/>
      <c r="Q39850"/>
      <c r="R39850"/>
    </row>
    <row r="39851" spans="3:18" x14ac:dyDescent="0.2">
      <c r="C39851"/>
      <c r="D39851"/>
      <c r="E39851"/>
      <c r="F39851"/>
      <c r="G39851"/>
      <c r="H39851"/>
      <c r="I39851"/>
      <c r="J39851"/>
      <c r="K39851"/>
      <c r="L39851"/>
      <c r="M39851"/>
      <c r="N39851"/>
      <c r="O39851"/>
      <c r="P39851"/>
      <c r="Q39851"/>
      <c r="R39851"/>
    </row>
    <row r="39852" spans="3:18" x14ac:dyDescent="0.2">
      <c r="C39852"/>
      <c r="D39852"/>
      <c r="E39852"/>
      <c r="F39852"/>
      <c r="G39852"/>
      <c r="H39852"/>
      <c r="I39852"/>
      <c r="J39852"/>
      <c r="K39852"/>
      <c r="L39852"/>
      <c r="M39852"/>
      <c r="N39852"/>
      <c r="O39852"/>
      <c r="P39852"/>
      <c r="Q39852"/>
      <c r="R39852"/>
    </row>
    <row r="39853" spans="3:18" x14ac:dyDescent="0.2">
      <c r="C39853"/>
      <c r="D39853"/>
      <c r="E39853"/>
      <c r="F39853"/>
      <c r="G39853"/>
      <c r="H39853"/>
      <c r="I39853"/>
      <c r="J39853"/>
      <c r="K39853"/>
      <c r="L39853"/>
      <c r="M39853"/>
      <c r="N39853"/>
      <c r="O39853"/>
      <c r="P39853"/>
      <c r="Q39853"/>
      <c r="R39853"/>
    </row>
    <row r="39854" spans="3:18" x14ac:dyDescent="0.2">
      <c r="C39854"/>
      <c r="D39854"/>
      <c r="E39854"/>
      <c r="F39854"/>
      <c r="G39854"/>
      <c r="H39854"/>
      <c r="I39854"/>
      <c r="J39854"/>
      <c r="K39854"/>
      <c r="L39854"/>
      <c r="M39854"/>
      <c r="N39854"/>
      <c r="O39854"/>
      <c r="P39854"/>
      <c r="Q39854"/>
      <c r="R39854"/>
    </row>
    <row r="39855" spans="3:18" x14ac:dyDescent="0.2">
      <c r="C39855"/>
      <c r="D39855"/>
      <c r="E39855"/>
      <c r="F39855"/>
      <c r="G39855"/>
      <c r="H39855"/>
      <c r="I39855"/>
      <c r="J39855"/>
      <c r="K39855"/>
      <c r="L39855"/>
      <c r="M39855"/>
      <c r="N39855"/>
      <c r="O39855"/>
      <c r="P39855"/>
      <c r="Q39855"/>
      <c r="R39855"/>
    </row>
    <row r="39856" spans="3:18" x14ac:dyDescent="0.2">
      <c r="C39856"/>
      <c r="D39856"/>
      <c r="E39856"/>
      <c r="F39856"/>
      <c r="G39856"/>
      <c r="H39856"/>
      <c r="I39856"/>
      <c r="J39856"/>
      <c r="K39856"/>
      <c r="L39856"/>
      <c r="M39856"/>
      <c r="N39856"/>
      <c r="O39856"/>
      <c r="P39856"/>
      <c r="Q39856"/>
      <c r="R39856"/>
    </row>
    <row r="39857" spans="3:18" x14ac:dyDescent="0.2">
      <c r="C39857"/>
      <c r="D39857"/>
      <c r="E39857"/>
      <c r="F39857"/>
      <c r="G39857"/>
      <c r="H39857"/>
      <c r="I39857"/>
      <c r="J39857"/>
      <c r="K39857"/>
      <c r="L39857"/>
      <c r="M39857"/>
      <c r="N39857"/>
      <c r="O39857"/>
      <c r="P39857"/>
      <c r="Q39857"/>
      <c r="R39857"/>
    </row>
    <row r="39858" spans="3:18" x14ac:dyDescent="0.2">
      <c r="C39858"/>
      <c r="D39858"/>
      <c r="E39858"/>
      <c r="F39858"/>
      <c r="G39858"/>
      <c r="H39858"/>
      <c r="I39858"/>
      <c r="J39858"/>
      <c r="K39858"/>
      <c r="L39858"/>
      <c r="M39858"/>
      <c r="N39858"/>
      <c r="O39858"/>
      <c r="P39858"/>
      <c r="Q39858"/>
      <c r="R39858"/>
    </row>
    <row r="39859" spans="3:18" x14ac:dyDescent="0.2">
      <c r="C39859"/>
      <c r="D39859"/>
      <c r="E39859"/>
      <c r="F39859"/>
      <c r="G39859"/>
      <c r="H39859"/>
      <c r="I39859"/>
      <c r="J39859"/>
      <c r="K39859"/>
      <c r="L39859"/>
      <c r="M39859"/>
      <c r="N39859"/>
      <c r="O39859"/>
      <c r="P39859"/>
      <c r="Q39859"/>
      <c r="R39859"/>
    </row>
    <row r="39860" spans="3:18" x14ac:dyDescent="0.2">
      <c r="C39860"/>
      <c r="D39860"/>
      <c r="E39860"/>
      <c r="F39860"/>
      <c r="G39860"/>
      <c r="H39860"/>
      <c r="I39860"/>
      <c r="J39860"/>
      <c r="K39860"/>
      <c r="L39860"/>
      <c r="M39860"/>
      <c r="N39860"/>
      <c r="O39860"/>
      <c r="P39860"/>
      <c r="Q39860"/>
      <c r="R39860"/>
    </row>
    <row r="39861" spans="3:18" x14ac:dyDescent="0.2">
      <c r="C39861"/>
      <c r="D39861"/>
      <c r="E39861"/>
      <c r="F39861"/>
      <c r="G39861"/>
      <c r="H39861"/>
      <c r="I39861"/>
      <c r="J39861"/>
      <c r="K39861"/>
      <c r="L39861"/>
      <c r="M39861"/>
      <c r="N39861"/>
      <c r="O39861"/>
      <c r="P39861"/>
      <c r="Q39861"/>
      <c r="R39861"/>
    </row>
    <row r="39862" spans="3:18" x14ac:dyDescent="0.2">
      <c r="C39862"/>
      <c r="D39862"/>
      <c r="E39862"/>
      <c r="F39862"/>
      <c r="G39862"/>
      <c r="H39862"/>
      <c r="I39862"/>
      <c r="J39862"/>
      <c r="K39862"/>
      <c r="L39862"/>
      <c r="M39862"/>
      <c r="N39862"/>
      <c r="O39862"/>
      <c r="P39862"/>
      <c r="Q39862"/>
      <c r="R39862"/>
    </row>
    <row r="39863" spans="3:18" x14ac:dyDescent="0.2">
      <c r="C39863"/>
      <c r="D39863"/>
      <c r="E39863"/>
      <c r="F39863"/>
      <c r="G39863"/>
      <c r="H39863"/>
      <c r="I39863"/>
      <c r="J39863"/>
      <c r="K39863"/>
      <c r="L39863"/>
      <c r="M39863"/>
      <c r="N39863"/>
      <c r="O39863"/>
      <c r="P39863"/>
      <c r="Q39863"/>
      <c r="R39863"/>
    </row>
    <row r="39864" spans="3:18" x14ac:dyDescent="0.2">
      <c r="C39864"/>
      <c r="D39864"/>
      <c r="E39864"/>
      <c r="F39864"/>
      <c r="G39864"/>
      <c r="H39864"/>
      <c r="I39864"/>
      <c r="J39864"/>
      <c r="K39864"/>
      <c r="L39864"/>
      <c r="M39864"/>
      <c r="N39864"/>
      <c r="O39864"/>
      <c r="P39864"/>
      <c r="Q39864"/>
      <c r="R39864"/>
    </row>
    <row r="39865" spans="3:18" x14ac:dyDescent="0.2">
      <c r="C39865"/>
      <c r="D39865"/>
      <c r="E39865"/>
      <c r="F39865"/>
      <c r="G39865"/>
      <c r="H39865"/>
      <c r="I39865"/>
      <c r="J39865"/>
      <c r="K39865"/>
      <c r="L39865"/>
      <c r="M39865"/>
      <c r="N39865"/>
      <c r="O39865"/>
      <c r="P39865"/>
      <c r="Q39865"/>
      <c r="R39865"/>
    </row>
    <row r="39866" spans="3:18" x14ac:dyDescent="0.2">
      <c r="C39866"/>
      <c r="D39866"/>
      <c r="E39866"/>
      <c r="F39866"/>
      <c r="G39866"/>
      <c r="H39866"/>
      <c r="I39866"/>
      <c r="J39866"/>
      <c r="K39866"/>
      <c r="L39866"/>
      <c r="M39866"/>
      <c r="N39866"/>
      <c r="O39866"/>
      <c r="P39866"/>
      <c r="Q39866"/>
      <c r="R39866"/>
    </row>
    <row r="39867" spans="3:18" x14ac:dyDescent="0.2">
      <c r="C39867"/>
      <c r="D39867"/>
      <c r="E39867"/>
      <c r="F39867"/>
      <c r="G39867"/>
      <c r="H39867"/>
      <c r="I39867"/>
      <c r="J39867"/>
      <c r="K39867"/>
      <c r="L39867"/>
      <c r="M39867"/>
      <c r="N39867"/>
      <c r="O39867"/>
      <c r="P39867"/>
      <c r="Q39867"/>
      <c r="R39867"/>
    </row>
    <row r="39868" spans="3:18" x14ac:dyDescent="0.2">
      <c r="C39868"/>
      <c r="D39868"/>
      <c r="E39868"/>
      <c r="F39868"/>
      <c r="G39868"/>
      <c r="H39868"/>
      <c r="I39868"/>
      <c r="J39868"/>
      <c r="K39868"/>
      <c r="L39868"/>
      <c r="M39868"/>
      <c r="N39868"/>
      <c r="O39868"/>
      <c r="P39868"/>
      <c r="Q39868"/>
      <c r="R39868"/>
    </row>
    <row r="39869" spans="3:18" x14ac:dyDescent="0.2">
      <c r="C39869"/>
      <c r="D39869"/>
      <c r="E39869"/>
      <c r="F39869"/>
      <c r="G39869"/>
      <c r="H39869"/>
      <c r="I39869"/>
      <c r="J39869"/>
      <c r="K39869"/>
      <c r="L39869"/>
      <c r="M39869"/>
      <c r="N39869"/>
      <c r="O39869"/>
      <c r="P39869"/>
      <c r="Q39869"/>
      <c r="R39869"/>
    </row>
    <row r="39870" spans="3:18" x14ac:dyDescent="0.2">
      <c r="C39870"/>
      <c r="D39870"/>
      <c r="E39870"/>
      <c r="F39870"/>
      <c r="G39870"/>
      <c r="H39870"/>
      <c r="I39870"/>
      <c r="J39870"/>
      <c r="K39870"/>
      <c r="L39870"/>
      <c r="M39870"/>
      <c r="N39870"/>
      <c r="O39870"/>
      <c r="P39870"/>
      <c r="Q39870"/>
      <c r="R39870"/>
    </row>
    <row r="39871" spans="3:18" x14ac:dyDescent="0.2">
      <c r="C39871"/>
      <c r="D39871"/>
      <c r="E39871"/>
      <c r="F39871"/>
      <c r="G39871"/>
      <c r="H39871"/>
      <c r="I39871"/>
      <c r="J39871"/>
      <c r="K39871"/>
      <c r="L39871"/>
      <c r="M39871"/>
      <c r="N39871"/>
      <c r="O39871"/>
      <c r="P39871"/>
      <c r="Q39871"/>
      <c r="R39871"/>
    </row>
    <row r="39872" spans="3:18" x14ac:dyDescent="0.2">
      <c r="C39872"/>
      <c r="D39872"/>
      <c r="E39872"/>
      <c r="F39872"/>
      <c r="G39872"/>
      <c r="H39872"/>
      <c r="I39872"/>
      <c r="J39872"/>
      <c r="K39872"/>
      <c r="L39872"/>
      <c r="M39872"/>
      <c r="N39872"/>
      <c r="O39872"/>
      <c r="P39872"/>
      <c r="Q39872"/>
      <c r="R39872"/>
    </row>
    <row r="39873" spans="3:18" x14ac:dyDescent="0.2">
      <c r="C39873"/>
      <c r="D39873"/>
      <c r="E39873"/>
      <c r="F39873"/>
      <c r="G39873"/>
      <c r="H39873"/>
      <c r="I39873"/>
      <c r="J39873"/>
      <c r="K39873"/>
      <c r="L39873"/>
      <c r="M39873"/>
      <c r="N39873"/>
      <c r="O39873"/>
      <c r="P39873"/>
      <c r="Q39873"/>
      <c r="R39873"/>
    </row>
    <row r="39874" spans="3:18" x14ac:dyDescent="0.2">
      <c r="C39874"/>
      <c r="D39874"/>
      <c r="E39874"/>
      <c r="F39874"/>
      <c r="G39874"/>
      <c r="H39874"/>
      <c r="I39874"/>
      <c r="J39874"/>
      <c r="K39874"/>
      <c r="L39874"/>
      <c r="M39874"/>
      <c r="N39874"/>
      <c r="O39874"/>
      <c r="P39874"/>
      <c r="Q39874"/>
      <c r="R39874"/>
    </row>
    <row r="39875" spans="3:18" x14ac:dyDescent="0.2">
      <c r="C39875"/>
      <c r="D39875"/>
      <c r="E39875"/>
      <c r="F39875"/>
      <c r="G39875"/>
      <c r="H39875"/>
      <c r="I39875"/>
      <c r="J39875"/>
      <c r="K39875"/>
      <c r="L39875"/>
      <c r="M39875"/>
      <c r="N39875"/>
      <c r="O39875"/>
      <c r="P39875"/>
      <c r="Q39875"/>
      <c r="R39875"/>
    </row>
    <row r="39876" spans="3:18" x14ac:dyDescent="0.2">
      <c r="C39876"/>
      <c r="D39876"/>
      <c r="E39876"/>
      <c r="F39876"/>
      <c r="G39876"/>
      <c r="H39876"/>
      <c r="I39876"/>
      <c r="J39876"/>
      <c r="K39876"/>
      <c r="L39876"/>
      <c r="M39876"/>
      <c r="N39876"/>
      <c r="O39876"/>
      <c r="P39876"/>
      <c r="Q39876"/>
      <c r="R39876"/>
    </row>
    <row r="39877" spans="3:18" x14ac:dyDescent="0.2">
      <c r="C39877"/>
      <c r="D39877"/>
      <c r="E39877"/>
      <c r="F39877"/>
      <c r="G39877"/>
      <c r="H39877"/>
      <c r="I39877"/>
      <c r="J39877"/>
      <c r="K39877"/>
      <c r="L39877"/>
      <c r="M39877"/>
      <c r="N39877"/>
      <c r="O39877"/>
      <c r="P39877"/>
      <c r="Q39877"/>
      <c r="R39877"/>
    </row>
    <row r="39878" spans="3:18" x14ac:dyDescent="0.2">
      <c r="C39878"/>
      <c r="D39878"/>
      <c r="E39878"/>
      <c r="F39878"/>
      <c r="G39878"/>
      <c r="H39878"/>
      <c r="I39878"/>
      <c r="J39878"/>
      <c r="K39878"/>
      <c r="L39878"/>
      <c r="M39878"/>
      <c r="N39878"/>
      <c r="O39878"/>
      <c r="P39878"/>
      <c r="Q39878"/>
      <c r="R39878"/>
    </row>
    <row r="39879" spans="3:18" x14ac:dyDescent="0.2">
      <c r="C39879"/>
      <c r="D39879"/>
      <c r="E39879"/>
      <c r="F39879"/>
      <c r="G39879"/>
      <c r="H39879"/>
      <c r="I39879"/>
      <c r="J39879"/>
      <c r="K39879"/>
      <c r="L39879"/>
      <c r="M39879"/>
      <c r="N39879"/>
      <c r="O39879"/>
      <c r="P39879"/>
      <c r="Q39879"/>
      <c r="R39879"/>
    </row>
    <row r="39880" spans="3:18" x14ac:dyDescent="0.2">
      <c r="C39880"/>
      <c r="D39880"/>
      <c r="E39880"/>
      <c r="F39880"/>
      <c r="G39880"/>
      <c r="H39880"/>
      <c r="I39880"/>
      <c r="J39880"/>
      <c r="K39880"/>
      <c r="L39880"/>
      <c r="M39880"/>
      <c r="N39880"/>
      <c r="O39880"/>
      <c r="P39880"/>
      <c r="Q39880"/>
      <c r="R39880"/>
    </row>
    <row r="39881" spans="3:18" x14ac:dyDescent="0.2">
      <c r="C39881"/>
      <c r="D39881"/>
      <c r="E39881"/>
      <c r="F39881"/>
      <c r="G39881"/>
      <c r="H39881"/>
      <c r="I39881"/>
      <c r="J39881"/>
      <c r="K39881"/>
      <c r="L39881"/>
      <c r="M39881"/>
      <c r="N39881"/>
      <c r="O39881"/>
      <c r="P39881"/>
      <c r="Q39881"/>
      <c r="R39881"/>
    </row>
    <row r="39882" spans="3:18" x14ac:dyDescent="0.2">
      <c r="C39882"/>
      <c r="D39882"/>
      <c r="E39882"/>
      <c r="F39882"/>
      <c r="G39882"/>
      <c r="H39882"/>
      <c r="I39882"/>
      <c r="J39882"/>
      <c r="K39882"/>
      <c r="L39882"/>
      <c r="M39882"/>
      <c r="N39882"/>
      <c r="O39882"/>
      <c r="P39882"/>
      <c r="Q39882"/>
      <c r="R39882"/>
    </row>
    <row r="39883" spans="3:18" x14ac:dyDescent="0.2">
      <c r="C39883"/>
      <c r="D39883"/>
      <c r="E39883"/>
      <c r="F39883"/>
      <c r="G39883"/>
      <c r="H39883"/>
      <c r="I39883"/>
      <c r="J39883"/>
      <c r="K39883"/>
      <c r="L39883"/>
      <c r="M39883"/>
      <c r="N39883"/>
      <c r="O39883"/>
      <c r="P39883"/>
      <c r="Q39883"/>
      <c r="R39883"/>
    </row>
    <row r="39884" spans="3:18" x14ac:dyDescent="0.2">
      <c r="C39884"/>
      <c r="D39884"/>
      <c r="E39884"/>
      <c r="F39884"/>
      <c r="G39884"/>
      <c r="H39884"/>
      <c r="I39884"/>
      <c r="J39884"/>
      <c r="K39884"/>
      <c r="L39884"/>
      <c r="M39884"/>
      <c r="N39884"/>
      <c r="O39884"/>
      <c r="P39884"/>
      <c r="Q39884"/>
      <c r="R39884"/>
    </row>
    <row r="39885" spans="3:18" x14ac:dyDescent="0.2">
      <c r="C39885"/>
      <c r="D39885"/>
      <c r="E39885"/>
      <c r="F39885"/>
      <c r="G39885"/>
      <c r="H39885"/>
      <c r="I39885"/>
      <c r="J39885"/>
      <c r="K39885"/>
      <c r="L39885"/>
      <c r="M39885"/>
      <c r="N39885"/>
      <c r="O39885"/>
      <c r="P39885"/>
      <c r="Q39885"/>
      <c r="R39885"/>
    </row>
    <row r="39886" spans="3:18" x14ac:dyDescent="0.2">
      <c r="C39886"/>
      <c r="D39886"/>
      <c r="E39886"/>
      <c r="F39886"/>
      <c r="G39886"/>
      <c r="H39886"/>
      <c r="I39886"/>
      <c r="J39886"/>
      <c r="K39886"/>
      <c r="L39886"/>
      <c r="M39886"/>
      <c r="N39886"/>
      <c r="O39886"/>
      <c r="P39886"/>
      <c r="Q39886"/>
      <c r="R39886"/>
    </row>
    <row r="39887" spans="3:18" x14ac:dyDescent="0.2">
      <c r="C39887"/>
      <c r="D39887"/>
      <c r="E39887"/>
      <c r="F39887"/>
      <c r="G39887"/>
      <c r="H39887"/>
      <c r="I39887"/>
      <c r="J39887"/>
      <c r="K39887"/>
      <c r="L39887"/>
      <c r="M39887"/>
      <c r="N39887"/>
      <c r="O39887"/>
      <c r="P39887"/>
      <c r="Q39887"/>
      <c r="R39887"/>
    </row>
    <row r="39888" spans="3:18" x14ac:dyDescent="0.2">
      <c r="C39888"/>
      <c r="D39888"/>
      <c r="E39888"/>
      <c r="F39888"/>
      <c r="G39888"/>
      <c r="H39888"/>
      <c r="I39888"/>
      <c r="J39888"/>
      <c r="K39888"/>
      <c r="L39888"/>
      <c r="M39888"/>
      <c r="N39888"/>
      <c r="O39888"/>
      <c r="P39888"/>
      <c r="Q39888"/>
      <c r="R39888"/>
    </row>
    <row r="39889" spans="3:18" x14ac:dyDescent="0.2">
      <c r="C39889"/>
      <c r="D39889"/>
      <c r="E39889"/>
      <c r="F39889"/>
      <c r="G39889"/>
      <c r="H39889"/>
      <c r="I39889"/>
      <c r="J39889"/>
      <c r="K39889"/>
      <c r="L39889"/>
      <c r="M39889"/>
      <c r="N39889"/>
      <c r="O39889"/>
      <c r="P39889"/>
      <c r="Q39889"/>
      <c r="R39889"/>
    </row>
    <row r="39890" spans="3:18" x14ac:dyDescent="0.2">
      <c r="C39890"/>
      <c r="D39890"/>
      <c r="E39890"/>
      <c r="F39890"/>
      <c r="G39890"/>
      <c r="H39890"/>
      <c r="I39890"/>
      <c r="J39890"/>
      <c r="K39890"/>
      <c r="L39890"/>
      <c r="M39890"/>
      <c r="N39890"/>
      <c r="O39890"/>
      <c r="P39890"/>
      <c r="Q39890"/>
      <c r="R39890"/>
    </row>
    <row r="39891" spans="3:18" x14ac:dyDescent="0.2">
      <c r="C39891"/>
      <c r="D39891"/>
      <c r="E39891"/>
      <c r="F39891"/>
      <c r="G39891"/>
      <c r="H39891"/>
      <c r="I39891"/>
      <c r="J39891"/>
      <c r="K39891"/>
      <c r="L39891"/>
      <c r="M39891"/>
      <c r="N39891"/>
      <c r="O39891"/>
      <c r="P39891"/>
      <c r="Q39891"/>
      <c r="R39891"/>
    </row>
    <row r="39892" spans="3:18" x14ac:dyDescent="0.2">
      <c r="C39892"/>
      <c r="D39892"/>
      <c r="E39892"/>
      <c r="F39892"/>
      <c r="G39892"/>
      <c r="H39892"/>
      <c r="I39892"/>
      <c r="J39892"/>
      <c r="K39892"/>
      <c r="L39892"/>
      <c r="M39892"/>
      <c r="N39892"/>
      <c r="O39892"/>
      <c r="P39892"/>
      <c r="Q39892"/>
      <c r="R39892"/>
    </row>
    <row r="39893" spans="3:18" x14ac:dyDescent="0.2">
      <c r="C39893"/>
      <c r="D39893"/>
      <c r="E39893"/>
      <c r="F39893"/>
      <c r="G39893"/>
      <c r="H39893"/>
      <c r="I39893"/>
      <c r="J39893"/>
      <c r="K39893"/>
      <c r="L39893"/>
      <c r="M39893"/>
      <c r="N39893"/>
      <c r="O39893"/>
      <c r="P39893"/>
      <c r="Q39893"/>
      <c r="R39893"/>
    </row>
    <row r="39894" spans="3:18" x14ac:dyDescent="0.2">
      <c r="C39894"/>
      <c r="D39894"/>
      <c r="E39894"/>
      <c r="F39894"/>
      <c r="G39894"/>
      <c r="H39894"/>
      <c r="I39894"/>
      <c r="J39894"/>
      <c r="K39894"/>
      <c r="L39894"/>
      <c r="M39894"/>
      <c r="N39894"/>
      <c r="O39894"/>
      <c r="P39894"/>
      <c r="Q39894"/>
      <c r="R39894"/>
    </row>
    <row r="39895" spans="3:18" x14ac:dyDescent="0.2">
      <c r="C39895"/>
      <c r="D39895"/>
      <c r="E39895"/>
      <c r="F39895"/>
      <c r="G39895"/>
      <c r="H39895"/>
      <c r="I39895"/>
      <c r="J39895"/>
      <c r="K39895"/>
      <c r="L39895"/>
      <c r="M39895"/>
      <c r="N39895"/>
      <c r="O39895"/>
      <c r="P39895"/>
      <c r="Q39895"/>
      <c r="R39895"/>
    </row>
    <row r="39896" spans="3:18" x14ac:dyDescent="0.2">
      <c r="C39896"/>
      <c r="D39896"/>
      <c r="E39896"/>
      <c r="F39896"/>
      <c r="G39896"/>
      <c r="H39896"/>
      <c r="I39896"/>
      <c r="J39896"/>
      <c r="K39896"/>
      <c r="L39896"/>
      <c r="M39896"/>
      <c r="N39896"/>
      <c r="O39896"/>
      <c r="P39896"/>
      <c r="Q39896"/>
      <c r="R39896"/>
    </row>
    <row r="39897" spans="3:18" x14ac:dyDescent="0.2">
      <c r="C39897"/>
      <c r="D39897"/>
      <c r="E39897"/>
      <c r="F39897"/>
      <c r="G39897"/>
      <c r="H39897"/>
      <c r="I39897"/>
      <c r="J39897"/>
      <c r="K39897"/>
      <c r="L39897"/>
      <c r="M39897"/>
      <c r="N39897"/>
      <c r="O39897"/>
      <c r="P39897"/>
      <c r="Q39897"/>
      <c r="R39897"/>
    </row>
    <row r="39898" spans="3:18" x14ac:dyDescent="0.2">
      <c r="C39898"/>
      <c r="D39898"/>
      <c r="E39898"/>
      <c r="F39898"/>
      <c r="G39898"/>
      <c r="H39898"/>
      <c r="I39898"/>
      <c r="J39898"/>
      <c r="K39898"/>
      <c r="L39898"/>
      <c r="M39898"/>
      <c r="N39898"/>
      <c r="O39898"/>
      <c r="P39898"/>
      <c r="Q39898"/>
      <c r="R39898"/>
    </row>
    <row r="39899" spans="3:18" x14ac:dyDescent="0.2">
      <c r="C39899"/>
      <c r="D39899"/>
      <c r="E39899"/>
      <c r="F39899"/>
      <c r="G39899"/>
      <c r="H39899"/>
      <c r="I39899"/>
      <c r="J39899"/>
      <c r="K39899"/>
      <c r="L39899"/>
      <c r="M39899"/>
      <c r="N39899"/>
      <c r="O39899"/>
      <c r="P39899"/>
      <c r="Q39899"/>
      <c r="R39899"/>
    </row>
    <row r="39900" spans="3:18" x14ac:dyDescent="0.2">
      <c r="C39900"/>
      <c r="D39900"/>
      <c r="E39900"/>
      <c r="F39900"/>
      <c r="G39900"/>
      <c r="H39900"/>
      <c r="I39900"/>
      <c r="J39900"/>
      <c r="K39900"/>
      <c r="L39900"/>
      <c r="M39900"/>
      <c r="N39900"/>
      <c r="O39900"/>
      <c r="P39900"/>
      <c r="Q39900"/>
      <c r="R39900"/>
    </row>
    <row r="39901" spans="3:18" x14ac:dyDescent="0.2">
      <c r="C39901"/>
      <c r="D39901"/>
      <c r="E39901"/>
      <c r="F39901"/>
      <c r="G39901"/>
      <c r="H39901"/>
      <c r="I39901"/>
      <c r="J39901"/>
      <c r="K39901"/>
      <c r="L39901"/>
      <c r="M39901"/>
      <c r="N39901"/>
      <c r="O39901"/>
      <c r="P39901"/>
      <c r="Q39901"/>
      <c r="R39901"/>
    </row>
    <row r="39902" spans="3:18" x14ac:dyDescent="0.2">
      <c r="C39902"/>
      <c r="D39902"/>
      <c r="E39902"/>
      <c r="F39902"/>
      <c r="G39902"/>
      <c r="H39902"/>
      <c r="I39902"/>
      <c r="J39902"/>
      <c r="K39902"/>
      <c r="L39902"/>
      <c r="M39902"/>
      <c r="N39902"/>
      <c r="O39902"/>
      <c r="P39902"/>
      <c r="Q39902"/>
      <c r="R39902"/>
    </row>
    <row r="39903" spans="3:18" x14ac:dyDescent="0.2">
      <c r="C39903"/>
      <c r="D39903"/>
      <c r="E39903"/>
      <c r="F39903"/>
      <c r="G39903"/>
      <c r="H39903"/>
      <c r="I39903"/>
      <c r="J39903"/>
      <c r="K39903"/>
      <c r="L39903"/>
      <c r="M39903"/>
      <c r="N39903"/>
      <c r="O39903"/>
      <c r="P39903"/>
      <c r="Q39903"/>
      <c r="R39903"/>
    </row>
    <row r="39904" spans="3:18" x14ac:dyDescent="0.2">
      <c r="C39904"/>
      <c r="D39904"/>
      <c r="E39904"/>
      <c r="F39904"/>
      <c r="G39904"/>
      <c r="H39904"/>
      <c r="I39904"/>
      <c r="J39904"/>
      <c r="K39904"/>
      <c r="L39904"/>
      <c r="M39904"/>
      <c r="N39904"/>
      <c r="O39904"/>
      <c r="P39904"/>
      <c r="Q39904"/>
      <c r="R39904"/>
    </row>
    <row r="39905" spans="3:18" x14ac:dyDescent="0.2">
      <c r="C39905"/>
      <c r="D39905"/>
      <c r="E39905"/>
      <c r="F39905"/>
      <c r="G39905"/>
      <c r="H39905"/>
      <c r="I39905"/>
      <c r="J39905"/>
      <c r="K39905"/>
      <c r="L39905"/>
      <c r="M39905"/>
      <c r="N39905"/>
      <c r="O39905"/>
      <c r="P39905"/>
      <c r="Q39905"/>
      <c r="R39905"/>
    </row>
    <row r="39906" spans="3:18" x14ac:dyDescent="0.2">
      <c r="C39906"/>
      <c r="D39906"/>
      <c r="E39906"/>
      <c r="F39906"/>
      <c r="G39906"/>
      <c r="H39906"/>
      <c r="I39906"/>
      <c r="J39906"/>
      <c r="K39906"/>
      <c r="L39906"/>
      <c r="M39906"/>
      <c r="N39906"/>
      <c r="O39906"/>
      <c r="P39906"/>
      <c r="Q39906"/>
      <c r="R39906"/>
    </row>
    <row r="39907" spans="3:18" x14ac:dyDescent="0.2">
      <c r="C39907"/>
      <c r="D39907"/>
      <c r="E39907"/>
      <c r="F39907"/>
      <c r="G39907"/>
      <c r="H39907"/>
      <c r="I39907"/>
      <c r="J39907"/>
      <c r="K39907"/>
      <c r="L39907"/>
      <c r="M39907"/>
      <c r="N39907"/>
      <c r="O39907"/>
      <c r="P39907"/>
      <c r="Q39907"/>
      <c r="R39907"/>
    </row>
    <row r="39908" spans="3:18" x14ac:dyDescent="0.2">
      <c r="C39908"/>
      <c r="D39908"/>
      <c r="E39908"/>
      <c r="F39908"/>
      <c r="G39908"/>
      <c r="H39908"/>
      <c r="I39908"/>
      <c r="J39908"/>
      <c r="K39908"/>
      <c r="L39908"/>
      <c r="M39908"/>
      <c r="N39908"/>
      <c r="O39908"/>
      <c r="P39908"/>
      <c r="Q39908"/>
      <c r="R39908"/>
    </row>
    <row r="39909" spans="3:18" x14ac:dyDescent="0.2">
      <c r="C39909"/>
      <c r="D39909"/>
      <c r="E39909"/>
      <c r="F39909"/>
      <c r="G39909"/>
      <c r="H39909"/>
      <c r="I39909"/>
      <c r="J39909"/>
      <c r="K39909"/>
      <c r="L39909"/>
      <c r="M39909"/>
      <c r="N39909"/>
      <c r="O39909"/>
      <c r="P39909"/>
      <c r="Q39909"/>
      <c r="R39909"/>
    </row>
    <row r="39910" spans="3:18" x14ac:dyDescent="0.2">
      <c r="C39910"/>
      <c r="D39910"/>
      <c r="E39910"/>
      <c r="F39910"/>
      <c r="G39910"/>
      <c r="H39910"/>
      <c r="I39910"/>
      <c r="J39910"/>
      <c r="K39910"/>
      <c r="L39910"/>
      <c r="M39910"/>
      <c r="N39910"/>
      <c r="O39910"/>
      <c r="P39910"/>
      <c r="Q39910"/>
      <c r="R39910"/>
    </row>
    <row r="39911" spans="3:18" x14ac:dyDescent="0.2">
      <c r="C39911"/>
      <c r="D39911"/>
      <c r="E39911"/>
      <c r="F39911"/>
      <c r="G39911"/>
      <c r="H39911"/>
      <c r="I39911"/>
      <c r="J39911"/>
      <c r="K39911"/>
      <c r="L39911"/>
      <c r="M39911"/>
      <c r="N39911"/>
      <c r="O39911"/>
      <c r="P39911"/>
      <c r="Q39911"/>
      <c r="R39911"/>
    </row>
    <row r="39912" spans="3:18" x14ac:dyDescent="0.2">
      <c r="C39912"/>
      <c r="D39912"/>
      <c r="E39912"/>
      <c r="F39912"/>
      <c r="G39912"/>
      <c r="H39912"/>
      <c r="I39912"/>
      <c r="J39912"/>
      <c r="K39912"/>
      <c r="L39912"/>
      <c r="M39912"/>
      <c r="N39912"/>
      <c r="O39912"/>
      <c r="P39912"/>
      <c r="Q39912"/>
      <c r="R39912"/>
    </row>
    <row r="39913" spans="3:18" x14ac:dyDescent="0.2">
      <c r="C39913"/>
      <c r="D39913"/>
      <c r="E39913"/>
      <c r="F39913"/>
      <c r="G39913"/>
      <c r="H39913"/>
      <c r="I39913"/>
      <c r="J39913"/>
      <c r="K39913"/>
      <c r="L39913"/>
      <c r="M39913"/>
      <c r="N39913"/>
      <c r="O39913"/>
      <c r="P39913"/>
      <c r="Q39913"/>
      <c r="R39913"/>
    </row>
    <row r="39914" spans="3:18" x14ac:dyDescent="0.2">
      <c r="C39914"/>
      <c r="D39914"/>
      <c r="E39914"/>
      <c r="F39914"/>
      <c r="G39914"/>
      <c r="H39914"/>
      <c r="I39914"/>
      <c r="J39914"/>
      <c r="K39914"/>
      <c r="L39914"/>
      <c r="M39914"/>
      <c r="N39914"/>
      <c r="O39914"/>
      <c r="P39914"/>
      <c r="Q39914"/>
      <c r="R39914"/>
    </row>
    <row r="39915" spans="3:18" x14ac:dyDescent="0.2">
      <c r="C39915"/>
      <c r="D39915"/>
      <c r="E39915"/>
      <c r="F39915"/>
      <c r="G39915"/>
      <c r="H39915"/>
      <c r="I39915"/>
      <c r="J39915"/>
      <c r="K39915"/>
      <c r="L39915"/>
      <c r="M39915"/>
      <c r="N39915"/>
      <c r="O39915"/>
      <c r="P39915"/>
      <c r="Q39915"/>
      <c r="R39915"/>
    </row>
    <row r="39916" spans="3:18" x14ac:dyDescent="0.2">
      <c r="C39916"/>
      <c r="D39916"/>
      <c r="E39916"/>
      <c r="F39916"/>
      <c r="G39916"/>
      <c r="H39916"/>
      <c r="I39916"/>
      <c r="J39916"/>
      <c r="K39916"/>
      <c r="L39916"/>
      <c r="M39916"/>
      <c r="N39916"/>
      <c r="O39916"/>
      <c r="P39916"/>
      <c r="Q39916"/>
      <c r="R39916"/>
    </row>
    <row r="39917" spans="3:18" x14ac:dyDescent="0.2">
      <c r="C39917"/>
      <c r="D39917"/>
      <c r="E39917"/>
      <c r="F39917"/>
      <c r="G39917"/>
      <c r="H39917"/>
      <c r="I39917"/>
      <c r="J39917"/>
      <c r="K39917"/>
      <c r="L39917"/>
      <c r="M39917"/>
      <c r="N39917"/>
      <c r="O39917"/>
      <c r="P39917"/>
      <c r="Q39917"/>
      <c r="R39917"/>
    </row>
    <row r="39918" spans="3:18" x14ac:dyDescent="0.2">
      <c r="C39918"/>
      <c r="D39918"/>
      <c r="E39918"/>
      <c r="F39918"/>
      <c r="G39918"/>
      <c r="H39918"/>
      <c r="I39918"/>
      <c r="J39918"/>
      <c r="K39918"/>
      <c r="L39918"/>
      <c r="M39918"/>
      <c r="N39918"/>
      <c r="O39918"/>
      <c r="P39918"/>
      <c r="Q39918"/>
      <c r="R39918"/>
    </row>
    <row r="39919" spans="3:18" x14ac:dyDescent="0.2">
      <c r="C39919"/>
      <c r="D39919"/>
      <c r="E39919"/>
      <c r="F39919"/>
      <c r="G39919"/>
      <c r="H39919"/>
      <c r="I39919"/>
      <c r="J39919"/>
      <c r="K39919"/>
      <c r="L39919"/>
      <c r="M39919"/>
      <c r="N39919"/>
      <c r="O39919"/>
      <c r="P39919"/>
      <c r="Q39919"/>
      <c r="R39919"/>
    </row>
    <row r="39920" spans="3:18" x14ac:dyDescent="0.2">
      <c r="C39920"/>
      <c r="D39920"/>
      <c r="E39920"/>
      <c r="F39920"/>
      <c r="G39920"/>
      <c r="H39920"/>
      <c r="I39920"/>
      <c r="J39920"/>
      <c r="K39920"/>
      <c r="L39920"/>
      <c r="M39920"/>
      <c r="N39920"/>
      <c r="O39920"/>
      <c r="P39920"/>
      <c r="Q39920"/>
      <c r="R39920"/>
    </row>
    <row r="39921" spans="3:18" x14ac:dyDescent="0.2">
      <c r="C39921"/>
      <c r="D39921"/>
      <c r="E39921"/>
      <c r="F39921"/>
      <c r="G39921"/>
      <c r="H39921"/>
      <c r="I39921"/>
      <c r="J39921"/>
      <c r="K39921"/>
      <c r="L39921"/>
      <c r="M39921"/>
      <c r="N39921"/>
      <c r="O39921"/>
      <c r="P39921"/>
      <c r="Q39921"/>
      <c r="R39921"/>
    </row>
    <row r="39922" spans="3:18" x14ac:dyDescent="0.2">
      <c r="C39922"/>
      <c r="D39922"/>
      <c r="E39922"/>
      <c r="F39922"/>
      <c r="G39922"/>
      <c r="H39922"/>
      <c r="I39922"/>
      <c r="J39922"/>
      <c r="K39922"/>
      <c r="L39922"/>
      <c r="M39922"/>
      <c r="N39922"/>
      <c r="O39922"/>
      <c r="P39922"/>
      <c r="Q39922"/>
      <c r="R39922"/>
    </row>
    <row r="39923" spans="3:18" x14ac:dyDescent="0.2">
      <c r="C39923"/>
      <c r="D39923"/>
      <c r="E39923"/>
      <c r="F39923"/>
      <c r="G39923"/>
      <c r="H39923"/>
      <c r="I39923"/>
      <c r="J39923"/>
      <c r="K39923"/>
      <c r="L39923"/>
      <c r="M39923"/>
      <c r="N39923"/>
      <c r="O39923"/>
      <c r="P39923"/>
      <c r="Q39923"/>
      <c r="R39923"/>
    </row>
    <row r="39924" spans="3:18" x14ac:dyDescent="0.2">
      <c r="C39924"/>
      <c r="D39924"/>
      <c r="E39924"/>
      <c r="F39924"/>
      <c r="G39924"/>
      <c r="H39924"/>
      <c r="I39924"/>
      <c r="J39924"/>
      <c r="K39924"/>
      <c r="L39924"/>
      <c r="M39924"/>
      <c r="N39924"/>
      <c r="O39924"/>
      <c r="P39924"/>
      <c r="Q39924"/>
      <c r="R39924"/>
    </row>
    <row r="39925" spans="3:18" x14ac:dyDescent="0.2">
      <c r="C39925"/>
      <c r="D39925"/>
      <c r="E39925"/>
      <c r="F39925"/>
      <c r="G39925"/>
      <c r="H39925"/>
      <c r="I39925"/>
      <c r="J39925"/>
      <c r="K39925"/>
      <c r="L39925"/>
      <c r="M39925"/>
      <c r="N39925"/>
      <c r="O39925"/>
      <c r="P39925"/>
      <c r="Q39925"/>
      <c r="R39925"/>
    </row>
    <row r="39926" spans="3:18" x14ac:dyDescent="0.2">
      <c r="C39926"/>
      <c r="D39926"/>
      <c r="E39926"/>
      <c r="F39926"/>
      <c r="G39926"/>
      <c r="H39926"/>
      <c r="I39926"/>
      <c r="J39926"/>
      <c r="K39926"/>
      <c r="L39926"/>
      <c r="M39926"/>
      <c r="N39926"/>
      <c r="O39926"/>
      <c r="P39926"/>
      <c r="Q39926"/>
      <c r="R39926"/>
    </row>
    <row r="39927" spans="3:18" x14ac:dyDescent="0.2">
      <c r="C39927"/>
      <c r="D39927"/>
      <c r="E39927"/>
      <c r="F39927"/>
      <c r="G39927"/>
      <c r="H39927"/>
      <c r="I39927"/>
      <c r="J39927"/>
      <c r="K39927"/>
      <c r="L39927"/>
      <c r="M39927"/>
      <c r="N39927"/>
      <c r="O39927"/>
      <c r="P39927"/>
      <c r="Q39927"/>
      <c r="R39927"/>
    </row>
    <row r="39928" spans="3:18" x14ac:dyDescent="0.2">
      <c r="C39928"/>
      <c r="D39928"/>
      <c r="E39928"/>
      <c r="F39928"/>
      <c r="G39928"/>
      <c r="H39928"/>
      <c r="I39928"/>
      <c r="J39928"/>
      <c r="K39928"/>
      <c r="L39928"/>
      <c r="M39928"/>
      <c r="N39928"/>
      <c r="O39928"/>
      <c r="P39928"/>
      <c r="Q39928"/>
      <c r="R39928"/>
    </row>
    <row r="39929" spans="3:18" x14ac:dyDescent="0.2">
      <c r="C39929"/>
      <c r="D39929"/>
      <c r="E39929"/>
      <c r="F39929"/>
      <c r="G39929"/>
      <c r="H39929"/>
      <c r="I39929"/>
      <c r="J39929"/>
      <c r="K39929"/>
      <c r="L39929"/>
      <c r="M39929"/>
      <c r="N39929"/>
      <c r="O39929"/>
      <c r="P39929"/>
      <c r="Q39929"/>
      <c r="R39929"/>
    </row>
    <row r="39930" spans="3:18" x14ac:dyDescent="0.2">
      <c r="C39930"/>
      <c r="D39930"/>
      <c r="E39930"/>
      <c r="F39930"/>
      <c r="G39930"/>
      <c r="H39930"/>
      <c r="I39930"/>
      <c r="J39930"/>
      <c r="K39930"/>
      <c r="L39930"/>
      <c r="M39930"/>
      <c r="N39930"/>
      <c r="O39930"/>
      <c r="P39930"/>
      <c r="Q39930"/>
      <c r="R39930"/>
    </row>
    <row r="39931" spans="3:18" x14ac:dyDescent="0.2">
      <c r="C39931"/>
      <c r="D39931"/>
      <c r="E39931"/>
      <c r="F39931"/>
      <c r="G39931"/>
      <c r="H39931"/>
      <c r="I39931"/>
      <c r="J39931"/>
      <c r="K39931"/>
      <c r="L39931"/>
      <c r="M39931"/>
      <c r="N39931"/>
      <c r="O39931"/>
      <c r="P39931"/>
      <c r="Q39931"/>
      <c r="R39931"/>
    </row>
    <row r="39932" spans="3:18" x14ac:dyDescent="0.2">
      <c r="C39932"/>
      <c r="D39932"/>
      <c r="E39932"/>
      <c r="F39932"/>
      <c r="G39932"/>
      <c r="H39932"/>
      <c r="I39932"/>
      <c r="J39932"/>
      <c r="K39932"/>
      <c r="L39932"/>
      <c r="M39932"/>
      <c r="N39932"/>
      <c r="O39932"/>
      <c r="P39932"/>
      <c r="Q39932"/>
      <c r="R39932"/>
    </row>
    <row r="39933" spans="3:18" x14ac:dyDescent="0.2">
      <c r="C39933"/>
      <c r="D39933"/>
      <c r="E39933"/>
      <c r="F39933"/>
      <c r="G39933"/>
      <c r="H39933"/>
      <c r="I39933"/>
      <c r="J39933"/>
      <c r="K39933"/>
      <c r="L39933"/>
      <c r="M39933"/>
      <c r="N39933"/>
      <c r="O39933"/>
      <c r="P39933"/>
      <c r="Q39933"/>
      <c r="R39933"/>
    </row>
    <row r="39934" spans="3:18" x14ac:dyDescent="0.2">
      <c r="C39934"/>
      <c r="D39934"/>
      <c r="E39934"/>
      <c r="F39934"/>
      <c r="G39934"/>
      <c r="H39934"/>
      <c r="I39934"/>
      <c r="J39934"/>
      <c r="K39934"/>
      <c r="L39934"/>
      <c r="M39934"/>
      <c r="N39934"/>
      <c r="O39934"/>
      <c r="P39934"/>
      <c r="Q39934"/>
      <c r="R39934"/>
    </row>
    <row r="39935" spans="3:18" x14ac:dyDescent="0.2">
      <c r="C39935"/>
      <c r="D39935"/>
      <c r="E39935"/>
      <c r="F39935"/>
      <c r="G39935"/>
      <c r="H39935"/>
      <c r="I39935"/>
      <c r="J39935"/>
      <c r="K39935"/>
      <c r="L39935"/>
      <c r="M39935"/>
      <c r="N39935"/>
      <c r="O39935"/>
      <c r="P39935"/>
      <c r="Q39935"/>
      <c r="R39935"/>
    </row>
    <row r="39936" spans="3:18" x14ac:dyDescent="0.2">
      <c r="C39936"/>
      <c r="D39936"/>
      <c r="E39936"/>
      <c r="F39936"/>
      <c r="G39936"/>
      <c r="H39936"/>
      <c r="I39936"/>
      <c r="J39936"/>
      <c r="K39936"/>
      <c r="L39936"/>
      <c r="M39936"/>
      <c r="N39936"/>
      <c r="O39936"/>
      <c r="P39936"/>
      <c r="Q39936"/>
      <c r="R39936"/>
    </row>
    <row r="39937" spans="3:18" x14ac:dyDescent="0.2">
      <c r="C39937"/>
      <c r="D39937"/>
      <c r="E39937"/>
      <c r="F39937"/>
      <c r="G39937"/>
      <c r="H39937"/>
      <c r="I39937"/>
      <c r="J39937"/>
      <c r="K39937"/>
      <c r="L39937"/>
      <c r="M39937"/>
      <c r="N39937"/>
      <c r="O39937"/>
      <c r="P39937"/>
      <c r="Q39937"/>
      <c r="R39937"/>
    </row>
    <row r="39938" spans="3:18" x14ac:dyDescent="0.2">
      <c r="C39938"/>
      <c r="D39938"/>
      <c r="E39938"/>
      <c r="F39938"/>
      <c r="G39938"/>
      <c r="H39938"/>
      <c r="I39938"/>
      <c r="J39938"/>
      <c r="K39938"/>
      <c r="L39938"/>
      <c r="M39938"/>
      <c r="N39938"/>
      <c r="O39938"/>
      <c r="P39938"/>
      <c r="Q39938"/>
      <c r="R39938"/>
    </row>
    <row r="39939" spans="3:18" x14ac:dyDescent="0.2">
      <c r="C39939"/>
      <c r="D39939"/>
      <c r="E39939"/>
      <c r="F39939"/>
      <c r="G39939"/>
      <c r="H39939"/>
      <c r="I39939"/>
      <c r="J39939"/>
      <c r="K39939"/>
      <c r="L39939"/>
      <c r="M39939"/>
      <c r="N39939"/>
      <c r="O39939"/>
      <c r="P39939"/>
      <c r="Q39939"/>
      <c r="R39939"/>
    </row>
    <row r="39940" spans="3:18" x14ac:dyDescent="0.2">
      <c r="C39940"/>
      <c r="D39940"/>
      <c r="E39940"/>
      <c r="F39940"/>
      <c r="G39940"/>
      <c r="H39940"/>
      <c r="I39940"/>
      <c r="J39940"/>
      <c r="K39940"/>
      <c r="L39940"/>
      <c r="M39940"/>
      <c r="N39940"/>
      <c r="O39940"/>
      <c r="P39940"/>
      <c r="Q39940"/>
      <c r="R39940"/>
    </row>
    <row r="39941" spans="3:18" x14ac:dyDescent="0.2">
      <c r="C39941"/>
      <c r="D39941"/>
      <c r="E39941"/>
      <c r="F39941"/>
      <c r="G39941"/>
      <c r="H39941"/>
      <c r="I39941"/>
      <c r="J39941"/>
      <c r="K39941"/>
      <c r="L39941"/>
      <c r="M39941"/>
      <c r="N39941"/>
      <c r="O39941"/>
      <c r="P39941"/>
      <c r="Q39941"/>
      <c r="R39941"/>
    </row>
    <row r="39942" spans="3:18" x14ac:dyDescent="0.2">
      <c r="C39942"/>
      <c r="D39942"/>
      <c r="E39942"/>
      <c r="F39942"/>
      <c r="G39942"/>
      <c r="H39942"/>
      <c r="I39942"/>
      <c r="J39942"/>
      <c r="K39942"/>
      <c r="L39942"/>
      <c r="M39942"/>
      <c r="N39942"/>
      <c r="O39942"/>
      <c r="P39942"/>
      <c r="Q39942"/>
      <c r="R39942"/>
    </row>
    <row r="39943" spans="3:18" x14ac:dyDescent="0.2">
      <c r="C39943"/>
      <c r="D39943"/>
      <c r="E39943"/>
      <c r="F39943"/>
      <c r="G39943"/>
      <c r="H39943"/>
      <c r="I39943"/>
      <c r="J39943"/>
      <c r="K39943"/>
      <c r="L39943"/>
      <c r="M39943"/>
      <c r="N39943"/>
      <c r="O39943"/>
      <c r="P39943"/>
      <c r="Q39943"/>
      <c r="R39943"/>
    </row>
    <row r="39944" spans="3:18" x14ac:dyDescent="0.2">
      <c r="C39944"/>
      <c r="D39944"/>
      <c r="E39944"/>
      <c r="F39944"/>
      <c r="G39944"/>
      <c r="H39944"/>
      <c r="I39944"/>
      <c r="J39944"/>
      <c r="K39944"/>
      <c r="L39944"/>
      <c r="M39944"/>
      <c r="N39944"/>
      <c r="O39944"/>
      <c r="P39944"/>
      <c r="Q39944"/>
      <c r="R39944"/>
    </row>
    <row r="39945" spans="3:18" x14ac:dyDescent="0.2">
      <c r="C39945"/>
      <c r="D39945"/>
      <c r="E39945"/>
      <c r="F39945"/>
      <c r="G39945"/>
      <c r="H39945"/>
      <c r="I39945"/>
      <c r="J39945"/>
      <c r="K39945"/>
      <c r="L39945"/>
      <c r="M39945"/>
      <c r="N39945"/>
      <c r="O39945"/>
      <c r="P39945"/>
      <c r="Q39945"/>
      <c r="R39945"/>
    </row>
    <row r="39946" spans="3:18" x14ac:dyDescent="0.2">
      <c r="C39946"/>
      <c r="D39946"/>
      <c r="E39946"/>
      <c r="F39946"/>
      <c r="G39946"/>
      <c r="H39946"/>
      <c r="I39946"/>
      <c r="J39946"/>
      <c r="K39946"/>
      <c r="L39946"/>
      <c r="M39946"/>
      <c r="N39946"/>
      <c r="O39946"/>
      <c r="P39946"/>
      <c r="Q39946"/>
      <c r="R39946"/>
    </row>
    <row r="39947" spans="3:18" x14ac:dyDescent="0.2">
      <c r="C39947"/>
      <c r="D39947"/>
      <c r="E39947"/>
      <c r="F39947"/>
      <c r="G39947"/>
      <c r="H39947"/>
      <c r="I39947"/>
      <c r="J39947"/>
      <c r="K39947"/>
      <c r="L39947"/>
      <c r="M39947"/>
      <c r="N39947"/>
      <c r="O39947"/>
      <c r="P39947"/>
      <c r="Q39947"/>
      <c r="R39947"/>
    </row>
    <row r="39948" spans="3:18" x14ac:dyDescent="0.2">
      <c r="C39948"/>
      <c r="D39948"/>
      <c r="E39948"/>
      <c r="F39948"/>
      <c r="G39948"/>
      <c r="H39948"/>
      <c r="I39948"/>
      <c r="J39948"/>
      <c r="K39948"/>
      <c r="L39948"/>
      <c r="M39948"/>
      <c r="N39948"/>
      <c r="O39948"/>
      <c r="P39948"/>
      <c r="Q39948"/>
      <c r="R39948"/>
    </row>
    <row r="39949" spans="3:18" x14ac:dyDescent="0.2">
      <c r="C39949"/>
      <c r="D39949"/>
      <c r="E39949"/>
      <c r="F39949"/>
      <c r="G39949"/>
      <c r="H39949"/>
      <c r="I39949"/>
      <c r="J39949"/>
      <c r="K39949"/>
      <c r="L39949"/>
      <c r="M39949"/>
      <c r="N39949"/>
      <c r="O39949"/>
      <c r="P39949"/>
      <c r="Q39949"/>
      <c r="R39949"/>
    </row>
    <row r="39950" spans="3:18" x14ac:dyDescent="0.2">
      <c r="C39950"/>
      <c r="D39950"/>
      <c r="E39950"/>
      <c r="F39950"/>
      <c r="G39950"/>
      <c r="H39950"/>
      <c r="I39950"/>
      <c r="J39950"/>
      <c r="K39950"/>
      <c r="L39950"/>
      <c r="M39950"/>
      <c r="N39950"/>
      <c r="O39950"/>
      <c r="P39950"/>
      <c r="Q39950"/>
      <c r="R39950"/>
    </row>
    <row r="39951" spans="3:18" x14ac:dyDescent="0.2">
      <c r="C39951"/>
      <c r="D39951"/>
      <c r="E39951"/>
      <c r="F39951"/>
      <c r="G39951"/>
      <c r="H39951"/>
      <c r="I39951"/>
      <c r="J39951"/>
      <c r="K39951"/>
      <c r="L39951"/>
      <c r="M39951"/>
      <c r="N39951"/>
      <c r="O39951"/>
      <c r="P39951"/>
      <c r="Q39951"/>
      <c r="R39951"/>
    </row>
    <row r="39952" spans="3:18" x14ac:dyDescent="0.2">
      <c r="C39952"/>
      <c r="D39952"/>
      <c r="E39952"/>
      <c r="F39952"/>
      <c r="G39952"/>
      <c r="H39952"/>
      <c r="I39952"/>
      <c r="J39952"/>
      <c r="K39952"/>
      <c r="L39952"/>
      <c r="M39952"/>
      <c r="N39952"/>
      <c r="O39952"/>
      <c r="P39952"/>
      <c r="Q39952"/>
      <c r="R39952"/>
    </row>
    <row r="39953" spans="3:18" x14ac:dyDescent="0.2">
      <c r="C39953"/>
      <c r="D39953"/>
      <c r="E39953"/>
      <c r="F39953"/>
      <c r="G39953"/>
      <c r="H39953"/>
      <c r="I39953"/>
      <c r="J39953"/>
      <c r="K39953"/>
      <c r="L39953"/>
      <c r="M39953"/>
      <c r="N39953"/>
      <c r="O39953"/>
      <c r="P39953"/>
      <c r="Q39953"/>
      <c r="R39953"/>
    </row>
    <row r="39954" spans="3:18" x14ac:dyDescent="0.2">
      <c r="C39954"/>
      <c r="D39954"/>
      <c r="E39954"/>
      <c r="F39954"/>
      <c r="G39954"/>
      <c r="H39954"/>
      <c r="I39954"/>
      <c r="J39954"/>
      <c r="K39954"/>
      <c r="L39954"/>
      <c r="M39954"/>
      <c r="N39954"/>
      <c r="O39954"/>
      <c r="P39954"/>
      <c r="Q39954"/>
      <c r="R39954"/>
    </row>
    <row r="39955" spans="3:18" x14ac:dyDescent="0.2">
      <c r="C39955"/>
      <c r="D39955"/>
      <c r="E39955"/>
      <c r="F39955"/>
      <c r="G39955"/>
      <c r="H39955"/>
      <c r="I39955"/>
      <c r="J39955"/>
      <c r="K39955"/>
      <c r="L39955"/>
      <c r="M39955"/>
      <c r="N39955"/>
      <c r="O39955"/>
      <c r="P39955"/>
      <c r="Q39955"/>
      <c r="R39955"/>
    </row>
    <row r="39956" spans="3:18" x14ac:dyDescent="0.2">
      <c r="C39956"/>
      <c r="D39956"/>
      <c r="E39956"/>
      <c r="F39956"/>
      <c r="G39956"/>
      <c r="H39956"/>
      <c r="I39956"/>
      <c r="J39956"/>
      <c r="K39956"/>
      <c r="L39956"/>
      <c r="M39956"/>
      <c r="N39956"/>
      <c r="O39956"/>
      <c r="P39956"/>
      <c r="Q39956"/>
      <c r="R39956"/>
    </row>
    <row r="39957" spans="3:18" x14ac:dyDescent="0.2">
      <c r="C39957"/>
      <c r="D39957"/>
      <c r="E39957"/>
      <c r="F39957"/>
      <c r="G39957"/>
      <c r="H39957"/>
      <c r="I39957"/>
      <c r="J39957"/>
      <c r="K39957"/>
      <c r="L39957"/>
      <c r="M39957"/>
      <c r="N39957"/>
      <c r="O39957"/>
      <c r="P39957"/>
      <c r="Q39957"/>
      <c r="R39957"/>
    </row>
    <row r="39958" spans="3:18" x14ac:dyDescent="0.2">
      <c r="C39958"/>
      <c r="D39958"/>
      <c r="E39958"/>
      <c r="F39958"/>
      <c r="G39958"/>
      <c r="H39958"/>
      <c r="I39958"/>
      <c r="J39958"/>
      <c r="K39958"/>
      <c r="L39958"/>
      <c r="M39958"/>
      <c r="N39958"/>
      <c r="O39958"/>
      <c r="P39958"/>
      <c r="Q39958"/>
      <c r="R39958"/>
    </row>
    <row r="39959" spans="3:18" x14ac:dyDescent="0.2">
      <c r="C39959"/>
      <c r="D39959"/>
      <c r="E39959"/>
      <c r="F39959"/>
      <c r="G39959"/>
      <c r="H39959"/>
      <c r="I39959"/>
      <c r="J39959"/>
      <c r="K39959"/>
      <c r="L39959"/>
      <c r="M39959"/>
      <c r="N39959"/>
      <c r="O39959"/>
      <c r="P39959"/>
      <c r="Q39959"/>
      <c r="R39959"/>
    </row>
    <row r="39960" spans="3:18" x14ac:dyDescent="0.2">
      <c r="C39960"/>
      <c r="D39960"/>
      <c r="E39960"/>
      <c r="F39960"/>
      <c r="G39960"/>
      <c r="H39960"/>
      <c r="I39960"/>
      <c r="J39960"/>
      <c r="K39960"/>
      <c r="L39960"/>
      <c r="M39960"/>
      <c r="N39960"/>
      <c r="O39960"/>
      <c r="P39960"/>
      <c r="Q39960"/>
      <c r="R39960"/>
    </row>
    <row r="39961" spans="3:18" x14ac:dyDescent="0.2">
      <c r="C39961"/>
      <c r="D39961"/>
      <c r="E39961"/>
      <c r="F39961"/>
      <c r="G39961"/>
      <c r="H39961"/>
      <c r="I39961"/>
      <c r="J39961"/>
      <c r="K39961"/>
      <c r="L39961"/>
      <c r="M39961"/>
      <c r="N39961"/>
      <c r="O39961"/>
      <c r="P39961"/>
      <c r="Q39961"/>
      <c r="R39961"/>
    </row>
    <row r="39962" spans="3:18" x14ac:dyDescent="0.2">
      <c r="C39962"/>
      <c r="D39962"/>
      <c r="E39962"/>
      <c r="F39962"/>
      <c r="G39962"/>
      <c r="H39962"/>
      <c r="I39962"/>
      <c r="J39962"/>
      <c r="K39962"/>
      <c r="L39962"/>
      <c r="M39962"/>
      <c r="N39962"/>
      <c r="O39962"/>
      <c r="P39962"/>
      <c r="Q39962"/>
      <c r="R39962"/>
    </row>
    <row r="39963" spans="3:18" x14ac:dyDescent="0.2">
      <c r="C39963"/>
      <c r="D39963"/>
      <c r="E39963"/>
      <c r="F39963"/>
      <c r="G39963"/>
      <c r="H39963"/>
      <c r="I39963"/>
      <c r="J39963"/>
      <c r="K39963"/>
      <c r="L39963"/>
      <c r="M39963"/>
      <c r="N39963"/>
      <c r="O39963"/>
      <c r="P39963"/>
      <c r="Q39963"/>
      <c r="R39963"/>
    </row>
    <row r="39964" spans="3:18" x14ac:dyDescent="0.2">
      <c r="C39964"/>
      <c r="D39964"/>
      <c r="E39964"/>
      <c r="F39964"/>
      <c r="G39964"/>
      <c r="H39964"/>
      <c r="I39964"/>
      <c r="J39964"/>
      <c r="K39964"/>
      <c r="L39964"/>
      <c r="M39964"/>
      <c r="N39964"/>
      <c r="O39964"/>
      <c r="P39964"/>
      <c r="Q39964"/>
      <c r="R39964"/>
    </row>
    <row r="39965" spans="3:18" x14ac:dyDescent="0.2">
      <c r="C39965"/>
      <c r="D39965"/>
      <c r="E39965"/>
      <c r="F39965"/>
      <c r="G39965"/>
      <c r="H39965"/>
      <c r="I39965"/>
      <c r="J39965"/>
      <c r="K39965"/>
      <c r="L39965"/>
      <c r="M39965"/>
      <c r="N39965"/>
      <c r="O39965"/>
      <c r="P39965"/>
      <c r="Q39965"/>
      <c r="R39965"/>
    </row>
    <row r="39966" spans="3:18" x14ac:dyDescent="0.2">
      <c r="C39966"/>
      <c r="D39966"/>
      <c r="E39966"/>
      <c r="F39966"/>
      <c r="G39966"/>
      <c r="H39966"/>
      <c r="I39966"/>
      <c r="J39966"/>
      <c r="K39966"/>
      <c r="L39966"/>
      <c r="M39966"/>
      <c r="N39966"/>
      <c r="O39966"/>
      <c r="P39966"/>
      <c r="Q39966"/>
      <c r="R39966"/>
    </row>
    <row r="39967" spans="3:18" x14ac:dyDescent="0.2">
      <c r="C39967"/>
      <c r="D39967"/>
      <c r="E39967"/>
      <c r="F39967"/>
      <c r="G39967"/>
      <c r="H39967"/>
      <c r="I39967"/>
      <c r="J39967"/>
      <c r="K39967"/>
      <c r="L39967"/>
      <c r="M39967"/>
      <c r="N39967"/>
      <c r="O39967"/>
      <c r="P39967"/>
      <c r="Q39967"/>
      <c r="R39967"/>
    </row>
    <row r="39968" spans="3:18" x14ac:dyDescent="0.2">
      <c r="C39968"/>
      <c r="D39968"/>
      <c r="E39968"/>
      <c r="F39968"/>
      <c r="G39968"/>
      <c r="H39968"/>
      <c r="I39968"/>
      <c r="J39968"/>
      <c r="K39968"/>
      <c r="L39968"/>
      <c r="M39968"/>
      <c r="N39968"/>
      <c r="O39968"/>
      <c r="P39968"/>
      <c r="Q39968"/>
      <c r="R39968"/>
    </row>
    <row r="39969" spans="3:18" x14ac:dyDescent="0.2">
      <c r="C39969"/>
      <c r="D39969"/>
      <c r="E39969"/>
      <c r="F39969"/>
      <c r="G39969"/>
      <c r="H39969"/>
      <c r="I39969"/>
      <c r="J39969"/>
      <c r="K39969"/>
      <c r="L39969"/>
      <c r="M39969"/>
      <c r="N39969"/>
      <c r="O39969"/>
      <c r="P39969"/>
      <c r="Q39969"/>
      <c r="R39969"/>
    </row>
    <row r="39970" spans="3:18" x14ac:dyDescent="0.2">
      <c r="C39970"/>
      <c r="D39970"/>
      <c r="E39970"/>
      <c r="F39970"/>
      <c r="G39970"/>
      <c r="H39970"/>
      <c r="I39970"/>
      <c r="J39970"/>
      <c r="K39970"/>
      <c r="L39970"/>
      <c r="M39970"/>
      <c r="N39970"/>
      <c r="O39970"/>
      <c r="P39970"/>
      <c r="Q39970"/>
      <c r="R39970"/>
    </row>
    <row r="39971" spans="3:18" x14ac:dyDescent="0.2">
      <c r="C39971"/>
      <c r="D39971"/>
      <c r="E39971"/>
      <c r="F39971"/>
      <c r="G39971"/>
      <c r="H39971"/>
      <c r="I39971"/>
      <c r="J39971"/>
      <c r="K39971"/>
      <c r="L39971"/>
      <c r="M39971"/>
      <c r="N39971"/>
      <c r="O39971"/>
      <c r="P39971"/>
      <c r="Q39971"/>
      <c r="R39971"/>
    </row>
    <row r="39972" spans="3:18" x14ac:dyDescent="0.2">
      <c r="C39972"/>
      <c r="D39972"/>
      <c r="E39972"/>
      <c r="F39972"/>
      <c r="G39972"/>
      <c r="H39972"/>
      <c r="I39972"/>
      <c r="J39972"/>
      <c r="K39972"/>
      <c r="L39972"/>
      <c r="M39972"/>
      <c r="N39972"/>
      <c r="O39972"/>
      <c r="P39972"/>
      <c r="Q39972"/>
      <c r="R39972"/>
    </row>
    <row r="39973" spans="3:18" x14ac:dyDescent="0.2">
      <c r="C39973"/>
      <c r="D39973"/>
      <c r="E39973"/>
      <c r="F39973"/>
      <c r="G39973"/>
      <c r="H39973"/>
      <c r="I39973"/>
      <c r="J39973"/>
      <c r="K39973"/>
      <c r="L39973"/>
      <c r="M39973"/>
      <c r="N39973"/>
      <c r="O39973"/>
      <c r="P39973"/>
      <c r="Q39973"/>
      <c r="R39973"/>
    </row>
    <row r="39974" spans="3:18" x14ac:dyDescent="0.2">
      <c r="C39974"/>
      <c r="D39974"/>
      <c r="E39974"/>
      <c r="F39974"/>
      <c r="G39974"/>
      <c r="H39974"/>
      <c r="I39974"/>
      <c r="J39974"/>
      <c r="K39974"/>
      <c r="L39974"/>
      <c r="M39974"/>
      <c r="N39974"/>
      <c r="O39974"/>
      <c r="P39974"/>
      <c r="Q39974"/>
      <c r="R39974"/>
    </row>
    <row r="39975" spans="3:18" x14ac:dyDescent="0.2">
      <c r="C39975"/>
      <c r="D39975"/>
      <c r="E39975"/>
      <c r="F39975"/>
      <c r="G39975"/>
      <c r="H39975"/>
      <c r="I39975"/>
      <c r="J39975"/>
      <c r="K39975"/>
      <c r="L39975"/>
      <c r="M39975"/>
      <c r="N39975"/>
      <c r="O39975"/>
      <c r="P39975"/>
      <c r="Q39975"/>
      <c r="R39975"/>
    </row>
    <row r="39976" spans="3:18" x14ac:dyDescent="0.2">
      <c r="C39976"/>
      <c r="D39976"/>
      <c r="E39976"/>
      <c r="F39976"/>
      <c r="G39976"/>
      <c r="H39976"/>
      <c r="I39976"/>
      <c r="J39976"/>
      <c r="K39976"/>
      <c r="L39976"/>
      <c r="M39976"/>
      <c r="N39976"/>
      <c r="O39976"/>
      <c r="P39976"/>
      <c r="Q39976"/>
      <c r="R39976"/>
    </row>
    <row r="39977" spans="3:18" x14ac:dyDescent="0.2">
      <c r="C39977"/>
      <c r="D39977"/>
      <c r="E39977"/>
      <c r="F39977"/>
      <c r="G39977"/>
      <c r="H39977"/>
      <c r="I39977"/>
      <c r="J39977"/>
      <c r="K39977"/>
      <c r="L39977"/>
      <c r="M39977"/>
      <c r="N39977"/>
      <c r="O39977"/>
      <c r="P39977"/>
      <c r="Q39977"/>
      <c r="R39977"/>
    </row>
    <row r="39978" spans="3:18" x14ac:dyDescent="0.2">
      <c r="C39978"/>
      <c r="D39978"/>
      <c r="E39978"/>
      <c r="F39978"/>
      <c r="G39978"/>
      <c r="H39978"/>
      <c r="I39978"/>
      <c r="J39978"/>
      <c r="K39978"/>
      <c r="L39978"/>
      <c r="M39978"/>
      <c r="N39978"/>
      <c r="O39978"/>
      <c r="P39978"/>
      <c r="Q39978"/>
      <c r="R39978"/>
    </row>
    <row r="39979" spans="3:18" x14ac:dyDescent="0.2">
      <c r="C39979"/>
      <c r="D39979"/>
      <c r="E39979"/>
      <c r="F39979"/>
      <c r="G39979"/>
      <c r="H39979"/>
      <c r="I39979"/>
      <c r="J39979"/>
      <c r="K39979"/>
      <c r="L39979"/>
      <c r="M39979"/>
      <c r="N39979"/>
      <c r="O39979"/>
      <c r="P39979"/>
      <c r="Q39979"/>
      <c r="R39979"/>
    </row>
    <row r="39980" spans="3:18" x14ac:dyDescent="0.2">
      <c r="C39980"/>
      <c r="D39980"/>
      <c r="E39980"/>
      <c r="F39980"/>
      <c r="G39980"/>
      <c r="H39980"/>
      <c r="I39980"/>
      <c r="J39980"/>
      <c r="K39980"/>
      <c r="L39980"/>
      <c r="M39980"/>
      <c r="N39980"/>
      <c r="O39980"/>
      <c r="P39980"/>
      <c r="Q39980"/>
      <c r="R39980"/>
    </row>
    <row r="39981" spans="3:18" x14ac:dyDescent="0.2">
      <c r="C39981"/>
      <c r="D39981"/>
      <c r="E39981"/>
      <c r="F39981"/>
      <c r="G39981"/>
      <c r="H39981"/>
      <c r="I39981"/>
      <c r="J39981"/>
      <c r="K39981"/>
      <c r="L39981"/>
      <c r="M39981"/>
      <c r="N39981"/>
      <c r="O39981"/>
      <c r="P39981"/>
      <c r="Q39981"/>
      <c r="R39981"/>
    </row>
    <row r="39982" spans="3:18" x14ac:dyDescent="0.2">
      <c r="C39982"/>
      <c r="D39982"/>
      <c r="E39982"/>
      <c r="F39982"/>
      <c r="G39982"/>
      <c r="H39982"/>
      <c r="I39982"/>
      <c r="J39982"/>
      <c r="K39982"/>
      <c r="L39982"/>
      <c r="M39982"/>
      <c r="N39982"/>
      <c r="O39982"/>
      <c r="P39982"/>
      <c r="Q39982"/>
      <c r="R39982"/>
    </row>
    <row r="39983" spans="3:18" x14ac:dyDescent="0.2">
      <c r="C39983"/>
      <c r="D39983"/>
      <c r="E39983"/>
      <c r="F39983"/>
      <c r="G39983"/>
      <c r="H39983"/>
      <c r="I39983"/>
      <c r="J39983"/>
      <c r="K39983"/>
      <c r="L39983"/>
      <c r="M39983"/>
      <c r="N39983"/>
      <c r="O39983"/>
      <c r="P39983"/>
      <c r="Q39983"/>
      <c r="R39983"/>
    </row>
    <row r="39984" spans="3:18" x14ac:dyDescent="0.2">
      <c r="C39984"/>
      <c r="D39984"/>
      <c r="E39984"/>
      <c r="F39984"/>
      <c r="G39984"/>
      <c r="H39984"/>
      <c r="I39984"/>
      <c r="J39984"/>
      <c r="K39984"/>
      <c r="L39984"/>
      <c r="M39984"/>
      <c r="N39984"/>
      <c r="O39984"/>
      <c r="P39984"/>
      <c r="Q39984"/>
      <c r="R39984"/>
    </row>
    <row r="39985" spans="3:18" x14ac:dyDescent="0.2">
      <c r="C39985"/>
      <c r="D39985"/>
      <c r="E39985"/>
      <c r="F39985"/>
      <c r="G39985"/>
      <c r="H39985"/>
      <c r="I39985"/>
      <c r="J39985"/>
      <c r="K39985"/>
      <c r="L39985"/>
      <c r="M39985"/>
      <c r="N39985"/>
      <c r="O39985"/>
      <c r="P39985"/>
      <c r="Q39985"/>
      <c r="R39985"/>
    </row>
    <row r="39986" spans="3:18" x14ac:dyDescent="0.2">
      <c r="C39986"/>
      <c r="D39986"/>
      <c r="E39986"/>
      <c r="F39986"/>
      <c r="G39986"/>
      <c r="H39986"/>
      <c r="I39986"/>
      <c r="J39986"/>
      <c r="K39986"/>
      <c r="L39986"/>
      <c r="M39986"/>
      <c r="N39986"/>
      <c r="O39986"/>
      <c r="P39986"/>
      <c r="Q39986"/>
      <c r="R39986"/>
    </row>
    <row r="39987" spans="3:18" x14ac:dyDescent="0.2">
      <c r="C39987"/>
      <c r="D39987"/>
      <c r="E39987"/>
      <c r="F39987"/>
      <c r="G39987"/>
      <c r="H39987"/>
      <c r="I39987"/>
      <c r="J39987"/>
      <c r="K39987"/>
      <c r="L39987"/>
      <c r="M39987"/>
      <c r="N39987"/>
      <c r="O39987"/>
      <c r="P39987"/>
      <c r="Q39987"/>
      <c r="R39987"/>
    </row>
    <row r="39988" spans="3:18" x14ac:dyDescent="0.2">
      <c r="C39988"/>
      <c r="D39988"/>
      <c r="E39988"/>
      <c r="F39988"/>
      <c r="G39988"/>
      <c r="H39988"/>
      <c r="I39988"/>
      <c r="J39988"/>
      <c r="K39988"/>
      <c r="L39988"/>
      <c r="M39988"/>
      <c r="N39988"/>
      <c r="O39988"/>
      <c r="P39988"/>
      <c r="Q39988"/>
      <c r="R39988"/>
    </row>
    <row r="39989" spans="3:18" x14ac:dyDescent="0.2">
      <c r="C39989"/>
      <c r="D39989"/>
      <c r="E39989"/>
      <c r="F39989"/>
      <c r="G39989"/>
      <c r="H39989"/>
      <c r="I39989"/>
      <c r="J39989"/>
      <c r="K39989"/>
      <c r="L39989"/>
      <c r="M39989"/>
      <c r="N39989"/>
      <c r="O39989"/>
      <c r="P39989"/>
      <c r="Q39989"/>
      <c r="R39989"/>
    </row>
    <row r="39990" spans="3:18" x14ac:dyDescent="0.2">
      <c r="C39990"/>
      <c r="D39990"/>
      <c r="E39990"/>
      <c r="F39990"/>
      <c r="G39990"/>
      <c r="H39990"/>
      <c r="I39990"/>
      <c r="J39990"/>
      <c r="K39990"/>
      <c r="L39990"/>
      <c r="M39990"/>
      <c r="N39990"/>
      <c r="O39990"/>
      <c r="P39990"/>
      <c r="Q39990"/>
      <c r="R39990"/>
    </row>
    <row r="39991" spans="3:18" x14ac:dyDescent="0.2">
      <c r="C39991"/>
      <c r="D39991"/>
      <c r="E39991"/>
      <c r="F39991"/>
      <c r="G39991"/>
      <c r="H39991"/>
      <c r="I39991"/>
      <c r="J39991"/>
      <c r="K39991"/>
      <c r="L39991"/>
      <c r="M39991"/>
      <c r="N39991"/>
      <c r="O39991"/>
      <c r="P39991"/>
      <c r="Q39991"/>
      <c r="R39991"/>
    </row>
    <row r="39992" spans="3:18" x14ac:dyDescent="0.2">
      <c r="C39992"/>
      <c r="D39992"/>
      <c r="E39992"/>
      <c r="F39992"/>
      <c r="G39992"/>
      <c r="H39992"/>
      <c r="I39992"/>
      <c r="J39992"/>
      <c r="K39992"/>
      <c r="L39992"/>
      <c r="M39992"/>
      <c r="N39992"/>
      <c r="O39992"/>
      <c r="P39992"/>
      <c r="Q39992"/>
      <c r="R39992"/>
    </row>
    <row r="39993" spans="3:18" x14ac:dyDescent="0.2">
      <c r="C39993"/>
      <c r="D39993"/>
      <c r="E39993"/>
      <c r="F39993"/>
      <c r="G39993"/>
      <c r="H39993"/>
      <c r="I39993"/>
      <c r="J39993"/>
      <c r="K39993"/>
      <c r="L39993"/>
      <c r="M39993"/>
      <c r="N39993"/>
      <c r="O39993"/>
      <c r="P39993"/>
      <c r="Q39993"/>
      <c r="R39993"/>
    </row>
    <row r="39994" spans="3:18" x14ac:dyDescent="0.2">
      <c r="C39994"/>
      <c r="D39994"/>
      <c r="E39994"/>
      <c r="F39994"/>
      <c r="G39994"/>
      <c r="H39994"/>
      <c r="I39994"/>
      <c r="J39994"/>
      <c r="K39994"/>
      <c r="L39994"/>
      <c r="M39994"/>
      <c r="N39994"/>
      <c r="O39994"/>
      <c r="P39994"/>
      <c r="Q39994"/>
      <c r="R39994"/>
    </row>
    <row r="39995" spans="3:18" x14ac:dyDescent="0.2">
      <c r="C39995"/>
      <c r="D39995"/>
      <c r="E39995"/>
      <c r="F39995"/>
      <c r="G39995"/>
      <c r="H39995"/>
      <c r="I39995"/>
      <c r="J39995"/>
      <c r="K39995"/>
      <c r="L39995"/>
      <c r="M39995"/>
      <c r="N39995"/>
      <c r="O39995"/>
      <c r="P39995"/>
      <c r="Q39995"/>
      <c r="R39995"/>
    </row>
    <row r="39996" spans="3:18" x14ac:dyDescent="0.2">
      <c r="C39996"/>
      <c r="D39996"/>
      <c r="E39996"/>
      <c r="F39996"/>
      <c r="G39996"/>
      <c r="H39996"/>
      <c r="I39996"/>
      <c r="J39996"/>
      <c r="K39996"/>
      <c r="L39996"/>
      <c r="M39996"/>
      <c r="N39996"/>
      <c r="O39996"/>
      <c r="P39996"/>
      <c r="Q39996"/>
      <c r="R39996"/>
    </row>
    <row r="39997" spans="3:18" x14ac:dyDescent="0.2">
      <c r="C39997"/>
      <c r="D39997"/>
      <c r="E39997"/>
      <c r="F39997"/>
      <c r="G39997"/>
      <c r="H39997"/>
      <c r="I39997"/>
      <c r="J39997"/>
      <c r="K39997"/>
      <c r="L39997"/>
      <c r="M39997"/>
      <c r="N39997"/>
      <c r="O39997"/>
      <c r="P39997"/>
      <c r="Q39997"/>
      <c r="R39997"/>
    </row>
    <row r="39998" spans="3:18" x14ac:dyDescent="0.2">
      <c r="C39998"/>
      <c r="D39998"/>
      <c r="E39998"/>
      <c r="F39998"/>
      <c r="G39998"/>
      <c r="H39998"/>
      <c r="I39998"/>
      <c r="J39998"/>
      <c r="K39998"/>
      <c r="L39998"/>
      <c r="M39998"/>
      <c r="N39998"/>
      <c r="O39998"/>
      <c r="P39998"/>
      <c r="Q39998"/>
      <c r="R39998"/>
    </row>
    <row r="39999" spans="3:18" x14ac:dyDescent="0.2">
      <c r="C39999"/>
      <c r="D39999"/>
      <c r="E39999"/>
      <c r="F39999"/>
      <c r="G39999"/>
      <c r="H39999"/>
      <c r="I39999"/>
      <c r="J39999"/>
      <c r="K39999"/>
      <c r="L39999"/>
      <c r="M39999"/>
      <c r="N39999"/>
      <c r="O39999"/>
      <c r="P39999"/>
      <c r="Q39999"/>
      <c r="R39999"/>
    </row>
    <row r="40000" spans="3:18" x14ac:dyDescent="0.2">
      <c r="C40000"/>
      <c r="D40000"/>
      <c r="E40000"/>
      <c r="F40000"/>
      <c r="G40000"/>
      <c r="H40000"/>
      <c r="I40000"/>
      <c r="J40000"/>
      <c r="K40000"/>
      <c r="L40000"/>
      <c r="M40000"/>
      <c r="N40000"/>
      <c r="O40000"/>
      <c r="P40000"/>
      <c r="Q40000"/>
      <c r="R40000"/>
    </row>
    <row r="40001" spans="3:18" x14ac:dyDescent="0.2">
      <c r="C40001"/>
      <c r="D40001"/>
      <c r="E40001"/>
      <c r="F40001"/>
      <c r="G40001"/>
      <c r="H40001"/>
      <c r="I40001"/>
      <c r="J40001"/>
      <c r="K40001"/>
      <c r="L40001"/>
      <c r="M40001"/>
      <c r="N40001"/>
      <c r="O40001"/>
      <c r="P40001"/>
      <c r="Q40001"/>
      <c r="R40001"/>
    </row>
    <row r="40002" spans="3:18" x14ac:dyDescent="0.2">
      <c r="C40002"/>
      <c r="D40002"/>
      <c r="E40002"/>
      <c r="F40002"/>
      <c r="G40002"/>
      <c r="H40002"/>
      <c r="I40002"/>
      <c r="J40002"/>
      <c r="K40002"/>
      <c r="L40002"/>
      <c r="M40002"/>
      <c r="N40002"/>
      <c r="O40002"/>
      <c r="P40002"/>
      <c r="Q40002"/>
      <c r="R40002"/>
    </row>
    <row r="40003" spans="3:18" x14ac:dyDescent="0.2">
      <c r="C40003"/>
      <c r="D40003"/>
      <c r="E40003"/>
      <c r="F40003"/>
      <c r="G40003"/>
      <c r="H40003"/>
      <c r="I40003"/>
      <c r="J40003"/>
      <c r="K40003"/>
      <c r="L40003"/>
      <c r="M40003"/>
      <c r="N40003"/>
      <c r="O40003"/>
      <c r="P40003"/>
      <c r="Q40003"/>
      <c r="R40003"/>
    </row>
    <row r="40004" spans="3:18" x14ac:dyDescent="0.2">
      <c r="C40004"/>
      <c r="D40004"/>
      <c r="E40004"/>
      <c r="F40004"/>
      <c r="G40004"/>
      <c r="H40004"/>
      <c r="I40004"/>
      <c r="J40004"/>
      <c r="K40004"/>
      <c r="L40004"/>
      <c r="M40004"/>
      <c r="N40004"/>
      <c r="O40004"/>
      <c r="P40004"/>
      <c r="Q40004"/>
      <c r="R40004"/>
    </row>
    <row r="40005" spans="3:18" x14ac:dyDescent="0.2">
      <c r="C40005"/>
      <c r="D40005"/>
      <c r="E40005"/>
      <c r="F40005"/>
      <c r="G40005"/>
      <c r="H40005"/>
      <c r="I40005"/>
      <c r="J40005"/>
      <c r="K40005"/>
      <c r="L40005"/>
      <c r="M40005"/>
      <c r="N40005"/>
      <c r="O40005"/>
      <c r="P40005"/>
      <c r="Q40005"/>
      <c r="R40005"/>
    </row>
    <row r="40006" spans="3:18" x14ac:dyDescent="0.2">
      <c r="C40006"/>
      <c r="D40006"/>
      <c r="E40006"/>
      <c r="F40006"/>
      <c r="G40006"/>
      <c r="H40006"/>
      <c r="I40006"/>
      <c r="J40006"/>
      <c r="K40006"/>
      <c r="L40006"/>
      <c r="M40006"/>
      <c r="N40006"/>
      <c r="O40006"/>
      <c r="P40006"/>
      <c r="Q40006"/>
      <c r="R40006"/>
    </row>
    <row r="40007" spans="3:18" x14ac:dyDescent="0.2">
      <c r="C40007"/>
      <c r="D40007"/>
      <c r="E40007"/>
      <c r="F40007"/>
      <c r="G40007"/>
      <c r="H40007"/>
      <c r="I40007"/>
      <c r="J40007"/>
      <c r="K40007"/>
      <c r="L40007"/>
      <c r="M40007"/>
      <c r="N40007"/>
      <c r="O40007"/>
      <c r="P40007"/>
      <c r="Q40007"/>
      <c r="R40007"/>
    </row>
    <row r="40008" spans="3:18" x14ac:dyDescent="0.2">
      <c r="C40008"/>
      <c r="D40008"/>
      <c r="E40008"/>
      <c r="F40008"/>
      <c r="G40008"/>
      <c r="H40008"/>
      <c r="I40008"/>
      <c r="J40008"/>
      <c r="K40008"/>
      <c r="L40008"/>
      <c r="M40008"/>
      <c r="N40008"/>
      <c r="O40008"/>
      <c r="P40008"/>
      <c r="Q40008"/>
      <c r="R40008"/>
    </row>
    <row r="40009" spans="3:18" x14ac:dyDescent="0.2">
      <c r="C40009"/>
      <c r="D40009"/>
      <c r="E40009"/>
      <c r="F40009"/>
      <c r="G40009"/>
      <c r="H40009"/>
      <c r="I40009"/>
      <c r="J40009"/>
      <c r="K40009"/>
      <c r="L40009"/>
      <c r="M40009"/>
      <c r="N40009"/>
      <c r="O40009"/>
      <c r="P40009"/>
      <c r="Q40009"/>
      <c r="R40009"/>
    </row>
    <row r="40010" spans="3:18" x14ac:dyDescent="0.2">
      <c r="C40010"/>
      <c r="D40010"/>
      <c r="E40010"/>
      <c r="F40010"/>
      <c r="G40010"/>
      <c r="H40010"/>
      <c r="I40010"/>
      <c r="J40010"/>
      <c r="K40010"/>
      <c r="L40010"/>
      <c r="M40010"/>
      <c r="N40010"/>
      <c r="O40010"/>
      <c r="P40010"/>
      <c r="Q40010"/>
      <c r="R40010"/>
    </row>
    <row r="40011" spans="3:18" x14ac:dyDescent="0.2">
      <c r="C40011"/>
      <c r="D40011"/>
      <c r="E40011"/>
      <c r="F40011"/>
      <c r="G40011"/>
      <c r="H40011"/>
      <c r="I40011"/>
      <c r="J40011"/>
      <c r="K40011"/>
      <c r="L40011"/>
      <c r="M40011"/>
      <c r="N40011"/>
      <c r="O40011"/>
      <c r="P40011"/>
      <c r="Q40011"/>
      <c r="R40011"/>
    </row>
    <row r="40012" spans="3:18" x14ac:dyDescent="0.2">
      <c r="C40012"/>
      <c r="D40012"/>
      <c r="E40012"/>
      <c r="F40012"/>
      <c r="G40012"/>
      <c r="H40012"/>
      <c r="I40012"/>
      <c r="J40012"/>
      <c r="K40012"/>
      <c r="L40012"/>
      <c r="M40012"/>
      <c r="N40012"/>
      <c r="O40012"/>
      <c r="P40012"/>
      <c r="Q40012"/>
      <c r="R40012"/>
    </row>
    <row r="40013" spans="3:18" x14ac:dyDescent="0.2">
      <c r="C40013"/>
      <c r="D40013"/>
      <c r="E40013"/>
      <c r="F40013"/>
      <c r="G40013"/>
      <c r="H40013"/>
      <c r="I40013"/>
      <c r="J40013"/>
      <c r="K40013"/>
      <c r="L40013"/>
      <c r="M40013"/>
      <c r="N40013"/>
      <c r="O40013"/>
      <c r="P40013"/>
      <c r="Q40013"/>
      <c r="R40013"/>
    </row>
    <row r="40014" spans="3:18" x14ac:dyDescent="0.2">
      <c r="C40014"/>
      <c r="D40014"/>
      <c r="E40014"/>
      <c r="F40014"/>
      <c r="G40014"/>
      <c r="H40014"/>
      <c r="I40014"/>
      <c r="J40014"/>
      <c r="K40014"/>
      <c r="L40014"/>
      <c r="M40014"/>
      <c r="N40014"/>
      <c r="O40014"/>
      <c r="P40014"/>
      <c r="Q40014"/>
      <c r="R40014"/>
    </row>
    <row r="40015" spans="3:18" x14ac:dyDescent="0.2">
      <c r="C40015"/>
      <c r="D40015"/>
      <c r="E40015"/>
      <c r="F40015"/>
      <c r="G40015"/>
      <c r="H40015"/>
      <c r="I40015"/>
      <c r="J40015"/>
      <c r="K40015"/>
      <c r="L40015"/>
      <c r="M40015"/>
      <c r="N40015"/>
      <c r="O40015"/>
      <c r="P40015"/>
      <c r="Q40015"/>
      <c r="R40015"/>
    </row>
    <row r="40016" spans="3:18" x14ac:dyDescent="0.2">
      <c r="C40016"/>
      <c r="D40016"/>
      <c r="E40016"/>
      <c r="F40016"/>
      <c r="G40016"/>
      <c r="H40016"/>
      <c r="I40016"/>
      <c r="J40016"/>
      <c r="K40016"/>
      <c r="L40016"/>
      <c r="M40016"/>
      <c r="N40016"/>
      <c r="O40016"/>
      <c r="P40016"/>
      <c r="Q40016"/>
      <c r="R40016"/>
    </row>
    <row r="40017" spans="3:18" x14ac:dyDescent="0.2">
      <c r="C40017"/>
      <c r="D40017"/>
      <c r="E40017"/>
      <c r="F40017"/>
      <c r="G40017"/>
      <c r="H40017"/>
      <c r="I40017"/>
      <c r="J40017"/>
      <c r="K40017"/>
      <c r="L40017"/>
      <c r="M40017"/>
      <c r="N40017"/>
      <c r="O40017"/>
      <c r="P40017"/>
      <c r="Q40017"/>
      <c r="R40017"/>
    </row>
    <row r="40018" spans="3:18" x14ac:dyDescent="0.2">
      <c r="C40018"/>
      <c r="D40018"/>
      <c r="E40018"/>
      <c r="F40018"/>
      <c r="G40018"/>
      <c r="H40018"/>
      <c r="I40018"/>
      <c r="J40018"/>
      <c r="K40018"/>
      <c r="L40018"/>
      <c r="M40018"/>
      <c r="N40018"/>
      <c r="O40018"/>
      <c r="P40018"/>
      <c r="Q40018"/>
      <c r="R40018"/>
    </row>
    <row r="40019" spans="3:18" x14ac:dyDescent="0.2">
      <c r="C40019"/>
      <c r="D40019"/>
      <c r="E40019"/>
      <c r="F40019"/>
      <c r="G40019"/>
      <c r="H40019"/>
      <c r="I40019"/>
      <c r="J40019"/>
      <c r="K40019"/>
      <c r="L40019"/>
      <c r="M40019"/>
      <c r="N40019"/>
      <c r="O40019"/>
      <c r="P40019"/>
      <c r="Q40019"/>
      <c r="R40019"/>
    </row>
    <row r="40020" spans="3:18" x14ac:dyDescent="0.2">
      <c r="C40020"/>
      <c r="D40020"/>
      <c r="E40020"/>
      <c r="F40020"/>
      <c r="G40020"/>
      <c r="H40020"/>
      <c r="I40020"/>
      <c r="J40020"/>
      <c r="K40020"/>
      <c r="L40020"/>
      <c r="M40020"/>
      <c r="N40020"/>
      <c r="O40020"/>
      <c r="P40020"/>
      <c r="Q40020"/>
      <c r="R40020"/>
    </row>
    <row r="40021" spans="3:18" x14ac:dyDescent="0.2">
      <c r="C40021"/>
      <c r="D40021"/>
      <c r="E40021"/>
      <c r="F40021"/>
      <c r="G40021"/>
      <c r="H40021"/>
      <c r="I40021"/>
      <c r="J40021"/>
      <c r="K40021"/>
      <c r="L40021"/>
      <c r="M40021"/>
      <c r="N40021"/>
      <c r="O40021"/>
      <c r="P40021"/>
      <c r="Q40021"/>
      <c r="R40021"/>
    </row>
    <row r="40022" spans="3:18" x14ac:dyDescent="0.2">
      <c r="C40022"/>
      <c r="D40022"/>
      <c r="E40022"/>
      <c r="F40022"/>
      <c r="G40022"/>
      <c r="H40022"/>
      <c r="I40022"/>
      <c r="J40022"/>
      <c r="K40022"/>
      <c r="L40022"/>
      <c r="M40022"/>
      <c r="N40022"/>
      <c r="O40022"/>
      <c r="P40022"/>
      <c r="Q40022"/>
      <c r="R40022"/>
    </row>
    <row r="40023" spans="3:18" x14ac:dyDescent="0.2">
      <c r="C40023"/>
      <c r="D40023"/>
      <c r="E40023"/>
      <c r="F40023"/>
      <c r="G40023"/>
      <c r="H40023"/>
      <c r="I40023"/>
      <c r="J40023"/>
      <c r="K40023"/>
      <c r="L40023"/>
      <c r="M40023"/>
      <c r="N40023"/>
      <c r="O40023"/>
      <c r="P40023"/>
      <c r="Q40023"/>
      <c r="R40023"/>
    </row>
    <row r="40024" spans="3:18" x14ac:dyDescent="0.2">
      <c r="C40024"/>
      <c r="D40024"/>
      <c r="E40024"/>
      <c r="F40024"/>
      <c r="G40024"/>
      <c r="H40024"/>
      <c r="I40024"/>
      <c r="J40024"/>
      <c r="K40024"/>
      <c r="L40024"/>
      <c r="M40024"/>
      <c r="N40024"/>
      <c r="O40024"/>
      <c r="P40024"/>
      <c r="Q40024"/>
      <c r="R40024"/>
    </row>
    <row r="40025" spans="3:18" x14ac:dyDescent="0.2">
      <c r="C40025"/>
      <c r="D40025"/>
      <c r="E40025"/>
      <c r="F40025"/>
      <c r="G40025"/>
      <c r="H40025"/>
      <c r="I40025"/>
      <c r="J40025"/>
      <c r="K40025"/>
      <c r="L40025"/>
      <c r="M40025"/>
      <c r="N40025"/>
      <c r="O40025"/>
      <c r="P40025"/>
      <c r="Q40025"/>
      <c r="R40025"/>
    </row>
    <row r="40026" spans="3:18" x14ac:dyDescent="0.2">
      <c r="C40026"/>
      <c r="D40026"/>
      <c r="E40026"/>
      <c r="F40026"/>
      <c r="G40026"/>
      <c r="H40026"/>
      <c r="I40026"/>
      <c r="J40026"/>
      <c r="K40026"/>
      <c r="L40026"/>
      <c r="M40026"/>
      <c r="N40026"/>
      <c r="O40026"/>
      <c r="P40026"/>
      <c r="Q40026"/>
      <c r="R40026"/>
    </row>
    <row r="40027" spans="3:18" x14ac:dyDescent="0.2">
      <c r="C40027"/>
      <c r="D40027"/>
      <c r="E40027"/>
      <c r="F40027"/>
      <c r="G40027"/>
      <c r="H40027"/>
      <c r="I40027"/>
      <c r="J40027"/>
      <c r="K40027"/>
      <c r="L40027"/>
      <c r="M40027"/>
      <c r="N40027"/>
      <c r="O40027"/>
      <c r="P40027"/>
      <c r="Q40027"/>
      <c r="R40027"/>
    </row>
    <row r="40028" spans="3:18" x14ac:dyDescent="0.2">
      <c r="C40028"/>
      <c r="D40028"/>
      <c r="E40028"/>
      <c r="F40028"/>
      <c r="G40028"/>
      <c r="H40028"/>
      <c r="I40028"/>
      <c r="J40028"/>
      <c r="K40028"/>
      <c r="L40028"/>
      <c r="M40028"/>
      <c r="N40028"/>
      <c r="O40028"/>
      <c r="P40028"/>
      <c r="Q40028"/>
      <c r="R40028"/>
    </row>
    <row r="40029" spans="3:18" x14ac:dyDescent="0.2">
      <c r="C40029"/>
      <c r="D40029"/>
      <c r="E40029"/>
      <c r="F40029"/>
      <c r="G40029"/>
      <c r="H40029"/>
      <c r="I40029"/>
      <c r="J40029"/>
      <c r="K40029"/>
      <c r="L40029"/>
      <c r="M40029"/>
      <c r="N40029"/>
      <c r="O40029"/>
      <c r="P40029"/>
      <c r="Q40029"/>
      <c r="R40029"/>
    </row>
    <row r="40030" spans="3:18" x14ac:dyDescent="0.2">
      <c r="C40030"/>
      <c r="D40030"/>
      <c r="E40030"/>
      <c r="F40030"/>
      <c r="G40030"/>
      <c r="H40030"/>
      <c r="I40030"/>
      <c r="J40030"/>
      <c r="K40030"/>
      <c r="L40030"/>
      <c r="M40030"/>
      <c r="N40030"/>
      <c r="O40030"/>
      <c r="P40030"/>
      <c r="Q40030"/>
      <c r="R40030"/>
    </row>
    <row r="40031" spans="3:18" x14ac:dyDescent="0.2">
      <c r="C40031"/>
      <c r="D40031"/>
      <c r="E40031"/>
      <c r="F40031"/>
      <c r="G40031"/>
      <c r="H40031"/>
      <c r="I40031"/>
      <c r="J40031"/>
      <c r="K40031"/>
      <c r="L40031"/>
      <c r="M40031"/>
      <c r="N40031"/>
      <c r="O40031"/>
      <c r="P40031"/>
      <c r="Q40031"/>
      <c r="R40031"/>
    </row>
    <row r="40032" spans="3:18" x14ac:dyDescent="0.2">
      <c r="C40032"/>
      <c r="D40032"/>
      <c r="E40032"/>
      <c r="F40032"/>
      <c r="G40032"/>
      <c r="H40032"/>
      <c r="I40032"/>
      <c r="J40032"/>
      <c r="K40032"/>
      <c r="L40032"/>
      <c r="M40032"/>
      <c r="N40032"/>
      <c r="O40032"/>
      <c r="P40032"/>
      <c r="Q40032"/>
      <c r="R40032"/>
    </row>
    <row r="40033" spans="3:18" x14ac:dyDescent="0.2">
      <c r="C40033"/>
      <c r="D40033"/>
      <c r="E40033"/>
      <c r="F40033"/>
      <c r="G40033"/>
      <c r="H40033"/>
      <c r="I40033"/>
      <c r="J40033"/>
      <c r="K40033"/>
      <c r="L40033"/>
      <c r="M40033"/>
      <c r="N40033"/>
      <c r="O40033"/>
      <c r="P40033"/>
      <c r="Q40033"/>
      <c r="R40033"/>
    </row>
    <row r="40034" spans="3:18" x14ac:dyDescent="0.2">
      <c r="C40034"/>
      <c r="D40034"/>
      <c r="E40034"/>
      <c r="F40034"/>
      <c r="G40034"/>
      <c r="H40034"/>
      <c r="I40034"/>
      <c r="J40034"/>
      <c r="K40034"/>
      <c r="L40034"/>
      <c r="M40034"/>
      <c r="N40034"/>
      <c r="O40034"/>
      <c r="P40034"/>
      <c r="Q40034"/>
      <c r="R40034"/>
    </row>
    <row r="40035" spans="3:18" x14ac:dyDescent="0.2">
      <c r="C40035"/>
      <c r="D40035"/>
      <c r="E40035"/>
      <c r="F40035"/>
      <c r="G40035"/>
      <c r="H40035"/>
      <c r="I40035"/>
      <c r="J40035"/>
      <c r="K40035"/>
      <c r="L40035"/>
      <c r="M40035"/>
      <c r="N40035"/>
      <c r="O40035"/>
      <c r="P40035"/>
      <c r="Q40035"/>
      <c r="R40035"/>
    </row>
    <row r="40036" spans="3:18" x14ac:dyDescent="0.2">
      <c r="C40036"/>
      <c r="D40036"/>
      <c r="E40036"/>
      <c r="F40036"/>
      <c r="G40036"/>
      <c r="H40036"/>
      <c r="I40036"/>
      <c r="J40036"/>
      <c r="K40036"/>
      <c r="L40036"/>
      <c r="M40036"/>
      <c r="N40036"/>
      <c r="O40036"/>
      <c r="P40036"/>
      <c r="Q40036"/>
      <c r="R40036"/>
    </row>
    <row r="40037" spans="3:18" x14ac:dyDescent="0.2">
      <c r="C40037"/>
      <c r="D40037"/>
      <c r="E40037"/>
      <c r="F40037"/>
      <c r="G40037"/>
      <c r="H40037"/>
      <c r="I40037"/>
      <c r="J40037"/>
      <c r="K40037"/>
      <c r="L40037"/>
      <c r="M40037"/>
      <c r="N40037"/>
      <c r="O40037"/>
      <c r="P40037"/>
      <c r="Q40037"/>
      <c r="R40037"/>
    </row>
    <row r="40038" spans="3:18" x14ac:dyDescent="0.2">
      <c r="C40038"/>
      <c r="D40038"/>
      <c r="E40038"/>
      <c r="F40038"/>
      <c r="G40038"/>
      <c r="H40038"/>
      <c r="I40038"/>
      <c r="J40038"/>
      <c r="K40038"/>
      <c r="L40038"/>
      <c r="M40038"/>
      <c r="N40038"/>
      <c r="O40038"/>
      <c r="P40038"/>
      <c r="Q40038"/>
      <c r="R40038"/>
    </row>
    <row r="40039" spans="3:18" x14ac:dyDescent="0.2">
      <c r="C40039"/>
      <c r="D40039"/>
      <c r="E40039"/>
      <c r="F40039"/>
      <c r="G40039"/>
      <c r="H40039"/>
      <c r="I40039"/>
      <c r="J40039"/>
      <c r="K40039"/>
      <c r="L40039"/>
      <c r="M40039"/>
      <c r="N40039"/>
      <c r="O40039"/>
      <c r="P40039"/>
      <c r="Q40039"/>
      <c r="R40039"/>
    </row>
    <row r="40040" spans="3:18" x14ac:dyDescent="0.2">
      <c r="C40040"/>
      <c r="D40040"/>
      <c r="E40040"/>
      <c r="F40040"/>
      <c r="G40040"/>
      <c r="H40040"/>
      <c r="I40040"/>
      <c r="J40040"/>
      <c r="K40040"/>
      <c r="L40040"/>
      <c r="M40040"/>
      <c r="N40040"/>
      <c r="O40040"/>
      <c r="P40040"/>
      <c r="Q40040"/>
      <c r="R40040"/>
    </row>
    <row r="40041" spans="3:18" x14ac:dyDescent="0.2">
      <c r="C40041"/>
      <c r="D40041"/>
      <c r="E40041"/>
      <c r="F40041"/>
      <c r="G40041"/>
      <c r="H40041"/>
      <c r="I40041"/>
      <c r="J40041"/>
      <c r="K40041"/>
      <c r="L40041"/>
      <c r="M40041"/>
      <c r="N40041"/>
      <c r="O40041"/>
      <c r="P40041"/>
      <c r="Q40041"/>
      <c r="R40041"/>
    </row>
    <row r="40042" spans="3:18" x14ac:dyDescent="0.2">
      <c r="C40042"/>
      <c r="D40042"/>
      <c r="E40042"/>
      <c r="F40042"/>
      <c r="G40042"/>
      <c r="H40042"/>
      <c r="I40042"/>
      <c r="J40042"/>
      <c r="K40042"/>
      <c r="L40042"/>
      <c r="M40042"/>
      <c r="N40042"/>
      <c r="O40042"/>
      <c r="P40042"/>
      <c r="Q40042"/>
      <c r="R40042"/>
    </row>
    <row r="40043" spans="3:18" x14ac:dyDescent="0.2">
      <c r="C40043"/>
      <c r="D40043"/>
      <c r="E40043"/>
      <c r="F40043"/>
      <c r="G40043"/>
      <c r="H40043"/>
      <c r="I40043"/>
      <c r="J40043"/>
      <c r="K40043"/>
      <c r="L40043"/>
      <c r="M40043"/>
      <c r="N40043"/>
      <c r="O40043"/>
      <c r="P40043"/>
      <c r="Q40043"/>
      <c r="R40043"/>
    </row>
    <row r="40044" spans="3:18" x14ac:dyDescent="0.2">
      <c r="C40044"/>
      <c r="D40044"/>
      <c r="E40044"/>
      <c r="F40044"/>
      <c r="G40044"/>
      <c r="H40044"/>
      <c r="I40044"/>
      <c r="J40044"/>
      <c r="K40044"/>
      <c r="L40044"/>
      <c r="M40044"/>
      <c r="N40044"/>
      <c r="O40044"/>
      <c r="P40044"/>
      <c r="Q40044"/>
      <c r="R40044"/>
    </row>
    <row r="40045" spans="3:18" x14ac:dyDescent="0.2">
      <c r="C40045"/>
      <c r="D40045"/>
      <c r="E40045"/>
      <c r="F40045"/>
      <c r="G40045"/>
      <c r="H40045"/>
      <c r="I40045"/>
      <c r="J40045"/>
      <c r="K40045"/>
      <c r="L40045"/>
      <c r="M40045"/>
      <c r="N40045"/>
      <c r="O40045"/>
      <c r="P40045"/>
      <c r="Q40045"/>
      <c r="R40045"/>
    </row>
    <row r="40046" spans="3:18" x14ac:dyDescent="0.2">
      <c r="C40046"/>
      <c r="D40046"/>
      <c r="E40046"/>
      <c r="F40046"/>
      <c r="G40046"/>
      <c r="H40046"/>
      <c r="I40046"/>
      <c r="J40046"/>
      <c r="K40046"/>
      <c r="L40046"/>
      <c r="M40046"/>
      <c r="N40046"/>
      <c r="O40046"/>
      <c r="P40046"/>
      <c r="Q40046"/>
      <c r="R40046"/>
    </row>
    <row r="40047" spans="3:18" x14ac:dyDescent="0.2">
      <c r="C40047"/>
      <c r="D40047"/>
      <c r="E40047"/>
      <c r="F40047"/>
      <c r="G40047"/>
      <c r="H40047"/>
      <c r="I40047"/>
      <c r="J40047"/>
      <c r="K40047"/>
      <c r="L40047"/>
      <c r="M40047"/>
      <c r="N40047"/>
      <c r="O40047"/>
      <c r="P40047"/>
      <c r="Q40047"/>
      <c r="R40047"/>
    </row>
    <row r="40048" spans="3:18" x14ac:dyDescent="0.2">
      <c r="C40048"/>
      <c r="D40048"/>
      <c r="E40048"/>
      <c r="F40048"/>
      <c r="G40048"/>
      <c r="H40048"/>
      <c r="I40048"/>
      <c r="J40048"/>
      <c r="K40048"/>
      <c r="L40048"/>
      <c r="M40048"/>
      <c r="N40048"/>
      <c r="O40048"/>
      <c r="P40048"/>
      <c r="Q40048"/>
      <c r="R40048"/>
    </row>
    <row r="40049" spans="3:18" x14ac:dyDescent="0.2">
      <c r="C40049"/>
      <c r="D40049"/>
      <c r="E40049"/>
      <c r="F40049"/>
      <c r="G40049"/>
      <c r="H40049"/>
      <c r="I40049"/>
      <c r="J40049"/>
      <c r="K40049"/>
      <c r="L40049"/>
      <c r="M40049"/>
      <c r="N40049"/>
      <c r="O40049"/>
      <c r="P40049"/>
      <c r="Q40049"/>
      <c r="R40049"/>
    </row>
    <row r="40050" spans="3:18" x14ac:dyDescent="0.2">
      <c r="C40050"/>
      <c r="D40050"/>
      <c r="E40050"/>
      <c r="F40050"/>
      <c r="G40050"/>
      <c r="H40050"/>
      <c r="I40050"/>
      <c r="J40050"/>
      <c r="K40050"/>
      <c r="L40050"/>
      <c r="M40050"/>
      <c r="N40050"/>
      <c r="O40050"/>
      <c r="P40050"/>
      <c r="Q40050"/>
      <c r="R40050"/>
    </row>
    <row r="40051" spans="3:18" x14ac:dyDescent="0.2">
      <c r="C40051"/>
      <c r="D40051"/>
      <c r="E40051"/>
      <c r="F40051"/>
      <c r="G40051"/>
      <c r="H40051"/>
      <c r="I40051"/>
      <c r="J40051"/>
      <c r="K40051"/>
      <c r="L40051"/>
      <c r="M40051"/>
      <c r="N40051"/>
      <c r="O40051"/>
      <c r="P40051"/>
      <c r="Q40051"/>
      <c r="R40051"/>
    </row>
    <row r="40052" spans="3:18" x14ac:dyDescent="0.2">
      <c r="C40052"/>
      <c r="D40052"/>
      <c r="E40052"/>
      <c r="F40052"/>
      <c r="G40052"/>
      <c r="H40052"/>
      <c r="I40052"/>
      <c r="J40052"/>
      <c r="K40052"/>
      <c r="L40052"/>
      <c r="M40052"/>
      <c r="N40052"/>
      <c r="O40052"/>
      <c r="P40052"/>
      <c r="Q40052"/>
      <c r="R40052"/>
    </row>
    <row r="40053" spans="3:18" x14ac:dyDescent="0.2">
      <c r="C40053"/>
      <c r="D40053"/>
      <c r="E40053"/>
      <c r="F40053"/>
      <c r="G40053"/>
      <c r="H40053"/>
      <c r="I40053"/>
      <c r="J40053"/>
      <c r="K40053"/>
      <c r="L40053"/>
      <c r="M40053"/>
      <c r="N40053"/>
      <c r="O40053"/>
      <c r="P40053"/>
      <c r="Q40053"/>
      <c r="R40053"/>
    </row>
    <row r="40054" spans="3:18" x14ac:dyDescent="0.2">
      <c r="C40054"/>
      <c r="D40054"/>
      <c r="E40054"/>
      <c r="F40054"/>
      <c r="G40054"/>
      <c r="H40054"/>
      <c r="I40054"/>
      <c r="J40054"/>
      <c r="K40054"/>
      <c r="L40054"/>
      <c r="M40054"/>
      <c r="N40054"/>
      <c r="O40054"/>
      <c r="P40054"/>
      <c r="Q40054"/>
      <c r="R40054"/>
    </row>
    <row r="40055" spans="3:18" x14ac:dyDescent="0.2">
      <c r="C40055"/>
      <c r="D40055"/>
      <c r="E40055"/>
      <c r="F40055"/>
      <c r="G40055"/>
      <c r="H40055"/>
      <c r="I40055"/>
      <c r="J40055"/>
      <c r="K40055"/>
      <c r="L40055"/>
      <c r="M40055"/>
      <c r="N40055"/>
      <c r="O40055"/>
      <c r="P40055"/>
      <c r="Q40055"/>
      <c r="R40055"/>
    </row>
    <row r="40056" spans="3:18" x14ac:dyDescent="0.2">
      <c r="C40056"/>
      <c r="D40056"/>
      <c r="E40056"/>
      <c r="F40056"/>
      <c r="G40056"/>
      <c r="H40056"/>
      <c r="I40056"/>
      <c r="J40056"/>
      <c r="K40056"/>
      <c r="L40056"/>
      <c r="M40056"/>
      <c r="N40056"/>
      <c r="O40056"/>
      <c r="P40056"/>
      <c r="Q40056"/>
      <c r="R40056"/>
    </row>
    <row r="40057" spans="3:18" x14ac:dyDescent="0.2">
      <c r="C40057"/>
      <c r="D40057"/>
      <c r="E40057"/>
      <c r="F40057"/>
      <c r="G40057"/>
      <c r="H40057"/>
      <c r="I40057"/>
      <c r="J40057"/>
      <c r="K40057"/>
      <c r="L40057"/>
      <c r="M40057"/>
      <c r="N40057"/>
      <c r="O40057"/>
      <c r="P40057"/>
      <c r="Q40057"/>
      <c r="R40057"/>
    </row>
    <row r="40058" spans="3:18" x14ac:dyDescent="0.2">
      <c r="C40058"/>
      <c r="D40058"/>
      <c r="E40058"/>
      <c r="F40058"/>
      <c r="G40058"/>
      <c r="H40058"/>
      <c r="I40058"/>
      <c r="J40058"/>
      <c r="K40058"/>
      <c r="L40058"/>
      <c r="M40058"/>
      <c r="N40058"/>
      <c r="O40058"/>
      <c r="P40058"/>
      <c r="Q40058"/>
      <c r="R40058"/>
    </row>
    <row r="40059" spans="3:18" x14ac:dyDescent="0.2">
      <c r="C40059"/>
      <c r="D40059"/>
      <c r="E40059"/>
      <c r="F40059"/>
      <c r="G40059"/>
      <c r="H40059"/>
      <c r="I40059"/>
      <c r="J40059"/>
      <c r="K40059"/>
      <c r="L40059"/>
      <c r="M40059"/>
      <c r="N40059"/>
      <c r="O40059"/>
      <c r="P40059"/>
      <c r="Q40059"/>
      <c r="R40059"/>
    </row>
    <row r="40060" spans="3:18" x14ac:dyDescent="0.2">
      <c r="C40060"/>
      <c r="D40060"/>
      <c r="E40060"/>
      <c r="F40060"/>
      <c r="G40060"/>
      <c r="H40060"/>
      <c r="I40060"/>
      <c r="J40060"/>
      <c r="K40060"/>
      <c r="L40060"/>
      <c r="M40060"/>
      <c r="N40060"/>
      <c r="O40060"/>
      <c r="P40060"/>
      <c r="Q40060"/>
      <c r="R40060"/>
    </row>
    <row r="40061" spans="3:18" x14ac:dyDescent="0.2">
      <c r="C40061"/>
      <c r="D40061"/>
      <c r="E40061"/>
      <c r="F40061"/>
      <c r="G40061"/>
      <c r="H40061"/>
      <c r="I40061"/>
      <c r="J40061"/>
      <c r="K40061"/>
      <c r="L40061"/>
      <c r="M40061"/>
      <c r="N40061"/>
      <c r="O40061"/>
      <c r="P40061"/>
      <c r="Q40061"/>
      <c r="R40061"/>
    </row>
    <row r="40062" spans="3:18" x14ac:dyDescent="0.2">
      <c r="C40062"/>
      <c r="D40062"/>
      <c r="E40062"/>
      <c r="F40062"/>
      <c r="G40062"/>
      <c r="H40062"/>
      <c r="I40062"/>
      <c r="J40062"/>
      <c r="K40062"/>
      <c r="L40062"/>
      <c r="M40062"/>
      <c r="N40062"/>
      <c r="O40062"/>
      <c r="P40062"/>
      <c r="Q40062"/>
      <c r="R40062"/>
    </row>
    <row r="40063" spans="3:18" x14ac:dyDescent="0.2">
      <c r="C40063"/>
      <c r="D40063"/>
      <c r="E40063"/>
      <c r="F40063"/>
      <c r="G40063"/>
      <c r="H40063"/>
      <c r="I40063"/>
      <c r="J40063"/>
      <c r="K40063"/>
      <c r="L40063"/>
      <c r="M40063"/>
      <c r="N40063"/>
      <c r="O40063"/>
      <c r="P40063"/>
      <c r="Q40063"/>
      <c r="R40063"/>
    </row>
    <row r="40064" spans="3:18" x14ac:dyDescent="0.2">
      <c r="C40064"/>
      <c r="D40064"/>
      <c r="E40064"/>
      <c r="F40064"/>
      <c r="G40064"/>
      <c r="H40064"/>
      <c r="I40064"/>
      <c r="J40064"/>
      <c r="K40064"/>
      <c r="L40064"/>
      <c r="M40064"/>
      <c r="N40064"/>
      <c r="O40064"/>
      <c r="P40064"/>
      <c r="Q40064"/>
      <c r="R40064"/>
    </row>
    <row r="40065" spans="3:18" x14ac:dyDescent="0.2">
      <c r="C40065"/>
      <c r="D40065"/>
      <c r="E40065"/>
      <c r="F40065"/>
      <c r="G40065"/>
      <c r="H40065"/>
      <c r="I40065"/>
      <c r="J40065"/>
      <c r="K40065"/>
      <c r="L40065"/>
      <c r="M40065"/>
      <c r="N40065"/>
      <c r="O40065"/>
      <c r="P40065"/>
      <c r="Q40065"/>
      <c r="R40065"/>
    </row>
    <row r="40066" spans="3:18" x14ac:dyDescent="0.2">
      <c r="C40066"/>
      <c r="D40066"/>
      <c r="E40066"/>
      <c r="F40066"/>
      <c r="G40066"/>
      <c r="H40066"/>
      <c r="I40066"/>
      <c r="J40066"/>
      <c r="K40066"/>
      <c r="L40066"/>
      <c r="M40066"/>
      <c r="N40066"/>
      <c r="O40066"/>
      <c r="P40066"/>
      <c r="Q40066"/>
      <c r="R40066"/>
    </row>
    <row r="40067" spans="3:18" x14ac:dyDescent="0.2">
      <c r="C40067"/>
      <c r="D40067"/>
      <c r="E40067"/>
      <c r="F40067"/>
      <c r="G40067"/>
      <c r="H40067"/>
      <c r="I40067"/>
      <c r="J40067"/>
      <c r="K40067"/>
      <c r="L40067"/>
      <c r="M40067"/>
      <c r="N40067"/>
      <c r="O40067"/>
      <c r="P40067"/>
      <c r="Q40067"/>
      <c r="R40067"/>
    </row>
    <row r="40068" spans="3:18" x14ac:dyDescent="0.2">
      <c r="C40068"/>
      <c r="D40068"/>
      <c r="E40068"/>
      <c r="F40068"/>
      <c r="G40068"/>
      <c r="H40068"/>
      <c r="I40068"/>
      <c r="J40068"/>
      <c r="K40068"/>
      <c r="L40068"/>
      <c r="M40068"/>
      <c r="N40068"/>
      <c r="O40068"/>
      <c r="P40068"/>
      <c r="Q40068"/>
      <c r="R40068"/>
    </row>
    <row r="40069" spans="3:18" x14ac:dyDescent="0.2">
      <c r="C40069"/>
      <c r="D40069"/>
      <c r="E40069"/>
      <c r="F40069"/>
      <c r="G40069"/>
      <c r="H40069"/>
      <c r="I40069"/>
      <c r="J40069"/>
      <c r="K40069"/>
      <c r="L40069"/>
      <c r="M40069"/>
      <c r="N40069"/>
      <c r="O40069"/>
      <c r="P40069"/>
      <c r="Q40069"/>
      <c r="R40069"/>
    </row>
    <row r="40070" spans="3:18" x14ac:dyDescent="0.2">
      <c r="C40070"/>
      <c r="D40070"/>
      <c r="E40070"/>
      <c r="F40070"/>
      <c r="G40070"/>
      <c r="H40070"/>
      <c r="I40070"/>
      <c r="J40070"/>
      <c r="K40070"/>
      <c r="L40070"/>
      <c r="M40070"/>
      <c r="N40070"/>
      <c r="O40070"/>
      <c r="P40070"/>
      <c r="Q40070"/>
      <c r="R40070"/>
    </row>
    <row r="40071" spans="3:18" x14ac:dyDescent="0.2">
      <c r="C40071"/>
      <c r="D40071"/>
      <c r="E40071"/>
      <c r="F40071"/>
      <c r="G40071"/>
      <c r="H40071"/>
      <c r="I40071"/>
      <c r="J40071"/>
      <c r="K40071"/>
      <c r="L40071"/>
      <c r="M40071"/>
      <c r="N40071"/>
      <c r="O40071"/>
      <c r="P40071"/>
      <c r="Q40071"/>
      <c r="R40071"/>
    </row>
    <row r="40072" spans="3:18" x14ac:dyDescent="0.2">
      <c r="C40072"/>
      <c r="D40072"/>
      <c r="E40072"/>
      <c r="F40072"/>
      <c r="G40072"/>
      <c r="H40072"/>
      <c r="I40072"/>
      <c r="J40072"/>
      <c r="K40072"/>
      <c r="L40072"/>
      <c r="M40072"/>
      <c r="N40072"/>
      <c r="O40072"/>
      <c r="P40072"/>
      <c r="Q40072"/>
      <c r="R40072"/>
    </row>
    <row r="40073" spans="3:18" x14ac:dyDescent="0.2">
      <c r="C40073"/>
      <c r="D40073"/>
      <c r="E40073"/>
      <c r="F40073"/>
      <c r="G40073"/>
      <c r="H40073"/>
      <c r="I40073"/>
      <c r="J40073"/>
      <c r="K40073"/>
      <c r="L40073"/>
      <c r="M40073"/>
      <c r="N40073"/>
      <c r="O40073"/>
      <c r="P40073"/>
      <c r="Q40073"/>
      <c r="R40073"/>
    </row>
    <row r="40074" spans="3:18" x14ac:dyDescent="0.2">
      <c r="C40074"/>
      <c r="D40074"/>
      <c r="E40074"/>
      <c r="F40074"/>
      <c r="G40074"/>
      <c r="H40074"/>
      <c r="I40074"/>
      <c r="J40074"/>
      <c r="K40074"/>
      <c r="L40074"/>
      <c r="M40074"/>
      <c r="N40074"/>
      <c r="O40074"/>
      <c r="P40074"/>
      <c r="Q40074"/>
      <c r="R40074"/>
    </row>
    <row r="40075" spans="3:18" x14ac:dyDescent="0.2">
      <c r="C40075"/>
      <c r="D40075"/>
      <c r="E40075"/>
      <c r="F40075"/>
      <c r="G40075"/>
      <c r="H40075"/>
      <c r="I40075"/>
      <c r="J40075"/>
      <c r="K40075"/>
      <c r="L40075"/>
      <c r="M40075"/>
      <c r="N40075"/>
      <c r="O40075"/>
      <c r="P40075"/>
      <c r="Q40075"/>
      <c r="R40075"/>
    </row>
    <row r="40076" spans="3:18" x14ac:dyDescent="0.2">
      <c r="C40076"/>
      <c r="D40076"/>
      <c r="E40076"/>
      <c r="F40076"/>
      <c r="G40076"/>
      <c r="H40076"/>
      <c r="I40076"/>
      <c r="J40076"/>
      <c r="K40076"/>
      <c r="L40076"/>
      <c r="M40076"/>
      <c r="N40076"/>
      <c r="O40076"/>
      <c r="P40076"/>
      <c r="Q40076"/>
      <c r="R40076"/>
    </row>
    <row r="40077" spans="3:18" x14ac:dyDescent="0.2">
      <c r="C40077"/>
      <c r="D40077"/>
      <c r="E40077"/>
      <c r="F40077"/>
      <c r="G40077"/>
      <c r="H40077"/>
      <c r="I40077"/>
      <c r="J40077"/>
      <c r="K40077"/>
      <c r="L40077"/>
      <c r="M40077"/>
      <c r="N40077"/>
      <c r="O40077"/>
      <c r="P40077"/>
      <c r="Q40077"/>
      <c r="R40077"/>
    </row>
    <row r="40078" spans="3:18" x14ac:dyDescent="0.2">
      <c r="C40078"/>
      <c r="D40078"/>
      <c r="E40078"/>
      <c r="F40078"/>
      <c r="G40078"/>
      <c r="H40078"/>
      <c r="I40078"/>
      <c r="J40078"/>
      <c r="K40078"/>
      <c r="L40078"/>
      <c r="M40078"/>
      <c r="N40078"/>
      <c r="O40078"/>
      <c r="P40078"/>
      <c r="Q40078"/>
      <c r="R40078"/>
    </row>
    <row r="40079" spans="3:18" x14ac:dyDescent="0.2">
      <c r="C40079"/>
      <c r="D40079"/>
      <c r="E40079"/>
      <c r="F40079"/>
      <c r="G40079"/>
      <c r="H40079"/>
      <c r="I40079"/>
      <c r="J40079"/>
      <c r="K40079"/>
      <c r="L40079"/>
      <c r="M40079"/>
      <c r="N40079"/>
      <c r="O40079"/>
      <c r="P40079"/>
      <c r="Q40079"/>
      <c r="R40079"/>
    </row>
    <row r="40080" spans="3:18" x14ac:dyDescent="0.2">
      <c r="C40080"/>
      <c r="D40080"/>
      <c r="E40080"/>
      <c r="F40080"/>
      <c r="G40080"/>
      <c r="H40080"/>
      <c r="I40080"/>
      <c r="J40080"/>
      <c r="K40080"/>
      <c r="L40080"/>
      <c r="M40080"/>
      <c r="N40080"/>
      <c r="O40080"/>
      <c r="P40080"/>
      <c r="Q40080"/>
      <c r="R40080"/>
    </row>
    <row r="40081" spans="3:18" x14ac:dyDescent="0.2">
      <c r="C40081"/>
      <c r="D40081"/>
      <c r="E40081"/>
      <c r="F40081"/>
      <c r="G40081"/>
      <c r="H40081"/>
      <c r="I40081"/>
      <c r="J40081"/>
      <c r="K40081"/>
      <c r="L40081"/>
      <c r="M40081"/>
      <c r="N40081"/>
      <c r="O40081"/>
      <c r="P40081"/>
      <c r="Q40081"/>
      <c r="R40081"/>
    </row>
    <row r="40082" spans="3:18" x14ac:dyDescent="0.2">
      <c r="C40082"/>
      <c r="D40082"/>
      <c r="E40082"/>
      <c r="F40082"/>
      <c r="G40082"/>
      <c r="H40082"/>
      <c r="I40082"/>
      <c r="J40082"/>
      <c r="K40082"/>
      <c r="L40082"/>
      <c r="M40082"/>
      <c r="N40082"/>
      <c r="O40082"/>
      <c r="P40082"/>
      <c r="Q40082"/>
      <c r="R40082"/>
    </row>
    <row r="40083" spans="3:18" x14ac:dyDescent="0.2">
      <c r="C40083"/>
      <c r="D40083"/>
      <c r="E40083"/>
      <c r="F40083"/>
      <c r="G40083"/>
      <c r="H40083"/>
      <c r="I40083"/>
      <c r="J40083"/>
      <c r="K40083"/>
      <c r="L40083"/>
      <c r="M40083"/>
      <c r="N40083"/>
      <c r="O40083"/>
      <c r="P40083"/>
      <c r="Q40083"/>
      <c r="R40083"/>
    </row>
    <row r="40084" spans="3:18" x14ac:dyDescent="0.2">
      <c r="C40084"/>
      <c r="D40084"/>
      <c r="E40084"/>
      <c r="F40084"/>
      <c r="G40084"/>
      <c r="H40084"/>
      <c r="I40084"/>
      <c r="J40084"/>
      <c r="K40084"/>
      <c r="L40084"/>
      <c r="M40084"/>
      <c r="N40084"/>
      <c r="O40084"/>
      <c r="P40084"/>
      <c r="Q40084"/>
      <c r="R40084"/>
    </row>
    <row r="40085" spans="3:18" x14ac:dyDescent="0.2">
      <c r="C40085"/>
      <c r="D40085"/>
      <c r="E40085"/>
      <c r="F40085"/>
      <c r="G40085"/>
      <c r="H40085"/>
      <c r="I40085"/>
      <c r="J40085"/>
      <c r="K40085"/>
      <c r="L40085"/>
      <c r="M40085"/>
      <c r="N40085"/>
      <c r="O40085"/>
      <c r="P40085"/>
      <c r="Q40085"/>
      <c r="R40085"/>
    </row>
    <row r="40086" spans="3:18" x14ac:dyDescent="0.2">
      <c r="C40086"/>
      <c r="D40086"/>
      <c r="E40086"/>
      <c r="F40086"/>
      <c r="G40086"/>
      <c r="H40086"/>
      <c r="I40086"/>
      <c r="J40086"/>
      <c r="K40086"/>
      <c r="L40086"/>
      <c r="M40086"/>
      <c r="N40086"/>
      <c r="O40086"/>
      <c r="P40086"/>
      <c r="Q40086"/>
      <c r="R40086"/>
    </row>
    <row r="40087" spans="3:18" x14ac:dyDescent="0.2">
      <c r="C40087"/>
      <c r="D40087"/>
      <c r="E40087"/>
      <c r="F40087"/>
      <c r="G40087"/>
      <c r="H40087"/>
      <c r="I40087"/>
      <c r="J40087"/>
      <c r="K40087"/>
      <c r="L40087"/>
      <c r="M40087"/>
      <c r="N40087"/>
      <c r="O40087"/>
      <c r="P40087"/>
      <c r="Q40087"/>
      <c r="R40087"/>
    </row>
    <row r="40088" spans="3:18" x14ac:dyDescent="0.2">
      <c r="C40088"/>
      <c r="D40088"/>
      <c r="E40088"/>
      <c r="F40088"/>
      <c r="G40088"/>
      <c r="H40088"/>
      <c r="I40088"/>
      <c r="J40088"/>
      <c r="K40088"/>
      <c r="L40088"/>
      <c r="M40088"/>
      <c r="N40088"/>
      <c r="O40088"/>
      <c r="P40088"/>
      <c r="Q40088"/>
      <c r="R40088"/>
    </row>
    <row r="40089" spans="3:18" x14ac:dyDescent="0.2">
      <c r="C40089"/>
      <c r="D40089"/>
      <c r="E40089"/>
      <c r="F40089"/>
      <c r="G40089"/>
      <c r="H40089"/>
      <c r="I40089"/>
      <c r="J40089"/>
      <c r="K40089"/>
      <c r="L40089"/>
      <c r="M40089"/>
      <c r="N40089"/>
      <c r="O40089"/>
      <c r="P40089"/>
      <c r="Q40089"/>
      <c r="R40089"/>
    </row>
    <row r="40090" spans="3:18" x14ac:dyDescent="0.2">
      <c r="C40090"/>
      <c r="D40090"/>
      <c r="E40090"/>
      <c r="F40090"/>
      <c r="G40090"/>
      <c r="H40090"/>
      <c r="I40090"/>
      <c r="J40090"/>
      <c r="K40090"/>
      <c r="L40090"/>
      <c r="M40090"/>
      <c r="N40090"/>
      <c r="O40090"/>
      <c r="P40090"/>
      <c r="Q40090"/>
      <c r="R40090"/>
    </row>
    <row r="40091" spans="3:18" x14ac:dyDescent="0.2">
      <c r="C40091"/>
      <c r="D40091"/>
      <c r="E40091"/>
      <c r="F40091"/>
      <c r="G40091"/>
      <c r="H40091"/>
      <c r="I40091"/>
      <c r="J40091"/>
      <c r="K40091"/>
      <c r="L40091"/>
      <c r="M40091"/>
      <c r="N40091"/>
      <c r="O40091"/>
      <c r="P40091"/>
      <c r="Q40091"/>
      <c r="R40091"/>
    </row>
    <row r="40092" spans="3:18" x14ac:dyDescent="0.2">
      <c r="C40092"/>
      <c r="D40092"/>
      <c r="E40092"/>
      <c r="F40092"/>
      <c r="G40092"/>
      <c r="H40092"/>
      <c r="I40092"/>
      <c r="J40092"/>
      <c r="K40092"/>
      <c r="L40092"/>
      <c r="M40092"/>
      <c r="N40092"/>
      <c r="O40092"/>
      <c r="P40092"/>
      <c r="Q40092"/>
      <c r="R40092"/>
    </row>
    <row r="40093" spans="3:18" x14ac:dyDescent="0.2">
      <c r="C40093"/>
      <c r="D40093"/>
      <c r="E40093"/>
      <c r="F40093"/>
      <c r="G40093"/>
      <c r="H40093"/>
      <c r="I40093"/>
      <c r="J40093"/>
      <c r="K40093"/>
      <c r="L40093"/>
      <c r="M40093"/>
      <c r="N40093"/>
      <c r="O40093"/>
      <c r="P40093"/>
      <c r="Q40093"/>
      <c r="R40093"/>
    </row>
    <row r="40094" spans="3:18" x14ac:dyDescent="0.2">
      <c r="C40094"/>
      <c r="D40094"/>
      <c r="E40094"/>
      <c r="F40094"/>
      <c r="G40094"/>
      <c r="H40094"/>
      <c r="I40094"/>
      <c r="J40094"/>
      <c r="K40094"/>
      <c r="L40094"/>
      <c r="M40094"/>
      <c r="N40094"/>
      <c r="O40094"/>
      <c r="P40094"/>
      <c r="Q40094"/>
      <c r="R40094"/>
    </row>
    <row r="40095" spans="3:18" x14ac:dyDescent="0.2">
      <c r="C40095"/>
      <c r="D40095"/>
      <c r="E40095"/>
      <c r="F40095"/>
      <c r="G40095"/>
      <c r="H40095"/>
      <c r="I40095"/>
      <c r="J40095"/>
      <c r="K40095"/>
      <c r="L40095"/>
      <c r="M40095"/>
      <c r="N40095"/>
      <c r="O40095"/>
      <c r="P40095"/>
      <c r="Q40095"/>
      <c r="R40095"/>
    </row>
    <row r="40096" spans="3:18" x14ac:dyDescent="0.2">
      <c r="C40096"/>
      <c r="D40096"/>
      <c r="E40096"/>
      <c r="F40096"/>
      <c r="G40096"/>
      <c r="H40096"/>
      <c r="I40096"/>
      <c r="J40096"/>
      <c r="K40096"/>
      <c r="L40096"/>
      <c r="M40096"/>
      <c r="N40096"/>
      <c r="O40096"/>
      <c r="P40096"/>
      <c r="Q40096"/>
      <c r="R40096"/>
    </row>
    <row r="40097" spans="3:18" x14ac:dyDescent="0.2">
      <c r="C40097"/>
      <c r="D40097"/>
      <c r="E40097"/>
      <c r="F40097"/>
      <c r="G40097"/>
      <c r="H40097"/>
      <c r="I40097"/>
      <c r="J40097"/>
      <c r="K40097"/>
      <c r="L40097"/>
      <c r="M40097"/>
      <c r="N40097"/>
      <c r="O40097"/>
      <c r="P40097"/>
      <c r="Q40097"/>
      <c r="R40097"/>
    </row>
    <row r="40098" spans="3:18" x14ac:dyDescent="0.2">
      <c r="C40098"/>
      <c r="D40098"/>
      <c r="E40098"/>
      <c r="F40098"/>
      <c r="G40098"/>
      <c r="H40098"/>
      <c r="I40098"/>
      <c r="J40098"/>
      <c r="K40098"/>
      <c r="L40098"/>
      <c r="M40098"/>
      <c r="N40098"/>
      <c r="O40098"/>
      <c r="P40098"/>
      <c r="Q40098"/>
      <c r="R40098"/>
    </row>
    <row r="40099" spans="3:18" x14ac:dyDescent="0.2">
      <c r="C40099"/>
      <c r="D40099"/>
      <c r="E40099"/>
      <c r="F40099"/>
      <c r="G40099"/>
      <c r="H40099"/>
      <c r="I40099"/>
      <c r="J40099"/>
      <c r="K40099"/>
      <c r="L40099"/>
      <c r="M40099"/>
      <c r="N40099"/>
      <c r="O40099"/>
      <c r="P40099"/>
      <c r="Q40099"/>
      <c r="R40099"/>
    </row>
    <row r="40100" spans="3:18" x14ac:dyDescent="0.2">
      <c r="C40100"/>
      <c r="D40100"/>
      <c r="E40100"/>
      <c r="F40100"/>
      <c r="G40100"/>
      <c r="H40100"/>
      <c r="I40100"/>
      <c r="J40100"/>
      <c r="K40100"/>
      <c r="L40100"/>
      <c r="M40100"/>
      <c r="N40100"/>
      <c r="O40100"/>
      <c r="P40100"/>
      <c r="Q40100"/>
      <c r="R40100"/>
    </row>
    <row r="40101" spans="3:18" x14ac:dyDescent="0.2">
      <c r="C40101"/>
      <c r="D40101"/>
      <c r="E40101"/>
      <c r="F40101"/>
      <c r="G40101"/>
      <c r="H40101"/>
      <c r="I40101"/>
      <c r="J40101"/>
      <c r="K40101"/>
      <c r="L40101"/>
      <c r="M40101"/>
      <c r="N40101"/>
      <c r="O40101"/>
      <c r="P40101"/>
      <c r="Q40101"/>
      <c r="R40101"/>
    </row>
    <row r="40102" spans="3:18" x14ac:dyDescent="0.2">
      <c r="C40102"/>
      <c r="D40102"/>
      <c r="E40102"/>
      <c r="F40102"/>
      <c r="G40102"/>
      <c r="H40102"/>
      <c r="I40102"/>
      <c r="J40102"/>
      <c r="K40102"/>
      <c r="L40102"/>
      <c r="M40102"/>
      <c r="N40102"/>
      <c r="O40102"/>
      <c r="P40102"/>
      <c r="Q40102"/>
      <c r="R40102"/>
    </row>
    <row r="40103" spans="3:18" x14ac:dyDescent="0.2">
      <c r="C40103"/>
      <c r="D40103"/>
      <c r="E40103"/>
      <c r="F40103"/>
      <c r="G40103"/>
      <c r="H40103"/>
      <c r="I40103"/>
      <c r="J40103"/>
      <c r="K40103"/>
      <c r="L40103"/>
      <c r="M40103"/>
      <c r="N40103"/>
      <c r="O40103"/>
      <c r="P40103"/>
      <c r="Q40103"/>
      <c r="R40103"/>
    </row>
    <row r="40104" spans="3:18" x14ac:dyDescent="0.2">
      <c r="C40104"/>
      <c r="D40104"/>
      <c r="E40104"/>
      <c r="F40104"/>
      <c r="G40104"/>
      <c r="H40104"/>
      <c r="I40104"/>
      <c r="J40104"/>
      <c r="K40104"/>
      <c r="L40104"/>
      <c r="M40104"/>
      <c r="N40104"/>
      <c r="O40104"/>
      <c r="P40104"/>
      <c r="Q40104"/>
      <c r="R40104"/>
    </row>
    <row r="40105" spans="3:18" x14ac:dyDescent="0.2">
      <c r="C40105"/>
      <c r="D40105"/>
      <c r="E40105"/>
      <c r="F40105"/>
      <c r="G40105"/>
      <c r="H40105"/>
      <c r="I40105"/>
      <c r="J40105"/>
      <c r="K40105"/>
      <c r="L40105"/>
      <c r="M40105"/>
      <c r="N40105"/>
      <c r="O40105"/>
      <c r="P40105"/>
      <c r="Q40105"/>
      <c r="R40105"/>
    </row>
    <row r="40106" spans="3:18" x14ac:dyDescent="0.2">
      <c r="C40106"/>
      <c r="D40106"/>
      <c r="E40106"/>
      <c r="F40106"/>
      <c r="G40106"/>
      <c r="H40106"/>
      <c r="I40106"/>
      <c r="J40106"/>
      <c r="K40106"/>
      <c r="L40106"/>
      <c r="M40106"/>
      <c r="N40106"/>
      <c r="O40106"/>
      <c r="P40106"/>
      <c r="Q40106"/>
      <c r="R40106"/>
    </row>
    <row r="40107" spans="3:18" x14ac:dyDescent="0.2">
      <c r="C40107"/>
      <c r="D40107"/>
      <c r="E40107"/>
      <c r="F40107"/>
      <c r="G40107"/>
      <c r="H40107"/>
      <c r="I40107"/>
      <c r="J40107"/>
      <c r="K40107"/>
      <c r="L40107"/>
      <c r="M40107"/>
      <c r="N40107"/>
      <c r="O40107"/>
      <c r="P40107"/>
      <c r="Q40107"/>
      <c r="R40107"/>
    </row>
    <row r="40108" spans="3:18" x14ac:dyDescent="0.2">
      <c r="C40108"/>
      <c r="D40108"/>
      <c r="E40108"/>
      <c r="F40108"/>
      <c r="G40108"/>
      <c r="H40108"/>
      <c r="I40108"/>
      <c r="J40108"/>
      <c r="K40108"/>
      <c r="L40108"/>
      <c r="M40108"/>
      <c r="N40108"/>
      <c r="O40108"/>
      <c r="P40108"/>
      <c r="Q40108"/>
      <c r="R40108"/>
    </row>
    <row r="40109" spans="3:18" x14ac:dyDescent="0.2">
      <c r="C40109"/>
      <c r="D40109"/>
      <c r="E40109"/>
      <c r="F40109"/>
      <c r="G40109"/>
      <c r="H40109"/>
      <c r="I40109"/>
      <c r="J40109"/>
      <c r="K40109"/>
      <c r="L40109"/>
      <c r="M40109"/>
      <c r="N40109"/>
      <c r="O40109"/>
      <c r="P40109"/>
      <c r="Q40109"/>
      <c r="R40109"/>
    </row>
    <row r="40110" spans="3:18" x14ac:dyDescent="0.2">
      <c r="C40110"/>
      <c r="D40110"/>
      <c r="E40110"/>
      <c r="F40110"/>
      <c r="G40110"/>
      <c r="H40110"/>
      <c r="I40110"/>
      <c r="J40110"/>
      <c r="K40110"/>
      <c r="L40110"/>
      <c r="M40110"/>
      <c r="N40110"/>
      <c r="O40110"/>
      <c r="P40110"/>
      <c r="Q40110"/>
      <c r="R40110"/>
    </row>
    <row r="40111" spans="3:18" x14ac:dyDescent="0.2">
      <c r="C40111"/>
      <c r="D40111"/>
      <c r="E40111"/>
      <c r="F40111"/>
      <c r="G40111"/>
      <c r="H40111"/>
      <c r="I40111"/>
      <c r="J40111"/>
      <c r="K40111"/>
      <c r="L40111"/>
      <c r="M40111"/>
      <c r="N40111"/>
      <c r="O40111"/>
      <c r="P40111"/>
      <c r="Q40111"/>
      <c r="R40111"/>
    </row>
    <row r="40112" spans="3:18" x14ac:dyDescent="0.2">
      <c r="C40112"/>
      <c r="D40112"/>
      <c r="E40112"/>
      <c r="F40112"/>
      <c r="G40112"/>
      <c r="H40112"/>
      <c r="I40112"/>
      <c r="J40112"/>
      <c r="K40112"/>
      <c r="L40112"/>
      <c r="M40112"/>
      <c r="N40112"/>
      <c r="O40112"/>
      <c r="P40112"/>
      <c r="Q40112"/>
      <c r="R40112"/>
    </row>
    <row r="40113" spans="3:18" x14ac:dyDescent="0.2">
      <c r="C40113"/>
      <c r="D40113"/>
      <c r="E40113"/>
      <c r="F40113"/>
      <c r="G40113"/>
      <c r="H40113"/>
      <c r="I40113"/>
      <c r="J40113"/>
      <c r="K40113"/>
      <c r="L40113"/>
      <c r="M40113"/>
      <c r="N40113"/>
      <c r="O40113"/>
      <c r="P40113"/>
      <c r="Q40113"/>
      <c r="R40113"/>
    </row>
    <row r="40114" spans="3:18" x14ac:dyDescent="0.2">
      <c r="C40114"/>
      <c r="D40114"/>
      <c r="E40114"/>
      <c r="F40114"/>
      <c r="G40114"/>
      <c r="H40114"/>
      <c r="I40114"/>
      <c r="J40114"/>
      <c r="K40114"/>
      <c r="L40114"/>
      <c r="M40114"/>
      <c r="N40114"/>
      <c r="O40114"/>
      <c r="P40114"/>
      <c r="Q40114"/>
      <c r="R40114"/>
    </row>
    <row r="40115" spans="3:18" x14ac:dyDescent="0.2">
      <c r="C40115"/>
      <c r="D40115"/>
      <c r="E40115"/>
      <c r="F40115"/>
      <c r="G40115"/>
      <c r="H40115"/>
      <c r="I40115"/>
      <c r="J40115"/>
      <c r="K40115"/>
      <c r="L40115"/>
      <c r="M40115"/>
      <c r="N40115"/>
      <c r="O40115"/>
      <c r="P40115"/>
      <c r="Q40115"/>
      <c r="R40115"/>
    </row>
    <row r="40116" spans="3:18" x14ac:dyDescent="0.2">
      <c r="C40116"/>
      <c r="D40116"/>
      <c r="E40116"/>
      <c r="F40116"/>
      <c r="G40116"/>
      <c r="H40116"/>
      <c r="I40116"/>
      <c r="J40116"/>
      <c r="K40116"/>
      <c r="L40116"/>
      <c r="M40116"/>
      <c r="N40116"/>
      <c r="O40116"/>
      <c r="P40116"/>
      <c r="Q40116"/>
      <c r="R40116"/>
    </row>
    <row r="40117" spans="3:18" x14ac:dyDescent="0.2">
      <c r="C40117"/>
      <c r="D40117"/>
      <c r="E40117"/>
      <c r="F40117"/>
      <c r="G40117"/>
      <c r="H40117"/>
      <c r="I40117"/>
      <c r="J40117"/>
      <c r="K40117"/>
      <c r="L40117"/>
      <c r="M40117"/>
      <c r="N40117"/>
      <c r="O40117"/>
      <c r="P40117"/>
      <c r="Q40117"/>
      <c r="R40117"/>
    </row>
    <row r="40118" spans="3:18" x14ac:dyDescent="0.2">
      <c r="C40118"/>
      <c r="D40118"/>
      <c r="E40118"/>
      <c r="F40118"/>
      <c r="G40118"/>
      <c r="H40118"/>
      <c r="I40118"/>
      <c r="J40118"/>
      <c r="K40118"/>
      <c r="L40118"/>
      <c r="M40118"/>
      <c r="N40118"/>
      <c r="O40118"/>
      <c r="P40118"/>
      <c r="Q40118"/>
      <c r="R40118"/>
    </row>
    <row r="40119" spans="3:18" x14ac:dyDescent="0.2">
      <c r="C40119"/>
      <c r="D40119"/>
      <c r="E40119"/>
      <c r="F40119"/>
      <c r="G40119"/>
      <c r="H40119"/>
      <c r="I40119"/>
      <c r="J40119"/>
      <c r="K40119"/>
      <c r="L40119"/>
      <c r="M40119"/>
      <c r="N40119"/>
      <c r="O40119"/>
      <c r="P40119"/>
      <c r="Q40119"/>
      <c r="R40119"/>
    </row>
    <row r="40120" spans="3:18" x14ac:dyDescent="0.2">
      <c r="C40120"/>
      <c r="D40120"/>
      <c r="E40120"/>
      <c r="F40120"/>
      <c r="G40120"/>
      <c r="H40120"/>
      <c r="I40120"/>
      <c r="J40120"/>
      <c r="K40120"/>
      <c r="L40120"/>
      <c r="M40120"/>
      <c r="N40120"/>
      <c r="O40120"/>
      <c r="P40120"/>
      <c r="Q40120"/>
      <c r="R40120"/>
    </row>
    <row r="40121" spans="3:18" x14ac:dyDescent="0.2">
      <c r="C40121"/>
      <c r="D40121"/>
      <c r="E40121"/>
      <c r="F40121"/>
      <c r="G40121"/>
      <c r="H40121"/>
      <c r="I40121"/>
      <c r="J40121"/>
      <c r="K40121"/>
      <c r="L40121"/>
      <c r="M40121"/>
      <c r="N40121"/>
      <c r="O40121"/>
      <c r="P40121"/>
      <c r="Q40121"/>
      <c r="R40121"/>
    </row>
    <row r="40122" spans="3:18" x14ac:dyDescent="0.2">
      <c r="C40122"/>
      <c r="D40122"/>
      <c r="E40122"/>
      <c r="F40122"/>
      <c r="G40122"/>
      <c r="H40122"/>
      <c r="I40122"/>
      <c r="J40122"/>
      <c r="K40122"/>
      <c r="L40122"/>
      <c r="M40122"/>
      <c r="N40122"/>
      <c r="O40122"/>
      <c r="P40122"/>
      <c r="Q40122"/>
      <c r="R40122"/>
    </row>
    <row r="40123" spans="3:18" x14ac:dyDescent="0.2">
      <c r="C40123"/>
      <c r="D40123"/>
      <c r="E40123"/>
      <c r="F40123"/>
      <c r="G40123"/>
      <c r="H40123"/>
      <c r="I40123"/>
      <c r="J40123"/>
      <c r="K40123"/>
      <c r="L40123"/>
      <c r="M40123"/>
      <c r="N40123"/>
      <c r="O40123"/>
      <c r="P40123"/>
      <c r="Q40123"/>
      <c r="R40123"/>
    </row>
    <row r="40124" spans="3:18" x14ac:dyDescent="0.2">
      <c r="C40124"/>
      <c r="D40124"/>
      <c r="E40124"/>
      <c r="F40124"/>
      <c r="G40124"/>
      <c r="H40124"/>
      <c r="I40124"/>
      <c r="J40124"/>
      <c r="K40124"/>
      <c r="L40124"/>
      <c r="M40124"/>
      <c r="N40124"/>
      <c r="O40124"/>
      <c r="P40124"/>
      <c r="Q40124"/>
      <c r="R40124"/>
    </row>
    <row r="40125" spans="3:18" x14ac:dyDescent="0.2">
      <c r="C40125"/>
      <c r="D40125"/>
      <c r="E40125"/>
      <c r="F40125"/>
      <c r="G40125"/>
      <c r="H40125"/>
      <c r="I40125"/>
      <c r="J40125"/>
      <c r="K40125"/>
      <c r="L40125"/>
      <c r="M40125"/>
      <c r="N40125"/>
      <c r="O40125"/>
      <c r="P40125"/>
      <c r="Q40125"/>
      <c r="R40125"/>
    </row>
    <row r="40126" spans="3:18" x14ac:dyDescent="0.2">
      <c r="C40126"/>
      <c r="D40126"/>
      <c r="E40126"/>
      <c r="F40126"/>
      <c r="G40126"/>
      <c r="H40126"/>
      <c r="I40126"/>
      <c r="J40126"/>
      <c r="K40126"/>
      <c r="L40126"/>
      <c r="M40126"/>
      <c r="N40126"/>
      <c r="O40126"/>
      <c r="P40126"/>
      <c r="Q40126"/>
      <c r="R40126"/>
    </row>
    <row r="40127" spans="3:18" x14ac:dyDescent="0.2">
      <c r="C40127"/>
      <c r="D40127"/>
      <c r="E40127"/>
      <c r="F40127"/>
      <c r="G40127"/>
      <c r="H40127"/>
      <c r="I40127"/>
      <c r="J40127"/>
      <c r="K40127"/>
      <c r="L40127"/>
      <c r="M40127"/>
      <c r="N40127"/>
      <c r="O40127"/>
      <c r="P40127"/>
      <c r="Q40127"/>
      <c r="R40127"/>
    </row>
    <row r="40128" spans="3:18" x14ac:dyDescent="0.2">
      <c r="C40128"/>
      <c r="D40128"/>
      <c r="E40128"/>
      <c r="F40128"/>
      <c r="G40128"/>
      <c r="H40128"/>
      <c r="I40128"/>
      <c r="J40128"/>
      <c r="K40128"/>
      <c r="L40128"/>
      <c r="M40128"/>
      <c r="N40128"/>
      <c r="O40128"/>
      <c r="P40128"/>
      <c r="Q40128"/>
      <c r="R40128"/>
    </row>
    <row r="40129" spans="3:18" x14ac:dyDescent="0.2">
      <c r="C40129"/>
      <c r="D40129"/>
      <c r="E40129"/>
      <c r="F40129"/>
      <c r="G40129"/>
      <c r="H40129"/>
      <c r="I40129"/>
      <c r="J40129"/>
      <c r="K40129"/>
      <c r="L40129"/>
      <c r="M40129"/>
      <c r="N40129"/>
      <c r="O40129"/>
      <c r="P40129"/>
      <c r="Q40129"/>
      <c r="R40129"/>
    </row>
    <row r="40130" spans="3:18" x14ac:dyDescent="0.2">
      <c r="C40130"/>
      <c r="D40130"/>
      <c r="E40130"/>
      <c r="F40130"/>
      <c r="G40130"/>
      <c r="H40130"/>
      <c r="I40130"/>
      <c r="J40130"/>
      <c r="K40130"/>
      <c r="L40130"/>
      <c r="M40130"/>
      <c r="N40130"/>
      <c r="O40130"/>
      <c r="P40130"/>
      <c r="Q40130"/>
      <c r="R40130"/>
    </row>
    <row r="40131" spans="3:18" x14ac:dyDescent="0.2">
      <c r="C40131"/>
      <c r="D40131"/>
      <c r="E40131"/>
      <c r="F40131"/>
      <c r="G40131"/>
      <c r="H40131"/>
      <c r="I40131"/>
      <c r="J40131"/>
      <c r="K40131"/>
      <c r="L40131"/>
      <c r="M40131"/>
      <c r="N40131"/>
      <c r="O40131"/>
      <c r="P40131"/>
      <c r="Q40131"/>
      <c r="R40131"/>
    </row>
    <row r="40132" spans="3:18" x14ac:dyDescent="0.2">
      <c r="C40132"/>
      <c r="D40132"/>
      <c r="E40132"/>
      <c r="F40132"/>
      <c r="G40132"/>
      <c r="H40132"/>
      <c r="I40132"/>
      <c r="J40132"/>
      <c r="K40132"/>
      <c r="L40132"/>
      <c r="M40132"/>
      <c r="N40132"/>
      <c r="O40132"/>
      <c r="P40132"/>
      <c r="Q40132"/>
      <c r="R40132"/>
    </row>
    <row r="40133" spans="3:18" x14ac:dyDescent="0.2">
      <c r="C40133"/>
      <c r="D40133"/>
      <c r="E40133"/>
      <c r="F40133"/>
      <c r="G40133"/>
      <c r="H40133"/>
      <c r="I40133"/>
      <c r="J40133"/>
      <c r="K40133"/>
      <c r="L40133"/>
      <c r="M40133"/>
      <c r="N40133"/>
      <c r="O40133"/>
      <c r="P40133"/>
      <c r="Q40133"/>
      <c r="R40133"/>
    </row>
    <row r="40134" spans="3:18" x14ac:dyDescent="0.2">
      <c r="C40134"/>
      <c r="D40134"/>
      <c r="E40134"/>
      <c r="F40134"/>
      <c r="G40134"/>
      <c r="H40134"/>
      <c r="I40134"/>
      <c r="J40134"/>
      <c r="K40134"/>
      <c r="L40134"/>
      <c r="M40134"/>
      <c r="N40134"/>
      <c r="O40134"/>
      <c r="P40134"/>
      <c r="Q40134"/>
      <c r="R40134"/>
    </row>
    <row r="40135" spans="3:18" x14ac:dyDescent="0.2">
      <c r="C40135"/>
      <c r="D40135"/>
      <c r="E40135"/>
      <c r="F40135"/>
      <c r="G40135"/>
      <c r="H40135"/>
      <c r="I40135"/>
      <c r="J40135"/>
      <c r="K40135"/>
      <c r="L40135"/>
      <c r="M40135"/>
      <c r="N40135"/>
      <c r="O40135"/>
      <c r="P40135"/>
      <c r="Q40135"/>
      <c r="R40135"/>
    </row>
    <row r="40136" spans="3:18" x14ac:dyDescent="0.2">
      <c r="C40136"/>
      <c r="D40136"/>
      <c r="E40136"/>
      <c r="F40136"/>
      <c r="G40136"/>
      <c r="H40136"/>
      <c r="I40136"/>
      <c r="J40136"/>
      <c r="K40136"/>
      <c r="L40136"/>
      <c r="M40136"/>
      <c r="N40136"/>
      <c r="O40136"/>
      <c r="P40136"/>
      <c r="Q40136"/>
      <c r="R40136"/>
    </row>
    <row r="40137" spans="3:18" x14ac:dyDescent="0.2">
      <c r="C40137"/>
      <c r="D40137"/>
      <c r="E40137"/>
      <c r="F40137"/>
      <c r="G40137"/>
      <c r="H40137"/>
      <c r="I40137"/>
      <c r="J40137"/>
      <c r="K40137"/>
      <c r="L40137"/>
      <c r="M40137"/>
      <c r="N40137"/>
      <c r="O40137"/>
      <c r="P40137"/>
      <c r="Q40137"/>
      <c r="R40137"/>
    </row>
    <row r="40138" spans="3:18" x14ac:dyDescent="0.2">
      <c r="C40138"/>
      <c r="D40138"/>
      <c r="E40138"/>
      <c r="F40138"/>
      <c r="G40138"/>
      <c r="H40138"/>
      <c r="I40138"/>
      <c r="J40138"/>
      <c r="K40138"/>
      <c r="L40138"/>
      <c r="M40138"/>
      <c r="N40138"/>
      <c r="O40138"/>
      <c r="P40138"/>
      <c r="Q40138"/>
      <c r="R40138"/>
    </row>
    <row r="40139" spans="3:18" x14ac:dyDescent="0.2">
      <c r="C40139"/>
      <c r="D40139"/>
      <c r="E40139"/>
      <c r="F40139"/>
      <c r="G40139"/>
      <c r="H40139"/>
      <c r="I40139"/>
      <c r="J40139"/>
      <c r="K40139"/>
      <c r="L40139"/>
      <c r="M40139"/>
      <c r="N40139"/>
      <c r="O40139"/>
      <c r="P40139"/>
      <c r="Q40139"/>
      <c r="R40139"/>
    </row>
    <row r="40140" spans="3:18" x14ac:dyDescent="0.2">
      <c r="C40140"/>
      <c r="D40140"/>
      <c r="E40140"/>
      <c r="F40140"/>
      <c r="G40140"/>
      <c r="H40140"/>
      <c r="I40140"/>
      <c r="J40140"/>
      <c r="K40140"/>
      <c r="L40140"/>
      <c r="M40140"/>
      <c r="N40140"/>
      <c r="O40140"/>
      <c r="P40140"/>
      <c r="Q40140"/>
      <c r="R40140"/>
    </row>
    <row r="40141" spans="3:18" x14ac:dyDescent="0.2">
      <c r="C40141"/>
      <c r="D40141"/>
      <c r="E40141"/>
      <c r="F40141"/>
      <c r="G40141"/>
      <c r="H40141"/>
      <c r="I40141"/>
      <c r="J40141"/>
      <c r="K40141"/>
      <c r="L40141"/>
      <c r="M40141"/>
      <c r="N40141"/>
      <c r="O40141"/>
      <c r="P40141"/>
      <c r="Q40141"/>
      <c r="R40141"/>
    </row>
    <row r="40142" spans="3:18" x14ac:dyDescent="0.2">
      <c r="C40142"/>
      <c r="D40142"/>
      <c r="E40142"/>
      <c r="F40142"/>
      <c r="G40142"/>
      <c r="H40142"/>
      <c r="I40142"/>
      <c r="J40142"/>
      <c r="K40142"/>
      <c r="L40142"/>
      <c r="M40142"/>
      <c r="N40142"/>
      <c r="O40142"/>
      <c r="P40142"/>
      <c r="Q40142"/>
      <c r="R40142"/>
    </row>
    <row r="40143" spans="3:18" x14ac:dyDescent="0.2">
      <c r="C40143"/>
      <c r="D40143"/>
      <c r="E40143"/>
      <c r="F40143"/>
      <c r="G40143"/>
      <c r="H40143"/>
      <c r="I40143"/>
      <c r="J40143"/>
      <c r="K40143"/>
      <c r="L40143"/>
      <c r="M40143"/>
      <c r="N40143"/>
      <c r="O40143"/>
      <c r="P40143"/>
      <c r="Q40143"/>
      <c r="R40143"/>
    </row>
    <row r="40144" spans="3:18" x14ac:dyDescent="0.2">
      <c r="C40144"/>
      <c r="D40144"/>
      <c r="E40144"/>
      <c r="F40144"/>
      <c r="G40144"/>
      <c r="H40144"/>
      <c r="I40144"/>
      <c r="J40144"/>
      <c r="K40144"/>
      <c r="L40144"/>
      <c r="M40144"/>
      <c r="N40144"/>
      <c r="O40144"/>
      <c r="P40144"/>
      <c r="Q40144"/>
      <c r="R40144"/>
    </row>
    <row r="40145" spans="3:18" x14ac:dyDescent="0.2">
      <c r="C40145"/>
      <c r="D40145"/>
      <c r="E40145"/>
      <c r="F40145"/>
      <c r="G40145"/>
      <c r="H40145"/>
      <c r="I40145"/>
      <c r="J40145"/>
      <c r="K40145"/>
      <c r="L40145"/>
      <c r="M40145"/>
      <c r="N40145"/>
      <c r="O40145"/>
      <c r="P40145"/>
      <c r="Q40145"/>
      <c r="R40145"/>
    </row>
    <row r="40146" spans="3:18" x14ac:dyDescent="0.2">
      <c r="C40146"/>
      <c r="D40146"/>
      <c r="E40146"/>
      <c r="F40146"/>
      <c r="G40146"/>
      <c r="H40146"/>
      <c r="I40146"/>
      <c r="J40146"/>
      <c r="K40146"/>
      <c r="L40146"/>
      <c r="M40146"/>
      <c r="N40146"/>
      <c r="O40146"/>
      <c r="P40146"/>
      <c r="Q40146"/>
      <c r="R40146"/>
    </row>
    <row r="40147" spans="3:18" x14ac:dyDescent="0.2">
      <c r="C40147"/>
      <c r="D40147"/>
      <c r="E40147"/>
      <c r="F40147"/>
      <c r="G40147"/>
      <c r="H40147"/>
      <c r="I40147"/>
      <c r="J40147"/>
      <c r="K40147"/>
      <c r="L40147"/>
      <c r="M40147"/>
      <c r="N40147"/>
      <c r="O40147"/>
      <c r="P40147"/>
      <c r="Q40147"/>
      <c r="R40147"/>
    </row>
    <row r="40148" spans="3:18" x14ac:dyDescent="0.2">
      <c r="C40148"/>
      <c r="D40148"/>
      <c r="E40148"/>
      <c r="F40148"/>
      <c r="G40148"/>
      <c r="H40148"/>
      <c r="I40148"/>
      <c r="J40148"/>
      <c r="K40148"/>
      <c r="L40148"/>
      <c r="M40148"/>
      <c r="N40148"/>
      <c r="O40148"/>
      <c r="P40148"/>
      <c r="Q40148"/>
      <c r="R40148"/>
    </row>
    <row r="40149" spans="3:18" x14ac:dyDescent="0.2">
      <c r="C40149"/>
      <c r="D40149"/>
      <c r="E40149"/>
      <c r="F40149"/>
      <c r="G40149"/>
      <c r="H40149"/>
      <c r="I40149"/>
      <c r="J40149"/>
      <c r="K40149"/>
      <c r="L40149"/>
      <c r="M40149"/>
      <c r="N40149"/>
      <c r="O40149"/>
      <c r="P40149"/>
      <c r="Q40149"/>
      <c r="R40149"/>
    </row>
    <row r="40150" spans="3:18" x14ac:dyDescent="0.2">
      <c r="C40150"/>
      <c r="D40150"/>
      <c r="E40150"/>
      <c r="F40150"/>
      <c r="G40150"/>
      <c r="H40150"/>
      <c r="I40150"/>
      <c r="J40150"/>
      <c r="K40150"/>
      <c r="L40150"/>
      <c r="M40150"/>
      <c r="N40150"/>
      <c r="O40150"/>
      <c r="P40150"/>
      <c r="Q40150"/>
      <c r="R40150"/>
    </row>
    <row r="40151" spans="3:18" x14ac:dyDescent="0.2">
      <c r="C40151"/>
      <c r="D40151"/>
      <c r="E40151"/>
      <c r="F40151"/>
      <c r="G40151"/>
      <c r="H40151"/>
      <c r="I40151"/>
      <c r="J40151"/>
      <c r="K40151"/>
      <c r="L40151"/>
      <c r="M40151"/>
      <c r="N40151"/>
      <c r="O40151"/>
      <c r="P40151"/>
      <c r="Q40151"/>
      <c r="R40151"/>
    </row>
    <row r="40152" spans="3:18" x14ac:dyDescent="0.2">
      <c r="C40152"/>
      <c r="D40152"/>
      <c r="E40152"/>
      <c r="F40152"/>
      <c r="G40152"/>
      <c r="H40152"/>
      <c r="I40152"/>
      <c r="J40152"/>
      <c r="K40152"/>
      <c r="L40152"/>
      <c r="M40152"/>
      <c r="N40152"/>
      <c r="O40152"/>
      <c r="P40152"/>
      <c r="Q40152"/>
      <c r="R40152"/>
    </row>
    <row r="40153" spans="3:18" x14ac:dyDescent="0.2">
      <c r="C40153"/>
      <c r="D40153"/>
      <c r="E40153"/>
      <c r="F40153"/>
      <c r="G40153"/>
      <c r="H40153"/>
      <c r="I40153"/>
      <c r="J40153"/>
      <c r="K40153"/>
      <c r="L40153"/>
      <c r="M40153"/>
      <c r="N40153"/>
      <c r="O40153"/>
      <c r="P40153"/>
      <c r="Q40153"/>
      <c r="R40153"/>
    </row>
    <row r="40154" spans="3:18" x14ac:dyDescent="0.2">
      <c r="C40154"/>
      <c r="D40154"/>
      <c r="E40154"/>
      <c r="F40154"/>
      <c r="G40154"/>
      <c r="H40154"/>
      <c r="I40154"/>
      <c r="J40154"/>
      <c r="K40154"/>
      <c r="L40154"/>
      <c r="M40154"/>
      <c r="N40154"/>
      <c r="O40154"/>
      <c r="P40154"/>
      <c r="Q40154"/>
      <c r="R40154"/>
    </row>
    <row r="40155" spans="3:18" x14ac:dyDescent="0.2">
      <c r="C40155"/>
      <c r="D40155"/>
      <c r="E40155"/>
      <c r="F40155"/>
      <c r="G40155"/>
      <c r="H40155"/>
      <c r="I40155"/>
      <c r="J40155"/>
      <c r="K40155"/>
      <c r="L40155"/>
      <c r="M40155"/>
      <c r="N40155"/>
      <c r="O40155"/>
      <c r="P40155"/>
      <c r="Q40155"/>
      <c r="R40155"/>
    </row>
    <row r="40156" spans="3:18" x14ac:dyDescent="0.2">
      <c r="C40156"/>
      <c r="D40156"/>
      <c r="E40156"/>
      <c r="F40156"/>
      <c r="G40156"/>
      <c r="H40156"/>
      <c r="I40156"/>
      <c r="J40156"/>
      <c r="K40156"/>
      <c r="L40156"/>
      <c r="M40156"/>
      <c r="N40156"/>
      <c r="O40156"/>
      <c r="P40156"/>
      <c r="Q40156"/>
      <c r="R40156"/>
    </row>
    <row r="40157" spans="3:18" x14ac:dyDescent="0.2">
      <c r="C40157"/>
      <c r="D40157"/>
      <c r="E40157"/>
      <c r="F40157"/>
      <c r="G40157"/>
      <c r="H40157"/>
      <c r="I40157"/>
      <c r="J40157"/>
      <c r="K40157"/>
      <c r="L40157"/>
      <c r="M40157"/>
      <c r="N40157"/>
      <c r="O40157"/>
      <c r="P40157"/>
      <c r="Q40157"/>
      <c r="R40157"/>
    </row>
    <row r="40158" spans="3:18" x14ac:dyDescent="0.2">
      <c r="C40158"/>
      <c r="D40158"/>
      <c r="E40158"/>
      <c r="F40158"/>
      <c r="G40158"/>
      <c r="H40158"/>
      <c r="I40158"/>
      <c r="J40158"/>
      <c r="K40158"/>
      <c r="L40158"/>
      <c r="M40158"/>
      <c r="N40158"/>
      <c r="O40158"/>
      <c r="P40158"/>
      <c r="Q40158"/>
      <c r="R40158"/>
    </row>
    <row r="40159" spans="3:18" x14ac:dyDescent="0.2">
      <c r="C40159"/>
      <c r="D40159"/>
      <c r="E40159"/>
      <c r="F40159"/>
      <c r="G40159"/>
      <c r="H40159"/>
      <c r="I40159"/>
      <c r="J40159"/>
      <c r="K40159"/>
      <c r="L40159"/>
      <c r="M40159"/>
      <c r="N40159"/>
      <c r="O40159"/>
      <c r="P40159"/>
      <c r="Q40159"/>
      <c r="R40159"/>
    </row>
    <row r="40160" spans="3:18" x14ac:dyDescent="0.2">
      <c r="C40160"/>
      <c r="D40160"/>
      <c r="E40160"/>
      <c r="F40160"/>
      <c r="G40160"/>
      <c r="H40160"/>
      <c r="I40160"/>
      <c r="J40160"/>
      <c r="K40160"/>
      <c r="L40160"/>
      <c r="M40160"/>
      <c r="N40160"/>
      <c r="O40160"/>
      <c r="P40160"/>
      <c r="Q40160"/>
      <c r="R40160"/>
    </row>
    <row r="40161" spans="3:18" x14ac:dyDescent="0.2">
      <c r="C40161"/>
      <c r="D40161"/>
      <c r="E40161"/>
      <c r="F40161"/>
      <c r="G40161"/>
      <c r="H40161"/>
      <c r="I40161"/>
      <c r="J40161"/>
      <c r="K40161"/>
      <c r="L40161"/>
      <c r="M40161"/>
      <c r="N40161"/>
      <c r="O40161"/>
      <c r="P40161"/>
      <c r="Q40161"/>
      <c r="R40161"/>
    </row>
    <row r="40162" spans="3:18" x14ac:dyDescent="0.2">
      <c r="C40162"/>
      <c r="D40162"/>
      <c r="E40162"/>
      <c r="F40162"/>
      <c r="G40162"/>
      <c r="H40162"/>
      <c r="I40162"/>
      <c r="J40162"/>
      <c r="K40162"/>
      <c r="L40162"/>
      <c r="M40162"/>
      <c r="N40162"/>
      <c r="O40162"/>
      <c r="P40162"/>
      <c r="Q40162"/>
      <c r="R40162"/>
    </row>
    <row r="40163" spans="3:18" x14ac:dyDescent="0.2">
      <c r="C40163"/>
      <c r="D40163"/>
      <c r="E40163"/>
      <c r="F40163"/>
      <c r="G40163"/>
      <c r="H40163"/>
      <c r="I40163"/>
      <c r="J40163"/>
      <c r="K40163"/>
      <c r="L40163"/>
      <c r="M40163"/>
      <c r="N40163"/>
      <c r="O40163"/>
      <c r="P40163"/>
      <c r="Q40163"/>
      <c r="R40163"/>
    </row>
    <row r="40164" spans="3:18" x14ac:dyDescent="0.2">
      <c r="C40164"/>
      <c r="D40164"/>
      <c r="E40164"/>
      <c r="F40164"/>
      <c r="G40164"/>
      <c r="H40164"/>
      <c r="I40164"/>
      <c r="J40164"/>
      <c r="K40164"/>
      <c r="L40164"/>
      <c r="M40164"/>
      <c r="N40164"/>
      <c r="O40164"/>
      <c r="P40164"/>
      <c r="Q40164"/>
      <c r="R40164"/>
    </row>
    <row r="40165" spans="3:18" x14ac:dyDescent="0.2">
      <c r="C40165"/>
      <c r="D40165"/>
      <c r="E40165"/>
      <c r="F40165"/>
      <c r="G40165"/>
      <c r="H40165"/>
      <c r="I40165"/>
      <c r="J40165"/>
      <c r="K40165"/>
      <c r="L40165"/>
      <c r="M40165"/>
      <c r="N40165"/>
      <c r="O40165"/>
      <c r="P40165"/>
      <c r="Q40165"/>
      <c r="R40165"/>
    </row>
    <row r="40166" spans="3:18" x14ac:dyDescent="0.2">
      <c r="C40166"/>
      <c r="D40166"/>
      <c r="E40166"/>
      <c r="F40166"/>
      <c r="G40166"/>
      <c r="H40166"/>
      <c r="I40166"/>
      <c r="J40166"/>
      <c r="K40166"/>
      <c r="L40166"/>
      <c r="M40166"/>
      <c r="N40166"/>
      <c r="O40166"/>
      <c r="P40166"/>
      <c r="Q40166"/>
      <c r="R40166"/>
    </row>
    <row r="40167" spans="3:18" x14ac:dyDescent="0.2">
      <c r="C40167"/>
      <c r="D40167"/>
      <c r="E40167"/>
      <c r="F40167"/>
      <c r="G40167"/>
      <c r="H40167"/>
      <c r="I40167"/>
      <c r="J40167"/>
      <c r="K40167"/>
      <c r="L40167"/>
      <c r="M40167"/>
      <c r="N40167"/>
      <c r="O40167"/>
      <c r="P40167"/>
      <c r="Q40167"/>
      <c r="R40167"/>
    </row>
    <row r="40168" spans="3:18" x14ac:dyDescent="0.2">
      <c r="C40168"/>
      <c r="D40168"/>
      <c r="E40168"/>
      <c r="F40168"/>
      <c r="G40168"/>
      <c r="H40168"/>
      <c r="I40168"/>
      <c r="J40168"/>
      <c r="K40168"/>
      <c r="L40168"/>
      <c r="M40168"/>
      <c r="N40168"/>
      <c r="O40168"/>
      <c r="P40168"/>
      <c r="Q40168"/>
      <c r="R40168"/>
    </row>
    <row r="40169" spans="3:18" x14ac:dyDescent="0.2">
      <c r="C40169"/>
      <c r="D40169"/>
      <c r="E40169"/>
      <c r="F40169"/>
      <c r="G40169"/>
      <c r="H40169"/>
      <c r="I40169"/>
      <c r="J40169"/>
      <c r="K40169"/>
      <c r="L40169"/>
      <c r="M40169"/>
      <c r="N40169"/>
      <c r="O40169"/>
      <c r="P40169"/>
      <c r="Q40169"/>
      <c r="R40169"/>
    </row>
    <row r="40170" spans="3:18" x14ac:dyDescent="0.2">
      <c r="C40170"/>
      <c r="D40170"/>
      <c r="E40170"/>
      <c r="F40170"/>
      <c r="G40170"/>
      <c r="H40170"/>
      <c r="I40170"/>
      <c r="J40170"/>
      <c r="K40170"/>
      <c r="L40170"/>
      <c r="M40170"/>
      <c r="N40170"/>
      <c r="O40170"/>
      <c r="P40170"/>
      <c r="Q40170"/>
      <c r="R40170"/>
    </row>
    <row r="40171" spans="3:18" x14ac:dyDescent="0.2">
      <c r="C40171"/>
      <c r="D40171"/>
      <c r="E40171"/>
      <c r="F40171"/>
      <c r="G40171"/>
      <c r="H40171"/>
      <c r="I40171"/>
      <c r="J40171"/>
      <c r="K40171"/>
      <c r="L40171"/>
      <c r="M40171"/>
      <c r="N40171"/>
      <c r="O40171"/>
      <c r="P40171"/>
      <c r="Q40171"/>
      <c r="R40171"/>
    </row>
    <row r="40172" spans="3:18" x14ac:dyDescent="0.2">
      <c r="C40172"/>
      <c r="D40172"/>
      <c r="E40172"/>
      <c r="F40172"/>
      <c r="G40172"/>
      <c r="H40172"/>
      <c r="I40172"/>
      <c r="J40172"/>
      <c r="K40172"/>
      <c r="L40172"/>
      <c r="M40172"/>
      <c r="N40172"/>
      <c r="O40172"/>
      <c r="P40172"/>
      <c r="Q40172"/>
      <c r="R40172"/>
    </row>
    <row r="40173" spans="3:18" x14ac:dyDescent="0.2">
      <c r="C40173"/>
      <c r="D40173"/>
      <c r="E40173"/>
      <c r="F40173"/>
      <c r="G40173"/>
      <c r="H40173"/>
      <c r="I40173"/>
      <c r="J40173"/>
      <c r="K40173"/>
      <c r="L40173"/>
      <c r="M40173"/>
      <c r="N40173"/>
      <c r="O40173"/>
      <c r="P40173"/>
      <c r="Q40173"/>
      <c r="R40173"/>
    </row>
    <row r="40174" spans="3:18" x14ac:dyDescent="0.2">
      <c r="C40174"/>
      <c r="D40174"/>
      <c r="E40174"/>
      <c r="F40174"/>
      <c r="G40174"/>
      <c r="H40174"/>
      <c r="I40174"/>
      <c r="J40174"/>
      <c r="K40174"/>
      <c r="L40174"/>
      <c r="M40174"/>
      <c r="N40174"/>
      <c r="O40174"/>
      <c r="P40174"/>
      <c r="Q40174"/>
      <c r="R40174"/>
    </row>
    <row r="40175" spans="3:18" x14ac:dyDescent="0.2">
      <c r="C40175"/>
      <c r="D40175"/>
      <c r="E40175"/>
      <c r="F40175"/>
      <c r="G40175"/>
      <c r="H40175"/>
      <c r="I40175"/>
      <c r="J40175"/>
      <c r="K40175"/>
      <c r="L40175"/>
      <c r="M40175"/>
      <c r="N40175"/>
      <c r="O40175"/>
      <c r="P40175"/>
      <c r="Q40175"/>
      <c r="R40175"/>
    </row>
    <row r="40176" spans="3:18" x14ac:dyDescent="0.2">
      <c r="C40176"/>
      <c r="D40176"/>
      <c r="E40176"/>
      <c r="F40176"/>
      <c r="G40176"/>
      <c r="H40176"/>
      <c r="I40176"/>
      <c r="J40176"/>
      <c r="K40176"/>
      <c r="L40176"/>
      <c r="M40176"/>
      <c r="N40176"/>
      <c r="O40176"/>
      <c r="P40176"/>
      <c r="Q40176"/>
      <c r="R40176"/>
    </row>
    <row r="40177" spans="3:18" x14ac:dyDescent="0.2">
      <c r="C40177"/>
      <c r="D40177"/>
      <c r="E40177"/>
      <c r="F40177"/>
      <c r="G40177"/>
      <c r="H40177"/>
      <c r="I40177"/>
      <c r="J40177"/>
      <c r="K40177"/>
      <c r="L40177"/>
      <c r="M40177"/>
      <c r="N40177"/>
      <c r="O40177"/>
      <c r="P40177"/>
      <c r="Q40177"/>
      <c r="R40177"/>
    </row>
    <row r="40178" spans="3:18" x14ac:dyDescent="0.2">
      <c r="C40178"/>
      <c r="D40178"/>
      <c r="E40178"/>
      <c r="F40178"/>
      <c r="G40178"/>
      <c r="H40178"/>
      <c r="I40178"/>
      <c r="J40178"/>
      <c r="K40178"/>
      <c r="L40178"/>
      <c r="M40178"/>
      <c r="N40178"/>
      <c r="O40178"/>
      <c r="P40178"/>
      <c r="Q40178"/>
      <c r="R40178"/>
    </row>
    <row r="40179" spans="3:18" x14ac:dyDescent="0.2">
      <c r="C40179"/>
      <c r="D40179"/>
      <c r="E40179"/>
      <c r="F40179"/>
      <c r="G40179"/>
      <c r="H40179"/>
      <c r="I40179"/>
      <c r="J40179"/>
      <c r="K40179"/>
      <c r="L40179"/>
      <c r="M40179"/>
      <c r="N40179"/>
      <c r="O40179"/>
      <c r="P40179"/>
      <c r="Q40179"/>
      <c r="R40179"/>
    </row>
    <row r="40180" spans="3:18" x14ac:dyDescent="0.2">
      <c r="C40180"/>
      <c r="D40180"/>
      <c r="E40180"/>
      <c r="F40180"/>
      <c r="G40180"/>
      <c r="H40180"/>
      <c r="I40180"/>
      <c r="J40180"/>
      <c r="K40180"/>
      <c r="L40180"/>
      <c r="M40180"/>
      <c r="N40180"/>
      <c r="O40180"/>
      <c r="P40180"/>
      <c r="Q40180"/>
      <c r="R40180"/>
    </row>
    <row r="40181" spans="3:18" x14ac:dyDescent="0.2">
      <c r="C40181"/>
      <c r="D40181"/>
      <c r="E40181"/>
      <c r="F40181"/>
      <c r="G40181"/>
      <c r="H40181"/>
      <c r="I40181"/>
      <c r="J40181"/>
      <c r="K40181"/>
      <c r="L40181"/>
      <c r="M40181"/>
      <c r="N40181"/>
      <c r="O40181"/>
      <c r="P40181"/>
      <c r="Q40181"/>
      <c r="R40181"/>
    </row>
    <row r="40182" spans="3:18" x14ac:dyDescent="0.2">
      <c r="C40182"/>
      <c r="D40182"/>
      <c r="E40182"/>
      <c r="F40182"/>
      <c r="G40182"/>
      <c r="H40182"/>
      <c r="I40182"/>
      <c r="J40182"/>
      <c r="K40182"/>
      <c r="L40182"/>
      <c r="M40182"/>
      <c r="N40182"/>
      <c r="O40182"/>
      <c r="P40182"/>
      <c r="Q40182"/>
      <c r="R40182"/>
    </row>
    <row r="40183" spans="3:18" x14ac:dyDescent="0.2">
      <c r="C40183"/>
      <c r="D40183"/>
      <c r="E40183"/>
      <c r="F40183"/>
      <c r="G40183"/>
      <c r="H40183"/>
      <c r="I40183"/>
      <c r="J40183"/>
      <c r="K40183"/>
      <c r="L40183"/>
      <c r="M40183"/>
      <c r="N40183"/>
      <c r="O40183"/>
      <c r="P40183"/>
      <c r="Q40183"/>
      <c r="R40183"/>
    </row>
    <row r="40184" spans="3:18" x14ac:dyDescent="0.2">
      <c r="C40184"/>
      <c r="D40184"/>
      <c r="E40184"/>
      <c r="F40184"/>
      <c r="G40184"/>
      <c r="H40184"/>
      <c r="I40184"/>
      <c r="J40184"/>
      <c r="K40184"/>
      <c r="L40184"/>
      <c r="M40184"/>
      <c r="N40184"/>
      <c r="O40184"/>
      <c r="P40184"/>
      <c r="Q40184"/>
      <c r="R40184"/>
    </row>
    <row r="40185" spans="3:18" x14ac:dyDescent="0.2">
      <c r="C40185"/>
      <c r="D40185"/>
      <c r="E40185"/>
      <c r="F40185"/>
      <c r="G40185"/>
      <c r="H40185"/>
      <c r="I40185"/>
      <c r="J40185"/>
      <c r="K40185"/>
      <c r="L40185"/>
      <c r="M40185"/>
      <c r="N40185"/>
      <c r="O40185"/>
      <c r="P40185"/>
      <c r="Q40185"/>
      <c r="R40185"/>
    </row>
    <row r="40186" spans="3:18" x14ac:dyDescent="0.2">
      <c r="C40186"/>
      <c r="D40186"/>
      <c r="E40186"/>
      <c r="F40186"/>
      <c r="G40186"/>
      <c r="H40186"/>
      <c r="I40186"/>
      <c r="J40186"/>
      <c r="K40186"/>
      <c r="L40186"/>
      <c r="M40186"/>
      <c r="N40186"/>
      <c r="O40186"/>
      <c r="P40186"/>
      <c r="Q40186"/>
      <c r="R40186"/>
    </row>
    <row r="40187" spans="3:18" x14ac:dyDescent="0.2">
      <c r="C40187"/>
      <c r="D40187"/>
      <c r="E40187"/>
      <c r="F40187"/>
      <c r="G40187"/>
      <c r="H40187"/>
      <c r="I40187"/>
      <c r="J40187"/>
      <c r="K40187"/>
      <c r="L40187"/>
      <c r="M40187"/>
      <c r="N40187"/>
      <c r="O40187"/>
      <c r="P40187"/>
      <c r="Q40187"/>
      <c r="R40187"/>
    </row>
    <row r="40188" spans="3:18" x14ac:dyDescent="0.2">
      <c r="C40188"/>
      <c r="D40188"/>
      <c r="E40188"/>
      <c r="F40188"/>
      <c r="G40188"/>
      <c r="H40188"/>
      <c r="I40188"/>
      <c r="J40188"/>
      <c r="K40188"/>
      <c r="L40188"/>
      <c r="M40188"/>
      <c r="N40188"/>
      <c r="O40188"/>
      <c r="P40188"/>
      <c r="Q40188"/>
      <c r="R40188"/>
    </row>
    <row r="40189" spans="3:18" x14ac:dyDescent="0.2">
      <c r="C40189"/>
      <c r="D40189"/>
      <c r="E40189"/>
      <c r="F40189"/>
      <c r="G40189"/>
      <c r="H40189"/>
      <c r="I40189"/>
      <c r="J40189"/>
      <c r="K40189"/>
      <c r="L40189"/>
      <c r="M40189"/>
      <c r="N40189"/>
      <c r="O40189"/>
      <c r="P40189"/>
      <c r="Q40189"/>
      <c r="R40189"/>
    </row>
    <row r="40190" spans="3:18" x14ac:dyDescent="0.2">
      <c r="C40190"/>
      <c r="D40190"/>
      <c r="E40190"/>
      <c r="F40190"/>
      <c r="G40190"/>
      <c r="H40190"/>
      <c r="I40190"/>
      <c r="J40190"/>
      <c r="K40190"/>
      <c r="L40190"/>
      <c r="M40190"/>
      <c r="N40190"/>
      <c r="O40190"/>
      <c r="P40190"/>
      <c r="Q40190"/>
      <c r="R40190"/>
    </row>
    <row r="40191" spans="3:18" x14ac:dyDescent="0.2">
      <c r="C40191"/>
      <c r="D40191"/>
      <c r="E40191"/>
      <c r="F40191"/>
      <c r="G40191"/>
      <c r="H40191"/>
      <c r="I40191"/>
      <c r="J40191"/>
      <c r="K40191"/>
      <c r="L40191"/>
      <c r="M40191"/>
      <c r="N40191"/>
      <c r="O40191"/>
      <c r="P40191"/>
      <c r="Q40191"/>
      <c r="R40191"/>
    </row>
    <row r="40192" spans="3:18" x14ac:dyDescent="0.2">
      <c r="C40192"/>
      <c r="D40192"/>
      <c r="E40192"/>
      <c r="F40192"/>
      <c r="G40192"/>
      <c r="H40192"/>
      <c r="I40192"/>
      <c r="J40192"/>
      <c r="K40192"/>
      <c r="L40192"/>
      <c r="M40192"/>
      <c r="N40192"/>
      <c r="O40192"/>
      <c r="P40192"/>
      <c r="Q40192"/>
      <c r="R40192"/>
    </row>
    <row r="40193" spans="3:18" x14ac:dyDescent="0.2">
      <c r="C40193"/>
      <c r="D40193"/>
      <c r="E40193"/>
      <c r="F40193"/>
      <c r="G40193"/>
      <c r="H40193"/>
      <c r="I40193"/>
      <c r="J40193"/>
      <c r="K40193"/>
      <c r="L40193"/>
      <c r="M40193"/>
      <c r="N40193"/>
      <c r="O40193"/>
      <c r="P40193"/>
      <c r="Q40193"/>
      <c r="R40193"/>
    </row>
    <row r="40194" spans="3:18" x14ac:dyDescent="0.2">
      <c r="C40194"/>
      <c r="D40194"/>
      <c r="E40194"/>
      <c r="F40194"/>
      <c r="G40194"/>
      <c r="H40194"/>
      <c r="I40194"/>
      <c r="J40194"/>
      <c r="K40194"/>
      <c r="L40194"/>
      <c r="M40194"/>
      <c r="N40194"/>
      <c r="O40194"/>
      <c r="P40194"/>
      <c r="Q40194"/>
      <c r="R40194"/>
    </row>
    <row r="40195" spans="3:18" x14ac:dyDescent="0.2">
      <c r="C40195"/>
      <c r="D40195"/>
      <c r="E40195"/>
      <c r="F40195"/>
      <c r="G40195"/>
      <c r="H40195"/>
      <c r="I40195"/>
      <c r="J40195"/>
      <c r="K40195"/>
      <c r="L40195"/>
      <c r="M40195"/>
      <c r="N40195"/>
      <c r="O40195"/>
      <c r="P40195"/>
      <c r="Q40195"/>
      <c r="R40195"/>
    </row>
    <row r="40196" spans="3:18" x14ac:dyDescent="0.2">
      <c r="C40196"/>
      <c r="D40196"/>
      <c r="E40196"/>
      <c r="F40196"/>
      <c r="G40196"/>
      <c r="H40196"/>
      <c r="I40196"/>
      <c r="J40196"/>
      <c r="K40196"/>
      <c r="L40196"/>
      <c r="M40196"/>
      <c r="N40196"/>
      <c r="O40196"/>
      <c r="P40196"/>
      <c r="Q40196"/>
      <c r="R40196"/>
    </row>
    <row r="40197" spans="3:18" x14ac:dyDescent="0.2">
      <c r="C40197"/>
      <c r="D40197"/>
      <c r="E40197"/>
      <c r="F40197"/>
      <c r="G40197"/>
      <c r="H40197"/>
      <c r="I40197"/>
      <c r="J40197"/>
      <c r="K40197"/>
      <c r="L40197"/>
      <c r="M40197"/>
      <c r="N40197"/>
      <c r="O40197"/>
      <c r="P40197"/>
      <c r="Q40197"/>
      <c r="R40197"/>
    </row>
    <row r="40198" spans="3:18" x14ac:dyDescent="0.2">
      <c r="C40198"/>
      <c r="D40198"/>
      <c r="E40198"/>
      <c r="F40198"/>
      <c r="G40198"/>
      <c r="H40198"/>
      <c r="I40198"/>
      <c r="J40198"/>
      <c r="K40198"/>
      <c r="L40198"/>
      <c r="M40198"/>
      <c r="N40198"/>
      <c r="O40198"/>
      <c r="P40198"/>
      <c r="Q40198"/>
      <c r="R40198"/>
    </row>
    <row r="40199" spans="3:18" x14ac:dyDescent="0.2">
      <c r="C40199"/>
      <c r="D40199"/>
      <c r="E40199"/>
      <c r="F40199"/>
      <c r="G40199"/>
      <c r="H40199"/>
      <c r="I40199"/>
      <c r="J40199"/>
      <c r="K40199"/>
      <c r="L40199"/>
      <c r="M40199"/>
      <c r="N40199"/>
      <c r="O40199"/>
      <c r="P40199"/>
      <c r="Q40199"/>
      <c r="R40199"/>
    </row>
    <row r="40200" spans="3:18" x14ac:dyDescent="0.2">
      <c r="C40200"/>
      <c r="D40200"/>
      <c r="E40200"/>
      <c r="F40200"/>
      <c r="G40200"/>
      <c r="H40200"/>
      <c r="I40200"/>
      <c r="J40200"/>
      <c r="K40200"/>
      <c r="L40200"/>
      <c r="M40200"/>
      <c r="N40200"/>
      <c r="O40200"/>
      <c r="P40200"/>
      <c r="Q40200"/>
      <c r="R40200"/>
    </row>
    <row r="40201" spans="3:18" x14ac:dyDescent="0.2">
      <c r="C40201"/>
      <c r="D40201"/>
      <c r="E40201"/>
      <c r="F40201"/>
      <c r="G40201"/>
      <c r="H40201"/>
      <c r="I40201"/>
      <c r="J40201"/>
      <c r="K40201"/>
      <c r="L40201"/>
      <c r="M40201"/>
      <c r="N40201"/>
      <c r="O40201"/>
      <c r="P40201"/>
      <c r="Q40201"/>
      <c r="R40201"/>
    </row>
    <row r="40202" spans="3:18" x14ac:dyDescent="0.2">
      <c r="C40202"/>
      <c r="D40202"/>
      <c r="E40202"/>
      <c r="F40202"/>
      <c r="G40202"/>
      <c r="H40202"/>
      <c r="I40202"/>
      <c r="J40202"/>
      <c r="K40202"/>
      <c r="L40202"/>
      <c r="M40202"/>
      <c r="N40202"/>
      <c r="O40202"/>
      <c r="P40202"/>
      <c r="Q40202"/>
      <c r="R40202"/>
    </row>
    <row r="40203" spans="3:18" x14ac:dyDescent="0.2">
      <c r="C40203"/>
      <c r="D40203"/>
      <c r="E40203"/>
      <c r="F40203"/>
      <c r="G40203"/>
      <c r="H40203"/>
      <c r="I40203"/>
      <c r="J40203"/>
      <c r="K40203"/>
      <c r="L40203"/>
      <c r="M40203"/>
      <c r="N40203"/>
      <c r="O40203"/>
      <c r="P40203"/>
      <c r="Q40203"/>
      <c r="R40203"/>
    </row>
    <row r="40204" spans="3:18" x14ac:dyDescent="0.2">
      <c r="C40204"/>
      <c r="D40204"/>
      <c r="E40204"/>
      <c r="F40204"/>
      <c r="G40204"/>
      <c r="H40204"/>
      <c r="I40204"/>
      <c r="J40204"/>
      <c r="K40204"/>
      <c r="L40204"/>
      <c r="M40204"/>
      <c r="N40204"/>
      <c r="O40204"/>
      <c r="P40204"/>
      <c r="Q40204"/>
      <c r="R40204"/>
    </row>
    <row r="40205" spans="3:18" x14ac:dyDescent="0.2">
      <c r="C40205"/>
      <c r="D40205"/>
      <c r="E40205"/>
      <c r="F40205"/>
      <c r="G40205"/>
      <c r="H40205"/>
      <c r="I40205"/>
      <c r="J40205"/>
      <c r="K40205"/>
      <c r="L40205"/>
      <c r="M40205"/>
      <c r="N40205"/>
      <c r="O40205"/>
      <c r="P40205"/>
      <c r="Q40205"/>
      <c r="R40205"/>
    </row>
    <row r="40206" spans="3:18" x14ac:dyDescent="0.2">
      <c r="C40206"/>
      <c r="D40206"/>
      <c r="E40206"/>
      <c r="F40206"/>
      <c r="G40206"/>
      <c r="H40206"/>
      <c r="I40206"/>
      <c r="J40206"/>
      <c r="K40206"/>
      <c r="L40206"/>
      <c r="M40206"/>
      <c r="N40206"/>
      <c r="O40206"/>
      <c r="P40206"/>
      <c r="Q40206"/>
      <c r="R40206"/>
    </row>
    <row r="40207" spans="3:18" x14ac:dyDescent="0.2">
      <c r="C40207"/>
      <c r="D40207"/>
      <c r="E40207"/>
      <c r="F40207"/>
      <c r="G40207"/>
      <c r="H40207"/>
      <c r="I40207"/>
      <c r="J40207"/>
      <c r="K40207"/>
      <c r="L40207"/>
      <c r="M40207"/>
      <c r="N40207"/>
      <c r="O40207"/>
      <c r="P40207"/>
      <c r="Q40207"/>
      <c r="R40207"/>
    </row>
    <row r="40208" spans="3:18" x14ac:dyDescent="0.2">
      <c r="C40208"/>
      <c r="D40208"/>
      <c r="E40208"/>
      <c r="F40208"/>
      <c r="G40208"/>
      <c r="H40208"/>
      <c r="I40208"/>
      <c r="J40208"/>
      <c r="K40208"/>
      <c r="L40208"/>
      <c r="M40208"/>
      <c r="N40208"/>
      <c r="O40208"/>
      <c r="P40208"/>
      <c r="Q40208"/>
      <c r="R40208"/>
    </row>
    <row r="40209" spans="3:18" x14ac:dyDescent="0.2">
      <c r="C40209"/>
      <c r="D40209"/>
      <c r="E40209"/>
      <c r="F40209"/>
      <c r="G40209"/>
      <c r="H40209"/>
      <c r="I40209"/>
      <c r="J40209"/>
      <c r="K40209"/>
      <c r="L40209"/>
      <c r="M40209"/>
      <c r="N40209"/>
      <c r="O40209"/>
      <c r="P40209"/>
      <c r="Q40209"/>
      <c r="R40209"/>
    </row>
    <row r="40210" spans="3:18" x14ac:dyDescent="0.2">
      <c r="C40210"/>
      <c r="D40210"/>
      <c r="E40210"/>
      <c r="F40210"/>
      <c r="G40210"/>
      <c r="H40210"/>
      <c r="I40210"/>
      <c r="J40210"/>
      <c r="K40210"/>
      <c r="L40210"/>
      <c r="M40210"/>
      <c r="N40210"/>
      <c r="O40210"/>
      <c r="P40210"/>
      <c r="Q40210"/>
      <c r="R40210"/>
    </row>
    <row r="40211" spans="3:18" x14ac:dyDescent="0.2">
      <c r="C40211"/>
      <c r="D40211"/>
      <c r="E40211"/>
      <c r="F40211"/>
      <c r="G40211"/>
      <c r="H40211"/>
      <c r="I40211"/>
      <c r="J40211"/>
      <c r="K40211"/>
      <c r="L40211"/>
      <c r="M40211"/>
      <c r="N40211"/>
      <c r="O40211"/>
      <c r="P40211"/>
      <c r="Q40211"/>
      <c r="R40211"/>
    </row>
    <row r="40212" spans="3:18" x14ac:dyDescent="0.2">
      <c r="C40212"/>
      <c r="D40212"/>
      <c r="E40212"/>
      <c r="F40212"/>
      <c r="G40212"/>
      <c r="H40212"/>
      <c r="I40212"/>
      <c r="J40212"/>
      <c r="K40212"/>
      <c r="L40212"/>
      <c r="M40212"/>
      <c r="N40212"/>
      <c r="O40212"/>
      <c r="P40212"/>
      <c r="Q40212"/>
      <c r="R40212"/>
    </row>
    <row r="40213" spans="3:18" x14ac:dyDescent="0.2">
      <c r="C40213"/>
      <c r="D40213"/>
      <c r="E40213"/>
      <c r="F40213"/>
      <c r="G40213"/>
      <c r="H40213"/>
      <c r="I40213"/>
      <c r="J40213"/>
      <c r="K40213"/>
      <c r="L40213"/>
      <c r="M40213"/>
      <c r="N40213"/>
      <c r="O40213"/>
      <c r="P40213"/>
      <c r="Q40213"/>
      <c r="R40213"/>
    </row>
    <row r="40214" spans="3:18" x14ac:dyDescent="0.2">
      <c r="C40214"/>
      <c r="D40214"/>
      <c r="E40214"/>
      <c r="F40214"/>
      <c r="G40214"/>
      <c r="H40214"/>
      <c r="I40214"/>
      <c r="J40214"/>
      <c r="K40214"/>
      <c r="L40214"/>
      <c r="M40214"/>
      <c r="N40214"/>
      <c r="O40214"/>
      <c r="P40214"/>
      <c r="Q40214"/>
      <c r="R40214"/>
    </row>
    <row r="40215" spans="3:18" x14ac:dyDescent="0.2">
      <c r="C40215"/>
      <c r="D40215"/>
      <c r="E40215"/>
      <c r="F40215"/>
      <c r="G40215"/>
      <c r="H40215"/>
      <c r="I40215"/>
      <c r="J40215"/>
      <c r="K40215"/>
      <c r="L40215"/>
      <c r="M40215"/>
      <c r="N40215"/>
      <c r="O40215"/>
      <c r="P40215"/>
      <c r="Q40215"/>
      <c r="R40215"/>
    </row>
    <row r="40216" spans="3:18" x14ac:dyDescent="0.2">
      <c r="C40216"/>
      <c r="D40216"/>
      <c r="E40216"/>
      <c r="F40216"/>
      <c r="G40216"/>
      <c r="H40216"/>
      <c r="I40216"/>
      <c r="J40216"/>
      <c r="K40216"/>
      <c r="L40216"/>
      <c r="M40216"/>
      <c r="N40216"/>
      <c r="O40216"/>
      <c r="P40216"/>
      <c r="Q40216"/>
      <c r="R40216"/>
    </row>
    <row r="40217" spans="3:18" x14ac:dyDescent="0.2">
      <c r="C40217"/>
      <c r="D40217"/>
      <c r="E40217"/>
      <c r="F40217"/>
      <c r="G40217"/>
      <c r="H40217"/>
      <c r="I40217"/>
      <c r="J40217"/>
      <c r="K40217"/>
      <c r="L40217"/>
      <c r="M40217"/>
      <c r="N40217"/>
      <c r="O40217"/>
      <c r="P40217"/>
      <c r="Q40217"/>
      <c r="R40217"/>
    </row>
    <row r="40218" spans="3:18" x14ac:dyDescent="0.2">
      <c r="C40218"/>
      <c r="D40218"/>
      <c r="E40218"/>
      <c r="F40218"/>
      <c r="G40218"/>
      <c r="H40218"/>
      <c r="I40218"/>
      <c r="J40218"/>
      <c r="K40218"/>
      <c r="L40218"/>
      <c r="M40218"/>
      <c r="N40218"/>
      <c r="O40218"/>
      <c r="P40218"/>
      <c r="Q40218"/>
      <c r="R40218"/>
    </row>
    <row r="40219" spans="3:18" x14ac:dyDescent="0.2">
      <c r="C40219"/>
      <c r="D40219"/>
      <c r="E40219"/>
      <c r="F40219"/>
      <c r="G40219"/>
      <c r="H40219"/>
      <c r="I40219"/>
      <c r="J40219"/>
      <c r="K40219"/>
      <c r="L40219"/>
      <c r="M40219"/>
      <c r="N40219"/>
      <c r="O40219"/>
      <c r="P40219"/>
      <c r="Q40219"/>
      <c r="R40219"/>
    </row>
    <row r="40220" spans="3:18" x14ac:dyDescent="0.2">
      <c r="C40220"/>
      <c r="D40220"/>
      <c r="E40220"/>
      <c r="F40220"/>
      <c r="G40220"/>
      <c r="H40220"/>
      <c r="I40220"/>
      <c r="J40220"/>
      <c r="K40220"/>
      <c r="L40220"/>
      <c r="M40220"/>
      <c r="N40220"/>
      <c r="O40220"/>
      <c r="P40220"/>
      <c r="Q40220"/>
      <c r="R40220"/>
    </row>
    <row r="40221" spans="3:18" x14ac:dyDescent="0.2">
      <c r="C40221"/>
      <c r="D40221"/>
      <c r="E40221"/>
      <c r="F40221"/>
      <c r="G40221"/>
      <c r="H40221"/>
      <c r="I40221"/>
      <c r="J40221"/>
      <c r="K40221"/>
      <c r="L40221"/>
      <c r="M40221"/>
      <c r="N40221"/>
      <c r="O40221"/>
      <c r="P40221"/>
      <c r="Q40221"/>
      <c r="R40221"/>
    </row>
    <row r="40222" spans="3:18" x14ac:dyDescent="0.2">
      <c r="C40222"/>
      <c r="D40222"/>
      <c r="E40222"/>
      <c r="F40222"/>
      <c r="G40222"/>
      <c r="H40222"/>
      <c r="I40222"/>
      <c r="J40222"/>
      <c r="K40222"/>
      <c r="L40222"/>
      <c r="M40222"/>
      <c r="N40222"/>
      <c r="O40222"/>
      <c r="P40222"/>
      <c r="Q40222"/>
      <c r="R40222"/>
    </row>
    <row r="40223" spans="3:18" x14ac:dyDescent="0.2">
      <c r="C40223"/>
      <c r="D40223"/>
      <c r="E40223"/>
      <c r="F40223"/>
      <c r="G40223"/>
      <c r="H40223"/>
      <c r="I40223"/>
      <c r="J40223"/>
      <c r="K40223"/>
      <c r="L40223"/>
      <c r="M40223"/>
      <c r="N40223"/>
      <c r="O40223"/>
      <c r="P40223"/>
      <c r="Q40223"/>
      <c r="R40223"/>
    </row>
    <row r="40224" spans="3:18" x14ac:dyDescent="0.2">
      <c r="C40224"/>
      <c r="D40224"/>
      <c r="E40224"/>
      <c r="F40224"/>
      <c r="G40224"/>
      <c r="H40224"/>
      <c r="I40224"/>
      <c r="J40224"/>
      <c r="K40224"/>
      <c r="L40224"/>
      <c r="M40224"/>
      <c r="N40224"/>
      <c r="O40224"/>
      <c r="P40224"/>
      <c r="Q40224"/>
      <c r="R40224"/>
    </row>
    <row r="40225" spans="3:18" x14ac:dyDescent="0.2">
      <c r="C40225"/>
      <c r="D40225"/>
      <c r="E40225"/>
      <c r="F40225"/>
      <c r="G40225"/>
      <c r="H40225"/>
      <c r="I40225"/>
      <c r="J40225"/>
      <c r="K40225"/>
      <c r="L40225"/>
      <c r="M40225"/>
      <c r="N40225"/>
      <c r="O40225"/>
      <c r="P40225"/>
      <c r="Q40225"/>
      <c r="R40225"/>
    </row>
    <row r="40226" spans="3:18" x14ac:dyDescent="0.2">
      <c r="C40226"/>
      <c r="D40226"/>
      <c r="E40226"/>
      <c r="F40226"/>
      <c r="G40226"/>
      <c r="H40226"/>
      <c r="I40226"/>
      <c r="J40226"/>
      <c r="K40226"/>
      <c r="L40226"/>
      <c r="M40226"/>
      <c r="N40226"/>
      <c r="O40226"/>
      <c r="P40226"/>
      <c r="Q40226"/>
      <c r="R40226"/>
    </row>
    <row r="40227" spans="3:18" x14ac:dyDescent="0.2">
      <c r="C40227"/>
      <c r="D40227"/>
      <c r="E40227"/>
      <c r="F40227"/>
      <c r="G40227"/>
      <c r="H40227"/>
      <c r="I40227"/>
      <c r="J40227"/>
      <c r="K40227"/>
      <c r="L40227"/>
      <c r="M40227"/>
      <c r="N40227"/>
      <c r="O40227"/>
      <c r="P40227"/>
      <c r="Q40227"/>
      <c r="R40227"/>
    </row>
    <row r="40228" spans="3:18" x14ac:dyDescent="0.2">
      <c r="C40228"/>
      <c r="D40228"/>
      <c r="E40228"/>
      <c r="F40228"/>
      <c r="G40228"/>
      <c r="H40228"/>
      <c r="I40228"/>
      <c r="J40228"/>
      <c r="K40228"/>
      <c r="L40228"/>
      <c r="M40228"/>
      <c r="N40228"/>
      <c r="O40228"/>
      <c r="P40228"/>
      <c r="Q40228"/>
      <c r="R40228"/>
    </row>
    <row r="40229" spans="3:18" x14ac:dyDescent="0.2">
      <c r="C40229"/>
      <c r="D40229"/>
      <c r="E40229"/>
      <c r="F40229"/>
      <c r="G40229"/>
      <c r="H40229"/>
      <c r="I40229"/>
      <c r="J40229"/>
      <c r="K40229"/>
      <c r="L40229"/>
      <c r="M40229"/>
      <c r="N40229"/>
      <c r="O40229"/>
      <c r="P40229"/>
      <c r="Q40229"/>
      <c r="R40229"/>
    </row>
    <row r="40230" spans="3:18" x14ac:dyDescent="0.2">
      <c r="C40230"/>
      <c r="D40230"/>
      <c r="E40230"/>
      <c r="F40230"/>
      <c r="G40230"/>
      <c r="H40230"/>
      <c r="I40230"/>
      <c r="J40230"/>
      <c r="K40230"/>
      <c r="L40230"/>
      <c r="M40230"/>
      <c r="N40230"/>
      <c r="O40230"/>
      <c r="P40230"/>
      <c r="Q40230"/>
      <c r="R40230"/>
    </row>
    <row r="40231" spans="3:18" x14ac:dyDescent="0.2">
      <c r="C40231"/>
      <c r="D40231"/>
      <c r="E40231"/>
      <c r="F40231"/>
      <c r="G40231"/>
      <c r="H40231"/>
      <c r="I40231"/>
      <c r="J40231"/>
      <c r="K40231"/>
      <c r="L40231"/>
      <c r="M40231"/>
      <c r="N40231"/>
      <c r="O40231"/>
      <c r="P40231"/>
      <c r="Q40231"/>
      <c r="R40231"/>
    </row>
    <row r="40232" spans="3:18" x14ac:dyDescent="0.2">
      <c r="C40232"/>
      <c r="D40232"/>
      <c r="E40232"/>
      <c r="F40232"/>
      <c r="G40232"/>
      <c r="H40232"/>
      <c r="I40232"/>
      <c r="J40232"/>
      <c r="K40232"/>
      <c r="L40232"/>
      <c r="M40232"/>
      <c r="N40232"/>
      <c r="O40232"/>
      <c r="P40232"/>
      <c r="Q40232"/>
      <c r="R40232"/>
    </row>
    <row r="40233" spans="3:18" x14ac:dyDescent="0.2">
      <c r="C40233"/>
      <c r="D40233"/>
      <c r="E40233"/>
      <c r="F40233"/>
      <c r="G40233"/>
      <c r="H40233"/>
      <c r="I40233"/>
      <c r="J40233"/>
      <c r="K40233"/>
      <c r="L40233"/>
      <c r="M40233"/>
      <c r="N40233"/>
      <c r="O40233"/>
      <c r="P40233"/>
      <c r="Q40233"/>
      <c r="R40233"/>
    </row>
    <row r="40234" spans="3:18" x14ac:dyDescent="0.2">
      <c r="C40234"/>
      <c r="D40234"/>
      <c r="E40234"/>
      <c r="F40234"/>
      <c r="G40234"/>
      <c r="H40234"/>
      <c r="I40234"/>
      <c r="J40234"/>
      <c r="K40234"/>
      <c r="L40234"/>
      <c r="M40234"/>
      <c r="N40234"/>
      <c r="O40234"/>
      <c r="P40234"/>
      <c r="Q40234"/>
      <c r="R40234"/>
    </row>
    <row r="40235" spans="3:18" x14ac:dyDescent="0.2">
      <c r="C40235"/>
      <c r="D40235"/>
      <c r="E40235"/>
      <c r="F40235"/>
      <c r="G40235"/>
      <c r="H40235"/>
      <c r="I40235"/>
      <c r="J40235"/>
      <c r="K40235"/>
      <c r="L40235"/>
      <c r="M40235"/>
      <c r="N40235"/>
      <c r="O40235"/>
      <c r="P40235"/>
      <c r="Q40235"/>
      <c r="R40235"/>
    </row>
    <row r="40236" spans="3:18" x14ac:dyDescent="0.2">
      <c r="C40236"/>
      <c r="D40236"/>
      <c r="E40236"/>
      <c r="F40236"/>
      <c r="G40236"/>
      <c r="H40236"/>
      <c r="I40236"/>
      <c r="J40236"/>
      <c r="K40236"/>
      <c r="L40236"/>
      <c r="M40236"/>
      <c r="N40236"/>
      <c r="O40236"/>
      <c r="P40236"/>
      <c r="Q40236"/>
      <c r="R40236"/>
    </row>
    <row r="40237" spans="3:18" x14ac:dyDescent="0.2">
      <c r="C40237"/>
      <c r="D40237"/>
      <c r="E40237"/>
      <c r="F40237"/>
      <c r="G40237"/>
      <c r="H40237"/>
      <c r="I40237"/>
      <c r="J40237"/>
      <c r="K40237"/>
      <c r="L40237"/>
      <c r="M40237"/>
      <c r="N40237"/>
      <c r="O40237"/>
      <c r="P40237"/>
      <c r="Q40237"/>
      <c r="R40237"/>
    </row>
    <row r="40238" spans="3:18" x14ac:dyDescent="0.2">
      <c r="C40238"/>
      <c r="D40238"/>
      <c r="E40238"/>
      <c r="F40238"/>
      <c r="G40238"/>
      <c r="H40238"/>
      <c r="I40238"/>
      <c r="J40238"/>
      <c r="K40238"/>
      <c r="L40238"/>
      <c r="M40238"/>
      <c r="N40238"/>
      <c r="O40238"/>
      <c r="P40238"/>
      <c r="Q40238"/>
      <c r="R40238"/>
    </row>
    <row r="40239" spans="3:18" x14ac:dyDescent="0.2">
      <c r="C40239"/>
      <c r="D40239"/>
      <c r="E40239"/>
      <c r="F40239"/>
      <c r="G40239"/>
      <c r="H40239"/>
      <c r="I40239"/>
      <c r="J40239"/>
      <c r="K40239"/>
      <c r="L40239"/>
      <c r="M40239"/>
      <c r="N40239"/>
      <c r="O40239"/>
      <c r="P40239"/>
      <c r="Q40239"/>
      <c r="R40239"/>
    </row>
    <row r="40240" spans="3:18" x14ac:dyDescent="0.2">
      <c r="C40240"/>
      <c r="D40240"/>
      <c r="E40240"/>
      <c r="F40240"/>
      <c r="G40240"/>
      <c r="H40240"/>
      <c r="I40240"/>
      <c r="J40240"/>
      <c r="K40240"/>
      <c r="L40240"/>
      <c r="M40240"/>
      <c r="N40240"/>
      <c r="O40240"/>
      <c r="P40240"/>
      <c r="Q40240"/>
      <c r="R40240"/>
    </row>
    <row r="40241" spans="3:18" x14ac:dyDescent="0.2">
      <c r="C40241"/>
      <c r="D40241"/>
      <c r="E40241"/>
      <c r="F40241"/>
      <c r="G40241"/>
      <c r="H40241"/>
      <c r="I40241"/>
      <c r="J40241"/>
      <c r="K40241"/>
      <c r="L40241"/>
      <c r="M40241"/>
      <c r="N40241"/>
      <c r="O40241"/>
      <c r="P40241"/>
      <c r="Q40241"/>
      <c r="R40241"/>
    </row>
    <row r="40242" spans="3:18" x14ac:dyDescent="0.2">
      <c r="C40242"/>
      <c r="D40242"/>
      <c r="E40242"/>
      <c r="F40242"/>
      <c r="G40242"/>
      <c r="H40242"/>
      <c r="I40242"/>
      <c r="J40242"/>
      <c r="K40242"/>
      <c r="L40242"/>
      <c r="M40242"/>
      <c r="N40242"/>
      <c r="O40242"/>
      <c r="P40242"/>
      <c r="Q40242"/>
      <c r="R40242"/>
    </row>
    <row r="40243" spans="3:18" x14ac:dyDescent="0.2">
      <c r="C40243"/>
      <c r="D40243"/>
      <c r="E40243"/>
      <c r="F40243"/>
      <c r="G40243"/>
      <c r="H40243"/>
      <c r="I40243"/>
      <c r="J40243"/>
      <c r="K40243"/>
      <c r="L40243"/>
      <c r="M40243"/>
      <c r="N40243"/>
      <c r="O40243"/>
      <c r="P40243"/>
      <c r="Q40243"/>
      <c r="R40243"/>
    </row>
    <row r="40244" spans="3:18" x14ac:dyDescent="0.2">
      <c r="C40244"/>
      <c r="D40244"/>
      <c r="E40244"/>
      <c r="F40244"/>
      <c r="G40244"/>
      <c r="H40244"/>
      <c r="I40244"/>
      <c r="J40244"/>
      <c r="K40244"/>
      <c r="L40244"/>
      <c r="M40244"/>
      <c r="N40244"/>
      <c r="O40244"/>
      <c r="P40244"/>
      <c r="Q40244"/>
      <c r="R40244"/>
    </row>
    <row r="40245" spans="3:18" x14ac:dyDescent="0.2">
      <c r="C40245"/>
      <c r="D40245"/>
      <c r="E40245"/>
      <c r="F40245"/>
      <c r="G40245"/>
      <c r="H40245"/>
      <c r="I40245"/>
      <c r="J40245"/>
      <c r="K40245"/>
      <c r="L40245"/>
      <c r="M40245"/>
      <c r="N40245"/>
      <c r="O40245"/>
      <c r="P40245"/>
      <c r="Q40245"/>
      <c r="R40245"/>
    </row>
    <row r="40246" spans="3:18" x14ac:dyDescent="0.2">
      <c r="C40246"/>
      <c r="D40246"/>
      <c r="E40246"/>
      <c r="F40246"/>
      <c r="G40246"/>
      <c r="H40246"/>
      <c r="I40246"/>
      <c r="J40246"/>
      <c r="K40246"/>
      <c r="L40246"/>
      <c r="M40246"/>
      <c r="N40246"/>
      <c r="O40246"/>
      <c r="P40246"/>
      <c r="Q40246"/>
      <c r="R40246"/>
    </row>
    <row r="40247" spans="3:18" x14ac:dyDescent="0.2">
      <c r="C40247"/>
      <c r="D40247"/>
      <c r="E40247"/>
      <c r="F40247"/>
      <c r="G40247"/>
      <c r="H40247"/>
      <c r="I40247"/>
      <c r="J40247"/>
      <c r="K40247"/>
      <c r="L40247"/>
      <c r="M40247"/>
      <c r="N40247"/>
      <c r="O40247"/>
      <c r="P40247"/>
      <c r="Q40247"/>
      <c r="R40247"/>
    </row>
    <row r="40248" spans="3:18" x14ac:dyDescent="0.2">
      <c r="C40248"/>
      <c r="D40248"/>
      <c r="E40248"/>
      <c r="F40248"/>
      <c r="G40248"/>
      <c r="H40248"/>
      <c r="I40248"/>
      <c r="J40248"/>
      <c r="K40248"/>
      <c r="L40248"/>
      <c r="M40248"/>
      <c r="N40248"/>
      <c r="O40248"/>
      <c r="P40248"/>
      <c r="Q40248"/>
      <c r="R40248"/>
    </row>
    <row r="40249" spans="3:18" x14ac:dyDescent="0.2">
      <c r="C40249"/>
      <c r="D40249"/>
      <c r="E40249"/>
      <c r="F40249"/>
      <c r="G40249"/>
      <c r="H40249"/>
      <c r="I40249"/>
      <c r="J40249"/>
      <c r="K40249"/>
      <c r="L40249"/>
      <c r="M40249"/>
      <c r="N40249"/>
      <c r="O40249"/>
      <c r="P40249"/>
      <c r="Q40249"/>
      <c r="R40249"/>
    </row>
    <row r="40250" spans="3:18" x14ac:dyDescent="0.2">
      <c r="C40250"/>
      <c r="D40250"/>
      <c r="E40250"/>
      <c r="F40250"/>
      <c r="G40250"/>
      <c r="H40250"/>
      <c r="I40250"/>
      <c r="J40250"/>
      <c r="K40250"/>
      <c r="L40250"/>
      <c r="M40250"/>
      <c r="N40250"/>
      <c r="O40250"/>
      <c r="P40250"/>
      <c r="Q40250"/>
      <c r="R40250"/>
    </row>
    <row r="40251" spans="3:18" x14ac:dyDescent="0.2">
      <c r="C40251"/>
      <c r="D40251"/>
      <c r="E40251"/>
      <c r="F40251"/>
      <c r="G40251"/>
      <c r="H40251"/>
      <c r="I40251"/>
      <c r="J40251"/>
      <c r="K40251"/>
      <c r="L40251"/>
      <c r="M40251"/>
      <c r="N40251"/>
      <c r="O40251"/>
      <c r="P40251"/>
      <c r="Q40251"/>
      <c r="R40251"/>
    </row>
    <row r="40252" spans="3:18" x14ac:dyDescent="0.2">
      <c r="C40252"/>
      <c r="D40252"/>
      <c r="E40252"/>
      <c r="F40252"/>
      <c r="G40252"/>
      <c r="H40252"/>
      <c r="I40252"/>
      <c r="J40252"/>
      <c r="K40252"/>
      <c r="L40252"/>
      <c r="M40252"/>
      <c r="N40252"/>
      <c r="O40252"/>
      <c r="P40252"/>
      <c r="Q40252"/>
      <c r="R40252"/>
    </row>
    <row r="40253" spans="3:18" x14ac:dyDescent="0.2">
      <c r="C40253"/>
      <c r="D40253"/>
      <c r="E40253"/>
      <c r="F40253"/>
      <c r="G40253"/>
      <c r="H40253"/>
      <c r="I40253"/>
      <c r="J40253"/>
      <c r="K40253"/>
      <c r="L40253"/>
      <c r="M40253"/>
      <c r="N40253"/>
      <c r="O40253"/>
      <c r="P40253"/>
      <c r="Q40253"/>
      <c r="R40253"/>
    </row>
    <row r="40254" spans="3:18" x14ac:dyDescent="0.2">
      <c r="C40254"/>
      <c r="D40254"/>
      <c r="E40254"/>
      <c r="F40254"/>
      <c r="G40254"/>
      <c r="H40254"/>
      <c r="I40254"/>
      <c r="J40254"/>
      <c r="K40254"/>
      <c r="L40254"/>
      <c r="M40254"/>
      <c r="N40254"/>
      <c r="O40254"/>
      <c r="P40254"/>
      <c r="Q40254"/>
      <c r="R40254"/>
    </row>
    <row r="40255" spans="3:18" x14ac:dyDescent="0.2">
      <c r="C40255"/>
      <c r="D40255"/>
      <c r="E40255"/>
      <c r="F40255"/>
      <c r="G40255"/>
      <c r="H40255"/>
      <c r="I40255"/>
      <c r="J40255"/>
      <c r="K40255"/>
      <c r="L40255"/>
      <c r="M40255"/>
      <c r="N40255"/>
      <c r="O40255"/>
      <c r="P40255"/>
      <c r="Q40255"/>
      <c r="R40255"/>
    </row>
    <row r="40256" spans="3:18" x14ac:dyDescent="0.2">
      <c r="C40256"/>
      <c r="D40256"/>
      <c r="E40256"/>
      <c r="F40256"/>
      <c r="G40256"/>
      <c r="H40256"/>
      <c r="I40256"/>
      <c r="J40256"/>
      <c r="K40256"/>
      <c r="L40256"/>
      <c r="M40256"/>
      <c r="N40256"/>
      <c r="O40256"/>
      <c r="P40256"/>
      <c r="Q40256"/>
      <c r="R40256"/>
    </row>
    <row r="40257" spans="3:18" x14ac:dyDescent="0.2">
      <c r="C40257"/>
      <c r="D40257"/>
      <c r="E40257"/>
      <c r="F40257"/>
      <c r="G40257"/>
      <c r="H40257"/>
      <c r="I40257"/>
      <c r="J40257"/>
      <c r="K40257"/>
      <c r="L40257"/>
      <c r="M40257"/>
      <c r="N40257"/>
      <c r="O40257"/>
      <c r="P40257"/>
      <c r="Q40257"/>
      <c r="R40257"/>
    </row>
    <row r="40258" spans="3:18" x14ac:dyDescent="0.2">
      <c r="C40258"/>
      <c r="D40258"/>
      <c r="E40258"/>
      <c r="F40258"/>
      <c r="G40258"/>
      <c r="H40258"/>
      <c r="I40258"/>
      <c r="J40258"/>
      <c r="K40258"/>
      <c r="L40258"/>
      <c r="M40258"/>
      <c r="N40258"/>
      <c r="O40258"/>
      <c r="P40258"/>
      <c r="Q40258"/>
      <c r="R40258"/>
    </row>
    <row r="40259" spans="3:18" x14ac:dyDescent="0.2">
      <c r="C40259"/>
      <c r="D40259"/>
      <c r="E40259"/>
      <c r="F40259"/>
      <c r="G40259"/>
      <c r="H40259"/>
      <c r="I40259"/>
      <c r="J40259"/>
      <c r="K40259"/>
      <c r="L40259"/>
      <c r="M40259"/>
      <c r="N40259"/>
      <c r="O40259"/>
      <c r="P40259"/>
      <c r="Q40259"/>
      <c r="R40259"/>
    </row>
    <row r="40260" spans="3:18" x14ac:dyDescent="0.2">
      <c r="C40260"/>
      <c r="D40260"/>
      <c r="E40260"/>
      <c r="F40260"/>
      <c r="G40260"/>
      <c r="H40260"/>
      <c r="I40260"/>
      <c r="J40260"/>
      <c r="K40260"/>
      <c r="L40260"/>
      <c r="M40260"/>
      <c r="N40260"/>
      <c r="O40260"/>
      <c r="P40260"/>
      <c r="Q40260"/>
      <c r="R40260"/>
    </row>
    <row r="40261" spans="3:18" x14ac:dyDescent="0.2">
      <c r="C40261"/>
      <c r="D40261"/>
      <c r="E40261"/>
      <c r="F40261"/>
      <c r="G40261"/>
      <c r="H40261"/>
      <c r="I40261"/>
      <c r="J40261"/>
      <c r="K40261"/>
      <c r="L40261"/>
      <c r="M40261"/>
      <c r="N40261"/>
      <c r="O40261"/>
      <c r="P40261"/>
      <c r="Q40261"/>
      <c r="R40261"/>
    </row>
    <row r="40262" spans="3:18" x14ac:dyDescent="0.2">
      <c r="C40262"/>
      <c r="D40262"/>
      <c r="E40262"/>
      <c r="F40262"/>
      <c r="G40262"/>
      <c r="H40262"/>
      <c r="I40262"/>
      <c r="J40262"/>
      <c r="K40262"/>
      <c r="L40262"/>
      <c r="M40262"/>
      <c r="N40262"/>
      <c r="O40262"/>
      <c r="P40262"/>
      <c r="Q40262"/>
      <c r="R40262"/>
    </row>
    <row r="40263" spans="3:18" x14ac:dyDescent="0.2">
      <c r="C40263"/>
      <c r="D40263"/>
      <c r="E40263"/>
      <c r="F40263"/>
      <c r="G40263"/>
      <c r="H40263"/>
      <c r="I40263"/>
      <c r="J40263"/>
      <c r="K40263"/>
      <c r="L40263"/>
      <c r="M40263"/>
      <c r="N40263"/>
      <c r="O40263"/>
      <c r="P40263"/>
      <c r="Q40263"/>
      <c r="R40263"/>
    </row>
    <row r="40264" spans="3:18" x14ac:dyDescent="0.2">
      <c r="C40264"/>
      <c r="D40264"/>
      <c r="E40264"/>
      <c r="F40264"/>
      <c r="G40264"/>
      <c r="H40264"/>
      <c r="I40264"/>
      <c r="J40264"/>
      <c r="K40264"/>
      <c r="L40264"/>
      <c r="M40264"/>
      <c r="N40264"/>
      <c r="O40264"/>
      <c r="P40264"/>
      <c r="Q40264"/>
      <c r="R40264"/>
    </row>
    <row r="40265" spans="3:18" x14ac:dyDescent="0.2">
      <c r="C40265"/>
      <c r="D40265"/>
      <c r="E40265"/>
      <c r="F40265"/>
      <c r="G40265"/>
      <c r="H40265"/>
      <c r="I40265"/>
      <c r="J40265"/>
      <c r="K40265"/>
      <c r="L40265"/>
      <c r="M40265"/>
      <c r="N40265"/>
      <c r="O40265"/>
      <c r="P40265"/>
      <c r="Q40265"/>
      <c r="R40265"/>
    </row>
    <row r="40266" spans="3:18" x14ac:dyDescent="0.2">
      <c r="C40266"/>
      <c r="D40266"/>
      <c r="E40266"/>
      <c r="F40266"/>
      <c r="G40266"/>
      <c r="H40266"/>
      <c r="I40266"/>
      <c r="J40266"/>
      <c r="K40266"/>
      <c r="L40266"/>
      <c r="M40266"/>
      <c r="N40266"/>
      <c r="O40266"/>
      <c r="P40266"/>
      <c r="Q40266"/>
      <c r="R40266"/>
    </row>
    <row r="40267" spans="3:18" x14ac:dyDescent="0.2">
      <c r="C40267"/>
      <c r="D40267"/>
      <c r="E40267"/>
      <c r="F40267"/>
      <c r="G40267"/>
      <c r="H40267"/>
      <c r="I40267"/>
      <c r="J40267"/>
      <c r="K40267"/>
      <c r="L40267"/>
      <c r="M40267"/>
      <c r="N40267"/>
      <c r="O40267"/>
      <c r="P40267"/>
      <c r="Q40267"/>
      <c r="R40267"/>
    </row>
    <row r="40268" spans="3:18" x14ac:dyDescent="0.2">
      <c r="C40268"/>
      <c r="D40268"/>
      <c r="E40268"/>
      <c r="F40268"/>
      <c r="G40268"/>
      <c r="H40268"/>
      <c r="I40268"/>
      <c r="J40268"/>
      <c r="K40268"/>
      <c r="L40268"/>
      <c r="M40268"/>
      <c r="N40268"/>
      <c r="O40268"/>
      <c r="P40268"/>
      <c r="Q40268"/>
      <c r="R40268"/>
    </row>
    <row r="40269" spans="3:18" x14ac:dyDescent="0.2">
      <c r="C40269"/>
      <c r="D40269"/>
      <c r="E40269"/>
      <c r="F40269"/>
      <c r="G40269"/>
      <c r="H40269"/>
      <c r="I40269"/>
      <c r="J40269"/>
      <c r="K40269"/>
      <c r="L40269"/>
      <c r="M40269"/>
      <c r="N40269"/>
      <c r="O40269"/>
      <c r="P40269"/>
      <c r="Q40269"/>
      <c r="R40269"/>
    </row>
    <row r="40270" spans="3:18" x14ac:dyDescent="0.2">
      <c r="C40270"/>
      <c r="D40270"/>
      <c r="E40270"/>
      <c r="F40270"/>
      <c r="G40270"/>
      <c r="H40270"/>
      <c r="I40270"/>
      <c r="J40270"/>
      <c r="K40270"/>
      <c r="L40270"/>
      <c r="M40270"/>
      <c r="N40270"/>
      <c r="O40270"/>
      <c r="P40270"/>
      <c r="Q40270"/>
      <c r="R40270"/>
    </row>
    <row r="40271" spans="3:18" x14ac:dyDescent="0.2">
      <c r="C40271"/>
      <c r="D40271"/>
      <c r="E40271"/>
      <c r="F40271"/>
      <c r="G40271"/>
      <c r="H40271"/>
      <c r="I40271"/>
      <c r="J40271"/>
      <c r="K40271"/>
      <c r="L40271"/>
      <c r="M40271"/>
      <c r="N40271"/>
      <c r="O40271"/>
      <c r="P40271"/>
      <c r="Q40271"/>
      <c r="R40271"/>
    </row>
    <row r="40272" spans="3:18" x14ac:dyDescent="0.2">
      <c r="C40272"/>
      <c r="D40272"/>
      <c r="E40272"/>
      <c r="F40272"/>
      <c r="G40272"/>
      <c r="H40272"/>
      <c r="I40272"/>
      <c r="J40272"/>
      <c r="K40272"/>
      <c r="L40272"/>
      <c r="M40272"/>
      <c r="N40272"/>
      <c r="O40272"/>
      <c r="P40272"/>
      <c r="Q40272"/>
      <c r="R40272"/>
    </row>
    <row r="40273" spans="3:18" x14ac:dyDescent="0.2">
      <c r="C40273"/>
      <c r="D40273"/>
      <c r="E40273"/>
      <c r="F40273"/>
      <c r="G40273"/>
      <c r="H40273"/>
      <c r="I40273"/>
      <c r="J40273"/>
      <c r="K40273"/>
      <c r="L40273"/>
      <c r="M40273"/>
      <c r="N40273"/>
      <c r="O40273"/>
      <c r="P40273"/>
      <c r="Q40273"/>
      <c r="R40273"/>
    </row>
    <row r="40274" spans="3:18" x14ac:dyDescent="0.2">
      <c r="C40274"/>
      <c r="D40274"/>
      <c r="E40274"/>
      <c r="F40274"/>
      <c r="G40274"/>
      <c r="H40274"/>
      <c r="I40274"/>
      <c r="J40274"/>
      <c r="K40274"/>
      <c r="L40274"/>
      <c r="M40274"/>
      <c r="N40274"/>
      <c r="O40274"/>
      <c r="P40274"/>
      <c r="Q40274"/>
      <c r="R40274"/>
    </row>
    <row r="40275" spans="3:18" x14ac:dyDescent="0.2">
      <c r="C40275"/>
      <c r="D40275"/>
      <c r="E40275"/>
      <c r="F40275"/>
      <c r="G40275"/>
      <c r="H40275"/>
      <c r="I40275"/>
      <c r="J40275"/>
      <c r="K40275"/>
      <c r="L40275"/>
      <c r="M40275"/>
      <c r="N40275"/>
      <c r="O40275"/>
      <c r="P40275"/>
      <c r="Q40275"/>
      <c r="R40275"/>
    </row>
    <row r="40276" spans="3:18" x14ac:dyDescent="0.2">
      <c r="C40276"/>
      <c r="D40276"/>
      <c r="E40276"/>
      <c r="F40276"/>
      <c r="G40276"/>
      <c r="H40276"/>
      <c r="I40276"/>
      <c r="J40276"/>
      <c r="K40276"/>
      <c r="L40276"/>
      <c r="M40276"/>
      <c r="N40276"/>
      <c r="O40276"/>
      <c r="P40276"/>
      <c r="Q40276"/>
      <c r="R40276"/>
    </row>
    <row r="40277" spans="3:18" x14ac:dyDescent="0.2">
      <c r="C40277"/>
      <c r="D40277"/>
      <c r="E40277"/>
      <c r="F40277"/>
      <c r="G40277"/>
      <c r="H40277"/>
      <c r="I40277"/>
      <c r="J40277"/>
      <c r="K40277"/>
      <c r="L40277"/>
      <c r="M40277"/>
      <c r="N40277"/>
      <c r="O40277"/>
      <c r="P40277"/>
      <c r="Q40277"/>
      <c r="R40277"/>
    </row>
    <row r="40278" spans="3:18" x14ac:dyDescent="0.2">
      <c r="C40278"/>
      <c r="D40278"/>
      <c r="E40278"/>
      <c r="F40278"/>
      <c r="G40278"/>
      <c r="H40278"/>
      <c r="I40278"/>
      <c r="J40278"/>
      <c r="K40278"/>
      <c r="L40278"/>
      <c r="M40278"/>
      <c r="N40278"/>
      <c r="O40278"/>
      <c r="P40278"/>
      <c r="Q40278"/>
      <c r="R40278"/>
    </row>
    <row r="40279" spans="3:18" x14ac:dyDescent="0.2">
      <c r="C40279"/>
      <c r="D40279"/>
      <c r="E40279"/>
      <c r="F40279"/>
      <c r="G40279"/>
      <c r="H40279"/>
      <c r="I40279"/>
      <c r="J40279"/>
      <c r="K40279"/>
      <c r="L40279"/>
      <c r="M40279"/>
      <c r="N40279"/>
      <c r="O40279"/>
      <c r="P40279"/>
      <c r="Q40279"/>
      <c r="R40279"/>
    </row>
    <row r="40280" spans="3:18" x14ac:dyDescent="0.2">
      <c r="C40280"/>
      <c r="D40280"/>
      <c r="E40280"/>
      <c r="F40280"/>
      <c r="G40280"/>
      <c r="H40280"/>
      <c r="I40280"/>
      <c r="J40280"/>
      <c r="K40280"/>
      <c r="L40280"/>
      <c r="M40280"/>
      <c r="N40280"/>
      <c r="O40280"/>
      <c r="P40280"/>
      <c r="Q40280"/>
      <c r="R40280"/>
    </row>
    <row r="40281" spans="3:18" x14ac:dyDescent="0.2">
      <c r="C40281"/>
      <c r="D40281"/>
      <c r="E40281"/>
      <c r="F40281"/>
      <c r="G40281"/>
      <c r="H40281"/>
      <c r="I40281"/>
      <c r="J40281"/>
      <c r="K40281"/>
      <c r="L40281"/>
      <c r="M40281"/>
      <c r="N40281"/>
      <c r="O40281"/>
      <c r="P40281"/>
      <c r="Q40281"/>
      <c r="R40281"/>
    </row>
    <row r="40282" spans="3:18" x14ac:dyDescent="0.2">
      <c r="C40282"/>
      <c r="D40282"/>
      <c r="E40282"/>
      <c r="F40282"/>
      <c r="G40282"/>
      <c r="H40282"/>
      <c r="I40282"/>
      <c r="J40282"/>
      <c r="K40282"/>
      <c r="L40282"/>
      <c r="M40282"/>
      <c r="N40282"/>
      <c r="O40282"/>
      <c r="P40282"/>
      <c r="Q40282"/>
      <c r="R40282"/>
    </row>
    <row r="40283" spans="3:18" x14ac:dyDescent="0.2">
      <c r="C40283"/>
      <c r="D40283"/>
      <c r="E40283"/>
      <c r="F40283"/>
      <c r="G40283"/>
      <c r="H40283"/>
      <c r="I40283"/>
      <c r="J40283"/>
      <c r="K40283"/>
      <c r="L40283"/>
      <c r="M40283"/>
      <c r="N40283"/>
      <c r="O40283"/>
      <c r="P40283"/>
      <c r="Q40283"/>
      <c r="R40283"/>
    </row>
    <row r="40284" spans="3:18" x14ac:dyDescent="0.2">
      <c r="C40284"/>
      <c r="D40284"/>
      <c r="E40284"/>
      <c r="F40284"/>
      <c r="G40284"/>
      <c r="H40284"/>
      <c r="I40284"/>
      <c r="J40284"/>
      <c r="K40284"/>
      <c r="L40284"/>
      <c r="M40284"/>
      <c r="N40284"/>
      <c r="O40284"/>
      <c r="P40284"/>
      <c r="Q40284"/>
      <c r="R40284"/>
    </row>
    <row r="40285" spans="3:18" x14ac:dyDescent="0.2">
      <c r="C40285"/>
      <c r="D40285"/>
      <c r="E40285"/>
      <c r="F40285"/>
      <c r="G40285"/>
      <c r="H40285"/>
      <c r="I40285"/>
      <c r="J40285"/>
      <c r="K40285"/>
      <c r="L40285"/>
      <c r="M40285"/>
      <c r="N40285"/>
      <c r="O40285"/>
      <c r="P40285"/>
      <c r="Q40285"/>
      <c r="R40285"/>
    </row>
    <row r="40286" spans="3:18" x14ac:dyDescent="0.2">
      <c r="C40286"/>
      <c r="D40286"/>
      <c r="E40286"/>
      <c r="F40286"/>
      <c r="G40286"/>
      <c r="H40286"/>
      <c r="I40286"/>
      <c r="J40286"/>
      <c r="K40286"/>
      <c r="L40286"/>
      <c r="M40286"/>
      <c r="N40286"/>
      <c r="O40286"/>
      <c r="P40286"/>
      <c r="Q40286"/>
      <c r="R40286"/>
    </row>
    <row r="40287" spans="3:18" x14ac:dyDescent="0.2">
      <c r="C40287"/>
      <c r="D40287"/>
      <c r="E40287"/>
      <c r="F40287"/>
      <c r="G40287"/>
      <c r="H40287"/>
      <c r="I40287"/>
      <c r="J40287"/>
      <c r="K40287"/>
      <c r="L40287"/>
      <c r="M40287"/>
      <c r="N40287"/>
      <c r="O40287"/>
      <c r="P40287"/>
      <c r="Q40287"/>
      <c r="R40287"/>
    </row>
    <row r="40288" spans="3:18" x14ac:dyDescent="0.2">
      <c r="C40288"/>
      <c r="D40288"/>
      <c r="E40288"/>
      <c r="F40288"/>
      <c r="G40288"/>
      <c r="H40288"/>
      <c r="I40288"/>
      <c r="J40288"/>
      <c r="K40288"/>
      <c r="L40288"/>
      <c r="M40288"/>
      <c r="N40288"/>
      <c r="O40288"/>
      <c r="P40288"/>
      <c r="Q40288"/>
      <c r="R40288"/>
    </row>
    <row r="40289" spans="3:18" x14ac:dyDescent="0.2">
      <c r="C40289"/>
      <c r="D40289"/>
      <c r="E40289"/>
      <c r="F40289"/>
      <c r="G40289"/>
      <c r="H40289"/>
      <c r="I40289"/>
      <c r="J40289"/>
      <c r="K40289"/>
      <c r="L40289"/>
      <c r="M40289"/>
      <c r="N40289"/>
      <c r="O40289"/>
      <c r="P40289"/>
      <c r="Q40289"/>
      <c r="R40289"/>
    </row>
    <row r="40290" spans="3:18" x14ac:dyDescent="0.2">
      <c r="C40290"/>
      <c r="D40290"/>
      <c r="E40290"/>
      <c r="F40290"/>
      <c r="G40290"/>
      <c r="H40290"/>
      <c r="I40290"/>
      <c r="J40290"/>
      <c r="K40290"/>
      <c r="L40290"/>
      <c r="M40290"/>
      <c r="N40290"/>
      <c r="O40290"/>
      <c r="P40290"/>
      <c r="Q40290"/>
      <c r="R40290"/>
    </row>
    <row r="40291" spans="3:18" x14ac:dyDescent="0.2">
      <c r="C40291"/>
      <c r="D40291"/>
      <c r="E40291"/>
      <c r="F40291"/>
      <c r="G40291"/>
      <c r="H40291"/>
      <c r="I40291"/>
      <c r="J40291"/>
      <c r="K40291"/>
      <c r="L40291"/>
      <c r="M40291"/>
      <c r="N40291"/>
      <c r="O40291"/>
      <c r="P40291"/>
      <c r="Q40291"/>
      <c r="R40291"/>
    </row>
    <row r="40292" spans="3:18" x14ac:dyDescent="0.2">
      <c r="C40292"/>
      <c r="D40292"/>
      <c r="E40292"/>
      <c r="F40292"/>
      <c r="G40292"/>
      <c r="H40292"/>
      <c r="I40292"/>
      <c r="J40292"/>
      <c r="K40292"/>
      <c r="L40292"/>
      <c r="M40292"/>
      <c r="N40292"/>
      <c r="O40292"/>
      <c r="P40292"/>
      <c r="Q40292"/>
      <c r="R40292"/>
    </row>
    <row r="40293" spans="3:18" x14ac:dyDescent="0.2">
      <c r="C40293"/>
      <c r="D40293"/>
      <c r="E40293"/>
      <c r="F40293"/>
      <c r="G40293"/>
      <c r="H40293"/>
      <c r="I40293"/>
      <c r="J40293"/>
      <c r="K40293"/>
      <c r="L40293"/>
      <c r="M40293"/>
      <c r="N40293"/>
      <c r="O40293"/>
      <c r="P40293"/>
      <c r="Q40293"/>
      <c r="R40293"/>
    </row>
    <row r="40294" spans="3:18" x14ac:dyDescent="0.2">
      <c r="C40294"/>
      <c r="D40294"/>
      <c r="E40294"/>
      <c r="F40294"/>
      <c r="G40294"/>
      <c r="H40294"/>
      <c r="I40294"/>
      <c r="J40294"/>
      <c r="K40294"/>
      <c r="L40294"/>
      <c r="M40294"/>
      <c r="N40294"/>
      <c r="O40294"/>
      <c r="P40294"/>
      <c r="Q40294"/>
      <c r="R40294"/>
    </row>
    <row r="40295" spans="3:18" x14ac:dyDescent="0.2">
      <c r="C40295"/>
      <c r="D40295"/>
      <c r="E40295"/>
      <c r="F40295"/>
      <c r="G40295"/>
      <c r="H40295"/>
      <c r="I40295"/>
      <c r="J40295"/>
      <c r="K40295"/>
      <c r="L40295"/>
      <c r="M40295"/>
      <c r="N40295"/>
      <c r="O40295"/>
      <c r="P40295"/>
      <c r="Q40295"/>
      <c r="R40295"/>
    </row>
    <row r="40296" spans="3:18" x14ac:dyDescent="0.2">
      <c r="C40296"/>
      <c r="D40296"/>
      <c r="E40296"/>
      <c r="F40296"/>
      <c r="G40296"/>
      <c r="H40296"/>
      <c r="I40296"/>
      <c r="J40296"/>
      <c r="K40296"/>
      <c r="L40296"/>
      <c r="M40296"/>
      <c r="N40296"/>
      <c r="O40296"/>
      <c r="P40296"/>
      <c r="Q40296"/>
      <c r="R40296"/>
    </row>
    <row r="40297" spans="3:18" x14ac:dyDescent="0.2">
      <c r="C40297"/>
      <c r="D40297"/>
      <c r="E40297"/>
      <c r="F40297"/>
      <c r="G40297"/>
      <c r="H40297"/>
      <c r="I40297"/>
      <c r="J40297"/>
      <c r="K40297"/>
      <c r="L40297"/>
      <c r="M40297"/>
      <c r="N40297"/>
      <c r="O40297"/>
      <c r="P40297"/>
      <c r="Q40297"/>
      <c r="R40297"/>
    </row>
    <row r="40298" spans="3:18" x14ac:dyDescent="0.2">
      <c r="C40298"/>
      <c r="D40298"/>
      <c r="E40298"/>
      <c r="F40298"/>
      <c r="G40298"/>
      <c r="H40298"/>
      <c r="I40298"/>
      <c r="J40298"/>
      <c r="K40298"/>
      <c r="L40298"/>
      <c r="M40298"/>
      <c r="N40298"/>
      <c r="O40298"/>
      <c r="P40298"/>
      <c r="Q40298"/>
      <c r="R40298"/>
    </row>
    <row r="40299" spans="3:18" x14ac:dyDescent="0.2">
      <c r="C40299"/>
      <c r="D40299"/>
      <c r="E40299"/>
      <c r="F40299"/>
      <c r="G40299"/>
      <c r="H40299"/>
      <c r="I40299"/>
      <c r="J40299"/>
      <c r="K40299"/>
      <c r="L40299"/>
      <c r="M40299"/>
      <c r="N40299"/>
      <c r="O40299"/>
      <c r="P40299"/>
      <c r="Q40299"/>
      <c r="R40299"/>
    </row>
    <row r="40300" spans="3:18" x14ac:dyDescent="0.2">
      <c r="C40300"/>
      <c r="D40300"/>
      <c r="E40300"/>
      <c r="F40300"/>
      <c r="G40300"/>
      <c r="H40300"/>
      <c r="I40300"/>
      <c r="J40300"/>
      <c r="K40300"/>
      <c r="L40300"/>
      <c r="M40300"/>
      <c r="N40300"/>
      <c r="O40300"/>
      <c r="P40300"/>
      <c r="Q40300"/>
      <c r="R40300"/>
    </row>
    <row r="40301" spans="3:18" x14ac:dyDescent="0.2">
      <c r="C40301"/>
      <c r="D40301"/>
      <c r="E40301"/>
      <c r="F40301"/>
      <c r="G40301"/>
      <c r="H40301"/>
      <c r="I40301"/>
      <c r="J40301"/>
      <c r="K40301"/>
      <c r="L40301"/>
      <c r="M40301"/>
      <c r="N40301"/>
      <c r="O40301"/>
      <c r="P40301"/>
      <c r="Q40301"/>
      <c r="R40301"/>
    </row>
    <row r="40302" spans="3:18" x14ac:dyDescent="0.2">
      <c r="C40302"/>
      <c r="D40302"/>
      <c r="E40302"/>
      <c r="F40302"/>
      <c r="G40302"/>
      <c r="H40302"/>
      <c r="I40302"/>
      <c r="J40302"/>
      <c r="K40302"/>
      <c r="L40302"/>
      <c r="M40302"/>
      <c r="N40302"/>
      <c r="O40302"/>
      <c r="P40302"/>
      <c r="Q40302"/>
      <c r="R40302"/>
    </row>
    <row r="40303" spans="3:18" x14ac:dyDescent="0.2">
      <c r="C40303"/>
      <c r="D40303"/>
      <c r="E40303"/>
      <c r="F40303"/>
      <c r="G40303"/>
      <c r="H40303"/>
      <c r="I40303"/>
      <c r="J40303"/>
      <c r="K40303"/>
      <c r="L40303"/>
      <c r="M40303"/>
      <c r="N40303"/>
      <c r="O40303"/>
      <c r="P40303"/>
      <c r="Q40303"/>
      <c r="R40303"/>
    </row>
    <row r="40304" spans="3:18" x14ac:dyDescent="0.2">
      <c r="C40304"/>
      <c r="D40304"/>
      <c r="E40304"/>
      <c r="F40304"/>
      <c r="G40304"/>
      <c r="H40304"/>
      <c r="I40304"/>
      <c r="J40304"/>
      <c r="K40304"/>
      <c r="L40304"/>
      <c r="M40304"/>
      <c r="N40304"/>
      <c r="O40304"/>
      <c r="P40304"/>
      <c r="Q40304"/>
      <c r="R40304"/>
    </row>
    <row r="40305" spans="3:18" x14ac:dyDescent="0.2">
      <c r="C40305"/>
      <c r="D40305"/>
      <c r="E40305"/>
      <c r="F40305"/>
      <c r="G40305"/>
      <c r="H40305"/>
      <c r="I40305"/>
      <c r="J40305"/>
      <c r="K40305"/>
      <c r="L40305"/>
      <c r="M40305"/>
      <c r="N40305"/>
      <c r="O40305"/>
      <c r="P40305"/>
      <c r="Q40305"/>
      <c r="R40305"/>
    </row>
    <row r="40306" spans="3:18" x14ac:dyDescent="0.2">
      <c r="C40306"/>
      <c r="D40306"/>
      <c r="E40306"/>
      <c r="F40306"/>
      <c r="G40306"/>
      <c r="H40306"/>
      <c r="I40306"/>
      <c r="J40306"/>
      <c r="K40306"/>
      <c r="L40306"/>
      <c r="M40306"/>
      <c r="N40306"/>
      <c r="O40306"/>
      <c r="P40306"/>
      <c r="Q40306"/>
      <c r="R40306"/>
    </row>
    <row r="40307" spans="3:18" x14ac:dyDescent="0.2">
      <c r="C40307"/>
      <c r="D40307"/>
      <c r="E40307"/>
      <c r="F40307"/>
      <c r="G40307"/>
      <c r="H40307"/>
      <c r="I40307"/>
      <c r="J40307"/>
      <c r="K40307"/>
      <c r="L40307"/>
      <c r="M40307"/>
      <c r="N40307"/>
      <c r="O40307"/>
      <c r="P40307"/>
      <c r="Q40307"/>
      <c r="R40307"/>
    </row>
    <row r="40308" spans="3:18" x14ac:dyDescent="0.2">
      <c r="C40308"/>
      <c r="D40308"/>
      <c r="E40308"/>
      <c r="F40308"/>
      <c r="G40308"/>
      <c r="H40308"/>
      <c r="I40308"/>
      <c r="J40308"/>
      <c r="K40308"/>
      <c r="L40308"/>
      <c r="M40308"/>
      <c r="N40308"/>
      <c r="O40308"/>
      <c r="P40308"/>
      <c r="Q40308"/>
      <c r="R40308"/>
    </row>
    <row r="40309" spans="3:18" x14ac:dyDescent="0.2">
      <c r="C40309"/>
      <c r="D40309"/>
      <c r="E40309"/>
      <c r="F40309"/>
      <c r="G40309"/>
      <c r="H40309"/>
      <c r="I40309"/>
      <c r="J40309"/>
      <c r="K40309"/>
      <c r="L40309"/>
      <c r="M40309"/>
      <c r="N40309"/>
      <c r="O40309"/>
      <c r="P40309"/>
      <c r="Q40309"/>
      <c r="R40309"/>
    </row>
    <row r="40310" spans="3:18" x14ac:dyDescent="0.2">
      <c r="C40310"/>
      <c r="D40310"/>
      <c r="E40310"/>
      <c r="F40310"/>
      <c r="G40310"/>
      <c r="H40310"/>
      <c r="I40310"/>
      <c r="J40310"/>
      <c r="K40310"/>
      <c r="L40310"/>
      <c r="M40310"/>
      <c r="N40310"/>
      <c r="O40310"/>
      <c r="P40310"/>
      <c r="Q40310"/>
      <c r="R40310"/>
    </row>
    <row r="40311" spans="3:18" x14ac:dyDescent="0.2">
      <c r="C40311"/>
      <c r="D40311"/>
      <c r="E40311"/>
      <c r="F40311"/>
      <c r="G40311"/>
      <c r="H40311"/>
      <c r="I40311"/>
      <c r="J40311"/>
      <c r="K40311"/>
      <c r="L40311"/>
      <c r="M40311"/>
      <c r="N40311"/>
      <c r="O40311"/>
      <c r="P40311"/>
      <c r="Q40311"/>
      <c r="R40311"/>
    </row>
    <row r="40312" spans="3:18" x14ac:dyDescent="0.2">
      <c r="C40312"/>
      <c r="D40312"/>
      <c r="E40312"/>
      <c r="F40312"/>
      <c r="G40312"/>
      <c r="H40312"/>
      <c r="I40312"/>
      <c r="J40312"/>
      <c r="K40312"/>
      <c r="L40312"/>
      <c r="M40312"/>
      <c r="N40312"/>
      <c r="O40312"/>
      <c r="P40312"/>
      <c r="Q40312"/>
      <c r="R40312"/>
    </row>
    <row r="40313" spans="3:18" x14ac:dyDescent="0.2">
      <c r="C40313"/>
      <c r="D40313"/>
      <c r="E40313"/>
      <c r="F40313"/>
      <c r="G40313"/>
      <c r="H40313"/>
      <c r="I40313"/>
      <c r="J40313"/>
      <c r="K40313"/>
      <c r="L40313"/>
      <c r="M40313"/>
      <c r="N40313"/>
      <c r="O40313"/>
      <c r="P40313"/>
      <c r="Q40313"/>
      <c r="R40313"/>
    </row>
    <row r="40314" spans="3:18" x14ac:dyDescent="0.2">
      <c r="C40314"/>
      <c r="D40314"/>
      <c r="E40314"/>
      <c r="F40314"/>
      <c r="G40314"/>
      <c r="H40314"/>
      <c r="I40314"/>
      <c r="J40314"/>
      <c r="K40314"/>
      <c r="L40314"/>
      <c r="M40314"/>
      <c r="N40314"/>
      <c r="O40314"/>
      <c r="P40314"/>
      <c r="Q40314"/>
      <c r="R40314"/>
    </row>
    <row r="40315" spans="3:18" x14ac:dyDescent="0.2">
      <c r="C40315"/>
      <c r="D40315"/>
      <c r="E40315"/>
      <c r="F40315"/>
      <c r="G40315"/>
      <c r="H40315"/>
      <c r="I40315"/>
      <c r="J40315"/>
      <c r="K40315"/>
      <c r="L40315"/>
      <c r="M40315"/>
      <c r="N40315"/>
      <c r="O40315"/>
      <c r="P40315"/>
      <c r="Q40315"/>
      <c r="R40315"/>
    </row>
    <row r="40316" spans="3:18" x14ac:dyDescent="0.2">
      <c r="C40316"/>
      <c r="D40316"/>
      <c r="E40316"/>
      <c r="F40316"/>
      <c r="G40316"/>
      <c r="H40316"/>
      <c r="I40316"/>
      <c r="J40316"/>
      <c r="K40316"/>
      <c r="L40316"/>
      <c r="M40316"/>
      <c r="N40316"/>
      <c r="O40316"/>
      <c r="P40316"/>
      <c r="Q40316"/>
      <c r="R40316"/>
    </row>
    <row r="40317" spans="3:18" x14ac:dyDescent="0.2">
      <c r="C40317"/>
      <c r="D40317"/>
      <c r="E40317"/>
      <c r="F40317"/>
      <c r="G40317"/>
      <c r="H40317"/>
      <c r="I40317"/>
      <c r="J40317"/>
      <c r="K40317"/>
      <c r="L40317"/>
      <c r="M40317"/>
      <c r="N40317"/>
      <c r="O40317"/>
      <c r="P40317"/>
      <c r="Q40317"/>
      <c r="R40317"/>
    </row>
    <row r="40318" spans="3:18" x14ac:dyDescent="0.2">
      <c r="C40318"/>
      <c r="D40318"/>
      <c r="E40318"/>
      <c r="F40318"/>
      <c r="G40318"/>
      <c r="H40318"/>
      <c r="I40318"/>
      <c r="J40318"/>
      <c r="K40318"/>
      <c r="L40318"/>
      <c r="M40318"/>
      <c r="N40318"/>
      <c r="O40318"/>
      <c r="P40318"/>
      <c r="Q40318"/>
      <c r="R40318"/>
    </row>
    <row r="40319" spans="3:18" x14ac:dyDescent="0.2">
      <c r="C40319"/>
      <c r="D40319"/>
      <c r="E40319"/>
      <c r="F40319"/>
      <c r="G40319"/>
      <c r="H40319"/>
      <c r="I40319"/>
      <c r="J40319"/>
      <c r="K40319"/>
      <c r="L40319"/>
      <c r="M40319"/>
      <c r="N40319"/>
      <c r="O40319"/>
      <c r="P40319"/>
      <c r="Q40319"/>
      <c r="R40319"/>
    </row>
    <row r="40320" spans="3:18" x14ac:dyDescent="0.2">
      <c r="C40320"/>
      <c r="D40320"/>
      <c r="E40320"/>
      <c r="F40320"/>
      <c r="G40320"/>
      <c r="H40320"/>
      <c r="I40320"/>
      <c r="J40320"/>
      <c r="K40320"/>
      <c r="L40320"/>
      <c r="M40320"/>
      <c r="N40320"/>
      <c r="O40320"/>
      <c r="P40320"/>
      <c r="Q40320"/>
      <c r="R40320"/>
    </row>
    <row r="40321" spans="3:18" x14ac:dyDescent="0.2">
      <c r="C40321"/>
      <c r="D40321"/>
      <c r="E40321"/>
      <c r="F40321"/>
      <c r="G40321"/>
      <c r="H40321"/>
      <c r="I40321"/>
      <c r="J40321"/>
      <c r="K40321"/>
      <c r="L40321"/>
      <c r="M40321"/>
      <c r="N40321"/>
      <c r="O40321"/>
      <c r="P40321"/>
      <c r="Q40321"/>
      <c r="R40321"/>
    </row>
    <row r="40322" spans="3:18" x14ac:dyDescent="0.2">
      <c r="C40322"/>
      <c r="D40322"/>
      <c r="E40322"/>
      <c r="F40322"/>
      <c r="G40322"/>
      <c r="H40322"/>
      <c r="I40322"/>
      <c r="J40322"/>
      <c r="K40322"/>
      <c r="L40322"/>
      <c r="M40322"/>
      <c r="N40322"/>
      <c r="O40322"/>
      <c r="P40322"/>
      <c r="Q40322"/>
      <c r="R40322"/>
    </row>
    <row r="40323" spans="3:18" x14ac:dyDescent="0.2">
      <c r="C40323"/>
      <c r="D40323"/>
      <c r="E40323"/>
      <c r="F40323"/>
      <c r="G40323"/>
      <c r="H40323"/>
      <c r="I40323"/>
      <c r="J40323"/>
      <c r="K40323"/>
      <c r="L40323"/>
      <c r="M40323"/>
      <c r="N40323"/>
      <c r="O40323"/>
      <c r="P40323"/>
      <c r="Q40323"/>
      <c r="R40323"/>
    </row>
    <row r="40324" spans="3:18" x14ac:dyDescent="0.2">
      <c r="C40324"/>
      <c r="D40324"/>
      <c r="E40324"/>
      <c r="F40324"/>
      <c r="G40324"/>
      <c r="H40324"/>
      <c r="I40324"/>
      <c r="J40324"/>
      <c r="K40324"/>
      <c r="L40324"/>
      <c r="M40324"/>
      <c r="N40324"/>
      <c r="O40324"/>
      <c r="P40324"/>
      <c r="Q40324"/>
      <c r="R40324"/>
    </row>
    <row r="40325" spans="3:18" x14ac:dyDescent="0.2">
      <c r="C40325"/>
      <c r="D40325"/>
      <c r="E40325"/>
      <c r="F40325"/>
      <c r="G40325"/>
      <c r="H40325"/>
      <c r="I40325"/>
      <c r="J40325"/>
      <c r="K40325"/>
      <c r="L40325"/>
      <c r="M40325"/>
      <c r="N40325"/>
      <c r="O40325"/>
      <c r="P40325"/>
      <c r="Q40325"/>
      <c r="R40325"/>
    </row>
    <row r="40326" spans="3:18" x14ac:dyDescent="0.2">
      <c r="C40326"/>
      <c r="D40326"/>
      <c r="E40326"/>
      <c r="F40326"/>
      <c r="G40326"/>
      <c r="H40326"/>
      <c r="I40326"/>
      <c r="J40326"/>
      <c r="K40326"/>
      <c r="L40326"/>
      <c r="M40326"/>
      <c r="N40326"/>
      <c r="O40326"/>
      <c r="P40326"/>
      <c r="Q40326"/>
      <c r="R40326"/>
    </row>
    <row r="40327" spans="3:18" x14ac:dyDescent="0.2">
      <c r="C40327"/>
      <c r="D40327"/>
      <c r="E40327"/>
      <c r="F40327"/>
      <c r="G40327"/>
      <c r="H40327"/>
      <c r="I40327"/>
      <c r="J40327"/>
      <c r="K40327"/>
      <c r="L40327"/>
      <c r="M40327"/>
      <c r="N40327"/>
      <c r="O40327"/>
      <c r="P40327"/>
      <c r="Q40327"/>
      <c r="R40327"/>
    </row>
    <row r="40328" spans="3:18" x14ac:dyDescent="0.2">
      <c r="C40328"/>
      <c r="D40328"/>
      <c r="E40328"/>
      <c r="F40328"/>
      <c r="G40328"/>
      <c r="H40328"/>
      <c r="I40328"/>
      <c r="J40328"/>
      <c r="K40328"/>
      <c r="L40328"/>
      <c r="M40328"/>
      <c r="N40328"/>
      <c r="O40328"/>
      <c r="P40328"/>
      <c r="Q40328"/>
      <c r="R40328"/>
    </row>
    <row r="40329" spans="3:18" x14ac:dyDescent="0.2">
      <c r="C40329"/>
      <c r="D40329"/>
      <c r="E40329"/>
      <c r="F40329"/>
      <c r="G40329"/>
      <c r="H40329"/>
      <c r="I40329"/>
      <c r="J40329"/>
      <c r="K40329"/>
      <c r="L40329"/>
      <c r="M40329"/>
      <c r="N40329"/>
      <c r="O40329"/>
      <c r="P40329"/>
      <c r="Q40329"/>
      <c r="R40329"/>
    </row>
    <row r="40330" spans="3:18" x14ac:dyDescent="0.2">
      <c r="C40330"/>
      <c r="D40330"/>
      <c r="E40330"/>
      <c r="F40330"/>
      <c r="G40330"/>
      <c r="H40330"/>
      <c r="I40330"/>
      <c r="J40330"/>
      <c r="K40330"/>
      <c r="L40330"/>
      <c r="M40330"/>
      <c r="N40330"/>
      <c r="O40330"/>
      <c r="P40330"/>
      <c r="Q40330"/>
      <c r="R40330"/>
    </row>
    <row r="40331" spans="3:18" x14ac:dyDescent="0.2">
      <c r="C40331"/>
      <c r="D40331"/>
      <c r="E40331"/>
      <c r="F40331"/>
      <c r="G40331"/>
      <c r="H40331"/>
      <c r="I40331"/>
      <c r="J40331"/>
      <c r="K40331"/>
      <c r="L40331"/>
      <c r="M40331"/>
      <c r="N40331"/>
      <c r="O40331"/>
      <c r="P40331"/>
      <c r="Q40331"/>
      <c r="R40331"/>
    </row>
    <row r="40332" spans="3:18" x14ac:dyDescent="0.2">
      <c r="C40332"/>
      <c r="D40332"/>
      <c r="E40332"/>
      <c r="F40332"/>
      <c r="G40332"/>
      <c r="H40332"/>
      <c r="I40332"/>
      <c r="J40332"/>
      <c r="K40332"/>
      <c r="L40332"/>
      <c r="M40332"/>
      <c r="N40332"/>
      <c r="O40332"/>
      <c r="P40332"/>
      <c r="Q40332"/>
      <c r="R40332"/>
    </row>
    <row r="40333" spans="3:18" x14ac:dyDescent="0.2">
      <c r="C40333"/>
      <c r="D40333"/>
      <c r="E40333"/>
      <c r="F40333"/>
      <c r="G40333"/>
      <c r="H40333"/>
      <c r="I40333"/>
      <c r="J40333"/>
      <c r="K40333"/>
      <c r="L40333"/>
      <c r="M40333"/>
      <c r="N40333"/>
      <c r="O40333"/>
      <c r="P40333"/>
      <c r="Q40333"/>
      <c r="R40333"/>
    </row>
    <row r="40334" spans="3:18" x14ac:dyDescent="0.2">
      <c r="C40334"/>
      <c r="D40334"/>
      <c r="E40334"/>
      <c r="F40334"/>
      <c r="G40334"/>
      <c r="H40334"/>
      <c r="I40334"/>
      <c r="J40334"/>
      <c r="K40334"/>
      <c r="L40334"/>
      <c r="M40334"/>
      <c r="N40334"/>
      <c r="O40334"/>
      <c r="P40334"/>
      <c r="Q40334"/>
      <c r="R40334"/>
    </row>
    <row r="40335" spans="3:18" x14ac:dyDescent="0.2">
      <c r="C40335"/>
      <c r="D40335"/>
      <c r="E40335"/>
      <c r="F40335"/>
      <c r="G40335"/>
      <c r="H40335"/>
      <c r="I40335"/>
      <c r="J40335"/>
      <c r="K40335"/>
      <c r="L40335"/>
      <c r="M40335"/>
      <c r="N40335"/>
      <c r="O40335"/>
      <c r="P40335"/>
      <c r="Q40335"/>
      <c r="R40335"/>
    </row>
    <row r="40336" spans="3:18" x14ac:dyDescent="0.2">
      <c r="C40336"/>
      <c r="D40336"/>
      <c r="E40336"/>
      <c r="F40336"/>
      <c r="G40336"/>
      <c r="H40336"/>
      <c r="I40336"/>
      <c r="J40336"/>
      <c r="K40336"/>
      <c r="L40336"/>
      <c r="M40336"/>
      <c r="N40336"/>
      <c r="O40336"/>
      <c r="P40336"/>
      <c r="Q40336"/>
      <c r="R40336"/>
    </row>
    <row r="40337" spans="3:18" x14ac:dyDescent="0.2">
      <c r="C40337"/>
      <c r="D40337"/>
      <c r="E40337"/>
      <c r="F40337"/>
      <c r="G40337"/>
      <c r="H40337"/>
      <c r="I40337"/>
      <c r="J40337"/>
      <c r="K40337"/>
      <c r="L40337"/>
      <c r="M40337"/>
      <c r="N40337"/>
      <c r="O40337"/>
      <c r="P40337"/>
      <c r="Q40337"/>
      <c r="R40337"/>
    </row>
    <row r="40338" spans="3:18" x14ac:dyDescent="0.2">
      <c r="C40338"/>
      <c r="D40338"/>
      <c r="E40338"/>
      <c r="F40338"/>
      <c r="G40338"/>
      <c r="H40338"/>
      <c r="I40338"/>
      <c r="J40338"/>
      <c r="K40338"/>
      <c r="L40338"/>
      <c r="M40338"/>
      <c r="N40338"/>
      <c r="O40338"/>
      <c r="P40338"/>
      <c r="Q40338"/>
      <c r="R40338"/>
    </row>
    <row r="40339" spans="3:18" x14ac:dyDescent="0.2">
      <c r="C40339"/>
      <c r="D40339"/>
      <c r="E40339"/>
      <c r="F40339"/>
      <c r="G40339"/>
      <c r="H40339"/>
      <c r="I40339"/>
      <c r="J40339"/>
      <c r="K40339"/>
      <c r="L40339"/>
      <c r="M40339"/>
      <c r="N40339"/>
      <c r="O40339"/>
      <c r="P40339"/>
      <c r="Q40339"/>
      <c r="R40339"/>
    </row>
    <row r="40340" spans="3:18" x14ac:dyDescent="0.2">
      <c r="C40340"/>
      <c r="D40340"/>
      <c r="E40340"/>
      <c r="F40340"/>
      <c r="G40340"/>
      <c r="H40340"/>
      <c r="I40340"/>
      <c r="J40340"/>
      <c r="K40340"/>
      <c r="L40340"/>
      <c r="M40340"/>
      <c r="N40340"/>
      <c r="O40340"/>
      <c r="P40340"/>
      <c r="Q40340"/>
      <c r="R40340"/>
    </row>
    <row r="40341" spans="3:18" x14ac:dyDescent="0.2">
      <c r="C40341"/>
      <c r="D40341"/>
      <c r="E40341"/>
      <c r="F40341"/>
      <c r="G40341"/>
      <c r="H40341"/>
      <c r="I40341"/>
      <c r="J40341"/>
      <c r="K40341"/>
      <c r="L40341"/>
      <c r="M40341"/>
      <c r="N40341"/>
      <c r="O40341"/>
      <c r="P40341"/>
      <c r="Q40341"/>
      <c r="R40341"/>
    </row>
    <row r="40342" spans="3:18" x14ac:dyDescent="0.2">
      <c r="C40342"/>
      <c r="D40342"/>
      <c r="E40342"/>
      <c r="F40342"/>
      <c r="G40342"/>
      <c r="H40342"/>
      <c r="I40342"/>
      <c r="J40342"/>
      <c r="K40342"/>
      <c r="L40342"/>
      <c r="M40342"/>
      <c r="N40342"/>
      <c r="O40342"/>
      <c r="P40342"/>
      <c r="Q40342"/>
      <c r="R40342"/>
    </row>
    <row r="40343" spans="3:18" x14ac:dyDescent="0.2">
      <c r="C40343"/>
      <c r="D40343"/>
      <c r="E40343"/>
      <c r="F40343"/>
      <c r="G40343"/>
      <c r="H40343"/>
      <c r="I40343"/>
      <c r="J40343"/>
      <c r="K40343"/>
      <c r="L40343"/>
      <c r="M40343"/>
      <c r="N40343"/>
      <c r="O40343"/>
      <c r="P40343"/>
      <c r="Q40343"/>
      <c r="R40343"/>
    </row>
    <row r="40344" spans="3:18" x14ac:dyDescent="0.2">
      <c r="C40344"/>
      <c r="D40344"/>
      <c r="E40344"/>
      <c r="F40344"/>
      <c r="G40344"/>
      <c r="H40344"/>
      <c r="I40344"/>
      <c r="J40344"/>
      <c r="K40344"/>
      <c r="L40344"/>
      <c r="M40344"/>
      <c r="N40344"/>
      <c r="O40344"/>
      <c r="P40344"/>
      <c r="Q40344"/>
      <c r="R40344"/>
    </row>
    <row r="40345" spans="3:18" x14ac:dyDescent="0.2">
      <c r="C40345"/>
      <c r="D40345"/>
      <c r="E40345"/>
      <c r="F40345"/>
      <c r="G40345"/>
      <c r="H40345"/>
      <c r="I40345"/>
      <c r="J40345"/>
      <c r="K40345"/>
      <c r="L40345"/>
      <c r="M40345"/>
      <c r="N40345"/>
      <c r="O40345"/>
      <c r="P40345"/>
      <c r="Q40345"/>
      <c r="R40345"/>
    </row>
    <row r="40346" spans="3:18" x14ac:dyDescent="0.2">
      <c r="C40346"/>
      <c r="D40346"/>
      <c r="E40346"/>
      <c r="F40346"/>
      <c r="G40346"/>
      <c r="H40346"/>
      <c r="I40346"/>
      <c r="J40346"/>
      <c r="K40346"/>
      <c r="L40346"/>
      <c r="M40346"/>
      <c r="N40346"/>
      <c r="O40346"/>
      <c r="P40346"/>
      <c r="Q40346"/>
      <c r="R40346"/>
    </row>
    <row r="40347" spans="3:18" x14ac:dyDescent="0.2">
      <c r="C40347"/>
      <c r="D40347"/>
      <c r="E40347"/>
      <c r="F40347"/>
      <c r="G40347"/>
      <c r="H40347"/>
      <c r="I40347"/>
      <c r="J40347"/>
      <c r="K40347"/>
      <c r="L40347"/>
      <c r="M40347"/>
      <c r="N40347"/>
      <c r="O40347"/>
      <c r="P40347"/>
      <c r="Q40347"/>
      <c r="R40347"/>
    </row>
    <row r="40348" spans="3:18" x14ac:dyDescent="0.2">
      <c r="C40348"/>
      <c r="D40348"/>
      <c r="E40348"/>
      <c r="F40348"/>
      <c r="G40348"/>
      <c r="H40348"/>
      <c r="I40348"/>
      <c r="J40348"/>
      <c r="K40348"/>
      <c r="L40348"/>
      <c r="M40348"/>
      <c r="N40348"/>
      <c r="O40348"/>
      <c r="P40348"/>
      <c r="Q40348"/>
      <c r="R40348"/>
    </row>
    <row r="40349" spans="3:18" x14ac:dyDescent="0.2">
      <c r="C40349"/>
      <c r="D40349"/>
      <c r="E40349"/>
      <c r="F40349"/>
      <c r="G40349"/>
      <c r="H40349"/>
      <c r="I40349"/>
      <c r="J40349"/>
      <c r="K40349"/>
      <c r="L40349"/>
      <c r="M40349"/>
      <c r="N40349"/>
      <c r="O40349"/>
      <c r="P40349"/>
      <c r="Q40349"/>
      <c r="R40349"/>
    </row>
    <row r="40350" spans="3:18" x14ac:dyDescent="0.2">
      <c r="C40350"/>
      <c r="D40350"/>
      <c r="E40350"/>
      <c r="F40350"/>
      <c r="G40350"/>
      <c r="H40350"/>
      <c r="I40350"/>
      <c r="J40350"/>
      <c r="K40350"/>
      <c r="L40350"/>
      <c r="M40350"/>
      <c r="N40350"/>
      <c r="O40350"/>
      <c r="P40350"/>
      <c r="Q40350"/>
      <c r="R40350"/>
    </row>
    <row r="40351" spans="3:18" x14ac:dyDescent="0.2">
      <c r="C40351"/>
      <c r="D40351"/>
      <c r="E40351"/>
      <c r="F40351"/>
      <c r="G40351"/>
      <c r="H40351"/>
      <c r="I40351"/>
      <c r="J40351"/>
      <c r="K40351"/>
      <c r="L40351"/>
      <c r="M40351"/>
      <c r="N40351"/>
      <c r="O40351"/>
      <c r="P40351"/>
      <c r="Q40351"/>
      <c r="R40351"/>
    </row>
    <row r="40352" spans="3:18" x14ac:dyDescent="0.2">
      <c r="C40352"/>
      <c r="D40352"/>
      <c r="E40352"/>
      <c r="F40352"/>
      <c r="G40352"/>
      <c r="H40352"/>
      <c r="I40352"/>
      <c r="J40352"/>
      <c r="K40352"/>
      <c r="L40352"/>
      <c r="M40352"/>
      <c r="N40352"/>
      <c r="O40352"/>
      <c r="P40352"/>
      <c r="Q40352"/>
      <c r="R40352"/>
    </row>
    <row r="40353" spans="3:18" x14ac:dyDescent="0.2">
      <c r="C40353"/>
      <c r="D40353"/>
      <c r="E40353"/>
      <c r="F40353"/>
      <c r="G40353"/>
      <c r="H40353"/>
      <c r="I40353"/>
      <c r="J40353"/>
      <c r="K40353"/>
      <c r="L40353"/>
      <c r="M40353"/>
      <c r="N40353"/>
      <c r="O40353"/>
      <c r="P40353"/>
      <c r="Q40353"/>
      <c r="R40353"/>
    </row>
    <row r="40354" spans="3:18" x14ac:dyDescent="0.2">
      <c r="C40354"/>
      <c r="D40354"/>
      <c r="E40354"/>
      <c r="F40354"/>
      <c r="G40354"/>
      <c r="H40354"/>
      <c r="I40354"/>
      <c r="J40354"/>
      <c r="K40354"/>
      <c r="L40354"/>
      <c r="M40354"/>
      <c r="N40354"/>
      <c r="O40354"/>
      <c r="P40354"/>
      <c r="Q40354"/>
      <c r="R40354"/>
    </row>
    <row r="40355" spans="3:18" x14ac:dyDescent="0.2">
      <c r="C40355"/>
      <c r="D40355"/>
      <c r="E40355"/>
      <c r="F40355"/>
      <c r="G40355"/>
      <c r="H40355"/>
      <c r="I40355"/>
      <c r="J40355"/>
      <c r="K40355"/>
      <c r="L40355"/>
      <c r="M40355"/>
      <c r="N40355"/>
      <c r="O40355"/>
      <c r="P40355"/>
      <c r="Q40355"/>
      <c r="R40355"/>
    </row>
    <row r="40356" spans="3:18" x14ac:dyDescent="0.2">
      <c r="C40356"/>
      <c r="D40356"/>
      <c r="E40356"/>
      <c r="F40356"/>
      <c r="G40356"/>
      <c r="H40356"/>
      <c r="I40356"/>
      <c r="J40356"/>
      <c r="K40356"/>
      <c r="L40356"/>
      <c r="M40356"/>
      <c r="N40356"/>
      <c r="O40356"/>
      <c r="P40356"/>
      <c r="Q40356"/>
      <c r="R40356"/>
    </row>
    <row r="40357" spans="3:18" x14ac:dyDescent="0.2">
      <c r="C40357"/>
      <c r="D40357"/>
      <c r="E40357"/>
      <c r="F40357"/>
      <c r="G40357"/>
      <c r="H40357"/>
      <c r="I40357"/>
      <c r="J40357"/>
      <c r="K40357"/>
      <c r="L40357"/>
      <c r="M40357"/>
      <c r="N40357"/>
      <c r="O40357"/>
      <c r="P40357"/>
      <c r="Q40357"/>
      <c r="R40357"/>
    </row>
    <row r="40358" spans="3:18" x14ac:dyDescent="0.2">
      <c r="C40358"/>
      <c r="D40358"/>
      <c r="E40358"/>
      <c r="F40358"/>
      <c r="G40358"/>
      <c r="H40358"/>
      <c r="I40358"/>
      <c r="J40358"/>
      <c r="K40358"/>
      <c r="L40358"/>
      <c r="M40358"/>
      <c r="N40358"/>
      <c r="O40358"/>
      <c r="P40358"/>
      <c r="Q40358"/>
      <c r="R40358"/>
    </row>
    <row r="40359" spans="3:18" x14ac:dyDescent="0.2">
      <c r="C40359"/>
      <c r="D40359"/>
      <c r="E40359"/>
      <c r="F40359"/>
      <c r="G40359"/>
      <c r="H40359"/>
      <c r="I40359"/>
      <c r="J40359"/>
      <c r="K40359"/>
      <c r="L40359"/>
      <c r="M40359"/>
      <c r="N40359"/>
      <c r="O40359"/>
      <c r="P40359"/>
      <c r="Q40359"/>
      <c r="R40359"/>
    </row>
    <row r="40360" spans="3:18" x14ac:dyDescent="0.2">
      <c r="C40360"/>
      <c r="D40360"/>
      <c r="E40360"/>
      <c r="F40360"/>
      <c r="G40360"/>
      <c r="H40360"/>
      <c r="I40360"/>
      <c r="J40360"/>
      <c r="K40360"/>
      <c r="L40360"/>
      <c r="M40360"/>
      <c r="N40360"/>
      <c r="O40360"/>
      <c r="P40360"/>
      <c r="Q40360"/>
      <c r="R40360"/>
    </row>
    <row r="40361" spans="3:18" x14ac:dyDescent="0.2">
      <c r="C40361"/>
      <c r="D40361"/>
      <c r="E40361"/>
      <c r="F40361"/>
      <c r="G40361"/>
      <c r="H40361"/>
      <c r="I40361"/>
      <c r="J40361"/>
      <c r="K40361"/>
      <c r="L40361"/>
      <c r="M40361"/>
      <c r="N40361"/>
      <c r="O40361"/>
      <c r="P40361"/>
      <c r="Q40361"/>
      <c r="R40361"/>
    </row>
    <row r="40362" spans="3:18" x14ac:dyDescent="0.2">
      <c r="C40362"/>
      <c r="D40362"/>
      <c r="E40362"/>
      <c r="F40362"/>
      <c r="G40362"/>
      <c r="H40362"/>
      <c r="I40362"/>
      <c r="J40362"/>
      <c r="K40362"/>
      <c r="L40362"/>
      <c r="M40362"/>
      <c r="N40362"/>
      <c r="O40362"/>
      <c r="P40362"/>
      <c r="Q40362"/>
      <c r="R40362"/>
    </row>
    <row r="40363" spans="3:18" x14ac:dyDescent="0.2">
      <c r="C40363"/>
      <c r="D40363"/>
      <c r="E40363"/>
      <c r="F40363"/>
      <c r="G40363"/>
      <c r="H40363"/>
      <c r="I40363"/>
      <c r="J40363"/>
      <c r="K40363"/>
      <c r="L40363"/>
      <c r="M40363"/>
      <c r="N40363"/>
      <c r="O40363"/>
      <c r="P40363"/>
      <c r="Q40363"/>
      <c r="R40363"/>
    </row>
    <row r="40364" spans="3:18" x14ac:dyDescent="0.2">
      <c r="C40364"/>
      <c r="D40364"/>
      <c r="E40364"/>
      <c r="F40364"/>
      <c r="G40364"/>
      <c r="H40364"/>
      <c r="I40364"/>
      <c r="J40364"/>
      <c r="K40364"/>
      <c r="L40364"/>
      <c r="M40364"/>
      <c r="N40364"/>
      <c r="O40364"/>
      <c r="P40364"/>
      <c r="Q40364"/>
      <c r="R40364"/>
    </row>
    <row r="40365" spans="3:18" x14ac:dyDescent="0.2">
      <c r="C40365"/>
      <c r="D40365"/>
      <c r="E40365"/>
      <c r="F40365"/>
      <c r="G40365"/>
      <c r="H40365"/>
      <c r="I40365"/>
      <c r="J40365"/>
      <c r="K40365"/>
      <c r="L40365"/>
      <c r="M40365"/>
      <c r="N40365"/>
      <c r="O40365"/>
      <c r="P40365"/>
      <c r="Q40365"/>
      <c r="R40365"/>
    </row>
    <row r="40366" spans="3:18" x14ac:dyDescent="0.2">
      <c r="C40366"/>
      <c r="D40366"/>
      <c r="E40366"/>
      <c r="F40366"/>
      <c r="G40366"/>
      <c r="H40366"/>
      <c r="I40366"/>
      <c r="J40366"/>
      <c r="K40366"/>
      <c r="L40366"/>
      <c r="M40366"/>
      <c r="N40366"/>
      <c r="O40366"/>
      <c r="P40366"/>
      <c r="Q40366"/>
      <c r="R40366"/>
    </row>
    <row r="40367" spans="3:18" x14ac:dyDescent="0.2">
      <c r="C40367"/>
      <c r="D40367"/>
      <c r="E40367"/>
      <c r="F40367"/>
      <c r="G40367"/>
      <c r="H40367"/>
      <c r="I40367"/>
      <c r="J40367"/>
      <c r="K40367"/>
      <c r="L40367"/>
      <c r="M40367"/>
      <c r="N40367"/>
      <c r="O40367"/>
      <c r="P40367"/>
      <c r="Q40367"/>
      <c r="R40367"/>
    </row>
    <row r="40368" spans="3:18" x14ac:dyDescent="0.2">
      <c r="C40368"/>
      <c r="D40368"/>
      <c r="E40368"/>
      <c r="F40368"/>
      <c r="G40368"/>
      <c r="H40368"/>
      <c r="I40368"/>
      <c r="J40368"/>
      <c r="K40368"/>
      <c r="L40368"/>
      <c r="M40368"/>
      <c r="N40368"/>
      <c r="O40368"/>
      <c r="P40368"/>
      <c r="Q40368"/>
      <c r="R40368"/>
    </row>
    <row r="40369" spans="3:18" x14ac:dyDescent="0.2">
      <c r="C40369"/>
      <c r="D40369"/>
      <c r="E40369"/>
      <c r="F40369"/>
      <c r="G40369"/>
      <c r="H40369"/>
      <c r="I40369"/>
      <c r="J40369"/>
      <c r="K40369"/>
      <c r="L40369"/>
      <c r="M40369"/>
      <c r="N40369"/>
      <c r="O40369"/>
      <c r="P40369"/>
      <c r="Q40369"/>
      <c r="R40369"/>
    </row>
    <row r="40370" spans="3:18" x14ac:dyDescent="0.2">
      <c r="C40370"/>
      <c r="D40370"/>
      <c r="E40370"/>
      <c r="F40370"/>
      <c r="G40370"/>
      <c r="H40370"/>
      <c r="I40370"/>
      <c r="J40370"/>
      <c r="K40370"/>
      <c r="L40370"/>
      <c r="M40370"/>
      <c r="N40370"/>
      <c r="O40370"/>
      <c r="P40370"/>
      <c r="Q40370"/>
      <c r="R40370"/>
    </row>
    <row r="40371" spans="3:18" x14ac:dyDescent="0.2">
      <c r="C40371"/>
      <c r="D40371"/>
      <c r="E40371"/>
      <c r="F40371"/>
      <c r="G40371"/>
      <c r="H40371"/>
      <c r="I40371"/>
      <c r="J40371"/>
      <c r="K40371"/>
      <c r="L40371"/>
      <c r="M40371"/>
      <c r="N40371"/>
      <c r="O40371"/>
      <c r="P40371"/>
      <c r="Q40371"/>
      <c r="R40371"/>
    </row>
    <row r="40372" spans="3:18" x14ac:dyDescent="0.2">
      <c r="C40372"/>
      <c r="D40372"/>
      <c r="E40372"/>
      <c r="F40372"/>
      <c r="G40372"/>
      <c r="H40372"/>
      <c r="I40372"/>
      <c r="J40372"/>
      <c r="K40372"/>
      <c r="L40372"/>
      <c r="M40372"/>
      <c r="N40372"/>
      <c r="O40372"/>
      <c r="P40372"/>
      <c r="Q40372"/>
      <c r="R40372"/>
    </row>
    <row r="40373" spans="3:18" x14ac:dyDescent="0.2">
      <c r="C40373"/>
      <c r="D40373"/>
      <c r="E40373"/>
      <c r="F40373"/>
      <c r="G40373"/>
      <c r="H40373"/>
      <c r="I40373"/>
      <c r="J40373"/>
      <c r="K40373"/>
      <c r="L40373"/>
      <c r="M40373"/>
      <c r="N40373"/>
      <c r="O40373"/>
      <c r="P40373"/>
      <c r="Q40373"/>
      <c r="R40373"/>
    </row>
    <row r="40374" spans="3:18" x14ac:dyDescent="0.2">
      <c r="C40374"/>
      <c r="D40374"/>
      <c r="E40374"/>
      <c r="F40374"/>
      <c r="G40374"/>
      <c r="H40374"/>
      <c r="I40374"/>
      <c r="J40374"/>
      <c r="K40374"/>
      <c r="L40374"/>
      <c r="M40374"/>
      <c r="N40374"/>
      <c r="O40374"/>
      <c r="P40374"/>
      <c r="Q40374"/>
      <c r="R40374"/>
    </row>
    <row r="40375" spans="3:18" x14ac:dyDescent="0.2">
      <c r="C40375"/>
      <c r="D40375"/>
      <c r="E40375"/>
      <c r="F40375"/>
      <c r="G40375"/>
      <c r="H40375"/>
      <c r="I40375"/>
      <c r="J40375"/>
      <c r="K40375"/>
      <c r="L40375"/>
      <c r="M40375"/>
      <c r="N40375"/>
      <c r="O40375"/>
      <c r="P40375"/>
      <c r="Q40375"/>
      <c r="R40375"/>
    </row>
    <row r="40376" spans="3:18" x14ac:dyDescent="0.2">
      <c r="C40376"/>
      <c r="D40376"/>
      <c r="E40376"/>
      <c r="F40376"/>
      <c r="G40376"/>
      <c r="H40376"/>
      <c r="I40376"/>
      <c r="J40376"/>
      <c r="K40376"/>
      <c r="L40376"/>
      <c r="M40376"/>
      <c r="N40376"/>
      <c r="O40376"/>
      <c r="P40376"/>
      <c r="Q40376"/>
      <c r="R40376"/>
    </row>
    <row r="40377" spans="3:18" x14ac:dyDescent="0.2">
      <c r="C40377"/>
      <c r="D40377"/>
      <c r="E40377"/>
      <c r="F40377"/>
      <c r="G40377"/>
      <c r="H40377"/>
      <c r="I40377"/>
      <c r="J40377"/>
      <c r="K40377"/>
      <c r="L40377"/>
      <c r="M40377"/>
      <c r="N40377"/>
      <c r="O40377"/>
      <c r="P40377"/>
      <c r="Q40377"/>
      <c r="R40377"/>
    </row>
    <row r="40378" spans="3:18" x14ac:dyDescent="0.2">
      <c r="C40378"/>
      <c r="D40378"/>
      <c r="E40378"/>
      <c r="F40378"/>
      <c r="G40378"/>
      <c r="H40378"/>
      <c r="I40378"/>
      <c r="J40378"/>
      <c r="K40378"/>
      <c r="L40378"/>
      <c r="M40378"/>
      <c r="N40378"/>
      <c r="O40378"/>
      <c r="P40378"/>
      <c r="Q40378"/>
      <c r="R40378"/>
    </row>
    <row r="40379" spans="3:18" x14ac:dyDescent="0.2">
      <c r="C40379"/>
      <c r="D40379"/>
      <c r="E40379"/>
      <c r="F40379"/>
      <c r="G40379"/>
      <c r="H40379"/>
      <c r="I40379"/>
      <c r="J40379"/>
      <c r="K40379"/>
      <c r="L40379"/>
      <c r="M40379"/>
      <c r="N40379"/>
      <c r="O40379"/>
      <c r="P40379"/>
      <c r="Q40379"/>
      <c r="R40379"/>
    </row>
    <row r="40380" spans="3:18" x14ac:dyDescent="0.2">
      <c r="C40380"/>
      <c r="D40380"/>
      <c r="E40380"/>
      <c r="F40380"/>
      <c r="G40380"/>
      <c r="H40380"/>
      <c r="I40380"/>
      <c r="J40380"/>
      <c r="K40380"/>
      <c r="L40380"/>
      <c r="M40380"/>
      <c r="N40380"/>
      <c r="O40380"/>
      <c r="P40380"/>
      <c r="Q40380"/>
      <c r="R40380"/>
    </row>
    <row r="40381" spans="3:18" x14ac:dyDescent="0.2">
      <c r="C40381"/>
      <c r="D40381"/>
      <c r="E40381"/>
      <c r="F40381"/>
      <c r="G40381"/>
      <c r="H40381"/>
      <c r="I40381"/>
      <c r="J40381"/>
      <c r="K40381"/>
      <c r="L40381"/>
      <c r="M40381"/>
      <c r="N40381"/>
      <c r="O40381"/>
      <c r="P40381"/>
      <c r="Q40381"/>
      <c r="R40381"/>
    </row>
    <row r="40382" spans="3:18" x14ac:dyDescent="0.2">
      <c r="C40382"/>
      <c r="D40382"/>
      <c r="E40382"/>
      <c r="F40382"/>
      <c r="G40382"/>
      <c r="H40382"/>
      <c r="I40382"/>
      <c r="J40382"/>
      <c r="K40382"/>
      <c r="L40382"/>
      <c r="M40382"/>
      <c r="N40382"/>
      <c r="O40382"/>
      <c r="P40382"/>
      <c r="Q40382"/>
      <c r="R40382"/>
    </row>
    <row r="40383" spans="3:18" x14ac:dyDescent="0.2">
      <c r="C40383"/>
      <c r="D40383"/>
      <c r="E40383"/>
      <c r="F40383"/>
      <c r="G40383"/>
      <c r="H40383"/>
      <c r="I40383"/>
      <c r="J40383"/>
      <c r="K40383"/>
      <c r="L40383"/>
      <c r="M40383"/>
      <c r="N40383"/>
      <c r="O40383"/>
      <c r="P40383"/>
      <c r="Q40383"/>
      <c r="R40383"/>
    </row>
    <row r="40384" spans="3:18" x14ac:dyDescent="0.2">
      <c r="C40384"/>
      <c r="D40384"/>
      <c r="E40384"/>
      <c r="F40384"/>
      <c r="G40384"/>
      <c r="H40384"/>
      <c r="I40384"/>
      <c r="J40384"/>
      <c r="K40384"/>
      <c r="L40384"/>
      <c r="M40384"/>
      <c r="N40384"/>
      <c r="O40384"/>
      <c r="P40384"/>
      <c r="Q40384"/>
      <c r="R40384"/>
    </row>
    <row r="40385" spans="3:18" x14ac:dyDescent="0.2">
      <c r="C40385"/>
      <c r="D40385"/>
      <c r="E40385"/>
      <c r="F40385"/>
      <c r="G40385"/>
      <c r="H40385"/>
      <c r="I40385"/>
      <c r="J40385"/>
      <c r="K40385"/>
      <c r="L40385"/>
      <c r="M40385"/>
      <c r="N40385"/>
      <c r="O40385"/>
      <c r="P40385"/>
      <c r="Q40385"/>
      <c r="R40385"/>
    </row>
    <row r="40386" spans="3:18" x14ac:dyDescent="0.2">
      <c r="C40386"/>
      <c r="D40386"/>
      <c r="E40386"/>
      <c r="F40386"/>
      <c r="G40386"/>
      <c r="H40386"/>
      <c r="I40386"/>
      <c r="J40386"/>
      <c r="K40386"/>
      <c r="L40386"/>
      <c r="M40386"/>
      <c r="N40386"/>
      <c r="O40386"/>
      <c r="P40386"/>
      <c r="Q40386"/>
      <c r="R40386"/>
    </row>
    <row r="40387" spans="3:18" x14ac:dyDescent="0.2">
      <c r="C40387"/>
      <c r="D40387"/>
      <c r="E40387"/>
      <c r="F40387"/>
      <c r="G40387"/>
      <c r="H40387"/>
      <c r="I40387"/>
      <c r="J40387"/>
      <c r="K40387"/>
      <c r="L40387"/>
      <c r="M40387"/>
      <c r="N40387"/>
      <c r="O40387"/>
      <c r="P40387"/>
      <c r="Q40387"/>
      <c r="R40387"/>
    </row>
    <row r="40388" spans="3:18" x14ac:dyDescent="0.2">
      <c r="C40388"/>
      <c r="D40388"/>
      <c r="E40388"/>
      <c r="F40388"/>
      <c r="G40388"/>
      <c r="H40388"/>
      <c r="I40388"/>
      <c r="J40388"/>
      <c r="K40388"/>
      <c r="L40388"/>
      <c r="M40388"/>
      <c r="N40388"/>
      <c r="O40388"/>
      <c r="P40388"/>
      <c r="Q40388"/>
      <c r="R40388"/>
    </row>
    <row r="40389" spans="3:18" x14ac:dyDescent="0.2">
      <c r="C40389"/>
      <c r="D40389"/>
      <c r="E40389"/>
      <c r="F40389"/>
      <c r="G40389"/>
      <c r="H40389"/>
      <c r="I40389"/>
      <c r="J40389"/>
      <c r="K40389"/>
      <c r="L40389"/>
      <c r="M40389"/>
      <c r="N40389"/>
      <c r="O40389"/>
      <c r="P40389"/>
      <c r="Q40389"/>
      <c r="R40389"/>
    </row>
    <row r="40390" spans="3:18" x14ac:dyDescent="0.2">
      <c r="C40390"/>
      <c r="D40390"/>
      <c r="E40390"/>
      <c r="F40390"/>
      <c r="G40390"/>
      <c r="H40390"/>
      <c r="I40390"/>
      <c r="J40390"/>
      <c r="K40390"/>
      <c r="L40390"/>
      <c r="M40390"/>
      <c r="N40390"/>
      <c r="O40390"/>
      <c r="P40390"/>
      <c r="Q40390"/>
      <c r="R40390"/>
    </row>
    <row r="40391" spans="3:18" x14ac:dyDescent="0.2">
      <c r="C40391"/>
      <c r="D40391"/>
      <c r="E40391"/>
      <c r="F40391"/>
      <c r="G40391"/>
      <c r="H40391"/>
      <c r="I40391"/>
      <c r="J40391"/>
      <c r="K40391"/>
      <c r="L40391"/>
      <c r="M40391"/>
      <c r="N40391"/>
      <c r="O40391"/>
      <c r="P40391"/>
      <c r="Q40391"/>
      <c r="R40391"/>
    </row>
    <row r="40392" spans="3:18" x14ac:dyDescent="0.2">
      <c r="C40392"/>
      <c r="D40392"/>
      <c r="E40392"/>
      <c r="F40392"/>
      <c r="G40392"/>
      <c r="H40392"/>
      <c r="I40392"/>
      <c r="J40392"/>
      <c r="K40392"/>
      <c r="L40392"/>
      <c r="M40392"/>
      <c r="N40392"/>
      <c r="O40392"/>
      <c r="P40392"/>
      <c r="Q40392"/>
      <c r="R40392"/>
    </row>
    <row r="40393" spans="3:18" x14ac:dyDescent="0.2">
      <c r="C40393"/>
      <c r="D40393"/>
      <c r="E40393"/>
      <c r="F40393"/>
      <c r="G40393"/>
      <c r="H40393"/>
      <c r="I40393"/>
      <c r="J40393"/>
      <c r="K40393"/>
      <c r="L40393"/>
      <c r="M40393"/>
      <c r="N40393"/>
      <c r="O40393"/>
      <c r="P40393"/>
      <c r="Q40393"/>
      <c r="R40393"/>
    </row>
    <row r="40394" spans="3:18" x14ac:dyDescent="0.2">
      <c r="C40394"/>
      <c r="D40394"/>
      <c r="E40394"/>
      <c r="F40394"/>
      <c r="G40394"/>
      <c r="H40394"/>
      <c r="I40394"/>
      <c r="J40394"/>
      <c r="K40394"/>
      <c r="L40394"/>
      <c r="M40394"/>
      <c r="N40394"/>
      <c r="O40394"/>
      <c r="P40394"/>
      <c r="Q40394"/>
      <c r="R40394"/>
    </row>
    <row r="40395" spans="3:18" x14ac:dyDescent="0.2">
      <c r="C40395"/>
      <c r="D40395"/>
      <c r="E40395"/>
      <c r="F40395"/>
      <c r="G40395"/>
      <c r="H40395"/>
      <c r="I40395"/>
      <c r="J40395"/>
      <c r="K40395"/>
      <c r="L40395"/>
      <c r="M40395"/>
      <c r="N40395"/>
      <c r="O40395"/>
      <c r="P40395"/>
      <c r="Q40395"/>
      <c r="R40395"/>
    </row>
    <row r="40396" spans="3:18" x14ac:dyDescent="0.2">
      <c r="C40396"/>
      <c r="D40396"/>
      <c r="E40396"/>
      <c r="F40396"/>
      <c r="G40396"/>
      <c r="H40396"/>
      <c r="I40396"/>
      <c r="J40396"/>
      <c r="K40396"/>
      <c r="L40396"/>
      <c r="M40396"/>
      <c r="N40396"/>
      <c r="O40396"/>
      <c r="P40396"/>
      <c r="Q40396"/>
      <c r="R40396"/>
    </row>
    <row r="40397" spans="3:18" x14ac:dyDescent="0.2">
      <c r="C40397"/>
      <c r="D40397"/>
      <c r="E40397"/>
      <c r="F40397"/>
      <c r="G40397"/>
      <c r="H40397"/>
      <c r="I40397"/>
      <c r="J40397"/>
      <c r="K40397"/>
      <c r="L40397"/>
      <c r="M40397"/>
      <c r="N40397"/>
      <c r="O40397"/>
      <c r="P40397"/>
      <c r="Q40397"/>
      <c r="R40397"/>
    </row>
    <row r="40398" spans="3:18" x14ac:dyDescent="0.2">
      <c r="C40398"/>
      <c r="D40398"/>
      <c r="E40398"/>
      <c r="F40398"/>
      <c r="G40398"/>
      <c r="H40398"/>
      <c r="I40398"/>
      <c r="J40398"/>
      <c r="K40398"/>
      <c r="L40398"/>
      <c r="M40398"/>
      <c r="N40398"/>
      <c r="O40398"/>
      <c r="P40398"/>
      <c r="Q40398"/>
      <c r="R40398"/>
    </row>
    <row r="40399" spans="3:18" x14ac:dyDescent="0.2">
      <c r="C40399"/>
      <c r="D40399"/>
      <c r="E40399"/>
      <c r="F40399"/>
      <c r="G40399"/>
      <c r="H40399"/>
      <c r="I40399"/>
      <c r="J40399"/>
      <c r="K40399"/>
      <c r="L40399"/>
      <c r="M40399"/>
      <c r="N40399"/>
      <c r="O40399"/>
      <c r="P40399"/>
      <c r="Q40399"/>
      <c r="R40399"/>
    </row>
    <row r="40400" spans="3:18" x14ac:dyDescent="0.2">
      <c r="C40400"/>
      <c r="D40400"/>
      <c r="E40400"/>
      <c r="F40400"/>
      <c r="G40400"/>
      <c r="H40400"/>
      <c r="I40400"/>
      <c r="J40400"/>
      <c r="K40400"/>
      <c r="L40400"/>
      <c r="M40400"/>
      <c r="N40400"/>
      <c r="O40400"/>
      <c r="P40400"/>
      <c r="Q40400"/>
      <c r="R40400"/>
    </row>
    <row r="40401" spans="3:18" x14ac:dyDescent="0.2">
      <c r="C40401"/>
      <c r="D40401"/>
      <c r="E40401"/>
      <c r="F40401"/>
      <c r="G40401"/>
      <c r="H40401"/>
      <c r="I40401"/>
      <c r="J40401"/>
      <c r="K40401"/>
      <c r="L40401"/>
      <c r="M40401"/>
      <c r="N40401"/>
      <c r="O40401"/>
      <c r="P40401"/>
      <c r="Q40401"/>
      <c r="R40401"/>
    </row>
    <row r="40402" spans="3:18" x14ac:dyDescent="0.2">
      <c r="C40402"/>
      <c r="D40402"/>
      <c r="E40402"/>
      <c r="F40402"/>
      <c r="G40402"/>
      <c r="H40402"/>
      <c r="I40402"/>
      <c r="J40402"/>
      <c r="K40402"/>
      <c r="L40402"/>
      <c r="M40402"/>
      <c r="N40402"/>
      <c r="O40402"/>
      <c r="P40402"/>
      <c r="Q40402"/>
      <c r="R40402"/>
    </row>
    <row r="40403" spans="3:18" x14ac:dyDescent="0.2">
      <c r="C40403"/>
      <c r="D40403"/>
      <c r="E40403"/>
      <c r="F40403"/>
      <c r="G40403"/>
      <c r="H40403"/>
      <c r="I40403"/>
      <c r="J40403"/>
      <c r="K40403"/>
      <c r="L40403"/>
      <c r="M40403"/>
      <c r="N40403"/>
      <c r="O40403"/>
      <c r="P40403"/>
      <c r="Q40403"/>
      <c r="R40403"/>
    </row>
    <row r="40404" spans="3:18" x14ac:dyDescent="0.2">
      <c r="C40404"/>
      <c r="D40404"/>
      <c r="E40404"/>
      <c r="F40404"/>
      <c r="G40404"/>
      <c r="H40404"/>
      <c r="I40404"/>
      <c r="J40404"/>
      <c r="K40404"/>
      <c r="L40404"/>
      <c r="M40404"/>
      <c r="N40404"/>
      <c r="O40404"/>
      <c r="P40404"/>
      <c r="Q40404"/>
      <c r="R40404"/>
    </row>
    <row r="40405" spans="3:18" x14ac:dyDescent="0.2">
      <c r="C40405"/>
      <c r="D40405"/>
      <c r="E40405"/>
      <c r="F40405"/>
      <c r="G40405"/>
      <c r="H40405"/>
      <c r="I40405"/>
      <c r="J40405"/>
      <c r="K40405"/>
      <c r="L40405"/>
      <c r="M40405"/>
      <c r="N40405"/>
      <c r="O40405"/>
      <c r="P40405"/>
      <c r="Q40405"/>
      <c r="R40405"/>
    </row>
    <row r="40406" spans="3:18" x14ac:dyDescent="0.2">
      <c r="C40406"/>
      <c r="D40406"/>
      <c r="E40406"/>
      <c r="F40406"/>
      <c r="G40406"/>
      <c r="H40406"/>
      <c r="I40406"/>
      <c r="J40406"/>
      <c r="K40406"/>
      <c r="L40406"/>
      <c r="M40406"/>
      <c r="N40406"/>
      <c r="O40406"/>
      <c r="P40406"/>
      <c r="Q40406"/>
      <c r="R40406"/>
    </row>
    <row r="40407" spans="3:18" x14ac:dyDescent="0.2">
      <c r="C40407"/>
      <c r="D40407"/>
      <c r="E40407"/>
      <c r="F40407"/>
      <c r="G40407"/>
      <c r="H40407"/>
      <c r="I40407"/>
      <c r="J40407"/>
      <c r="K40407"/>
      <c r="L40407"/>
      <c r="M40407"/>
      <c r="N40407"/>
      <c r="O40407"/>
      <c r="P40407"/>
      <c r="Q40407"/>
      <c r="R40407"/>
    </row>
    <row r="40408" spans="3:18" x14ac:dyDescent="0.2">
      <c r="C40408"/>
      <c r="D40408"/>
      <c r="E40408"/>
      <c r="F40408"/>
      <c r="G40408"/>
      <c r="H40408"/>
      <c r="I40408"/>
      <c r="J40408"/>
      <c r="K40408"/>
      <c r="L40408"/>
      <c r="M40408"/>
      <c r="N40408"/>
      <c r="O40408"/>
      <c r="P40408"/>
      <c r="Q40408"/>
      <c r="R40408"/>
    </row>
    <row r="40409" spans="3:18" x14ac:dyDescent="0.2">
      <c r="C40409"/>
      <c r="D40409"/>
      <c r="E40409"/>
      <c r="F40409"/>
      <c r="G40409"/>
      <c r="H40409"/>
      <c r="I40409"/>
      <c r="J40409"/>
      <c r="K40409"/>
      <c r="L40409"/>
      <c r="M40409"/>
      <c r="N40409"/>
      <c r="O40409"/>
      <c r="P40409"/>
      <c r="Q40409"/>
      <c r="R40409"/>
    </row>
    <row r="40410" spans="3:18" x14ac:dyDescent="0.2">
      <c r="C40410"/>
      <c r="D40410"/>
      <c r="E40410"/>
      <c r="F40410"/>
      <c r="G40410"/>
      <c r="H40410"/>
      <c r="I40410"/>
      <c r="J40410"/>
      <c r="K40410"/>
      <c r="L40410"/>
      <c r="M40410"/>
      <c r="N40410"/>
      <c r="O40410"/>
      <c r="P40410"/>
      <c r="Q40410"/>
      <c r="R40410"/>
    </row>
    <row r="40411" spans="3:18" x14ac:dyDescent="0.2">
      <c r="C40411"/>
      <c r="D40411"/>
      <c r="E40411"/>
      <c r="F40411"/>
      <c r="G40411"/>
      <c r="H40411"/>
      <c r="I40411"/>
      <c r="J40411"/>
      <c r="K40411"/>
      <c r="L40411"/>
      <c r="M40411"/>
      <c r="N40411"/>
      <c r="O40411"/>
      <c r="P40411"/>
      <c r="Q40411"/>
      <c r="R40411"/>
    </row>
    <row r="40412" spans="3:18" x14ac:dyDescent="0.2">
      <c r="C40412"/>
      <c r="D40412"/>
      <c r="E40412"/>
      <c r="F40412"/>
      <c r="G40412"/>
      <c r="H40412"/>
      <c r="I40412"/>
      <c r="J40412"/>
      <c r="K40412"/>
      <c r="L40412"/>
      <c r="M40412"/>
      <c r="N40412"/>
      <c r="O40412"/>
      <c r="P40412"/>
      <c r="Q40412"/>
      <c r="R40412"/>
    </row>
    <row r="40413" spans="3:18" x14ac:dyDescent="0.2">
      <c r="C40413"/>
      <c r="D40413"/>
      <c r="E40413"/>
      <c r="F40413"/>
      <c r="G40413"/>
      <c r="H40413"/>
      <c r="I40413"/>
      <c r="J40413"/>
      <c r="K40413"/>
      <c r="L40413"/>
      <c r="M40413"/>
      <c r="N40413"/>
      <c r="O40413"/>
      <c r="P40413"/>
      <c r="Q40413"/>
      <c r="R40413"/>
    </row>
    <row r="40414" spans="3:18" x14ac:dyDescent="0.2">
      <c r="C40414"/>
      <c r="D40414"/>
      <c r="E40414"/>
      <c r="F40414"/>
      <c r="G40414"/>
      <c r="H40414"/>
      <c r="I40414"/>
      <c r="J40414"/>
      <c r="K40414"/>
      <c r="L40414"/>
      <c r="M40414"/>
      <c r="N40414"/>
      <c r="O40414"/>
      <c r="P40414"/>
      <c r="Q40414"/>
      <c r="R40414"/>
    </row>
    <row r="40415" spans="3:18" x14ac:dyDescent="0.2">
      <c r="C40415"/>
      <c r="D40415"/>
      <c r="E40415"/>
      <c r="F40415"/>
      <c r="G40415"/>
      <c r="H40415"/>
      <c r="I40415"/>
      <c r="J40415"/>
      <c r="K40415"/>
      <c r="L40415"/>
      <c r="M40415"/>
      <c r="N40415"/>
      <c r="O40415"/>
      <c r="P40415"/>
      <c r="Q40415"/>
      <c r="R40415"/>
    </row>
    <row r="40416" spans="3:18" x14ac:dyDescent="0.2">
      <c r="C40416"/>
      <c r="D40416"/>
      <c r="E40416"/>
      <c r="F40416"/>
      <c r="G40416"/>
      <c r="H40416"/>
      <c r="I40416"/>
      <c r="J40416"/>
      <c r="K40416"/>
      <c r="L40416"/>
      <c r="M40416"/>
      <c r="N40416"/>
      <c r="O40416"/>
      <c r="P40416"/>
      <c r="Q40416"/>
      <c r="R40416"/>
    </row>
    <row r="40417" spans="3:18" x14ac:dyDescent="0.2">
      <c r="C40417"/>
      <c r="D40417"/>
      <c r="E40417"/>
      <c r="F40417"/>
      <c r="G40417"/>
      <c r="H40417"/>
      <c r="I40417"/>
      <c r="J40417"/>
      <c r="K40417"/>
      <c r="L40417"/>
      <c r="M40417"/>
      <c r="N40417"/>
      <c r="O40417"/>
      <c r="P40417"/>
      <c r="Q40417"/>
      <c r="R40417"/>
    </row>
    <row r="40418" spans="3:18" x14ac:dyDescent="0.2">
      <c r="C40418"/>
      <c r="D40418"/>
      <c r="E40418"/>
      <c r="F40418"/>
      <c r="G40418"/>
      <c r="H40418"/>
      <c r="I40418"/>
      <c r="J40418"/>
      <c r="K40418"/>
      <c r="L40418"/>
      <c r="M40418"/>
      <c r="N40418"/>
      <c r="O40418"/>
      <c r="P40418"/>
      <c r="Q40418"/>
      <c r="R40418"/>
    </row>
    <row r="40419" spans="3:18" x14ac:dyDescent="0.2">
      <c r="C40419"/>
      <c r="D40419"/>
      <c r="E40419"/>
      <c r="F40419"/>
      <c r="G40419"/>
      <c r="H40419"/>
      <c r="I40419"/>
      <c r="J40419"/>
      <c r="K40419"/>
      <c r="L40419"/>
      <c r="M40419"/>
      <c r="N40419"/>
      <c r="O40419"/>
      <c r="P40419"/>
      <c r="Q40419"/>
      <c r="R40419"/>
    </row>
    <row r="40420" spans="3:18" x14ac:dyDescent="0.2">
      <c r="C40420"/>
      <c r="D40420"/>
      <c r="E40420"/>
      <c r="F40420"/>
      <c r="G40420"/>
      <c r="H40420"/>
      <c r="I40420"/>
      <c r="J40420"/>
      <c r="K40420"/>
      <c r="L40420"/>
      <c r="M40420"/>
      <c r="N40420"/>
      <c r="O40420"/>
      <c r="P40420"/>
      <c r="Q40420"/>
      <c r="R40420"/>
    </row>
    <row r="40421" spans="3:18" x14ac:dyDescent="0.2">
      <c r="C40421"/>
      <c r="D40421"/>
      <c r="E40421"/>
      <c r="F40421"/>
      <c r="G40421"/>
      <c r="H40421"/>
      <c r="I40421"/>
      <c r="J40421"/>
      <c r="K40421"/>
      <c r="L40421"/>
      <c r="M40421"/>
      <c r="N40421"/>
      <c r="O40421"/>
      <c r="P40421"/>
      <c r="Q40421"/>
      <c r="R40421"/>
    </row>
    <row r="40422" spans="3:18" x14ac:dyDescent="0.2">
      <c r="C40422"/>
      <c r="D40422"/>
      <c r="E40422"/>
      <c r="F40422"/>
      <c r="G40422"/>
      <c r="H40422"/>
      <c r="I40422"/>
      <c r="J40422"/>
      <c r="K40422"/>
      <c r="L40422"/>
      <c r="M40422"/>
      <c r="N40422"/>
      <c r="O40422"/>
      <c r="P40422"/>
      <c r="Q40422"/>
      <c r="R40422"/>
    </row>
    <row r="40423" spans="3:18" x14ac:dyDescent="0.2">
      <c r="C40423"/>
      <c r="D40423"/>
      <c r="E40423"/>
      <c r="F40423"/>
      <c r="G40423"/>
      <c r="H40423"/>
      <c r="I40423"/>
      <c r="J40423"/>
      <c r="K40423"/>
      <c r="L40423"/>
      <c r="M40423"/>
      <c r="N40423"/>
      <c r="O40423"/>
      <c r="P40423"/>
      <c r="Q40423"/>
      <c r="R40423"/>
    </row>
    <row r="40424" spans="3:18" x14ac:dyDescent="0.2">
      <c r="C40424"/>
      <c r="D40424"/>
      <c r="E40424"/>
      <c r="F40424"/>
      <c r="G40424"/>
      <c r="H40424"/>
      <c r="I40424"/>
      <c r="J40424"/>
      <c r="K40424"/>
      <c r="L40424"/>
      <c r="M40424"/>
      <c r="N40424"/>
      <c r="O40424"/>
      <c r="P40424"/>
      <c r="Q40424"/>
      <c r="R40424"/>
    </row>
    <row r="40425" spans="3:18" x14ac:dyDescent="0.2">
      <c r="C40425"/>
      <c r="D40425"/>
      <c r="E40425"/>
      <c r="F40425"/>
      <c r="G40425"/>
      <c r="H40425"/>
      <c r="I40425"/>
      <c r="J40425"/>
      <c r="K40425"/>
      <c r="L40425"/>
      <c r="M40425"/>
      <c r="N40425"/>
      <c r="O40425"/>
      <c r="P40425"/>
      <c r="Q40425"/>
      <c r="R40425"/>
    </row>
    <row r="40426" spans="3:18" x14ac:dyDescent="0.2">
      <c r="C40426"/>
      <c r="D40426"/>
      <c r="E40426"/>
      <c r="F40426"/>
      <c r="G40426"/>
      <c r="H40426"/>
      <c r="I40426"/>
      <c r="J40426"/>
      <c r="K40426"/>
      <c r="L40426"/>
      <c r="M40426"/>
      <c r="N40426"/>
      <c r="O40426"/>
      <c r="P40426"/>
      <c r="Q40426"/>
      <c r="R40426"/>
    </row>
    <row r="40427" spans="3:18" x14ac:dyDescent="0.2">
      <c r="C40427"/>
      <c r="D40427"/>
      <c r="E40427"/>
      <c r="F40427"/>
      <c r="G40427"/>
      <c r="H40427"/>
      <c r="I40427"/>
      <c r="J40427"/>
      <c r="K40427"/>
      <c r="L40427"/>
      <c r="M40427"/>
      <c r="N40427"/>
      <c r="O40427"/>
      <c r="P40427"/>
      <c r="Q40427"/>
      <c r="R40427"/>
    </row>
    <row r="40428" spans="3:18" x14ac:dyDescent="0.2">
      <c r="C40428"/>
      <c r="D40428"/>
      <c r="E40428"/>
      <c r="F40428"/>
      <c r="G40428"/>
      <c r="H40428"/>
      <c r="I40428"/>
      <c r="J40428"/>
      <c r="K40428"/>
      <c r="L40428"/>
      <c r="M40428"/>
      <c r="N40428"/>
      <c r="O40428"/>
      <c r="P40428"/>
      <c r="Q40428"/>
      <c r="R40428"/>
    </row>
    <row r="40429" spans="3:18" x14ac:dyDescent="0.2">
      <c r="C40429"/>
      <c r="D40429"/>
      <c r="E40429"/>
      <c r="F40429"/>
      <c r="G40429"/>
      <c r="H40429"/>
      <c r="I40429"/>
      <c r="J40429"/>
      <c r="K40429"/>
      <c r="L40429"/>
      <c r="M40429"/>
      <c r="N40429"/>
      <c r="O40429"/>
      <c r="P40429"/>
      <c r="Q40429"/>
      <c r="R40429"/>
    </row>
    <row r="40430" spans="3:18" x14ac:dyDescent="0.2">
      <c r="C40430"/>
      <c r="D40430"/>
      <c r="E40430"/>
      <c r="F40430"/>
      <c r="G40430"/>
      <c r="H40430"/>
      <c r="I40430"/>
      <c r="J40430"/>
      <c r="K40430"/>
      <c r="L40430"/>
      <c r="M40430"/>
      <c r="N40430"/>
      <c r="O40430"/>
      <c r="P40430"/>
      <c r="Q40430"/>
      <c r="R40430"/>
    </row>
    <row r="40431" spans="3:18" x14ac:dyDescent="0.2">
      <c r="C40431"/>
      <c r="D40431"/>
      <c r="E40431"/>
      <c r="F40431"/>
      <c r="G40431"/>
      <c r="H40431"/>
      <c r="I40431"/>
      <c r="J40431"/>
      <c r="K40431"/>
      <c r="L40431"/>
      <c r="M40431"/>
      <c r="N40431"/>
      <c r="O40431"/>
      <c r="P40431"/>
      <c r="Q40431"/>
      <c r="R40431"/>
    </row>
    <row r="40432" spans="3:18" x14ac:dyDescent="0.2">
      <c r="C40432"/>
      <c r="D40432"/>
      <c r="E40432"/>
      <c r="F40432"/>
      <c r="G40432"/>
      <c r="H40432"/>
      <c r="I40432"/>
      <c r="J40432"/>
      <c r="K40432"/>
      <c r="L40432"/>
      <c r="M40432"/>
      <c r="N40432"/>
      <c r="O40432"/>
      <c r="P40432"/>
      <c r="Q40432"/>
      <c r="R40432"/>
    </row>
    <row r="40433" spans="3:18" x14ac:dyDescent="0.2">
      <c r="C40433"/>
      <c r="D40433"/>
      <c r="E40433"/>
      <c r="F40433"/>
      <c r="G40433"/>
      <c r="H40433"/>
      <c r="I40433"/>
      <c r="J40433"/>
      <c r="K40433"/>
      <c r="L40433"/>
      <c r="M40433"/>
      <c r="N40433"/>
      <c r="O40433"/>
      <c r="P40433"/>
      <c r="Q40433"/>
      <c r="R40433"/>
    </row>
    <row r="40434" spans="3:18" x14ac:dyDescent="0.2">
      <c r="C40434"/>
      <c r="D40434"/>
      <c r="E40434"/>
      <c r="F40434"/>
      <c r="G40434"/>
      <c r="H40434"/>
      <c r="I40434"/>
      <c r="J40434"/>
      <c r="K40434"/>
      <c r="L40434"/>
      <c r="M40434"/>
      <c r="N40434"/>
      <c r="O40434"/>
      <c r="P40434"/>
      <c r="Q40434"/>
      <c r="R40434"/>
    </row>
    <row r="40435" spans="3:18" x14ac:dyDescent="0.2">
      <c r="C40435"/>
      <c r="D40435"/>
      <c r="E40435"/>
      <c r="F40435"/>
      <c r="G40435"/>
      <c r="H40435"/>
      <c r="I40435"/>
      <c r="J40435"/>
      <c r="K40435"/>
      <c r="L40435"/>
      <c r="M40435"/>
      <c r="N40435"/>
      <c r="O40435"/>
      <c r="P40435"/>
      <c r="Q40435"/>
      <c r="R40435"/>
    </row>
    <row r="40436" spans="3:18" x14ac:dyDescent="0.2">
      <c r="C40436"/>
      <c r="D40436"/>
      <c r="E40436"/>
      <c r="F40436"/>
      <c r="G40436"/>
      <c r="H40436"/>
      <c r="I40436"/>
      <c r="J40436"/>
      <c r="K40436"/>
      <c r="L40436"/>
      <c r="M40436"/>
      <c r="N40436"/>
      <c r="O40436"/>
      <c r="P40436"/>
      <c r="Q40436"/>
      <c r="R40436"/>
    </row>
    <row r="40437" spans="3:18" x14ac:dyDescent="0.2">
      <c r="C40437"/>
      <c r="D40437"/>
      <c r="E40437"/>
      <c r="F40437"/>
      <c r="G40437"/>
      <c r="H40437"/>
      <c r="I40437"/>
      <c r="J40437"/>
      <c r="K40437"/>
      <c r="L40437"/>
      <c r="M40437"/>
      <c r="N40437"/>
      <c r="O40437"/>
      <c r="P40437"/>
      <c r="Q40437"/>
      <c r="R40437"/>
    </row>
    <row r="40438" spans="3:18" x14ac:dyDescent="0.2">
      <c r="C40438"/>
      <c r="D40438"/>
      <c r="E40438"/>
      <c r="F40438"/>
      <c r="G40438"/>
      <c r="H40438"/>
      <c r="I40438"/>
      <c r="J40438"/>
      <c r="K40438"/>
      <c r="L40438"/>
      <c r="M40438"/>
      <c r="N40438"/>
      <c r="O40438"/>
      <c r="P40438"/>
      <c r="Q40438"/>
      <c r="R40438"/>
    </row>
    <row r="40439" spans="3:18" x14ac:dyDescent="0.2">
      <c r="C40439"/>
      <c r="D40439"/>
      <c r="E40439"/>
      <c r="F40439"/>
      <c r="G40439"/>
      <c r="H40439"/>
      <c r="I40439"/>
      <c r="J40439"/>
      <c r="K40439"/>
      <c r="L40439"/>
      <c r="M40439"/>
      <c r="N40439"/>
      <c r="O40439"/>
      <c r="P40439"/>
      <c r="Q40439"/>
      <c r="R40439"/>
    </row>
    <row r="40440" spans="3:18" x14ac:dyDescent="0.2">
      <c r="C40440"/>
      <c r="D40440"/>
      <c r="E40440"/>
      <c r="F40440"/>
      <c r="G40440"/>
      <c r="H40440"/>
      <c r="I40440"/>
      <c r="J40440"/>
      <c r="K40440"/>
      <c r="L40440"/>
      <c r="M40440"/>
      <c r="N40440"/>
      <c r="O40440"/>
      <c r="P40440"/>
      <c r="Q40440"/>
      <c r="R40440"/>
    </row>
    <row r="40441" spans="3:18" x14ac:dyDescent="0.2">
      <c r="C40441"/>
      <c r="D40441"/>
      <c r="E40441"/>
      <c r="F40441"/>
      <c r="G40441"/>
      <c r="H40441"/>
      <c r="I40441"/>
      <c r="J40441"/>
      <c r="K40441"/>
      <c r="L40441"/>
      <c r="M40441"/>
      <c r="N40441"/>
      <c r="O40441"/>
      <c r="P40441"/>
      <c r="Q40441"/>
      <c r="R40441"/>
    </row>
    <row r="40442" spans="3:18" x14ac:dyDescent="0.2">
      <c r="C40442"/>
      <c r="D40442"/>
      <c r="E40442"/>
      <c r="F40442"/>
      <c r="G40442"/>
      <c r="H40442"/>
      <c r="I40442"/>
      <c r="J40442"/>
      <c r="K40442"/>
      <c r="L40442"/>
      <c r="M40442"/>
      <c r="N40442"/>
      <c r="O40442"/>
      <c r="P40442"/>
      <c r="Q40442"/>
      <c r="R40442"/>
    </row>
    <row r="40443" spans="3:18" x14ac:dyDescent="0.2">
      <c r="C40443"/>
      <c r="D40443"/>
      <c r="E40443"/>
      <c r="F40443"/>
      <c r="G40443"/>
      <c r="H40443"/>
      <c r="I40443"/>
      <c r="J40443"/>
      <c r="K40443"/>
      <c r="L40443"/>
      <c r="M40443"/>
      <c r="N40443"/>
      <c r="O40443"/>
      <c r="P40443"/>
      <c r="Q40443"/>
      <c r="R40443"/>
    </row>
    <row r="40444" spans="3:18" x14ac:dyDescent="0.2">
      <c r="C40444"/>
      <c r="D40444"/>
      <c r="E40444"/>
      <c r="F40444"/>
      <c r="G40444"/>
      <c r="H40444"/>
      <c r="I40444"/>
      <c r="J40444"/>
      <c r="K40444"/>
      <c r="L40444"/>
      <c r="M40444"/>
      <c r="N40444"/>
      <c r="O40444"/>
      <c r="P40444"/>
      <c r="Q40444"/>
      <c r="R40444"/>
    </row>
    <row r="40445" spans="3:18" x14ac:dyDescent="0.2">
      <c r="C40445"/>
      <c r="D40445"/>
      <c r="E40445"/>
      <c r="F40445"/>
      <c r="G40445"/>
      <c r="H40445"/>
      <c r="I40445"/>
      <c r="J40445"/>
      <c r="K40445"/>
      <c r="L40445"/>
      <c r="M40445"/>
      <c r="N40445"/>
      <c r="O40445"/>
      <c r="P40445"/>
      <c r="Q40445"/>
      <c r="R40445"/>
    </row>
    <row r="40446" spans="3:18" x14ac:dyDescent="0.2">
      <c r="C40446"/>
      <c r="D40446"/>
      <c r="E40446"/>
      <c r="F40446"/>
      <c r="G40446"/>
      <c r="H40446"/>
      <c r="I40446"/>
      <c r="J40446"/>
      <c r="K40446"/>
      <c r="L40446"/>
      <c r="M40446"/>
      <c r="N40446"/>
      <c r="O40446"/>
      <c r="P40446"/>
      <c r="Q40446"/>
      <c r="R40446"/>
    </row>
    <row r="40447" spans="3:18" x14ac:dyDescent="0.2">
      <c r="C40447"/>
      <c r="D40447"/>
      <c r="E40447"/>
      <c r="F40447"/>
      <c r="G40447"/>
      <c r="H40447"/>
      <c r="I40447"/>
      <c r="J40447"/>
      <c r="K40447"/>
      <c r="L40447"/>
      <c r="M40447"/>
      <c r="N40447"/>
      <c r="O40447"/>
      <c r="P40447"/>
      <c r="Q40447"/>
      <c r="R40447"/>
    </row>
    <row r="40448" spans="3:18" x14ac:dyDescent="0.2">
      <c r="C40448"/>
      <c r="D40448"/>
      <c r="E40448"/>
      <c r="F40448"/>
      <c r="G40448"/>
      <c r="H40448"/>
      <c r="I40448"/>
      <c r="J40448"/>
      <c r="K40448"/>
      <c r="L40448"/>
      <c r="M40448"/>
      <c r="N40448"/>
      <c r="O40448"/>
      <c r="P40448"/>
      <c r="Q40448"/>
      <c r="R40448"/>
    </row>
    <row r="40449" spans="3:18" x14ac:dyDescent="0.2">
      <c r="C40449"/>
      <c r="D40449"/>
      <c r="E40449"/>
      <c r="F40449"/>
      <c r="G40449"/>
      <c r="H40449"/>
      <c r="I40449"/>
      <c r="J40449"/>
      <c r="K40449"/>
      <c r="L40449"/>
      <c r="M40449"/>
      <c r="N40449"/>
      <c r="O40449"/>
      <c r="P40449"/>
      <c r="Q40449"/>
      <c r="R40449"/>
    </row>
    <row r="40450" spans="3:18" x14ac:dyDescent="0.2">
      <c r="C40450"/>
      <c r="D40450"/>
      <c r="E40450"/>
      <c r="F40450"/>
      <c r="G40450"/>
      <c r="H40450"/>
      <c r="I40450"/>
      <c r="J40450"/>
      <c r="K40450"/>
      <c r="L40450"/>
      <c r="M40450"/>
      <c r="N40450"/>
      <c r="O40450"/>
      <c r="P40450"/>
      <c r="Q40450"/>
      <c r="R40450"/>
    </row>
    <row r="40451" spans="3:18" x14ac:dyDescent="0.2">
      <c r="C40451"/>
      <c r="D40451"/>
      <c r="E40451"/>
      <c r="F40451"/>
      <c r="G40451"/>
      <c r="H40451"/>
      <c r="I40451"/>
      <c r="J40451"/>
      <c r="K40451"/>
      <c r="L40451"/>
      <c r="M40451"/>
      <c r="N40451"/>
      <c r="O40451"/>
      <c r="P40451"/>
      <c r="Q40451"/>
      <c r="R40451"/>
    </row>
    <row r="40452" spans="3:18" x14ac:dyDescent="0.2">
      <c r="C40452"/>
      <c r="D40452"/>
      <c r="E40452"/>
      <c r="F40452"/>
      <c r="G40452"/>
      <c r="H40452"/>
      <c r="I40452"/>
      <c r="J40452"/>
      <c r="K40452"/>
      <c r="L40452"/>
      <c r="M40452"/>
      <c r="N40452"/>
      <c r="O40452"/>
      <c r="P40452"/>
      <c r="Q40452"/>
      <c r="R40452"/>
    </row>
    <row r="40453" spans="3:18" x14ac:dyDescent="0.2">
      <c r="C40453"/>
      <c r="D40453"/>
      <c r="E40453"/>
      <c r="F40453"/>
      <c r="G40453"/>
      <c r="H40453"/>
      <c r="I40453"/>
      <c r="J40453"/>
      <c r="K40453"/>
      <c r="L40453"/>
      <c r="M40453"/>
      <c r="N40453"/>
      <c r="O40453"/>
      <c r="P40453"/>
      <c r="Q40453"/>
      <c r="R40453"/>
    </row>
    <row r="40454" spans="3:18" x14ac:dyDescent="0.2">
      <c r="C40454"/>
      <c r="D40454"/>
      <c r="E40454"/>
      <c r="F40454"/>
      <c r="G40454"/>
      <c r="H40454"/>
      <c r="I40454"/>
      <c r="J40454"/>
      <c r="K40454"/>
      <c r="L40454"/>
      <c r="M40454"/>
      <c r="N40454"/>
      <c r="O40454"/>
      <c r="P40454"/>
      <c r="Q40454"/>
      <c r="R40454"/>
    </row>
    <row r="40455" spans="3:18" x14ac:dyDescent="0.2">
      <c r="C40455"/>
      <c r="D40455"/>
      <c r="E40455"/>
      <c r="F40455"/>
      <c r="G40455"/>
      <c r="H40455"/>
      <c r="I40455"/>
      <c r="J40455"/>
      <c r="K40455"/>
      <c r="L40455"/>
      <c r="M40455"/>
      <c r="N40455"/>
      <c r="O40455"/>
      <c r="P40455"/>
      <c r="Q40455"/>
      <c r="R40455"/>
    </row>
    <row r="40456" spans="3:18" x14ac:dyDescent="0.2">
      <c r="C40456"/>
      <c r="D40456"/>
      <c r="E40456"/>
      <c r="F40456"/>
      <c r="G40456"/>
      <c r="H40456"/>
      <c r="I40456"/>
      <c r="J40456"/>
      <c r="K40456"/>
      <c r="L40456"/>
      <c r="M40456"/>
      <c r="N40456"/>
      <c r="O40456"/>
      <c r="P40456"/>
      <c r="Q40456"/>
      <c r="R40456"/>
    </row>
    <row r="40457" spans="3:18" x14ac:dyDescent="0.2">
      <c r="C40457"/>
      <c r="D40457"/>
      <c r="E40457"/>
      <c r="F40457"/>
      <c r="G40457"/>
      <c r="H40457"/>
      <c r="I40457"/>
      <c r="J40457"/>
      <c r="K40457"/>
      <c r="L40457"/>
      <c r="M40457"/>
      <c r="N40457"/>
      <c r="O40457"/>
      <c r="P40457"/>
      <c r="Q40457"/>
      <c r="R40457"/>
    </row>
    <row r="40458" spans="3:18" x14ac:dyDescent="0.2">
      <c r="C40458"/>
      <c r="D40458"/>
      <c r="E40458"/>
      <c r="F40458"/>
      <c r="G40458"/>
      <c r="H40458"/>
      <c r="I40458"/>
      <c r="J40458"/>
      <c r="K40458"/>
      <c r="L40458"/>
      <c r="M40458"/>
      <c r="N40458"/>
      <c r="O40458"/>
      <c r="P40458"/>
      <c r="Q40458"/>
      <c r="R40458"/>
    </row>
    <row r="40459" spans="3:18" x14ac:dyDescent="0.2">
      <c r="C40459"/>
      <c r="D40459"/>
      <c r="E40459"/>
      <c r="F40459"/>
      <c r="G40459"/>
      <c r="H40459"/>
      <c r="I40459"/>
      <c r="J40459"/>
      <c r="K40459"/>
      <c r="L40459"/>
      <c r="M40459"/>
      <c r="N40459"/>
      <c r="O40459"/>
      <c r="P40459"/>
      <c r="Q40459"/>
      <c r="R40459"/>
    </row>
    <row r="40460" spans="3:18" x14ac:dyDescent="0.2">
      <c r="C40460"/>
      <c r="D40460"/>
      <c r="E40460"/>
      <c r="F40460"/>
      <c r="G40460"/>
      <c r="H40460"/>
      <c r="I40460"/>
      <c r="J40460"/>
      <c r="K40460"/>
      <c r="L40460"/>
      <c r="M40460"/>
      <c r="N40460"/>
      <c r="O40460"/>
      <c r="P40460"/>
      <c r="Q40460"/>
      <c r="R40460"/>
    </row>
    <row r="40461" spans="3:18" x14ac:dyDescent="0.2">
      <c r="C40461"/>
      <c r="D40461"/>
      <c r="E40461"/>
      <c r="F40461"/>
      <c r="G40461"/>
      <c r="H40461"/>
      <c r="I40461"/>
      <c r="J40461"/>
      <c r="K40461"/>
      <c r="L40461"/>
      <c r="M40461"/>
      <c r="N40461"/>
      <c r="O40461"/>
      <c r="P40461"/>
      <c r="Q40461"/>
      <c r="R40461"/>
    </row>
    <row r="40462" spans="3:18" x14ac:dyDescent="0.2">
      <c r="C40462"/>
      <c r="D40462"/>
      <c r="E40462"/>
      <c r="F40462"/>
      <c r="G40462"/>
      <c r="H40462"/>
      <c r="I40462"/>
      <c r="J40462"/>
      <c r="K40462"/>
      <c r="L40462"/>
      <c r="M40462"/>
      <c r="N40462"/>
      <c r="O40462"/>
      <c r="P40462"/>
      <c r="Q40462"/>
      <c r="R40462"/>
    </row>
    <row r="40463" spans="3:18" x14ac:dyDescent="0.2">
      <c r="C40463"/>
      <c r="D40463"/>
      <c r="E40463"/>
      <c r="F40463"/>
      <c r="G40463"/>
      <c r="H40463"/>
      <c r="I40463"/>
      <c r="J40463"/>
      <c r="K40463"/>
      <c r="L40463"/>
      <c r="M40463"/>
      <c r="N40463"/>
      <c r="O40463"/>
      <c r="P40463"/>
      <c r="Q40463"/>
      <c r="R40463"/>
    </row>
    <row r="40464" spans="3:18" x14ac:dyDescent="0.2">
      <c r="C40464"/>
      <c r="D40464"/>
      <c r="E40464"/>
      <c r="F40464"/>
      <c r="G40464"/>
      <c r="H40464"/>
      <c r="I40464"/>
      <c r="J40464"/>
      <c r="K40464"/>
      <c r="L40464"/>
      <c r="M40464"/>
      <c r="N40464"/>
      <c r="O40464"/>
      <c r="P40464"/>
      <c r="Q40464"/>
      <c r="R40464"/>
    </row>
    <row r="40465" spans="3:18" x14ac:dyDescent="0.2">
      <c r="C40465"/>
      <c r="D40465"/>
      <c r="E40465"/>
      <c r="F40465"/>
      <c r="G40465"/>
      <c r="H40465"/>
      <c r="I40465"/>
      <c r="J40465"/>
      <c r="K40465"/>
      <c r="L40465"/>
      <c r="M40465"/>
      <c r="N40465"/>
      <c r="O40465"/>
      <c r="P40465"/>
      <c r="Q40465"/>
      <c r="R40465"/>
    </row>
    <row r="40466" spans="3:18" x14ac:dyDescent="0.2">
      <c r="C40466"/>
      <c r="D40466"/>
      <c r="E40466"/>
      <c r="F40466"/>
      <c r="G40466"/>
      <c r="H40466"/>
      <c r="I40466"/>
      <c r="J40466"/>
      <c r="K40466"/>
      <c r="L40466"/>
      <c r="M40466"/>
      <c r="N40466"/>
      <c r="O40466"/>
      <c r="P40466"/>
      <c r="Q40466"/>
      <c r="R40466"/>
    </row>
    <row r="40467" spans="3:18" x14ac:dyDescent="0.2">
      <c r="C40467"/>
      <c r="D40467"/>
      <c r="E40467"/>
      <c r="F40467"/>
      <c r="G40467"/>
      <c r="H40467"/>
      <c r="I40467"/>
      <c r="J40467"/>
      <c r="K40467"/>
      <c r="L40467"/>
      <c r="M40467"/>
      <c r="N40467"/>
      <c r="O40467"/>
      <c r="P40467"/>
      <c r="Q40467"/>
      <c r="R40467"/>
    </row>
    <row r="40468" spans="3:18" x14ac:dyDescent="0.2">
      <c r="C40468"/>
      <c r="D40468"/>
      <c r="E40468"/>
      <c r="F40468"/>
      <c r="G40468"/>
      <c r="H40468"/>
      <c r="I40468"/>
      <c r="J40468"/>
      <c r="K40468"/>
      <c r="L40468"/>
      <c r="M40468"/>
      <c r="N40468"/>
      <c r="O40468"/>
      <c r="P40468"/>
      <c r="Q40468"/>
      <c r="R40468"/>
    </row>
    <row r="40469" spans="3:18" x14ac:dyDescent="0.2">
      <c r="C40469"/>
      <c r="D40469"/>
      <c r="E40469"/>
      <c r="F40469"/>
      <c r="G40469"/>
      <c r="H40469"/>
      <c r="I40469"/>
      <c r="J40469"/>
      <c r="K40469"/>
      <c r="L40469"/>
      <c r="M40469"/>
      <c r="N40469"/>
      <c r="O40469"/>
      <c r="P40469"/>
      <c r="Q40469"/>
      <c r="R40469"/>
    </row>
    <row r="40470" spans="3:18" x14ac:dyDescent="0.2">
      <c r="C40470"/>
      <c r="D40470"/>
      <c r="E40470"/>
      <c r="F40470"/>
      <c r="G40470"/>
      <c r="H40470"/>
      <c r="I40470"/>
      <c r="J40470"/>
      <c r="K40470"/>
      <c r="L40470"/>
      <c r="M40470"/>
      <c r="N40470"/>
      <c r="O40470"/>
      <c r="P40470"/>
      <c r="Q40470"/>
      <c r="R40470"/>
    </row>
    <row r="40471" spans="3:18" x14ac:dyDescent="0.2">
      <c r="C40471"/>
      <c r="D40471"/>
      <c r="E40471"/>
      <c r="F40471"/>
      <c r="G40471"/>
      <c r="H40471"/>
      <c r="I40471"/>
      <c r="J40471"/>
      <c r="K40471"/>
      <c r="L40471"/>
      <c r="M40471"/>
      <c r="N40471"/>
      <c r="O40471"/>
      <c r="P40471"/>
      <c r="Q40471"/>
      <c r="R40471"/>
    </row>
    <row r="40472" spans="3:18" x14ac:dyDescent="0.2">
      <c r="C40472"/>
      <c r="D40472"/>
      <c r="E40472"/>
      <c r="F40472"/>
      <c r="G40472"/>
      <c r="H40472"/>
      <c r="I40472"/>
      <c r="J40472"/>
      <c r="K40472"/>
      <c r="L40472"/>
      <c r="M40472"/>
      <c r="N40472"/>
      <c r="O40472"/>
      <c r="P40472"/>
      <c r="Q40472"/>
      <c r="R40472"/>
    </row>
    <row r="40473" spans="3:18" x14ac:dyDescent="0.2">
      <c r="C40473"/>
      <c r="D40473"/>
      <c r="E40473"/>
      <c r="F40473"/>
      <c r="G40473"/>
      <c r="H40473"/>
      <c r="I40473"/>
      <c r="J40473"/>
      <c r="K40473"/>
      <c r="L40473"/>
      <c r="M40473"/>
      <c r="N40473"/>
      <c r="O40473"/>
      <c r="P40473"/>
      <c r="Q40473"/>
      <c r="R40473"/>
    </row>
    <row r="40474" spans="3:18" x14ac:dyDescent="0.2">
      <c r="C40474"/>
      <c r="D40474"/>
      <c r="E40474"/>
      <c r="F40474"/>
      <c r="G40474"/>
      <c r="H40474"/>
      <c r="I40474"/>
      <c r="J40474"/>
      <c r="K40474"/>
      <c r="L40474"/>
      <c r="M40474"/>
      <c r="N40474"/>
      <c r="O40474"/>
      <c r="P40474"/>
      <c r="Q40474"/>
      <c r="R40474"/>
    </row>
    <row r="40475" spans="3:18" x14ac:dyDescent="0.2">
      <c r="C40475"/>
      <c r="D40475"/>
      <c r="E40475"/>
      <c r="F40475"/>
      <c r="G40475"/>
      <c r="H40475"/>
      <c r="I40475"/>
      <c r="J40475"/>
      <c r="K40475"/>
      <c r="L40475"/>
      <c r="M40475"/>
      <c r="N40475"/>
      <c r="O40475"/>
      <c r="P40475"/>
      <c r="Q40475"/>
      <c r="R40475"/>
    </row>
    <row r="40476" spans="3:18" x14ac:dyDescent="0.2">
      <c r="C40476"/>
      <c r="D40476"/>
      <c r="E40476"/>
      <c r="F40476"/>
      <c r="G40476"/>
      <c r="H40476"/>
      <c r="I40476"/>
      <c r="J40476"/>
      <c r="K40476"/>
      <c r="L40476"/>
      <c r="M40476"/>
      <c r="N40476"/>
      <c r="O40476"/>
      <c r="P40476"/>
      <c r="Q40476"/>
      <c r="R40476"/>
    </row>
    <row r="40477" spans="3:18" x14ac:dyDescent="0.2">
      <c r="C40477"/>
      <c r="D40477"/>
      <c r="E40477"/>
      <c r="F40477"/>
      <c r="G40477"/>
      <c r="H40477"/>
      <c r="I40477"/>
      <c r="J40477"/>
      <c r="K40477"/>
      <c r="L40477"/>
      <c r="M40477"/>
      <c r="N40477"/>
      <c r="O40477"/>
      <c r="P40477"/>
      <c r="Q40477"/>
      <c r="R40477"/>
    </row>
    <row r="40478" spans="3:18" x14ac:dyDescent="0.2">
      <c r="C40478"/>
      <c r="D40478"/>
      <c r="E40478"/>
      <c r="F40478"/>
      <c r="G40478"/>
      <c r="H40478"/>
      <c r="I40478"/>
      <c r="J40478"/>
      <c r="K40478"/>
      <c r="L40478"/>
      <c r="M40478"/>
      <c r="N40478"/>
      <c r="O40478"/>
      <c r="P40478"/>
      <c r="Q40478"/>
      <c r="R40478"/>
    </row>
    <row r="40479" spans="3:18" x14ac:dyDescent="0.2">
      <c r="C40479"/>
      <c r="D40479"/>
      <c r="E40479"/>
      <c r="F40479"/>
      <c r="G40479"/>
      <c r="H40479"/>
      <c r="I40479"/>
      <c r="J40479"/>
      <c r="K40479"/>
      <c r="L40479"/>
      <c r="M40479"/>
      <c r="N40479"/>
      <c r="O40479"/>
      <c r="P40479"/>
      <c r="Q40479"/>
      <c r="R40479"/>
    </row>
    <row r="40480" spans="3:18" x14ac:dyDescent="0.2">
      <c r="C40480"/>
      <c r="D40480"/>
      <c r="E40480"/>
      <c r="F40480"/>
      <c r="G40480"/>
      <c r="H40480"/>
      <c r="I40480"/>
      <c r="J40480"/>
      <c r="K40480"/>
      <c r="L40480"/>
      <c r="M40480"/>
      <c r="N40480"/>
      <c r="O40480"/>
      <c r="P40480"/>
      <c r="Q40480"/>
      <c r="R40480"/>
    </row>
    <row r="40481" spans="3:18" x14ac:dyDescent="0.2">
      <c r="C40481"/>
      <c r="D40481"/>
      <c r="E40481"/>
      <c r="F40481"/>
      <c r="G40481"/>
      <c r="H40481"/>
      <c r="I40481"/>
      <c r="J40481"/>
      <c r="K40481"/>
      <c r="L40481"/>
      <c r="M40481"/>
      <c r="N40481"/>
      <c r="O40481"/>
      <c r="P40481"/>
      <c r="Q40481"/>
      <c r="R40481"/>
    </row>
    <row r="40482" spans="3:18" x14ac:dyDescent="0.2">
      <c r="C40482"/>
      <c r="D40482"/>
      <c r="E40482"/>
      <c r="F40482"/>
      <c r="G40482"/>
      <c r="H40482"/>
      <c r="I40482"/>
      <c r="J40482"/>
      <c r="K40482"/>
      <c r="L40482"/>
      <c r="M40482"/>
      <c r="N40482"/>
      <c r="O40482"/>
      <c r="P40482"/>
      <c r="Q40482"/>
      <c r="R40482"/>
    </row>
    <row r="40483" spans="3:18" x14ac:dyDescent="0.2">
      <c r="C40483"/>
      <c r="D40483"/>
      <c r="E40483"/>
      <c r="F40483"/>
      <c r="G40483"/>
      <c r="H40483"/>
      <c r="I40483"/>
      <c r="J40483"/>
      <c r="K40483"/>
      <c r="L40483"/>
      <c r="M40483"/>
      <c r="N40483"/>
      <c r="O40483"/>
      <c r="P40483"/>
      <c r="Q40483"/>
      <c r="R40483"/>
    </row>
    <row r="40484" spans="3:18" x14ac:dyDescent="0.2">
      <c r="C40484"/>
      <c r="D40484"/>
      <c r="E40484"/>
      <c r="F40484"/>
      <c r="G40484"/>
      <c r="H40484"/>
      <c r="I40484"/>
      <c r="J40484"/>
      <c r="K40484"/>
      <c r="L40484"/>
      <c r="M40484"/>
      <c r="N40484"/>
      <c r="O40484"/>
      <c r="P40484"/>
      <c r="Q40484"/>
      <c r="R40484"/>
    </row>
    <row r="40485" spans="3:18" x14ac:dyDescent="0.2">
      <c r="C40485"/>
      <c r="D40485"/>
      <c r="E40485"/>
      <c r="F40485"/>
      <c r="G40485"/>
      <c r="H40485"/>
      <c r="I40485"/>
      <c r="J40485"/>
      <c r="K40485"/>
      <c r="L40485"/>
      <c r="M40485"/>
      <c r="N40485"/>
      <c r="O40485"/>
      <c r="P40485"/>
      <c r="Q40485"/>
      <c r="R40485"/>
    </row>
    <row r="40486" spans="3:18" x14ac:dyDescent="0.2">
      <c r="C40486"/>
      <c r="D40486"/>
      <c r="E40486"/>
      <c r="F40486"/>
      <c r="G40486"/>
      <c r="H40486"/>
      <c r="I40486"/>
      <c r="J40486"/>
      <c r="K40486"/>
      <c r="L40486"/>
      <c r="M40486"/>
      <c r="N40486"/>
      <c r="O40486"/>
      <c r="P40486"/>
      <c r="Q40486"/>
      <c r="R40486"/>
    </row>
    <row r="40487" spans="3:18" x14ac:dyDescent="0.2">
      <c r="C40487"/>
      <c r="D40487"/>
      <c r="E40487"/>
      <c r="F40487"/>
      <c r="G40487"/>
      <c r="H40487"/>
      <c r="I40487"/>
      <c r="J40487"/>
      <c r="K40487"/>
      <c r="L40487"/>
      <c r="M40487"/>
      <c r="N40487"/>
      <c r="O40487"/>
      <c r="P40487"/>
      <c r="Q40487"/>
      <c r="R40487"/>
    </row>
    <row r="40488" spans="3:18" x14ac:dyDescent="0.2">
      <c r="C40488"/>
      <c r="D40488"/>
      <c r="E40488"/>
      <c r="F40488"/>
      <c r="G40488"/>
      <c r="H40488"/>
      <c r="I40488"/>
      <c r="J40488"/>
      <c r="K40488"/>
      <c r="L40488"/>
      <c r="M40488"/>
      <c r="N40488"/>
      <c r="O40488"/>
      <c r="P40488"/>
      <c r="Q40488"/>
      <c r="R40488"/>
    </row>
    <row r="40489" spans="3:18" x14ac:dyDescent="0.2">
      <c r="C40489"/>
      <c r="D40489"/>
      <c r="E40489"/>
      <c r="F40489"/>
      <c r="G40489"/>
      <c r="H40489"/>
      <c r="I40489"/>
      <c r="J40489"/>
      <c r="K40489"/>
      <c r="L40489"/>
      <c r="M40489"/>
      <c r="N40489"/>
      <c r="O40489"/>
      <c r="P40489"/>
      <c r="Q40489"/>
      <c r="R40489"/>
    </row>
    <row r="40490" spans="3:18" x14ac:dyDescent="0.2">
      <c r="C40490"/>
      <c r="D40490"/>
      <c r="E40490"/>
      <c r="F40490"/>
      <c r="G40490"/>
      <c r="H40490"/>
      <c r="I40490"/>
      <c r="J40490"/>
      <c r="K40490"/>
      <c r="L40490"/>
      <c r="M40490"/>
      <c r="N40490"/>
      <c r="O40490"/>
      <c r="P40490"/>
      <c r="Q40490"/>
      <c r="R40490"/>
    </row>
    <row r="40491" spans="3:18" x14ac:dyDescent="0.2">
      <c r="C40491"/>
      <c r="D40491"/>
      <c r="E40491"/>
      <c r="F40491"/>
      <c r="G40491"/>
      <c r="H40491"/>
      <c r="I40491"/>
      <c r="J40491"/>
      <c r="K40491"/>
      <c r="L40491"/>
      <c r="M40491"/>
      <c r="N40491"/>
      <c r="O40491"/>
      <c r="P40491"/>
      <c r="Q40491"/>
      <c r="R40491"/>
    </row>
    <row r="40492" spans="3:18" x14ac:dyDescent="0.2">
      <c r="C40492"/>
      <c r="D40492"/>
      <c r="E40492"/>
      <c r="F40492"/>
      <c r="G40492"/>
      <c r="H40492"/>
      <c r="I40492"/>
      <c r="J40492"/>
      <c r="K40492"/>
      <c r="L40492"/>
      <c r="M40492"/>
      <c r="N40492"/>
      <c r="O40492"/>
      <c r="P40492"/>
      <c r="Q40492"/>
      <c r="R40492"/>
    </row>
    <row r="40493" spans="3:18" x14ac:dyDescent="0.2">
      <c r="C40493"/>
      <c r="D40493"/>
      <c r="E40493"/>
      <c r="F40493"/>
      <c r="G40493"/>
      <c r="H40493"/>
      <c r="I40493"/>
      <c r="J40493"/>
      <c r="K40493"/>
      <c r="L40493"/>
      <c r="M40493"/>
      <c r="N40493"/>
      <c r="O40493"/>
      <c r="P40493"/>
      <c r="Q40493"/>
      <c r="R40493"/>
    </row>
    <row r="40494" spans="3:18" x14ac:dyDescent="0.2">
      <c r="C40494"/>
      <c r="D40494"/>
      <c r="E40494"/>
      <c r="F40494"/>
      <c r="G40494"/>
      <c r="H40494"/>
      <c r="I40494"/>
      <c r="J40494"/>
      <c r="K40494"/>
      <c r="L40494"/>
      <c r="M40494"/>
      <c r="N40494"/>
      <c r="O40494"/>
      <c r="P40494"/>
      <c r="Q40494"/>
      <c r="R40494"/>
    </row>
    <row r="40495" spans="3:18" x14ac:dyDescent="0.2">
      <c r="C40495"/>
      <c r="D40495"/>
      <c r="E40495"/>
      <c r="F40495"/>
      <c r="G40495"/>
      <c r="H40495"/>
      <c r="I40495"/>
      <c r="J40495"/>
      <c r="K40495"/>
      <c r="L40495"/>
      <c r="M40495"/>
      <c r="N40495"/>
      <c r="O40495"/>
      <c r="P40495"/>
      <c r="Q40495"/>
      <c r="R40495"/>
    </row>
    <row r="40496" spans="3:18" x14ac:dyDescent="0.2">
      <c r="C40496"/>
      <c r="D40496"/>
      <c r="E40496"/>
      <c r="F40496"/>
      <c r="G40496"/>
      <c r="H40496"/>
      <c r="I40496"/>
      <c r="J40496"/>
      <c r="K40496"/>
      <c r="L40496"/>
      <c r="M40496"/>
      <c r="N40496"/>
      <c r="O40496"/>
      <c r="P40496"/>
      <c r="Q40496"/>
      <c r="R40496"/>
    </row>
    <row r="40497" spans="3:18" x14ac:dyDescent="0.2">
      <c r="C40497"/>
      <c r="D40497"/>
      <c r="E40497"/>
      <c r="F40497"/>
      <c r="G40497"/>
      <c r="H40497"/>
      <c r="I40497"/>
      <c r="J40497"/>
      <c r="K40497"/>
      <c r="L40497"/>
      <c r="M40497"/>
      <c r="N40497"/>
      <c r="O40497"/>
      <c r="P40497"/>
      <c r="Q40497"/>
      <c r="R40497"/>
    </row>
    <row r="40498" spans="3:18" x14ac:dyDescent="0.2">
      <c r="C40498"/>
      <c r="D40498"/>
      <c r="E40498"/>
      <c r="F40498"/>
      <c r="G40498"/>
      <c r="H40498"/>
      <c r="I40498"/>
      <c r="J40498"/>
      <c r="K40498"/>
      <c r="L40498"/>
      <c r="M40498"/>
      <c r="N40498"/>
      <c r="O40498"/>
      <c r="P40498"/>
      <c r="Q40498"/>
      <c r="R40498"/>
    </row>
    <row r="40499" spans="3:18" x14ac:dyDescent="0.2">
      <c r="C40499"/>
      <c r="D40499"/>
      <c r="E40499"/>
      <c r="F40499"/>
      <c r="G40499"/>
      <c r="H40499"/>
      <c r="I40499"/>
      <c r="J40499"/>
      <c r="K40499"/>
      <c r="L40499"/>
      <c r="M40499"/>
      <c r="N40499"/>
      <c r="O40499"/>
      <c r="P40499"/>
      <c r="Q40499"/>
      <c r="R40499"/>
    </row>
    <row r="40500" spans="3:18" x14ac:dyDescent="0.2">
      <c r="C40500"/>
      <c r="D40500"/>
      <c r="E40500"/>
      <c r="F40500"/>
      <c r="G40500"/>
      <c r="H40500"/>
      <c r="I40500"/>
      <c r="J40500"/>
      <c r="K40500"/>
      <c r="L40500"/>
      <c r="M40500"/>
      <c r="N40500"/>
      <c r="O40500"/>
      <c r="P40500"/>
      <c r="Q40500"/>
      <c r="R40500"/>
    </row>
    <row r="40501" spans="3:18" x14ac:dyDescent="0.2">
      <c r="C40501"/>
      <c r="D40501"/>
      <c r="E40501"/>
      <c r="F40501"/>
      <c r="G40501"/>
      <c r="H40501"/>
      <c r="I40501"/>
      <c r="J40501"/>
      <c r="K40501"/>
      <c r="L40501"/>
      <c r="M40501"/>
      <c r="N40501"/>
      <c r="O40501"/>
      <c r="P40501"/>
      <c r="Q40501"/>
      <c r="R40501"/>
    </row>
    <row r="40502" spans="3:18" x14ac:dyDescent="0.2">
      <c r="C40502"/>
      <c r="D40502"/>
      <c r="E40502"/>
      <c r="F40502"/>
      <c r="G40502"/>
      <c r="H40502"/>
      <c r="I40502"/>
      <c r="J40502"/>
      <c r="K40502"/>
      <c r="L40502"/>
      <c r="M40502"/>
      <c r="N40502"/>
      <c r="O40502"/>
      <c r="P40502"/>
      <c r="Q40502"/>
      <c r="R40502"/>
    </row>
    <row r="40503" spans="3:18" x14ac:dyDescent="0.2">
      <c r="C40503"/>
      <c r="D40503"/>
      <c r="E40503"/>
      <c r="F40503"/>
      <c r="G40503"/>
      <c r="H40503"/>
      <c r="I40503"/>
      <c r="J40503"/>
      <c r="K40503"/>
      <c r="L40503"/>
      <c r="M40503"/>
      <c r="N40503"/>
      <c r="O40503"/>
      <c r="P40503"/>
      <c r="Q40503"/>
      <c r="R40503"/>
    </row>
    <row r="40504" spans="3:18" x14ac:dyDescent="0.2">
      <c r="C40504"/>
      <c r="D40504"/>
      <c r="E40504"/>
      <c r="F40504"/>
      <c r="G40504"/>
      <c r="H40504"/>
      <c r="I40504"/>
      <c r="J40504"/>
      <c r="K40504"/>
      <c r="L40504"/>
      <c r="M40504"/>
      <c r="N40504"/>
      <c r="O40504"/>
      <c r="P40504"/>
      <c r="Q40504"/>
      <c r="R40504"/>
    </row>
    <row r="40505" spans="3:18" x14ac:dyDescent="0.2">
      <c r="C40505"/>
      <c r="D40505"/>
      <c r="E40505"/>
      <c r="F40505"/>
      <c r="G40505"/>
      <c r="H40505"/>
      <c r="I40505"/>
      <c r="J40505"/>
      <c r="K40505"/>
      <c r="L40505"/>
      <c r="M40505"/>
      <c r="N40505"/>
      <c r="O40505"/>
      <c r="P40505"/>
      <c r="Q40505"/>
      <c r="R40505"/>
    </row>
    <row r="40506" spans="3:18" x14ac:dyDescent="0.2">
      <c r="C40506"/>
      <c r="D40506"/>
      <c r="E40506"/>
      <c r="F40506"/>
      <c r="G40506"/>
      <c r="H40506"/>
      <c r="I40506"/>
      <c r="J40506"/>
      <c r="K40506"/>
      <c r="L40506"/>
      <c r="M40506"/>
      <c r="N40506"/>
      <c r="O40506"/>
      <c r="P40506"/>
      <c r="Q40506"/>
      <c r="R40506"/>
    </row>
    <row r="40507" spans="3:18" x14ac:dyDescent="0.2">
      <c r="C40507"/>
      <c r="D40507"/>
      <c r="E40507"/>
      <c r="F40507"/>
      <c r="G40507"/>
      <c r="H40507"/>
      <c r="I40507"/>
      <c r="J40507"/>
      <c r="K40507"/>
      <c r="L40507"/>
      <c r="M40507"/>
      <c r="N40507"/>
      <c r="O40507"/>
      <c r="P40507"/>
      <c r="Q40507"/>
      <c r="R40507"/>
    </row>
    <row r="40508" spans="3:18" x14ac:dyDescent="0.2">
      <c r="C40508"/>
      <c r="D40508"/>
      <c r="E40508"/>
      <c r="F40508"/>
      <c r="G40508"/>
      <c r="H40508"/>
      <c r="I40508"/>
      <c r="J40508"/>
      <c r="K40508"/>
      <c r="L40508"/>
      <c r="M40508"/>
      <c r="N40508"/>
      <c r="O40508"/>
      <c r="P40508"/>
      <c r="Q40508"/>
      <c r="R40508"/>
    </row>
    <row r="40509" spans="3:18" x14ac:dyDescent="0.2">
      <c r="C40509"/>
      <c r="D40509"/>
      <c r="E40509"/>
      <c r="F40509"/>
      <c r="G40509"/>
      <c r="H40509"/>
      <c r="I40509"/>
      <c r="J40509"/>
      <c r="K40509"/>
      <c r="L40509"/>
      <c r="M40509"/>
      <c r="N40509"/>
      <c r="O40509"/>
      <c r="P40509"/>
      <c r="Q40509"/>
      <c r="R40509"/>
    </row>
    <row r="40510" spans="3:18" x14ac:dyDescent="0.2">
      <c r="C40510"/>
      <c r="D40510"/>
      <c r="E40510"/>
      <c r="F40510"/>
      <c r="G40510"/>
      <c r="H40510"/>
      <c r="I40510"/>
      <c r="J40510"/>
      <c r="K40510"/>
      <c r="L40510"/>
      <c r="M40510"/>
      <c r="N40510"/>
      <c r="O40510"/>
      <c r="P40510"/>
      <c r="Q40510"/>
      <c r="R40510"/>
    </row>
    <row r="40511" spans="3:18" x14ac:dyDescent="0.2">
      <c r="C40511"/>
      <c r="D40511"/>
      <c r="E40511"/>
      <c r="F40511"/>
      <c r="G40511"/>
      <c r="H40511"/>
      <c r="I40511"/>
      <c r="J40511"/>
      <c r="K40511"/>
      <c r="L40511"/>
      <c r="M40511"/>
      <c r="N40511"/>
      <c r="O40511"/>
      <c r="P40511"/>
      <c r="Q40511"/>
      <c r="R40511"/>
    </row>
    <row r="40512" spans="3:18" x14ac:dyDescent="0.2">
      <c r="C40512"/>
      <c r="D40512"/>
      <c r="E40512"/>
      <c r="F40512"/>
      <c r="G40512"/>
      <c r="H40512"/>
      <c r="I40512"/>
      <c r="J40512"/>
      <c r="K40512"/>
      <c r="L40512"/>
      <c r="M40512"/>
      <c r="N40512"/>
      <c r="O40512"/>
      <c r="P40512"/>
      <c r="Q40512"/>
      <c r="R40512"/>
    </row>
    <row r="40513" spans="3:18" x14ac:dyDescent="0.2">
      <c r="C40513"/>
      <c r="D40513"/>
      <c r="E40513"/>
      <c r="F40513"/>
      <c r="G40513"/>
      <c r="H40513"/>
      <c r="I40513"/>
      <c r="J40513"/>
      <c r="K40513"/>
      <c r="L40513"/>
      <c r="M40513"/>
      <c r="N40513"/>
      <c r="O40513"/>
      <c r="P40513"/>
      <c r="Q40513"/>
      <c r="R40513"/>
    </row>
    <row r="40514" spans="3:18" x14ac:dyDescent="0.2">
      <c r="C40514"/>
      <c r="D40514"/>
      <c r="E40514"/>
      <c r="F40514"/>
      <c r="G40514"/>
      <c r="H40514"/>
      <c r="I40514"/>
      <c r="J40514"/>
      <c r="K40514"/>
      <c r="L40514"/>
      <c r="M40514"/>
      <c r="N40514"/>
      <c r="O40514"/>
      <c r="P40514"/>
      <c r="Q40514"/>
      <c r="R40514"/>
    </row>
    <row r="40515" spans="3:18" x14ac:dyDescent="0.2">
      <c r="C40515"/>
      <c r="D40515"/>
      <c r="E40515"/>
      <c r="F40515"/>
      <c r="G40515"/>
      <c r="H40515"/>
      <c r="I40515"/>
      <c r="J40515"/>
      <c r="K40515"/>
      <c r="L40515"/>
      <c r="M40515"/>
      <c r="N40515"/>
      <c r="O40515"/>
      <c r="P40515"/>
      <c r="Q40515"/>
      <c r="R40515"/>
    </row>
    <row r="40516" spans="3:18" x14ac:dyDescent="0.2">
      <c r="C40516"/>
      <c r="D40516"/>
      <c r="E40516"/>
      <c r="F40516"/>
      <c r="G40516"/>
      <c r="H40516"/>
      <c r="I40516"/>
      <c r="J40516"/>
      <c r="K40516"/>
      <c r="L40516"/>
      <c r="M40516"/>
      <c r="N40516"/>
      <c r="O40516"/>
      <c r="P40516"/>
      <c r="Q40516"/>
      <c r="R40516"/>
    </row>
    <row r="40517" spans="3:18" x14ac:dyDescent="0.2">
      <c r="C40517"/>
      <c r="D40517"/>
      <c r="E40517"/>
      <c r="F40517"/>
      <c r="G40517"/>
      <c r="H40517"/>
      <c r="I40517"/>
      <c r="J40517"/>
      <c r="K40517"/>
      <c r="L40517"/>
      <c r="M40517"/>
      <c r="N40517"/>
      <c r="O40517"/>
      <c r="P40517"/>
      <c r="Q40517"/>
      <c r="R40517"/>
    </row>
    <row r="40518" spans="3:18" x14ac:dyDescent="0.2">
      <c r="C40518"/>
      <c r="D40518"/>
      <c r="E40518"/>
      <c r="F40518"/>
      <c r="G40518"/>
      <c r="H40518"/>
      <c r="I40518"/>
      <c r="J40518"/>
      <c r="K40518"/>
      <c r="L40518"/>
      <c r="M40518"/>
      <c r="N40518"/>
      <c r="O40518"/>
      <c r="P40518"/>
      <c r="Q40518"/>
      <c r="R40518"/>
    </row>
    <row r="40519" spans="3:18" x14ac:dyDescent="0.2">
      <c r="C40519"/>
      <c r="D40519"/>
      <c r="E40519"/>
      <c r="F40519"/>
      <c r="G40519"/>
      <c r="H40519"/>
      <c r="I40519"/>
      <c r="J40519"/>
      <c r="K40519"/>
      <c r="L40519"/>
      <c r="M40519"/>
      <c r="N40519"/>
      <c r="O40519"/>
      <c r="P40519"/>
      <c r="Q40519"/>
      <c r="R40519"/>
    </row>
    <row r="40520" spans="3:18" x14ac:dyDescent="0.2">
      <c r="C40520"/>
      <c r="D40520"/>
      <c r="E40520"/>
      <c r="F40520"/>
      <c r="G40520"/>
      <c r="H40520"/>
      <c r="I40520"/>
      <c r="J40520"/>
      <c r="K40520"/>
      <c r="L40520"/>
      <c r="M40520"/>
      <c r="N40520"/>
      <c r="O40520"/>
      <c r="P40520"/>
      <c r="Q40520"/>
      <c r="R40520"/>
    </row>
    <row r="40521" spans="3:18" x14ac:dyDescent="0.2">
      <c r="C40521"/>
      <c r="D40521"/>
      <c r="E40521"/>
      <c r="F40521"/>
      <c r="G40521"/>
      <c r="H40521"/>
      <c r="I40521"/>
      <c r="J40521"/>
      <c r="K40521"/>
      <c r="L40521"/>
      <c r="M40521"/>
      <c r="N40521"/>
      <c r="O40521"/>
      <c r="P40521"/>
      <c r="Q40521"/>
      <c r="R40521"/>
    </row>
    <row r="40522" spans="3:18" x14ac:dyDescent="0.2">
      <c r="C40522"/>
      <c r="D40522"/>
      <c r="E40522"/>
      <c r="F40522"/>
      <c r="G40522"/>
      <c r="H40522"/>
      <c r="I40522"/>
      <c r="J40522"/>
      <c r="K40522"/>
      <c r="L40522"/>
      <c r="M40522"/>
      <c r="N40522"/>
      <c r="O40522"/>
      <c r="P40522"/>
      <c r="Q40522"/>
      <c r="R40522"/>
    </row>
    <row r="40523" spans="3:18" x14ac:dyDescent="0.2">
      <c r="C40523"/>
      <c r="D40523"/>
      <c r="E40523"/>
      <c r="F40523"/>
      <c r="G40523"/>
      <c r="H40523"/>
      <c r="I40523"/>
      <c r="J40523"/>
      <c r="K40523"/>
      <c r="L40523"/>
      <c r="M40523"/>
      <c r="N40523"/>
      <c r="O40523"/>
      <c r="P40523"/>
      <c r="Q40523"/>
      <c r="R40523"/>
    </row>
    <row r="40524" spans="3:18" x14ac:dyDescent="0.2">
      <c r="C40524"/>
      <c r="D40524"/>
      <c r="E40524"/>
      <c r="F40524"/>
      <c r="G40524"/>
      <c r="H40524"/>
      <c r="I40524"/>
      <c r="J40524"/>
      <c r="K40524"/>
      <c r="L40524"/>
      <c r="M40524"/>
      <c r="N40524"/>
      <c r="O40524"/>
      <c r="P40524"/>
      <c r="Q40524"/>
      <c r="R40524"/>
    </row>
    <row r="40525" spans="3:18" x14ac:dyDescent="0.2">
      <c r="C40525"/>
      <c r="D40525"/>
      <c r="E40525"/>
      <c r="F40525"/>
      <c r="G40525"/>
      <c r="H40525"/>
      <c r="I40525"/>
      <c r="J40525"/>
      <c r="K40525"/>
      <c r="L40525"/>
      <c r="M40525"/>
      <c r="N40525"/>
      <c r="O40525"/>
      <c r="P40525"/>
      <c r="Q40525"/>
      <c r="R40525"/>
    </row>
    <row r="40526" spans="3:18" x14ac:dyDescent="0.2">
      <c r="C40526"/>
      <c r="D40526"/>
      <c r="E40526"/>
      <c r="F40526"/>
      <c r="G40526"/>
      <c r="H40526"/>
      <c r="I40526"/>
      <c r="J40526"/>
      <c r="K40526"/>
      <c r="L40526"/>
      <c r="M40526"/>
      <c r="N40526"/>
      <c r="O40526"/>
      <c r="P40526"/>
      <c r="Q40526"/>
      <c r="R40526"/>
    </row>
    <row r="40527" spans="3:18" x14ac:dyDescent="0.2">
      <c r="C40527"/>
      <c r="D40527"/>
      <c r="E40527"/>
      <c r="F40527"/>
      <c r="G40527"/>
      <c r="H40527"/>
      <c r="I40527"/>
      <c r="J40527"/>
      <c r="K40527"/>
      <c r="L40527"/>
      <c r="M40527"/>
      <c r="N40527"/>
      <c r="O40527"/>
      <c r="P40527"/>
      <c r="Q40527"/>
      <c r="R40527"/>
    </row>
    <row r="40528" spans="3:18" x14ac:dyDescent="0.2">
      <c r="C40528"/>
      <c r="D40528"/>
      <c r="E40528"/>
      <c r="F40528"/>
      <c r="G40528"/>
      <c r="H40528"/>
      <c r="I40528"/>
      <c r="J40528"/>
      <c r="K40528"/>
      <c r="L40528"/>
      <c r="M40528"/>
      <c r="N40528"/>
      <c r="O40528"/>
      <c r="P40528"/>
      <c r="Q40528"/>
      <c r="R40528"/>
    </row>
    <row r="40529" spans="3:18" x14ac:dyDescent="0.2">
      <c r="C40529"/>
      <c r="D40529"/>
      <c r="E40529"/>
      <c r="F40529"/>
      <c r="G40529"/>
      <c r="H40529"/>
      <c r="I40529"/>
      <c r="J40529"/>
      <c r="K40529"/>
      <c r="L40529"/>
      <c r="M40529"/>
      <c r="N40529"/>
      <c r="O40529"/>
      <c r="P40529"/>
      <c r="Q40529"/>
      <c r="R40529"/>
    </row>
    <row r="40530" spans="3:18" x14ac:dyDescent="0.2">
      <c r="C40530"/>
      <c r="D40530"/>
      <c r="E40530"/>
      <c r="F40530"/>
      <c r="G40530"/>
      <c r="H40530"/>
      <c r="I40530"/>
      <c r="J40530"/>
      <c r="K40530"/>
      <c r="L40530"/>
      <c r="M40530"/>
      <c r="N40530"/>
      <c r="O40530"/>
      <c r="P40530"/>
      <c r="Q40530"/>
      <c r="R40530"/>
    </row>
    <row r="40531" spans="3:18" x14ac:dyDescent="0.2">
      <c r="C40531"/>
      <c r="D40531"/>
      <c r="E40531"/>
      <c r="F40531"/>
      <c r="G40531"/>
      <c r="H40531"/>
      <c r="I40531"/>
      <c r="J40531"/>
      <c r="K40531"/>
      <c r="L40531"/>
      <c r="M40531"/>
      <c r="N40531"/>
      <c r="O40531"/>
      <c r="P40531"/>
      <c r="Q40531"/>
      <c r="R40531"/>
    </row>
    <row r="40532" spans="3:18" x14ac:dyDescent="0.2">
      <c r="C40532"/>
      <c r="D40532"/>
      <c r="E40532"/>
      <c r="F40532"/>
      <c r="G40532"/>
      <c r="H40532"/>
      <c r="I40532"/>
      <c r="J40532"/>
      <c r="K40532"/>
      <c r="L40532"/>
      <c r="M40532"/>
      <c r="N40532"/>
      <c r="O40532"/>
      <c r="P40532"/>
      <c r="Q40532"/>
      <c r="R40532"/>
    </row>
    <row r="40533" spans="3:18" x14ac:dyDescent="0.2">
      <c r="C40533"/>
      <c r="D40533"/>
      <c r="E40533"/>
      <c r="F40533"/>
      <c r="G40533"/>
      <c r="H40533"/>
      <c r="I40533"/>
      <c r="J40533"/>
      <c r="K40533"/>
      <c r="L40533"/>
      <c r="M40533"/>
      <c r="N40533"/>
      <c r="O40533"/>
      <c r="P40533"/>
      <c r="Q40533"/>
      <c r="R40533"/>
    </row>
    <row r="40534" spans="3:18" x14ac:dyDescent="0.2">
      <c r="C40534"/>
      <c r="D40534"/>
      <c r="E40534"/>
      <c r="F40534"/>
      <c r="G40534"/>
      <c r="H40534"/>
      <c r="I40534"/>
      <c r="J40534"/>
      <c r="K40534"/>
      <c r="L40534"/>
      <c r="M40534"/>
      <c r="N40534"/>
      <c r="O40534"/>
      <c r="P40534"/>
      <c r="Q40534"/>
      <c r="R40534"/>
    </row>
    <row r="40535" spans="3:18" x14ac:dyDescent="0.2">
      <c r="C40535"/>
      <c r="D40535"/>
      <c r="E40535"/>
      <c r="F40535"/>
      <c r="G40535"/>
      <c r="H40535"/>
      <c r="I40535"/>
      <c r="J40535"/>
      <c r="K40535"/>
      <c r="L40535"/>
      <c r="M40535"/>
      <c r="N40535"/>
      <c r="O40535"/>
      <c r="P40535"/>
      <c r="Q40535"/>
      <c r="R40535"/>
    </row>
    <row r="40536" spans="3:18" x14ac:dyDescent="0.2">
      <c r="C40536"/>
      <c r="D40536"/>
      <c r="E40536"/>
      <c r="F40536"/>
      <c r="G40536"/>
      <c r="H40536"/>
      <c r="I40536"/>
      <c r="J40536"/>
      <c r="K40536"/>
      <c r="L40536"/>
      <c r="M40536"/>
      <c r="N40536"/>
      <c r="O40536"/>
      <c r="P40536"/>
      <c r="Q40536"/>
      <c r="R40536"/>
    </row>
    <row r="40537" spans="3:18" x14ac:dyDescent="0.2">
      <c r="C40537"/>
      <c r="D40537"/>
      <c r="E40537"/>
      <c r="F40537"/>
      <c r="G40537"/>
      <c r="H40537"/>
      <c r="I40537"/>
      <c r="J40537"/>
      <c r="K40537"/>
      <c r="L40537"/>
      <c r="M40537"/>
      <c r="N40537"/>
      <c r="O40537"/>
      <c r="P40537"/>
      <c r="Q40537"/>
      <c r="R40537"/>
    </row>
    <row r="40538" spans="3:18" x14ac:dyDescent="0.2">
      <c r="C40538"/>
      <c r="D40538"/>
      <c r="E40538"/>
      <c r="F40538"/>
      <c r="G40538"/>
      <c r="H40538"/>
      <c r="I40538"/>
      <c r="J40538"/>
      <c r="K40538"/>
      <c r="L40538"/>
      <c r="M40538"/>
      <c r="N40538"/>
      <c r="O40538"/>
      <c r="P40538"/>
      <c r="Q40538"/>
      <c r="R40538"/>
    </row>
    <row r="40539" spans="3:18" x14ac:dyDescent="0.2">
      <c r="C40539"/>
      <c r="D40539"/>
      <c r="E40539"/>
      <c r="F40539"/>
      <c r="G40539"/>
      <c r="H40539"/>
      <c r="I40539"/>
      <c r="J40539"/>
      <c r="K40539"/>
      <c r="L40539"/>
      <c r="M40539"/>
      <c r="N40539"/>
      <c r="O40539"/>
      <c r="P40539"/>
      <c r="Q40539"/>
      <c r="R40539"/>
    </row>
    <row r="40540" spans="3:18" x14ac:dyDescent="0.2">
      <c r="C40540"/>
      <c r="D40540"/>
      <c r="E40540"/>
      <c r="F40540"/>
      <c r="G40540"/>
      <c r="H40540"/>
      <c r="I40540"/>
      <c r="J40540"/>
      <c r="K40540"/>
      <c r="L40540"/>
      <c r="M40540"/>
      <c r="N40540"/>
      <c r="O40540"/>
      <c r="P40540"/>
      <c r="Q40540"/>
      <c r="R40540"/>
    </row>
    <row r="40541" spans="3:18" x14ac:dyDescent="0.2">
      <c r="C40541"/>
      <c r="D40541"/>
      <c r="E40541"/>
      <c r="F40541"/>
      <c r="G40541"/>
      <c r="H40541"/>
      <c r="I40541"/>
      <c r="J40541"/>
      <c r="K40541"/>
      <c r="L40541"/>
      <c r="M40541"/>
      <c r="N40541"/>
      <c r="O40541"/>
      <c r="P40541"/>
      <c r="Q40541"/>
      <c r="R40541"/>
    </row>
    <row r="40542" spans="3:18" x14ac:dyDescent="0.2">
      <c r="C40542"/>
      <c r="D40542"/>
      <c r="E40542"/>
      <c r="F40542"/>
      <c r="G40542"/>
      <c r="H40542"/>
      <c r="I40542"/>
      <c r="J40542"/>
      <c r="K40542"/>
      <c r="L40542"/>
      <c r="M40542"/>
      <c r="N40542"/>
      <c r="O40542"/>
      <c r="P40542"/>
      <c r="Q40542"/>
      <c r="R40542"/>
    </row>
    <row r="40543" spans="3:18" x14ac:dyDescent="0.2">
      <c r="C40543"/>
      <c r="D40543"/>
      <c r="E40543"/>
      <c r="F40543"/>
      <c r="G40543"/>
      <c r="H40543"/>
      <c r="I40543"/>
      <c r="J40543"/>
      <c r="K40543"/>
      <c r="L40543"/>
      <c r="M40543"/>
      <c r="N40543"/>
      <c r="O40543"/>
      <c r="P40543"/>
      <c r="Q40543"/>
      <c r="R40543"/>
    </row>
    <row r="40544" spans="3:18" x14ac:dyDescent="0.2">
      <c r="C40544"/>
      <c r="D40544"/>
      <c r="E40544"/>
      <c r="F40544"/>
      <c r="G40544"/>
      <c r="H40544"/>
      <c r="I40544"/>
      <c r="J40544"/>
      <c r="K40544"/>
      <c r="L40544"/>
      <c r="M40544"/>
      <c r="N40544"/>
      <c r="O40544"/>
      <c r="P40544"/>
      <c r="Q40544"/>
      <c r="R40544"/>
    </row>
    <row r="40545" spans="3:18" x14ac:dyDescent="0.2">
      <c r="C40545"/>
      <c r="D40545"/>
      <c r="E40545"/>
      <c r="F40545"/>
      <c r="G40545"/>
      <c r="H40545"/>
      <c r="I40545"/>
      <c r="J40545"/>
      <c r="K40545"/>
      <c r="L40545"/>
      <c r="M40545"/>
      <c r="N40545"/>
      <c r="O40545"/>
      <c r="P40545"/>
      <c r="Q40545"/>
      <c r="R40545"/>
    </row>
    <row r="40546" spans="3:18" x14ac:dyDescent="0.2">
      <c r="C40546"/>
      <c r="D40546"/>
      <c r="E40546"/>
      <c r="F40546"/>
      <c r="G40546"/>
      <c r="H40546"/>
      <c r="I40546"/>
      <c r="J40546"/>
      <c r="K40546"/>
      <c r="L40546"/>
      <c r="M40546"/>
      <c r="N40546"/>
      <c r="O40546"/>
      <c r="P40546"/>
      <c r="Q40546"/>
      <c r="R40546"/>
    </row>
    <row r="40547" spans="3:18" x14ac:dyDescent="0.2">
      <c r="C40547"/>
      <c r="D40547"/>
      <c r="E40547"/>
      <c r="F40547"/>
      <c r="G40547"/>
      <c r="H40547"/>
      <c r="I40547"/>
      <c r="J40547"/>
      <c r="K40547"/>
      <c r="L40547"/>
      <c r="M40547"/>
      <c r="N40547"/>
      <c r="O40547"/>
      <c r="P40547"/>
      <c r="Q40547"/>
      <c r="R40547"/>
    </row>
    <row r="40548" spans="3:18" x14ac:dyDescent="0.2">
      <c r="C40548"/>
      <c r="D40548"/>
      <c r="E40548"/>
      <c r="F40548"/>
      <c r="G40548"/>
      <c r="H40548"/>
      <c r="I40548"/>
      <c r="J40548"/>
      <c r="K40548"/>
      <c r="L40548"/>
      <c r="M40548"/>
      <c r="N40548"/>
      <c r="O40548"/>
      <c r="P40548"/>
      <c r="Q40548"/>
      <c r="R40548"/>
    </row>
    <row r="40549" spans="3:18" x14ac:dyDescent="0.2">
      <c r="C40549"/>
      <c r="D40549"/>
      <c r="E40549"/>
      <c r="F40549"/>
      <c r="G40549"/>
      <c r="H40549"/>
      <c r="I40549"/>
      <c r="J40549"/>
      <c r="K40549"/>
      <c r="L40549"/>
      <c r="M40549"/>
      <c r="N40549"/>
      <c r="O40549"/>
      <c r="P40549"/>
      <c r="Q40549"/>
      <c r="R40549"/>
    </row>
    <row r="40550" spans="3:18" x14ac:dyDescent="0.2">
      <c r="C40550"/>
      <c r="D40550"/>
      <c r="E40550"/>
      <c r="F40550"/>
      <c r="G40550"/>
      <c r="H40550"/>
      <c r="I40550"/>
      <c r="J40550"/>
      <c r="K40550"/>
      <c r="L40550"/>
      <c r="M40550"/>
      <c r="N40550"/>
      <c r="O40550"/>
      <c r="P40550"/>
      <c r="Q40550"/>
      <c r="R40550"/>
    </row>
    <row r="40551" spans="3:18" x14ac:dyDescent="0.2">
      <c r="C40551"/>
      <c r="D40551"/>
      <c r="E40551"/>
      <c r="F40551"/>
      <c r="G40551"/>
      <c r="H40551"/>
      <c r="I40551"/>
      <c r="J40551"/>
      <c r="K40551"/>
      <c r="L40551"/>
      <c r="M40551"/>
      <c r="N40551"/>
      <c r="O40551"/>
      <c r="P40551"/>
      <c r="Q40551"/>
      <c r="R40551"/>
    </row>
    <row r="40552" spans="3:18" x14ac:dyDescent="0.2">
      <c r="C40552"/>
      <c r="D40552"/>
      <c r="E40552"/>
      <c r="F40552"/>
      <c r="G40552"/>
      <c r="H40552"/>
      <c r="I40552"/>
      <c r="J40552"/>
      <c r="K40552"/>
      <c r="L40552"/>
      <c r="M40552"/>
      <c r="N40552"/>
      <c r="O40552"/>
      <c r="P40552"/>
      <c r="Q40552"/>
      <c r="R40552"/>
    </row>
    <row r="40553" spans="3:18" x14ac:dyDescent="0.2">
      <c r="C40553"/>
      <c r="D40553"/>
      <c r="E40553"/>
      <c r="F40553"/>
      <c r="G40553"/>
      <c r="H40553"/>
      <c r="I40553"/>
      <c r="J40553"/>
      <c r="K40553"/>
      <c r="L40553"/>
      <c r="M40553"/>
      <c r="N40553"/>
      <c r="O40553"/>
      <c r="P40553"/>
      <c r="Q40553"/>
      <c r="R40553"/>
    </row>
    <row r="40554" spans="3:18" x14ac:dyDescent="0.2">
      <c r="C40554"/>
      <c r="D40554"/>
      <c r="E40554"/>
      <c r="F40554"/>
      <c r="G40554"/>
      <c r="H40554"/>
      <c r="I40554"/>
      <c r="J40554"/>
      <c r="K40554"/>
      <c r="L40554"/>
      <c r="M40554"/>
      <c r="N40554"/>
      <c r="O40554"/>
      <c r="P40554"/>
      <c r="Q40554"/>
      <c r="R40554"/>
    </row>
    <row r="40555" spans="3:18" x14ac:dyDescent="0.2">
      <c r="C40555"/>
      <c r="D40555"/>
      <c r="E40555"/>
      <c r="F40555"/>
      <c r="G40555"/>
      <c r="H40555"/>
      <c r="I40555"/>
      <c r="J40555"/>
      <c r="K40555"/>
      <c r="L40555"/>
      <c r="M40555"/>
      <c r="N40555"/>
      <c r="O40555"/>
      <c r="P40555"/>
      <c r="Q40555"/>
      <c r="R40555"/>
    </row>
    <row r="40556" spans="3:18" x14ac:dyDescent="0.2">
      <c r="C40556"/>
      <c r="D40556"/>
      <c r="E40556"/>
      <c r="F40556"/>
      <c r="G40556"/>
      <c r="H40556"/>
      <c r="I40556"/>
      <c r="J40556"/>
      <c r="K40556"/>
      <c r="L40556"/>
      <c r="M40556"/>
      <c r="N40556"/>
      <c r="O40556"/>
      <c r="P40556"/>
      <c r="Q40556"/>
      <c r="R40556"/>
    </row>
    <row r="40557" spans="3:18" x14ac:dyDescent="0.2">
      <c r="C40557"/>
      <c r="D40557"/>
      <c r="E40557"/>
      <c r="F40557"/>
      <c r="G40557"/>
      <c r="H40557"/>
      <c r="I40557"/>
      <c r="J40557"/>
      <c r="K40557"/>
      <c r="L40557"/>
      <c r="M40557"/>
      <c r="N40557"/>
      <c r="O40557"/>
      <c r="P40557"/>
      <c r="Q40557"/>
      <c r="R40557"/>
    </row>
    <row r="40558" spans="3:18" x14ac:dyDescent="0.2">
      <c r="C40558"/>
      <c r="D40558"/>
      <c r="E40558"/>
      <c r="F40558"/>
      <c r="G40558"/>
      <c r="H40558"/>
      <c r="I40558"/>
      <c r="J40558"/>
      <c r="K40558"/>
      <c r="L40558"/>
      <c r="M40558"/>
      <c r="N40558"/>
      <c r="O40558"/>
      <c r="P40558"/>
      <c r="Q40558"/>
      <c r="R40558"/>
    </row>
    <row r="40559" spans="3:18" x14ac:dyDescent="0.2">
      <c r="C40559"/>
      <c r="D40559"/>
      <c r="E40559"/>
      <c r="F40559"/>
      <c r="G40559"/>
      <c r="H40559"/>
      <c r="I40559"/>
      <c r="J40559"/>
      <c r="K40559"/>
      <c r="L40559"/>
      <c r="M40559"/>
      <c r="N40559"/>
      <c r="O40559"/>
      <c r="P40559"/>
      <c r="Q40559"/>
      <c r="R40559"/>
    </row>
    <row r="40560" spans="3:18" x14ac:dyDescent="0.2">
      <c r="C40560"/>
      <c r="D40560"/>
      <c r="E40560"/>
      <c r="F40560"/>
      <c r="G40560"/>
      <c r="H40560"/>
      <c r="I40560"/>
      <c r="J40560"/>
      <c r="K40560"/>
      <c r="L40560"/>
      <c r="M40560"/>
      <c r="N40560"/>
      <c r="O40560"/>
      <c r="P40560"/>
      <c r="Q40560"/>
      <c r="R40560"/>
    </row>
    <row r="40561" spans="3:18" x14ac:dyDescent="0.2">
      <c r="C40561"/>
      <c r="D40561"/>
      <c r="E40561"/>
      <c r="F40561"/>
      <c r="G40561"/>
      <c r="H40561"/>
      <c r="I40561"/>
      <c r="J40561"/>
      <c r="K40561"/>
      <c r="L40561"/>
      <c r="M40561"/>
      <c r="N40561"/>
      <c r="O40561"/>
      <c r="P40561"/>
      <c r="Q40561"/>
      <c r="R40561"/>
    </row>
    <row r="40562" spans="3:18" x14ac:dyDescent="0.2">
      <c r="C40562"/>
      <c r="D40562"/>
      <c r="E40562"/>
      <c r="F40562"/>
      <c r="G40562"/>
      <c r="H40562"/>
      <c r="I40562"/>
      <c r="J40562"/>
      <c r="K40562"/>
      <c r="L40562"/>
      <c r="M40562"/>
      <c r="N40562"/>
      <c r="O40562"/>
      <c r="P40562"/>
      <c r="Q40562"/>
      <c r="R40562"/>
    </row>
    <row r="40563" spans="3:18" x14ac:dyDescent="0.2">
      <c r="C40563"/>
      <c r="D40563"/>
      <c r="E40563"/>
      <c r="F40563"/>
      <c r="G40563"/>
      <c r="H40563"/>
      <c r="I40563"/>
      <c r="J40563"/>
      <c r="K40563"/>
      <c r="L40563"/>
      <c r="M40563"/>
      <c r="N40563"/>
      <c r="O40563"/>
      <c r="P40563"/>
      <c r="Q40563"/>
      <c r="R40563"/>
    </row>
    <row r="40564" spans="3:18" x14ac:dyDescent="0.2">
      <c r="C40564"/>
      <c r="D40564"/>
      <c r="E40564"/>
      <c r="F40564"/>
      <c r="G40564"/>
      <c r="H40564"/>
      <c r="I40564"/>
      <c r="J40564"/>
      <c r="K40564"/>
      <c r="L40564"/>
      <c r="M40564"/>
      <c r="N40564"/>
      <c r="O40564"/>
      <c r="P40564"/>
      <c r="Q40564"/>
      <c r="R40564"/>
    </row>
    <row r="40565" spans="3:18" x14ac:dyDescent="0.2">
      <c r="C40565"/>
      <c r="D40565"/>
      <c r="E40565"/>
      <c r="F40565"/>
      <c r="G40565"/>
      <c r="H40565"/>
      <c r="I40565"/>
      <c r="J40565"/>
      <c r="K40565"/>
      <c r="L40565"/>
      <c r="M40565"/>
      <c r="N40565"/>
      <c r="O40565"/>
      <c r="P40565"/>
      <c r="Q40565"/>
      <c r="R40565"/>
    </row>
    <row r="40566" spans="3:18" x14ac:dyDescent="0.2">
      <c r="C40566"/>
      <c r="D40566"/>
      <c r="E40566"/>
      <c r="F40566"/>
      <c r="G40566"/>
      <c r="H40566"/>
      <c r="I40566"/>
      <c r="J40566"/>
      <c r="K40566"/>
      <c r="L40566"/>
      <c r="M40566"/>
      <c r="N40566"/>
      <c r="O40566"/>
      <c r="P40566"/>
      <c r="Q40566"/>
      <c r="R40566"/>
    </row>
    <row r="40567" spans="3:18" x14ac:dyDescent="0.2">
      <c r="C40567"/>
      <c r="D40567"/>
      <c r="E40567"/>
      <c r="F40567"/>
      <c r="G40567"/>
      <c r="H40567"/>
      <c r="I40567"/>
      <c r="J40567"/>
      <c r="K40567"/>
      <c r="L40567"/>
      <c r="M40567"/>
      <c r="N40567"/>
      <c r="O40567"/>
      <c r="P40567"/>
      <c r="Q40567"/>
      <c r="R40567"/>
    </row>
    <row r="40568" spans="3:18" x14ac:dyDescent="0.2">
      <c r="C40568"/>
      <c r="D40568"/>
      <c r="E40568"/>
      <c r="F40568"/>
      <c r="G40568"/>
      <c r="H40568"/>
      <c r="I40568"/>
      <c r="J40568"/>
      <c r="K40568"/>
      <c r="L40568"/>
      <c r="M40568"/>
      <c r="N40568"/>
      <c r="O40568"/>
      <c r="P40568"/>
      <c r="Q40568"/>
      <c r="R40568"/>
    </row>
    <row r="40569" spans="3:18" x14ac:dyDescent="0.2">
      <c r="C40569"/>
      <c r="D40569"/>
      <c r="E40569"/>
      <c r="F40569"/>
      <c r="G40569"/>
      <c r="H40569"/>
      <c r="I40569"/>
      <c r="J40569"/>
      <c r="K40569"/>
      <c r="L40569"/>
      <c r="M40569"/>
      <c r="N40569"/>
      <c r="O40569"/>
      <c r="P40569"/>
      <c r="Q40569"/>
      <c r="R40569"/>
    </row>
    <row r="40570" spans="3:18" x14ac:dyDescent="0.2">
      <c r="C40570"/>
      <c r="D40570"/>
      <c r="E40570"/>
      <c r="F40570"/>
      <c r="G40570"/>
      <c r="H40570"/>
      <c r="I40570"/>
      <c r="J40570"/>
      <c r="K40570"/>
      <c r="L40570"/>
      <c r="M40570"/>
      <c r="N40570"/>
      <c r="O40570"/>
      <c r="P40570"/>
      <c r="Q40570"/>
      <c r="R40570"/>
    </row>
    <row r="40571" spans="3:18" x14ac:dyDescent="0.2">
      <c r="C40571"/>
      <c r="D40571"/>
      <c r="E40571"/>
      <c r="F40571"/>
      <c r="G40571"/>
      <c r="H40571"/>
      <c r="I40571"/>
      <c r="J40571"/>
      <c r="K40571"/>
      <c r="L40571"/>
      <c r="M40571"/>
      <c r="N40571"/>
      <c r="O40571"/>
      <c r="P40571"/>
      <c r="Q40571"/>
      <c r="R40571"/>
    </row>
    <row r="40572" spans="3:18" x14ac:dyDescent="0.2">
      <c r="C40572"/>
      <c r="D40572"/>
      <c r="E40572"/>
      <c r="F40572"/>
      <c r="G40572"/>
      <c r="H40572"/>
      <c r="I40572"/>
      <c r="J40572"/>
      <c r="K40572"/>
      <c r="L40572"/>
      <c r="M40572"/>
      <c r="N40572"/>
      <c r="O40572"/>
      <c r="P40572"/>
      <c r="Q40572"/>
      <c r="R40572"/>
    </row>
    <row r="40573" spans="3:18" x14ac:dyDescent="0.2">
      <c r="C40573"/>
      <c r="D40573"/>
      <c r="E40573"/>
      <c r="F40573"/>
      <c r="G40573"/>
      <c r="H40573"/>
      <c r="I40573"/>
      <c r="J40573"/>
      <c r="K40573"/>
      <c r="L40573"/>
      <c r="M40573"/>
      <c r="N40573"/>
      <c r="O40573"/>
      <c r="P40573"/>
      <c r="Q40573"/>
      <c r="R40573"/>
    </row>
    <row r="40574" spans="3:18" x14ac:dyDescent="0.2">
      <c r="C40574"/>
      <c r="D40574"/>
      <c r="E40574"/>
      <c r="F40574"/>
      <c r="G40574"/>
      <c r="H40574"/>
      <c r="I40574"/>
      <c r="J40574"/>
      <c r="K40574"/>
      <c r="L40574"/>
      <c r="M40574"/>
      <c r="N40574"/>
      <c r="O40574"/>
      <c r="P40574"/>
      <c r="Q40574"/>
      <c r="R40574"/>
    </row>
    <row r="40575" spans="3:18" x14ac:dyDescent="0.2">
      <c r="C40575"/>
      <c r="D40575"/>
      <c r="E40575"/>
      <c r="F40575"/>
      <c r="G40575"/>
      <c r="H40575"/>
      <c r="I40575"/>
      <c r="J40575"/>
      <c r="K40575"/>
      <c r="L40575"/>
      <c r="M40575"/>
      <c r="N40575"/>
      <c r="O40575"/>
      <c r="P40575"/>
      <c r="Q40575"/>
      <c r="R40575"/>
    </row>
    <row r="40576" spans="3:18" x14ac:dyDescent="0.2">
      <c r="C40576"/>
      <c r="D40576"/>
      <c r="E40576"/>
      <c r="F40576"/>
      <c r="G40576"/>
      <c r="H40576"/>
      <c r="I40576"/>
      <c r="J40576"/>
      <c r="K40576"/>
      <c r="L40576"/>
      <c r="M40576"/>
      <c r="N40576"/>
      <c r="O40576"/>
      <c r="P40576"/>
      <c r="Q40576"/>
      <c r="R40576"/>
    </row>
    <row r="40577" spans="3:18" x14ac:dyDescent="0.2">
      <c r="C40577"/>
      <c r="D40577"/>
      <c r="E40577"/>
      <c r="F40577"/>
      <c r="G40577"/>
      <c r="H40577"/>
      <c r="I40577"/>
      <c r="J40577"/>
      <c r="K40577"/>
      <c r="L40577"/>
      <c r="M40577"/>
      <c r="N40577"/>
      <c r="O40577"/>
      <c r="P40577"/>
      <c r="Q40577"/>
      <c r="R40577"/>
    </row>
    <row r="40578" spans="3:18" x14ac:dyDescent="0.2">
      <c r="C40578"/>
      <c r="D40578"/>
      <c r="E40578"/>
      <c r="F40578"/>
      <c r="G40578"/>
      <c r="H40578"/>
      <c r="I40578"/>
      <c r="J40578"/>
      <c r="K40578"/>
      <c r="L40578"/>
      <c r="M40578"/>
      <c r="N40578"/>
      <c r="O40578"/>
      <c r="P40578"/>
      <c r="Q40578"/>
      <c r="R40578"/>
    </row>
    <row r="40579" spans="3:18" x14ac:dyDescent="0.2">
      <c r="C40579"/>
      <c r="D40579"/>
      <c r="E40579"/>
      <c r="F40579"/>
      <c r="G40579"/>
      <c r="H40579"/>
      <c r="I40579"/>
      <c r="J40579"/>
      <c r="K40579"/>
      <c r="L40579"/>
      <c r="M40579"/>
      <c r="N40579"/>
      <c r="O40579"/>
      <c r="P40579"/>
      <c r="Q40579"/>
      <c r="R40579"/>
    </row>
    <row r="40580" spans="3:18" x14ac:dyDescent="0.2">
      <c r="C40580"/>
      <c r="D40580"/>
      <c r="E40580"/>
      <c r="F40580"/>
      <c r="G40580"/>
      <c r="H40580"/>
      <c r="I40580"/>
      <c r="J40580"/>
      <c r="K40580"/>
      <c r="L40580"/>
      <c r="M40580"/>
      <c r="N40580"/>
      <c r="O40580"/>
      <c r="P40580"/>
      <c r="Q40580"/>
      <c r="R40580"/>
    </row>
    <row r="40581" spans="3:18" x14ac:dyDescent="0.2">
      <c r="C40581"/>
      <c r="D40581"/>
      <c r="E40581"/>
      <c r="F40581"/>
      <c r="G40581"/>
      <c r="H40581"/>
      <c r="I40581"/>
      <c r="J40581"/>
      <c r="K40581"/>
      <c r="L40581"/>
      <c r="M40581"/>
      <c r="N40581"/>
      <c r="O40581"/>
      <c r="P40581"/>
      <c r="Q40581"/>
      <c r="R40581"/>
    </row>
    <row r="40582" spans="3:18" x14ac:dyDescent="0.2">
      <c r="C40582"/>
      <c r="D40582"/>
      <c r="E40582"/>
      <c r="F40582"/>
      <c r="G40582"/>
      <c r="H40582"/>
      <c r="I40582"/>
      <c r="J40582"/>
      <c r="K40582"/>
      <c r="L40582"/>
      <c r="M40582"/>
      <c r="N40582"/>
      <c r="O40582"/>
      <c r="P40582"/>
      <c r="Q40582"/>
      <c r="R40582"/>
    </row>
    <row r="40583" spans="3:18" x14ac:dyDescent="0.2">
      <c r="C40583"/>
      <c r="D40583"/>
      <c r="E40583"/>
      <c r="F40583"/>
      <c r="G40583"/>
      <c r="H40583"/>
      <c r="I40583"/>
      <c r="J40583"/>
      <c r="K40583"/>
      <c r="L40583"/>
      <c r="M40583"/>
      <c r="N40583"/>
      <c r="O40583"/>
      <c r="P40583"/>
      <c r="Q40583"/>
      <c r="R40583"/>
    </row>
    <row r="40584" spans="3:18" x14ac:dyDescent="0.2">
      <c r="C40584"/>
      <c r="D40584"/>
      <c r="E40584"/>
      <c r="F40584"/>
      <c r="G40584"/>
      <c r="H40584"/>
      <c r="I40584"/>
      <c r="J40584"/>
      <c r="K40584"/>
      <c r="L40584"/>
      <c r="M40584"/>
      <c r="N40584"/>
      <c r="O40584"/>
      <c r="P40584"/>
      <c r="Q40584"/>
      <c r="R40584"/>
    </row>
    <row r="40585" spans="3:18" x14ac:dyDescent="0.2">
      <c r="C40585"/>
      <c r="D40585"/>
      <c r="E40585"/>
      <c r="F40585"/>
      <c r="G40585"/>
      <c r="H40585"/>
      <c r="I40585"/>
      <c r="J40585"/>
      <c r="K40585"/>
      <c r="L40585"/>
      <c r="M40585"/>
      <c r="N40585"/>
      <c r="O40585"/>
      <c r="P40585"/>
      <c r="Q40585"/>
      <c r="R40585"/>
    </row>
    <row r="40586" spans="3:18" x14ac:dyDescent="0.2">
      <c r="C40586"/>
      <c r="D40586"/>
      <c r="E40586"/>
      <c r="F40586"/>
      <c r="G40586"/>
      <c r="H40586"/>
      <c r="I40586"/>
      <c r="J40586"/>
      <c r="K40586"/>
      <c r="L40586"/>
      <c r="M40586"/>
      <c r="N40586"/>
      <c r="O40586"/>
      <c r="P40586"/>
      <c r="Q40586"/>
      <c r="R40586"/>
    </row>
    <row r="40587" spans="3:18" x14ac:dyDescent="0.2">
      <c r="C40587"/>
      <c r="D40587"/>
      <c r="E40587"/>
      <c r="F40587"/>
      <c r="G40587"/>
      <c r="H40587"/>
      <c r="I40587"/>
      <c r="J40587"/>
      <c r="K40587"/>
      <c r="L40587"/>
      <c r="M40587"/>
      <c r="N40587"/>
      <c r="O40587"/>
      <c r="P40587"/>
      <c r="Q40587"/>
      <c r="R40587"/>
    </row>
    <row r="40588" spans="3:18" x14ac:dyDescent="0.2">
      <c r="C40588"/>
      <c r="D40588"/>
      <c r="E40588"/>
      <c r="F40588"/>
      <c r="G40588"/>
      <c r="H40588"/>
      <c r="I40588"/>
      <c r="J40588"/>
      <c r="K40588"/>
      <c r="L40588"/>
      <c r="M40588"/>
      <c r="N40588"/>
      <c r="O40588"/>
      <c r="P40588"/>
      <c r="Q40588"/>
      <c r="R40588"/>
    </row>
    <row r="40589" spans="3:18" x14ac:dyDescent="0.2">
      <c r="C40589"/>
      <c r="D40589"/>
      <c r="E40589"/>
      <c r="F40589"/>
      <c r="G40589"/>
      <c r="H40589"/>
      <c r="I40589"/>
      <c r="J40589"/>
      <c r="K40589"/>
      <c r="L40589"/>
      <c r="M40589"/>
      <c r="N40589"/>
      <c r="O40589"/>
      <c r="P40589"/>
      <c r="Q40589"/>
      <c r="R40589"/>
    </row>
    <row r="40590" spans="3:18" x14ac:dyDescent="0.2">
      <c r="C40590"/>
      <c r="D40590"/>
      <c r="E40590"/>
      <c r="F40590"/>
      <c r="G40590"/>
      <c r="H40590"/>
      <c r="I40590"/>
      <c r="J40590"/>
      <c r="K40590"/>
      <c r="L40590"/>
      <c r="M40590"/>
      <c r="N40590"/>
      <c r="O40590"/>
      <c r="P40590"/>
      <c r="Q40590"/>
      <c r="R40590"/>
    </row>
    <row r="40591" spans="3:18" x14ac:dyDescent="0.2">
      <c r="C40591"/>
      <c r="D40591"/>
      <c r="E40591"/>
      <c r="F40591"/>
      <c r="G40591"/>
      <c r="H40591"/>
      <c r="I40591"/>
      <c r="J40591"/>
      <c r="K40591"/>
      <c r="L40591"/>
      <c r="M40591"/>
      <c r="N40591"/>
      <c r="O40591"/>
      <c r="P40591"/>
      <c r="Q40591"/>
      <c r="R40591"/>
    </row>
    <row r="40592" spans="3:18" x14ac:dyDescent="0.2">
      <c r="C40592"/>
      <c r="D40592"/>
      <c r="E40592"/>
      <c r="F40592"/>
      <c r="G40592"/>
      <c r="H40592"/>
      <c r="I40592"/>
      <c r="J40592"/>
      <c r="K40592"/>
      <c r="L40592"/>
      <c r="M40592"/>
      <c r="N40592"/>
      <c r="O40592"/>
      <c r="P40592"/>
      <c r="Q40592"/>
      <c r="R40592"/>
    </row>
    <row r="40593" spans="3:18" x14ac:dyDescent="0.2">
      <c r="C40593"/>
      <c r="D40593"/>
      <c r="E40593"/>
      <c r="F40593"/>
      <c r="G40593"/>
      <c r="H40593"/>
      <c r="I40593"/>
      <c r="J40593"/>
      <c r="K40593"/>
      <c r="L40593"/>
      <c r="M40593"/>
      <c r="N40593"/>
      <c r="O40593"/>
      <c r="P40593"/>
      <c r="Q40593"/>
      <c r="R40593"/>
    </row>
    <row r="40594" spans="3:18" x14ac:dyDescent="0.2">
      <c r="C40594"/>
      <c r="D40594"/>
      <c r="E40594"/>
      <c r="F40594"/>
      <c r="G40594"/>
      <c r="H40594"/>
      <c r="I40594"/>
      <c r="J40594"/>
      <c r="K40594"/>
      <c r="L40594"/>
      <c r="M40594"/>
      <c r="N40594"/>
      <c r="O40594"/>
      <c r="P40594"/>
      <c r="Q40594"/>
      <c r="R40594"/>
    </row>
    <row r="40595" spans="3:18" x14ac:dyDescent="0.2">
      <c r="C40595"/>
      <c r="D40595"/>
      <c r="E40595"/>
      <c r="F40595"/>
      <c r="G40595"/>
      <c r="H40595"/>
      <c r="I40595"/>
      <c r="J40595"/>
      <c r="K40595"/>
      <c r="L40595"/>
      <c r="M40595"/>
      <c r="N40595"/>
      <c r="O40595"/>
      <c r="P40595"/>
      <c r="Q40595"/>
      <c r="R40595"/>
    </row>
    <row r="40596" spans="3:18" x14ac:dyDescent="0.2">
      <c r="C40596"/>
      <c r="D40596"/>
      <c r="E40596"/>
      <c r="F40596"/>
      <c r="G40596"/>
      <c r="H40596"/>
      <c r="I40596"/>
      <c r="J40596"/>
      <c r="K40596"/>
      <c r="L40596"/>
      <c r="M40596"/>
      <c r="N40596"/>
      <c r="O40596"/>
      <c r="P40596"/>
      <c r="Q40596"/>
      <c r="R40596"/>
    </row>
    <row r="40597" spans="3:18" x14ac:dyDescent="0.2">
      <c r="C40597"/>
      <c r="D40597"/>
      <c r="E40597"/>
      <c r="F40597"/>
      <c r="G40597"/>
      <c r="H40597"/>
      <c r="I40597"/>
      <c r="J40597"/>
      <c r="K40597"/>
      <c r="L40597"/>
      <c r="M40597"/>
      <c r="N40597"/>
      <c r="O40597"/>
      <c r="P40597"/>
      <c r="Q40597"/>
      <c r="R40597"/>
    </row>
    <row r="40598" spans="3:18" x14ac:dyDescent="0.2">
      <c r="C40598"/>
      <c r="D40598"/>
      <c r="E40598"/>
      <c r="F40598"/>
      <c r="G40598"/>
      <c r="H40598"/>
      <c r="I40598"/>
      <c r="J40598"/>
      <c r="K40598"/>
      <c r="L40598"/>
      <c r="M40598"/>
      <c r="N40598"/>
      <c r="O40598"/>
      <c r="P40598"/>
      <c r="Q40598"/>
      <c r="R40598"/>
    </row>
    <row r="40599" spans="3:18" x14ac:dyDescent="0.2">
      <c r="C40599"/>
      <c r="D40599"/>
      <c r="E40599"/>
      <c r="F40599"/>
      <c r="G40599"/>
      <c r="H40599"/>
      <c r="I40599"/>
      <c r="J40599"/>
      <c r="K40599"/>
      <c r="L40599"/>
      <c r="M40599"/>
      <c r="N40599"/>
      <c r="O40599"/>
      <c r="P40599"/>
      <c r="Q40599"/>
      <c r="R40599"/>
    </row>
    <row r="40600" spans="3:18" x14ac:dyDescent="0.2">
      <c r="C40600"/>
      <c r="D40600"/>
      <c r="E40600"/>
      <c r="F40600"/>
      <c r="G40600"/>
      <c r="H40600"/>
      <c r="I40600"/>
      <c r="J40600"/>
      <c r="K40600"/>
      <c r="L40600"/>
      <c r="M40600"/>
      <c r="N40600"/>
      <c r="O40600"/>
      <c r="P40600"/>
      <c r="Q40600"/>
      <c r="R40600"/>
    </row>
    <row r="40601" spans="3:18" x14ac:dyDescent="0.2">
      <c r="C40601"/>
      <c r="D40601"/>
      <c r="E40601"/>
      <c r="F40601"/>
      <c r="G40601"/>
      <c r="H40601"/>
      <c r="I40601"/>
      <c r="J40601"/>
      <c r="K40601"/>
      <c r="L40601"/>
      <c r="M40601"/>
      <c r="N40601"/>
      <c r="O40601"/>
      <c r="P40601"/>
      <c r="Q40601"/>
      <c r="R40601"/>
    </row>
    <row r="40602" spans="3:18" x14ac:dyDescent="0.2">
      <c r="C40602"/>
      <c r="D40602"/>
      <c r="E40602"/>
      <c r="F40602"/>
      <c r="G40602"/>
      <c r="H40602"/>
      <c r="I40602"/>
      <c r="J40602"/>
      <c r="K40602"/>
      <c r="L40602"/>
      <c r="M40602"/>
      <c r="N40602"/>
      <c r="O40602"/>
      <c r="P40602"/>
      <c r="Q40602"/>
      <c r="R40602"/>
    </row>
    <row r="40603" spans="3:18" x14ac:dyDescent="0.2">
      <c r="C40603"/>
      <c r="D40603"/>
      <c r="E40603"/>
      <c r="F40603"/>
      <c r="G40603"/>
      <c r="H40603"/>
      <c r="I40603"/>
      <c r="J40603"/>
      <c r="K40603"/>
      <c r="L40603"/>
      <c r="M40603"/>
      <c r="N40603"/>
      <c r="O40603"/>
      <c r="P40603"/>
      <c r="Q40603"/>
      <c r="R40603"/>
    </row>
    <row r="40604" spans="3:18" x14ac:dyDescent="0.2">
      <c r="C40604"/>
      <c r="D40604"/>
      <c r="E40604"/>
      <c r="F40604"/>
      <c r="G40604"/>
      <c r="H40604"/>
      <c r="I40604"/>
      <c r="J40604"/>
      <c r="K40604"/>
      <c r="L40604"/>
      <c r="M40604"/>
      <c r="N40604"/>
      <c r="O40604"/>
      <c r="P40604"/>
      <c r="Q40604"/>
      <c r="R40604"/>
    </row>
    <row r="40605" spans="3:18" x14ac:dyDescent="0.2">
      <c r="C40605"/>
      <c r="D40605"/>
      <c r="E40605"/>
      <c r="F40605"/>
      <c r="G40605"/>
      <c r="H40605"/>
      <c r="I40605"/>
      <c r="J40605"/>
      <c r="K40605"/>
      <c r="L40605"/>
      <c r="M40605"/>
      <c r="N40605"/>
      <c r="O40605"/>
      <c r="P40605"/>
      <c r="Q40605"/>
      <c r="R40605"/>
    </row>
    <row r="40606" spans="3:18" x14ac:dyDescent="0.2">
      <c r="C40606"/>
      <c r="D40606"/>
      <c r="E40606"/>
      <c r="F40606"/>
      <c r="G40606"/>
      <c r="H40606"/>
      <c r="I40606"/>
      <c r="J40606"/>
      <c r="K40606"/>
      <c r="L40606"/>
      <c r="M40606"/>
      <c r="N40606"/>
      <c r="O40606"/>
      <c r="P40606"/>
      <c r="Q40606"/>
      <c r="R40606"/>
    </row>
    <row r="40607" spans="3:18" x14ac:dyDescent="0.2">
      <c r="C40607"/>
      <c r="D40607"/>
      <c r="E40607"/>
      <c r="F40607"/>
      <c r="G40607"/>
      <c r="H40607"/>
      <c r="I40607"/>
      <c r="J40607"/>
      <c r="K40607"/>
      <c r="L40607"/>
      <c r="M40607"/>
      <c r="N40607"/>
      <c r="O40607"/>
      <c r="P40607"/>
      <c r="Q40607"/>
      <c r="R40607"/>
    </row>
    <row r="40608" spans="3:18" x14ac:dyDescent="0.2">
      <c r="C40608"/>
      <c r="D40608"/>
      <c r="E40608"/>
      <c r="F40608"/>
      <c r="G40608"/>
      <c r="H40608"/>
      <c r="I40608"/>
      <c r="J40608"/>
      <c r="K40608"/>
      <c r="L40608"/>
      <c r="M40608"/>
      <c r="N40608"/>
      <c r="O40608"/>
      <c r="P40608"/>
      <c r="Q40608"/>
      <c r="R40608"/>
    </row>
    <row r="40609" spans="3:18" x14ac:dyDescent="0.2">
      <c r="C40609"/>
      <c r="D40609"/>
      <c r="E40609"/>
      <c r="F40609"/>
      <c r="G40609"/>
      <c r="H40609"/>
      <c r="I40609"/>
      <c r="J40609"/>
      <c r="K40609"/>
      <c r="L40609"/>
      <c r="M40609"/>
      <c r="N40609"/>
      <c r="O40609"/>
      <c r="P40609"/>
      <c r="Q40609"/>
      <c r="R40609"/>
    </row>
    <row r="40610" spans="3:18" x14ac:dyDescent="0.2">
      <c r="C40610"/>
      <c r="D40610"/>
      <c r="E40610"/>
      <c r="F40610"/>
      <c r="G40610"/>
      <c r="H40610"/>
      <c r="I40610"/>
      <c r="J40610"/>
      <c r="K40610"/>
      <c r="L40610"/>
      <c r="M40610"/>
      <c r="N40610"/>
      <c r="O40610"/>
      <c r="P40610"/>
      <c r="Q40610"/>
      <c r="R40610"/>
    </row>
    <row r="40611" spans="3:18" x14ac:dyDescent="0.2">
      <c r="C40611"/>
      <c r="D40611"/>
      <c r="E40611"/>
      <c r="F40611"/>
      <c r="G40611"/>
      <c r="H40611"/>
      <c r="I40611"/>
      <c r="J40611"/>
      <c r="K40611"/>
      <c r="L40611"/>
      <c r="M40611"/>
      <c r="N40611"/>
      <c r="O40611"/>
      <c r="P40611"/>
      <c r="Q40611"/>
      <c r="R40611"/>
    </row>
    <row r="40612" spans="3:18" x14ac:dyDescent="0.2">
      <c r="C40612"/>
      <c r="D40612"/>
      <c r="E40612"/>
      <c r="F40612"/>
      <c r="G40612"/>
      <c r="H40612"/>
      <c r="I40612"/>
      <c r="J40612"/>
      <c r="K40612"/>
      <c r="L40612"/>
      <c r="M40612"/>
      <c r="N40612"/>
      <c r="O40612"/>
      <c r="P40612"/>
      <c r="Q40612"/>
      <c r="R40612"/>
    </row>
    <row r="40613" spans="3:18" x14ac:dyDescent="0.2">
      <c r="C40613"/>
      <c r="D40613"/>
      <c r="E40613"/>
      <c r="F40613"/>
      <c r="G40613"/>
      <c r="H40613"/>
      <c r="I40613"/>
      <c r="J40613"/>
      <c r="K40613"/>
      <c r="L40613"/>
      <c r="M40613"/>
      <c r="N40613"/>
      <c r="O40613"/>
      <c r="P40613"/>
      <c r="Q40613"/>
      <c r="R40613"/>
    </row>
    <row r="40614" spans="3:18" x14ac:dyDescent="0.2">
      <c r="C40614"/>
      <c r="D40614"/>
      <c r="E40614"/>
      <c r="F40614"/>
      <c r="G40614"/>
      <c r="H40614"/>
      <c r="I40614"/>
      <c r="J40614"/>
      <c r="K40614"/>
      <c r="L40614"/>
      <c r="M40614"/>
      <c r="N40614"/>
      <c r="O40614"/>
      <c r="P40614"/>
      <c r="Q40614"/>
      <c r="R40614"/>
    </row>
    <row r="40615" spans="3:18" x14ac:dyDescent="0.2">
      <c r="C40615"/>
      <c r="D40615"/>
      <c r="E40615"/>
      <c r="F40615"/>
      <c r="G40615"/>
      <c r="H40615"/>
      <c r="I40615"/>
      <c r="J40615"/>
      <c r="K40615"/>
      <c r="L40615"/>
      <c r="M40615"/>
      <c r="N40615"/>
      <c r="O40615"/>
      <c r="P40615"/>
      <c r="Q40615"/>
      <c r="R40615"/>
    </row>
    <row r="40616" spans="3:18" x14ac:dyDescent="0.2">
      <c r="C40616"/>
      <c r="D40616"/>
      <c r="E40616"/>
      <c r="F40616"/>
      <c r="G40616"/>
      <c r="H40616"/>
      <c r="I40616"/>
      <c r="J40616"/>
      <c r="K40616"/>
      <c r="L40616"/>
      <c r="M40616"/>
      <c r="N40616"/>
      <c r="O40616"/>
      <c r="P40616"/>
      <c r="Q40616"/>
      <c r="R40616"/>
    </row>
    <row r="40617" spans="3:18" x14ac:dyDescent="0.2">
      <c r="C40617"/>
      <c r="D40617"/>
      <c r="E40617"/>
      <c r="F40617"/>
      <c r="G40617"/>
      <c r="H40617"/>
      <c r="I40617"/>
      <c r="J40617"/>
      <c r="K40617"/>
      <c r="L40617"/>
      <c r="M40617"/>
      <c r="N40617"/>
      <c r="O40617"/>
      <c r="P40617"/>
      <c r="Q40617"/>
      <c r="R40617"/>
    </row>
    <row r="40618" spans="3:18" x14ac:dyDescent="0.2">
      <c r="C40618"/>
      <c r="D40618"/>
      <c r="E40618"/>
      <c r="F40618"/>
      <c r="G40618"/>
      <c r="H40618"/>
      <c r="I40618"/>
      <c r="J40618"/>
      <c r="K40618"/>
      <c r="L40618"/>
      <c r="M40618"/>
      <c r="N40618"/>
      <c r="O40618"/>
      <c r="P40618"/>
      <c r="Q40618"/>
      <c r="R40618"/>
    </row>
    <row r="40619" spans="3:18" x14ac:dyDescent="0.2">
      <c r="C40619"/>
      <c r="D40619"/>
      <c r="E40619"/>
      <c r="F40619"/>
      <c r="G40619"/>
      <c r="H40619"/>
      <c r="I40619"/>
      <c r="J40619"/>
      <c r="K40619"/>
      <c r="L40619"/>
      <c r="M40619"/>
      <c r="N40619"/>
      <c r="O40619"/>
      <c r="P40619"/>
      <c r="Q40619"/>
      <c r="R40619"/>
    </row>
    <row r="40620" spans="3:18" x14ac:dyDescent="0.2">
      <c r="C40620"/>
      <c r="D40620"/>
      <c r="E40620"/>
      <c r="F40620"/>
      <c r="G40620"/>
      <c r="H40620"/>
      <c r="I40620"/>
      <c r="J40620"/>
      <c r="K40620"/>
      <c r="L40620"/>
      <c r="M40620"/>
      <c r="N40620"/>
      <c r="O40620"/>
      <c r="P40620"/>
      <c r="Q40620"/>
      <c r="R40620"/>
    </row>
    <row r="40621" spans="3:18" x14ac:dyDescent="0.2">
      <c r="C40621"/>
      <c r="D40621"/>
      <c r="E40621"/>
      <c r="F40621"/>
      <c r="G40621"/>
      <c r="H40621"/>
      <c r="I40621"/>
      <c r="J40621"/>
      <c r="K40621"/>
      <c r="L40621"/>
      <c r="M40621"/>
      <c r="N40621"/>
      <c r="O40621"/>
      <c r="P40621"/>
      <c r="Q40621"/>
      <c r="R40621"/>
    </row>
    <row r="40622" spans="3:18" x14ac:dyDescent="0.2">
      <c r="C40622"/>
      <c r="D40622"/>
      <c r="E40622"/>
      <c r="F40622"/>
      <c r="G40622"/>
      <c r="H40622"/>
      <c r="I40622"/>
      <c r="J40622"/>
      <c r="K40622"/>
      <c r="L40622"/>
      <c r="M40622"/>
      <c r="N40622"/>
      <c r="O40622"/>
      <c r="P40622"/>
      <c r="Q40622"/>
      <c r="R40622"/>
    </row>
    <row r="40623" spans="3:18" x14ac:dyDescent="0.2">
      <c r="C40623"/>
      <c r="D40623"/>
      <c r="E40623"/>
      <c r="F40623"/>
      <c r="G40623"/>
      <c r="H40623"/>
      <c r="I40623"/>
      <c r="J40623"/>
      <c r="K40623"/>
      <c r="L40623"/>
      <c r="M40623"/>
      <c r="N40623"/>
      <c r="O40623"/>
      <c r="P40623"/>
      <c r="Q40623"/>
      <c r="R40623"/>
    </row>
    <row r="40624" spans="3:18" x14ac:dyDescent="0.2">
      <c r="C40624"/>
      <c r="D40624"/>
      <c r="E40624"/>
      <c r="F40624"/>
      <c r="G40624"/>
      <c r="H40624"/>
      <c r="I40624"/>
      <c r="J40624"/>
      <c r="K40624"/>
      <c r="L40624"/>
      <c r="M40624"/>
      <c r="N40624"/>
      <c r="O40624"/>
      <c r="P40624"/>
      <c r="Q40624"/>
      <c r="R40624"/>
    </row>
    <row r="40625" spans="3:18" x14ac:dyDescent="0.2">
      <c r="C40625"/>
      <c r="D40625"/>
      <c r="E40625"/>
      <c r="F40625"/>
      <c r="G40625"/>
      <c r="H40625"/>
      <c r="I40625"/>
      <c r="J40625"/>
      <c r="K40625"/>
      <c r="L40625"/>
      <c r="M40625"/>
      <c r="N40625"/>
      <c r="O40625"/>
      <c r="P40625"/>
      <c r="Q40625"/>
      <c r="R40625"/>
    </row>
    <row r="40626" spans="3:18" x14ac:dyDescent="0.2">
      <c r="C40626"/>
      <c r="D40626"/>
      <c r="E40626"/>
      <c r="F40626"/>
      <c r="G40626"/>
      <c r="H40626"/>
      <c r="I40626"/>
      <c r="J40626"/>
      <c r="K40626"/>
      <c r="L40626"/>
      <c r="M40626"/>
      <c r="N40626"/>
      <c r="O40626"/>
      <c r="P40626"/>
      <c r="Q40626"/>
      <c r="R40626"/>
    </row>
    <row r="40627" spans="3:18" x14ac:dyDescent="0.2">
      <c r="C40627"/>
      <c r="D40627"/>
      <c r="E40627"/>
      <c r="F40627"/>
      <c r="G40627"/>
      <c r="H40627"/>
      <c r="I40627"/>
      <c r="J40627"/>
      <c r="K40627"/>
      <c r="L40627"/>
      <c r="M40627"/>
      <c r="N40627"/>
      <c r="O40627"/>
      <c r="P40627"/>
      <c r="Q40627"/>
      <c r="R40627"/>
    </row>
    <row r="40628" spans="3:18" x14ac:dyDescent="0.2">
      <c r="C40628"/>
      <c r="D40628"/>
      <c r="E40628"/>
      <c r="F40628"/>
      <c r="G40628"/>
      <c r="H40628"/>
      <c r="I40628"/>
      <c r="J40628"/>
      <c r="K40628"/>
      <c r="L40628"/>
      <c r="M40628"/>
      <c r="N40628"/>
      <c r="O40628"/>
      <c r="P40628"/>
      <c r="Q40628"/>
      <c r="R40628"/>
    </row>
    <row r="40629" spans="3:18" x14ac:dyDescent="0.2">
      <c r="C40629"/>
      <c r="D40629"/>
      <c r="E40629"/>
      <c r="F40629"/>
      <c r="G40629"/>
      <c r="H40629"/>
      <c r="I40629"/>
      <c r="J40629"/>
      <c r="K40629"/>
      <c r="L40629"/>
      <c r="M40629"/>
      <c r="N40629"/>
      <c r="O40629"/>
      <c r="P40629"/>
      <c r="Q40629"/>
      <c r="R40629"/>
    </row>
    <row r="40630" spans="3:18" x14ac:dyDescent="0.2">
      <c r="C40630"/>
      <c r="D40630"/>
      <c r="E40630"/>
      <c r="F40630"/>
      <c r="G40630"/>
      <c r="H40630"/>
      <c r="I40630"/>
      <c r="J40630"/>
      <c r="K40630"/>
      <c r="L40630"/>
      <c r="M40630"/>
      <c r="N40630"/>
      <c r="O40630"/>
      <c r="P40630"/>
      <c r="Q40630"/>
      <c r="R40630"/>
    </row>
    <row r="40631" spans="3:18" x14ac:dyDescent="0.2">
      <c r="C40631"/>
      <c r="D40631"/>
      <c r="E40631"/>
      <c r="F40631"/>
      <c r="G40631"/>
      <c r="H40631"/>
      <c r="I40631"/>
      <c r="J40631"/>
      <c r="K40631"/>
      <c r="L40631"/>
      <c r="M40631"/>
      <c r="N40631"/>
      <c r="O40631"/>
      <c r="P40631"/>
      <c r="Q40631"/>
      <c r="R40631"/>
    </row>
    <row r="40632" spans="3:18" x14ac:dyDescent="0.2">
      <c r="C40632"/>
      <c r="D40632"/>
      <c r="E40632"/>
      <c r="F40632"/>
      <c r="G40632"/>
      <c r="H40632"/>
      <c r="I40632"/>
      <c r="J40632"/>
      <c r="K40632"/>
      <c r="L40632"/>
      <c r="M40632"/>
      <c r="N40632"/>
      <c r="O40632"/>
      <c r="P40632"/>
      <c r="Q40632"/>
      <c r="R40632"/>
    </row>
    <row r="40633" spans="3:18" x14ac:dyDescent="0.2">
      <c r="C40633"/>
      <c r="D40633"/>
      <c r="E40633"/>
      <c r="F40633"/>
      <c r="G40633"/>
      <c r="H40633"/>
      <c r="I40633"/>
      <c r="J40633"/>
      <c r="K40633"/>
      <c r="L40633"/>
      <c r="M40633"/>
      <c r="N40633"/>
      <c r="O40633"/>
      <c r="P40633"/>
      <c r="Q40633"/>
      <c r="R40633"/>
    </row>
    <row r="40634" spans="3:18" x14ac:dyDescent="0.2">
      <c r="C40634"/>
      <c r="D40634"/>
      <c r="E40634"/>
      <c r="F40634"/>
      <c r="G40634"/>
      <c r="H40634"/>
      <c r="I40634"/>
      <c r="J40634"/>
      <c r="K40634"/>
      <c r="L40634"/>
      <c r="M40634"/>
      <c r="N40634"/>
      <c r="O40634"/>
      <c r="P40634"/>
      <c r="Q40634"/>
      <c r="R40634"/>
    </row>
    <row r="40635" spans="3:18" x14ac:dyDescent="0.2">
      <c r="C40635"/>
      <c r="D40635"/>
      <c r="E40635"/>
      <c r="F40635"/>
      <c r="G40635"/>
      <c r="H40635"/>
      <c r="I40635"/>
      <c r="J40635"/>
      <c r="K40635"/>
      <c r="L40635"/>
      <c r="M40635"/>
      <c r="N40635"/>
      <c r="O40635"/>
      <c r="P40635"/>
      <c r="Q40635"/>
      <c r="R40635"/>
    </row>
    <row r="40636" spans="3:18" x14ac:dyDescent="0.2">
      <c r="C40636"/>
      <c r="D40636"/>
      <c r="E40636"/>
      <c r="F40636"/>
      <c r="G40636"/>
      <c r="H40636"/>
      <c r="I40636"/>
      <c r="J40636"/>
      <c r="K40636"/>
      <c r="L40636"/>
      <c r="M40636"/>
      <c r="N40636"/>
      <c r="O40636"/>
      <c r="P40636"/>
      <c r="Q40636"/>
      <c r="R40636"/>
    </row>
    <row r="40637" spans="3:18" x14ac:dyDescent="0.2">
      <c r="C40637"/>
      <c r="D40637"/>
      <c r="E40637"/>
      <c r="F40637"/>
      <c r="G40637"/>
      <c r="H40637"/>
      <c r="I40637"/>
      <c r="J40637"/>
      <c r="K40637"/>
      <c r="L40637"/>
      <c r="M40637"/>
      <c r="N40637"/>
      <c r="O40637"/>
      <c r="P40637"/>
      <c r="Q40637"/>
      <c r="R40637"/>
    </row>
    <row r="40638" spans="3:18" x14ac:dyDescent="0.2">
      <c r="C40638"/>
      <c r="D40638"/>
      <c r="E40638"/>
      <c r="F40638"/>
      <c r="G40638"/>
      <c r="H40638"/>
      <c r="I40638"/>
      <c r="J40638"/>
      <c r="K40638"/>
      <c r="L40638"/>
      <c r="M40638"/>
      <c r="N40638"/>
      <c r="O40638"/>
      <c r="P40638"/>
      <c r="Q40638"/>
      <c r="R40638"/>
    </row>
    <row r="40639" spans="3:18" x14ac:dyDescent="0.2">
      <c r="C40639"/>
      <c r="D40639"/>
      <c r="E40639"/>
      <c r="F40639"/>
      <c r="G40639"/>
      <c r="H40639"/>
      <c r="I40639"/>
      <c r="J40639"/>
      <c r="K40639"/>
      <c r="L40639"/>
      <c r="M40639"/>
      <c r="N40639"/>
      <c r="O40639"/>
      <c r="P40639"/>
      <c r="Q40639"/>
      <c r="R40639"/>
    </row>
    <row r="40640" spans="3:18" x14ac:dyDescent="0.2">
      <c r="C40640"/>
      <c r="D40640"/>
      <c r="E40640"/>
      <c r="F40640"/>
      <c r="G40640"/>
      <c r="H40640"/>
      <c r="I40640"/>
      <c r="J40640"/>
      <c r="K40640"/>
      <c r="L40640"/>
      <c r="M40640"/>
      <c r="N40640"/>
      <c r="O40640"/>
      <c r="P40640"/>
      <c r="Q40640"/>
      <c r="R40640"/>
    </row>
    <row r="40641" spans="3:18" x14ac:dyDescent="0.2">
      <c r="C40641"/>
      <c r="D40641"/>
      <c r="E40641"/>
      <c r="F40641"/>
      <c r="G40641"/>
      <c r="H40641"/>
      <c r="I40641"/>
      <c r="J40641"/>
      <c r="K40641"/>
      <c r="L40641"/>
      <c r="M40641"/>
      <c r="N40641"/>
      <c r="O40641"/>
      <c r="P40641"/>
      <c r="Q40641"/>
      <c r="R40641"/>
    </row>
    <row r="40642" spans="3:18" x14ac:dyDescent="0.2">
      <c r="C40642"/>
      <c r="D40642"/>
      <c r="E40642"/>
      <c r="F40642"/>
      <c r="G40642"/>
      <c r="H40642"/>
      <c r="I40642"/>
      <c r="J40642"/>
      <c r="K40642"/>
      <c r="L40642"/>
      <c r="M40642"/>
      <c r="N40642"/>
      <c r="O40642"/>
      <c r="P40642"/>
      <c r="Q40642"/>
      <c r="R40642"/>
    </row>
    <row r="40643" spans="3:18" x14ac:dyDescent="0.2">
      <c r="C40643"/>
      <c r="D40643"/>
      <c r="E40643"/>
      <c r="F40643"/>
      <c r="G40643"/>
      <c r="H40643"/>
      <c r="I40643"/>
      <c r="J40643"/>
      <c r="K40643"/>
      <c r="L40643"/>
      <c r="M40643"/>
      <c r="N40643"/>
      <c r="O40643"/>
      <c r="P40643"/>
      <c r="Q40643"/>
      <c r="R40643"/>
    </row>
    <row r="40644" spans="3:18" x14ac:dyDescent="0.2">
      <c r="C40644"/>
      <c r="D40644"/>
      <c r="E40644"/>
      <c r="F40644"/>
      <c r="G40644"/>
      <c r="H40644"/>
      <c r="I40644"/>
      <c r="J40644"/>
      <c r="K40644"/>
      <c r="L40644"/>
      <c r="M40644"/>
      <c r="N40644"/>
      <c r="O40644"/>
      <c r="P40644"/>
      <c r="Q40644"/>
      <c r="R40644"/>
    </row>
    <row r="40645" spans="3:18" x14ac:dyDescent="0.2">
      <c r="C40645"/>
      <c r="D40645"/>
      <c r="E40645"/>
      <c r="F40645"/>
      <c r="G40645"/>
      <c r="H40645"/>
      <c r="I40645"/>
      <c r="J40645"/>
      <c r="K40645"/>
      <c r="L40645"/>
      <c r="M40645"/>
      <c r="N40645"/>
      <c r="O40645"/>
      <c r="P40645"/>
      <c r="Q40645"/>
      <c r="R40645"/>
    </row>
    <row r="40646" spans="3:18" x14ac:dyDescent="0.2">
      <c r="C40646"/>
      <c r="D40646"/>
      <c r="E40646"/>
      <c r="F40646"/>
      <c r="G40646"/>
      <c r="H40646"/>
      <c r="I40646"/>
      <c r="J40646"/>
      <c r="K40646"/>
      <c r="L40646"/>
      <c r="M40646"/>
      <c r="N40646"/>
      <c r="O40646"/>
      <c r="P40646"/>
      <c r="Q40646"/>
      <c r="R40646"/>
    </row>
    <row r="40647" spans="3:18" x14ac:dyDescent="0.2">
      <c r="C40647"/>
      <c r="D40647"/>
      <c r="E40647"/>
      <c r="F40647"/>
      <c r="G40647"/>
      <c r="H40647"/>
      <c r="I40647"/>
      <c r="J40647"/>
      <c r="K40647"/>
      <c r="L40647"/>
      <c r="M40647"/>
      <c r="N40647"/>
      <c r="O40647"/>
      <c r="P40647"/>
      <c r="Q40647"/>
      <c r="R40647"/>
    </row>
    <row r="40648" spans="3:18" x14ac:dyDescent="0.2">
      <c r="C40648"/>
      <c r="D40648"/>
      <c r="E40648"/>
      <c r="F40648"/>
      <c r="G40648"/>
      <c r="H40648"/>
      <c r="I40648"/>
      <c r="J40648"/>
      <c r="K40648"/>
      <c r="L40648"/>
      <c r="M40648"/>
      <c r="N40648"/>
      <c r="O40648"/>
      <c r="P40648"/>
      <c r="Q40648"/>
      <c r="R40648"/>
    </row>
    <row r="40649" spans="3:18" x14ac:dyDescent="0.2">
      <c r="C40649"/>
      <c r="D40649"/>
      <c r="E40649"/>
      <c r="F40649"/>
      <c r="G40649"/>
      <c r="H40649"/>
      <c r="I40649"/>
      <c r="J40649"/>
      <c r="K40649"/>
      <c r="L40649"/>
      <c r="M40649"/>
      <c r="N40649"/>
      <c r="O40649"/>
      <c r="P40649"/>
      <c r="Q40649"/>
      <c r="R40649"/>
    </row>
    <row r="40650" spans="3:18" x14ac:dyDescent="0.2">
      <c r="C40650"/>
      <c r="D40650"/>
      <c r="E40650"/>
      <c r="F40650"/>
      <c r="G40650"/>
      <c r="H40650"/>
      <c r="I40650"/>
      <c r="J40650"/>
      <c r="K40650"/>
      <c r="L40650"/>
      <c r="M40650"/>
      <c r="N40650"/>
      <c r="O40650"/>
      <c r="P40650"/>
      <c r="Q40650"/>
      <c r="R40650"/>
    </row>
    <row r="40651" spans="3:18" x14ac:dyDescent="0.2">
      <c r="C40651"/>
      <c r="D40651"/>
      <c r="E40651"/>
      <c r="F40651"/>
      <c r="G40651"/>
      <c r="H40651"/>
      <c r="I40651"/>
      <c r="J40651"/>
      <c r="K40651"/>
      <c r="L40651"/>
      <c r="M40651"/>
      <c r="N40651"/>
      <c r="O40651"/>
      <c r="P40651"/>
      <c r="Q40651"/>
      <c r="R40651"/>
    </row>
    <row r="40652" spans="3:18" x14ac:dyDescent="0.2">
      <c r="C40652"/>
      <c r="D40652"/>
      <c r="E40652"/>
      <c r="F40652"/>
      <c r="G40652"/>
      <c r="H40652"/>
      <c r="I40652"/>
      <c r="J40652"/>
      <c r="K40652"/>
      <c r="L40652"/>
      <c r="M40652"/>
      <c r="N40652"/>
      <c r="O40652"/>
      <c r="P40652"/>
      <c r="Q40652"/>
      <c r="R40652"/>
    </row>
    <row r="40653" spans="3:18" x14ac:dyDescent="0.2">
      <c r="C40653"/>
      <c r="D40653"/>
      <c r="E40653"/>
      <c r="F40653"/>
      <c r="G40653"/>
      <c r="H40653"/>
      <c r="I40653"/>
      <c r="J40653"/>
      <c r="K40653"/>
      <c r="L40653"/>
      <c r="M40653"/>
      <c r="N40653"/>
      <c r="O40653"/>
      <c r="P40653"/>
      <c r="Q40653"/>
      <c r="R40653"/>
    </row>
    <row r="40654" spans="3:18" x14ac:dyDescent="0.2">
      <c r="C40654"/>
      <c r="D40654"/>
      <c r="E40654"/>
      <c r="F40654"/>
      <c r="G40654"/>
      <c r="H40654"/>
      <c r="I40654"/>
      <c r="J40654"/>
      <c r="K40654"/>
      <c r="L40654"/>
      <c r="M40654"/>
      <c r="N40654"/>
      <c r="O40654"/>
      <c r="P40654"/>
      <c r="Q40654"/>
      <c r="R40654"/>
    </row>
    <row r="40655" spans="3:18" x14ac:dyDescent="0.2">
      <c r="C40655"/>
      <c r="D40655"/>
      <c r="E40655"/>
      <c r="F40655"/>
      <c r="G40655"/>
      <c r="H40655"/>
      <c r="I40655"/>
      <c r="J40655"/>
      <c r="K40655"/>
      <c r="L40655"/>
      <c r="M40655"/>
      <c r="N40655"/>
      <c r="O40655"/>
      <c r="P40655"/>
      <c r="Q40655"/>
      <c r="R40655"/>
    </row>
    <row r="40656" spans="3:18" x14ac:dyDescent="0.2">
      <c r="C40656"/>
      <c r="D40656"/>
      <c r="E40656"/>
      <c r="F40656"/>
      <c r="G40656"/>
      <c r="H40656"/>
      <c r="I40656"/>
      <c r="J40656"/>
      <c r="K40656"/>
      <c r="L40656"/>
      <c r="M40656"/>
      <c r="N40656"/>
      <c r="O40656"/>
      <c r="P40656"/>
      <c r="Q40656"/>
      <c r="R40656"/>
    </row>
    <row r="40657" spans="3:18" x14ac:dyDescent="0.2">
      <c r="C40657"/>
      <c r="D40657"/>
      <c r="E40657"/>
      <c r="F40657"/>
      <c r="G40657"/>
      <c r="H40657"/>
      <c r="I40657"/>
      <c r="J40657"/>
      <c r="K40657"/>
      <c r="L40657"/>
      <c r="M40657"/>
      <c r="N40657"/>
      <c r="O40657"/>
      <c r="P40657"/>
      <c r="Q40657"/>
      <c r="R40657"/>
    </row>
    <row r="40658" spans="3:18" x14ac:dyDescent="0.2">
      <c r="C40658"/>
      <c r="D40658"/>
      <c r="E40658"/>
      <c r="F40658"/>
      <c r="G40658"/>
      <c r="H40658"/>
      <c r="I40658"/>
      <c r="J40658"/>
      <c r="K40658"/>
      <c r="L40658"/>
      <c r="M40658"/>
      <c r="N40658"/>
      <c r="O40658"/>
      <c r="P40658"/>
      <c r="Q40658"/>
      <c r="R40658"/>
    </row>
    <row r="40659" spans="3:18" x14ac:dyDescent="0.2">
      <c r="C40659"/>
      <c r="D40659"/>
      <c r="E40659"/>
      <c r="F40659"/>
      <c r="G40659"/>
      <c r="H40659"/>
      <c r="I40659"/>
      <c r="J40659"/>
      <c r="K40659"/>
      <c r="L40659"/>
      <c r="M40659"/>
      <c r="N40659"/>
      <c r="O40659"/>
      <c r="P40659"/>
      <c r="Q40659"/>
      <c r="R40659"/>
    </row>
    <row r="40660" spans="3:18" x14ac:dyDescent="0.2">
      <c r="C40660"/>
      <c r="D40660"/>
      <c r="E40660"/>
      <c r="F40660"/>
      <c r="G40660"/>
      <c r="H40660"/>
      <c r="I40660"/>
      <c r="J40660"/>
      <c r="K40660"/>
      <c r="L40660"/>
      <c r="M40660"/>
      <c r="N40660"/>
      <c r="O40660"/>
      <c r="P40660"/>
      <c r="Q40660"/>
      <c r="R40660"/>
    </row>
    <row r="40661" spans="3:18" x14ac:dyDescent="0.2">
      <c r="C40661"/>
      <c r="D40661"/>
      <c r="E40661"/>
      <c r="F40661"/>
      <c r="G40661"/>
      <c r="H40661"/>
      <c r="I40661"/>
      <c r="J40661"/>
      <c r="K40661"/>
      <c r="L40661"/>
      <c r="M40661"/>
      <c r="N40661"/>
      <c r="O40661"/>
      <c r="P40661"/>
      <c r="Q40661"/>
      <c r="R40661"/>
    </row>
    <row r="40662" spans="3:18" x14ac:dyDescent="0.2">
      <c r="C40662"/>
      <c r="D40662"/>
      <c r="E40662"/>
      <c r="F40662"/>
      <c r="G40662"/>
      <c r="H40662"/>
      <c r="I40662"/>
      <c r="J40662"/>
      <c r="K40662"/>
      <c r="L40662"/>
      <c r="M40662"/>
      <c r="N40662"/>
      <c r="O40662"/>
      <c r="P40662"/>
      <c r="Q40662"/>
      <c r="R40662"/>
    </row>
    <row r="40663" spans="3:18" x14ac:dyDescent="0.2">
      <c r="C40663"/>
      <c r="D40663"/>
      <c r="E40663"/>
      <c r="F40663"/>
      <c r="G40663"/>
      <c r="H40663"/>
      <c r="I40663"/>
      <c r="J40663"/>
      <c r="K40663"/>
      <c r="L40663"/>
      <c r="M40663"/>
      <c r="N40663"/>
      <c r="O40663"/>
      <c r="P40663"/>
      <c r="Q40663"/>
      <c r="R40663"/>
    </row>
    <row r="40664" spans="3:18" x14ac:dyDescent="0.2">
      <c r="C40664"/>
      <c r="D40664"/>
      <c r="E40664"/>
      <c r="F40664"/>
      <c r="G40664"/>
      <c r="H40664"/>
      <c r="I40664"/>
      <c r="J40664"/>
      <c r="K40664"/>
      <c r="L40664"/>
      <c r="M40664"/>
      <c r="N40664"/>
      <c r="O40664"/>
      <c r="P40664"/>
      <c r="Q40664"/>
      <c r="R40664"/>
    </row>
    <row r="40665" spans="3:18" x14ac:dyDescent="0.2">
      <c r="C40665"/>
      <c r="D40665"/>
      <c r="E40665"/>
      <c r="F40665"/>
      <c r="G40665"/>
      <c r="H40665"/>
      <c r="I40665"/>
      <c r="J40665"/>
      <c r="K40665"/>
      <c r="L40665"/>
      <c r="M40665"/>
      <c r="N40665"/>
      <c r="O40665"/>
      <c r="P40665"/>
      <c r="Q40665"/>
      <c r="R40665"/>
    </row>
    <row r="40666" spans="3:18" x14ac:dyDescent="0.2">
      <c r="C40666"/>
      <c r="D40666"/>
      <c r="E40666"/>
      <c r="F40666"/>
      <c r="G40666"/>
      <c r="H40666"/>
      <c r="I40666"/>
      <c r="J40666"/>
      <c r="K40666"/>
      <c r="L40666"/>
      <c r="M40666"/>
      <c r="N40666"/>
      <c r="O40666"/>
      <c r="P40666"/>
      <c r="Q40666"/>
      <c r="R40666"/>
    </row>
    <row r="40667" spans="3:18" x14ac:dyDescent="0.2">
      <c r="C40667"/>
      <c r="D40667"/>
      <c r="E40667"/>
      <c r="F40667"/>
      <c r="G40667"/>
      <c r="H40667"/>
      <c r="I40667"/>
      <c r="J40667"/>
      <c r="K40667"/>
      <c r="L40667"/>
      <c r="M40667"/>
      <c r="N40667"/>
      <c r="O40667"/>
      <c r="P40667"/>
      <c r="Q40667"/>
      <c r="R40667"/>
    </row>
    <row r="40668" spans="3:18" x14ac:dyDescent="0.2">
      <c r="C40668"/>
      <c r="D40668"/>
      <c r="E40668"/>
      <c r="F40668"/>
      <c r="G40668"/>
      <c r="H40668"/>
      <c r="I40668"/>
      <c r="J40668"/>
      <c r="K40668"/>
      <c r="L40668"/>
      <c r="M40668"/>
      <c r="N40668"/>
      <c r="O40668"/>
      <c r="P40668"/>
      <c r="Q40668"/>
      <c r="R40668"/>
    </row>
    <row r="40669" spans="3:18" x14ac:dyDescent="0.2">
      <c r="C40669"/>
      <c r="D40669"/>
      <c r="E40669"/>
      <c r="F40669"/>
      <c r="G40669"/>
      <c r="H40669"/>
      <c r="I40669"/>
      <c r="J40669"/>
      <c r="K40669"/>
      <c r="L40669"/>
      <c r="M40669"/>
      <c r="N40669"/>
      <c r="O40669"/>
      <c r="P40669"/>
      <c r="Q40669"/>
      <c r="R40669"/>
    </row>
    <row r="40670" spans="3:18" x14ac:dyDescent="0.2">
      <c r="C40670"/>
      <c r="D40670"/>
      <c r="E40670"/>
      <c r="F40670"/>
      <c r="G40670"/>
      <c r="H40670"/>
      <c r="I40670"/>
      <c r="J40670"/>
      <c r="K40670"/>
      <c r="L40670"/>
      <c r="M40670"/>
      <c r="N40670"/>
      <c r="O40670"/>
      <c r="P40670"/>
      <c r="Q40670"/>
      <c r="R40670"/>
    </row>
    <row r="40671" spans="3:18" x14ac:dyDescent="0.2">
      <c r="C40671"/>
      <c r="D40671"/>
      <c r="E40671"/>
      <c r="F40671"/>
      <c r="G40671"/>
      <c r="H40671"/>
      <c r="I40671"/>
      <c r="J40671"/>
      <c r="K40671"/>
      <c r="L40671"/>
      <c r="M40671"/>
      <c r="N40671"/>
      <c r="O40671"/>
      <c r="P40671"/>
      <c r="Q40671"/>
      <c r="R40671"/>
    </row>
    <row r="40672" spans="3:18" x14ac:dyDescent="0.2">
      <c r="C40672"/>
      <c r="D40672"/>
      <c r="E40672"/>
      <c r="F40672"/>
      <c r="G40672"/>
      <c r="H40672"/>
      <c r="I40672"/>
      <c r="J40672"/>
      <c r="K40672"/>
      <c r="L40672"/>
      <c r="M40672"/>
      <c r="N40672"/>
      <c r="O40672"/>
      <c r="P40672"/>
      <c r="Q40672"/>
      <c r="R40672"/>
    </row>
    <row r="40673" spans="3:18" x14ac:dyDescent="0.2">
      <c r="C40673"/>
      <c r="D40673"/>
      <c r="E40673"/>
      <c r="F40673"/>
      <c r="G40673"/>
      <c r="H40673"/>
      <c r="I40673"/>
      <c r="J40673"/>
      <c r="K40673"/>
      <c r="L40673"/>
      <c r="M40673"/>
      <c r="N40673"/>
      <c r="O40673"/>
      <c r="P40673"/>
      <c r="Q40673"/>
      <c r="R40673"/>
    </row>
    <row r="40674" spans="3:18" x14ac:dyDescent="0.2">
      <c r="C40674"/>
      <c r="D40674"/>
      <c r="E40674"/>
      <c r="F40674"/>
      <c r="G40674"/>
      <c r="H40674"/>
      <c r="I40674"/>
      <c r="J40674"/>
      <c r="K40674"/>
      <c r="L40674"/>
      <c r="M40674"/>
      <c r="N40674"/>
      <c r="O40674"/>
      <c r="P40674"/>
      <c r="Q40674"/>
      <c r="R40674"/>
    </row>
    <row r="40675" spans="3:18" x14ac:dyDescent="0.2">
      <c r="C40675"/>
      <c r="D40675"/>
      <c r="E40675"/>
      <c r="F40675"/>
      <c r="G40675"/>
      <c r="H40675"/>
      <c r="I40675"/>
      <c r="J40675"/>
      <c r="K40675"/>
      <c r="L40675"/>
      <c r="M40675"/>
      <c r="N40675"/>
      <c r="O40675"/>
      <c r="P40675"/>
      <c r="Q40675"/>
      <c r="R40675"/>
    </row>
    <row r="40676" spans="3:18" x14ac:dyDescent="0.2">
      <c r="C40676"/>
      <c r="D40676"/>
      <c r="E40676"/>
      <c r="F40676"/>
      <c r="G40676"/>
      <c r="H40676"/>
      <c r="I40676"/>
      <c r="J40676"/>
      <c r="K40676"/>
      <c r="L40676"/>
      <c r="M40676"/>
      <c r="N40676"/>
      <c r="O40676"/>
      <c r="P40676"/>
      <c r="Q40676"/>
      <c r="R40676"/>
    </row>
    <row r="40677" spans="3:18" x14ac:dyDescent="0.2">
      <c r="C40677"/>
      <c r="D40677"/>
      <c r="E40677"/>
      <c r="F40677"/>
      <c r="G40677"/>
      <c r="H40677"/>
      <c r="I40677"/>
      <c r="J40677"/>
      <c r="K40677"/>
      <c r="L40677"/>
      <c r="M40677"/>
      <c r="N40677"/>
      <c r="O40677"/>
      <c r="P40677"/>
      <c r="Q40677"/>
      <c r="R40677"/>
    </row>
    <row r="40678" spans="3:18" x14ac:dyDescent="0.2">
      <c r="C40678"/>
      <c r="D40678"/>
      <c r="E40678"/>
      <c r="F40678"/>
      <c r="G40678"/>
      <c r="H40678"/>
      <c r="I40678"/>
      <c r="J40678"/>
      <c r="K40678"/>
      <c r="L40678"/>
      <c r="M40678"/>
      <c r="N40678"/>
      <c r="O40678"/>
      <c r="P40678"/>
      <c r="Q40678"/>
      <c r="R40678"/>
    </row>
    <row r="40679" spans="3:18" x14ac:dyDescent="0.2">
      <c r="C40679"/>
      <c r="D40679"/>
      <c r="E40679"/>
      <c r="F40679"/>
      <c r="G40679"/>
      <c r="H40679"/>
      <c r="I40679"/>
      <c r="J40679"/>
      <c r="K40679"/>
      <c r="L40679"/>
      <c r="M40679"/>
      <c r="N40679"/>
      <c r="O40679"/>
      <c r="P40679"/>
      <c r="Q40679"/>
      <c r="R40679"/>
    </row>
    <row r="40680" spans="3:18" x14ac:dyDescent="0.2">
      <c r="C40680"/>
      <c r="D40680"/>
      <c r="E40680"/>
      <c r="F40680"/>
      <c r="G40680"/>
      <c r="H40680"/>
      <c r="I40680"/>
      <c r="J40680"/>
      <c r="K40680"/>
      <c r="L40680"/>
      <c r="M40680"/>
      <c r="N40680"/>
      <c r="O40680"/>
      <c r="P40680"/>
      <c r="Q40680"/>
      <c r="R40680"/>
    </row>
    <row r="40681" spans="3:18" x14ac:dyDescent="0.2">
      <c r="C40681"/>
      <c r="D40681"/>
      <c r="E40681"/>
      <c r="F40681"/>
      <c r="G40681"/>
      <c r="H40681"/>
      <c r="I40681"/>
      <c r="J40681"/>
      <c r="K40681"/>
      <c r="L40681"/>
      <c r="M40681"/>
      <c r="N40681"/>
      <c r="O40681"/>
      <c r="P40681"/>
      <c r="Q40681"/>
      <c r="R40681"/>
    </row>
    <row r="40682" spans="3:18" x14ac:dyDescent="0.2">
      <c r="C40682"/>
      <c r="D40682"/>
      <c r="E40682"/>
      <c r="F40682"/>
      <c r="G40682"/>
      <c r="H40682"/>
      <c r="I40682"/>
      <c r="J40682"/>
      <c r="K40682"/>
      <c r="L40682"/>
      <c r="M40682"/>
      <c r="N40682"/>
      <c r="O40682"/>
      <c r="P40682"/>
      <c r="Q40682"/>
      <c r="R40682"/>
    </row>
    <row r="40683" spans="3:18" x14ac:dyDescent="0.2">
      <c r="C40683"/>
      <c r="D40683"/>
      <c r="E40683"/>
      <c r="F40683"/>
      <c r="G40683"/>
      <c r="H40683"/>
      <c r="I40683"/>
      <c r="J40683"/>
      <c r="K40683"/>
      <c r="L40683"/>
      <c r="M40683"/>
      <c r="N40683"/>
      <c r="O40683"/>
      <c r="P40683"/>
      <c r="Q40683"/>
      <c r="R40683"/>
    </row>
    <row r="40684" spans="3:18" x14ac:dyDescent="0.2">
      <c r="C40684"/>
      <c r="D40684"/>
      <c r="E40684"/>
      <c r="F40684"/>
      <c r="G40684"/>
      <c r="H40684"/>
      <c r="I40684"/>
      <c r="J40684"/>
      <c r="K40684"/>
      <c r="L40684"/>
      <c r="M40684"/>
      <c r="N40684"/>
      <c r="O40684"/>
      <c r="P40684"/>
      <c r="Q40684"/>
      <c r="R40684"/>
    </row>
    <row r="40685" spans="3:18" x14ac:dyDescent="0.2">
      <c r="C40685"/>
      <c r="D40685"/>
      <c r="E40685"/>
      <c r="F40685"/>
      <c r="G40685"/>
      <c r="H40685"/>
      <c r="I40685"/>
      <c r="J40685"/>
      <c r="K40685"/>
      <c r="L40685"/>
      <c r="M40685"/>
      <c r="N40685"/>
      <c r="O40685"/>
      <c r="P40685"/>
      <c r="Q40685"/>
      <c r="R40685"/>
    </row>
    <row r="40686" spans="3:18" x14ac:dyDescent="0.2">
      <c r="C40686"/>
      <c r="D40686"/>
      <c r="E40686"/>
      <c r="F40686"/>
      <c r="G40686"/>
      <c r="H40686"/>
      <c r="I40686"/>
      <c r="J40686"/>
      <c r="K40686"/>
      <c r="L40686"/>
      <c r="M40686"/>
      <c r="N40686"/>
      <c r="O40686"/>
      <c r="P40686"/>
      <c r="Q40686"/>
      <c r="R40686"/>
    </row>
    <row r="40687" spans="3:18" x14ac:dyDescent="0.2">
      <c r="C40687"/>
      <c r="D40687"/>
      <c r="E40687"/>
      <c r="F40687"/>
      <c r="G40687"/>
      <c r="H40687"/>
      <c r="I40687"/>
      <c r="J40687"/>
      <c r="K40687"/>
      <c r="L40687"/>
      <c r="M40687"/>
      <c r="N40687"/>
      <c r="O40687"/>
      <c r="P40687"/>
      <c r="Q40687"/>
      <c r="R40687"/>
    </row>
    <row r="40688" spans="3:18" x14ac:dyDescent="0.2">
      <c r="C40688"/>
      <c r="D40688"/>
      <c r="E40688"/>
      <c r="F40688"/>
      <c r="G40688"/>
      <c r="H40688"/>
      <c r="I40688"/>
      <c r="J40688"/>
      <c r="K40688"/>
      <c r="L40688"/>
      <c r="M40688"/>
      <c r="N40688"/>
      <c r="O40688"/>
      <c r="P40688"/>
      <c r="Q40688"/>
      <c r="R40688"/>
    </row>
    <row r="40689" spans="3:18" x14ac:dyDescent="0.2">
      <c r="C40689"/>
      <c r="D40689"/>
      <c r="E40689"/>
      <c r="F40689"/>
      <c r="G40689"/>
      <c r="H40689"/>
      <c r="I40689"/>
      <c r="J40689"/>
      <c r="K40689"/>
      <c r="L40689"/>
      <c r="M40689"/>
      <c r="N40689"/>
      <c r="O40689"/>
      <c r="P40689"/>
      <c r="Q40689"/>
      <c r="R40689"/>
    </row>
    <row r="40690" spans="3:18" x14ac:dyDescent="0.2">
      <c r="C40690"/>
      <c r="D40690"/>
      <c r="E40690"/>
      <c r="F40690"/>
      <c r="G40690"/>
      <c r="H40690"/>
      <c r="I40690"/>
      <c r="J40690"/>
      <c r="K40690"/>
      <c r="L40690"/>
      <c r="M40690"/>
      <c r="N40690"/>
      <c r="O40690"/>
      <c r="P40690"/>
      <c r="Q40690"/>
      <c r="R40690"/>
    </row>
    <row r="40691" spans="3:18" x14ac:dyDescent="0.2">
      <c r="C40691"/>
      <c r="D40691"/>
      <c r="E40691"/>
      <c r="F40691"/>
      <c r="G40691"/>
      <c r="H40691"/>
      <c r="I40691"/>
      <c r="J40691"/>
      <c r="K40691"/>
      <c r="L40691"/>
      <c r="M40691"/>
      <c r="N40691"/>
      <c r="O40691"/>
      <c r="P40691"/>
      <c r="Q40691"/>
      <c r="R40691"/>
    </row>
    <row r="40692" spans="3:18" x14ac:dyDescent="0.2">
      <c r="C40692"/>
      <c r="D40692"/>
      <c r="E40692"/>
      <c r="F40692"/>
      <c r="G40692"/>
      <c r="H40692"/>
      <c r="I40692"/>
      <c r="J40692"/>
      <c r="K40692"/>
      <c r="L40692"/>
      <c r="M40692"/>
      <c r="N40692"/>
      <c r="O40692"/>
      <c r="P40692"/>
      <c r="Q40692"/>
      <c r="R40692"/>
    </row>
    <row r="40693" spans="3:18" x14ac:dyDescent="0.2">
      <c r="C40693"/>
      <c r="D40693"/>
      <c r="E40693"/>
      <c r="F40693"/>
      <c r="G40693"/>
      <c r="H40693"/>
      <c r="I40693"/>
      <c r="J40693"/>
      <c r="K40693"/>
      <c r="L40693"/>
      <c r="M40693"/>
      <c r="N40693"/>
      <c r="O40693"/>
      <c r="P40693"/>
      <c r="Q40693"/>
      <c r="R40693"/>
    </row>
    <row r="40694" spans="3:18" x14ac:dyDescent="0.2">
      <c r="C40694"/>
      <c r="D40694"/>
      <c r="E40694"/>
      <c r="F40694"/>
      <c r="G40694"/>
      <c r="H40694"/>
      <c r="I40694"/>
      <c r="J40694"/>
      <c r="K40694"/>
      <c r="L40694"/>
      <c r="M40694"/>
      <c r="N40694"/>
      <c r="O40694"/>
      <c r="P40694"/>
      <c r="Q40694"/>
      <c r="R40694"/>
    </row>
    <row r="40695" spans="3:18" x14ac:dyDescent="0.2">
      <c r="C40695"/>
      <c r="D40695"/>
      <c r="E40695"/>
      <c r="F40695"/>
      <c r="G40695"/>
      <c r="H40695"/>
      <c r="I40695"/>
      <c r="J40695"/>
      <c r="K40695"/>
      <c r="L40695"/>
      <c r="M40695"/>
      <c r="N40695"/>
      <c r="O40695"/>
      <c r="P40695"/>
      <c r="Q40695"/>
      <c r="R40695"/>
    </row>
    <row r="40696" spans="3:18" x14ac:dyDescent="0.2">
      <c r="C40696"/>
      <c r="D40696"/>
      <c r="E40696"/>
      <c r="F40696"/>
      <c r="G40696"/>
      <c r="H40696"/>
      <c r="I40696"/>
      <c r="J40696"/>
      <c r="K40696"/>
      <c r="L40696"/>
      <c r="M40696"/>
      <c r="N40696"/>
      <c r="O40696"/>
      <c r="P40696"/>
      <c r="Q40696"/>
      <c r="R40696"/>
    </row>
    <row r="40697" spans="3:18" x14ac:dyDescent="0.2">
      <c r="C40697"/>
      <c r="D40697"/>
      <c r="E40697"/>
      <c r="F40697"/>
      <c r="G40697"/>
      <c r="H40697"/>
      <c r="I40697"/>
      <c r="J40697"/>
      <c r="K40697"/>
      <c r="L40697"/>
      <c r="M40697"/>
      <c r="N40697"/>
      <c r="O40697"/>
      <c r="P40697"/>
      <c r="Q40697"/>
      <c r="R40697"/>
    </row>
    <row r="40698" spans="3:18" x14ac:dyDescent="0.2">
      <c r="C40698"/>
      <c r="D40698"/>
      <c r="E40698"/>
      <c r="F40698"/>
      <c r="G40698"/>
      <c r="H40698"/>
      <c r="I40698"/>
      <c r="J40698"/>
      <c r="K40698"/>
      <c r="L40698"/>
      <c r="M40698"/>
      <c r="N40698"/>
      <c r="O40698"/>
      <c r="P40698"/>
      <c r="Q40698"/>
      <c r="R40698"/>
    </row>
    <row r="40699" spans="3:18" x14ac:dyDescent="0.2">
      <c r="C40699"/>
      <c r="D40699"/>
      <c r="E40699"/>
      <c r="F40699"/>
      <c r="G40699"/>
      <c r="H40699"/>
      <c r="I40699"/>
      <c r="J40699"/>
      <c r="K40699"/>
      <c r="L40699"/>
      <c r="M40699"/>
      <c r="N40699"/>
      <c r="O40699"/>
      <c r="P40699"/>
      <c r="Q40699"/>
      <c r="R40699"/>
    </row>
    <row r="40700" spans="3:18" x14ac:dyDescent="0.2">
      <c r="C40700"/>
      <c r="D40700"/>
      <c r="E40700"/>
      <c r="F40700"/>
      <c r="G40700"/>
      <c r="H40700"/>
      <c r="I40700"/>
      <c r="J40700"/>
      <c r="K40700"/>
      <c r="L40700"/>
      <c r="M40700"/>
      <c r="N40700"/>
      <c r="O40700"/>
      <c r="P40700"/>
      <c r="Q40700"/>
      <c r="R40700"/>
    </row>
    <row r="40701" spans="3:18" x14ac:dyDescent="0.2">
      <c r="C40701"/>
      <c r="D40701"/>
      <c r="E40701"/>
      <c r="F40701"/>
      <c r="G40701"/>
      <c r="H40701"/>
      <c r="I40701"/>
      <c r="J40701"/>
      <c r="K40701"/>
      <c r="L40701"/>
      <c r="M40701"/>
      <c r="N40701"/>
      <c r="O40701"/>
      <c r="P40701"/>
      <c r="Q40701"/>
      <c r="R40701"/>
    </row>
    <row r="40702" spans="3:18" x14ac:dyDescent="0.2">
      <c r="C40702"/>
      <c r="D40702"/>
      <c r="E40702"/>
      <c r="F40702"/>
      <c r="G40702"/>
      <c r="H40702"/>
      <c r="I40702"/>
      <c r="J40702"/>
      <c r="K40702"/>
      <c r="L40702"/>
      <c r="M40702"/>
      <c r="N40702"/>
      <c r="O40702"/>
      <c r="P40702"/>
      <c r="Q40702"/>
      <c r="R40702"/>
    </row>
    <row r="40703" spans="3:18" x14ac:dyDescent="0.2">
      <c r="C40703"/>
      <c r="D40703"/>
      <c r="E40703"/>
      <c r="F40703"/>
      <c r="G40703"/>
      <c r="H40703"/>
      <c r="I40703"/>
      <c r="J40703"/>
      <c r="K40703"/>
      <c r="L40703"/>
      <c r="M40703"/>
      <c r="N40703"/>
      <c r="O40703"/>
      <c r="P40703"/>
      <c r="Q40703"/>
      <c r="R40703"/>
    </row>
    <row r="40704" spans="3:18" x14ac:dyDescent="0.2">
      <c r="C40704"/>
      <c r="D40704"/>
      <c r="E40704"/>
      <c r="F40704"/>
      <c r="G40704"/>
      <c r="H40704"/>
      <c r="I40704"/>
      <c r="J40704"/>
      <c r="K40704"/>
      <c r="L40704"/>
      <c r="M40704"/>
      <c r="N40704"/>
      <c r="O40704"/>
      <c r="P40704"/>
      <c r="Q40704"/>
      <c r="R40704"/>
    </row>
    <row r="40705" spans="3:18" x14ac:dyDescent="0.2">
      <c r="C40705"/>
      <c r="D40705"/>
      <c r="E40705"/>
      <c r="F40705"/>
      <c r="G40705"/>
      <c r="H40705"/>
      <c r="I40705"/>
      <c r="J40705"/>
      <c r="K40705"/>
      <c r="L40705"/>
      <c r="M40705"/>
      <c r="N40705"/>
      <c r="O40705"/>
      <c r="P40705"/>
      <c r="Q40705"/>
      <c r="R40705"/>
    </row>
    <row r="40706" spans="3:18" x14ac:dyDescent="0.2">
      <c r="C40706"/>
      <c r="D40706"/>
      <c r="E40706"/>
      <c r="F40706"/>
      <c r="G40706"/>
      <c r="H40706"/>
      <c r="I40706"/>
      <c r="J40706"/>
      <c r="K40706"/>
      <c r="L40706"/>
      <c r="M40706"/>
      <c r="N40706"/>
      <c r="O40706"/>
      <c r="P40706"/>
      <c r="Q40706"/>
      <c r="R40706"/>
    </row>
    <row r="40707" spans="3:18" x14ac:dyDescent="0.2">
      <c r="C40707"/>
      <c r="D40707"/>
      <c r="E40707"/>
      <c r="F40707"/>
      <c r="G40707"/>
      <c r="H40707"/>
      <c r="I40707"/>
      <c r="J40707"/>
      <c r="K40707"/>
      <c r="L40707"/>
      <c r="M40707"/>
      <c r="N40707"/>
      <c r="O40707"/>
      <c r="P40707"/>
      <c r="Q40707"/>
      <c r="R40707"/>
    </row>
    <row r="40708" spans="3:18" x14ac:dyDescent="0.2">
      <c r="C40708"/>
      <c r="D40708"/>
      <c r="E40708"/>
      <c r="F40708"/>
      <c r="G40708"/>
      <c r="H40708"/>
      <c r="I40708"/>
      <c r="J40708"/>
      <c r="K40708"/>
      <c r="L40708"/>
      <c r="M40708"/>
      <c r="N40708"/>
      <c r="O40708"/>
      <c r="P40708"/>
      <c r="Q40708"/>
      <c r="R40708"/>
    </row>
    <row r="40709" spans="3:18" x14ac:dyDescent="0.2">
      <c r="C40709"/>
      <c r="D40709"/>
      <c r="E40709"/>
      <c r="F40709"/>
      <c r="G40709"/>
      <c r="H40709"/>
      <c r="I40709"/>
      <c r="J40709"/>
      <c r="K40709"/>
      <c r="L40709"/>
      <c r="M40709"/>
      <c r="N40709"/>
      <c r="O40709"/>
      <c r="P40709"/>
      <c r="Q40709"/>
      <c r="R40709"/>
    </row>
    <row r="40710" spans="3:18" x14ac:dyDescent="0.2">
      <c r="C40710"/>
      <c r="D40710"/>
      <c r="E40710"/>
      <c r="F40710"/>
      <c r="G40710"/>
      <c r="H40710"/>
      <c r="I40710"/>
      <c r="J40710"/>
      <c r="K40710"/>
      <c r="L40710"/>
      <c r="M40710"/>
      <c r="N40710"/>
      <c r="O40710"/>
      <c r="P40710"/>
      <c r="Q40710"/>
      <c r="R40710"/>
    </row>
    <row r="40711" spans="3:18" x14ac:dyDescent="0.2">
      <c r="C40711"/>
      <c r="D40711"/>
      <c r="E40711"/>
      <c r="F40711"/>
      <c r="G40711"/>
      <c r="H40711"/>
      <c r="I40711"/>
      <c r="J40711"/>
      <c r="K40711"/>
      <c r="L40711"/>
      <c r="M40711"/>
      <c r="N40711"/>
      <c r="O40711"/>
      <c r="P40711"/>
      <c r="Q40711"/>
      <c r="R40711"/>
    </row>
    <row r="40712" spans="3:18" x14ac:dyDescent="0.2">
      <c r="C40712"/>
      <c r="D40712"/>
      <c r="E40712"/>
      <c r="F40712"/>
      <c r="G40712"/>
      <c r="H40712"/>
      <c r="I40712"/>
      <c r="J40712"/>
      <c r="K40712"/>
      <c r="L40712"/>
      <c r="M40712"/>
      <c r="N40712"/>
      <c r="O40712"/>
      <c r="P40712"/>
      <c r="Q40712"/>
      <c r="R40712"/>
    </row>
    <row r="40713" spans="3:18" x14ac:dyDescent="0.2">
      <c r="C40713"/>
      <c r="D40713"/>
      <c r="E40713"/>
      <c r="F40713"/>
      <c r="G40713"/>
      <c r="H40713"/>
      <c r="I40713"/>
      <c r="J40713"/>
      <c r="K40713"/>
      <c r="L40713"/>
      <c r="M40713"/>
      <c r="N40713"/>
      <c r="O40713"/>
      <c r="P40713"/>
      <c r="Q40713"/>
      <c r="R40713"/>
    </row>
    <row r="40714" spans="3:18" x14ac:dyDescent="0.2">
      <c r="C40714"/>
      <c r="D40714"/>
      <c r="E40714"/>
      <c r="F40714"/>
      <c r="G40714"/>
      <c r="H40714"/>
      <c r="I40714"/>
      <c r="J40714"/>
      <c r="K40714"/>
      <c r="L40714"/>
      <c r="M40714"/>
      <c r="N40714"/>
      <c r="O40714"/>
      <c r="P40714"/>
      <c r="Q40714"/>
      <c r="R40714"/>
    </row>
    <row r="40715" spans="3:18" x14ac:dyDescent="0.2">
      <c r="C40715"/>
      <c r="D40715"/>
      <c r="E40715"/>
      <c r="F40715"/>
      <c r="G40715"/>
      <c r="H40715"/>
      <c r="I40715"/>
      <c r="J40715"/>
      <c r="K40715"/>
      <c r="L40715"/>
      <c r="M40715"/>
      <c r="N40715"/>
      <c r="O40715"/>
      <c r="P40715"/>
      <c r="Q40715"/>
      <c r="R40715"/>
    </row>
    <row r="40716" spans="3:18" x14ac:dyDescent="0.2">
      <c r="C40716"/>
      <c r="D40716"/>
      <c r="E40716"/>
      <c r="F40716"/>
      <c r="G40716"/>
      <c r="H40716"/>
      <c r="I40716"/>
      <c r="J40716"/>
      <c r="K40716"/>
      <c r="L40716"/>
      <c r="M40716"/>
      <c r="N40716"/>
      <c r="O40716"/>
      <c r="P40716"/>
      <c r="Q40716"/>
      <c r="R40716"/>
    </row>
    <row r="40717" spans="3:18" x14ac:dyDescent="0.2">
      <c r="C40717"/>
      <c r="D40717"/>
      <c r="E40717"/>
      <c r="F40717"/>
      <c r="G40717"/>
      <c r="H40717"/>
      <c r="I40717"/>
      <c r="J40717"/>
      <c r="K40717"/>
      <c r="L40717"/>
      <c r="M40717"/>
      <c r="N40717"/>
      <c r="O40717"/>
      <c r="P40717"/>
      <c r="Q40717"/>
      <c r="R40717"/>
    </row>
    <row r="40718" spans="3:18" x14ac:dyDescent="0.2">
      <c r="C40718"/>
      <c r="D40718"/>
      <c r="E40718"/>
      <c r="F40718"/>
      <c r="G40718"/>
      <c r="H40718"/>
      <c r="I40718"/>
      <c r="J40718"/>
      <c r="K40718"/>
      <c r="L40718"/>
      <c r="M40718"/>
      <c r="N40718"/>
      <c r="O40718"/>
      <c r="P40718"/>
      <c r="Q40718"/>
      <c r="R40718"/>
    </row>
    <row r="40719" spans="3:18" x14ac:dyDescent="0.2">
      <c r="C40719"/>
      <c r="D40719"/>
      <c r="E40719"/>
      <c r="F40719"/>
      <c r="G40719"/>
      <c r="H40719"/>
      <c r="I40719"/>
      <c r="J40719"/>
      <c r="K40719"/>
      <c r="L40719"/>
      <c r="M40719"/>
      <c r="N40719"/>
      <c r="O40719"/>
      <c r="P40719"/>
      <c r="Q40719"/>
      <c r="R40719"/>
    </row>
    <row r="40720" spans="3:18" x14ac:dyDescent="0.2">
      <c r="C40720"/>
      <c r="D40720"/>
      <c r="E40720"/>
      <c r="F40720"/>
      <c r="G40720"/>
      <c r="H40720"/>
      <c r="I40720"/>
      <c r="J40720"/>
      <c r="K40720"/>
      <c r="L40720"/>
      <c r="M40720"/>
      <c r="N40720"/>
      <c r="O40720"/>
      <c r="P40720"/>
      <c r="Q40720"/>
      <c r="R40720"/>
    </row>
    <row r="40721" spans="3:18" x14ac:dyDescent="0.2">
      <c r="C40721"/>
      <c r="D40721"/>
      <c r="E40721"/>
      <c r="F40721"/>
      <c r="G40721"/>
      <c r="H40721"/>
      <c r="I40721"/>
      <c r="J40721"/>
      <c r="K40721"/>
      <c r="L40721"/>
      <c r="M40721"/>
      <c r="N40721"/>
      <c r="O40721"/>
      <c r="P40721"/>
      <c r="Q40721"/>
      <c r="R40721"/>
    </row>
    <row r="40722" spans="3:18" x14ac:dyDescent="0.2">
      <c r="C40722"/>
      <c r="D40722"/>
      <c r="E40722"/>
      <c r="F40722"/>
      <c r="G40722"/>
      <c r="H40722"/>
      <c r="I40722"/>
      <c r="J40722"/>
      <c r="K40722"/>
      <c r="L40722"/>
      <c r="M40722"/>
      <c r="N40722"/>
      <c r="O40722"/>
      <c r="P40722"/>
      <c r="Q40722"/>
      <c r="R40722"/>
    </row>
    <row r="40723" spans="3:18" x14ac:dyDescent="0.2">
      <c r="C40723"/>
      <c r="D40723"/>
      <c r="E40723"/>
      <c r="F40723"/>
      <c r="G40723"/>
      <c r="H40723"/>
      <c r="I40723"/>
      <c r="J40723"/>
      <c r="K40723"/>
      <c r="L40723"/>
      <c r="M40723"/>
      <c r="N40723"/>
      <c r="O40723"/>
      <c r="P40723"/>
      <c r="Q40723"/>
      <c r="R40723"/>
    </row>
    <row r="40724" spans="3:18" x14ac:dyDescent="0.2">
      <c r="C40724"/>
      <c r="D40724"/>
      <c r="E40724"/>
      <c r="F40724"/>
      <c r="G40724"/>
      <c r="H40724"/>
      <c r="I40724"/>
      <c r="J40724"/>
      <c r="K40724"/>
      <c r="L40724"/>
      <c r="M40724"/>
      <c r="N40724"/>
      <c r="O40724"/>
      <c r="P40724"/>
      <c r="Q40724"/>
      <c r="R40724"/>
    </row>
    <row r="40725" spans="3:18" x14ac:dyDescent="0.2">
      <c r="C40725"/>
      <c r="D40725"/>
      <c r="E40725"/>
      <c r="F40725"/>
      <c r="G40725"/>
      <c r="H40725"/>
      <c r="I40725"/>
      <c r="J40725"/>
      <c r="K40725"/>
      <c r="L40725"/>
      <c r="M40725"/>
      <c r="N40725"/>
      <c r="O40725"/>
      <c r="P40725"/>
      <c r="Q40725"/>
      <c r="R40725"/>
    </row>
    <row r="40726" spans="3:18" x14ac:dyDescent="0.2">
      <c r="C40726"/>
      <c r="D40726"/>
      <c r="E40726"/>
      <c r="F40726"/>
      <c r="G40726"/>
      <c r="H40726"/>
      <c r="I40726"/>
      <c r="J40726"/>
      <c r="K40726"/>
      <c r="L40726"/>
      <c r="M40726"/>
      <c r="N40726"/>
      <c r="O40726"/>
      <c r="P40726"/>
      <c r="Q40726"/>
      <c r="R40726"/>
    </row>
    <row r="40727" spans="3:18" x14ac:dyDescent="0.2">
      <c r="C40727"/>
      <c r="D40727"/>
      <c r="E40727"/>
      <c r="F40727"/>
      <c r="G40727"/>
      <c r="H40727"/>
      <c r="I40727"/>
      <c r="J40727"/>
      <c r="K40727"/>
      <c r="L40727"/>
      <c r="M40727"/>
      <c r="N40727"/>
      <c r="O40727"/>
      <c r="P40727"/>
      <c r="Q40727"/>
      <c r="R40727"/>
    </row>
    <row r="40728" spans="3:18" x14ac:dyDescent="0.2">
      <c r="C40728"/>
      <c r="D40728"/>
      <c r="E40728"/>
      <c r="F40728"/>
      <c r="G40728"/>
      <c r="H40728"/>
      <c r="I40728"/>
      <c r="J40728"/>
      <c r="K40728"/>
      <c r="L40728"/>
      <c r="M40728"/>
      <c r="N40728"/>
      <c r="O40728"/>
      <c r="P40728"/>
      <c r="Q40728"/>
      <c r="R40728"/>
    </row>
    <row r="40729" spans="3:18" x14ac:dyDescent="0.2">
      <c r="C40729"/>
      <c r="D40729"/>
      <c r="E40729"/>
      <c r="F40729"/>
      <c r="G40729"/>
      <c r="H40729"/>
      <c r="I40729"/>
      <c r="J40729"/>
      <c r="K40729"/>
      <c r="L40729"/>
      <c r="M40729"/>
      <c r="N40729"/>
      <c r="O40729"/>
      <c r="P40729"/>
      <c r="Q40729"/>
      <c r="R40729"/>
    </row>
    <row r="40730" spans="3:18" x14ac:dyDescent="0.2">
      <c r="C40730"/>
      <c r="D40730"/>
      <c r="E40730"/>
      <c r="F40730"/>
      <c r="G40730"/>
      <c r="H40730"/>
      <c r="I40730"/>
      <c r="J40730"/>
      <c r="K40730"/>
      <c r="L40730"/>
      <c r="M40730"/>
      <c r="N40730"/>
      <c r="O40730"/>
      <c r="P40730"/>
      <c r="Q40730"/>
      <c r="R40730"/>
    </row>
    <row r="40731" spans="3:18" x14ac:dyDescent="0.2">
      <c r="C40731"/>
      <c r="D40731"/>
      <c r="E40731"/>
      <c r="F40731"/>
      <c r="G40731"/>
      <c r="H40731"/>
      <c r="I40731"/>
      <c r="J40731"/>
      <c r="K40731"/>
      <c r="L40731"/>
      <c r="M40731"/>
      <c r="N40731"/>
      <c r="O40731"/>
      <c r="P40731"/>
      <c r="Q40731"/>
      <c r="R40731"/>
    </row>
    <row r="40732" spans="3:18" x14ac:dyDescent="0.2">
      <c r="C40732"/>
      <c r="D40732"/>
      <c r="E40732"/>
      <c r="F40732"/>
      <c r="G40732"/>
      <c r="H40732"/>
      <c r="I40732"/>
      <c r="J40732"/>
      <c r="K40732"/>
      <c r="L40732"/>
      <c r="M40732"/>
      <c r="N40732"/>
      <c r="O40732"/>
      <c r="P40732"/>
      <c r="Q40732"/>
      <c r="R40732"/>
    </row>
    <row r="40733" spans="3:18" x14ac:dyDescent="0.2">
      <c r="C40733"/>
      <c r="D40733"/>
      <c r="E40733"/>
      <c r="F40733"/>
      <c r="G40733"/>
      <c r="H40733"/>
      <c r="I40733"/>
      <c r="J40733"/>
      <c r="K40733"/>
      <c r="L40733"/>
      <c r="M40733"/>
      <c r="N40733"/>
      <c r="O40733"/>
      <c r="P40733"/>
      <c r="Q40733"/>
      <c r="R40733"/>
    </row>
    <row r="40734" spans="3:18" x14ac:dyDescent="0.2">
      <c r="C40734"/>
      <c r="D40734"/>
      <c r="E40734"/>
      <c r="F40734"/>
      <c r="G40734"/>
      <c r="H40734"/>
      <c r="I40734"/>
      <c r="J40734"/>
      <c r="K40734"/>
      <c r="L40734"/>
      <c r="M40734"/>
      <c r="N40734"/>
      <c r="O40734"/>
      <c r="P40734"/>
      <c r="Q40734"/>
      <c r="R40734"/>
    </row>
    <row r="40735" spans="3:18" x14ac:dyDescent="0.2">
      <c r="C40735"/>
      <c r="D40735"/>
      <c r="E40735"/>
      <c r="F40735"/>
      <c r="G40735"/>
      <c r="H40735"/>
      <c r="I40735"/>
      <c r="J40735"/>
      <c r="K40735"/>
      <c r="L40735"/>
      <c r="M40735"/>
      <c r="N40735"/>
      <c r="O40735"/>
      <c r="P40735"/>
      <c r="Q40735"/>
      <c r="R40735"/>
    </row>
    <row r="40736" spans="3:18" x14ac:dyDescent="0.2">
      <c r="C40736"/>
      <c r="D40736"/>
      <c r="E40736"/>
      <c r="F40736"/>
      <c r="G40736"/>
      <c r="H40736"/>
      <c r="I40736"/>
      <c r="J40736"/>
      <c r="K40736"/>
      <c r="L40736"/>
      <c r="M40736"/>
      <c r="N40736"/>
      <c r="O40736"/>
      <c r="P40736"/>
      <c r="Q40736"/>
      <c r="R40736"/>
    </row>
    <row r="40737" spans="3:18" x14ac:dyDescent="0.2">
      <c r="C40737"/>
      <c r="D40737"/>
      <c r="E40737"/>
      <c r="F40737"/>
      <c r="G40737"/>
      <c r="H40737"/>
      <c r="I40737"/>
      <c r="J40737"/>
      <c r="K40737"/>
      <c r="L40737"/>
      <c r="M40737"/>
      <c r="N40737"/>
      <c r="O40737"/>
      <c r="P40737"/>
      <c r="Q40737"/>
      <c r="R40737"/>
    </row>
    <row r="40738" spans="3:18" x14ac:dyDescent="0.2">
      <c r="C40738"/>
      <c r="D40738"/>
      <c r="E40738"/>
      <c r="F40738"/>
      <c r="G40738"/>
      <c r="H40738"/>
      <c r="I40738"/>
      <c r="J40738"/>
      <c r="K40738"/>
      <c r="L40738"/>
      <c r="M40738"/>
      <c r="N40738"/>
      <c r="O40738"/>
      <c r="P40738"/>
      <c r="Q40738"/>
      <c r="R40738"/>
    </row>
    <row r="40739" spans="3:18" x14ac:dyDescent="0.2">
      <c r="C40739"/>
      <c r="D40739"/>
      <c r="E40739"/>
      <c r="F40739"/>
      <c r="G40739"/>
      <c r="H40739"/>
      <c r="I40739"/>
      <c r="J40739"/>
      <c r="K40739"/>
      <c r="L40739"/>
      <c r="M40739"/>
      <c r="N40739"/>
      <c r="O40739"/>
      <c r="P40739"/>
      <c r="Q40739"/>
      <c r="R40739"/>
    </row>
    <row r="40740" spans="3:18" x14ac:dyDescent="0.2">
      <c r="C40740"/>
      <c r="D40740"/>
      <c r="E40740"/>
      <c r="F40740"/>
      <c r="G40740"/>
      <c r="H40740"/>
      <c r="I40740"/>
      <c r="J40740"/>
      <c r="K40740"/>
      <c r="L40740"/>
      <c r="M40740"/>
      <c r="N40740"/>
      <c r="O40740"/>
      <c r="P40740"/>
      <c r="Q40740"/>
      <c r="R40740"/>
    </row>
    <row r="40741" spans="3:18" x14ac:dyDescent="0.2">
      <c r="C40741"/>
      <c r="D40741"/>
      <c r="E40741"/>
      <c r="F40741"/>
      <c r="G40741"/>
      <c r="H40741"/>
      <c r="I40741"/>
      <c r="J40741"/>
      <c r="K40741"/>
      <c r="L40741"/>
      <c r="M40741"/>
      <c r="N40741"/>
      <c r="O40741"/>
      <c r="P40741"/>
      <c r="Q40741"/>
      <c r="R40741"/>
    </row>
    <row r="40742" spans="3:18" x14ac:dyDescent="0.2">
      <c r="C40742"/>
      <c r="D40742"/>
      <c r="E40742"/>
      <c r="F40742"/>
      <c r="G40742"/>
      <c r="H40742"/>
      <c r="I40742"/>
      <c r="J40742"/>
      <c r="K40742"/>
      <c r="L40742"/>
      <c r="M40742"/>
      <c r="N40742"/>
      <c r="O40742"/>
      <c r="P40742"/>
      <c r="Q40742"/>
      <c r="R40742"/>
    </row>
    <row r="40743" spans="3:18" x14ac:dyDescent="0.2">
      <c r="C40743"/>
      <c r="D40743"/>
      <c r="E40743"/>
      <c r="F40743"/>
      <c r="G40743"/>
      <c r="H40743"/>
      <c r="I40743"/>
      <c r="J40743"/>
      <c r="K40743"/>
      <c r="L40743"/>
      <c r="M40743"/>
      <c r="N40743"/>
      <c r="O40743"/>
      <c r="P40743"/>
      <c r="Q40743"/>
      <c r="R40743"/>
    </row>
    <row r="40744" spans="3:18" x14ac:dyDescent="0.2">
      <c r="C40744"/>
      <c r="D40744"/>
      <c r="E40744"/>
      <c r="F40744"/>
      <c r="G40744"/>
      <c r="H40744"/>
      <c r="I40744"/>
      <c r="J40744"/>
      <c r="K40744"/>
      <c r="L40744"/>
      <c r="M40744"/>
      <c r="N40744"/>
      <c r="O40744"/>
      <c r="P40744"/>
      <c r="Q40744"/>
      <c r="R40744"/>
    </row>
    <row r="40745" spans="3:18" x14ac:dyDescent="0.2">
      <c r="C40745"/>
      <c r="D40745"/>
      <c r="E40745"/>
      <c r="F40745"/>
      <c r="G40745"/>
      <c r="H40745"/>
      <c r="I40745"/>
      <c r="J40745"/>
      <c r="K40745"/>
      <c r="L40745"/>
      <c r="M40745"/>
      <c r="N40745"/>
      <c r="O40745"/>
      <c r="P40745"/>
      <c r="Q40745"/>
      <c r="R40745"/>
    </row>
    <row r="40746" spans="3:18" x14ac:dyDescent="0.2">
      <c r="C40746"/>
      <c r="D40746"/>
      <c r="E40746"/>
      <c r="F40746"/>
      <c r="G40746"/>
      <c r="H40746"/>
      <c r="I40746"/>
      <c r="J40746"/>
      <c r="K40746"/>
      <c r="L40746"/>
      <c r="M40746"/>
      <c r="N40746"/>
      <c r="O40746"/>
      <c r="P40746"/>
      <c r="Q40746"/>
      <c r="R40746"/>
    </row>
    <row r="40747" spans="3:18" x14ac:dyDescent="0.2">
      <c r="C40747"/>
      <c r="D40747"/>
      <c r="E40747"/>
      <c r="F40747"/>
      <c r="G40747"/>
      <c r="H40747"/>
      <c r="I40747"/>
      <c r="J40747"/>
      <c r="K40747"/>
      <c r="L40747"/>
      <c r="M40747"/>
      <c r="N40747"/>
      <c r="O40747"/>
      <c r="P40747"/>
      <c r="Q40747"/>
      <c r="R40747"/>
    </row>
    <row r="40748" spans="3:18" x14ac:dyDescent="0.2">
      <c r="C40748"/>
      <c r="D40748"/>
      <c r="E40748"/>
      <c r="F40748"/>
      <c r="G40748"/>
      <c r="H40748"/>
      <c r="I40748"/>
      <c r="J40748"/>
      <c r="K40748"/>
      <c r="L40748"/>
      <c r="M40748"/>
      <c r="N40748"/>
      <c r="O40748"/>
      <c r="P40748"/>
      <c r="Q40748"/>
      <c r="R40748"/>
    </row>
    <row r="40749" spans="3:18" x14ac:dyDescent="0.2">
      <c r="C40749"/>
      <c r="D40749"/>
      <c r="E40749"/>
      <c r="F40749"/>
      <c r="G40749"/>
      <c r="H40749"/>
      <c r="I40749"/>
      <c r="J40749"/>
      <c r="K40749"/>
      <c r="L40749"/>
      <c r="M40749"/>
      <c r="N40749"/>
      <c r="O40749"/>
      <c r="P40749"/>
      <c r="Q40749"/>
      <c r="R40749"/>
    </row>
    <row r="40750" spans="3:18" x14ac:dyDescent="0.2">
      <c r="C40750"/>
      <c r="D40750"/>
      <c r="E40750"/>
      <c r="F40750"/>
      <c r="G40750"/>
      <c r="H40750"/>
      <c r="I40750"/>
      <c r="J40750"/>
      <c r="K40750"/>
      <c r="L40750"/>
      <c r="M40750"/>
      <c r="N40750"/>
      <c r="O40750"/>
      <c r="P40750"/>
      <c r="Q40750"/>
      <c r="R40750"/>
    </row>
    <row r="40751" spans="3:18" x14ac:dyDescent="0.2">
      <c r="C40751"/>
      <c r="D40751"/>
      <c r="E40751"/>
      <c r="F40751"/>
      <c r="G40751"/>
      <c r="H40751"/>
      <c r="I40751"/>
      <c r="J40751"/>
      <c r="K40751"/>
      <c r="L40751"/>
      <c r="M40751"/>
      <c r="N40751"/>
      <c r="O40751"/>
      <c r="P40751"/>
      <c r="Q40751"/>
      <c r="R40751"/>
    </row>
    <row r="40752" spans="3:18" x14ac:dyDescent="0.2">
      <c r="C40752"/>
      <c r="D40752"/>
      <c r="E40752"/>
      <c r="F40752"/>
      <c r="G40752"/>
      <c r="H40752"/>
      <c r="I40752"/>
      <c r="J40752"/>
      <c r="K40752"/>
      <c r="L40752"/>
      <c r="M40752"/>
      <c r="N40752"/>
      <c r="O40752"/>
      <c r="P40752"/>
      <c r="Q40752"/>
      <c r="R40752"/>
    </row>
    <row r="40753" spans="3:18" x14ac:dyDescent="0.2">
      <c r="C40753"/>
      <c r="D40753"/>
      <c r="E40753"/>
      <c r="F40753"/>
      <c r="G40753"/>
      <c r="H40753"/>
      <c r="I40753"/>
      <c r="J40753"/>
      <c r="K40753"/>
      <c r="L40753"/>
      <c r="M40753"/>
      <c r="N40753"/>
      <c r="O40753"/>
      <c r="P40753"/>
      <c r="Q40753"/>
      <c r="R40753"/>
    </row>
    <row r="40754" spans="3:18" x14ac:dyDescent="0.2">
      <c r="C40754"/>
      <c r="D40754"/>
      <c r="E40754"/>
      <c r="F40754"/>
      <c r="G40754"/>
      <c r="H40754"/>
      <c r="I40754"/>
      <c r="J40754"/>
      <c r="K40754"/>
      <c r="L40754"/>
      <c r="M40754"/>
      <c r="N40754"/>
      <c r="O40754"/>
      <c r="P40754"/>
      <c r="Q40754"/>
      <c r="R40754"/>
    </row>
    <row r="40755" spans="3:18" x14ac:dyDescent="0.2">
      <c r="C40755"/>
      <c r="D40755"/>
      <c r="E40755"/>
      <c r="F40755"/>
      <c r="G40755"/>
      <c r="H40755"/>
      <c r="I40755"/>
      <c r="J40755"/>
      <c r="K40755"/>
      <c r="L40755"/>
      <c r="M40755"/>
      <c r="N40755"/>
      <c r="O40755"/>
      <c r="P40755"/>
      <c r="Q40755"/>
      <c r="R40755"/>
    </row>
    <row r="40756" spans="3:18" x14ac:dyDescent="0.2">
      <c r="C40756"/>
      <c r="D40756"/>
      <c r="E40756"/>
      <c r="F40756"/>
      <c r="G40756"/>
      <c r="H40756"/>
      <c r="I40756"/>
      <c r="J40756"/>
      <c r="K40756"/>
      <c r="L40756"/>
      <c r="M40756"/>
      <c r="N40756"/>
      <c r="O40756"/>
      <c r="P40756"/>
      <c r="Q40756"/>
      <c r="R40756"/>
    </row>
    <row r="40757" spans="3:18" x14ac:dyDescent="0.2">
      <c r="C40757"/>
      <c r="D40757"/>
      <c r="E40757"/>
      <c r="F40757"/>
      <c r="G40757"/>
      <c r="H40757"/>
      <c r="I40757"/>
      <c r="J40757"/>
      <c r="K40757"/>
      <c r="L40757"/>
      <c r="M40757"/>
      <c r="N40757"/>
      <c r="O40757"/>
      <c r="P40757"/>
      <c r="Q40757"/>
      <c r="R40757"/>
    </row>
    <row r="40758" spans="3:18" x14ac:dyDescent="0.2">
      <c r="C40758"/>
      <c r="D40758"/>
      <c r="E40758"/>
      <c r="F40758"/>
      <c r="G40758"/>
      <c r="H40758"/>
      <c r="I40758"/>
      <c r="J40758"/>
      <c r="K40758"/>
      <c r="L40758"/>
      <c r="M40758"/>
      <c r="N40758"/>
      <c r="O40758"/>
      <c r="P40758"/>
      <c r="Q40758"/>
      <c r="R40758"/>
    </row>
    <row r="40759" spans="3:18" x14ac:dyDescent="0.2">
      <c r="C40759"/>
      <c r="D40759"/>
      <c r="E40759"/>
      <c r="F40759"/>
      <c r="G40759"/>
      <c r="H40759"/>
      <c r="I40759"/>
      <c r="J40759"/>
      <c r="K40759"/>
      <c r="L40759"/>
      <c r="M40759"/>
      <c r="N40759"/>
      <c r="O40759"/>
      <c r="P40759"/>
      <c r="Q40759"/>
      <c r="R40759"/>
    </row>
    <row r="40760" spans="3:18" x14ac:dyDescent="0.2">
      <c r="C40760"/>
      <c r="D40760"/>
      <c r="E40760"/>
      <c r="F40760"/>
      <c r="G40760"/>
      <c r="H40760"/>
      <c r="I40760"/>
      <c r="J40760"/>
      <c r="K40760"/>
      <c r="L40760"/>
      <c r="M40760"/>
      <c r="N40760"/>
      <c r="O40760"/>
      <c r="P40760"/>
      <c r="Q40760"/>
      <c r="R40760"/>
    </row>
    <row r="40761" spans="3:18" x14ac:dyDescent="0.2">
      <c r="C40761"/>
      <c r="D40761"/>
      <c r="E40761"/>
      <c r="F40761"/>
      <c r="G40761"/>
      <c r="H40761"/>
      <c r="I40761"/>
      <c r="J40761"/>
      <c r="K40761"/>
      <c r="L40761"/>
      <c r="M40761"/>
      <c r="N40761"/>
      <c r="O40761"/>
      <c r="P40761"/>
      <c r="Q40761"/>
      <c r="R40761"/>
    </row>
    <row r="40762" spans="3:18" x14ac:dyDescent="0.2">
      <c r="C40762"/>
      <c r="D40762"/>
      <c r="E40762"/>
      <c r="F40762"/>
      <c r="G40762"/>
      <c r="H40762"/>
      <c r="I40762"/>
      <c r="J40762"/>
      <c r="K40762"/>
      <c r="L40762"/>
      <c r="M40762"/>
      <c r="N40762"/>
      <c r="O40762"/>
      <c r="P40762"/>
      <c r="Q40762"/>
      <c r="R40762"/>
    </row>
    <row r="40763" spans="3:18" x14ac:dyDescent="0.2">
      <c r="C40763"/>
      <c r="D40763"/>
      <c r="E40763"/>
      <c r="F40763"/>
      <c r="G40763"/>
      <c r="H40763"/>
      <c r="I40763"/>
      <c r="J40763"/>
      <c r="K40763"/>
      <c r="L40763"/>
      <c r="M40763"/>
      <c r="N40763"/>
      <c r="O40763"/>
      <c r="P40763"/>
      <c r="Q40763"/>
      <c r="R40763"/>
    </row>
    <row r="40764" spans="3:18" x14ac:dyDescent="0.2">
      <c r="C40764"/>
      <c r="D40764"/>
      <c r="E40764"/>
      <c r="F40764"/>
      <c r="G40764"/>
      <c r="H40764"/>
      <c r="I40764"/>
      <c r="J40764"/>
      <c r="K40764"/>
      <c r="L40764"/>
      <c r="M40764"/>
      <c r="N40764"/>
      <c r="O40764"/>
      <c r="P40764"/>
      <c r="Q40764"/>
      <c r="R40764"/>
    </row>
    <row r="40765" spans="3:18" x14ac:dyDescent="0.2">
      <c r="C40765"/>
      <c r="D40765"/>
      <c r="E40765"/>
      <c r="F40765"/>
      <c r="G40765"/>
      <c r="H40765"/>
      <c r="I40765"/>
      <c r="J40765"/>
      <c r="K40765"/>
      <c r="L40765"/>
      <c r="M40765"/>
      <c r="N40765"/>
      <c r="O40765"/>
      <c r="P40765"/>
      <c r="Q40765"/>
      <c r="R40765"/>
    </row>
    <row r="40766" spans="3:18" x14ac:dyDescent="0.2">
      <c r="C40766"/>
      <c r="D40766"/>
      <c r="E40766"/>
      <c r="F40766"/>
      <c r="G40766"/>
      <c r="H40766"/>
      <c r="I40766"/>
      <c r="J40766"/>
      <c r="K40766"/>
      <c r="L40766"/>
      <c r="M40766"/>
      <c r="N40766"/>
      <c r="O40766"/>
      <c r="P40766"/>
      <c r="Q40766"/>
      <c r="R40766"/>
    </row>
    <row r="40767" spans="3:18" x14ac:dyDescent="0.2">
      <c r="C40767"/>
      <c r="D40767"/>
      <c r="E40767"/>
      <c r="F40767"/>
      <c r="G40767"/>
      <c r="H40767"/>
      <c r="I40767"/>
      <c r="J40767"/>
      <c r="K40767"/>
      <c r="L40767"/>
      <c r="M40767"/>
      <c r="N40767"/>
      <c r="O40767"/>
      <c r="P40767"/>
      <c r="Q40767"/>
      <c r="R40767"/>
    </row>
    <row r="40768" spans="3:18" x14ac:dyDescent="0.2">
      <c r="C40768"/>
      <c r="D40768"/>
      <c r="E40768"/>
      <c r="F40768"/>
      <c r="G40768"/>
      <c r="H40768"/>
      <c r="I40768"/>
      <c r="J40768"/>
      <c r="K40768"/>
      <c r="L40768"/>
      <c r="M40768"/>
      <c r="N40768"/>
      <c r="O40768"/>
      <c r="P40768"/>
      <c r="Q40768"/>
      <c r="R40768"/>
    </row>
    <row r="40769" spans="3:18" x14ac:dyDescent="0.2">
      <c r="C40769"/>
      <c r="D40769"/>
      <c r="E40769"/>
      <c r="F40769"/>
      <c r="G40769"/>
      <c r="H40769"/>
      <c r="I40769"/>
      <c r="J40769"/>
      <c r="K40769"/>
      <c r="L40769"/>
      <c r="M40769"/>
      <c r="N40769"/>
      <c r="O40769"/>
      <c r="P40769"/>
      <c r="Q40769"/>
      <c r="R40769"/>
    </row>
    <row r="40770" spans="3:18" x14ac:dyDescent="0.2">
      <c r="C40770"/>
      <c r="D40770"/>
      <c r="E40770"/>
      <c r="F40770"/>
      <c r="G40770"/>
      <c r="H40770"/>
      <c r="I40770"/>
      <c r="J40770"/>
      <c r="K40770"/>
      <c r="L40770"/>
      <c r="M40770"/>
      <c r="N40770"/>
      <c r="O40770"/>
      <c r="P40770"/>
      <c r="Q40770"/>
      <c r="R40770"/>
    </row>
    <row r="40771" spans="3:18" x14ac:dyDescent="0.2">
      <c r="C40771"/>
      <c r="D40771"/>
      <c r="E40771"/>
      <c r="F40771"/>
      <c r="G40771"/>
      <c r="H40771"/>
      <c r="I40771"/>
      <c r="J40771"/>
      <c r="K40771"/>
      <c r="L40771"/>
      <c r="M40771"/>
      <c r="N40771"/>
      <c r="O40771"/>
      <c r="P40771"/>
      <c r="Q40771"/>
      <c r="R40771"/>
    </row>
    <row r="40772" spans="3:18" x14ac:dyDescent="0.2">
      <c r="C40772"/>
      <c r="D40772"/>
      <c r="E40772"/>
      <c r="F40772"/>
      <c r="G40772"/>
      <c r="H40772"/>
      <c r="I40772"/>
      <c r="J40772"/>
      <c r="K40772"/>
      <c r="L40772"/>
      <c r="M40772"/>
      <c r="N40772"/>
      <c r="O40772"/>
      <c r="P40772"/>
      <c r="Q40772"/>
      <c r="R40772"/>
    </row>
    <row r="40773" spans="3:18" x14ac:dyDescent="0.2">
      <c r="C40773"/>
      <c r="D40773"/>
      <c r="E40773"/>
      <c r="F40773"/>
      <c r="G40773"/>
      <c r="H40773"/>
      <c r="I40773"/>
      <c r="J40773"/>
      <c r="K40773"/>
      <c r="L40773"/>
      <c r="M40773"/>
      <c r="N40773"/>
      <c r="O40773"/>
      <c r="P40773"/>
      <c r="Q40773"/>
      <c r="R40773"/>
    </row>
    <row r="40774" spans="3:18" x14ac:dyDescent="0.2">
      <c r="C40774"/>
      <c r="D40774"/>
      <c r="E40774"/>
      <c r="F40774"/>
      <c r="G40774"/>
      <c r="H40774"/>
      <c r="I40774"/>
      <c r="J40774"/>
      <c r="K40774"/>
      <c r="L40774"/>
      <c r="M40774"/>
      <c r="N40774"/>
      <c r="O40774"/>
      <c r="P40774"/>
      <c r="Q40774"/>
      <c r="R40774"/>
    </row>
    <row r="40775" spans="3:18" x14ac:dyDescent="0.2">
      <c r="C40775"/>
      <c r="D40775"/>
      <c r="E40775"/>
      <c r="F40775"/>
      <c r="G40775"/>
      <c r="H40775"/>
      <c r="I40775"/>
      <c r="J40775"/>
      <c r="K40775"/>
      <c r="L40775"/>
      <c r="M40775"/>
      <c r="N40775"/>
      <c r="O40775"/>
      <c r="P40775"/>
      <c r="Q40775"/>
      <c r="R40775"/>
    </row>
    <row r="40776" spans="3:18" x14ac:dyDescent="0.2">
      <c r="C40776"/>
      <c r="D40776"/>
      <c r="E40776"/>
      <c r="F40776"/>
      <c r="G40776"/>
      <c r="H40776"/>
      <c r="I40776"/>
      <c r="J40776"/>
      <c r="K40776"/>
      <c r="L40776"/>
      <c r="M40776"/>
      <c r="N40776"/>
      <c r="O40776"/>
      <c r="P40776"/>
      <c r="Q40776"/>
      <c r="R40776"/>
    </row>
    <row r="40777" spans="3:18" x14ac:dyDescent="0.2">
      <c r="C40777"/>
      <c r="D40777"/>
      <c r="E40777"/>
      <c r="F40777"/>
      <c r="G40777"/>
      <c r="H40777"/>
      <c r="I40777"/>
      <c r="J40777"/>
      <c r="K40777"/>
      <c r="L40777"/>
      <c r="M40777"/>
      <c r="N40777"/>
      <c r="O40777"/>
      <c r="P40777"/>
      <c r="Q40777"/>
      <c r="R40777"/>
    </row>
    <row r="40778" spans="3:18" x14ac:dyDescent="0.2">
      <c r="C40778"/>
      <c r="D40778"/>
      <c r="E40778"/>
      <c r="F40778"/>
      <c r="G40778"/>
      <c r="H40778"/>
      <c r="I40778"/>
      <c r="J40778"/>
      <c r="K40778"/>
      <c r="L40778"/>
      <c r="M40778"/>
      <c r="N40778"/>
      <c r="O40778"/>
      <c r="P40778"/>
      <c r="Q40778"/>
      <c r="R40778"/>
    </row>
    <row r="40779" spans="3:18" x14ac:dyDescent="0.2">
      <c r="C40779"/>
      <c r="D40779"/>
      <c r="E40779"/>
      <c r="F40779"/>
      <c r="G40779"/>
      <c r="H40779"/>
      <c r="I40779"/>
      <c r="J40779"/>
      <c r="K40779"/>
      <c r="L40779"/>
      <c r="M40779"/>
      <c r="N40779"/>
      <c r="O40779"/>
      <c r="P40779"/>
      <c r="Q40779"/>
      <c r="R40779"/>
    </row>
    <row r="40780" spans="3:18" x14ac:dyDescent="0.2">
      <c r="C40780"/>
      <c r="D40780"/>
      <c r="E40780"/>
      <c r="F40780"/>
      <c r="G40780"/>
      <c r="H40780"/>
      <c r="I40780"/>
      <c r="J40780"/>
      <c r="K40780"/>
      <c r="L40780"/>
      <c r="M40780"/>
      <c r="N40780"/>
      <c r="O40780"/>
      <c r="P40780"/>
      <c r="Q40780"/>
      <c r="R40780"/>
    </row>
    <row r="40781" spans="3:18" x14ac:dyDescent="0.2">
      <c r="C40781"/>
      <c r="D40781"/>
      <c r="E40781"/>
      <c r="F40781"/>
      <c r="G40781"/>
      <c r="H40781"/>
      <c r="I40781"/>
      <c r="J40781"/>
      <c r="K40781"/>
      <c r="L40781"/>
      <c r="M40781"/>
      <c r="N40781"/>
      <c r="O40781"/>
      <c r="P40781"/>
      <c r="Q40781"/>
      <c r="R40781"/>
    </row>
    <row r="40782" spans="3:18" x14ac:dyDescent="0.2">
      <c r="C40782"/>
      <c r="D40782"/>
      <c r="E40782"/>
      <c r="F40782"/>
      <c r="G40782"/>
      <c r="H40782"/>
      <c r="I40782"/>
      <c r="J40782"/>
      <c r="K40782"/>
      <c r="L40782"/>
      <c r="M40782"/>
      <c r="N40782"/>
      <c r="O40782"/>
      <c r="P40782"/>
      <c r="Q40782"/>
      <c r="R40782"/>
    </row>
    <row r="40783" spans="3:18" x14ac:dyDescent="0.2">
      <c r="C40783"/>
      <c r="D40783"/>
      <c r="E40783"/>
      <c r="F40783"/>
      <c r="G40783"/>
      <c r="H40783"/>
      <c r="I40783"/>
      <c r="J40783"/>
      <c r="K40783"/>
      <c r="L40783"/>
      <c r="M40783"/>
      <c r="N40783"/>
      <c r="O40783"/>
      <c r="P40783"/>
      <c r="Q40783"/>
      <c r="R40783"/>
    </row>
    <row r="40784" spans="3:18" x14ac:dyDescent="0.2">
      <c r="C40784"/>
      <c r="D40784"/>
      <c r="E40784"/>
      <c r="F40784"/>
      <c r="G40784"/>
      <c r="H40784"/>
      <c r="I40784"/>
      <c r="J40784"/>
      <c r="K40784"/>
      <c r="L40784"/>
      <c r="M40784"/>
      <c r="N40784"/>
      <c r="O40784"/>
      <c r="P40784"/>
      <c r="Q40784"/>
      <c r="R40784"/>
    </row>
    <row r="40785" spans="3:18" x14ac:dyDescent="0.2">
      <c r="C40785"/>
      <c r="D40785"/>
      <c r="E40785"/>
      <c r="F40785"/>
      <c r="G40785"/>
      <c r="H40785"/>
      <c r="I40785"/>
      <c r="J40785"/>
      <c r="K40785"/>
      <c r="L40785"/>
      <c r="M40785"/>
      <c r="N40785"/>
      <c r="O40785"/>
      <c r="P40785"/>
      <c r="Q40785"/>
      <c r="R40785"/>
    </row>
    <row r="40786" spans="3:18" x14ac:dyDescent="0.2">
      <c r="C40786"/>
      <c r="D40786"/>
      <c r="E40786"/>
      <c r="F40786"/>
      <c r="G40786"/>
      <c r="H40786"/>
      <c r="I40786"/>
      <c r="J40786"/>
      <c r="K40786"/>
      <c r="L40786"/>
      <c r="M40786"/>
      <c r="N40786"/>
      <c r="O40786"/>
      <c r="P40786"/>
      <c r="Q40786"/>
      <c r="R40786"/>
    </row>
    <row r="40787" spans="3:18" x14ac:dyDescent="0.2">
      <c r="C40787"/>
      <c r="D40787"/>
      <c r="E40787"/>
      <c r="F40787"/>
      <c r="G40787"/>
      <c r="H40787"/>
      <c r="I40787"/>
      <c r="J40787"/>
      <c r="K40787"/>
      <c r="L40787"/>
      <c r="M40787"/>
      <c r="N40787"/>
      <c r="O40787"/>
      <c r="P40787"/>
      <c r="Q40787"/>
      <c r="R40787"/>
    </row>
    <row r="40788" spans="3:18" x14ac:dyDescent="0.2">
      <c r="C40788"/>
      <c r="D40788"/>
      <c r="E40788"/>
      <c r="F40788"/>
      <c r="G40788"/>
      <c r="H40788"/>
      <c r="I40788"/>
      <c r="J40788"/>
      <c r="K40788"/>
      <c r="L40788"/>
      <c r="M40788"/>
      <c r="N40788"/>
      <c r="O40788"/>
      <c r="P40788"/>
      <c r="Q40788"/>
      <c r="R40788"/>
    </row>
    <row r="40789" spans="3:18" x14ac:dyDescent="0.2">
      <c r="C40789"/>
      <c r="D40789"/>
      <c r="E40789"/>
      <c r="F40789"/>
      <c r="G40789"/>
      <c r="H40789"/>
      <c r="I40789"/>
      <c r="J40789"/>
      <c r="K40789"/>
      <c r="L40789"/>
      <c r="M40789"/>
      <c r="N40789"/>
      <c r="O40789"/>
      <c r="P40789"/>
      <c r="Q40789"/>
      <c r="R40789"/>
    </row>
    <row r="40790" spans="3:18" x14ac:dyDescent="0.2">
      <c r="C40790"/>
      <c r="D40790"/>
      <c r="E40790"/>
      <c r="F40790"/>
      <c r="G40790"/>
      <c r="H40790"/>
      <c r="I40790"/>
      <c r="J40790"/>
      <c r="K40790"/>
      <c r="L40790"/>
      <c r="M40790"/>
      <c r="N40790"/>
      <c r="O40790"/>
      <c r="P40790"/>
      <c r="Q40790"/>
      <c r="R40790"/>
    </row>
    <row r="40791" spans="3:18" x14ac:dyDescent="0.2">
      <c r="C40791"/>
      <c r="D40791"/>
      <c r="E40791"/>
      <c r="F40791"/>
      <c r="G40791"/>
      <c r="H40791"/>
      <c r="I40791"/>
      <c r="J40791"/>
      <c r="K40791"/>
      <c r="L40791"/>
      <c r="M40791"/>
      <c r="N40791"/>
      <c r="O40791"/>
      <c r="P40791"/>
      <c r="Q40791"/>
      <c r="R40791"/>
    </row>
    <row r="40792" spans="3:18" x14ac:dyDescent="0.2">
      <c r="C40792"/>
      <c r="D40792"/>
      <c r="E40792"/>
      <c r="F40792"/>
      <c r="G40792"/>
      <c r="H40792"/>
      <c r="I40792"/>
      <c r="J40792"/>
      <c r="K40792"/>
      <c r="L40792"/>
      <c r="M40792"/>
      <c r="N40792"/>
      <c r="O40792"/>
      <c r="P40792"/>
      <c r="Q40792"/>
      <c r="R40792"/>
    </row>
    <row r="40793" spans="3:18" x14ac:dyDescent="0.2">
      <c r="C40793"/>
      <c r="D40793"/>
      <c r="E40793"/>
      <c r="F40793"/>
      <c r="G40793"/>
      <c r="H40793"/>
      <c r="I40793"/>
      <c r="J40793"/>
      <c r="K40793"/>
      <c r="L40793"/>
      <c r="M40793"/>
      <c r="N40793"/>
      <c r="O40793"/>
      <c r="P40793"/>
      <c r="Q40793"/>
      <c r="R40793"/>
    </row>
    <row r="40794" spans="3:18" x14ac:dyDescent="0.2">
      <c r="C40794"/>
      <c r="D40794"/>
      <c r="E40794"/>
      <c r="F40794"/>
      <c r="G40794"/>
      <c r="H40794"/>
      <c r="I40794"/>
      <c r="J40794"/>
      <c r="K40794"/>
      <c r="L40794"/>
      <c r="M40794"/>
      <c r="N40794"/>
      <c r="O40794"/>
      <c r="P40794"/>
      <c r="Q40794"/>
      <c r="R40794"/>
    </row>
    <row r="40795" spans="3:18" x14ac:dyDescent="0.2">
      <c r="C40795"/>
      <c r="D40795"/>
      <c r="E40795"/>
      <c r="F40795"/>
      <c r="G40795"/>
      <c r="H40795"/>
      <c r="I40795"/>
      <c r="J40795"/>
      <c r="K40795"/>
      <c r="L40795"/>
      <c r="M40795"/>
      <c r="N40795"/>
      <c r="O40795"/>
      <c r="P40795"/>
      <c r="Q40795"/>
      <c r="R40795"/>
    </row>
    <row r="40796" spans="3:18" x14ac:dyDescent="0.2">
      <c r="C40796"/>
      <c r="D40796"/>
      <c r="E40796"/>
      <c r="F40796"/>
      <c r="G40796"/>
      <c r="H40796"/>
      <c r="I40796"/>
      <c r="J40796"/>
      <c r="K40796"/>
      <c r="L40796"/>
      <c r="M40796"/>
      <c r="N40796"/>
      <c r="O40796"/>
      <c r="P40796"/>
      <c r="Q40796"/>
      <c r="R40796"/>
    </row>
    <row r="40797" spans="3:18" x14ac:dyDescent="0.2">
      <c r="C40797"/>
      <c r="D40797"/>
      <c r="E40797"/>
      <c r="F40797"/>
      <c r="G40797"/>
      <c r="H40797"/>
      <c r="I40797"/>
      <c r="J40797"/>
      <c r="K40797"/>
      <c r="L40797"/>
      <c r="M40797"/>
      <c r="N40797"/>
      <c r="O40797"/>
      <c r="P40797"/>
      <c r="Q40797"/>
      <c r="R40797"/>
    </row>
    <row r="40798" spans="3:18" x14ac:dyDescent="0.2">
      <c r="C40798"/>
      <c r="D40798"/>
      <c r="E40798"/>
      <c r="F40798"/>
      <c r="G40798"/>
      <c r="H40798"/>
      <c r="I40798"/>
      <c r="J40798"/>
      <c r="K40798"/>
      <c r="L40798"/>
      <c r="M40798"/>
      <c r="N40798"/>
      <c r="O40798"/>
      <c r="P40798"/>
      <c r="Q40798"/>
      <c r="R40798"/>
    </row>
    <row r="40799" spans="3:18" x14ac:dyDescent="0.2">
      <c r="C40799"/>
      <c r="D40799"/>
      <c r="E40799"/>
      <c r="F40799"/>
      <c r="G40799"/>
      <c r="H40799"/>
      <c r="I40799"/>
      <c r="J40799"/>
      <c r="K40799"/>
      <c r="L40799"/>
      <c r="M40799"/>
      <c r="N40799"/>
      <c r="O40799"/>
      <c r="P40799"/>
      <c r="Q40799"/>
      <c r="R40799"/>
    </row>
    <row r="40800" spans="3:18" x14ac:dyDescent="0.2">
      <c r="C40800"/>
      <c r="D40800"/>
      <c r="E40800"/>
      <c r="F40800"/>
      <c r="G40800"/>
      <c r="H40800"/>
      <c r="I40800"/>
      <c r="J40800"/>
      <c r="K40800"/>
      <c r="L40800"/>
      <c r="M40800"/>
      <c r="N40800"/>
      <c r="O40800"/>
      <c r="P40800"/>
      <c r="Q40800"/>
      <c r="R40800"/>
    </row>
    <row r="40801" spans="3:18" x14ac:dyDescent="0.2">
      <c r="C40801"/>
      <c r="D40801"/>
      <c r="E40801"/>
      <c r="F40801"/>
      <c r="G40801"/>
      <c r="H40801"/>
      <c r="I40801"/>
      <c r="J40801"/>
      <c r="K40801"/>
      <c r="L40801"/>
      <c r="M40801"/>
      <c r="N40801"/>
      <c r="O40801"/>
      <c r="P40801"/>
      <c r="Q40801"/>
      <c r="R40801"/>
    </row>
    <row r="40802" spans="3:18" x14ac:dyDescent="0.2">
      <c r="C40802"/>
      <c r="D40802"/>
      <c r="E40802"/>
      <c r="F40802"/>
      <c r="G40802"/>
      <c r="H40802"/>
      <c r="I40802"/>
      <c r="J40802"/>
      <c r="K40802"/>
      <c r="L40802"/>
      <c r="M40802"/>
      <c r="N40802"/>
      <c r="O40802"/>
      <c r="P40802"/>
      <c r="Q40802"/>
      <c r="R40802"/>
    </row>
    <row r="40803" spans="3:18" x14ac:dyDescent="0.2">
      <c r="C40803"/>
      <c r="D40803"/>
      <c r="E40803"/>
      <c r="F40803"/>
      <c r="G40803"/>
      <c r="H40803"/>
      <c r="I40803"/>
      <c r="J40803"/>
      <c r="K40803"/>
      <c r="L40803"/>
      <c r="M40803"/>
      <c r="N40803"/>
      <c r="O40803"/>
      <c r="P40803"/>
      <c r="Q40803"/>
      <c r="R40803"/>
    </row>
    <row r="40804" spans="3:18" x14ac:dyDescent="0.2">
      <c r="C40804"/>
      <c r="D40804"/>
      <c r="E40804"/>
      <c r="F40804"/>
      <c r="G40804"/>
      <c r="H40804"/>
      <c r="I40804"/>
      <c r="J40804"/>
      <c r="K40804"/>
      <c r="L40804"/>
      <c r="M40804"/>
      <c r="N40804"/>
      <c r="O40804"/>
      <c r="P40804"/>
      <c r="Q40804"/>
      <c r="R40804"/>
    </row>
    <row r="40805" spans="3:18" x14ac:dyDescent="0.2">
      <c r="C40805"/>
      <c r="D40805"/>
      <c r="E40805"/>
      <c r="F40805"/>
      <c r="G40805"/>
      <c r="H40805"/>
      <c r="I40805"/>
      <c r="J40805"/>
      <c r="K40805"/>
      <c r="L40805"/>
      <c r="M40805"/>
      <c r="N40805"/>
      <c r="O40805"/>
      <c r="P40805"/>
      <c r="Q40805"/>
      <c r="R40805"/>
    </row>
    <row r="40806" spans="3:18" x14ac:dyDescent="0.2">
      <c r="C40806"/>
      <c r="D40806"/>
      <c r="E40806"/>
      <c r="F40806"/>
      <c r="G40806"/>
      <c r="H40806"/>
      <c r="I40806"/>
      <c r="J40806"/>
      <c r="K40806"/>
      <c r="L40806"/>
      <c r="M40806"/>
      <c r="N40806"/>
      <c r="O40806"/>
      <c r="P40806"/>
      <c r="Q40806"/>
      <c r="R40806"/>
    </row>
    <row r="40807" spans="3:18" x14ac:dyDescent="0.2">
      <c r="C40807"/>
      <c r="D40807"/>
      <c r="E40807"/>
      <c r="F40807"/>
      <c r="G40807"/>
      <c r="H40807"/>
      <c r="I40807"/>
      <c r="J40807"/>
      <c r="K40807"/>
      <c r="L40807"/>
      <c r="M40807"/>
      <c r="N40807"/>
      <c r="O40807"/>
      <c r="P40807"/>
      <c r="Q40807"/>
      <c r="R40807"/>
    </row>
    <row r="40808" spans="3:18" x14ac:dyDescent="0.2">
      <c r="C40808"/>
      <c r="D40808"/>
      <c r="E40808"/>
      <c r="F40808"/>
      <c r="G40808"/>
      <c r="H40808"/>
      <c r="I40808"/>
      <c r="J40808"/>
      <c r="K40808"/>
      <c r="L40808"/>
      <c r="M40808"/>
      <c r="N40808"/>
      <c r="O40808"/>
      <c r="P40808"/>
      <c r="Q40808"/>
      <c r="R40808"/>
    </row>
    <row r="40809" spans="3:18" x14ac:dyDescent="0.2">
      <c r="C40809"/>
      <c r="D40809"/>
      <c r="E40809"/>
      <c r="F40809"/>
      <c r="G40809"/>
      <c r="H40809"/>
      <c r="I40809"/>
      <c r="J40809"/>
      <c r="K40809"/>
      <c r="L40809"/>
      <c r="M40809"/>
      <c r="N40809"/>
      <c r="O40809"/>
      <c r="P40809"/>
      <c r="Q40809"/>
      <c r="R40809"/>
    </row>
    <row r="40810" spans="3:18" x14ac:dyDescent="0.2">
      <c r="C40810"/>
      <c r="D40810"/>
      <c r="E40810"/>
      <c r="F40810"/>
      <c r="G40810"/>
      <c r="H40810"/>
      <c r="I40810"/>
      <c r="J40810"/>
      <c r="K40810"/>
      <c r="L40810"/>
      <c r="M40810"/>
      <c r="N40810"/>
      <c r="O40810"/>
      <c r="P40810"/>
      <c r="Q40810"/>
      <c r="R40810"/>
    </row>
    <row r="40811" spans="3:18" x14ac:dyDescent="0.2">
      <c r="C40811"/>
      <c r="D40811"/>
      <c r="E40811"/>
      <c r="F40811"/>
      <c r="G40811"/>
      <c r="H40811"/>
      <c r="I40811"/>
      <c r="J40811"/>
      <c r="K40811"/>
      <c r="L40811"/>
      <c r="M40811"/>
      <c r="N40811"/>
      <c r="O40811"/>
      <c r="P40811"/>
      <c r="Q40811"/>
      <c r="R40811"/>
    </row>
    <row r="40812" spans="3:18" x14ac:dyDescent="0.2">
      <c r="C40812"/>
      <c r="D40812"/>
      <c r="E40812"/>
      <c r="F40812"/>
      <c r="G40812"/>
      <c r="H40812"/>
      <c r="I40812"/>
      <c r="J40812"/>
      <c r="K40812"/>
      <c r="L40812"/>
      <c r="M40812"/>
      <c r="N40812"/>
      <c r="O40812"/>
      <c r="P40812"/>
      <c r="Q40812"/>
      <c r="R40812"/>
    </row>
    <row r="40813" spans="3:18" x14ac:dyDescent="0.2">
      <c r="C40813"/>
      <c r="D40813"/>
      <c r="E40813"/>
      <c r="F40813"/>
      <c r="G40813"/>
      <c r="H40813"/>
      <c r="I40813"/>
      <c r="J40813"/>
      <c r="K40813"/>
      <c r="L40813"/>
      <c r="M40813"/>
      <c r="N40813"/>
      <c r="O40813"/>
      <c r="P40813"/>
      <c r="Q40813"/>
      <c r="R40813"/>
    </row>
    <row r="40814" spans="3:18" x14ac:dyDescent="0.2">
      <c r="C40814"/>
      <c r="D40814"/>
      <c r="E40814"/>
      <c r="F40814"/>
      <c r="G40814"/>
      <c r="H40814"/>
      <c r="I40814"/>
      <c r="J40814"/>
      <c r="K40814"/>
      <c r="L40814"/>
      <c r="M40814"/>
      <c r="N40814"/>
      <c r="O40814"/>
      <c r="P40814"/>
      <c r="Q40814"/>
      <c r="R40814"/>
    </row>
    <row r="40815" spans="3:18" x14ac:dyDescent="0.2">
      <c r="C40815"/>
      <c r="D40815"/>
      <c r="E40815"/>
      <c r="F40815"/>
      <c r="G40815"/>
      <c r="H40815"/>
      <c r="I40815"/>
      <c r="J40815"/>
      <c r="K40815"/>
      <c r="L40815"/>
      <c r="M40815"/>
      <c r="N40815"/>
      <c r="O40815"/>
      <c r="P40815"/>
      <c r="Q40815"/>
      <c r="R40815"/>
    </row>
    <row r="40816" spans="3:18" x14ac:dyDescent="0.2">
      <c r="C40816"/>
      <c r="D40816"/>
      <c r="E40816"/>
      <c r="F40816"/>
      <c r="G40816"/>
      <c r="H40816"/>
      <c r="I40816"/>
      <c r="J40816"/>
      <c r="K40816"/>
      <c r="L40816"/>
      <c r="M40816"/>
      <c r="N40816"/>
      <c r="O40816"/>
      <c r="P40816"/>
      <c r="Q40816"/>
      <c r="R40816"/>
    </row>
    <row r="40817" spans="3:18" x14ac:dyDescent="0.2">
      <c r="C40817"/>
      <c r="D40817"/>
      <c r="E40817"/>
      <c r="F40817"/>
      <c r="G40817"/>
      <c r="H40817"/>
      <c r="I40817"/>
      <c r="J40817"/>
      <c r="K40817"/>
      <c r="L40817"/>
      <c r="M40817"/>
      <c r="N40817"/>
      <c r="O40817"/>
      <c r="P40817"/>
      <c r="Q40817"/>
      <c r="R40817"/>
    </row>
    <row r="40818" spans="3:18" x14ac:dyDescent="0.2">
      <c r="C40818"/>
      <c r="D40818"/>
      <c r="E40818"/>
      <c r="F40818"/>
      <c r="G40818"/>
      <c r="H40818"/>
      <c r="I40818"/>
      <c r="J40818"/>
      <c r="K40818"/>
      <c r="L40818"/>
      <c r="M40818"/>
      <c r="N40818"/>
      <c r="O40818"/>
      <c r="P40818"/>
      <c r="Q40818"/>
      <c r="R40818"/>
    </row>
    <row r="40819" spans="3:18" x14ac:dyDescent="0.2">
      <c r="C40819"/>
      <c r="D40819"/>
      <c r="E40819"/>
      <c r="F40819"/>
      <c r="G40819"/>
      <c r="H40819"/>
      <c r="I40819"/>
      <c r="J40819"/>
      <c r="K40819"/>
      <c r="L40819"/>
      <c r="M40819"/>
      <c r="N40819"/>
      <c r="O40819"/>
      <c r="P40819"/>
      <c r="Q40819"/>
      <c r="R40819"/>
    </row>
    <row r="40820" spans="3:18" x14ac:dyDescent="0.2">
      <c r="C40820"/>
      <c r="D40820"/>
      <c r="E40820"/>
      <c r="F40820"/>
      <c r="G40820"/>
      <c r="H40820"/>
      <c r="I40820"/>
      <c r="J40820"/>
      <c r="K40820"/>
      <c r="L40820"/>
      <c r="M40820"/>
      <c r="N40820"/>
      <c r="O40820"/>
      <c r="P40820"/>
      <c r="Q40820"/>
      <c r="R40820"/>
    </row>
    <row r="40821" spans="3:18" x14ac:dyDescent="0.2">
      <c r="C40821"/>
      <c r="D40821"/>
      <c r="E40821"/>
      <c r="F40821"/>
      <c r="G40821"/>
      <c r="H40821"/>
      <c r="I40821"/>
      <c r="J40821"/>
      <c r="K40821"/>
      <c r="L40821"/>
      <c r="M40821"/>
      <c r="N40821"/>
      <c r="O40821"/>
      <c r="P40821"/>
      <c r="Q40821"/>
      <c r="R40821"/>
    </row>
    <row r="40822" spans="3:18" x14ac:dyDescent="0.2">
      <c r="C40822"/>
      <c r="D40822"/>
      <c r="E40822"/>
      <c r="F40822"/>
      <c r="G40822"/>
      <c r="H40822"/>
      <c r="I40822"/>
      <c r="J40822"/>
      <c r="K40822"/>
      <c r="L40822"/>
      <c r="M40822"/>
      <c r="N40822"/>
      <c r="O40822"/>
      <c r="P40822"/>
      <c r="Q40822"/>
      <c r="R40822"/>
    </row>
    <row r="40823" spans="3:18" x14ac:dyDescent="0.2">
      <c r="C40823"/>
      <c r="D40823"/>
      <c r="E40823"/>
      <c r="F40823"/>
      <c r="G40823"/>
      <c r="H40823"/>
      <c r="I40823"/>
      <c r="J40823"/>
      <c r="K40823"/>
      <c r="L40823"/>
      <c r="M40823"/>
      <c r="N40823"/>
      <c r="O40823"/>
      <c r="P40823"/>
      <c r="Q40823"/>
      <c r="R40823"/>
    </row>
    <row r="40824" spans="3:18" x14ac:dyDescent="0.2">
      <c r="C40824"/>
      <c r="D40824"/>
      <c r="E40824"/>
      <c r="F40824"/>
      <c r="G40824"/>
      <c r="H40824"/>
      <c r="I40824"/>
      <c r="J40824"/>
      <c r="K40824"/>
      <c r="L40824"/>
      <c r="M40824"/>
      <c r="N40824"/>
      <c r="O40824"/>
      <c r="P40824"/>
      <c r="Q40824"/>
      <c r="R40824"/>
    </row>
    <row r="40825" spans="3:18" x14ac:dyDescent="0.2">
      <c r="C40825"/>
      <c r="D40825"/>
      <c r="E40825"/>
      <c r="F40825"/>
      <c r="G40825"/>
      <c r="H40825"/>
      <c r="I40825"/>
      <c r="J40825"/>
      <c r="K40825"/>
      <c r="L40825"/>
      <c r="M40825"/>
      <c r="N40825"/>
      <c r="O40825"/>
      <c r="P40825"/>
      <c r="Q40825"/>
      <c r="R40825"/>
    </row>
    <row r="40826" spans="3:18" x14ac:dyDescent="0.2">
      <c r="C40826"/>
      <c r="D40826"/>
      <c r="E40826"/>
      <c r="F40826"/>
      <c r="G40826"/>
      <c r="H40826"/>
      <c r="I40826"/>
      <c r="J40826"/>
      <c r="K40826"/>
      <c r="L40826"/>
      <c r="M40826"/>
      <c r="N40826"/>
      <c r="O40826"/>
      <c r="P40826"/>
      <c r="Q40826"/>
      <c r="R40826"/>
    </row>
    <row r="40827" spans="3:18" x14ac:dyDescent="0.2">
      <c r="C40827"/>
      <c r="D40827"/>
      <c r="E40827"/>
      <c r="F40827"/>
      <c r="G40827"/>
      <c r="H40827"/>
      <c r="I40827"/>
      <c r="J40827"/>
      <c r="K40827"/>
      <c r="L40827"/>
      <c r="M40827"/>
      <c r="N40827"/>
      <c r="O40827"/>
      <c r="P40827"/>
      <c r="Q40827"/>
      <c r="R40827"/>
    </row>
    <row r="40828" spans="3:18" x14ac:dyDescent="0.2">
      <c r="C40828"/>
      <c r="D40828"/>
      <c r="E40828"/>
      <c r="F40828"/>
      <c r="G40828"/>
      <c r="H40828"/>
      <c r="I40828"/>
      <c r="J40828"/>
      <c r="K40828"/>
      <c r="L40828"/>
      <c r="M40828"/>
      <c r="N40828"/>
      <c r="O40828"/>
      <c r="P40828"/>
      <c r="Q40828"/>
      <c r="R40828"/>
    </row>
    <row r="40829" spans="3:18" x14ac:dyDescent="0.2">
      <c r="C40829"/>
      <c r="D40829"/>
      <c r="E40829"/>
      <c r="F40829"/>
      <c r="G40829"/>
      <c r="H40829"/>
      <c r="I40829"/>
      <c r="J40829"/>
      <c r="K40829"/>
      <c r="L40829"/>
      <c r="M40829"/>
      <c r="N40829"/>
      <c r="O40829"/>
      <c r="P40829"/>
      <c r="Q40829"/>
      <c r="R40829"/>
    </row>
    <row r="40830" spans="3:18" x14ac:dyDescent="0.2">
      <c r="C40830"/>
      <c r="D40830"/>
      <c r="E40830"/>
      <c r="F40830"/>
      <c r="G40830"/>
      <c r="H40830"/>
      <c r="I40830"/>
      <c r="J40830"/>
      <c r="K40830"/>
      <c r="L40830"/>
      <c r="M40830"/>
      <c r="N40830"/>
      <c r="O40830"/>
      <c r="P40830"/>
      <c r="Q40830"/>
      <c r="R40830"/>
    </row>
    <row r="40831" spans="3:18" x14ac:dyDescent="0.2">
      <c r="C40831"/>
      <c r="D40831"/>
      <c r="E40831"/>
      <c r="F40831"/>
      <c r="G40831"/>
      <c r="H40831"/>
      <c r="I40831"/>
      <c r="J40831"/>
      <c r="K40831"/>
      <c r="L40831"/>
      <c r="M40831"/>
      <c r="N40831"/>
      <c r="O40831"/>
      <c r="P40831"/>
      <c r="Q40831"/>
      <c r="R40831"/>
    </row>
    <row r="40832" spans="3:18" x14ac:dyDescent="0.2">
      <c r="C40832"/>
      <c r="D40832"/>
      <c r="E40832"/>
      <c r="F40832"/>
      <c r="G40832"/>
      <c r="H40832"/>
      <c r="I40832"/>
      <c r="J40832"/>
      <c r="K40832"/>
      <c r="L40832"/>
      <c r="M40832"/>
      <c r="N40832"/>
      <c r="O40832"/>
      <c r="P40832"/>
      <c r="Q40832"/>
      <c r="R40832"/>
    </row>
    <row r="40833" spans="3:18" x14ac:dyDescent="0.2">
      <c r="C40833"/>
      <c r="D40833"/>
      <c r="E40833"/>
      <c r="F40833"/>
      <c r="G40833"/>
      <c r="H40833"/>
      <c r="I40833"/>
      <c r="J40833"/>
      <c r="K40833"/>
      <c r="L40833"/>
      <c r="M40833"/>
      <c r="N40833"/>
      <c r="O40833"/>
      <c r="P40833"/>
      <c r="Q40833"/>
      <c r="R40833"/>
    </row>
    <row r="40834" spans="3:18" x14ac:dyDescent="0.2">
      <c r="C40834"/>
      <c r="D40834"/>
      <c r="E40834"/>
      <c r="F40834"/>
      <c r="G40834"/>
      <c r="H40834"/>
      <c r="I40834"/>
      <c r="J40834"/>
      <c r="K40834"/>
      <c r="L40834"/>
      <c r="M40834"/>
      <c r="N40834"/>
      <c r="O40834"/>
      <c r="P40834"/>
      <c r="Q40834"/>
      <c r="R40834"/>
    </row>
    <row r="40835" spans="3:18" x14ac:dyDescent="0.2">
      <c r="C40835"/>
      <c r="D40835"/>
      <c r="E40835"/>
      <c r="F40835"/>
      <c r="G40835"/>
      <c r="H40835"/>
      <c r="I40835"/>
      <c r="J40835"/>
      <c r="K40835"/>
      <c r="L40835"/>
      <c r="M40835"/>
      <c r="N40835"/>
      <c r="O40835"/>
      <c r="P40835"/>
      <c r="Q40835"/>
      <c r="R40835"/>
    </row>
    <row r="40836" spans="3:18" x14ac:dyDescent="0.2">
      <c r="C40836"/>
      <c r="D40836"/>
      <c r="E40836"/>
      <c r="F40836"/>
      <c r="G40836"/>
      <c r="H40836"/>
      <c r="I40836"/>
      <c r="J40836"/>
      <c r="K40836"/>
      <c r="L40836"/>
      <c r="M40836"/>
      <c r="N40836"/>
      <c r="O40836"/>
      <c r="P40836"/>
      <c r="Q40836"/>
      <c r="R40836"/>
    </row>
    <row r="40837" spans="3:18" x14ac:dyDescent="0.2">
      <c r="C40837"/>
      <c r="D40837"/>
      <c r="E40837"/>
      <c r="F40837"/>
      <c r="G40837"/>
      <c r="H40837"/>
      <c r="I40837"/>
      <c r="J40837"/>
      <c r="K40837"/>
      <c r="L40837"/>
      <c r="M40837"/>
      <c r="N40837"/>
      <c r="O40837"/>
      <c r="P40837"/>
      <c r="Q40837"/>
      <c r="R40837"/>
    </row>
    <row r="40838" spans="3:18" x14ac:dyDescent="0.2">
      <c r="C40838"/>
      <c r="D40838"/>
      <c r="E40838"/>
      <c r="F40838"/>
      <c r="G40838"/>
      <c r="H40838"/>
      <c r="I40838"/>
      <c r="J40838"/>
      <c r="K40838"/>
      <c r="L40838"/>
      <c r="M40838"/>
      <c r="N40838"/>
      <c r="O40838"/>
      <c r="P40838"/>
      <c r="Q40838"/>
      <c r="R40838"/>
    </row>
    <row r="40839" spans="3:18" x14ac:dyDescent="0.2">
      <c r="C40839"/>
      <c r="D40839"/>
      <c r="E40839"/>
      <c r="F40839"/>
      <c r="G40839"/>
      <c r="H40839"/>
      <c r="I40839"/>
      <c r="J40839"/>
      <c r="K40839"/>
      <c r="L40839"/>
      <c r="M40839"/>
      <c r="N40839"/>
      <c r="O40839"/>
      <c r="P40839"/>
      <c r="Q40839"/>
      <c r="R40839"/>
    </row>
    <row r="40840" spans="3:18" x14ac:dyDescent="0.2">
      <c r="C40840"/>
      <c r="D40840"/>
      <c r="E40840"/>
      <c r="F40840"/>
      <c r="G40840"/>
      <c r="H40840"/>
      <c r="I40840"/>
      <c r="J40840"/>
      <c r="K40840"/>
      <c r="L40840"/>
      <c r="M40840"/>
      <c r="N40840"/>
      <c r="O40840"/>
      <c r="P40840"/>
      <c r="Q40840"/>
      <c r="R40840"/>
    </row>
    <row r="40841" spans="3:18" x14ac:dyDescent="0.2">
      <c r="C40841"/>
      <c r="D40841"/>
      <c r="E40841"/>
      <c r="F40841"/>
      <c r="G40841"/>
      <c r="H40841"/>
      <c r="I40841"/>
      <c r="J40841"/>
      <c r="K40841"/>
      <c r="L40841"/>
      <c r="M40841"/>
      <c r="N40841"/>
      <c r="O40841"/>
      <c r="P40841"/>
      <c r="Q40841"/>
      <c r="R40841"/>
    </row>
    <row r="40842" spans="3:18" x14ac:dyDescent="0.2">
      <c r="C40842"/>
      <c r="D40842"/>
      <c r="E40842"/>
      <c r="F40842"/>
      <c r="G40842"/>
      <c r="H40842"/>
      <c r="I40842"/>
      <c r="J40842"/>
      <c r="K40842"/>
      <c r="L40842"/>
      <c r="M40842"/>
      <c r="N40842"/>
      <c r="O40842"/>
      <c r="P40842"/>
      <c r="Q40842"/>
      <c r="R40842"/>
    </row>
    <row r="40843" spans="3:18" x14ac:dyDescent="0.2">
      <c r="C40843"/>
      <c r="D40843"/>
      <c r="E40843"/>
      <c r="F40843"/>
      <c r="G40843"/>
      <c r="H40843"/>
      <c r="I40843"/>
      <c r="J40843"/>
      <c r="K40843"/>
      <c r="L40843"/>
      <c r="M40843"/>
      <c r="N40843"/>
      <c r="O40843"/>
      <c r="P40843"/>
      <c r="Q40843"/>
      <c r="R40843"/>
    </row>
    <row r="40844" spans="3:18" x14ac:dyDescent="0.2">
      <c r="C40844"/>
      <c r="D40844"/>
      <c r="E40844"/>
      <c r="F40844"/>
      <c r="G40844"/>
      <c r="H40844"/>
      <c r="I40844"/>
      <c r="J40844"/>
      <c r="K40844"/>
      <c r="L40844"/>
      <c r="M40844"/>
      <c r="N40844"/>
      <c r="O40844"/>
      <c r="P40844"/>
      <c r="Q40844"/>
      <c r="R40844"/>
    </row>
    <row r="40845" spans="3:18" x14ac:dyDescent="0.2">
      <c r="C40845"/>
      <c r="D40845"/>
      <c r="E40845"/>
      <c r="F40845"/>
      <c r="G40845"/>
      <c r="H40845"/>
      <c r="I40845"/>
      <c r="J40845"/>
      <c r="K40845"/>
      <c r="L40845"/>
      <c r="M40845"/>
      <c r="N40845"/>
      <c r="O40845"/>
      <c r="P40845"/>
      <c r="Q40845"/>
      <c r="R40845"/>
    </row>
    <row r="40846" spans="3:18" x14ac:dyDescent="0.2">
      <c r="C40846"/>
      <c r="D40846"/>
      <c r="E40846"/>
      <c r="F40846"/>
      <c r="G40846"/>
      <c r="H40846"/>
      <c r="I40846"/>
      <c r="J40846"/>
      <c r="K40846"/>
      <c r="L40846"/>
      <c r="M40846"/>
      <c r="N40846"/>
      <c r="O40846"/>
      <c r="P40846"/>
      <c r="Q40846"/>
      <c r="R40846"/>
    </row>
    <row r="40847" spans="3:18" x14ac:dyDescent="0.2">
      <c r="C40847"/>
      <c r="D40847"/>
      <c r="E40847"/>
      <c r="F40847"/>
      <c r="G40847"/>
      <c r="H40847"/>
      <c r="I40847"/>
      <c r="J40847"/>
      <c r="K40847"/>
      <c r="L40847"/>
      <c r="M40847"/>
      <c r="N40847"/>
      <c r="O40847"/>
      <c r="P40847"/>
      <c r="Q40847"/>
      <c r="R40847"/>
    </row>
    <row r="40848" spans="3:18" x14ac:dyDescent="0.2">
      <c r="C40848"/>
      <c r="D40848"/>
      <c r="E40848"/>
      <c r="F40848"/>
      <c r="G40848"/>
      <c r="H40848"/>
      <c r="I40848"/>
      <c r="J40848"/>
      <c r="K40848"/>
      <c r="L40848"/>
      <c r="M40848"/>
      <c r="N40848"/>
      <c r="O40848"/>
      <c r="P40848"/>
      <c r="Q40848"/>
      <c r="R40848"/>
    </row>
    <row r="40849" spans="3:18" x14ac:dyDescent="0.2">
      <c r="C40849"/>
      <c r="D40849"/>
      <c r="E40849"/>
      <c r="F40849"/>
      <c r="G40849"/>
      <c r="H40849"/>
      <c r="I40849"/>
      <c r="J40849"/>
      <c r="K40849"/>
      <c r="L40849"/>
      <c r="M40849"/>
      <c r="N40849"/>
      <c r="O40849"/>
      <c r="P40849"/>
      <c r="Q40849"/>
      <c r="R40849"/>
    </row>
    <row r="40850" spans="3:18" x14ac:dyDescent="0.2">
      <c r="C40850"/>
      <c r="D40850"/>
      <c r="E40850"/>
      <c r="F40850"/>
      <c r="G40850"/>
      <c r="H40850"/>
      <c r="I40850"/>
      <c r="J40850"/>
      <c r="K40850"/>
      <c r="L40850"/>
      <c r="M40850"/>
      <c r="N40850"/>
      <c r="O40850"/>
      <c r="P40850"/>
      <c r="Q40850"/>
      <c r="R40850"/>
    </row>
    <row r="40851" spans="3:18" x14ac:dyDescent="0.2">
      <c r="C40851"/>
      <c r="D40851"/>
      <c r="E40851"/>
      <c r="F40851"/>
      <c r="G40851"/>
      <c r="H40851"/>
      <c r="I40851"/>
      <c r="J40851"/>
      <c r="K40851"/>
      <c r="L40851"/>
      <c r="M40851"/>
      <c r="N40851"/>
      <c r="O40851"/>
      <c r="P40851"/>
      <c r="Q40851"/>
      <c r="R40851"/>
    </row>
    <row r="40852" spans="3:18" x14ac:dyDescent="0.2">
      <c r="C40852"/>
      <c r="D40852"/>
      <c r="E40852"/>
      <c r="F40852"/>
      <c r="G40852"/>
      <c r="H40852"/>
      <c r="I40852"/>
      <c r="J40852"/>
      <c r="K40852"/>
      <c r="L40852"/>
      <c r="M40852"/>
      <c r="N40852"/>
      <c r="O40852"/>
      <c r="P40852"/>
      <c r="Q40852"/>
      <c r="R40852"/>
    </row>
    <row r="40853" spans="3:18" x14ac:dyDescent="0.2">
      <c r="C40853"/>
      <c r="D40853"/>
      <c r="E40853"/>
      <c r="F40853"/>
      <c r="G40853"/>
      <c r="H40853"/>
      <c r="I40853"/>
      <c r="J40853"/>
      <c r="K40853"/>
      <c r="L40853"/>
      <c r="M40853"/>
      <c r="N40853"/>
      <c r="O40853"/>
      <c r="P40853"/>
      <c r="Q40853"/>
      <c r="R40853"/>
    </row>
    <row r="40854" spans="3:18" x14ac:dyDescent="0.2">
      <c r="C40854"/>
      <c r="D40854"/>
      <c r="E40854"/>
      <c r="F40854"/>
      <c r="G40854"/>
      <c r="H40854"/>
      <c r="I40854"/>
      <c r="J40854"/>
      <c r="K40854"/>
      <c r="L40854"/>
      <c r="M40854"/>
      <c r="N40854"/>
      <c r="O40854"/>
      <c r="P40854"/>
      <c r="Q40854"/>
      <c r="R40854"/>
    </row>
    <row r="40855" spans="3:18" x14ac:dyDescent="0.2">
      <c r="C40855"/>
      <c r="D40855"/>
      <c r="E40855"/>
      <c r="F40855"/>
      <c r="G40855"/>
      <c r="H40855"/>
      <c r="I40855"/>
      <c r="J40855"/>
      <c r="K40855"/>
      <c r="L40855"/>
      <c r="M40855"/>
      <c r="N40855"/>
      <c r="O40855"/>
      <c r="P40855"/>
      <c r="Q40855"/>
      <c r="R40855"/>
    </row>
    <row r="40856" spans="3:18" x14ac:dyDescent="0.2">
      <c r="C40856"/>
      <c r="D40856"/>
      <c r="E40856"/>
      <c r="F40856"/>
      <c r="G40856"/>
      <c r="H40856"/>
      <c r="I40856"/>
      <c r="J40856"/>
      <c r="K40856"/>
      <c r="L40856"/>
      <c r="M40856"/>
      <c r="N40856"/>
      <c r="O40856"/>
      <c r="P40856"/>
      <c r="Q40856"/>
      <c r="R40856"/>
    </row>
    <row r="40857" spans="3:18" x14ac:dyDescent="0.2">
      <c r="C40857"/>
      <c r="D40857"/>
      <c r="E40857"/>
      <c r="F40857"/>
      <c r="G40857"/>
      <c r="H40857"/>
      <c r="I40857"/>
      <c r="J40857"/>
      <c r="K40857"/>
      <c r="L40857"/>
      <c r="M40857"/>
      <c r="N40857"/>
      <c r="O40857"/>
      <c r="P40857"/>
      <c r="Q40857"/>
      <c r="R40857"/>
    </row>
    <row r="40858" spans="3:18" x14ac:dyDescent="0.2">
      <c r="C40858"/>
      <c r="D40858"/>
      <c r="E40858"/>
      <c r="F40858"/>
      <c r="G40858"/>
      <c r="H40858"/>
      <c r="I40858"/>
      <c r="J40858"/>
      <c r="K40858"/>
      <c r="L40858"/>
      <c r="M40858"/>
      <c r="N40858"/>
      <c r="O40858"/>
      <c r="P40858"/>
      <c r="Q40858"/>
      <c r="R40858"/>
    </row>
    <row r="40859" spans="3:18" x14ac:dyDescent="0.2">
      <c r="C40859"/>
      <c r="D40859"/>
      <c r="E40859"/>
      <c r="F40859"/>
      <c r="G40859"/>
      <c r="H40859"/>
      <c r="I40859"/>
      <c r="J40859"/>
      <c r="K40859"/>
      <c r="L40859"/>
      <c r="M40859"/>
      <c r="N40859"/>
      <c r="O40859"/>
      <c r="P40859"/>
      <c r="Q40859"/>
      <c r="R40859"/>
    </row>
    <row r="40860" spans="3:18" x14ac:dyDescent="0.2">
      <c r="C40860"/>
      <c r="D40860"/>
      <c r="E40860"/>
      <c r="F40860"/>
      <c r="G40860"/>
      <c r="H40860"/>
      <c r="I40860"/>
      <c r="J40860"/>
      <c r="K40860"/>
      <c r="L40860"/>
      <c r="M40860"/>
      <c r="N40860"/>
      <c r="O40860"/>
      <c r="P40860"/>
      <c r="Q40860"/>
      <c r="R40860"/>
    </row>
    <row r="40861" spans="3:18" x14ac:dyDescent="0.2">
      <c r="C40861"/>
      <c r="D40861"/>
      <c r="E40861"/>
      <c r="F40861"/>
      <c r="G40861"/>
      <c r="H40861"/>
      <c r="I40861"/>
      <c r="J40861"/>
      <c r="K40861"/>
      <c r="L40861"/>
      <c r="M40861"/>
      <c r="N40861"/>
      <c r="O40861"/>
      <c r="P40861"/>
      <c r="Q40861"/>
      <c r="R40861"/>
    </row>
    <row r="40862" spans="3:18" x14ac:dyDescent="0.2">
      <c r="C40862"/>
      <c r="D40862"/>
      <c r="E40862"/>
      <c r="F40862"/>
      <c r="G40862"/>
      <c r="H40862"/>
      <c r="I40862"/>
      <c r="J40862"/>
      <c r="K40862"/>
      <c r="L40862"/>
      <c r="M40862"/>
      <c r="N40862"/>
      <c r="O40862"/>
      <c r="P40862"/>
      <c r="Q40862"/>
      <c r="R40862"/>
    </row>
    <row r="40863" spans="3:18" x14ac:dyDescent="0.2">
      <c r="C40863"/>
      <c r="D40863"/>
      <c r="E40863"/>
      <c r="F40863"/>
      <c r="G40863"/>
      <c r="H40863"/>
      <c r="I40863"/>
      <c r="J40863"/>
      <c r="K40863"/>
      <c r="L40863"/>
      <c r="M40863"/>
      <c r="N40863"/>
      <c r="O40863"/>
      <c r="P40863"/>
      <c r="Q40863"/>
      <c r="R40863"/>
    </row>
    <row r="40864" spans="3:18" x14ac:dyDescent="0.2">
      <c r="C40864"/>
      <c r="D40864"/>
      <c r="E40864"/>
      <c r="F40864"/>
      <c r="G40864"/>
      <c r="H40864"/>
      <c r="I40864"/>
      <c r="J40864"/>
      <c r="K40864"/>
      <c r="L40864"/>
      <c r="M40864"/>
      <c r="N40864"/>
      <c r="O40864"/>
      <c r="P40864"/>
      <c r="Q40864"/>
      <c r="R40864"/>
    </row>
    <row r="40865" spans="3:18" x14ac:dyDescent="0.2">
      <c r="C40865"/>
      <c r="D40865"/>
      <c r="E40865"/>
      <c r="F40865"/>
      <c r="G40865"/>
      <c r="H40865"/>
      <c r="I40865"/>
      <c r="J40865"/>
      <c r="K40865"/>
      <c r="L40865"/>
      <c r="M40865"/>
      <c r="N40865"/>
      <c r="O40865"/>
      <c r="P40865"/>
      <c r="Q40865"/>
      <c r="R40865"/>
    </row>
    <row r="40866" spans="3:18" x14ac:dyDescent="0.2">
      <c r="C40866"/>
      <c r="D40866"/>
      <c r="E40866"/>
      <c r="F40866"/>
      <c r="G40866"/>
      <c r="H40866"/>
      <c r="I40866"/>
      <c r="J40866"/>
      <c r="K40866"/>
      <c r="L40866"/>
      <c r="M40866"/>
      <c r="N40866"/>
      <c r="O40866"/>
      <c r="P40866"/>
      <c r="Q40866"/>
      <c r="R40866"/>
    </row>
    <row r="40867" spans="3:18" x14ac:dyDescent="0.2">
      <c r="C40867"/>
      <c r="D40867"/>
      <c r="E40867"/>
      <c r="F40867"/>
      <c r="G40867"/>
      <c r="H40867"/>
      <c r="I40867"/>
      <c r="J40867"/>
      <c r="K40867"/>
      <c r="L40867"/>
      <c r="M40867"/>
      <c r="N40867"/>
      <c r="O40867"/>
      <c r="P40867"/>
      <c r="Q40867"/>
      <c r="R40867"/>
    </row>
    <row r="40868" spans="3:18" x14ac:dyDescent="0.2">
      <c r="C40868"/>
      <c r="D40868"/>
      <c r="E40868"/>
      <c r="F40868"/>
      <c r="G40868"/>
      <c r="H40868"/>
      <c r="I40868"/>
      <c r="J40868"/>
      <c r="K40868"/>
      <c r="L40868"/>
      <c r="M40868"/>
      <c r="N40868"/>
      <c r="O40868"/>
      <c r="P40868"/>
      <c r="Q40868"/>
      <c r="R40868"/>
    </row>
    <row r="40869" spans="3:18" x14ac:dyDescent="0.2">
      <c r="C40869"/>
      <c r="D40869"/>
      <c r="E40869"/>
      <c r="F40869"/>
      <c r="G40869"/>
      <c r="H40869"/>
      <c r="I40869"/>
      <c r="J40869"/>
      <c r="K40869"/>
      <c r="L40869"/>
      <c r="M40869"/>
      <c r="N40869"/>
      <c r="O40869"/>
      <c r="P40869"/>
      <c r="Q40869"/>
      <c r="R40869"/>
    </row>
    <row r="40870" spans="3:18" x14ac:dyDescent="0.2">
      <c r="C40870"/>
      <c r="D40870"/>
      <c r="E40870"/>
      <c r="F40870"/>
      <c r="G40870"/>
      <c r="H40870"/>
      <c r="I40870"/>
      <c r="J40870"/>
      <c r="K40870"/>
      <c r="L40870"/>
      <c r="M40870"/>
      <c r="N40870"/>
      <c r="O40870"/>
      <c r="P40870"/>
      <c r="Q40870"/>
      <c r="R40870"/>
    </row>
    <row r="40871" spans="3:18" x14ac:dyDescent="0.2">
      <c r="C40871"/>
      <c r="D40871"/>
      <c r="E40871"/>
      <c r="F40871"/>
      <c r="G40871"/>
      <c r="H40871"/>
      <c r="I40871"/>
      <c r="J40871"/>
      <c r="K40871"/>
      <c r="L40871"/>
      <c r="M40871"/>
      <c r="N40871"/>
      <c r="O40871"/>
      <c r="P40871"/>
      <c r="Q40871"/>
      <c r="R40871"/>
    </row>
    <row r="40872" spans="3:18" x14ac:dyDescent="0.2">
      <c r="C40872"/>
      <c r="D40872"/>
      <c r="E40872"/>
      <c r="F40872"/>
      <c r="G40872"/>
      <c r="H40872"/>
      <c r="I40872"/>
      <c r="J40872"/>
      <c r="K40872"/>
      <c r="L40872"/>
      <c r="M40872"/>
      <c r="N40872"/>
      <c r="O40872"/>
      <c r="P40872"/>
      <c r="Q40872"/>
      <c r="R40872"/>
    </row>
    <row r="40873" spans="3:18" x14ac:dyDescent="0.2">
      <c r="C40873"/>
      <c r="D40873"/>
      <c r="E40873"/>
      <c r="F40873"/>
      <c r="G40873"/>
      <c r="H40873"/>
      <c r="I40873"/>
      <c r="J40873"/>
      <c r="K40873"/>
      <c r="L40873"/>
      <c r="M40873"/>
      <c r="N40873"/>
      <c r="O40873"/>
      <c r="P40873"/>
      <c r="Q40873"/>
      <c r="R40873"/>
    </row>
    <row r="40874" spans="3:18" x14ac:dyDescent="0.2">
      <c r="C40874"/>
      <c r="D40874"/>
      <c r="E40874"/>
      <c r="F40874"/>
      <c r="G40874"/>
      <c r="H40874"/>
      <c r="I40874"/>
      <c r="J40874"/>
      <c r="K40874"/>
      <c r="L40874"/>
      <c r="M40874"/>
      <c r="N40874"/>
      <c r="O40874"/>
      <c r="P40874"/>
      <c r="Q40874"/>
      <c r="R40874"/>
    </row>
    <row r="40875" spans="3:18" x14ac:dyDescent="0.2">
      <c r="C40875"/>
      <c r="D40875"/>
      <c r="E40875"/>
      <c r="F40875"/>
      <c r="G40875"/>
      <c r="H40875"/>
      <c r="I40875"/>
      <c r="J40875"/>
      <c r="K40875"/>
      <c r="L40875"/>
      <c r="M40875"/>
      <c r="N40875"/>
      <c r="O40875"/>
      <c r="P40875"/>
      <c r="Q40875"/>
      <c r="R40875"/>
    </row>
    <row r="40876" spans="3:18" x14ac:dyDescent="0.2">
      <c r="C40876"/>
      <c r="D40876"/>
      <c r="E40876"/>
      <c r="F40876"/>
      <c r="G40876"/>
      <c r="H40876"/>
      <c r="I40876"/>
      <c r="J40876"/>
      <c r="K40876"/>
      <c r="L40876"/>
      <c r="M40876"/>
      <c r="N40876"/>
      <c r="O40876"/>
      <c r="P40876"/>
      <c r="Q40876"/>
      <c r="R40876"/>
    </row>
    <row r="40877" spans="3:18" x14ac:dyDescent="0.2">
      <c r="C40877"/>
      <c r="D40877"/>
      <c r="E40877"/>
      <c r="F40877"/>
      <c r="G40877"/>
      <c r="H40877"/>
      <c r="I40877"/>
      <c r="J40877"/>
      <c r="K40877"/>
      <c r="L40877"/>
      <c r="M40877"/>
      <c r="N40877"/>
      <c r="O40877"/>
      <c r="P40877"/>
      <c r="Q40877"/>
      <c r="R40877"/>
    </row>
    <row r="40878" spans="3:18" x14ac:dyDescent="0.2">
      <c r="C40878"/>
      <c r="D40878"/>
      <c r="E40878"/>
      <c r="F40878"/>
      <c r="G40878"/>
      <c r="H40878"/>
      <c r="I40878"/>
      <c r="J40878"/>
      <c r="K40878"/>
      <c r="L40878"/>
      <c r="M40878"/>
      <c r="N40878"/>
      <c r="O40878"/>
      <c r="P40878"/>
      <c r="Q40878"/>
      <c r="R40878"/>
    </row>
    <row r="40879" spans="3:18" x14ac:dyDescent="0.2">
      <c r="C40879"/>
      <c r="D40879"/>
      <c r="E40879"/>
      <c r="F40879"/>
      <c r="G40879"/>
      <c r="H40879"/>
      <c r="I40879"/>
      <c r="J40879"/>
      <c r="K40879"/>
      <c r="L40879"/>
      <c r="M40879"/>
      <c r="N40879"/>
      <c r="O40879"/>
      <c r="P40879"/>
      <c r="Q40879"/>
      <c r="R40879"/>
    </row>
    <row r="40880" spans="3:18" x14ac:dyDescent="0.2">
      <c r="C40880"/>
      <c r="D40880"/>
      <c r="E40880"/>
      <c r="F40880"/>
      <c r="G40880"/>
      <c r="H40880"/>
      <c r="I40880"/>
      <c r="J40880"/>
      <c r="K40880"/>
      <c r="L40880"/>
      <c r="M40880"/>
      <c r="N40880"/>
      <c r="O40880"/>
      <c r="P40880"/>
      <c r="Q40880"/>
      <c r="R40880"/>
    </row>
    <row r="40881" spans="3:18" x14ac:dyDescent="0.2">
      <c r="C40881"/>
      <c r="D40881"/>
      <c r="E40881"/>
      <c r="F40881"/>
      <c r="G40881"/>
      <c r="H40881"/>
      <c r="I40881"/>
      <c r="J40881"/>
      <c r="K40881"/>
      <c r="L40881"/>
      <c r="M40881"/>
      <c r="N40881"/>
      <c r="O40881"/>
      <c r="P40881"/>
      <c r="Q40881"/>
      <c r="R40881"/>
    </row>
    <row r="40882" spans="3:18" x14ac:dyDescent="0.2">
      <c r="C40882"/>
      <c r="D40882"/>
      <c r="E40882"/>
      <c r="F40882"/>
      <c r="G40882"/>
      <c r="H40882"/>
      <c r="I40882"/>
      <c r="J40882"/>
      <c r="K40882"/>
      <c r="L40882"/>
      <c r="M40882"/>
      <c r="N40882"/>
      <c r="O40882"/>
      <c r="P40882"/>
      <c r="Q40882"/>
      <c r="R40882"/>
    </row>
    <row r="40883" spans="3:18" x14ac:dyDescent="0.2">
      <c r="C40883"/>
      <c r="D40883"/>
      <c r="E40883"/>
      <c r="F40883"/>
      <c r="G40883"/>
      <c r="H40883"/>
      <c r="I40883"/>
      <c r="J40883"/>
      <c r="K40883"/>
      <c r="L40883"/>
      <c r="M40883"/>
      <c r="N40883"/>
      <c r="O40883"/>
      <c r="P40883"/>
      <c r="Q40883"/>
      <c r="R40883"/>
    </row>
    <row r="40884" spans="3:18" x14ac:dyDescent="0.2">
      <c r="C40884"/>
      <c r="D40884"/>
      <c r="E40884"/>
      <c r="F40884"/>
      <c r="G40884"/>
      <c r="H40884"/>
      <c r="I40884"/>
      <c r="J40884"/>
      <c r="K40884"/>
      <c r="L40884"/>
      <c r="M40884"/>
      <c r="N40884"/>
      <c r="O40884"/>
      <c r="P40884"/>
      <c r="Q40884"/>
      <c r="R40884"/>
    </row>
    <row r="40885" spans="3:18" x14ac:dyDescent="0.2">
      <c r="C40885"/>
      <c r="D40885"/>
      <c r="E40885"/>
      <c r="F40885"/>
      <c r="G40885"/>
      <c r="H40885"/>
      <c r="I40885"/>
      <c r="J40885"/>
      <c r="K40885"/>
      <c r="L40885"/>
      <c r="M40885"/>
      <c r="N40885"/>
      <c r="O40885"/>
      <c r="P40885"/>
      <c r="Q40885"/>
      <c r="R40885"/>
    </row>
    <row r="40886" spans="3:18" x14ac:dyDescent="0.2">
      <c r="C40886"/>
      <c r="D40886"/>
      <c r="E40886"/>
      <c r="F40886"/>
      <c r="G40886"/>
      <c r="H40886"/>
      <c r="I40886"/>
      <c r="J40886"/>
      <c r="K40886"/>
      <c r="L40886"/>
      <c r="M40886"/>
      <c r="N40886"/>
      <c r="O40886"/>
      <c r="P40886"/>
      <c r="Q40886"/>
      <c r="R40886"/>
    </row>
    <row r="40887" spans="3:18" x14ac:dyDescent="0.2">
      <c r="C40887"/>
      <c r="D40887"/>
      <c r="E40887"/>
      <c r="F40887"/>
      <c r="G40887"/>
      <c r="H40887"/>
      <c r="I40887"/>
      <c r="J40887"/>
      <c r="K40887"/>
      <c r="L40887"/>
      <c r="M40887"/>
      <c r="N40887"/>
      <c r="O40887"/>
      <c r="P40887"/>
      <c r="Q40887"/>
      <c r="R40887"/>
    </row>
    <row r="40888" spans="3:18" x14ac:dyDescent="0.2">
      <c r="C40888"/>
      <c r="D40888"/>
      <c r="E40888"/>
      <c r="F40888"/>
      <c r="G40888"/>
      <c r="H40888"/>
      <c r="I40888"/>
      <c r="J40888"/>
      <c r="K40888"/>
      <c r="L40888"/>
      <c r="M40888"/>
      <c r="N40888"/>
      <c r="O40888"/>
      <c r="P40888"/>
      <c r="Q40888"/>
      <c r="R40888"/>
    </row>
    <row r="40889" spans="3:18" x14ac:dyDescent="0.2">
      <c r="C40889"/>
      <c r="D40889"/>
      <c r="E40889"/>
      <c r="F40889"/>
      <c r="G40889"/>
      <c r="H40889"/>
      <c r="I40889"/>
      <c r="J40889"/>
      <c r="K40889"/>
      <c r="L40889"/>
      <c r="M40889"/>
      <c r="N40889"/>
      <c r="O40889"/>
      <c r="P40889"/>
      <c r="Q40889"/>
      <c r="R40889"/>
    </row>
    <row r="40890" spans="3:18" x14ac:dyDescent="0.2">
      <c r="C40890"/>
      <c r="D40890"/>
      <c r="E40890"/>
      <c r="F40890"/>
      <c r="G40890"/>
      <c r="H40890"/>
      <c r="I40890"/>
      <c r="J40890"/>
      <c r="K40890"/>
      <c r="L40890"/>
      <c r="M40890"/>
      <c r="N40890"/>
      <c r="O40890"/>
      <c r="P40890"/>
      <c r="Q40890"/>
      <c r="R40890"/>
    </row>
    <row r="40891" spans="3:18" x14ac:dyDescent="0.2">
      <c r="C40891"/>
      <c r="D40891"/>
      <c r="E40891"/>
      <c r="F40891"/>
      <c r="G40891"/>
      <c r="H40891"/>
      <c r="I40891"/>
      <c r="J40891"/>
      <c r="K40891"/>
      <c r="L40891"/>
      <c r="M40891"/>
      <c r="N40891"/>
      <c r="O40891"/>
      <c r="P40891"/>
      <c r="Q40891"/>
      <c r="R40891"/>
    </row>
    <row r="40892" spans="3:18" x14ac:dyDescent="0.2">
      <c r="C40892"/>
      <c r="D40892"/>
      <c r="E40892"/>
      <c r="F40892"/>
      <c r="G40892"/>
      <c r="H40892"/>
      <c r="I40892"/>
      <c r="J40892"/>
      <c r="K40892"/>
      <c r="L40892"/>
      <c r="M40892"/>
      <c r="N40892"/>
      <c r="O40892"/>
      <c r="P40892"/>
      <c r="Q40892"/>
      <c r="R40892"/>
    </row>
    <row r="40893" spans="3:18" x14ac:dyDescent="0.2">
      <c r="C40893"/>
      <c r="D40893"/>
      <c r="E40893"/>
      <c r="F40893"/>
      <c r="G40893"/>
      <c r="H40893"/>
      <c r="I40893"/>
      <c r="J40893"/>
      <c r="K40893"/>
      <c r="L40893"/>
      <c r="M40893"/>
      <c r="N40893"/>
      <c r="O40893"/>
      <c r="P40893"/>
      <c r="Q40893"/>
      <c r="R40893"/>
    </row>
    <row r="40894" spans="3:18" x14ac:dyDescent="0.2">
      <c r="C40894"/>
      <c r="D40894"/>
      <c r="E40894"/>
      <c r="F40894"/>
      <c r="G40894"/>
      <c r="H40894"/>
      <c r="I40894"/>
      <c r="J40894"/>
      <c r="K40894"/>
      <c r="L40894"/>
      <c r="M40894"/>
      <c r="N40894"/>
      <c r="O40894"/>
      <c r="P40894"/>
      <c r="Q40894"/>
      <c r="R40894"/>
    </row>
    <row r="40895" spans="3:18" x14ac:dyDescent="0.2">
      <c r="C40895"/>
      <c r="D40895"/>
      <c r="E40895"/>
      <c r="F40895"/>
      <c r="G40895"/>
      <c r="H40895"/>
      <c r="I40895"/>
      <c r="J40895"/>
      <c r="K40895"/>
      <c r="L40895"/>
      <c r="M40895"/>
      <c r="N40895"/>
      <c r="O40895"/>
      <c r="P40895"/>
      <c r="Q40895"/>
      <c r="R40895"/>
    </row>
    <row r="40896" spans="3:18" x14ac:dyDescent="0.2">
      <c r="C40896"/>
      <c r="D40896"/>
      <c r="E40896"/>
      <c r="F40896"/>
      <c r="G40896"/>
      <c r="H40896"/>
      <c r="I40896"/>
      <c r="J40896"/>
      <c r="K40896"/>
      <c r="L40896"/>
      <c r="M40896"/>
      <c r="N40896"/>
      <c r="O40896"/>
      <c r="P40896"/>
      <c r="Q40896"/>
      <c r="R40896"/>
    </row>
    <row r="40897" spans="3:18" x14ac:dyDescent="0.2">
      <c r="C40897"/>
      <c r="D40897"/>
      <c r="E40897"/>
      <c r="F40897"/>
      <c r="G40897"/>
      <c r="H40897"/>
      <c r="I40897"/>
      <c r="J40897"/>
      <c r="K40897"/>
      <c r="L40897"/>
      <c r="M40897"/>
      <c r="N40897"/>
      <c r="O40897"/>
      <c r="P40897"/>
      <c r="Q40897"/>
      <c r="R40897"/>
    </row>
    <row r="40898" spans="3:18" x14ac:dyDescent="0.2">
      <c r="C40898"/>
      <c r="D40898"/>
      <c r="E40898"/>
      <c r="F40898"/>
      <c r="G40898"/>
      <c r="H40898"/>
      <c r="I40898"/>
      <c r="J40898"/>
      <c r="K40898"/>
      <c r="L40898"/>
      <c r="M40898"/>
      <c r="N40898"/>
      <c r="O40898"/>
      <c r="P40898"/>
      <c r="Q40898"/>
      <c r="R40898"/>
    </row>
    <row r="40899" spans="3:18" x14ac:dyDescent="0.2">
      <c r="C40899"/>
      <c r="D40899"/>
      <c r="E40899"/>
      <c r="F40899"/>
      <c r="G40899"/>
      <c r="H40899"/>
      <c r="I40899"/>
      <c r="J40899"/>
      <c r="K40899"/>
      <c r="L40899"/>
      <c r="M40899"/>
      <c r="N40899"/>
      <c r="O40899"/>
      <c r="P40899"/>
      <c r="Q40899"/>
      <c r="R40899"/>
    </row>
    <row r="40900" spans="3:18" x14ac:dyDescent="0.2">
      <c r="C40900"/>
      <c r="D40900"/>
      <c r="E40900"/>
      <c r="F40900"/>
      <c r="G40900"/>
      <c r="H40900"/>
      <c r="I40900"/>
      <c r="J40900"/>
      <c r="K40900"/>
      <c r="L40900"/>
      <c r="M40900"/>
      <c r="N40900"/>
      <c r="O40900"/>
      <c r="P40900"/>
      <c r="Q40900"/>
      <c r="R40900"/>
    </row>
    <row r="40901" spans="3:18" x14ac:dyDescent="0.2">
      <c r="C40901"/>
      <c r="D40901"/>
      <c r="E40901"/>
      <c r="F40901"/>
      <c r="G40901"/>
      <c r="H40901"/>
      <c r="I40901"/>
      <c r="J40901"/>
      <c r="K40901"/>
      <c r="L40901"/>
      <c r="M40901"/>
      <c r="N40901"/>
      <c r="O40901"/>
      <c r="P40901"/>
      <c r="Q40901"/>
      <c r="R40901"/>
    </row>
    <row r="40902" spans="3:18" x14ac:dyDescent="0.2">
      <c r="C40902"/>
      <c r="D40902"/>
      <c r="E40902"/>
      <c r="F40902"/>
      <c r="G40902"/>
      <c r="H40902"/>
      <c r="I40902"/>
      <c r="J40902"/>
      <c r="K40902"/>
      <c r="L40902"/>
      <c r="M40902"/>
      <c r="N40902"/>
      <c r="O40902"/>
      <c r="P40902"/>
      <c r="Q40902"/>
      <c r="R40902"/>
    </row>
    <row r="40903" spans="3:18" x14ac:dyDescent="0.2">
      <c r="C40903"/>
      <c r="D40903"/>
      <c r="E40903"/>
      <c r="F40903"/>
      <c r="G40903"/>
      <c r="H40903"/>
      <c r="I40903"/>
      <c r="J40903"/>
      <c r="K40903"/>
      <c r="L40903"/>
      <c r="M40903"/>
      <c r="N40903"/>
      <c r="O40903"/>
      <c r="P40903"/>
      <c r="Q40903"/>
      <c r="R40903"/>
    </row>
    <row r="40904" spans="3:18" x14ac:dyDescent="0.2">
      <c r="C40904"/>
      <c r="D40904"/>
      <c r="E40904"/>
      <c r="F40904"/>
      <c r="G40904"/>
      <c r="H40904"/>
      <c r="I40904"/>
      <c r="J40904"/>
      <c r="K40904"/>
      <c r="L40904"/>
      <c r="M40904"/>
      <c r="N40904"/>
      <c r="O40904"/>
      <c r="P40904"/>
      <c r="Q40904"/>
      <c r="R40904"/>
    </row>
    <row r="40905" spans="3:18" x14ac:dyDescent="0.2">
      <c r="C40905"/>
      <c r="D40905"/>
      <c r="E40905"/>
      <c r="F40905"/>
      <c r="G40905"/>
      <c r="H40905"/>
      <c r="I40905"/>
      <c r="J40905"/>
      <c r="K40905"/>
      <c r="L40905"/>
      <c r="M40905"/>
      <c r="N40905"/>
      <c r="O40905"/>
      <c r="P40905"/>
      <c r="Q40905"/>
      <c r="R40905"/>
    </row>
    <row r="40906" spans="3:18" x14ac:dyDescent="0.2">
      <c r="C40906"/>
      <c r="D40906"/>
      <c r="E40906"/>
      <c r="F40906"/>
      <c r="G40906"/>
      <c r="H40906"/>
      <c r="I40906"/>
      <c r="J40906"/>
      <c r="K40906"/>
      <c r="L40906"/>
      <c r="M40906"/>
      <c r="N40906"/>
      <c r="O40906"/>
      <c r="P40906"/>
      <c r="Q40906"/>
      <c r="R40906"/>
    </row>
    <row r="40907" spans="3:18" x14ac:dyDescent="0.2">
      <c r="C40907"/>
      <c r="D40907"/>
      <c r="E40907"/>
      <c r="F40907"/>
      <c r="G40907"/>
      <c r="H40907"/>
      <c r="I40907"/>
      <c r="J40907"/>
      <c r="K40907"/>
      <c r="L40907"/>
      <c r="M40907"/>
      <c r="N40907"/>
      <c r="O40907"/>
      <c r="P40907"/>
      <c r="Q40907"/>
      <c r="R40907"/>
    </row>
    <row r="40908" spans="3:18" x14ac:dyDescent="0.2">
      <c r="C40908"/>
      <c r="D40908"/>
      <c r="E40908"/>
      <c r="F40908"/>
      <c r="G40908"/>
      <c r="H40908"/>
      <c r="I40908"/>
      <c r="J40908"/>
      <c r="K40908"/>
      <c r="L40908"/>
      <c r="M40908"/>
      <c r="N40908"/>
      <c r="O40908"/>
      <c r="P40908"/>
      <c r="Q40908"/>
      <c r="R40908"/>
    </row>
    <row r="40909" spans="3:18" x14ac:dyDescent="0.2">
      <c r="C40909"/>
      <c r="D40909"/>
      <c r="E40909"/>
      <c r="F40909"/>
      <c r="G40909"/>
      <c r="H40909"/>
      <c r="I40909"/>
      <c r="J40909"/>
      <c r="K40909"/>
      <c r="L40909"/>
      <c r="M40909"/>
      <c r="N40909"/>
      <c r="O40909"/>
      <c r="P40909"/>
      <c r="Q40909"/>
      <c r="R40909"/>
    </row>
    <row r="40910" spans="3:18" x14ac:dyDescent="0.2">
      <c r="C40910"/>
      <c r="D40910"/>
      <c r="E40910"/>
      <c r="F40910"/>
      <c r="G40910"/>
      <c r="H40910"/>
      <c r="I40910"/>
      <c r="J40910"/>
      <c r="K40910"/>
      <c r="L40910"/>
      <c r="M40910"/>
      <c r="N40910"/>
      <c r="O40910"/>
      <c r="P40910"/>
      <c r="Q40910"/>
      <c r="R40910"/>
    </row>
    <row r="40911" spans="3:18" x14ac:dyDescent="0.2">
      <c r="C40911"/>
      <c r="D40911"/>
      <c r="E40911"/>
      <c r="F40911"/>
      <c r="G40911"/>
      <c r="H40911"/>
      <c r="I40911"/>
      <c r="J40911"/>
      <c r="K40911"/>
      <c r="L40911"/>
      <c r="M40911"/>
      <c r="N40911"/>
      <c r="O40911"/>
      <c r="P40911"/>
      <c r="Q40911"/>
      <c r="R40911"/>
    </row>
    <row r="40912" spans="3:18" x14ac:dyDescent="0.2">
      <c r="C40912"/>
      <c r="D40912"/>
      <c r="E40912"/>
      <c r="F40912"/>
      <c r="G40912"/>
      <c r="H40912"/>
      <c r="I40912"/>
      <c r="J40912"/>
      <c r="K40912"/>
      <c r="L40912"/>
      <c r="M40912"/>
      <c r="N40912"/>
      <c r="O40912"/>
      <c r="P40912"/>
      <c r="Q40912"/>
      <c r="R40912"/>
    </row>
    <row r="40913" spans="3:18" x14ac:dyDescent="0.2">
      <c r="C40913"/>
      <c r="D40913"/>
      <c r="E40913"/>
      <c r="F40913"/>
      <c r="G40913"/>
      <c r="H40913"/>
      <c r="I40913"/>
      <c r="J40913"/>
      <c r="K40913"/>
      <c r="L40913"/>
      <c r="M40913"/>
      <c r="N40913"/>
      <c r="O40913"/>
      <c r="P40913"/>
      <c r="Q40913"/>
      <c r="R40913"/>
    </row>
    <row r="40914" spans="3:18" x14ac:dyDescent="0.2">
      <c r="C40914"/>
      <c r="D40914"/>
      <c r="E40914"/>
      <c r="F40914"/>
      <c r="G40914"/>
      <c r="H40914"/>
      <c r="I40914"/>
      <c r="J40914"/>
      <c r="K40914"/>
      <c r="L40914"/>
      <c r="M40914"/>
      <c r="N40914"/>
      <c r="O40914"/>
      <c r="P40914"/>
      <c r="Q40914"/>
      <c r="R40914"/>
    </row>
    <row r="40915" spans="3:18" x14ac:dyDescent="0.2">
      <c r="C40915"/>
      <c r="D40915"/>
      <c r="E40915"/>
      <c r="F40915"/>
      <c r="G40915"/>
      <c r="H40915"/>
      <c r="I40915"/>
      <c r="J40915"/>
      <c r="K40915"/>
      <c r="L40915"/>
      <c r="M40915"/>
      <c r="N40915"/>
      <c r="O40915"/>
      <c r="P40915"/>
      <c r="Q40915"/>
      <c r="R40915"/>
    </row>
    <row r="40916" spans="3:18" x14ac:dyDescent="0.2">
      <c r="C40916"/>
      <c r="D40916"/>
      <c r="E40916"/>
      <c r="F40916"/>
      <c r="G40916"/>
      <c r="H40916"/>
      <c r="I40916"/>
      <c r="J40916"/>
      <c r="K40916"/>
      <c r="L40916"/>
      <c r="M40916"/>
      <c r="N40916"/>
      <c r="O40916"/>
      <c r="P40916"/>
      <c r="Q40916"/>
      <c r="R40916"/>
    </row>
    <row r="40917" spans="3:18" x14ac:dyDescent="0.2">
      <c r="C40917"/>
      <c r="D40917"/>
      <c r="E40917"/>
      <c r="F40917"/>
      <c r="G40917"/>
      <c r="H40917"/>
      <c r="I40917"/>
      <c r="J40917"/>
      <c r="K40917"/>
      <c r="L40917"/>
      <c r="M40917"/>
      <c r="N40917"/>
      <c r="O40917"/>
      <c r="P40917"/>
      <c r="Q40917"/>
      <c r="R40917"/>
    </row>
    <row r="40918" spans="3:18" x14ac:dyDescent="0.2">
      <c r="C40918"/>
      <c r="D40918"/>
      <c r="E40918"/>
      <c r="F40918"/>
      <c r="G40918"/>
      <c r="H40918"/>
      <c r="I40918"/>
      <c r="J40918"/>
      <c r="K40918"/>
      <c r="L40918"/>
      <c r="M40918"/>
      <c r="N40918"/>
      <c r="O40918"/>
      <c r="P40918"/>
      <c r="Q40918"/>
      <c r="R40918"/>
    </row>
    <row r="40919" spans="3:18" x14ac:dyDescent="0.2">
      <c r="C40919"/>
      <c r="D40919"/>
      <c r="E40919"/>
      <c r="F40919"/>
      <c r="G40919"/>
      <c r="H40919"/>
      <c r="I40919"/>
      <c r="J40919"/>
      <c r="K40919"/>
      <c r="L40919"/>
      <c r="M40919"/>
      <c r="N40919"/>
      <c r="O40919"/>
      <c r="P40919"/>
      <c r="Q40919"/>
      <c r="R40919"/>
    </row>
    <row r="40920" spans="3:18" x14ac:dyDescent="0.2">
      <c r="C40920"/>
      <c r="D40920"/>
      <c r="E40920"/>
      <c r="F40920"/>
      <c r="G40920"/>
      <c r="H40920"/>
      <c r="I40920"/>
      <c r="J40920"/>
      <c r="K40920"/>
      <c r="L40920"/>
      <c r="M40920"/>
      <c r="N40920"/>
      <c r="O40920"/>
      <c r="P40920"/>
      <c r="Q40920"/>
      <c r="R40920"/>
    </row>
    <row r="40921" spans="3:18" x14ac:dyDescent="0.2">
      <c r="C40921"/>
      <c r="D40921"/>
      <c r="E40921"/>
      <c r="F40921"/>
      <c r="G40921"/>
      <c r="H40921"/>
      <c r="I40921"/>
      <c r="J40921"/>
      <c r="K40921"/>
      <c r="L40921"/>
      <c r="M40921"/>
      <c r="N40921"/>
      <c r="O40921"/>
      <c r="P40921"/>
      <c r="Q40921"/>
      <c r="R40921"/>
    </row>
    <row r="40922" spans="3:18" x14ac:dyDescent="0.2">
      <c r="C40922"/>
      <c r="D40922"/>
      <c r="E40922"/>
      <c r="F40922"/>
      <c r="G40922"/>
      <c r="H40922"/>
      <c r="I40922"/>
      <c r="J40922"/>
      <c r="K40922"/>
      <c r="L40922"/>
      <c r="M40922"/>
      <c r="N40922"/>
      <c r="O40922"/>
      <c r="P40922"/>
      <c r="Q40922"/>
      <c r="R40922"/>
    </row>
    <row r="40923" spans="3:18" x14ac:dyDescent="0.2">
      <c r="C40923"/>
      <c r="D40923"/>
      <c r="E40923"/>
      <c r="F40923"/>
      <c r="G40923"/>
      <c r="H40923"/>
      <c r="I40923"/>
      <c r="J40923"/>
      <c r="K40923"/>
      <c r="L40923"/>
      <c r="M40923"/>
      <c r="N40923"/>
      <c r="O40923"/>
      <c r="P40923"/>
      <c r="Q40923"/>
      <c r="R40923"/>
    </row>
    <row r="40924" spans="3:18" x14ac:dyDescent="0.2">
      <c r="C40924"/>
      <c r="D40924"/>
      <c r="E40924"/>
      <c r="F40924"/>
      <c r="G40924"/>
      <c r="H40924"/>
      <c r="I40924"/>
      <c r="J40924"/>
      <c r="K40924"/>
      <c r="L40924"/>
      <c r="M40924"/>
      <c r="N40924"/>
      <c r="O40924"/>
      <c r="P40924"/>
      <c r="Q40924"/>
      <c r="R40924"/>
    </row>
    <row r="40925" spans="3:18" x14ac:dyDescent="0.2">
      <c r="C40925"/>
      <c r="D40925"/>
      <c r="E40925"/>
      <c r="F40925"/>
      <c r="G40925"/>
      <c r="H40925"/>
      <c r="I40925"/>
      <c r="J40925"/>
      <c r="K40925"/>
      <c r="L40925"/>
      <c r="M40925"/>
      <c r="N40925"/>
      <c r="O40925"/>
      <c r="P40925"/>
      <c r="Q40925"/>
      <c r="R40925"/>
    </row>
    <row r="40926" spans="3:18" x14ac:dyDescent="0.2">
      <c r="C40926"/>
      <c r="D40926"/>
      <c r="E40926"/>
      <c r="F40926"/>
      <c r="G40926"/>
      <c r="H40926"/>
      <c r="I40926"/>
      <c r="J40926"/>
      <c r="K40926"/>
      <c r="L40926"/>
      <c r="M40926"/>
      <c r="N40926"/>
      <c r="O40926"/>
      <c r="P40926"/>
      <c r="Q40926"/>
      <c r="R40926"/>
    </row>
    <row r="40927" spans="3:18" x14ac:dyDescent="0.2">
      <c r="C40927"/>
      <c r="D40927"/>
      <c r="E40927"/>
      <c r="F40927"/>
      <c r="G40927"/>
      <c r="H40927"/>
      <c r="I40927"/>
      <c r="J40927"/>
      <c r="K40927"/>
      <c r="L40927"/>
      <c r="M40927"/>
      <c r="N40927"/>
      <c r="O40927"/>
      <c r="P40927"/>
      <c r="Q40927"/>
      <c r="R40927"/>
    </row>
    <row r="40928" spans="3:18" x14ac:dyDescent="0.2">
      <c r="C40928"/>
      <c r="D40928"/>
      <c r="E40928"/>
      <c r="F40928"/>
      <c r="G40928"/>
      <c r="H40928"/>
      <c r="I40928"/>
      <c r="J40928"/>
      <c r="K40928"/>
      <c r="L40928"/>
      <c r="M40928"/>
      <c r="N40928"/>
      <c r="O40928"/>
      <c r="P40928"/>
      <c r="Q40928"/>
      <c r="R40928"/>
    </row>
    <row r="40929" spans="3:18" x14ac:dyDescent="0.2">
      <c r="C40929"/>
      <c r="D40929"/>
      <c r="E40929"/>
      <c r="F40929"/>
      <c r="G40929"/>
      <c r="H40929"/>
      <c r="I40929"/>
      <c r="J40929"/>
      <c r="K40929"/>
      <c r="L40929"/>
      <c r="M40929"/>
      <c r="N40929"/>
      <c r="O40929"/>
      <c r="P40929"/>
      <c r="Q40929"/>
      <c r="R40929"/>
    </row>
    <row r="40930" spans="3:18" x14ac:dyDescent="0.2">
      <c r="C40930"/>
      <c r="D40930"/>
      <c r="E40930"/>
      <c r="F40930"/>
      <c r="G40930"/>
      <c r="H40930"/>
      <c r="I40930"/>
      <c r="J40930"/>
      <c r="K40930"/>
      <c r="L40930"/>
      <c r="M40930"/>
      <c r="N40930"/>
      <c r="O40930"/>
      <c r="P40930"/>
      <c r="Q40930"/>
      <c r="R40930"/>
    </row>
    <row r="40931" spans="3:18" x14ac:dyDescent="0.2">
      <c r="C40931"/>
      <c r="D40931"/>
      <c r="E40931"/>
      <c r="F40931"/>
      <c r="G40931"/>
      <c r="H40931"/>
      <c r="I40931"/>
      <c r="J40931"/>
      <c r="K40931"/>
      <c r="L40931"/>
      <c r="M40931"/>
      <c r="N40931"/>
      <c r="O40931"/>
      <c r="P40931"/>
      <c r="Q40931"/>
      <c r="R40931"/>
    </row>
    <row r="40932" spans="3:18" x14ac:dyDescent="0.2">
      <c r="C40932"/>
      <c r="D40932"/>
      <c r="E40932"/>
      <c r="F40932"/>
      <c r="G40932"/>
      <c r="H40932"/>
      <c r="I40932"/>
      <c r="J40932"/>
      <c r="K40932"/>
      <c r="L40932"/>
      <c r="M40932"/>
      <c r="N40932"/>
      <c r="O40932"/>
      <c r="P40932"/>
      <c r="Q40932"/>
      <c r="R40932"/>
    </row>
    <row r="40933" spans="3:18" x14ac:dyDescent="0.2">
      <c r="C40933"/>
      <c r="D40933"/>
      <c r="E40933"/>
      <c r="F40933"/>
      <c r="G40933"/>
      <c r="H40933"/>
      <c r="I40933"/>
      <c r="J40933"/>
      <c r="K40933"/>
      <c r="L40933"/>
      <c r="M40933"/>
      <c r="N40933"/>
      <c r="O40933"/>
      <c r="P40933"/>
      <c r="Q40933"/>
      <c r="R40933"/>
    </row>
    <row r="40934" spans="3:18" x14ac:dyDescent="0.2">
      <c r="C40934"/>
      <c r="D40934"/>
      <c r="E40934"/>
      <c r="F40934"/>
      <c r="G40934"/>
      <c r="H40934"/>
      <c r="I40934"/>
      <c r="J40934"/>
      <c r="K40934"/>
      <c r="L40934"/>
      <c r="M40934"/>
      <c r="N40934"/>
      <c r="O40934"/>
      <c r="P40934"/>
      <c r="Q40934"/>
      <c r="R40934"/>
    </row>
    <row r="40935" spans="3:18" x14ac:dyDescent="0.2">
      <c r="C40935"/>
      <c r="D40935"/>
      <c r="E40935"/>
      <c r="F40935"/>
      <c r="G40935"/>
      <c r="H40935"/>
      <c r="I40935"/>
      <c r="J40935"/>
      <c r="K40935"/>
      <c r="L40935"/>
      <c r="M40935"/>
      <c r="N40935"/>
      <c r="O40935"/>
      <c r="P40935"/>
      <c r="Q40935"/>
      <c r="R40935"/>
    </row>
    <row r="40936" spans="3:18" x14ac:dyDescent="0.2">
      <c r="C40936"/>
      <c r="D40936"/>
      <c r="E40936"/>
      <c r="F40936"/>
      <c r="G40936"/>
      <c r="H40936"/>
      <c r="I40936"/>
      <c r="J40936"/>
      <c r="K40936"/>
      <c r="L40936"/>
      <c r="M40936"/>
      <c r="N40936"/>
      <c r="O40936"/>
      <c r="P40936"/>
      <c r="Q40936"/>
      <c r="R40936"/>
    </row>
    <row r="40937" spans="3:18" x14ac:dyDescent="0.2">
      <c r="C40937"/>
      <c r="D40937"/>
      <c r="E40937"/>
      <c r="F40937"/>
      <c r="G40937"/>
      <c r="H40937"/>
      <c r="I40937"/>
      <c r="J40937"/>
      <c r="K40937"/>
      <c r="L40937"/>
      <c r="M40937"/>
      <c r="N40937"/>
      <c r="O40937"/>
      <c r="P40937"/>
      <c r="Q40937"/>
      <c r="R40937"/>
    </row>
    <row r="40938" spans="3:18" x14ac:dyDescent="0.2">
      <c r="C40938"/>
      <c r="D40938"/>
      <c r="E40938"/>
      <c r="F40938"/>
      <c r="G40938"/>
      <c r="H40938"/>
      <c r="I40938"/>
      <c r="J40938"/>
      <c r="K40938"/>
      <c r="L40938"/>
      <c r="M40938"/>
      <c r="N40938"/>
      <c r="O40938"/>
      <c r="P40938"/>
      <c r="Q40938"/>
      <c r="R40938"/>
    </row>
    <row r="40939" spans="3:18" x14ac:dyDescent="0.2">
      <c r="C40939"/>
      <c r="D40939"/>
      <c r="E40939"/>
      <c r="F40939"/>
      <c r="G40939"/>
      <c r="H40939"/>
      <c r="I40939"/>
      <c r="J40939"/>
      <c r="K40939"/>
      <c r="L40939"/>
      <c r="M40939"/>
      <c r="N40939"/>
      <c r="O40939"/>
      <c r="P40939"/>
      <c r="Q40939"/>
      <c r="R40939"/>
    </row>
    <row r="40940" spans="3:18" x14ac:dyDescent="0.2">
      <c r="C40940"/>
      <c r="D40940"/>
      <c r="E40940"/>
      <c r="F40940"/>
      <c r="G40940"/>
      <c r="H40940"/>
      <c r="I40940"/>
      <c r="J40940"/>
      <c r="K40940"/>
      <c r="L40940"/>
      <c r="M40940"/>
      <c r="N40940"/>
      <c r="O40940"/>
      <c r="P40940"/>
      <c r="Q40940"/>
      <c r="R40940"/>
    </row>
    <row r="40941" spans="3:18" x14ac:dyDescent="0.2">
      <c r="C40941"/>
      <c r="D40941"/>
      <c r="E40941"/>
      <c r="F40941"/>
      <c r="G40941"/>
      <c r="H40941"/>
      <c r="I40941"/>
      <c r="J40941"/>
      <c r="K40941"/>
      <c r="L40941"/>
      <c r="M40941"/>
      <c r="N40941"/>
      <c r="O40941"/>
      <c r="P40941"/>
      <c r="Q40941"/>
      <c r="R40941"/>
    </row>
    <row r="40942" spans="3:18" x14ac:dyDescent="0.2">
      <c r="C40942"/>
      <c r="D40942"/>
      <c r="E40942"/>
      <c r="F40942"/>
      <c r="G40942"/>
      <c r="H40942"/>
      <c r="I40942"/>
      <c r="J40942"/>
      <c r="K40942"/>
      <c r="L40942"/>
      <c r="M40942"/>
      <c r="N40942"/>
      <c r="O40942"/>
      <c r="P40942"/>
      <c r="Q40942"/>
      <c r="R40942"/>
    </row>
    <row r="40943" spans="3:18" x14ac:dyDescent="0.2">
      <c r="C40943"/>
      <c r="D40943"/>
      <c r="E40943"/>
      <c r="F40943"/>
      <c r="G40943"/>
      <c r="H40943"/>
      <c r="I40943"/>
      <c r="J40943"/>
      <c r="K40943"/>
      <c r="L40943"/>
      <c r="M40943"/>
      <c r="N40943"/>
      <c r="O40943"/>
      <c r="P40943"/>
      <c r="Q40943"/>
      <c r="R40943"/>
    </row>
    <row r="40944" spans="3:18" x14ac:dyDescent="0.2">
      <c r="C40944"/>
      <c r="D40944"/>
      <c r="E40944"/>
      <c r="F40944"/>
      <c r="G40944"/>
      <c r="H40944"/>
      <c r="I40944"/>
      <c r="J40944"/>
      <c r="K40944"/>
      <c r="L40944"/>
      <c r="M40944"/>
      <c r="N40944"/>
      <c r="O40944"/>
      <c r="P40944"/>
      <c r="Q40944"/>
      <c r="R40944"/>
    </row>
    <row r="40945" spans="3:18" x14ac:dyDescent="0.2">
      <c r="C40945"/>
      <c r="D40945"/>
      <c r="E40945"/>
      <c r="F40945"/>
      <c r="G40945"/>
      <c r="H40945"/>
      <c r="I40945"/>
      <c r="J40945"/>
      <c r="K40945"/>
      <c r="L40945"/>
      <c r="M40945"/>
      <c r="N40945"/>
      <c r="O40945"/>
      <c r="P40945"/>
      <c r="Q40945"/>
      <c r="R40945"/>
    </row>
    <row r="40946" spans="3:18" x14ac:dyDescent="0.2">
      <c r="C40946"/>
      <c r="D40946"/>
      <c r="E40946"/>
      <c r="F40946"/>
      <c r="G40946"/>
      <c r="H40946"/>
      <c r="I40946"/>
      <c r="J40946"/>
      <c r="K40946"/>
      <c r="L40946"/>
      <c r="M40946"/>
      <c r="N40946"/>
      <c r="O40946"/>
      <c r="P40946"/>
      <c r="Q40946"/>
      <c r="R40946"/>
    </row>
    <row r="40947" spans="3:18" x14ac:dyDescent="0.2">
      <c r="C40947"/>
      <c r="D40947"/>
      <c r="E40947"/>
      <c r="F40947"/>
      <c r="G40947"/>
      <c r="H40947"/>
      <c r="I40947"/>
      <c r="J40947"/>
      <c r="K40947"/>
      <c r="L40947"/>
      <c r="M40947"/>
      <c r="N40947"/>
      <c r="O40947"/>
      <c r="P40947"/>
      <c r="Q40947"/>
      <c r="R40947"/>
    </row>
    <row r="40948" spans="3:18" x14ac:dyDescent="0.2">
      <c r="C40948"/>
      <c r="D40948"/>
      <c r="E40948"/>
      <c r="F40948"/>
      <c r="G40948"/>
      <c r="H40948"/>
      <c r="I40948"/>
      <c r="J40948"/>
      <c r="K40948"/>
      <c r="L40948"/>
      <c r="M40948"/>
      <c r="N40948"/>
      <c r="O40948"/>
      <c r="P40948"/>
      <c r="Q40948"/>
      <c r="R40948"/>
    </row>
    <row r="40949" spans="3:18" x14ac:dyDescent="0.2">
      <c r="C40949"/>
      <c r="D40949"/>
      <c r="E40949"/>
      <c r="F40949"/>
      <c r="G40949"/>
      <c r="H40949"/>
      <c r="I40949"/>
      <c r="J40949"/>
      <c r="K40949"/>
      <c r="L40949"/>
      <c r="M40949"/>
      <c r="N40949"/>
      <c r="O40949"/>
      <c r="P40949"/>
      <c r="Q40949"/>
      <c r="R40949"/>
    </row>
    <row r="40950" spans="3:18" x14ac:dyDescent="0.2">
      <c r="C40950"/>
      <c r="D40950"/>
      <c r="E40950"/>
      <c r="F40950"/>
      <c r="G40950"/>
      <c r="H40950"/>
      <c r="I40950"/>
      <c r="J40950"/>
      <c r="K40950"/>
      <c r="L40950"/>
      <c r="M40950"/>
      <c r="N40950"/>
      <c r="O40950"/>
      <c r="P40950"/>
      <c r="Q40950"/>
      <c r="R40950"/>
    </row>
    <row r="40951" spans="3:18" x14ac:dyDescent="0.2">
      <c r="C40951"/>
      <c r="D40951"/>
      <c r="E40951"/>
      <c r="F40951"/>
      <c r="G40951"/>
      <c r="H40951"/>
      <c r="I40951"/>
      <c r="J40951"/>
      <c r="K40951"/>
      <c r="L40951"/>
      <c r="M40951"/>
      <c r="N40951"/>
      <c r="O40951"/>
      <c r="P40951"/>
      <c r="Q40951"/>
      <c r="R40951"/>
    </row>
    <row r="40952" spans="3:18" x14ac:dyDescent="0.2">
      <c r="C40952"/>
      <c r="D40952"/>
      <c r="E40952"/>
      <c r="F40952"/>
      <c r="G40952"/>
      <c r="H40952"/>
      <c r="I40952"/>
      <c r="J40952"/>
      <c r="K40952"/>
      <c r="L40952"/>
      <c r="M40952"/>
      <c r="N40952"/>
      <c r="O40952"/>
      <c r="P40952"/>
      <c r="Q40952"/>
      <c r="R40952"/>
    </row>
    <row r="40953" spans="3:18" x14ac:dyDescent="0.2">
      <c r="C40953"/>
      <c r="D40953"/>
      <c r="E40953"/>
      <c r="F40953"/>
      <c r="G40953"/>
      <c r="H40953"/>
      <c r="I40953"/>
      <c r="J40953"/>
      <c r="K40953"/>
      <c r="L40953"/>
      <c r="M40953"/>
      <c r="N40953"/>
      <c r="O40953"/>
      <c r="P40953"/>
      <c r="Q40953"/>
      <c r="R40953"/>
    </row>
    <row r="40954" spans="3:18" x14ac:dyDescent="0.2">
      <c r="C40954"/>
      <c r="D40954"/>
      <c r="E40954"/>
      <c r="F40954"/>
      <c r="G40954"/>
      <c r="H40954"/>
      <c r="I40954"/>
      <c r="J40954"/>
      <c r="K40954"/>
      <c r="L40954"/>
      <c r="M40954"/>
      <c r="N40954"/>
      <c r="O40954"/>
      <c r="P40954"/>
      <c r="Q40954"/>
      <c r="R40954"/>
    </row>
    <row r="40955" spans="3:18" x14ac:dyDescent="0.2">
      <c r="C40955"/>
      <c r="D40955"/>
      <c r="E40955"/>
      <c r="F40955"/>
      <c r="G40955"/>
      <c r="H40955"/>
      <c r="I40955"/>
      <c r="J40955"/>
      <c r="K40955"/>
      <c r="L40955"/>
      <c r="M40955"/>
      <c r="N40955"/>
      <c r="O40955"/>
      <c r="P40955"/>
      <c r="Q40955"/>
      <c r="R40955"/>
    </row>
    <row r="40956" spans="3:18" x14ac:dyDescent="0.2">
      <c r="C40956"/>
      <c r="D40956"/>
      <c r="E40956"/>
      <c r="F40956"/>
      <c r="G40956"/>
      <c r="H40956"/>
      <c r="I40956"/>
      <c r="J40956"/>
      <c r="K40956"/>
      <c r="L40956"/>
      <c r="M40956"/>
      <c r="N40956"/>
      <c r="O40956"/>
      <c r="P40956"/>
      <c r="Q40956"/>
      <c r="R40956"/>
    </row>
    <row r="40957" spans="3:18" x14ac:dyDescent="0.2">
      <c r="C40957"/>
      <c r="D40957"/>
      <c r="E40957"/>
      <c r="F40957"/>
      <c r="G40957"/>
      <c r="H40957"/>
      <c r="I40957"/>
      <c r="J40957"/>
      <c r="K40957"/>
      <c r="L40957"/>
      <c r="M40957"/>
      <c r="N40957"/>
      <c r="O40957"/>
      <c r="P40957"/>
      <c r="Q40957"/>
      <c r="R40957"/>
    </row>
    <row r="40958" spans="3:18" x14ac:dyDescent="0.2">
      <c r="C40958"/>
      <c r="D40958"/>
      <c r="E40958"/>
      <c r="F40958"/>
      <c r="G40958"/>
      <c r="H40958"/>
      <c r="I40958"/>
      <c r="J40958"/>
      <c r="K40958"/>
      <c r="L40958"/>
      <c r="M40958"/>
      <c r="N40958"/>
      <c r="O40958"/>
      <c r="P40958"/>
      <c r="Q40958"/>
      <c r="R40958"/>
    </row>
    <row r="40959" spans="3:18" x14ac:dyDescent="0.2">
      <c r="C40959"/>
      <c r="D40959"/>
      <c r="E40959"/>
      <c r="F40959"/>
      <c r="G40959"/>
      <c r="H40959"/>
      <c r="I40959"/>
      <c r="J40959"/>
      <c r="K40959"/>
      <c r="L40959"/>
      <c r="M40959"/>
      <c r="N40959"/>
      <c r="O40959"/>
      <c r="P40959"/>
      <c r="Q40959"/>
      <c r="R40959"/>
    </row>
    <row r="40960" spans="3:18" x14ac:dyDescent="0.2">
      <c r="C40960"/>
      <c r="D40960"/>
      <c r="E40960"/>
      <c r="F40960"/>
      <c r="G40960"/>
      <c r="H40960"/>
      <c r="I40960"/>
      <c r="J40960"/>
      <c r="K40960"/>
      <c r="L40960"/>
      <c r="M40960"/>
      <c r="N40960"/>
      <c r="O40960"/>
      <c r="P40960"/>
      <c r="Q40960"/>
      <c r="R40960"/>
    </row>
    <row r="40961" spans="3:18" x14ac:dyDescent="0.2">
      <c r="C40961"/>
      <c r="D40961"/>
      <c r="E40961"/>
      <c r="F40961"/>
      <c r="G40961"/>
      <c r="H40961"/>
      <c r="I40961"/>
      <c r="J40961"/>
      <c r="K40961"/>
      <c r="L40961"/>
      <c r="M40961"/>
      <c r="N40961"/>
      <c r="O40961"/>
      <c r="P40961"/>
      <c r="Q40961"/>
      <c r="R40961"/>
    </row>
    <row r="40962" spans="3:18" x14ac:dyDescent="0.2">
      <c r="C40962"/>
      <c r="D40962"/>
      <c r="E40962"/>
      <c r="F40962"/>
      <c r="G40962"/>
      <c r="H40962"/>
      <c r="I40962"/>
      <c r="J40962"/>
      <c r="K40962"/>
      <c r="L40962"/>
      <c r="M40962"/>
      <c r="N40962"/>
      <c r="O40962"/>
      <c r="P40962"/>
      <c r="Q40962"/>
      <c r="R40962"/>
    </row>
    <row r="40963" spans="3:18" x14ac:dyDescent="0.2">
      <c r="C40963"/>
      <c r="D40963"/>
      <c r="E40963"/>
      <c r="F40963"/>
      <c r="G40963"/>
      <c r="H40963"/>
      <c r="I40963"/>
      <c r="J40963"/>
      <c r="K40963"/>
      <c r="L40963"/>
      <c r="M40963"/>
      <c r="N40963"/>
      <c r="O40963"/>
      <c r="P40963"/>
      <c r="Q40963"/>
      <c r="R40963"/>
    </row>
    <row r="40964" spans="3:18" x14ac:dyDescent="0.2">
      <c r="C40964"/>
      <c r="D40964"/>
      <c r="E40964"/>
      <c r="F40964"/>
      <c r="G40964"/>
      <c r="H40964"/>
      <c r="I40964"/>
      <c r="J40964"/>
      <c r="K40964"/>
      <c r="L40964"/>
      <c r="M40964"/>
      <c r="N40964"/>
      <c r="O40964"/>
      <c r="P40964"/>
      <c r="Q40964"/>
      <c r="R40964"/>
    </row>
    <row r="40965" spans="3:18" x14ac:dyDescent="0.2">
      <c r="C40965"/>
      <c r="D40965"/>
      <c r="E40965"/>
      <c r="F40965"/>
      <c r="G40965"/>
      <c r="H40965"/>
      <c r="I40965"/>
      <c r="J40965"/>
      <c r="K40965"/>
      <c r="L40965"/>
      <c r="M40965"/>
      <c r="N40965"/>
      <c r="O40965"/>
      <c r="P40965"/>
      <c r="Q40965"/>
      <c r="R40965"/>
    </row>
    <row r="40966" spans="3:18" x14ac:dyDescent="0.2">
      <c r="C40966"/>
      <c r="D40966"/>
      <c r="E40966"/>
      <c r="F40966"/>
      <c r="G40966"/>
      <c r="H40966"/>
      <c r="I40966"/>
      <c r="J40966"/>
      <c r="K40966"/>
      <c r="L40966"/>
      <c r="M40966"/>
      <c r="N40966"/>
      <c r="O40966"/>
      <c r="P40966"/>
      <c r="Q40966"/>
      <c r="R40966"/>
    </row>
    <row r="40967" spans="3:18" x14ac:dyDescent="0.2">
      <c r="C40967"/>
      <c r="D40967"/>
      <c r="E40967"/>
      <c r="F40967"/>
      <c r="G40967"/>
      <c r="H40967"/>
      <c r="I40967"/>
      <c r="J40967"/>
      <c r="K40967"/>
      <c r="L40967"/>
      <c r="M40967"/>
      <c r="N40967"/>
      <c r="O40967"/>
      <c r="P40967"/>
      <c r="Q40967"/>
      <c r="R40967"/>
    </row>
    <row r="40968" spans="3:18" x14ac:dyDescent="0.2">
      <c r="C40968"/>
      <c r="D40968"/>
      <c r="E40968"/>
      <c r="F40968"/>
      <c r="G40968"/>
      <c r="H40968"/>
      <c r="I40968"/>
      <c r="J40968"/>
      <c r="K40968"/>
      <c r="L40968"/>
      <c r="M40968"/>
      <c r="N40968"/>
      <c r="O40968"/>
      <c r="P40968"/>
      <c r="Q40968"/>
      <c r="R40968"/>
    </row>
    <row r="40969" spans="3:18" x14ac:dyDescent="0.2">
      <c r="C40969"/>
      <c r="D40969"/>
      <c r="E40969"/>
      <c r="F40969"/>
      <c r="G40969"/>
      <c r="H40969"/>
      <c r="I40969"/>
      <c r="J40969"/>
      <c r="K40969"/>
      <c r="L40969"/>
      <c r="M40969"/>
      <c r="N40969"/>
      <c r="O40969"/>
      <c r="P40969"/>
      <c r="Q40969"/>
      <c r="R40969"/>
    </row>
    <row r="40970" spans="3:18" x14ac:dyDescent="0.2">
      <c r="C40970"/>
      <c r="D40970"/>
      <c r="E40970"/>
      <c r="F40970"/>
      <c r="G40970"/>
      <c r="H40970"/>
      <c r="I40970"/>
      <c r="J40970"/>
      <c r="K40970"/>
      <c r="L40970"/>
      <c r="M40970"/>
      <c r="N40970"/>
      <c r="O40970"/>
      <c r="P40970"/>
      <c r="Q40970"/>
      <c r="R40970"/>
    </row>
    <row r="40971" spans="3:18" x14ac:dyDescent="0.2">
      <c r="C40971"/>
      <c r="D40971"/>
      <c r="E40971"/>
      <c r="F40971"/>
      <c r="G40971"/>
      <c r="H40971"/>
      <c r="I40971"/>
      <c r="J40971"/>
      <c r="K40971"/>
      <c r="L40971"/>
      <c r="M40971"/>
      <c r="N40971"/>
      <c r="O40971"/>
      <c r="P40971"/>
      <c r="Q40971"/>
      <c r="R40971"/>
    </row>
    <row r="40972" spans="3:18" x14ac:dyDescent="0.2">
      <c r="C40972"/>
      <c r="D40972"/>
      <c r="E40972"/>
      <c r="F40972"/>
      <c r="G40972"/>
      <c r="H40972"/>
      <c r="I40972"/>
      <c r="J40972"/>
      <c r="K40972"/>
      <c r="L40972"/>
      <c r="M40972"/>
      <c r="N40972"/>
      <c r="O40972"/>
      <c r="P40972"/>
      <c r="Q40972"/>
      <c r="R40972"/>
    </row>
    <row r="40973" spans="3:18" x14ac:dyDescent="0.2">
      <c r="C40973"/>
      <c r="D40973"/>
      <c r="E40973"/>
      <c r="F40973"/>
      <c r="G40973"/>
      <c r="H40973"/>
      <c r="I40973"/>
      <c r="J40973"/>
      <c r="K40973"/>
      <c r="L40973"/>
      <c r="M40973"/>
      <c r="N40973"/>
      <c r="O40973"/>
      <c r="P40973"/>
      <c r="Q40973"/>
      <c r="R40973"/>
    </row>
    <row r="40974" spans="3:18" x14ac:dyDescent="0.2">
      <c r="C40974"/>
      <c r="D40974"/>
      <c r="E40974"/>
      <c r="F40974"/>
      <c r="G40974"/>
      <c r="H40974"/>
      <c r="I40974"/>
      <c r="J40974"/>
      <c r="K40974"/>
      <c r="L40974"/>
      <c r="M40974"/>
      <c r="N40974"/>
      <c r="O40974"/>
      <c r="P40974"/>
      <c r="Q40974"/>
      <c r="R40974"/>
    </row>
    <row r="40975" spans="3:18" x14ac:dyDescent="0.2">
      <c r="C40975"/>
      <c r="D40975"/>
      <c r="E40975"/>
      <c r="F40975"/>
      <c r="G40975"/>
      <c r="H40975"/>
      <c r="I40975"/>
      <c r="J40975"/>
      <c r="K40975"/>
      <c r="L40975"/>
      <c r="M40975"/>
      <c r="N40975"/>
      <c r="O40975"/>
      <c r="P40975"/>
      <c r="Q40975"/>
      <c r="R40975"/>
    </row>
    <row r="40976" spans="3:18" x14ac:dyDescent="0.2">
      <c r="C40976"/>
      <c r="D40976"/>
      <c r="E40976"/>
      <c r="F40976"/>
      <c r="G40976"/>
      <c r="H40976"/>
      <c r="I40976"/>
      <c r="J40976"/>
      <c r="K40976"/>
      <c r="L40976"/>
      <c r="M40976"/>
      <c r="N40976"/>
      <c r="O40976"/>
      <c r="P40976"/>
      <c r="Q40976"/>
      <c r="R40976"/>
    </row>
    <row r="40977" spans="3:18" x14ac:dyDescent="0.2">
      <c r="C40977"/>
      <c r="D40977"/>
      <c r="E40977"/>
      <c r="F40977"/>
      <c r="G40977"/>
      <c r="H40977"/>
      <c r="I40977"/>
      <c r="J40977"/>
      <c r="K40977"/>
      <c r="L40977"/>
      <c r="M40977"/>
      <c r="N40977"/>
      <c r="O40977"/>
      <c r="P40977"/>
      <c r="Q40977"/>
      <c r="R40977"/>
    </row>
    <row r="40978" spans="3:18" x14ac:dyDescent="0.2">
      <c r="C40978"/>
      <c r="D40978"/>
      <c r="E40978"/>
      <c r="F40978"/>
      <c r="G40978"/>
      <c r="H40978"/>
      <c r="I40978"/>
      <c r="J40978"/>
      <c r="K40978"/>
      <c r="L40978"/>
      <c r="M40978"/>
      <c r="N40978"/>
      <c r="O40978"/>
      <c r="P40978"/>
      <c r="Q40978"/>
      <c r="R40978"/>
    </row>
    <row r="40979" spans="3:18" x14ac:dyDescent="0.2">
      <c r="C40979"/>
      <c r="D40979"/>
      <c r="E40979"/>
      <c r="F40979"/>
      <c r="G40979"/>
      <c r="H40979"/>
      <c r="I40979"/>
      <c r="J40979"/>
      <c r="K40979"/>
      <c r="L40979"/>
      <c r="M40979"/>
      <c r="N40979"/>
      <c r="O40979"/>
      <c r="P40979"/>
      <c r="Q40979"/>
      <c r="R40979"/>
    </row>
    <row r="40980" spans="3:18" x14ac:dyDescent="0.2">
      <c r="C40980"/>
      <c r="D40980"/>
      <c r="E40980"/>
      <c r="F40980"/>
      <c r="G40980"/>
      <c r="H40980"/>
      <c r="I40980"/>
      <c r="J40980"/>
      <c r="K40980"/>
      <c r="L40980"/>
      <c r="M40980"/>
      <c r="N40980"/>
      <c r="O40980"/>
      <c r="P40980"/>
      <c r="Q40980"/>
      <c r="R40980"/>
    </row>
    <row r="40981" spans="3:18" x14ac:dyDescent="0.2">
      <c r="C40981"/>
      <c r="D40981"/>
      <c r="E40981"/>
      <c r="F40981"/>
      <c r="G40981"/>
      <c r="H40981"/>
      <c r="I40981"/>
      <c r="J40981"/>
      <c r="K40981"/>
      <c r="L40981"/>
      <c r="M40981"/>
      <c r="N40981"/>
      <c r="O40981"/>
      <c r="P40981"/>
      <c r="Q40981"/>
      <c r="R40981"/>
    </row>
    <row r="40982" spans="3:18" x14ac:dyDescent="0.2">
      <c r="C40982"/>
      <c r="D40982"/>
      <c r="E40982"/>
      <c r="F40982"/>
      <c r="G40982"/>
      <c r="H40982"/>
      <c r="I40982"/>
      <c r="J40982"/>
      <c r="K40982"/>
      <c r="L40982"/>
      <c r="M40982"/>
      <c r="N40982"/>
      <c r="O40982"/>
      <c r="P40982"/>
      <c r="Q40982"/>
      <c r="R40982"/>
    </row>
    <row r="40983" spans="3:18" x14ac:dyDescent="0.2">
      <c r="C40983"/>
      <c r="D40983"/>
      <c r="E40983"/>
      <c r="F40983"/>
      <c r="G40983"/>
      <c r="H40983"/>
      <c r="I40983"/>
      <c r="J40983"/>
      <c r="K40983"/>
      <c r="L40983"/>
      <c r="M40983"/>
      <c r="N40983"/>
      <c r="O40983"/>
      <c r="P40983"/>
      <c r="Q40983"/>
      <c r="R40983"/>
    </row>
    <row r="40984" spans="3:18" x14ac:dyDescent="0.2">
      <c r="C40984"/>
      <c r="D40984"/>
      <c r="E40984"/>
      <c r="F40984"/>
      <c r="G40984"/>
      <c r="H40984"/>
      <c r="I40984"/>
      <c r="J40984"/>
      <c r="K40984"/>
      <c r="L40984"/>
      <c r="M40984"/>
      <c r="N40984"/>
      <c r="O40984"/>
      <c r="P40984"/>
      <c r="Q40984"/>
      <c r="R40984"/>
    </row>
    <row r="40985" spans="3:18" x14ac:dyDescent="0.2">
      <c r="C40985"/>
      <c r="D40985"/>
      <c r="E40985"/>
      <c r="F40985"/>
      <c r="G40985"/>
      <c r="H40985"/>
      <c r="I40985"/>
      <c r="J40985"/>
      <c r="K40985"/>
      <c r="L40985"/>
      <c r="M40985"/>
      <c r="N40985"/>
      <c r="O40985"/>
      <c r="P40985"/>
      <c r="Q40985"/>
      <c r="R40985"/>
    </row>
    <row r="40986" spans="3:18" x14ac:dyDescent="0.2">
      <c r="C40986"/>
      <c r="D40986"/>
      <c r="E40986"/>
      <c r="F40986"/>
      <c r="G40986"/>
      <c r="H40986"/>
      <c r="I40986"/>
      <c r="J40986"/>
      <c r="K40986"/>
      <c r="L40986"/>
      <c r="M40986"/>
      <c r="N40986"/>
      <c r="O40986"/>
      <c r="P40986"/>
      <c r="Q40986"/>
      <c r="R40986"/>
    </row>
    <row r="40987" spans="3:18" x14ac:dyDescent="0.2">
      <c r="C40987"/>
      <c r="D40987"/>
      <c r="E40987"/>
      <c r="F40987"/>
      <c r="G40987"/>
      <c r="H40987"/>
      <c r="I40987"/>
      <c r="J40987"/>
      <c r="K40987"/>
      <c r="L40987"/>
      <c r="M40987"/>
      <c r="N40987"/>
      <c r="O40987"/>
      <c r="P40987"/>
      <c r="Q40987"/>
      <c r="R40987"/>
    </row>
    <row r="40988" spans="3:18" x14ac:dyDescent="0.2">
      <c r="C40988"/>
      <c r="D40988"/>
      <c r="E40988"/>
      <c r="F40988"/>
      <c r="G40988"/>
      <c r="H40988"/>
      <c r="I40988"/>
      <c r="J40988"/>
      <c r="K40988"/>
      <c r="L40988"/>
      <c r="M40988"/>
      <c r="N40988"/>
      <c r="O40988"/>
      <c r="P40988"/>
      <c r="Q40988"/>
      <c r="R40988"/>
    </row>
    <row r="40989" spans="3:18" x14ac:dyDescent="0.2">
      <c r="C40989"/>
      <c r="D40989"/>
      <c r="E40989"/>
      <c r="F40989"/>
      <c r="G40989"/>
      <c r="H40989"/>
      <c r="I40989"/>
      <c r="J40989"/>
      <c r="K40989"/>
      <c r="L40989"/>
      <c r="M40989"/>
      <c r="N40989"/>
      <c r="O40989"/>
      <c r="P40989"/>
      <c r="Q40989"/>
      <c r="R40989"/>
    </row>
    <row r="40990" spans="3:18" x14ac:dyDescent="0.2">
      <c r="C40990"/>
      <c r="D40990"/>
      <c r="E40990"/>
      <c r="F40990"/>
      <c r="G40990"/>
      <c r="H40990"/>
      <c r="I40990"/>
      <c r="J40990"/>
      <c r="K40990"/>
      <c r="L40990"/>
      <c r="M40990"/>
      <c r="N40990"/>
      <c r="O40990"/>
      <c r="P40990"/>
      <c r="Q40990"/>
      <c r="R40990"/>
    </row>
    <row r="40991" spans="3:18" x14ac:dyDescent="0.2">
      <c r="C40991"/>
      <c r="D40991"/>
      <c r="E40991"/>
      <c r="F40991"/>
      <c r="G40991"/>
      <c r="H40991"/>
      <c r="I40991"/>
      <c r="J40991"/>
      <c r="K40991"/>
      <c r="L40991"/>
      <c r="M40991"/>
      <c r="N40991"/>
      <c r="O40991"/>
      <c r="P40991"/>
      <c r="Q40991"/>
      <c r="R40991"/>
    </row>
    <row r="40992" spans="3:18" x14ac:dyDescent="0.2">
      <c r="C40992"/>
      <c r="D40992"/>
      <c r="E40992"/>
      <c r="F40992"/>
      <c r="G40992"/>
      <c r="H40992"/>
      <c r="I40992"/>
      <c r="J40992"/>
      <c r="K40992"/>
      <c r="L40992"/>
      <c r="M40992"/>
      <c r="N40992"/>
      <c r="O40992"/>
      <c r="P40992"/>
      <c r="Q40992"/>
      <c r="R40992"/>
    </row>
    <row r="40993" spans="3:18" x14ac:dyDescent="0.2">
      <c r="C40993"/>
      <c r="D40993"/>
      <c r="E40993"/>
      <c r="F40993"/>
      <c r="G40993"/>
      <c r="H40993"/>
      <c r="I40993"/>
      <c r="J40993"/>
      <c r="K40993"/>
      <c r="L40993"/>
      <c r="M40993"/>
      <c r="N40993"/>
      <c r="O40993"/>
      <c r="P40993"/>
      <c r="Q40993"/>
      <c r="R40993"/>
    </row>
    <row r="40994" spans="3:18" x14ac:dyDescent="0.2">
      <c r="C40994"/>
      <c r="D40994"/>
      <c r="E40994"/>
      <c r="F40994"/>
      <c r="G40994"/>
      <c r="H40994"/>
      <c r="I40994"/>
      <c r="J40994"/>
      <c r="K40994"/>
      <c r="L40994"/>
      <c r="M40994"/>
      <c r="N40994"/>
      <c r="O40994"/>
      <c r="P40994"/>
      <c r="Q40994"/>
      <c r="R40994"/>
    </row>
    <row r="40995" spans="3:18" x14ac:dyDescent="0.2">
      <c r="C40995"/>
      <c r="D40995"/>
      <c r="E40995"/>
      <c r="F40995"/>
      <c r="G40995"/>
      <c r="H40995"/>
      <c r="I40995"/>
      <c r="J40995"/>
      <c r="K40995"/>
      <c r="L40995"/>
      <c r="M40995"/>
      <c r="N40995"/>
      <c r="O40995"/>
      <c r="P40995"/>
      <c r="Q40995"/>
      <c r="R40995"/>
    </row>
    <row r="40996" spans="3:18" x14ac:dyDescent="0.2">
      <c r="C40996"/>
      <c r="D40996"/>
      <c r="E40996"/>
      <c r="F40996"/>
      <c r="G40996"/>
      <c r="H40996"/>
      <c r="I40996"/>
      <c r="J40996"/>
      <c r="K40996"/>
      <c r="L40996"/>
      <c r="M40996"/>
      <c r="N40996"/>
      <c r="O40996"/>
      <c r="P40996"/>
      <c r="Q40996"/>
      <c r="R40996"/>
    </row>
    <row r="40997" spans="3:18" x14ac:dyDescent="0.2">
      <c r="C40997"/>
      <c r="D40997"/>
      <c r="E40997"/>
      <c r="F40997"/>
      <c r="G40997"/>
      <c r="H40997"/>
      <c r="I40997"/>
      <c r="J40997"/>
      <c r="K40997"/>
      <c r="L40997"/>
      <c r="M40997"/>
      <c r="N40997"/>
      <c r="O40997"/>
      <c r="P40997"/>
      <c r="Q40997"/>
      <c r="R40997"/>
    </row>
    <row r="40998" spans="3:18" x14ac:dyDescent="0.2">
      <c r="C40998"/>
      <c r="D40998"/>
      <c r="E40998"/>
      <c r="F40998"/>
      <c r="G40998"/>
      <c r="H40998"/>
      <c r="I40998"/>
      <c r="J40998"/>
      <c r="K40998"/>
      <c r="L40998"/>
      <c r="M40998"/>
      <c r="N40998"/>
      <c r="O40998"/>
      <c r="P40998"/>
      <c r="Q40998"/>
      <c r="R40998"/>
    </row>
    <row r="40999" spans="3:18" x14ac:dyDescent="0.2">
      <c r="C40999"/>
      <c r="D40999"/>
      <c r="E40999"/>
      <c r="F40999"/>
      <c r="G40999"/>
      <c r="H40999"/>
      <c r="I40999"/>
      <c r="J40999"/>
      <c r="K40999"/>
      <c r="L40999"/>
      <c r="M40999"/>
      <c r="N40999"/>
      <c r="O40999"/>
      <c r="P40999"/>
      <c r="Q40999"/>
      <c r="R40999"/>
    </row>
    <row r="41000" spans="3:18" x14ac:dyDescent="0.2">
      <c r="C41000"/>
      <c r="D41000"/>
      <c r="E41000"/>
      <c r="F41000"/>
      <c r="G41000"/>
      <c r="H41000"/>
      <c r="I41000"/>
      <c r="J41000"/>
      <c r="K41000"/>
      <c r="L41000"/>
      <c r="M41000"/>
      <c r="N41000"/>
      <c r="O41000"/>
      <c r="P41000"/>
      <c r="Q41000"/>
      <c r="R41000"/>
    </row>
    <row r="41001" spans="3:18" x14ac:dyDescent="0.2">
      <c r="C41001"/>
      <c r="D41001"/>
      <c r="E41001"/>
      <c r="F41001"/>
      <c r="G41001"/>
      <c r="H41001"/>
      <c r="I41001"/>
      <c r="J41001"/>
      <c r="K41001"/>
      <c r="L41001"/>
      <c r="M41001"/>
      <c r="N41001"/>
      <c r="O41001"/>
      <c r="P41001"/>
      <c r="Q41001"/>
      <c r="R41001"/>
    </row>
    <row r="41002" spans="3:18" x14ac:dyDescent="0.2">
      <c r="C41002"/>
      <c r="D41002"/>
      <c r="E41002"/>
      <c r="F41002"/>
      <c r="G41002"/>
      <c r="H41002"/>
      <c r="I41002"/>
      <c r="J41002"/>
      <c r="K41002"/>
      <c r="L41002"/>
      <c r="M41002"/>
      <c r="N41002"/>
      <c r="O41002"/>
      <c r="P41002"/>
      <c r="Q41002"/>
      <c r="R41002"/>
    </row>
    <row r="41003" spans="3:18" x14ac:dyDescent="0.2">
      <c r="C41003"/>
      <c r="D41003"/>
      <c r="E41003"/>
      <c r="F41003"/>
      <c r="G41003"/>
      <c r="H41003"/>
      <c r="I41003"/>
      <c r="J41003"/>
      <c r="K41003"/>
      <c r="L41003"/>
      <c r="M41003"/>
      <c r="N41003"/>
      <c r="O41003"/>
      <c r="P41003"/>
      <c r="Q41003"/>
      <c r="R41003"/>
    </row>
    <row r="41004" spans="3:18" x14ac:dyDescent="0.2">
      <c r="C41004"/>
      <c r="D41004"/>
      <c r="E41004"/>
      <c r="F41004"/>
      <c r="G41004"/>
      <c r="H41004"/>
      <c r="I41004"/>
      <c r="J41004"/>
      <c r="K41004"/>
      <c r="L41004"/>
      <c r="M41004"/>
      <c r="N41004"/>
      <c r="O41004"/>
      <c r="P41004"/>
      <c r="Q41004"/>
      <c r="R41004"/>
    </row>
    <row r="41005" spans="3:18" x14ac:dyDescent="0.2">
      <c r="C41005"/>
      <c r="D41005"/>
      <c r="E41005"/>
      <c r="F41005"/>
      <c r="G41005"/>
      <c r="H41005"/>
      <c r="I41005"/>
      <c r="J41005"/>
      <c r="K41005"/>
      <c r="L41005"/>
      <c r="M41005"/>
      <c r="N41005"/>
      <c r="O41005"/>
      <c r="P41005"/>
      <c r="Q41005"/>
      <c r="R41005"/>
    </row>
    <row r="41006" spans="3:18" x14ac:dyDescent="0.2">
      <c r="C41006"/>
      <c r="D41006"/>
      <c r="E41006"/>
      <c r="F41006"/>
      <c r="G41006"/>
      <c r="H41006"/>
      <c r="I41006"/>
      <c r="J41006"/>
      <c r="K41006"/>
      <c r="L41006"/>
      <c r="M41006"/>
      <c r="N41006"/>
      <c r="O41006"/>
      <c r="P41006"/>
      <c r="Q41006"/>
      <c r="R41006"/>
    </row>
    <row r="41007" spans="3:18" x14ac:dyDescent="0.2">
      <c r="C41007"/>
      <c r="D41007"/>
      <c r="E41007"/>
      <c r="F41007"/>
      <c r="G41007"/>
      <c r="H41007"/>
      <c r="I41007"/>
      <c r="J41007"/>
      <c r="K41007"/>
      <c r="L41007"/>
      <c r="M41007"/>
      <c r="N41007"/>
      <c r="O41007"/>
      <c r="P41007"/>
      <c r="Q41007"/>
      <c r="R41007"/>
    </row>
    <row r="41008" spans="3:18" x14ac:dyDescent="0.2">
      <c r="C41008"/>
      <c r="D41008"/>
      <c r="E41008"/>
      <c r="F41008"/>
      <c r="G41008"/>
      <c r="H41008"/>
      <c r="I41008"/>
      <c r="J41008"/>
      <c r="K41008"/>
      <c r="L41008"/>
      <c r="M41008"/>
      <c r="N41008"/>
      <c r="O41008"/>
      <c r="P41008"/>
      <c r="Q41008"/>
      <c r="R41008"/>
    </row>
    <row r="41009" spans="3:18" x14ac:dyDescent="0.2">
      <c r="C41009"/>
      <c r="D41009"/>
      <c r="E41009"/>
      <c r="F41009"/>
      <c r="G41009"/>
      <c r="H41009"/>
      <c r="I41009"/>
      <c r="J41009"/>
      <c r="K41009"/>
      <c r="L41009"/>
      <c r="M41009"/>
      <c r="N41009"/>
      <c r="O41009"/>
      <c r="P41009"/>
      <c r="Q41009"/>
      <c r="R41009"/>
    </row>
    <row r="41010" spans="3:18" x14ac:dyDescent="0.2">
      <c r="C41010"/>
      <c r="D41010"/>
      <c r="E41010"/>
      <c r="F41010"/>
      <c r="G41010"/>
      <c r="H41010"/>
      <c r="I41010"/>
      <c r="J41010"/>
      <c r="K41010"/>
      <c r="L41010"/>
      <c r="M41010"/>
      <c r="N41010"/>
      <c r="O41010"/>
      <c r="P41010"/>
      <c r="Q41010"/>
      <c r="R41010"/>
    </row>
    <row r="41011" spans="3:18" x14ac:dyDescent="0.2">
      <c r="C41011"/>
      <c r="D41011"/>
      <c r="E41011"/>
      <c r="F41011"/>
      <c r="G41011"/>
      <c r="H41011"/>
      <c r="I41011"/>
      <c r="J41011"/>
      <c r="K41011"/>
      <c r="L41011"/>
      <c r="M41011"/>
      <c r="N41011"/>
      <c r="O41011"/>
      <c r="P41011"/>
      <c r="Q41011"/>
      <c r="R41011"/>
    </row>
    <row r="41012" spans="3:18" x14ac:dyDescent="0.2">
      <c r="C41012"/>
      <c r="D41012"/>
      <c r="E41012"/>
      <c r="F41012"/>
      <c r="G41012"/>
      <c r="H41012"/>
      <c r="I41012"/>
      <c r="J41012"/>
      <c r="K41012"/>
      <c r="L41012"/>
      <c r="M41012"/>
      <c r="N41012"/>
      <c r="O41012"/>
      <c r="P41012"/>
      <c r="Q41012"/>
      <c r="R41012"/>
    </row>
    <row r="41013" spans="3:18" x14ac:dyDescent="0.2">
      <c r="C41013"/>
      <c r="D41013"/>
      <c r="E41013"/>
      <c r="F41013"/>
      <c r="G41013"/>
      <c r="H41013"/>
      <c r="I41013"/>
      <c r="J41013"/>
      <c r="K41013"/>
      <c r="L41013"/>
      <c r="M41013"/>
      <c r="N41013"/>
      <c r="O41013"/>
      <c r="P41013"/>
      <c r="Q41013"/>
      <c r="R41013"/>
    </row>
    <row r="41014" spans="3:18" x14ac:dyDescent="0.2">
      <c r="C41014"/>
      <c r="D41014"/>
      <c r="E41014"/>
      <c r="F41014"/>
      <c r="G41014"/>
      <c r="H41014"/>
      <c r="I41014"/>
      <c r="J41014"/>
      <c r="K41014"/>
      <c r="L41014"/>
      <c r="M41014"/>
      <c r="N41014"/>
      <c r="O41014"/>
      <c r="P41014"/>
      <c r="Q41014"/>
      <c r="R41014"/>
    </row>
    <row r="41015" spans="3:18" x14ac:dyDescent="0.2">
      <c r="C41015"/>
      <c r="D41015"/>
      <c r="E41015"/>
      <c r="F41015"/>
      <c r="G41015"/>
      <c r="H41015"/>
      <c r="I41015"/>
      <c r="J41015"/>
      <c r="K41015"/>
      <c r="L41015"/>
      <c r="M41015"/>
      <c r="N41015"/>
      <c r="O41015"/>
      <c r="P41015"/>
      <c r="Q41015"/>
      <c r="R41015"/>
    </row>
    <row r="41016" spans="3:18" x14ac:dyDescent="0.2">
      <c r="C41016"/>
      <c r="D41016"/>
      <c r="E41016"/>
      <c r="F41016"/>
      <c r="G41016"/>
      <c r="H41016"/>
      <c r="I41016"/>
      <c r="J41016"/>
      <c r="K41016"/>
      <c r="L41016"/>
      <c r="M41016"/>
      <c r="N41016"/>
      <c r="O41016"/>
      <c r="P41016"/>
      <c r="Q41016"/>
      <c r="R41016"/>
    </row>
    <row r="41017" spans="3:18" x14ac:dyDescent="0.2">
      <c r="C41017"/>
      <c r="D41017"/>
      <c r="E41017"/>
      <c r="F41017"/>
      <c r="G41017"/>
      <c r="H41017"/>
      <c r="I41017"/>
      <c r="J41017"/>
      <c r="K41017"/>
      <c r="L41017"/>
      <c r="M41017"/>
      <c r="N41017"/>
      <c r="O41017"/>
      <c r="P41017"/>
      <c r="Q41017"/>
      <c r="R41017"/>
    </row>
    <row r="41018" spans="3:18" x14ac:dyDescent="0.2">
      <c r="C41018"/>
      <c r="D41018"/>
      <c r="E41018"/>
      <c r="F41018"/>
      <c r="G41018"/>
      <c r="H41018"/>
      <c r="I41018"/>
      <c r="J41018"/>
      <c r="K41018"/>
      <c r="L41018"/>
      <c r="M41018"/>
      <c r="N41018"/>
      <c r="O41018"/>
      <c r="P41018"/>
      <c r="Q41018"/>
      <c r="R41018"/>
    </row>
    <row r="41019" spans="3:18" x14ac:dyDescent="0.2">
      <c r="C41019"/>
      <c r="D41019"/>
      <c r="E41019"/>
      <c r="F41019"/>
      <c r="G41019"/>
      <c r="H41019"/>
      <c r="I41019"/>
      <c r="J41019"/>
      <c r="K41019"/>
      <c r="L41019"/>
      <c r="M41019"/>
      <c r="N41019"/>
      <c r="O41019"/>
      <c r="P41019"/>
      <c r="Q41019"/>
      <c r="R41019"/>
    </row>
    <row r="41020" spans="3:18" x14ac:dyDescent="0.2">
      <c r="C41020"/>
      <c r="D41020"/>
      <c r="E41020"/>
      <c r="F41020"/>
      <c r="G41020"/>
      <c r="H41020"/>
      <c r="I41020"/>
      <c r="J41020"/>
      <c r="K41020"/>
      <c r="L41020"/>
      <c r="M41020"/>
      <c r="N41020"/>
      <c r="O41020"/>
      <c r="P41020"/>
      <c r="Q41020"/>
      <c r="R41020"/>
    </row>
    <row r="41021" spans="3:18" x14ac:dyDescent="0.2">
      <c r="C41021"/>
      <c r="D41021"/>
      <c r="E41021"/>
      <c r="F41021"/>
      <c r="G41021"/>
      <c r="H41021"/>
      <c r="I41021"/>
      <c r="J41021"/>
      <c r="K41021"/>
      <c r="L41021"/>
      <c r="M41021"/>
      <c r="N41021"/>
      <c r="O41021"/>
      <c r="P41021"/>
      <c r="Q41021"/>
      <c r="R41021"/>
    </row>
    <row r="41022" spans="3:18" x14ac:dyDescent="0.2">
      <c r="C41022"/>
      <c r="D41022"/>
      <c r="E41022"/>
      <c r="F41022"/>
      <c r="G41022"/>
      <c r="H41022"/>
      <c r="I41022"/>
      <c r="J41022"/>
      <c r="K41022"/>
      <c r="L41022"/>
      <c r="M41022"/>
      <c r="N41022"/>
      <c r="O41022"/>
      <c r="P41022"/>
      <c r="Q41022"/>
      <c r="R41022"/>
    </row>
    <row r="41023" spans="3:18" x14ac:dyDescent="0.2">
      <c r="C41023"/>
      <c r="D41023"/>
      <c r="E41023"/>
      <c r="F41023"/>
      <c r="G41023"/>
      <c r="H41023"/>
      <c r="I41023"/>
      <c r="J41023"/>
      <c r="K41023"/>
      <c r="L41023"/>
      <c r="M41023"/>
      <c r="N41023"/>
      <c r="O41023"/>
      <c r="P41023"/>
      <c r="Q41023"/>
      <c r="R41023"/>
    </row>
    <row r="41024" spans="3:18" x14ac:dyDescent="0.2">
      <c r="C41024"/>
      <c r="D41024"/>
      <c r="E41024"/>
      <c r="F41024"/>
      <c r="G41024"/>
      <c r="H41024"/>
      <c r="I41024"/>
      <c r="J41024"/>
      <c r="K41024"/>
      <c r="L41024"/>
      <c r="M41024"/>
      <c r="N41024"/>
      <c r="O41024"/>
      <c r="P41024"/>
      <c r="Q41024"/>
      <c r="R41024"/>
    </row>
    <row r="41025" spans="3:18" x14ac:dyDescent="0.2">
      <c r="C41025"/>
      <c r="D41025"/>
      <c r="E41025"/>
      <c r="F41025"/>
      <c r="G41025"/>
      <c r="H41025"/>
      <c r="I41025"/>
      <c r="J41025"/>
      <c r="K41025"/>
      <c r="L41025"/>
      <c r="M41025"/>
      <c r="N41025"/>
      <c r="O41025"/>
      <c r="P41025"/>
      <c r="Q41025"/>
      <c r="R41025"/>
    </row>
    <row r="41026" spans="3:18" x14ac:dyDescent="0.2">
      <c r="C41026"/>
      <c r="D41026"/>
      <c r="E41026"/>
      <c r="F41026"/>
      <c r="G41026"/>
      <c r="H41026"/>
      <c r="I41026"/>
      <c r="J41026"/>
      <c r="K41026"/>
      <c r="L41026"/>
      <c r="M41026"/>
      <c r="N41026"/>
      <c r="O41026"/>
      <c r="P41026"/>
      <c r="Q41026"/>
      <c r="R41026"/>
    </row>
    <row r="41027" spans="3:18" x14ac:dyDescent="0.2">
      <c r="C41027"/>
      <c r="D41027"/>
      <c r="E41027"/>
      <c r="F41027"/>
      <c r="G41027"/>
      <c r="H41027"/>
      <c r="I41027"/>
      <c r="J41027"/>
      <c r="K41027"/>
      <c r="L41027"/>
      <c r="M41027"/>
      <c r="N41027"/>
      <c r="O41027"/>
      <c r="P41027"/>
      <c r="Q41027"/>
      <c r="R41027"/>
    </row>
    <row r="41028" spans="3:18" x14ac:dyDescent="0.2">
      <c r="C41028"/>
      <c r="D41028"/>
      <c r="E41028"/>
      <c r="F41028"/>
      <c r="G41028"/>
      <c r="H41028"/>
      <c r="I41028"/>
      <c r="J41028"/>
      <c r="K41028"/>
      <c r="L41028"/>
      <c r="M41028"/>
      <c r="N41028"/>
      <c r="O41028"/>
      <c r="P41028"/>
      <c r="Q41028"/>
      <c r="R41028"/>
    </row>
    <row r="41029" spans="3:18" x14ac:dyDescent="0.2">
      <c r="C41029"/>
      <c r="D41029"/>
      <c r="E41029"/>
      <c r="F41029"/>
      <c r="G41029"/>
      <c r="H41029"/>
      <c r="I41029"/>
      <c r="J41029"/>
      <c r="K41029"/>
      <c r="L41029"/>
      <c r="M41029"/>
      <c r="N41029"/>
      <c r="O41029"/>
      <c r="P41029"/>
      <c r="Q41029"/>
      <c r="R41029"/>
    </row>
    <row r="41030" spans="3:18" x14ac:dyDescent="0.2">
      <c r="C41030"/>
      <c r="D41030"/>
      <c r="E41030"/>
      <c r="F41030"/>
      <c r="G41030"/>
      <c r="H41030"/>
      <c r="I41030"/>
      <c r="J41030"/>
      <c r="K41030"/>
      <c r="L41030"/>
      <c r="M41030"/>
      <c r="N41030"/>
      <c r="O41030"/>
      <c r="P41030"/>
      <c r="Q41030"/>
      <c r="R41030"/>
    </row>
    <row r="41031" spans="3:18" x14ac:dyDescent="0.2">
      <c r="C41031"/>
      <c r="D41031"/>
      <c r="E41031"/>
      <c r="F41031"/>
      <c r="G41031"/>
      <c r="H41031"/>
      <c r="I41031"/>
      <c r="J41031"/>
      <c r="K41031"/>
      <c r="L41031"/>
      <c r="M41031"/>
      <c r="N41031"/>
      <c r="O41031"/>
      <c r="P41031"/>
      <c r="Q41031"/>
      <c r="R41031"/>
    </row>
    <row r="41032" spans="3:18" x14ac:dyDescent="0.2">
      <c r="C41032"/>
      <c r="D41032"/>
      <c r="E41032"/>
      <c r="F41032"/>
      <c r="G41032"/>
      <c r="H41032"/>
      <c r="I41032"/>
      <c r="J41032"/>
      <c r="K41032"/>
      <c r="L41032"/>
      <c r="M41032"/>
      <c r="N41032"/>
      <c r="O41032"/>
      <c r="P41032"/>
      <c r="Q41032"/>
      <c r="R41032"/>
    </row>
    <row r="41033" spans="3:18" x14ac:dyDescent="0.2">
      <c r="C41033"/>
      <c r="D41033"/>
      <c r="E41033"/>
      <c r="F41033"/>
      <c r="G41033"/>
      <c r="H41033"/>
      <c r="I41033"/>
      <c r="J41033"/>
      <c r="K41033"/>
      <c r="L41033"/>
      <c r="M41033"/>
      <c r="N41033"/>
      <c r="O41033"/>
      <c r="P41033"/>
      <c r="Q41033"/>
      <c r="R41033"/>
    </row>
    <row r="41034" spans="3:18" x14ac:dyDescent="0.2">
      <c r="C41034"/>
      <c r="D41034"/>
      <c r="E41034"/>
      <c r="F41034"/>
      <c r="G41034"/>
      <c r="H41034"/>
      <c r="I41034"/>
      <c r="J41034"/>
      <c r="K41034"/>
      <c r="L41034"/>
      <c r="M41034"/>
      <c r="N41034"/>
      <c r="O41034"/>
      <c r="P41034"/>
      <c r="Q41034"/>
      <c r="R41034"/>
    </row>
    <row r="41035" spans="3:18" x14ac:dyDescent="0.2">
      <c r="C41035"/>
      <c r="D41035"/>
      <c r="E41035"/>
      <c r="F41035"/>
      <c r="G41035"/>
      <c r="H41035"/>
      <c r="I41035"/>
      <c r="J41035"/>
      <c r="K41035"/>
      <c r="L41035"/>
      <c r="M41035"/>
      <c r="N41035"/>
      <c r="O41035"/>
      <c r="P41035"/>
      <c r="Q41035"/>
      <c r="R41035"/>
    </row>
    <row r="41036" spans="3:18" x14ac:dyDescent="0.2">
      <c r="C41036"/>
      <c r="D41036"/>
      <c r="E41036"/>
      <c r="F41036"/>
      <c r="G41036"/>
      <c r="H41036"/>
      <c r="I41036"/>
      <c r="J41036"/>
      <c r="K41036"/>
      <c r="L41036"/>
      <c r="M41036"/>
      <c r="N41036"/>
      <c r="O41036"/>
      <c r="P41036"/>
      <c r="Q41036"/>
      <c r="R41036"/>
    </row>
    <row r="41037" spans="3:18" x14ac:dyDescent="0.2">
      <c r="C41037"/>
      <c r="D41037"/>
      <c r="E41037"/>
      <c r="F41037"/>
      <c r="G41037"/>
      <c r="H41037"/>
      <c r="I41037"/>
      <c r="J41037"/>
      <c r="K41037"/>
      <c r="L41037"/>
      <c r="M41037"/>
      <c r="N41037"/>
      <c r="O41037"/>
      <c r="P41037"/>
      <c r="Q41037"/>
      <c r="R41037"/>
    </row>
    <row r="41038" spans="3:18" x14ac:dyDescent="0.2">
      <c r="C41038"/>
      <c r="D41038"/>
      <c r="E41038"/>
      <c r="F41038"/>
      <c r="G41038"/>
      <c r="H41038"/>
      <c r="I41038"/>
      <c r="J41038"/>
      <c r="K41038"/>
      <c r="L41038"/>
      <c r="M41038"/>
      <c r="N41038"/>
      <c r="O41038"/>
      <c r="P41038"/>
      <c r="Q41038"/>
      <c r="R41038"/>
    </row>
    <row r="41039" spans="3:18" x14ac:dyDescent="0.2">
      <c r="C41039"/>
      <c r="D41039"/>
      <c r="E41039"/>
      <c r="F41039"/>
      <c r="G41039"/>
      <c r="H41039"/>
      <c r="I41039"/>
      <c r="J41039"/>
      <c r="K41039"/>
      <c r="L41039"/>
      <c r="M41039"/>
      <c r="N41039"/>
      <c r="O41039"/>
      <c r="P41039"/>
      <c r="Q41039"/>
      <c r="R41039"/>
    </row>
    <row r="41040" spans="3:18" x14ac:dyDescent="0.2">
      <c r="C41040"/>
      <c r="D41040"/>
      <c r="E41040"/>
      <c r="F41040"/>
      <c r="G41040"/>
      <c r="H41040"/>
      <c r="I41040"/>
      <c r="J41040"/>
      <c r="K41040"/>
      <c r="L41040"/>
      <c r="M41040"/>
      <c r="N41040"/>
      <c r="O41040"/>
      <c r="P41040"/>
      <c r="Q41040"/>
      <c r="R41040"/>
    </row>
    <row r="41041" spans="3:18" x14ac:dyDescent="0.2">
      <c r="C41041"/>
      <c r="D41041"/>
      <c r="E41041"/>
      <c r="F41041"/>
      <c r="G41041"/>
      <c r="H41041"/>
      <c r="I41041"/>
      <c r="J41041"/>
      <c r="K41041"/>
      <c r="L41041"/>
      <c r="M41041"/>
      <c r="N41041"/>
      <c r="O41041"/>
      <c r="P41041"/>
      <c r="Q41041"/>
      <c r="R41041"/>
    </row>
    <row r="41042" spans="3:18" x14ac:dyDescent="0.2">
      <c r="C41042"/>
      <c r="D41042"/>
      <c r="E41042"/>
      <c r="F41042"/>
      <c r="G41042"/>
      <c r="H41042"/>
      <c r="I41042"/>
      <c r="J41042"/>
      <c r="K41042"/>
      <c r="L41042"/>
      <c r="M41042"/>
      <c r="N41042"/>
      <c r="O41042"/>
      <c r="P41042"/>
      <c r="Q41042"/>
      <c r="R41042"/>
    </row>
    <row r="41043" spans="3:18" x14ac:dyDescent="0.2">
      <c r="C41043"/>
      <c r="D41043"/>
      <c r="E41043"/>
      <c r="F41043"/>
      <c r="G41043"/>
      <c r="H41043"/>
      <c r="I41043"/>
      <c r="J41043"/>
      <c r="K41043"/>
      <c r="L41043"/>
      <c r="M41043"/>
      <c r="N41043"/>
      <c r="O41043"/>
      <c r="P41043"/>
      <c r="Q41043"/>
      <c r="R41043"/>
    </row>
    <row r="41044" spans="3:18" x14ac:dyDescent="0.2">
      <c r="C41044"/>
      <c r="D41044"/>
      <c r="E41044"/>
      <c r="F41044"/>
      <c r="G41044"/>
      <c r="H41044"/>
      <c r="I41044"/>
      <c r="J41044"/>
      <c r="K41044"/>
      <c r="L41044"/>
      <c r="M41044"/>
      <c r="N41044"/>
      <c r="O41044"/>
      <c r="P41044"/>
      <c r="Q41044"/>
      <c r="R41044"/>
    </row>
    <row r="41045" spans="3:18" x14ac:dyDescent="0.2">
      <c r="C41045"/>
      <c r="D41045"/>
      <c r="E41045"/>
      <c r="F41045"/>
      <c r="G41045"/>
      <c r="H41045"/>
      <c r="I41045"/>
      <c r="J41045"/>
      <c r="K41045"/>
      <c r="L41045"/>
      <c r="M41045"/>
      <c r="N41045"/>
      <c r="O41045"/>
      <c r="P41045"/>
      <c r="Q41045"/>
      <c r="R41045"/>
    </row>
    <row r="41046" spans="3:18" x14ac:dyDescent="0.2">
      <c r="C41046"/>
      <c r="D41046"/>
      <c r="E41046"/>
      <c r="F41046"/>
      <c r="G41046"/>
      <c r="H41046"/>
      <c r="I41046"/>
      <c r="J41046"/>
      <c r="K41046"/>
      <c r="L41046"/>
      <c r="M41046"/>
      <c r="N41046"/>
      <c r="O41046"/>
      <c r="P41046"/>
      <c r="Q41046"/>
      <c r="R41046"/>
    </row>
    <row r="41047" spans="3:18" x14ac:dyDescent="0.2">
      <c r="C41047"/>
      <c r="D41047"/>
      <c r="E41047"/>
      <c r="F41047"/>
      <c r="G41047"/>
      <c r="H41047"/>
      <c r="I41047"/>
      <c r="J41047"/>
      <c r="K41047"/>
      <c r="L41047"/>
      <c r="M41047"/>
      <c r="N41047"/>
      <c r="O41047"/>
      <c r="P41047"/>
      <c r="Q41047"/>
      <c r="R41047"/>
    </row>
    <row r="41048" spans="3:18" x14ac:dyDescent="0.2">
      <c r="C41048"/>
      <c r="D41048"/>
      <c r="E41048"/>
      <c r="F41048"/>
      <c r="G41048"/>
      <c r="H41048"/>
      <c r="I41048"/>
      <c r="J41048"/>
      <c r="K41048"/>
      <c r="L41048"/>
      <c r="M41048"/>
      <c r="N41048"/>
      <c r="O41048"/>
      <c r="P41048"/>
      <c r="Q41048"/>
      <c r="R41048"/>
    </row>
    <row r="41049" spans="3:18" x14ac:dyDescent="0.2">
      <c r="C41049"/>
      <c r="D41049"/>
      <c r="E41049"/>
      <c r="F41049"/>
      <c r="G41049"/>
      <c r="H41049"/>
      <c r="I41049"/>
      <c r="J41049"/>
      <c r="K41049"/>
      <c r="L41049"/>
      <c r="M41049"/>
      <c r="N41049"/>
      <c r="O41049"/>
      <c r="P41049"/>
      <c r="Q41049"/>
      <c r="R41049"/>
    </row>
    <row r="41050" spans="3:18" x14ac:dyDescent="0.2">
      <c r="C41050"/>
      <c r="D41050"/>
      <c r="E41050"/>
      <c r="F41050"/>
      <c r="G41050"/>
      <c r="H41050"/>
      <c r="I41050"/>
      <c r="J41050"/>
      <c r="K41050"/>
      <c r="L41050"/>
      <c r="M41050"/>
      <c r="N41050"/>
      <c r="O41050"/>
      <c r="P41050"/>
      <c r="Q41050"/>
      <c r="R41050"/>
    </row>
    <row r="41051" spans="3:18" x14ac:dyDescent="0.2">
      <c r="C41051"/>
      <c r="D41051"/>
      <c r="E41051"/>
      <c r="F41051"/>
      <c r="G41051"/>
      <c r="H41051"/>
      <c r="I41051"/>
      <c r="J41051"/>
      <c r="K41051"/>
      <c r="L41051"/>
      <c r="M41051"/>
      <c r="N41051"/>
      <c r="O41051"/>
      <c r="P41051"/>
      <c r="Q41051"/>
      <c r="R41051"/>
    </row>
    <row r="41052" spans="3:18" x14ac:dyDescent="0.2">
      <c r="C41052"/>
      <c r="D41052"/>
      <c r="E41052"/>
      <c r="F41052"/>
      <c r="G41052"/>
      <c r="H41052"/>
      <c r="I41052"/>
      <c r="J41052"/>
      <c r="K41052"/>
      <c r="L41052"/>
      <c r="M41052"/>
      <c r="N41052"/>
      <c r="O41052"/>
      <c r="P41052"/>
      <c r="Q41052"/>
      <c r="R41052"/>
    </row>
    <row r="41053" spans="3:18" x14ac:dyDescent="0.2">
      <c r="C41053"/>
      <c r="D41053"/>
      <c r="E41053"/>
      <c r="F41053"/>
      <c r="G41053"/>
      <c r="H41053"/>
      <c r="I41053"/>
      <c r="J41053"/>
      <c r="K41053"/>
      <c r="L41053"/>
      <c r="M41053"/>
      <c r="N41053"/>
      <c r="O41053"/>
      <c r="P41053"/>
      <c r="Q41053"/>
      <c r="R41053"/>
    </row>
    <row r="41054" spans="3:18" x14ac:dyDescent="0.2">
      <c r="C41054"/>
      <c r="D41054"/>
      <c r="E41054"/>
      <c r="F41054"/>
      <c r="G41054"/>
      <c r="H41054"/>
      <c r="I41054"/>
      <c r="J41054"/>
      <c r="K41054"/>
      <c r="L41054"/>
      <c r="M41054"/>
      <c r="N41054"/>
      <c r="O41054"/>
      <c r="P41054"/>
      <c r="Q41054"/>
      <c r="R41054"/>
    </row>
    <row r="41055" spans="3:18" x14ac:dyDescent="0.2">
      <c r="C41055"/>
      <c r="D41055"/>
      <c r="E41055"/>
      <c r="F41055"/>
      <c r="G41055"/>
      <c r="H41055"/>
      <c r="I41055"/>
      <c r="J41055"/>
      <c r="K41055"/>
      <c r="L41055"/>
      <c r="M41055"/>
      <c r="N41055"/>
      <c r="O41055"/>
      <c r="P41055"/>
      <c r="Q41055"/>
      <c r="R41055"/>
    </row>
    <row r="41056" spans="3:18" x14ac:dyDescent="0.2">
      <c r="C41056"/>
      <c r="D41056"/>
      <c r="E41056"/>
      <c r="F41056"/>
      <c r="G41056"/>
      <c r="H41056"/>
      <c r="I41056"/>
      <c r="J41056"/>
      <c r="K41056"/>
      <c r="L41056"/>
      <c r="M41056"/>
      <c r="N41056"/>
      <c r="O41056"/>
      <c r="P41056"/>
      <c r="Q41056"/>
      <c r="R41056"/>
    </row>
    <row r="41057" spans="3:18" x14ac:dyDescent="0.2">
      <c r="C41057"/>
      <c r="D41057"/>
      <c r="E41057"/>
      <c r="F41057"/>
      <c r="G41057"/>
      <c r="H41057"/>
      <c r="I41057"/>
      <c r="J41057"/>
      <c r="K41057"/>
      <c r="L41057"/>
      <c r="M41057"/>
      <c r="N41057"/>
      <c r="O41057"/>
      <c r="P41057"/>
      <c r="Q41057"/>
      <c r="R41057"/>
    </row>
    <row r="41058" spans="3:18" x14ac:dyDescent="0.2">
      <c r="C41058"/>
      <c r="D41058"/>
      <c r="E41058"/>
      <c r="F41058"/>
      <c r="G41058"/>
      <c r="H41058"/>
      <c r="I41058"/>
      <c r="J41058"/>
      <c r="K41058"/>
      <c r="L41058"/>
      <c r="M41058"/>
      <c r="N41058"/>
      <c r="O41058"/>
      <c r="P41058"/>
      <c r="Q41058"/>
      <c r="R41058"/>
    </row>
    <row r="41059" spans="3:18" x14ac:dyDescent="0.2">
      <c r="C41059"/>
      <c r="D41059"/>
      <c r="E41059"/>
      <c r="F41059"/>
      <c r="G41059"/>
      <c r="H41059"/>
      <c r="I41059"/>
      <c r="J41059"/>
      <c r="K41059"/>
      <c r="L41059"/>
      <c r="M41059"/>
      <c r="N41059"/>
      <c r="O41059"/>
      <c r="P41059"/>
      <c r="Q41059"/>
      <c r="R41059"/>
    </row>
    <row r="41060" spans="3:18" x14ac:dyDescent="0.2">
      <c r="C41060"/>
      <c r="D41060"/>
      <c r="E41060"/>
      <c r="F41060"/>
      <c r="G41060"/>
      <c r="H41060"/>
      <c r="I41060"/>
      <c r="J41060"/>
      <c r="K41060"/>
      <c r="L41060"/>
      <c r="M41060"/>
      <c r="N41060"/>
      <c r="O41060"/>
      <c r="P41060"/>
      <c r="Q41060"/>
      <c r="R41060"/>
    </row>
    <row r="41061" spans="3:18" x14ac:dyDescent="0.2">
      <c r="C41061"/>
      <c r="D41061"/>
      <c r="E41061"/>
      <c r="F41061"/>
      <c r="G41061"/>
      <c r="H41061"/>
      <c r="I41061"/>
      <c r="J41061"/>
      <c r="K41061"/>
      <c r="L41061"/>
      <c r="M41061"/>
      <c r="N41061"/>
      <c r="O41061"/>
      <c r="P41061"/>
      <c r="Q41061"/>
      <c r="R41061"/>
    </row>
    <row r="41062" spans="3:18" x14ac:dyDescent="0.2">
      <c r="C41062"/>
      <c r="D41062"/>
      <c r="E41062"/>
      <c r="F41062"/>
      <c r="G41062"/>
      <c r="H41062"/>
      <c r="I41062"/>
      <c r="J41062"/>
      <c r="K41062"/>
      <c r="L41062"/>
      <c r="M41062"/>
      <c r="N41062"/>
      <c r="O41062"/>
      <c r="P41062"/>
      <c r="Q41062"/>
      <c r="R41062"/>
    </row>
    <row r="41063" spans="3:18" x14ac:dyDescent="0.2">
      <c r="C41063"/>
      <c r="D41063"/>
      <c r="E41063"/>
      <c r="F41063"/>
      <c r="G41063"/>
      <c r="H41063"/>
      <c r="I41063"/>
      <c r="J41063"/>
      <c r="K41063"/>
      <c r="L41063"/>
      <c r="M41063"/>
      <c r="N41063"/>
      <c r="O41063"/>
      <c r="P41063"/>
      <c r="Q41063"/>
      <c r="R41063"/>
    </row>
    <row r="41064" spans="3:18" x14ac:dyDescent="0.2">
      <c r="C41064"/>
      <c r="D41064"/>
      <c r="E41064"/>
      <c r="F41064"/>
      <c r="G41064"/>
      <c r="H41064"/>
      <c r="I41064"/>
      <c r="J41064"/>
      <c r="K41064"/>
      <c r="L41064"/>
      <c r="M41064"/>
      <c r="N41064"/>
      <c r="O41064"/>
      <c r="P41064"/>
      <c r="Q41064"/>
      <c r="R41064"/>
    </row>
    <row r="41065" spans="3:18" x14ac:dyDescent="0.2">
      <c r="C41065"/>
      <c r="D41065"/>
      <c r="E41065"/>
      <c r="F41065"/>
      <c r="G41065"/>
      <c r="H41065"/>
      <c r="I41065"/>
      <c r="J41065"/>
      <c r="K41065"/>
      <c r="L41065"/>
      <c r="M41065"/>
      <c r="N41065"/>
      <c r="O41065"/>
      <c r="P41065"/>
      <c r="Q41065"/>
      <c r="R41065"/>
    </row>
    <row r="41066" spans="3:18" x14ac:dyDescent="0.2">
      <c r="C41066"/>
      <c r="D41066"/>
      <c r="E41066"/>
      <c r="F41066"/>
      <c r="G41066"/>
      <c r="H41066"/>
      <c r="I41066"/>
      <c r="J41066"/>
      <c r="K41066"/>
      <c r="L41066"/>
      <c r="M41066"/>
      <c r="N41066"/>
      <c r="O41066"/>
      <c r="P41066"/>
      <c r="Q41066"/>
      <c r="R41066"/>
    </row>
    <row r="41067" spans="3:18" x14ac:dyDescent="0.2">
      <c r="C41067"/>
      <c r="D41067"/>
      <c r="E41067"/>
      <c r="F41067"/>
      <c r="G41067"/>
      <c r="H41067"/>
      <c r="I41067"/>
      <c r="J41067"/>
      <c r="K41067"/>
      <c r="L41067"/>
      <c r="M41067"/>
      <c r="N41067"/>
      <c r="O41067"/>
      <c r="P41067"/>
      <c r="Q41067"/>
      <c r="R41067"/>
    </row>
    <row r="41068" spans="3:18" x14ac:dyDescent="0.2">
      <c r="C41068"/>
      <c r="D41068"/>
      <c r="E41068"/>
      <c r="F41068"/>
      <c r="G41068"/>
      <c r="H41068"/>
      <c r="I41068"/>
      <c r="J41068"/>
      <c r="K41068"/>
      <c r="L41068"/>
      <c r="M41068"/>
      <c r="N41068"/>
      <c r="O41068"/>
      <c r="P41068"/>
      <c r="Q41068"/>
      <c r="R41068"/>
    </row>
    <row r="41069" spans="3:18" x14ac:dyDescent="0.2">
      <c r="C41069"/>
      <c r="D41069"/>
      <c r="E41069"/>
      <c r="F41069"/>
      <c r="G41069"/>
      <c r="H41069"/>
      <c r="I41069"/>
      <c r="J41069"/>
      <c r="K41069"/>
      <c r="L41069"/>
      <c r="M41069"/>
      <c r="N41069"/>
      <c r="O41069"/>
      <c r="P41069"/>
      <c r="Q41069"/>
      <c r="R41069"/>
    </row>
    <row r="41070" spans="3:18" x14ac:dyDescent="0.2">
      <c r="C41070"/>
      <c r="D41070"/>
      <c r="E41070"/>
      <c r="F41070"/>
      <c r="G41070"/>
      <c r="H41070"/>
      <c r="I41070"/>
      <c r="J41070"/>
      <c r="K41070"/>
      <c r="L41070"/>
      <c r="M41070"/>
      <c r="N41070"/>
      <c r="O41070"/>
      <c r="P41070"/>
      <c r="Q41070"/>
      <c r="R41070"/>
    </row>
    <row r="41071" spans="3:18" x14ac:dyDescent="0.2">
      <c r="C41071"/>
      <c r="D41071"/>
      <c r="E41071"/>
      <c r="F41071"/>
      <c r="G41071"/>
      <c r="H41071"/>
      <c r="I41071"/>
      <c r="J41071"/>
      <c r="K41071"/>
      <c r="L41071"/>
      <c r="M41071"/>
      <c r="N41071"/>
      <c r="O41071"/>
      <c r="P41071"/>
      <c r="Q41071"/>
      <c r="R41071"/>
    </row>
    <row r="41072" spans="3:18" x14ac:dyDescent="0.2">
      <c r="C41072"/>
      <c r="D41072"/>
      <c r="E41072"/>
      <c r="F41072"/>
      <c r="G41072"/>
      <c r="H41072"/>
      <c r="I41072"/>
      <c r="J41072"/>
      <c r="K41072"/>
      <c r="L41072"/>
      <c r="M41072"/>
      <c r="N41072"/>
      <c r="O41072"/>
      <c r="P41072"/>
      <c r="Q41072"/>
      <c r="R41072"/>
    </row>
    <row r="41073" spans="3:18" x14ac:dyDescent="0.2">
      <c r="C41073"/>
      <c r="D41073"/>
      <c r="E41073"/>
      <c r="F41073"/>
      <c r="G41073"/>
      <c r="H41073"/>
      <c r="I41073"/>
      <c r="J41073"/>
      <c r="K41073"/>
      <c r="L41073"/>
      <c r="M41073"/>
      <c r="N41073"/>
      <c r="O41073"/>
      <c r="P41073"/>
      <c r="Q41073"/>
      <c r="R41073"/>
    </row>
    <row r="41074" spans="3:18" x14ac:dyDescent="0.2">
      <c r="C41074"/>
      <c r="D41074"/>
      <c r="E41074"/>
      <c r="F41074"/>
      <c r="G41074"/>
      <c r="H41074"/>
      <c r="I41074"/>
      <c r="J41074"/>
      <c r="K41074"/>
      <c r="L41074"/>
      <c r="M41074"/>
      <c r="N41074"/>
      <c r="O41074"/>
      <c r="P41074"/>
      <c r="Q41074"/>
      <c r="R41074"/>
    </row>
    <row r="41075" spans="3:18" x14ac:dyDescent="0.2">
      <c r="C41075"/>
      <c r="D41075"/>
      <c r="E41075"/>
      <c r="F41075"/>
      <c r="G41075"/>
      <c r="H41075"/>
      <c r="I41075"/>
      <c r="J41075"/>
      <c r="K41075"/>
      <c r="L41075"/>
      <c r="M41075"/>
      <c r="N41075"/>
      <c r="O41075"/>
      <c r="P41075"/>
      <c r="Q41075"/>
      <c r="R41075"/>
    </row>
    <row r="41076" spans="3:18" x14ac:dyDescent="0.2">
      <c r="C41076"/>
      <c r="D41076"/>
      <c r="E41076"/>
      <c r="F41076"/>
      <c r="G41076"/>
      <c r="H41076"/>
      <c r="I41076"/>
      <c r="J41076"/>
      <c r="K41076"/>
      <c r="L41076"/>
      <c r="M41076"/>
      <c r="N41076"/>
      <c r="O41076"/>
      <c r="P41076"/>
      <c r="Q41076"/>
      <c r="R41076"/>
    </row>
    <row r="41077" spans="3:18" x14ac:dyDescent="0.2">
      <c r="C41077"/>
      <c r="D41077"/>
      <c r="E41077"/>
      <c r="F41077"/>
      <c r="G41077"/>
      <c r="H41077"/>
      <c r="I41077"/>
      <c r="J41077"/>
      <c r="K41077"/>
      <c r="L41077"/>
      <c r="M41077"/>
      <c r="N41077"/>
      <c r="O41077"/>
      <c r="P41077"/>
      <c r="Q41077"/>
      <c r="R41077"/>
    </row>
    <row r="41078" spans="3:18" x14ac:dyDescent="0.2">
      <c r="C41078"/>
      <c r="D41078"/>
      <c r="E41078"/>
      <c r="F41078"/>
      <c r="G41078"/>
      <c r="H41078"/>
      <c r="I41078"/>
      <c r="J41078"/>
      <c r="K41078"/>
      <c r="L41078"/>
      <c r="M41078"/>
      <c r="N41078"/>
      <c r="O41078"/>
      <c r="P41078"/>
      <c r="Q41078"/>
      <c r="R41078"/>
    </row>
    <row r="41079" spans="3:18" x14ac:dyDescent="0.2">
      <c r="C41079"/>
      <c r="D41079"/>
      <c r="E41079"/>
      <c r="F41079"/>
      <c r="G41079"/>
      <c r="H41079"/>
      <c r="I41079"/>
      <c r="J41079"/>
      <c r="K41079"/>
      <c r="L41079"/>
      <c r="M41079"/>
      <c r="N41079"/>
      <c r="O41079"/>
      <c r="P41079"/>
      <c r="Q41079"/>
      <c r="R41079"/>
    </row>
    <row r="41080" spans="3:18" x14ac:dyDescent="0.2">
      <c r="C41080"/>
      <c r="D41080"/>
      <c r="E41080"/>
      <c r="F41080"/>
      <c r="G41080"/>
      <c r="H41080"/>
      <c r="I41080"/>
      <c r="J41080"/>
      <c r="K41080"/>
      <c r="L41080"/>
      <c r="M41080"/>
      <c r="N41080"/>
      <c r="O41080"/>
      <c r="P41080"/>
      <c r="Q41080"/>
      <c r="R41080"/>
    </row>
    <row r="41081" spans="3:18" x14ac:dyDescent="0.2">
      <c r="C41081"/>
      <c r="D41081"/>
      <c r="E41081"/>
      <c r="F41081"/>
      <c r="G41081"/>
      <c r="H41081"/>
      <c r="I41081"/>
      <c r="J41081"/>
      <c r="K41081"/>
      <c r="L41081"/>
      <c r="M41081"/>
      <c r="N41081"/>
      <c r="O41081"/>
      <c r="P41081"/>
      <c r="Q41081"/>
      <c r="R41081"/>
    </row>
    <row r="41082" spans="3:18" x14ac:dyDescent="0.2">
      <c r="C41082"/>
      <c r="D41082"/>
      <c r="E41082"/>
      <c r="F41082"/>
      <c r="G41082"/>
      <c r="H41082"/>
      <c r="I41082"/>
      <c r="J41082"/>
      <c r="K41082"/>
      <c r="L41082"/>
      <c r="M41082"/>
      <c r="N41082"/>
      <c r="O41082"/>
      <c r="P41082"/>
      <c r="Q41082"/>
      <c r="R41082"/>
    </row>
    <row r="41083" spans="3:18" x14ac:dyDescent="0.2">
      <c r="C41083"/>
      <c r="D41083"/>
      <c r="E41083"/>
      <c r="F41083"/>
      <c r="G41083"/>
      <c r="H41083"/>
      <c r="I41083"/>
      <c r="J41083"/>
      <c r="K41083"/>
      <c r="L41083"/>
      <c r="M41083"/>
      <c r="N41083"/>
      <c r="O41083"/>
      <c r="P41083"/>
      <c r="Q41083"/>
      <c r="R41083"/>
    </row>
    <row r="41084" spans="3:18" x14ac:dyDescent="0.2">
      <c r="C41084"/>
      <c r="D41084"/>
      <c r="E41084"/>
      <c r="F41084"/>
      <c r="G41084"/>
      <c r="H41084"/>
      <c r="I41084"/>
      <c r="J41084"/>
      <c r="K41084"/>
      <c r="L41084"/>
      <c r="M41084"/>
      <c r="N41084"/>
      <c r="O41084"/>
      <c r="P41084"/>
      <c r="Q41084"/>
      <c r="R41084"/>
    </row>
    <row r="41085" spans="3:18" x14ac:dyDescent="0.2">
      <c r="C41085"/>
      <c r="D41085"/>
      <c r="E41085"/>
      <c r="F41085"/>
      <c r="G41085"/>
      <c r="H41085"/>
      <c r="I41085"/>
      <c r="J41085"/>
      <c r="K41085"/>
      <c r="L41085"/>
      <c r="M41085"/>
      <c r="N41085"/>
      <c r="O41085"/>
      <c r="P41085"/>
      <c r="Q41085"/>
      <c r="R41085"/>
    </row>
    <row r="41086" spans="3:18" x14ac:dyDescent="0.2">
      <c r="C41086"/>
      <c r="D41086"/>
      <c r="E41086"/>
      <c r="F41086"/>
      <c r="G41086"/>
      <c r="H41086"/>
      <c r="I41086"/>
      <c r="J41086"/>
      <c r="K41086"/>
      <c r="L41086"/>
      <c r="M41086"/>
      <c r="N41086"/>
      <c r="O41086"/>
      <c r="P41086"/>
      <c r="Q41086"/>
      <c r="R41086"/>
    </row>
    <row r="41087" spans="3:18" x14ac:dyDescent="0.2">
      <c r="C41087"/>
      <c r="D41087"/>
      <c r="E41087"/>
      <c r="F41087"/>
      <c r="G41087"/>
      <c r="H41087"/>
      <c r="I41087"/>
      <c r="J41087"/>
      <c r="K41087"/>
      <c r="L41087"/>
      <c r="M41087"/>
      <c r="N41087"/>
      <c r="O41087"/>
      <c r="P41087"/>
      <c r="Q41087"/>
      <c r="R41087"/>
    </row>
    <row r="41088" spans="3:18" x14ac:dyDescent="0.2">
      <c r="C41088"/>
      <c r="D41088"/>
      <c r="E41088"/>
      <c r="F41088"/>
      <c r="G41088"/>
      <c r="H41088"/>
      <c r="I41088"/>
      <c r="J41088"/>
      <c r="K41088"/>
      <c r="L41088"/>
      <c r="M41088"/>
      <c r="N41088"/>
      <c r="O41088"/>
      <c r="P41088"/>
      <c r="Q41088"/>
      <c r="R41088"/>
    </row>
    <row r="41089" spans="3:18" x14ac:dyDescent="0.2">
      <c r="C41089"/>
      <c r="D41089"/>
      <c r="E41089"/>
      <c r="F41089"/>
      <c r="G41089"/>
      <c r="H41089"/>
      <c r="I41089"/>
      <c r="J41089"/>
      <c r="K41089"/>
      <c r="L41089"/>
      <c r="M41089"/>
      <c r="N41089"/>
      <c r="O41089"/>
      <c r="P41089"/>
      <c r="Q41089"/>
      <c r="R41089"/>
    </row>
    <row r="41090" spans="3:18" x14ac:dyDescent="0.2">
      <c r="C41090"/>
      <c r="D41090"/>
      <c r="E41090"/>
      <c r="F41090"/>
      <c r="G41090"/>
      <c r="H41090"/>
      <c r="I41090"/>
      <c r="J41090"/>
      <c r="K41090"/>
      <c r="L41090"/>
      <c r="M41090"/>
      <c r="N41090"/>
      <c r="O41090"/>
      <c r="P41090"/>
      <c r="Q41090"/>
      <c r="R41090"/>
    </row>
    <row r="41091" spans="3:18" x14ac:dyDescent="0.2">
      <c r="C41091"/>
      <c r="D41091"/>
      <c r="E41091"/>
      <c r="F41091"/>
      <c r="G41091"/>
      <c r="H41091"/>
      <c r="I41091"/>
      <c r="J41091"/>
      <c r="K41091"/>
      <c r="L41091"/>
      <c r="M41091"/>
      <c r="N41091"/>
      <c r="O41091"/>
      <c r="P41091"/>
      <c r="Q41091"/>
      <c r="R41091"/>
    </row>
    <row r="41092" spans="3:18" x14ac:dyDescent="0.2">
      <c r="C41092"/>
      <c r="D41092"/>
      <c r="E41092"/>
      <c r="F41092"/>
      <c r="G41092"/>
      <c r="H41092"/>
      <c r="I41092"/>
      <c r="J41092"/>
      <c r="K41092"/>
      <c r="L41092"/>
      <c r="M41092"/>
      <c r="N41092"/>
      <c r="O41092"/>
      <c r="P41092"/>
      <c r="Q41092"/>
      <c r="R41092"/>
    </row>
    <row r="41093" spans="3:18" x14ac:dyDescent="0.2">
      <c r="C41093"/>
      <c r="D41093"/>
      <c r="E41093"/>
      <c r="F41093"/>
      <c r="G41093"/>
      <c r="H41093"/>
      <c r="I41093"/>
      <c r="J41093"/>
      <c r="K41093"/>
      <c r="L41093"/>
      <c r="M41093"/>
      <c r="N41093"/>
      <c r="O41093"/>
      <c r="P41093"/>
      <c r="Q41093"/>
      <c r="R41093"/>
    </row>
    <row r="41094" spans="3:18" x14ac:dyDescent="0.2">
      <c r="C41094"/>
      <c r="D41094"/>
      <c r="E41094"/>
      <c r="F41094"/>
      <c r="G41094"/>
      <c r="H41094"/>
      <c r="I41094"/>
      <c r="J41094"/>
      <c r="K41094"/>
      <c r="L41094"/>
      <c r="M41094"/>
      <c r="N41094"/>
      <c r="O41094"/>
      <c r="P41094"/>
      <c r="Q41094"/>
      <c r="R41094"/>
    </row>
    <row r="41095" spans="3:18" x14ac:dyDescent="0.2">
      <c r="C41095"/>
      <c r="D41095"/>
      <c r="E41095"/>
      <c r="F41095"/>
      <c r="G41095"/>
      <c r="H41095"/>
      <c r="I41095"/>
      <c r="J41095"/>
      <c r="K41095"/>
      <c r="L41095"/>
      <c r="M41095"/>
      <c r="N41095"/>
      <c r="O41095"/>
      <c r="P41095"/>
      <c r="Q41095"/>
      <c r="R41095"/>
    </row>
    <row r="41096" spans="3:18" x14ac:dyDescent="0.2">
      <c r="C41096"/>
      <c r="D41096"/>
      <c r="E41096"/>
      <c r="F41096"/>
      <c r="G41096"/>
      <c r="H41096"/>
      <c r="I41096"/>
      <c r="J41096"/>
      <c r="K41096"/>
      <c r="L41096"/>
      <c r="M41096"/>
      <c r="N41096"/>
      <c r="O41096"/>
      <c r="P41096"/>
      <c r="Q41096"/>
      <c r="R41096"/>
    </row>
    <row r="41097" spans="3:18" x14ac:dyDescent="0.2">
      <c r="C41097"/>
      <c r="D41097"/>
      <c r="E41097"/>
      <c r="F41097"/>
      <c r="G41097"/>
      <c r="H41097"/>
      <c r="I41097"/>
      <c r="J41097"/>
      <c r="K41097"/>
      <c r="L41097"/>
      <c r="M41097"/>
      <c r="N41097"/>
      <c r="O41097"/>
      <c r="P41097"/>
      <c r="Q41097"/>
      <c r="R41097"/>
    </row>
    <row r="41098" spans="3:18" x14ac:dyDescent="0.2">
      <c r="C41098"/>
      <c r="D41098"/>
      <c r="E41098"/>
      <c r="F41098"/>
      <c r="G41098"/>
      <c r="H41098"/>
      <c r="I41098"/>
      <c r="J41098"/>
      <c r="K41098"/>
      <c r="L41098"/>
      <c r="M41098"/>
      <c r="N41098"/>
      <c r="O41098"/>
      <c r="P41098"/>
      <c r="Q41098"/>
      <c r="R41098"/>
    </row>
    <row r="41099" spans="3:18" x14ac:dyDescent="0.2">
      <c r="C41099"/>
      <c r="D41099"/>
      <c r="E41099"/>
      <c r="F41099"/>
      <c r="G41099"/>
      <c r="H41099"/>
      <c r="I41099"/>
      <c r="J41099"/>
      <c r="K41099"/>
      <c r="L41099"/>
      <c r="M41099"/>
      <c r="N41099"/>
      <c r="O41099"/>
      <c r="P41099"/>
      <c r="Q41099"/>
      <c r="R41099"/>
    </row>
    <row r="41100" spans="3:18" x14ac:dyDescent="0.2">
      <c r="C41100"/>
      <c r="D41100"/>
      <c r="E41100"/>
      <c r="F41100"/>
      <c r="G41100"/>
      <c r="H41100"/>
      <c r="I41100"/>
      <c r="J41100"/>
      <c r="K41100"/>
      <c r="L41100"/>
      <c r="M41100"/>
      <c r="N41100"/>
      <c r="O41100"/>
      <c r="P41100"/>
      <c r="Q41100"/>
      <c r="R41100"/>
    </row>
    <row r="41101" spans="3:18" x14ac:dyDescent="0.2">
      <c r="C41101"/>
      <c r="D41101"/>
      <c r="E41101"/>
      <c r="F41101"/>
      <c r="G41101"/>
      <c r="H41101"/>
      <c r="I41101"/>
      <c r="J41101"/>
      <c r="K41101"/>
      <c r="L41101"/>
      <c r="M41101"/>
      <c r="N41101"/>
      <c r="O41101"/>
      <c r="P41101"/>
      <c r="Q41101"/>
      <c r="R41101"/>
    </row>
    <row r="41102" spans="3:18" x14ac:dyDescent="0.2">
      <c r="C41102"/>
      <c r="D41102"/>
      <c r="E41102"/>
      <c r="F41102"/>
      <c r="G41102"/>
      <c r="H41102"/>
      <c r="I41102"/>
      <c r="J41102"/>
      <c r="K41102"/>
      <c r="L41102"/>
      <c r="M41102"/>
      <c r="N41102"/>
      <c r="O41102"/>
      <c r="P41102"/>
      <c r="Q41102"/>
      <c r="R41102"/>
    </row>
    <row r="41103" spans="3:18" x14ac:dyDescent="0.2">
      <c r="C41103"/>
      <c r="D41103"/>
      <c r="E41103"/>
      <c r="F41103"/>
      <c r="G41103"/>
      <c r="H41103"/>
      <c r="I41103"/>
      <c r="J41103"/>
      <c r="K41103"/>
      <c r="L41103"/>
      <c r="M41103"/>
      <c r="N41103"/>
      <c r="O41103"/>
      <c r="P41103"/>
      <c r="Q41103"/>
      <c r="R41103"/>
    </row>
    <row r="41104" spans="3:18" x14ac:dyDescent="0.2">
      <c r="C41104"/>
      <c r="D41104"/>
      <c r="E41104"/>
      <c r="F41104"/>
      <c r="G41104"/>
      <c r="H41104"/>
      <c r="I41104"/>
      <c r="J41104"/>
      <c r="K41104"/>
      <c r="L41104"/>
      <c r="M41104"/>
      <c r="N41104"/>
      <c r="O41104"/>
      <c r="P41104"/>
      <c r="Q41104"/>
      <c r="R41104"/>
    </row>
    <row r="41105" spans="3:18" x14ac:dyDescent="0.2">
      <c r="C41105"/>
      <c r="D41105"/>
      <c r="E41105"/>
      <c r="F41105"/>
      <c r="G41105"/>
      <c r="H41105"/>
      <c r="I41105"/>
      <c r="J41105"/>
      <c r="K41105"/>
      <c r="L41105"/>
      <c r="M41105"/>
      <c r="N41105"/>
      <c r="O41105"/>
      <c r="P41105"/>
      <c r="Q41105"/>
      <c r="R41105"/>
    </row>
    <row r="41106" spans="3:18" x14ac:dyDescent="0.2">
      <c r="C41106"/>
      <c r="D41106"/>
      <c r="E41106"/>
      <c r="F41106"/>
      <c r="G41106"/>
      <c r="H41106"/>
      <c r="I41106"/>
      <c r="J41106"/>
      <c r="K41106"/>
      <c r="L41106"/>
      <c r="M41106"/>
      <c r="N41106"/>
      <c r="O41106"/>
      <c r="P41106"/>
      <c r="Q41106"/>
      <c r="R41106"/>
    </row>
    <row r="41107" spans="3:18" x14ac:dyDescent="0.2">
      <c r="C41107"/>
      <c r="D41107"/>
      <c r="E41107"/>
      <c r="F41107"/>
      <c r="G41107"/>
      <c r="H41107"/>
      <c r="I41107"/>
      <c r="J41107"/>
      <c r="K41107"/>
      <c r="L41107"/>
      <c r="M41107"/>
      <c r="N41107"/>
      <c r="O41107"/>
      <c r="P41107"/>
      <c r="Q41107"/>
      <c r="R41107"/>
    </row>
    <row r="41108" spans="3:18" x14ac:dyDescent="0.2">
      <c r="C41108"/>
      <c r="D41108"/>
      <c r="E41108"/>
      <c r="F41108"/>
      <c r="G41108"/>
      <c r="H41108"/>
      <c r="I41108"/>
      <c r="J41108"/>
      <c r="K41108"/>
      <c r="L41108"/>
      <c r="M41108"/>
      <c r="N41108"/>
      <c r="O41108"/>
      <c r="P41108"/>
      <c r="Q41108"/>
      <c r="R41108"/>
    </row>
    <row r="41109" spans="3:18" x14ac:dyDescent="0.2">
      <c r="C41109"/>
      <c r="D41109"/>
      <c r="E41109"/>
      <c r="F41109"/>
      <c r="G41109"/>
      <c r="H41109"/>
      <c r="I41109"/>
      <c r="J41109"/>
      <c r="K41109"/>
      <c r="L41109"/>
      <c r="M41109"/>
      <c r="N41109"/>
      <c r="O41109"/>
      <c r="P41109"/>
      <c r="Q41109"/>
      <c r="R41109"/>
    </row>
    <row r="41110" spans="3:18" x14ac:dyDescent="0.2">
      <c r="C41110"/>
      <c r="D41110"/>
      <c r="E41110"/>
      <c r="F41110"/>
      <c r="G41110"/>
      <c r="H41110"/>
      <c r="I41110"/>
      <c r="J41110"/>
      <c r="K41110"/>
      <c r="L41110"/>
      <c r="M41110"/>
      <c r="N41110"/>
      <c r="O41110"/>
      <c r="P41110"/>
      <c r="Q41110"/>
      <c r="R41110"/>
    </row>
    <row r="41111" spans="3:18" x14ac:dyDescent="0.2">
      <c r="C41111"/>
      <c r="D41111"/>
      <c r="E41111"/>
      <c r="F41111"/>
      <c r="G41111"/>
      <c r="H41111"/>
      <c r="I41111"/>
      <c r="J41111"/>
      <c r="K41111"/>
      <c r="L41111"/>
      <c r="M41111"/>
      <c r="N41111"/>
      <c r="O41111"/>
      <c r="P41111"/>
      <c r="Q41111"/>
      <c r="R41111"/>
    </row>
    <row r="41112" spans="3:18" x14ac:dyDescent="0.2">
      <c r="C41112"/>
      <c r="D41112"/>
      <c r="E41112"/>
      <c r="F41112"/>
      <c r="G41112"/>
      <c r="H41112"/>
      <c r="I41112"/>
      <c r="J41112"/>
      <c r="K41112"/>
      <c r="L41112"/>
      <c r="M41112"/>
      <c r="N41112"/>
      <c r="O41112"/>
      <c r="P41112"/>
      <c r="Q41112"/>
      <c r="R41112"/>
    </row>
    <row r="41113" spans="3:18" x14ac:dyDescent="0.2">
      <c r="C41113"/>
      <c r="D41113"/>
      <c r="E41113"/>
      <c r="F41113"/>
      <c r="G41113"/>
      <c r="H41113"/>
      <c r="I41113"/>
      <c r="J41113"/>
      <c r="K41113"/>
      <c r="L41113"/>
      <c r="M41113"/>
      <c r="N41113"/>
      <c r="O41113"/>
      <c r="P41113"/>
      <c r="Q41113"/>
      <c r="R41113"/>
    </row>
    <row r="41114" spans="3:18" x14ac:dyDescent="0.2">
      <c r="C41114"/>
      <c r="D41114"/>
      <c r="E41114"/>
      <c r="F41114"/>
      <c r="G41114"/>
      <c r="H41114"/>
      <c r="I41114"/>
      <c r="J41114"/>
      <c r="K41114"/>
      <c r="L41114"/>
      <c r="M41114"/>
      <c r="N41114"/>
      <c r="O41114"/>
      <c r="P41114"/>
      <c r="Q41114"/>
      <c r="R41114"/>
    </row>
    <row r="41115" spans="3:18" x14ac:dyDescent="0.2">
      <c r="C41115"/>
      <c r="D41115"/>
      <c r="E41115"/>
      <c r="F41115"/>
      <c r="G41115"/>
      <c r="H41115"/>
      <c r="I41115"/>
      <c r="J41115"/>
      <c r="K41115"/>
      <c r="L41115"/>
      <c r="M41115"/>
      <c r="N41115"/>
      <c r="O41115"/>
      <c r="P41115"/>
      <c r="Q41115"/>
      <c r="R41115"/>
    </row>
    <row r="41116" spans="3:18" x14ac:dyDescent="0.2">
      <c r="C41116"/>
      <c r="D41116"/>
      <c r="E41116"/>
      <c r="F41116"/>
      <c r="G41116"/>
      <c r="H41116"/>
      <c r="I41116"/>
      <c r="J41116"/>
      <c r="K41116"/>
      <c r="L41116"/>
      <c r="M41116"/>
      <c r="N41116"/>
      <c r="O41116"/>
      <c r="P41116"/>
      <c r="Q41116"/>
      <c r="R41116"/>
    </row>
    <row r="41117" spans="3:18" x14ac:dyDescent="0.2">
      <c r="C41117"/>
      <c r="D41117"/>
      <c r="E41117"/>
      <c r="F41117"/>
      <c r="G41117"/>
      <c r="H41117"/>
      <c r="I41117"/>
      <c r="J41117"/>
      <c r="K41117"/>
      <c r="L41117"/>
      <c r="M41117"/>
      <c r="N41117"/>
      <c r="O41117"/>
      <c r="P41117"/>
      <c r="Q41117"/>
      <c r="R41117"/>
    </row>
    <row r="41118" spans="3:18" x14ac:dyDescent="0.2">
      <c r="C41118"/>
      <c r="D41118"/>
      <c r="E41118"/>
      <c r="F41118"/>
      <c r="G41118"/>
      <c r="H41118"/>
      <c r="I41118"/>
      <c r="J41118"/>
      <c r="K41118"/>
      <c r="L41118"/>
      <c r="M41118"/>
      <c r="N41118"/>
      <c r="O41118"/>
      <c r="P41118"/>
      <c r="Q41118"/>
      <c r="R41118"/>
    </row>
    <row r="41119" spans="3:18" x14ac:dyDescent="0.2">
      <c r="C41119"/>
      <c r="D41119"/>
      <c r="E41119"/>
      <c r="F41119"/>
      <c r="G41119"/>
      <c r="H41119"/>
      <c r="I41119"/>
      <c r="J41119"/>
      <c r="K41119"/>
      <c r="L41119"/>
      <c r="M41119"/>
      <c r="N41119"/>
      <c r="O41119"/>
      <c r="P41119"/>
      <c r="Q41119"/>
      <c r="R41119"/>
    </row>
    <row r="41120" spans="3:18" x14ac:dyDescent="0.2">
      <c r="C41120"/>
      <c r="D41120"/>
      <c r="E41120"/>
      <c r="F41120"/>
      <c r="G41120"/>
      <c r="H41120"/>
      <c r="I41120"/>
      <c r="J41120"/>
      <c r="K41120"/>
      <c r="L41120"/>
      <c r="M41120"/>
      <c r="N41120"/>
      <c r="O41120"/>
      <c r="P41120"/>
      <c r="Q41120"/>
      <c r="R41120"/>
    </row>
    <row r="41121" spans="3:18" x14ac:dyDescent="0.2">
      <c r="C41121"/>
      <c r="D41121"/>
      <c r="E41121"/>
      <c r="F41121"/>
      <c r="G41121"/>
      <c r="H41121"/>
      <c r="I41121"/>
      <c r="J41121"/>
      <c r="K41121"/>
      <c r="L41121"/>
      <c r="M41121"/>
      <c r="N41121"/>
      <c r="O41121"/>
      <c r="P41121"/>
      <c r="Q41121"/>
      <c r="R41121"/>
    </row>
    <row r="41122" spans="3:18" x14ac:dyDescent="0.2">
      <c r="C41122"/>
      <c r="D41122"/>
      <c r="E41122"/>
      <c r="F41122"/>
      <c r="G41122"/>
      <c r="H41122"/>
      <c r="I41122"/>
      <c r="J41122"/>
      <c r="K41122"/>
      <c r="L41122"/>
      <c r="M41122"/>
      <c r="N41122"/>
      <c r="O41122"/>
      <c r="P41122"/>
      <c r="Q41122"/>
      <c r="R41122"/>
    </row>
    <row r="41123" spans="3:18" x14ac:dyDescent="0.2">
      <c r="C41123"/>
      <c r="D41123"/>
      <c r="E41123"/>
      <c r="F41123"/>
      <c r="G41123"/>
      <c r="H41123"/>
      <c r="I41123"/>
      <c r="J41123"/>
      <c r="K41123"/>
      <c r="L41123"/>
      <c r="M41123"/>
      <c r="N41123"/>
      <c r="O41123"/>
      <c r="P41123"/>
      <c r="Q41123"/>
      <c r="R41123"/>
    </row>
    <row r="41124" spans="3:18" x14ac:dyDescent="0.2">
      <c r="C41124"/>
      <c r="D41124"/>
      <c r="E41124"/>
      <c r="F41124"/>
      <c r="G41124"/>
      <c r="H41124"/>
      <c r="I41124"/>
      <c r="J41124"/>
      <c r="K41124"/>
      <c r="L41124"/>
      <c r="M41124"/>
      <c r="N41124"/>
      <c r="O41124"/>
      <c r="P41124"/>
      <c r="Q41124"/>
      <c r="R41124"/>
    </row>
    <row r="41125" spans="3:18" x14ac:dyDescent="0.2">
      <c r="C41125"/>
      <c r="D41125"/>
      <c r="E41125"/>
      <c r="F41125"/>
      <c r="G41125"/>
      <c r="H41125"/>
      <c r="I41125"/>
      <c r="J41125"/>
      <c r="K41125"/>
      <c r="L41125"/>
      <c r="M41125"/>
      <c r="N41125"/>
      <c r="O41125"/>
      <c r="P41125"/>
      <c r="Q41125"/>
      <c r="R41125"/>
    </row>
    <row r="41126" spans="3:18" x14ac:dyDescent="0.2">
      <c r="C41126"/>
      <c r="D41126"/>
      <c r="E41126"/>
      <c r="F41126"/>
      <c r="G41126"/>
      <c r="H41126"/>
      <c r="I41126"/>
      <c r="J41126"/>
      <c r="K41126"/>
      <c r="L41126"/>
      <c r="M41126"/>
      <c r="N41126"/>
      <c r="O41126"/>
      <c r="P41126"/>
      <c r="Q41126"/>
      <c r="R41126"/>
    </row>
    <row r="41127" spans="3:18" x14ac:dyDescent="0.2">
      <c r="C41127"/>
      <c r="D41127"/>
      <c r="E41127"/>
      <c r="F41127"/>
      <c r="G41127"/>
      <c r="H41127"/>
      <c r="I41127"/>
      <c r="J41127"/>
      <c r="K41127"/>
      <c r="L41127"/>
      <c r="M41127"/>
      <c r="N41127"/>
      <c r="O41127"/>
      <c r="P41127"/>
      <c r="Q41127"/>
      <c r="R41127"/>
    </row>
    <row r="41128" spans="3:18" x14ac:dyDescent="0.2">
      <c r="C41128"/>
      <c r="D41128"/>
      <c r="E41128"/>
      <c r="F41128"/>
      <c r="G41128"/>
      <c r="H41128"/>
      <c r="I41128"/>
      <c r="J41128"/>
      <c r="K41128"/>
      <c r="L41128"/>
      <c r="M41128"/>
      <c r="N41128"/>
      <c r="O41128"/>
      <c r="P41128"/>
      <c r="Q41128"/>
      <c r="R41128"/>
    </row>
    <row r="41129" spans="3:18" x14ac:dyDescent="0.2">
      <c r="C41129"/>
      <c r="D41129"/>
      <c r="E41129"/>
      <c r="F41129"/>
      <c r="G41129"/>
      <c r="H41129"/>
      <c r="I41129"/>
      <c r="J41129"/>
      <c r="K41129"/>
      <c r="L41129"/>
      <c r="M41129"/>
      <c r="N41129"/>
      <c r="O41129"/>
      <c r="P41129"/>
      <c r="Q41129"/>
      <c r="R41129"/>
    </row>
    <row r="41130" spans="3:18" x14ac:dyDescent="0.2">
      <c r="C41130"/>
      <c r="D41130"/>
      <c r="E41130"/>
      <c r="F41130"/>
      <c r="G41130"/>
      <c r="H41130"/>
      <c r="I41130"/>
      <c r="J41130"/>
      <c r="K41130"/>
      <c r="L41130"/>
      <c r="M41130"/>
      <c r="N41130"/>
      <c r="O41130"/>
      <c r="P41130"/>
      <c r="Q41130"/>
      <c r="R41130"/>
    </row>
    <row r="41131" spans="3:18" x14ac:dyDescent="0.2">
      <c r="C41131"/>
      <c r="D41131"/>
      <c r="E41131"/>
      <c r="F41131"/>
      <c r="G41131"/>
      <c r="H41131"/>
      <c r="I41131"/>
      <c r="J41131"/>
      <c r="K41131"/>
      <c r="L41131"/>
      <c r="M41131"/>
      <c r="N41131"/>
      <c r="O41131"/>
      <c r="P41131"/>
      <c r="Q41131"/>
      <c r="R41131"/>
    </row>
    <row r="41132" spans="3:18" x14ac:dyDescent="0.2">
      <c r="C41132"/>
      <c r="D41132"/>
      <c r="E41132"/>
      <c r="F41132"/>
      <c r="G41132"/>
      <c r="H41132"/>
      <c r="I41132"/>
      <c r="J41132"/>
      <c r="K41132"/>
      <c r="L41132"/>
      <c r="M41132"/>
      <c r="N41132"/>
      <c r="O41132"/>
      <c r="P41132"/>
      <c r="Q41132"/>
      <c r="R41132"/>
    </row>
    <row r="41133" spans="3:18" x14ac:dyDescent="0.2">
      <c r="C41133"/>
      <c r="D41133"/>
      <c r="E41133"/>
      <c r="F41133"/>
      <c r="G41133"/>
      <c r="H41133"/>
      <c r="I41133"/>
      <c r="J41133"/>
      <c r="K41133"/>
      <c r="L41133"/>
      <c r="M41133"/>
      <c r="N41133"/>
      <c r="O41133"/>
      <c r="P41133"/>
      <c r="Q41133"/>
      <c r="R41133"/>
    </row>
    <row r="41134" spans="3:18" x14ac:dyDescent="0.2">
      <c r="C41134"/>
      <c r="D41134"/>
      <c r="E41134"/>
      <c r="F41134"/>
      <c r="G41134"/>
      <c r="H41134"/>
      <c r="I41134"/>
      <c r="J41134"/>
      <c r="K41134"/>
      <c r="L41134"/>
      <c r="M41134"/>
      <c r="N41134"/>
      <c r="O41134"/>
      <c r="P41134"/>
      <c r="Q41134"/>
      <c r="R41134"/>
    </row>
    <row r="41135" spans="3:18" x14ac:dyDescent="0.2">
      <c r="C41135"/>
      <c r="D41135"/>
      <c r="E41135"/>
      <c r="F41135"/>
      <c r="G41135"/>
      <c r="H41135"/>
      <c r="I41135"/>
      <c r="J41135"/>
      <c r="K41135"/>
      <c r="L41135"/>
      <c r="M41135"/>
      <c r="N41135"/>
      <c r="O41135"/>
      <c r="P41135"/>
      <c r="Q41135"/>
      <c r="R41135"/>
    </row>
    <row r="41136" spans="3:18" x14ac:dyDescent="0.2">
      <c r="C41136"/>
      <c r="D41136"/>
      <c r="E41136"/>
      <c r="F41136"/>
      <c r="G41136"/>
      <c r="H41136"/>
      <c r="I41136"/>
      <c r="J41136"/>
      <c r="K41136"/>
      <c r="L41136"/>
      <c r="M41136"/>
      <c r="N41136"/>
      <c r="O41136"/>
      <c r="P41136"/>
      <c r="Q41136"/>
      <c r="R41136"/>
    </row>
    <row r="41137" spans="3:18" x14ac:dyDescent="0.2">
      <c r="C41137"/>
      <c r="D41137"/>
      <c r="E41137"/>
      <c r="F41137"/>
      <c r="G41137"/>
      <c r="H41137"/>
      <c r="I41137"/>
      <c r="J41137"/>
      <c r="K41137"/>
      <c r="L41137"/>
      <c r="M41137"/>
      <c r="N41137"/>
      <c r="O41137"/>
      <c r="P41137"/>
      <c r="Q41137"/>
      <c r="R41137"/>
    </row>
    <row r="41138" spans="3:18" x14ac:dyDescent="0.2">
      <c r="C41138"/>
      <c r="D41138"/>
      <c r="E41138"/>
      <c r="F41138"/>
      <c r="G41138"/>
      <c r="H41138"/>
      <c r="I41138"/>
      <c r="J41138"/>
      <c r="K41138"/>
      <c r="L41138"/>
      <c r="M41138"/>
      <c r="N41138"/>
      <c r="O41138"/>
      <c r="P41138"/>
      <c r="Q41138"/>
      <c r="R41138"/>
    </row>
    <row r="41139" spans="3:18" x14ac:dyDescent="0.2">
      <c r="C41139"/>
      <c r="D41139"/>
      <c r="E41139"/>
      <c r="F41139"/>
      <c r="G41139"/>
      <c r="H41139"/>
      <c r="I41139"/>
      <c r="J41139"/>
      <c r="K41139"/>
      <c r="L41139"/>
      <c r="M41139"/>
      <c r="N41139"/>
      <c r="O41139"/>
      <c r="P41139"/>
      <c r="Q41139"/>
      <c r="R41139"/>
    </row>
    <row r="41140" spans="3:18" x14ac:dyDescent="0.2">
      <c r="C41140"/>
      <c r="D41140"/>
      <c r="E41140"/>
      <c r="F41140"/>
      <c r="G41140"/>
      <c r="H41140"/>
      <c r="I41140"/>
      <c r="J41140"/>
      <c r="K41140"/>
      <c r="L41140"/>
      <c r="M41140"/>
      <c r="N41140"/>
      <c r="O41140"/>
      <c r="P41140"/>
      <c r="Q41140"/>
      <c r="R41140"/>
    </row>
    <row r="41141" spans="3:18" x14ac:dyDescent="0.2">
      <c r="C41141"/>
      <c r="D41141"/>
      <c r="E41141"/>
      <c r="F41141"/>
      <c r="G41141"/>
      <c r="H41141"/>
      <c r="I41141"/>
      <c r="J41141"/>
      <c r="K41141"/>
      <c r="L41141"/>
      <c r="M41141"/>
      <c r="N41141"/>
      <c r="O41141"/>
      <c r="P41141"/>
      <c r="Q41141"/>
      <c r="R41141"/>
    </row>
    <row r="41142" spans="3:18" x14ac:dyDescent="0.2">
      <c r="C41142"/>
      <c r="D41142"/>
      <c r="E41142"/>
      <c r="F41142"/>
      <c r="G41142"/>
      <c r="H41142"/>
      <c r="I41142"/>
      <c r="J41142"/>
      <c r="K41142"/>
      <c r="L41142"/>
      <c r="M41142"/>
      <c r="N41142"/>
      <c r="O41142"/>
      <c r="P41142"/>
      <c r="Q41142"/>
      <c r="R41142"/>
    </row>
    <row r="41143" spans="3:18" x14ac:dyDescent="0.2">
      <c r="C41143"/>
      <c r="D41143"/>
      <c r="E41143"/>
      <c r="F41143"/>
      <c r="G41143"/>
      <c r="H41143"/>
      <c r="I41143"/>
      <c r="J41143"/>
      <c r="K41143"/>
      <c r="L41143"/>
      <c r="M41143"/>
      <c r="N41143"/>
      <c r="O41143"/>
      <c r="P41143"/>
      <c r="Q41143"/>
      <c r="R41143"/>
    </row>
    <row r="41144" spans="3:18" x14ac:dyDescent="0.2">
      <c r="C41144"/>
      <c r="D41144"/>
      <c r="E41144"/>
      <c r="F41144"/>
      <c r="G41144"/>
      <c r="H41144"/>
      <c r="I41144"/>
      <c r="J41144"/>
      <c r="K41144"/>
      <c r="L41144"/>
      <c r="M41144"/>
      <c r="N41144"/>
      <c r="O41144"/>
      <c r="P41144"/>
      <c r="Q41144"/>
      <c r="R41144"/>
    </row>
    <row r="41145" spans="3:18" x14ac:dyDescent="0.2">
      <c r="C41145"/>
      <c r="D41145"/>
      <c r="E41145"/>
      <c r="F41145"/>
      <c r="G41145"/>
      <c r="H41145"/>
      <c r="I41145"/>
      <c r="J41145"/>
      <c r="K41145"/>
      <c r="L41145"/>
      <c r="M41145"/>
      <c r="N41145"/>
      <c r="O41145"/>
      <c r="P41145"/>
      <c r="Q41145"/>
      <c r="R41145"/>
    </row>
    <row r="41146" spans="3:18" x14ac:dyDescent="0.2">
      <c r="C41146"/>
      <c r="D41146"/>
      <c r="E41146"/>
      <c r="F41146"/>
      <c r="G41146"/>
      <c r="H41146"/>
      <c r="I41146"/>
      <c r="J41146"/>
      <c r="K41146"/>
      <c r="L41146"/>
      <c r="M41146"/>
      <c r="N41146"/>
      <c r="O41146"/>
      <c r="P41146"/>
      <c r="Q41146"/>
      <c r="R41146"/>
    </row>
    <row r="41147" spans="3:18" x14ac:dyDescent="0.2">
      <c r="C41147"/>
      <c r="D41147"/>
      <c r="E41147"/>
      <c r="F41147"/>
      <c r="G41147"/>
      <c r="H41147"/>
      <c r="I41147"/>
      <c r="J41147"/>
      <c r="K41147"/>
      <c r="L41147"/>
      <c r="M41147"/>
      <c r="N41147"/>
      <c r="O41147"/>
      <c r="P41147"/>
      <c r="Q41147"/>
      <c r="R41147"/>
    </row>
    <row r="41148" spans="3:18" x14ac:dyDescent="0.2">
      <c r="C41148"/>
      <c r="D41148"/>
      <c r="E41148"/>
      <c r="F41148"/>
      <c r="G41148"/>
      <c r="H41148"/>
      <c r="I41148"/>
      <c r="J41148"/>
      <c r="K41148"/>
      <c r="L41148"/>
      <c r="M41148"/>
      <c r="N41148"/>
      <c r="O41148"/>
      <c r="P41148"/>
      <c r="Q41148"/>
      <c r="R41148"/>
    </row>
    <row r="41149" spans="3:18" x14ac:dyDescent="0.2">
      <c r="C41149"/>
      <c r="D41149"/>
      <c r="E41149"/>
      <c r="F41149"/>
      <c r="G41149"/>
      <c r="H41149"/>
      <c r="I41149"/>
      <c r="J41149"/>
      <c r="K41149"/>
      <c r="L41149"/>
      <c r="M41149"/>
      <c r="N41149"/>
      <c r="O41149"/>
      <c r="P41149"/>
      <c r="Q41149"/>
      <c r="R41149"/>
    </row>
    <row r="41150" spans="3:18" x14ac:dyDescent="0.2">
      <c r="C41150"/>
      <c r="D41150"/>
      <c r="E41150"/>
      <c r="F41150"/>
      <c r="G41150"/>
      <c r="H41150"/>
      <c r="I41150"/>
      <c r="J41150"/>
      <c r="K41150"/>
      <c r="L41150"/>
      <c r="M41150"/>
      <c r="N41150"/>
      <c r="O41150"/>
      <c r="P41150"/>
      <c r="Q41150"/>
      <c r="R41150"/>
    </row>
    <row r="41151" spans="3:18" x14ac:dyDescent="0.2">
      <c r="C41151"/>
      <c r="D41151"/>
      <c r="E41151"/>
      <c r="F41151"/>
      <c r="G41151"/>
      <c r="H41151"/>
      <c r="I41151"/>
      <c r="J41151"/>
      <c r="K41151"/>
      <c r="L41151"/>
      <c r="M41151"/>
      <c r="N41151"/>
      <c r="O41151"/>
      <c r="P41151"/>
      <c r="Q41151"/>
      <c r="R41151"/>
    </row>
    <row r="41152" spans="3:18" x14ac:dyDescent="0.2">
      <c r="C41152"/>
      <c r="D41152"/>
      <c r="E41152"/>
      <c r="F41152"/>
      <c r="G41152"/>
      <c r="H41152"/>
      <c r="I41152"/>
      <c r="J41152"/>
      <c r="K41152"/>
      <c r="L41152"/>
      <c r="M41152"/>
      <c r="N41152"/>
      <c r="O41152"/>
      <c r="P41152"/>
      <c r="Q41152"/>
      <c r="R41152"/>
    </row>
    <row r="41153" spans="3:18" x14ac:dyDescent="0.2">
      <c r="C41153"/>
      <c r="D41153"/>
      <c r="E41153"/>
      <c r="F41153"/>
      <c r="G41153"/>
      <c r="H41153"/>
      <c r="I41153"/>
      <c r="J41153"/>
      <c r="K41153"/>
      <c r="L41153"/>
      <c r="M41153"/>
      <c r="N41153"/>
      <c r="O41153"/>
      <c r="P41153"/>
      <c r="Q41153"/>
      <c r="R41153"/>
    </row>
    <row r="41154" spans="3:18" x14ac:dyDescent="0.2">
      <c r="C41154"/>
      <c r="D41154"/>
      <c r="E41154"/>
      <c r="F41154"/>
      <c r="G41154"/>
      <c r="H41154"/>
      <c r="I41154"/>
      <c r="J41154"/>
      <c r="K41154"/>
      <c r="L41154"/>
      <c r="M41154"/>
      <c r="N41154"/>
      <c r="O41154"/>
      <c r="P41154"/>
      <c r="Q41154"/>
      <c r="R41154"/>
    </row>
    <row r="41155" spans="3:18" x14ac:dyDescent="0.2">
      <c r="C41155"/>
      <c r="D41155"/>
      <c r="E41155"/>
      <c r="F41155"/>
      <c r="G41155"/>
      <c r="H41155"/>
      <c r="I41155"/>
      <c r="J41155"/>
      <c r="K41155"/>
      <c r="L41155"/>
      <c r="M41155"/>
      <c r="N41155"/>
      <c r="O41155"/>
      <c r="P41155"/>
      <c r="Q41155"/>
      <c r="R41155"/>
    </row>
    <row r="41156" spans="3:18" x14ac:dyDescent="0.2">
      <c r="C41156"/>
      <c r="D41156"/>
      <c r="E41156"/>
      <c r="F41156"/>
      <c r="G41156"/>
      <c r="H41156"/>
      <c r="I41156"/>
      <c r="J41156"/>
      <c r="K41156"/>
      <c r="L41156"/>
      <c r="M41156"/>
      <c r="N41156"/>
      <c r="O41156"/>
      <c r="P41156"/>
      <c r="Q41156"/>
      <c r="R41156"/>
    </row>
    <row r="41157" spans="3:18" x14ac:dyDescent="0.2">
      <c r="C41157"/>
      <c r="D41157"/>
      <c r="E41157"/>
      <c r="F41157"/>
      <c r="G41157"/>
      <c r="H41157"/>
      <c r="I41157"/>
      <c r="J41157"/>
      <c r="K41157"/>
      <c r="L41157"/>
      <c r="M41157"/>
      <c r="N41157"/>
      <c r="O41157"/>
      <c r="P41157"/>
      <c r="Q41157"/>
      <c r="R41157"/>
    </row>
    <row r="41158" spans="3:18" x14ac:dyDescent="0.2">
      <c r="C41158"/>
      <c r="D41158"/>
      <c r="E41158"/>
      <c r="F41158"/>
      <c r="G41158"/>
      <c r="H41158"/>
      <c r="I41158"/>
      <c r="J41158"/>
      <c r="K41158"/>
      <c r="L41158"/>
      <c r="M41158"/>
      <c r="N41158"/>
      <c r="O41158"/>
      <c r="P41158"/>
      <c r="Q41158"/>
      <c r="R41158"/>
    </row>
    <row r="41159" spans="3:18" x14ac:dyDescent="0.2">
      <c r="C41159"/>
      <c r="D41159"/>
      <c r="E41159"/>
      <c r="F41159"/>
      <c r="G41159"/>
      <c r="H41159"/>
      <c r="I41159"/>
      <c r="J41159"/>
      <c r="K41159"/>
      <c r="L41159"/>
      <c r="M41159"/>
      <c r="N41159"/>
      <c r="O41159"/>
      <c r="P41159"/>
      <c r="Q41159"/>
      <c r="R41159"/>
    </row>
    <row r="41160" spans="3:18" x14ac:dyDescent="0.2">
      <c r="C41160"/>
      <c r="D41160"/>
      <c r="E41160"/>
      <c r="F41160"/>
      <c r="G41160"/>
      <c r="H41160"/>
      <c r="I41160"/>
      <c r="J41160"/>
      <c r="K41160"/>
      <c r="L41160"/>
      <c r="M41160"/>
      <c r="N41160"/>
      <c r="O41160"/>
      <c r="P41160"/>
      <c r="Q41160"/>
      <c r="R41160"/>
    </row>
    <row r="41161" spans="3:18" x14ac:dyDescent="0.2">
      <c r="C41161"/>
      <c r="D41161"/>
      <c r="E41161"/>
      <c r="F41161"/>
      <c r="G41161"/>
      <c r="H41161"/>
      <c r="I41161"/>
      <c r="J41161"/>
      <c r="K41161"/>
      <c r="L41161"/>
      <c r="M41161"/>
      <c r="N41161"/>
      <c r="O41161"/>
      <c r="P41161"/>
      <c r="Q41161"/>
      <c r="R41161"/>
    </row>
    <row r="41162" spans="3:18" x14ac:dyDescent="0.2">
      <c r="C41162"/>
      <c r="D41162"/>
      <c r="E41162"/>
      <c r="F41162"/>
      <c r="G41162"/>
      <c r="H41162"/>
      <c r="I41162"/>
      <c r="J41162"/>
      <c r="K41162"/>
      <c r="L41162"/>
      <c r="M41162"/>
      <c r="N41162"/>
      <c r="O41162"/>
      <c r="P41162"/>
      <c r="Q41162"/>
      <c r="R41162"/>
    </row>
    <row r="41163" spans="3:18" x14ac:dyDescent="0.2">
      <c r="C41163"/>
      <c r="D41163"/>
      <c r="E41163"/>
      <c r="F41163"/>
      <c r="G41163"/>
      <c r="H41163"/>
      <c r="I41163"/>
      <c r="J41163"/>
      <c r="K41163"/>
      <c r="L41163"/>
      <c r="M41163"/>
      <c r="N41163"/>
      <c r="O41163"/>
      <c r="P41163"/>
      <c r="Q41163"/>
      <c r="R41163"/>
    </row>
    <row r="41164" spans="3:18" x14ac:dyDescent="0.2">
      <c r="C41164"/>
      <c r="D41164"/>
      <c r="E41164"/>
      <c r="F41164"/>
      <c r="G41164"/>
      <c r="H41164"/>
      <c r="I41164"/>
      <c r="J41164"/>
      <c r="K41164"/>
      <c r="L41164"/>
      <c r="M41164"/>
      <c r="N41164"/>
      <c r="O41164"/>
      <c r="P41164"/>
      <c r="Q41164"/>
      <c r="R41164"/>
    </row>
    <row r="41165" spans="3:18" x14ac:dyDescent="0.2">
      <c r="C41165"/>
      <c r="D41165"/>
      <c r="E41165"/>
      <c r="F41165"/>
      <c r="G41165"/>
      <c r="H41165"/>
      <c r="I41165"/>
      <c r="J41165"/>
      <c r="K41165"/>
      <c r="L41165"/>
      <c r="M41165"/>
      <c r="N41165"/>
      <c r="O41165"/>
      <c r="P41165"/>
      <c r="Q41165"/>
      <c r="R41165"/>
    </row>
    <row r="41166" spans="3:18" x14ac:dyDescent="0.2">
      <c r="C41166"/>
      <c r="D41166"/>
      <c r="E41166"/>
      <c r="F41166"/>
      <c r="G41166"/>
      <c r="H41166"/>
      <c r="I41166"/>
      <c r="J41166"/>
      <c r="K41166"/>
      <c r="L41166"/>
      <c r="M41166"/>
      <c r="N41166"/>
      <c r="O41166"/>
      <c r="P41166"/>
      <c r="Q41166"/>
      <c r="R41166"/>
    </row>
    <row r="41167" spans="3:18" x14ac:dyDescent="0.2">
      <c r="C41167"/>
      <c r="D41167"/>
      <c r="E41167"/>
      <c r="F41167"/>
      <c r="G41167"/>
      <c r="H41167"/>
      <c r="I41167"/>
      <c r="J41167"/>
      <c r="K41167"/>
      <c r="L41167"/>
      <c r="M41167"/>
      <c r="N41167"/>
      <c r="O41167"/>
      <c r="P41167"/>
      <c r="Q41167"/>
      <c r="R41167"/>
    </row>
    <row r="41168" spans="3:18" x14ac:dyDescent="0.2">
      <c r="C41168"/>
      <c r="D41168"/>
      <c r="E41168"/>
      <c r="F41168"/>
      <c r="G41168"/>
      <c r="H41168"/>
      <c r="I41168"/>
      <c r="J41168"/>
      <c r="K41168"/>
      <c r="L41168"/>
      <c r="M41168"/>
      <c r="N41168"/>
      <c r="O41168"/>
      <c r="P41168"/>
      <c r="Q41168"/>
      <c r="R41168"/>
    </row>
    <row r="41169" spans="3:18" x14ac:dyDescent="0.2">
      <c r="C41169"/>
      <c r="D41169"/>
      <c r="E41169"/>
      <c r="F41169"/>
      <c r="G41169"/>
      <c r="H41169"/>
      <c r="I41169"/>
      <c r="J41169"/>
      <c r="K41169"/>
      <c r="L41169"/>
      <c r="M41169"/>
      <c r="N41169"/>
      <c r="O41169"/>
      <c r="P41169"/>
      <c r="Q41169"/>
      <c r="R41169"/>
    </row>
    <row r="41170" spans="3:18" x14ac:dyDescent="0.2">
      <c r="C41170"/>
      <c r="D41170"/>
      <c r="E41170"/>
      <c r="F41170"/>
      <c r="G41170"/>
      <c r="H41170"/>
      <c r="I41170"/>
      <c r="J41170"/>
      <c r="K41170"/>
      <c r="L41170"/>
      <c r="M41170"/>
      <c r="N41170"/>
      <c r="O41170"/>
      <c r="P41170"/>
      <c r="Q41170"/>
      <c r="R41170"/>
    </row>
    <row r="41171" spans="3:18" x14ac:dyDescent="0.2">
      <c r="C41171"/>
      <c r="D41171"/>
      <c r="E41171"/>
      <c r="F41171"/>
      <c r="G41171"/>
      <c r="H41171"/>
      <c r="I41171"/>
      <c r="J41171"/>
      <c r="K41171"/>
      <c r="L41171"/>
      <c r="M41171"/>
      <c r="N41171"/>
      <c r="O41171"/>
      <c r="P41171"/>
      <c r="Q41171"/>
      <c r="R41171"/>
    </row>
    <row r="41172" spans="3:18" x14ac:dyDescent="0.2">
      <c r="C41172"/>
      <c r="D41172"/>
      <c r="E41172"/>
      <c r="F41172"/>
      <c r="G41172"/>
      <c r="H41172"/>
      <c r="I41172"/>
      <c r="J41172"/>
      <c r="K41172"/>
      <c r="L41172"/>
      <c r="M41172"/>
      <c r="N41172"/>
      <c r="O41172"/>
      <c r="P41172"/>
      <c r="Q41172"/>
      <c r="R41172"/>
    </row>
    <row r="41173" spans="3:18" x14ac:dyDescent="0.2">
      <c r="C41173"/>
      <c r="D41173"/>
      <c r="E41173"/>
      <c r="F41173"/>
      <c r="G41173"/>
      <c r="H41173"/>
      <c r="I41173"/>
      <c r="J41173"/>
      <c r="K41173"/>
      <c r="L41173"/>
      <c r="M41173"/>
      <c r="N41173"/>
      <c r="O41173"/>
      <c r="P41173"/>
      <c r="Q41173"/>
      <c r="R41173"/>
    </row>
    <row r="41174" spans="3:18" x14ac:dyDescent="0.2">
      <c r="C41174"/>
      <c r="D41174"/>
      <c r="E41174"/>
      <c r="F41174"/>
      <c r="G41174"/>
      <c r="H41174"/>
      <c r="I41174"/>
      <c r="J41174"/>
      <c r="K41174"/>
      <c r="L41174"/>
      <c r="M41174"/>
      <c r="N41174"/>
      <c r="O41174"/>
      <c r="P41174"/>
      <c r="Q41174"/>
      <c r="R41174"/>
    </row>
    <row r="41175" spans="3:18" x14ac:dyDescent="0.2">
      <c r="C41175"/>
      <c r="D41175"/>
      <c r="E41175"/>
      <c r="F41175"/>
      <c r="G41175"/>
      <c r="H41175"/>
      <c r="I41175"/>
      <c r="J41175"/>
      <c r="K41175"/>
      <c r="L41175"/>
      <c r="M41175"/>
      <c r="N41175"/>
      <c r="O41175"/>
      <c r="P41175"/>
      <c r="Q41175"/>
      <c r="R41175"/>
    </row>
    <row r="41176" spans="3:18" x14ac:dyDescent="0.2">
      <c r="C41176"/>
      <c r="D41176"/>
      <c r="E41176"/>
      <c r="F41176"/>
      <c r="G41176"/>
      <c r="H41176"/>
      <c r="I41176"/>
      <c r="J41176"/>
      <c r="K41176"/>
      <c r="L41176"/>
      <c r="M41176"/>
      <c r="N41176"/>
      <c r="O41176"/>
      <c r="P41176"/>
      <c r="Q41176"/>
      <c r="R41176"/>
    </row>
    <row r="41177" spans="3:18" x14ac:dyDescent="0.2">
      <c r="C41177"/>
      <c r="D41177"/>
      <c r="E41177"/>
      <c r="F41177"/>
      <c r="G41177"/>
      <c r="H41177"/>
      <c r="I41177"/>
      <c r="J41177"/>
      <c r="K41177"/>
      <c r="L41177"/>
      <c r="M41177"/>
      <c r="N41177"/>
      <c r="O41177"/>
      <c r="P41177"/>
      <c r="Q41177"/>
      <c r="R41177"/>
    </row>
    <row r="41178" spans="3:18" x14ac:dyDescent="0.2">
      <c r="C41178"/>
      <c r="D41178"/>
      <c r="E41178"/>
      <c r="F41178"/>
      <c r="G41178"/>
      <c r="H41178"/>
      <c r="I41178"/>
      <c r="J41178"/>
      <c r="K41178"/>
      <c r="L41178"/>
      <c r="M41178"/>
      <c r="N41178"/>
      <c r="O41178"/>
      <c r="P41178"/>
      <c r="Q41178"/>
      <c r="R41178"/>
    </row>
    <row r="41179" spans="3:18" x14ac:dyDescent="0.2">
      <c r="C41179"/>
      <c r="D41179"/>
      <c r="E41179"/>
      <c r="F41179"/>
      <c r="G41179"/>
      <c r="H41179"/>
      <c r="I41179"/>
      <c r="J41179"/>
      <c r="K41179"/>
      <c r="L41179"/>
      <c r="M41179"/>
      <c r="N41179"/>
      <c r="O41179"/>
      <c r="P41179"/>
      <c r="Q41179"/>
      <c r="R41179"/>
    </row>
    <row r="41180" spans="3:18" x14ac:dyDescent="0.2">
      <c r="C41180"/>
      <c r="D41180"/>
      <c r="E41180"/>
      <c r="F41180"/>
      <c r="G41180"/>
      <c r="H41180"/>
      <c r="I41180"/>
      <c r="J41180"/>
      <c r="K41180"/>
      <c r="L41180"/>
      <c r="M41180"/>
      <c r="N41180"/>
      <c r="O41180"/>
      <c r="P41180"/>
      <c r="Q41180"/>
      <c r="R41180"/>
    </row>
    <row r="41181" spans="3:18" x14ac:dyDescent="0.2">
      <c r="C41181"/>
      <c r="D41181"/>
      <c r="E41181"/>
      <c r="F41181"/>
      <c r="G41181"/>
      <c r="H41181"/>
      <c r="I41181"/>
      <c r="J41181"/>
      <c r="K41181"/>
      <c r="L41181"/>
      <c r="M41181"/>
      <c r="N41181"/>
      <c r="O41181"/>
      <c r="P41181"/>
      <c r="Q41181"/>
      <c r="R41181"/>
    </row>
    <row r="41182" spans="3:18" x14ac:dyDescent="0.2">
      <c r="C41182"/>
      <c r="D41182"/>
      <c r="E41182"/>
      <c r="F41182"/>
      <c r="G41182"/>
      <c r="H41182"/>
      <c r="I41182"/>
      <c r="J41182"/>
      <c r="K41182"/>
      <c r="L41182"/>
      <c r="M41182"/>
      <c r="N41182"/>
      <c r="O41182"/>
      <c r="P41182"/>
      <c r="Q41182"/>
      <c r="R41182"/>
    </row>
    <row r="41183" spans="3:18" x14ac:dyDescent="0.2">
      <c r="C41183"/>
      <c r="D41183"/>
      <c r="E41183"/>
      <c r="F41183"/>
      <c r="G41183"/>
      <c r="H41183"/>
      <c r="I41183"/>
      <c r="J41183"/>
      <c r="K41183"/>
      <c r="L41183"/>
      <c r="M41183"/>
      <c r="N41183"/>
      <c r="O41183"/>
      <c r="P41183"/>
      <c r="Q41183"/>
      <c r="R41183"/>
    </row>
    <row r="41184" spans="3:18" x14ac:dyDescent="0.2">
      <c r="C41184"/>
      <c r="D41184"/>
      <c r="E41184"/>
      <c r="F41184"/>
      <c r="G41184"/>
      <c r="H41184"/>
      <c r="I41184"/>
      <c r="J41184"/>
      <c r="K41184"/>
      <c r="L41184"/>
      <c r="M41184"/>
      <c r="N41184"/>
      <c r="O41184"/>
      <c r="P41184"/>
      <c r="Q41184"/>
      <c r="R41184"/>
    </row>
    <row r="41185" spans="3:18" x14ac:dyDescent="0.2">
      <c r="C41185"/>
      <c r="D41185"/>
      <c r="E41185"/>
      <c r="F41185"/>
      <c r="G41185"/>
      <c r="H41185"/>
      <c r="I41185"/>
      <c r="J41185"/>
      <c r="K41185"/>
      <c r="L41185"/>
      <c r="M41185"/>
      <c r="N41185"/>
      <c r="O41185"/>
      <c r="P41185"/>
      <c r="Q41185"/>
      <c r="R41185"/>
    </row>
    <row r="41186" spans="3:18" x14ac:dyDescent="0.2">
      <c r="C41186"/>
      <c r="D41186"/>
      <c r="E41186"/>
      <c r="F41186"/>
      <c r="G41186"/>
      <c r="H41186"/>
      <c r="I41186"/>
      <c r="J41186"/>
      <c r="K41186"/>
      <c r="L41186"/>
      <c r="M41186"/>
      <c r="N41186"/>
      <c r="O41186"/>
      <c r="P41186"/>
      <c r="Q41186"/>
      <c r="R41186"/>
    </row>
    <row r="41187" spans="3:18" x14ac:dyDescent="0.2">
      <c r="C41187"/>
      <c r="D41187"/>
      <c r="E41187"/>
      <c r="F41187"/>
      <c r="G41187"/>
      <c r="H41187"/>
      <c r="I41187"/>
      <c r="J41187"/>
      <c r="K41187"/>
      <c r="L41187"/>
      <c r="M41187"/>
      <c r="N41187"/>
      <c r="O41187"/>
      <c r="P41187"/>
      <c r="Q41187"/>
      <c r="R41187"/>
    </row>
    <row r="41188" spans="3:18" x14ac:dyDescent="0.2">
      <c r="C41188"/>
      <c r="D41188"/>
      <c r="E41188"/>
      <c r="F41188"/>
      <c r="G41188"/>
      <c r="H41188"/>
      <c r="I41188"/>
      <c r="J41188"/>
      <c r="K41188"/>
      <c r="L41188"/>
      <c r="M41188"/>
      <c r="N41188"/>
      <c r="O41188"/>
      <c r="P41188"/>
      <c r="Q41188"/>
      <c r="R41188"/>
    </row>
    <row r="41189" spans="3:18" x14ac:dyDescent="0.2">
      <c r="C41189"/>
      <c r="D41189"/>
      <c r="E41189"/>
      <c r="F41189"/>
      <c r="G41189"/>
      <c r="H41189"/>
      <c r="I41189"/>
      <c r="J41189"/>
      <c r="K41189"/>
      <c r="L41189"/>
      <c r="M41189"/>
      <c r="N41189"/>
      <c r="O41189"/>
      <c r="P41189"/>
      <c r="Q41189"/>
      <c r="R41189"/>
    </row>
    <row r="41190" spans="3:18" x14ac:dyDescent="0.2">
      <c r="C41190"/>
      <c r="D41190"/>
      <c r="E41190"/>
      <c r="F41190"/>
      <c r="G41190"/>
      <c r="H41190"/>
      <c r="I41190"/>
      <c r="J41190"/>
      <c r="K41190"/>
      <c r="L41190"/>
      <c r="M41190"/>
      <c r="N41190"/>
      <c r="O41190"/>
      <c r="P41190"/>
      <c r="Q41190"/>
      <c r="R41190"/>
    </row>
    <row r="41191" spans="3:18" x14ac:dyDescent="0.2">
      <c r="C41191"/>
      <c r="D41191"/>
      <c r="E41191"/>
      <c r="F41191"/>
      <c r="G41191"/>
      <c r="H41191"/>
      <c r="I41191"/>
      <c r="J41191"/>
      <c r="K41191"/>
      <c r="L41191"/>
      <c r="M41191"/>
      <c r="N41191"/>
      <c r="O41191"/>
      <c r="P41191"/>
      <c r="Q41191"/>
      <c r="R41191"/>
    </row>
    <row r="41192" spans="3:18" x14ac:dyDescent="0.2">
      <c r="C41192"/>
      <c r="D41192"/>
      <c r="E41192"/>
      <c r="F41192"/>
      <c r="G41192"/>
      <c r="H41192"/>
      <c r="I41192"/>
      <c r="J41192"/>
      <c r="K41192"/>
      <c r="L41192"/>
      <c r="M41192"/>
      <c r="N41192"/>
      <c r="O41192"/>
      <c r="P41192"/>
      <c r="Q41192"/>
      <c r="R41192"/>
    </row>
    <row r="41193" spans="3:18" x14ac:dyDescent="0.2">
      <c r="C41193"/>
      <c r="D41193"/>
      <c r="E41193"/>
      <c r="F41193"/>
      <c r="G41193"/>
      <c r="H41193"/>
      <c r="I41193"/>
      <c r="J41193"/>
      <c r="K41193"/>
      <c r="L41193"/>
      <c r="M41193"/>
      <c r="N41193"/>
      <c r="O41193"/>
      <c r="P41193"/>
      <c r="Q41193"/>
      <c r="R41193"/>
    </row>
    <row r="41194" spans="3:18" x14ac:dyDescent="0.2">
      <c r="C41194"/>
      <c r="D41194"/>
      <c r="E41194"/>
      <c r="F41194"/>
      <c r="G41194"/>
      <c r="H41194"/>
      <c r="I41194"/>
      <c r="J41194"/>
      <c r="K41194"/>
      <c r="L41194"/>
      <c r="M41194"/>
      <c r="N41194"/>
      <c r="O41194"/>
      <c r="P41194"/>
      <c r="Q41194"/>
      <c r="R41194"/>
    </row>
    <row r="41195" spans="3:18" x14ac:dyDescent="0.2">
      <c r="C41195"/>
      <c r="D41195"/>
      <c r="E41195"/>
      <c r="F41195"/>
      <c r="G41195"/>
      <c r="H41195"/>
      <c r="I41195"/>
      <c r="J41195"/>
      <c r="K41195"/>
      <c r="L41195"/>
      <c r="M41195"/>
      <c r="N41195"/>
      <c r="O41195"/>
      <c r="P41195"/>
      <c r="Q41195"/>
      <c r="R41195"/>
    </row>
    <row r="41196" spans="3:18" x14ac:dyDescent="0.2">
      <c r="C41196"/>
      <c r="D41196"/>
      <c r="E41196"/>
      <c r="F41196"/>
      <c r="G41196"/>
      <c r="H41196"/>
      <c r="I41196"/>
      <c r="J41196"/>
      <c r="K41196"/>
      <c r="L41196"/>
      <c r="M41196"/>
      <c r="N41196"/>
      <c r="O41196"/>
      <c r="P41196"/>
      <c r="Q41196"/>
      <c r="R41196"/>
    </row>
    <row r="41197" spans="3:18" x14ac:dyDescent="0.2">
      <c r="C41197"/>
      <c r="D41197"/>
      <c r="E41197"/>
      <c r="F41197"/>
      <c r="G41197"/>
      <c r="H41197"/>
      <c r="I41197"/>
      <c r="J41197"/>
      <c r="K41197"/>
      <c r="L41197"/>
      <c r="M41197"/>
      <c r="N41197"/>
      <c r="O41197"/>
      <c r="P41197"/>
      <c r="Q41197"/>
      <c r="R41197"/>
    </row>
    <row r="41198" spans="3:18" x14ac:dyDescent="0.2">
      <c r="C41198"/>
      <c r="D41198"/>
      <c r="E41198"/>
      <c r="F41198"/>
      <c r="G41198"/>
      <c r="H41198"/>
      <c r="I41198"/>
      <c r="J41198"/>
      <c r="K41198"/>
      <c r="L41198"/>
      <c r="M41198"/>
      <c r="N41198"/>
      <c r="O41198"/>
      <c r="P41198"/>
      <c r="Q41198"/>
      <c r="R41198"/>
    </row>
    <row r="41199" spans="3:18" x14ac:dyDescent="0.2">
      <c r="C41199"/>
      <c r="D41199"/>
      <c r="E41199"/>
      <c r="F41199"/>
      <c r="G41199"/>
      <c r="H41199"/>
      <c r="I41199"/>
      <c r="J41199"/>
      <c r="K41199"/>
      <c r="L41199"/>
      <c r="M41199"/>
      <c r="N41199"/>
      <c r="O41199"/>
      <c r="P41199"/>
      <c r="Q41199"/>
      <c r="R41199"/>
    </row>
    <row r="41200" spans="3:18" x14ac:dyDescent="0.2">
      <c r="C41200"/>
      <c r="D41200"/>
      <c r="E41200"/>
      <c r="F41200"/>
      <c r="G41200"/>
      <c r="H41200"/>
      <c r="I41200"/>
      <c r="J41200"/>
      <c r="K41200"/>
      <c r="L41200"/>
      <c r="M41200"/>
      <c r="N41200"/>
      <c r="O41200"/>
      <c r="P41200"/>
      <c r="Q41200"/>
      <c r="R41200"/>
    </row>
    <row r="41201" spans="3:18" x14ac:dyDescent="0.2">
      <c r="C41201"/>
      <c r="D41201"/>
      <c r="E41201"/>
      <c r="F41201"/>
      <c r="G41201"/>
      <c r="H41201"/>
      <c r="I41201"/>
      <c r="J41201"/>
      <c r="K41201"/>
      <c r="L41201"/>
      <c r="M41201"/>
      <c r="N41201"/>
      <c r="O41201"/>
      <c r="P41201"/>
      <c r="Q41201"/>
      <c r="R41201"/>
    </row>
    <row r="41202" spans="3:18" x14ac:dyDescent="0.2">
      <c r="C41202"/>
      <c r="D41202"/>
      <c r="E41202"/>
      <c r="F41202"/>
      <c r="G41202"/>
      <c r="H41202"/>
      <c r="I41202"/>
      <c r="J41202"/>
      <c r="K41202"/>
      <c r="L41202"/>
      <c r="M41202"/>
      <c r="N41202"/>
      <c r="O41202"/>
      <c r="P41202"/>
      <c r="Q41202"/>
      <c r="R41202"/>
    </row>
    <row r="41203" spans="3:18" x14ac:dyDescent="0.2">
      <c r="C41203"/>
      <c r="D41203"/>
      <c r="E41203"/>
      <c r="F41203"/>
      <c r="G41203"/>
      <c r="H41203"/>
      <c r="I41203"/>
      <c r="J41203"/>
      <c r="K41203"/>
      <c r="L41203"/>
      <c r="M41203"/>
      <c r="N41203"/>
      <c r="O41203"/>
      <c r="P41203"/>
      <c r="Q41203"/>
      <c r="R41203"/>
    </row>
    <row r="41204" spans="3:18" x14ac:dyDescent="0.2">
      <c r="C41204"/>
      <c r="D41204"/>
      <c r="E41204"/>
      <c r="F41204"/>
      <c r="G41204"/>
      <c r="H41204"/>
      <c r="I41204"/>
      <c r="J41204"/>
      <c r="K41204"/>
      <c r="L41204"/>
      <c r="M41204"/>
      <c r="N41204"/>
      <c r="O41204"/>
      <c r="P41204"/>
      <c r="Q41204"/>
      <c r="R41204"/>
    </row>
    <row r="41205" spans="3:18" x14ac:dyDescent="0.2">
      <c r="C41205"/>
      <c r="D41205"/>
      <c r="E41205"/>
      <c r="F41205"/>
      <c r="G41205"/>
      <c r="H41205"/>
      <c r="I41205"/>
      <c r="J41205"/>
      <c r="K41205"/>
      <c r="L41205"/>
      <c r="M41205"/>
      <c r="N41205"/>
      <c r="O41205"/>
      <c r="P41205"/>
      <c r="Q41205"/>
      <c r="R41205"/>
    </row>
    <row r="41206" spans="3:18" x14ac:dyDescent="0.2">
      <c r="C41206"/>
      <c r="D41206"/>
      <c r="E41206"/>
      <c r="F41206"/>
      <c r="G41206"/>
      <c r="H41206"/>
      <c r="I41206"/>
      <c r="J41206"/>
      <c r="K41206"/>
      <c r="L41206"/>
      <c r="M41206"/>
      <c r="N41206"/>
      <c r="O41206"/>
      <c r="P41206"/>
      <c r="Q41206"/>
      <c r="R41206"/>
    </row>
    <row r="41207" spans="3:18" x14ac:dyDescent="0.2">
      <c r="C41207"/>
      <c r="D41207"/>
      <c r="E41207"/>
      <c r="F41207"/>
      <c r="G41207"/>
      <c r="H41207"/>
      <c r="I41207"/>
      <c r="J41207"/>
      <c r="K41207"/>
      <c r="L41207"/>
      <c r="M41207"/>
      <c r="N41207"/>
      <c r="O41207"/>
      <c r="P41207"/>
      <c r="Q41207"/>
      <c r="R41207"/>
    </row>
    <row r="41208" spans="3:18" x14ac:dyDescent="0.2">
      <c r="C41208"/>
      <c r="D41208"/>
      <c r="E41208"/>
      <c r="F41208"/>
      <c r="G41208"/>
      <c r="H41208"/>
      <c r="I41208"/>
      <c r="J41208"/>
      <c r="K41208"/>
      <c r="L41208"/>
      <c r="M41208"/>
      <c r="N41208"/>
      <c r="O41208"/>
      <c r="P41208"/>
      <c r="Q41208"/>
      <c r="R41208"/>
    </row>
    <row r="41209" spans="3:18" x14ac:dyDescent="0.2">
      <c r="C41209"/>
      <c r="D41209"/>
      <c r="E41209"/>
      <c r="F41209"/>
      <c r="G41209"/>
      <c r="H41209"/>
      <c r="I41209"/>
      <c r="J41209"/>
      <c r="K41209"/>
      <c r="L41209"/>
      <c r="M41209"/>
      <c r="N41209"/>
      <c r="O41209"/>
      <c r="P41209"/>
      <c r="Q41209"/>
      <c r="R41209"/>
    </row>
    <row r="41210" spans="3:18" x14ac:dyDescent="0.2">
      <c r="C41210"/>
      <c r="D41210"/>
      <c r="E41210"/>
      <c r="F41210"/>
      <c r="G41210"/>
      <c r="H41210"/>
      <c r="I41210"/>
      <c r="J41210"/>
      <c r="K41210"/>
      <c r="L41210"/>
      <c r="M41210"/>
      <c r="N41210"/>
      <c r="O41210"/>
      <c r="P41210"/>
      <c r="Q41210"/>
      <c r="R41210"/>
    </row>
    <row r="41211" spans="3:18" x14ac:dyDescent="0.2">
      <c r="C41211"/>
      <c r="D41211"/>
      <c r="E41211"/>
      <c r="F41211"/>
      <c r="G41211"/>
      <c r="H41211"/>
      <c r="I41211"/>
      <c r="J41211"/>
      <c r="K41211"/>
      <c r="L41211"/>
      <c r="M41211"/>
      <c r="N41211"/>
      <c r="O41211"/>
      <c r="P41211"/>
      <c r="Q41211"/>
      <c r="R41211"/>
    </row>
    <row r="41212" spans="3:18" x14ac:dyDescent="0.2">
      <c r="C41212"/>
      <c r="D41212"/>
      <c r="E41212"/>
      <c r="F41212"/>
      <c r="G41212"/>
      <c r="H41212"/>
      <c r="I41212"/>
      <c r="J41212"/>
      <c r="K41212"/>
      <c r="L41212"/>
      <c r="M41212"/>
      <c r="N41212"/>
      <c r="O41212"/>
      <c r="P41212"/>
      <c r="Q41212"/>
      <c r="R41212"/>
    </row>
    <row r="41213" spans="3:18" x14ac:dyDescent="0.2">
      <c r="C41213"/>
      <c r="D41213"/>
      <c r="E41213"/>
      <c r="F41213"/>
      <c r="G41213"/>
      <c r="H41213"/>
      <c r="I41213"/>
      <c r="J41213"/>
      <c r="K41213"/>
      <c r="L41213"/>
      <c r="M41213"/>
      <c r="N41213"/>
      <c r="O41213"/>
      <c r="P41213"/>
      <c r="Q41213"/>
      <c r="R41213"/>
    </row>
    <row r="41214" spans="3:18" x14ac:dyDescent="0.2">
      <c r="C41214"/>
      <c r="D41214"/>
      <c r="E41214"/>
      <c r="F41214"/>
      <c r="G41214"/>
      <c r="H41214"/>
      <c r="I41214"/>
      <c r="J41214"/>
      <c r="K41214"/>
      <c r="L41214"/>
      <c r="M41214"/>
      <c r="N41214"/>
      <c r="O41214"/>
      <c r="P41214"/>
      <c r="Q41214"/>
      <c r="R41214"/>
    </row>
    <row r="41215" spans="3:18" x14ac:dyDescent="0.2">
      <c r="C41215"/>
      <c r="D41215"/>
      <c r="E41215"/>
      <c r="F41215"/>
      <c r="G41215"/>
      <c r="H41215"/>
      <c r="I41215"/>
      <c r="J41215"/>
      <c r="K41215"/>
      <c r="L41215"/>
      <c r="M41215"/>
      <c r="N41215"/>
      <c r="O41215"/>
      <c r="P41215"/>
      <c r="Q41215"/>
      <c r="R41215"/>
    </row>
    <row r="41216" spans="3:18" x14ac:dyDescent="0.2">
      <c r="C41216"/>
      <c r="D41216"/>
      <c r="E41216"/>
      <c r="F41216"/>
      <c r="G41216"/>
      <c r="H41216"/>
      <c r="I41216"/>
      <c r="J41216"/>
      <c r="K41216"/>
      <c r="L41216"/>
      <c r="M41216"/>
      <c r="N41216"/>
      <c r="O41216"/>
      <c r="P41216"/>
      <c r="Q41216"/>
      <c r="R41216"/>
    </row>
    <row r="41217" spans="3:18" x14ac:dyDescent="0.2">
      <c r="C41217"/>
      <c r="D41217"/>
      <c r="E41217"/>
      <c r="F41217"/>
      <c r="G41217"/>
      <c r="H41217"/>
      <c r="I41217"/>
      <c r="J41217"/>
      <c r="K41217"/>
      <c r="L41217"/>
      <c r="M41217"/>
      <c r="N41217"/>
      <c r="O41217"/>
      <c r="P41217"/>
      <c r="Q41217"/>
      <c r="R41217"/>
    </row>
    <row r="41218" spans="3:18" x14ac:dyDescent="0.2">
      <c r="C41218"/>
      <c r="D41218"/>
      <c r="E41218"/>
      <c r="F41218"/>
      <c r="G41218"/>
      <c r="H41218"/>
      <c r="I41218"/>
      <c r="J41218"/>
      <c r="K41218"/>
      <c r="L41218"/>
      <c r="M41218"/>
      <c r="N41218"/>
      <c r="O41218"/>
      <c r="P41218"/>
      <c r="Q41218"/>
      <c r="R41218"/>
    </row>
    <row r="41219" spans="3:18" x14ac:dyDescent="0.2">
      <c r="C41219"/>
      <c r="D41219"/>
      <c r="E41219"/>
      <c r="F41219"/>
      <c r="G41219"/>
      <c r="H41219"/>
      <c r="I41219"/>
      <c r="J41219"/>
      <c r="K41219"/>
      <c r="L41219"/>
      <c r="M41219"/>
      <c r="N41219"/>
      <c r="O41219"/>
      <c r="P41219"/>
      <c r="Q41219"/>
      <c r="R41219"/>
    </row>
    <row r="41220" spans="3:18" x14ac:dyDescent="0.2">
      <c r="C41220"/>
      <c r="D41220"/>
      <c r="E41220"/>
      <c r="F41220"/>
      <c r="G41220"/>
      <c r="H41220"/>
      <c r="I41220"/>
      <c r="J41220"/>
      <c r="K41220"/>
      <c r="L41220"/>
      <c r="M41220"/>
      <c r="N41220"/>
      <c r="O41220"/>
      <c r="P41220"/>
      <c r="Q41220"/>
      <c r="R41220"/>
    </row>
    <row r="41221" spans="3:18" x14ac:dyDescent="0.2">
      <c r="C41221"/>
      <c r="D41221"/>
      <c r="E41221"/>
      <c r="F41221"/>
      <c r="G41221"/>
      <c r="H41221"/>
      <c r="I41221"/>
      <c r="J41221"/>
      <c r="K41221"/>
      <c r="L41221"/>
      <c r="M41221"/>
      <c r="N41221"/>
      <c r="O41221"/>
      <c r="P41221"/>
      <c r="Q41221"/>
      <c r="R41221"/>
    </row>
    <row r="41222" spans="3:18" x14ac:dyDescent="0.2">
      <c r="C41222"/>
      <c r="D41222"/>
      <c r="E41222"/>
      <c r="F41222"/>
      <c r="G41222"/>
      <c r="H41222"/>
      <c r="I41222"/>
      <c r="J41222"/>
      <c r="K41222"/>
      <c r="L41222"/>
      <c r="M41222"/>
      <c r="N41222"/>
      <c r="O41222"/>
      <c r="P41222"/>
      <c r="Q41222"/>
      <c r="R41222"/>
    </row>
    <row r="41223" spans="3:18" x14ac:dyDescent="0.2">
      <c r="C41223"/>
      <c r="D41223"/>
      <c r="E41223"/>
      <c r="F41223"/>
      <c r="G41223"/>
      <c r="H41223"/>
      <c r="I41223"/>
      <c r="J41223"/>
      <c r="K41223"/>
      <c r="L41223"/>
      <c r="M41223"/>
      <c r="N41223"/>
      <c r="O41223"/>
      <c r="P41223"/>
      <c r="Q41223"/>
      <c r="R41223"/>
    </row>
    <row r="41224" spans="3:18" x14ac:dyDescent="0.2">
      <c r="C41224"/>
      <c r="D41224"/>
      <c r="E41224"/>
      <c r="F41224"/>
      <c r="G41224"/>
      <c r="H41224"/>
      <c r="I41224"/>
      <c r="J41224"/>
      <c r="K41224"/>
      <c r="L41224"/>
      <c r="M41224"/>
      <c r="N41224"/>
      <c r="O41224"/>
      <c r="P41224"/>
      <c r="Q41224"/>
      <c r="R41224"/>
    </row>
    <row r="41225" spans="3:18" x14ac:dyDescent="0.2">
      <c r="C41225"/>
      <c r="D41225"/>
      <c r="E41225"/>
      <c r="F41225"/>
      <c r="G41225"/>
      <c r="H41225"/>
      <c r="I41225"/>
      <c r="J41225"/>
      <c r="K41225"/>
      <c r="L41225"/>
      <c r="M41225"/>
      <c r="N41225"/>
      <c r="O41225"/>
      <c r="P41225"/>
      <c r="Q41225"/>
      <c r="R41225"/>
    </row>
    <row r="41226" spans="3:18" x14ac:dyDescent="0.2">
      <c r="C41226"/>
      <c r="D41226"/>
      <c r="E41226"/>
      <c r="F41226"/>
      <c r="G41226"/>
      <c r="H41226"/>
      <c r="I41226"/>
      <c r="J41226"/>
      <c r="K41226"/>
      <c r="L41226"/>
      <c r="M41226"/>
      <c r="N41226"/>
      <c r="O41226"/>
      <c r="P41226"/>
      <c r="Q41226"/>
      <c r="R41226"/>
    </row>
    <row r="41227" spans="3:18" x14ac:dyDescent="0.2">
      <c r="C41227"/>
      <c r="D41227"/>
      <c r="E41227"/>
      <c r="F41227"/>
      <c r="G41227"/>
      <c r="H41227"/>
      <c r="I41227"/>
      <c r="J41227"/>
      <c r="K41227"/>
      <c r="L41227"/>
      <c r="M41227"/>
      <c r="N41227"/>
      <c r="O41227"/>
      <c r="P41227"/>
      <c r="Q41227"/>
      <c r="R41227"/>
    </row>
    <row r="41228" spans="3:18" x14ac:dyDescent="0.2">
      <c r="C41228"/>
      <c r="D41228"/>
      <c r="E41228"/>
      <c r="F41228"/>
      <c r="G41228"/>
      <c r="H41228"/>
      <c r="I41228"/>
      <c r="J41228"/>
      <c r="K41228"/>
      <c r="L41228"/>
      <c r="M41228"/>
      <c r="N41228"/>
      <c r="O41228"/>
      <c r="P41228"/>
      <c r="Q41228"/>
      <c r="R41228"/>
    </row>
    <row r="41229" spans="3:18" x14ac:dyDescent="0.2">
      <c r="C41229"/>
      <c r="D41229"/>
      <c r="E41229"/>
      <c r="F41229"/>
      <c r="G41229"/>
      <c r="H41229"/>
      <c r="I41229"/>
      <c r="J41229"/>
      <c r="K41229"/>
      <c r="L41229"/>
      <c r="M41229"/>
      <c r="N41229"/>
      <c r="O41229"/>
      <c r="P41229"/>
      <c r="Q41229"/>
      <c r="R41229"/>
    </row>
    <row r="41230" spans="3:18" x14ac:dyDescent="0.2">
      <c r="C41230"/>
      <c r="D41230"/>
      <c r="E41230"/>
      <c r="F41230"/>
      <c r="G41230"/>
      <c r="H41230"/>
      <c r="I41230"/>
      <c r="J41230"/>
      <c r="K41230"/>
      <c r="L41230"/>
      <c r="M41230"/>
      <c r="N41230"/>
      <c r="O41230"/>
      <c r="P41230"/>
      <c r="Q41230"/>
      <c r="R41230"/>
    </row>
    <row r="41231" spans="3:18" x14ac:dyDescent="0.2">
      <c r="C41231"/>
      <c r="D41231"/>
      <c r="E41231"/>
      <c r="F41231"/>
      <c r="G41231"/>
      <c r="H41231"/>
      <c r="I41231"/>
      <c r="J41231"/>
      <c r="K41231"/>
      <c r="L41231"/>
      <c r="M41231"/>
      <c r="N41231"/>
      <c r="O41231"/>
      <c r="P41231"/>
      <c r="Q41231"/>
      <c r="R41231"/>
    </row>
    <row r="41232" spans="3:18" x14ac:dyDescent="0.2">
      <c r="C41232"/>
      <c r="D41232"/>
      <c r="E41232"/>
      <c r="F41232"/>
      <c r="G41232"/>
      <c r="H41232"/>
      <c r="I41232"/>
      <c r="J41232"/>
      <c r="K41232"/>
      <c r="L41232"/>
      <c r="M41232"/>
      <c r="N41232"/>
      <c r="O41232"/>
      <c r="P41232"/>
      <c r="Q41232"/>
      <c r="R41232"/>
    </row>
    <row r="41233" spans="3:18" x14ac:dyDescent="0.2">
      <c r="C41233"/>
      <c r="D41233"/>
      <c r="E41233"/>
      <c r="F41233"/>
      <c r="G41233"/>
      <c r="H41233"/>
      <c r="I41233"/>
      <c r="J41233"/>
      <c r="K41233"/>
      <c r="L41233"/>
      <c r="M41233"/>
      <c r="N41233"/>
      <c r="O41233"/>
      <c r="P41233"/>
      <c r="Q41233"/>
      <c r="R41233"/>
    </row>
    <row r="41234" spans="3:18" x14ac:dyDescent="0.2">
      <c r="C41234"/>
      <c r="D41234"/>
      <c r="E41234"/>
      <c r="F41234"/>
      <c r="G41234"/>
      <c r="H41234"/>
      <c r="I41234"/>
      <c r="J41234"/>
      <c r="K41234"/>
      <c r="L41234"/>
      <c r="M41234"/>
      <c r="N41234"/>
      <c r="O41234"/>
      <c r="P41234"/>
      <c r="Q41234"/>
      <c r="R41234"/>
    </row>
    <row r="41235" spans="3:18" x14ac:dyDescent="0.2">
      <c r="C41235"/>
      <c r="D41235"/>
      <c r="E41235"/>
      <c r="F41235"/>
      <c r="G41235"/>
      <c r="H41235"/>
      <c r="I41235"/>
      <c r="J41235"/>
      <c r="K41235"/>
      <c r="L41235"/>
      <c r="M41235"/>
      <c r="N41235"/>
      <c r="O41235"/>
      <c r="P41235"/>
      <c r="Q41235"/>
      <c r="R41235"/>
    </row>
    <row r="41236" spans="3:18" x14ac:dyDescent="0.2">
      <c r="C41236"/>
      <c r="D41236"/>
      <c r="E41236"/>
      <c r="F41236"/>
      <c r="G41236"/>
      <c r="H41236"/>
      <c r="I41236"/>
      <c r="J41236"/>
      <c r="K41236"/>
      <c r="L41236"/>
      <c r="M41236"/>
      <c r="N41236"/>
      <c r="O41236"/>
      <c r="P41236"/>
      <c r="Q41236"/>
      <c r="R41236"/>
    </row>
    <row r="41237" spans="3:18" x14ac:dyDescent="0.2">
      <c r="C41237"/>
      <c r="D41237"/>
      <c r="E41237"/>
      <c r="F41237"/>
      <c r="G41237"/>
      <c r="H41237"/>
      <c r="I41237"/>
      <c r="J41237"/>
      <c r="K41237"/>
      <c r="L41237"/>
      <c r="M41237"/>
      <c r="N41237"/>
      <c r="O41237"/>
      <c r="P41237"/>
      <c r="Q41237"/>
      <c r="R41237"/>
    </row>
    <row r="41238" spans="3:18" x14ac:dyDescent="0.2">
      <c r="C41238"/>
      <c r="D41238"/>
      <c r="E41238"/>
      <c r="F41238"/>
      <c r="G41238"/>
      <c r="H41238"/>
      <c r="I41238"/>
      <c r="J41238"/>
      <c r="K41238"/>
      <c r="L41238"/>
      <c r="M41238"/>
      <c r="N41238"/>
      <c r="O41238"/>
      <c r="P41238"/>
      <c r="Q41238"/>
      <c r="R41238"/>
    </row>
    <row r="41239" spans="3:18" x14ac:dyDescent="0.2">
      <c r="C41239"/>
      <c r="D41239"/>
      <c r="E41239"/>
      <c r="F41239"/>
      <c r="G41239"/>
      <c r="H41239"/>
      <c r="I41239"/>
      <c r="J41239"/>
      <c r="K41239"/>
      <c r="L41239"/>
      <c r="M41239"/>
      <c r="N41239"/>
      <c r="O41239"/>
      <c r="P41239"/>
      <c r="Q41239"/>
      <c r="R41239"/>
    </row>
    <row r="41240" spans="3:18" x14ac:dyDescent="0.2">
      <c r="C41240"/>
      <c r="D41240"/>
      <c r="E41240"/>
      <c r="F41240"/>
      <c r="G41240"/>
      <c r="H41240"/>
      <c r="I41240"/>
      <c r="J41240"/>
      <c r="K41240"/>
      <c r="L41240"/>
      <c r="M41240"/>
      <c r="N41240"/>
      <c r="O41240"/>
      <c r="P41240"/>
      <c r="Q41240"/>
      <c r="R41240"/>
    </row>
    <row r="41241" spans="3:18" x14ac:dyDescent="0.2">
      <c r="C41241"/>
      <c r="D41241"/>
      <c r="E41241"/>
      <c r="F41241"/>
      <c r="G41241"/>
      <c r="H41241"/>
      <c r="I41241"/>
      <c r="J41241"/>
      <c r="K41241"/>
      <c r="L41241"/>
      <c r="M41241"/>
      <c r="N41241"/>
      <c r="O41241"/>
      <c r="P41241"/>
      <c r="Q41241"/>
      <c r="R41241"/>
    </row>
    <row r="41242" spans="3:18" x14ac:dyDescent="0.2">
      <c r="C41242"/>
      <c r="D41242"/>
      <c r="E41242"/>
      <c r="F41242"/>
      <c r="G41242"/>
      <c r="H41242"/>
      <c r="I41242"/>
      <c r="J41242"/>
      <c r="K41242"/>
      <c r="L41242"/>
      <c r="M41242"/>
      <c r="N41242"/>
      <c r="O41242"/>
      <c r="P41242"/>
      <c r="Q41242"/>
      <c r="R41242"/>
    </row>
    <row r="41243" spans="3:18" x14ac:dyDescent="0.2">
      <c r="C41243"/>
      <c r="D41243"/>
      <c r="E41243"/>
      <c r="F41243"/>
      <c r="G41243"/>
      <c r="H41243"/>
      <c r="I41243"/>
      <c r="J41243"/>
      <c r="K41243"/>
      <c r="L41243"/>
      <c r="M41243"/>
      <c r="N41243"/>
      <c r="O41243"/>
      <c r="P41243"/>
      <c r="Q41243"/>
      <c r="R41243"/>
    </row>
    <row r="41244" spans="3:18" x14ac:dyDescent="0.2">
      <c r="C41244"/>
      <c r="D41244"/>
      <c r="E41244"/>
      <c r="F41244"/>
      <c r="G41244"/>
      <c r="H41244"/>
      <c r="I41244"/>
      <c r="J41244"/>
      <c r="K41244"/>
      <c r="L41244"/>
      <c r="M41244"/>
      <c r="N41244"/>
      <c r="O41244"/>
      <c r="P41244"/>
      <c r="Q41244"/>
      <c r="R41244"/>
    </row>
    <row r="41245" spans="3:18" x14ac:dyDescent="0.2">
      <c r="C41245"/>
      <c r="D41245"/>
      <c r="E41245"/>
      <c r="F41245"/>
      <c r="G41245"/>
      <c r="H41245"/>
      <c r="I41245"/>
      <c r="J41245"/>
      <c r="K41245"/>
      <c r="L41245"/>
      <c r="M41245"/>
      <c r="N41245"/>
      <c r="O41245"/>
      <c r="P41245"/>
      <c r="Q41245"/>
      <c r="R41245"/>
    </row>
    <row r="41246" spans="3:18" x14ac:dyDescent="0.2">
      <c r="C41246"/>
      <c r="D41246"/>
      <c r="E41246"/>
      <c r="F41246"/>
      <c r="G41246"/>
      <c r="H41246"/>
      <c r="I41246"/>
      <c r="J41246"/>
      <c r="K41246"/>
      <c r="L41246"/>
      <c r="M41246"/>
      <c r="N41246"/>
      <c r="O41246"/>
      <c r="P41246"/>
      <c r="Q41246"/>
      <c r="R41246"/>
    </row>
    <row r="41247" spans="3:18" x14ac:dyDescent="0.2">
      <c r="C41247"/>
      <c r="D41247"/>
      <c r="E41247"/>
      <c r="F41247"/>
      <c r="G41247"/>
      <c r="H41247"/>
      <c r="I41247"/>
      <c r="J41247"/>
      <c r="K41247"/>
      <c r="L41247"/>
      <c r="M41247"/>
      <c r="N41247"/>
      <c r="O41247"/>
      <c r="P41247"/>
      <c r="Q41247"/>
      <c r="R41247"/>
    </row>
    <row r="41248" spans="3:18" x14ac:dyDescent="0.2">
      <c r="C41248"/>
      <c r="D41248"/>
      <c r="E41248"/>
      <c r="F41248"/>
      <c r="G41248"/>
      <c r="H41248"/>
      <c r="I41248"/>
      <c r="J41248"/>
      <c r="K41248"/>
      <c r="L41248"/>
      <c r="M41248"/>
      <c r="N41248"/>
      <c r="O41248"/>
      <c r="P41248"/>
      <c r="Q41248"/>
      <c r="R41248"/>
    </row>
    <row r="41249" spans="3:18" x14ac:dyDescent="0.2">
      <c r="C41249"/>
      <c r="D41249"/>
      <c r="E41249"/>
      <c r="F41249"/>
      <c r="G41249"/>
      <c r="H41249"/>
      <c r="I41249"/>
      <c r="J41249"/>
      <c r="K41249"/>
      <c r="L41249"/>
      <c r="M41249"/>
      <c r="N41249"/>
      <c r="O41249"/>
      <c r="P41249"/>
      <c r="Q41249"/>
      <c r="R41249"/>
    </row>
    <row r="41250" spans="3:18" x14ac:dyDescent="0.2">
      <c r="C41250"/>
      <c r="D41250"/>
      <c r="E41250"/>
      <c r="F41250"/>
      <c r="G41250"/>
      <c r="H41250"/>
      <c r="I41250"/>
      <c r="J41250"/>
      <c r="K41250"/>
      <c r="L41250"/>
      <c r="M41250"/>
      <c r="N41250"/>
      <c r="O41250"/>
      <c r="P41250"/>
      <c r="Q41250"/>
      <c r="R41250"/>
    </row>
    <row r="41251" spans="3:18" x14ac:dyDescent="0.2">
      <c r="C41251"/>
      <c r="D41251"/>
      <c r="E41251"/>
      <c r="F41251"/>
      <c r="G41251"/>
      <c r="H41251"/>
      <c r="I41251"/>
      <c r="J41251"/>
      <c r="K41251"/>
      <c r="L41251"/>
      <c r="M41251"/>
      <c r="N41251"/>
      <c r="O41251"/>
      <c r="P41251"/>
      <c r="Q41251"/>
      <c r="R41251"/>
    </row>
    <row r="41252" spans="3:18" x14ac:dyDescent="0.2">
      <c r="C41252"/>
      <c r="D41252"/>
      <c r="E41252"/>
      <c r="F41252"/>
      <c r="G41252"/>
      <c r="H41252"/>
      <c r="I41252"/>
      <c r="J41252"/>
      <c r="K41252"/>
      <c r="L41252"/>
      <c r="M41252"/>
      <c r="N41252"/>
      <c r="O41252"/>
      <c r="P41252"/>
      <c r="Q41252"/>
      <c r="R41252"/>
    </row>
    <row r="41253" spans="3:18" x14ac:dyDescent="0.2">
      <c r="C41253"/>
      <c r="D41253"/>
      <c r="E41253"/>
      <c r="F41253"/>
      <c r="G41253"/>
      <c r="H41253"/>
      <c r="I41253"/>
      <c r="J41253"/>
      <c r="K41253"/>
      <c r="L41253"/>
      <c r="M41253"/>
      <c r="N41253"/>
      <c r="O41253"/>
      <c r="P41253"/>
      <c r="Q41253"/>
      <c r="R41253"/>
    </row>
    <row r="41254" spans="3:18" x14ac:dyDescent="0.2">
      <c r="C41254"/>
      <c r="D41254"/>
      <c r="E41254"/>
      <c r="F41254"/>
      <c r="G41254"/>
      <c r="H41254"/>
      <c r="I41254"/>
      <c r="J41254"/>
      <c r="K41254"/>
      <c r="L41254"/>
      <c r="M41254"/>
      <c r="N41254"/>
      <c r="O41254"/>
      <c r="P41254"/>
      <c r="Q41254"/>
      <c r="R41254"/>
    </row>
    <row r="41255" spans="3:18" x14ac:dyDescent="0.2">
      <c r="C41255"/>
      <c r="D41255"/>
      <c r="E41255"/>
      <c r="F41255"/>
      <c r="G41255"/>
      <c r="H41255"/>
      <c r="I41255"/>
      <c r="J41255"/>
      <c r="K41255"/>
      <c r="L41255"/>
      <c r="M41255"/>
      <c r="N41255"/>
      <c r="O41255"/>
      <c r="P41255"/>
      <c r="Q41255"/>
      <c r="R41255"/>
    </row>
    <row r="41256" spans="3:18" x14ac:dyDescent="0.2">
      <c r="C41256"/>
      <c r="D41256"/>
      <c r="E41256"/>
      <c r="F41256"/>
      <c r="G41256"/>
      <c r="H41256"/>
      <c r="I41256"/>
      <c r="J41256"/>
      <c r="K41256"/>
      <c r="L41256"/>
      <c r="M41256"/>
      <c r="N41256"/>
      <c r="O41256"/>
      <c r="P41256"/>
      <c r="Q41256"/>
      <c r="R41256"/>
    </row>
    <row r="41257" spans="3:18" x14ac:dyDescent="0.2">
      <c r="C41257"/>
      <c r="D41257"/>
      <c r="E41257"/>
      <c r="F41257"/>
      <c r="G41257"/>
      <c r="H41257"/>
      <c r="I41257"/>
      <c r="J41257"/>
      <c r="K41257"/>
      <c r="L41257"/>
      <c r="M41257"/>
      <c r="N41257"/>
      <c r="O41257"/>
      <c r="P41257"/>
      <c r="Q41257"/>
      <c r="R41257"/>
    </row>
    <row r="41258" spans="3:18" x14ac:dyDescent="0.2">
      <c r="C41258"/>
      <c r="D41258"/>
      <c r="E41258"/>
      <c r="F41258"/>
      <c r="G41258"/>
      <c r="H41258"/>
      <c r="I41258"/>
      <c r="J41258"/>
      <c r="K41258"/>
      <c r="L41258"/>
      <c r="M41258"/>
      <c r="N41258"/>
      <c r="O41258"/>
      <c r="P41258"/>
      <c r="Q41258"/>
      <c r="R41258"/>
    </row>
    <row r="41259" spans="3:18" x14ac:dyDescent="0.2">
      <c r="C41259"/>
      <c r="D41259"/>
      <c r="E41259"/>
      <c r="F41259"/>
      <c r="G41259"/>
      <c r="H41259"/>
      <c r="I41259"/>
      <c r="J41259"/>
      <c r="K41259"/>
      <c r="L41259"/>
      <c r="M41259"/>
      <c r="N41259"/>
      <c r="O41259"/>
      <c r="P41259"/>
      <c r="Q41259"/>
      <c r="R41259"/>
    </row>
    <row r="41260" spans="3:18" x14ac:dyDescent="0.2">
      <c r="C41260"/>
      <c r="D41260"/>
      <c r="E41260"/>
      <c r="F41260"/>
      <c r="G41260"/>
      <c r="H41260"/>
      <c r="I41260"/>
      <c r="J41260"/>
      <c r="K41260"/>
      <c r="L41260"/>
      <c r="M41260"/>
      <c r="N41260"/>
      <c r="O41260"/>
      <c r="P41260"/>
      <c r="Q41260"/>
      <c r="R41260"/>
    </row>
    <row r="41261" spans="3:18" x14ac:dyDescent="0.2">
      <c r="C41261"/>
      <c r="D41261"/>
      <c r="E41261"/>
      <c r="F41261"/>
      <c r="G41261"/>
      <c r="H41261"/>
      <c r="I41261"/>
      <c r="J41261"/>
      <c r="K41261"/>
      <c r="L41261"/>
      <c r="M41261"/>
      <c r="N41261"/>
      <c r="O41261"/>
      <c r="P41261"/>
      <c r="Q41261"/>
      <c r="R41261"/>
    </row>
    <row r="41262" spans="3:18" x14ac:dyDescent="0.2">
      <c r="C41262"/>
      <c r="D41262"/>
      <c r="E41262"/>
      <c r="F41262"/>
      <c r="G41262"/>
      <c r="H41262"/>
      <c r="I41262"/>
      <c r="J41262"/>
      <c r="K41262"/>
      <c r="L41262"/>
      <c r="M41262"/>
      <c r="N41262"/>
      <c r="O41262"/>
      <c r="P41262"/>
      <c r="Q41262"/>
      <c r="R41262"/>
    </row>
    <row r="41263" spans="3:18" x14ac:dyDescent="0.2">
      <c r="C41263"/>
      <c r="D41263"/>
      <c r="E41263"/>
      <c r="F41263"/>
      <c r="G41263"/>
      <c r="H41263"/>
      <c r="I41263"/>
      <c r="J41263"/>
      <c r="K41263"/>
      <c r="L41263"/>
      <c r="M41263"/>
      <c r="N41263"/>
      <c r="O41263"/>
      <c r="P41263"/>
      <c r="Q41263"/>
      <c r="R41263"/>
    </row>
    <row r="41264" spans="3:18" x14ac:dyDescent="0.2">
      <c r="C41264"/>
      <c r="D41264"/>
      <c r="E41264"/>
      <c r="F41264"/>
      <c r="G41264"/>
      <c r="H41264"/>
      <c r="I41264"/>
      <c r="J41264"/>
      <c r="K41264"/>
      <c r="L41264"/>
      <c r="M41264"/>
      <c r="N41264"/>
      <c r="O41264"/>
      <c r="P41264"/>
      <c r="Q41264"/>
      <c r="R41264"/>
    </row>
    <row r="41265" spans="3:18" x14ac:dyDescent="0.2">
      <c r="C41265"/>
      <c r="D41265"/>
      <c r="E41265"/>
      <c r="F41265"/>
      <c r="G41265"/>
      <c r="H41265"/>
      <c r="I41265"/>
      <c r="J41265"/>
      <c r="K41265"/>
      <c r="L41265"/>
      <c r="M41265"/>
      <c r="N41265"/>
      <c r="O41265"/>
      <c r="P41265"/>
      <c r="Q41265"/>
      <c r="R41265"/>
    </row>
    <row r="41266" spans="3:18" x14ac:dyDescent="0.2">
      <c r="C41266"/>
      <c r="D41266"/>
      <c r="E41266"/>
      <c r="F41266"/>
      <c r="G41266"/>
      <c r="H41266"/>
      <c r="I41266"/>
      <c r="J41266"/>
      <c r="K41266"/>
      <c r="L41266"/>
      <c r="M41266"/>
      <c r="N41266"/>
      <c r="O41266"/>
      <c r="P41266"/>
      <c r="Q41266"/>
      <c r="R41266"/>
    </row>
    <row r="41267" spans="3:18" x14ac:dyDescent="0.2">
      <c r="C41267"/>
      <c r="D41267"/>
      <c r="E41267"/>
      <c r="F41267"/>
      <c r="G41267"/>
      <c r="H41267"/>
      <c r="I41267"/>
      <c r="J41267"/>
      <c r="K41267"/>
      <c r="L41267"/>
      <c r="M41267"/>
      <c r="N41267"/>
      <c r="O41267"/>
      <c r="P41267"/>
      <c r="Q41267"/>
      <c r="R41267"/>
    </row>
    <row r="41268" spans="3:18" x14ac:dyDescent="0.2">
      <c r="C41268"/>
      <c r="D41268"/>
      <c r="E41268"/>
      <c r="F41268"/>
      <c r="G41268"/>
      <c r="H41268"/>
      <c r="I41268"/>
      <c r="J41268"/>
      <c r="K41268"/>
      <c r="L41268"/>
      <c r="M41268"/>
      <c r="N41268"/>
      <c r="O41268"/>
      <c r="P41268"/>
      <c r="Q41268"/>
      <c r="R41268"/>
    </row>
    <row r="41269" spans="3:18" x14ac:dyDescent="0.2">
      <c r="C41269"/>
      <c r="D41269"/>
      <c r="E41269"/>
      <c r="F41269"/>
      <c r="G41269"/>
      <c r="H41269"/>
      <c r="I41269"/>
      <c r="J41269"/>
      <c r="K41269"/>
      <c r="L41269"/>
      <c r="M41269"/>
      <c r="N41269"/>
      <c r="O41269"/>
      <c r="P41269"/>
      <c r="Q41269"/>
      <c r="R41269"/>
    </row>
    <row r="41270" spans="3:18" x14ac:dyDescent="0.2">
      <c r="C41270"/>
      <c r="D41270"/>
      <c r="E41270"/>
      <c r="F41270"/>
      <c r="G41270"/>
      <c r="H41270"/>
      <c r="I41270"/>
      <c r="J41270"/>
      <c r="K41270"/>
      <c r="L41270"/>
      <c r="M41270"/>
      <c r="N41270"/>
      <c r="O41270"/>
      <c r="P41270"/>
      <c r="Q41270"/>
      <c r="R41270"/>
    </row>
    <row r="41271" spans="3:18" x14ac:dyDescent="0.2">
      <c r="C41271"/>
      <c r="D41271"/>
      <c r="E41271"/>
      <c r="F41271"/>
      <c r="G41271"/>
      <c r="H41271"/>
      <c r="I41271"/>
      <c r="J41271"/>
      <c r="K41271"/>
      <c r="L41271"/>
      <c r="M41271"/>
      <c r="N41271"/>
      <c r="O41271"/>
      <c r="P41271"/>
      <c r="Q41271"/>
      <c r="R41271"/>
    </row>
    <row r="41272" spans="3:18" x14ac:dyDescent="0.2">
      <c r="C41272"/>
      <c r="D41272"/>
      <c r="E41272"/>
      <c r="F41272"/>
      <c r="G41272"/>
      <c r="H41272"/>
      <c r="I41272"/>
      <c r="J41272"/>
      <c r="K41272"/>
      <c r="L41272"/>
      <c r="M41272"/>
      <c r="N41272"/>
      <c r="O41272"/>
      <c r="P41272"/>
      <c r="Q41272"/>
      <c r="R41272"/>
    </row>
    <row r="41273" spans="3:18" x14ac:dyDescent="0.2">
      <c r="C41273"/>
      <c r="D41273"/>
      <c r="E41273"/>
      <c r="F41273"/>
      <c r="G41273"/>
      <c r="H41273"/>
      <c r="I41273"/>
      <c r="J41273"/>
      <c r="K41273"/>
      <c r="L41273"/>
      <c r="M41273"/>
      <c r="N41273"/>
      <c r="O41273"/>
      <c r="P41273"/>
      <c r="Q41273"/>
      <c r="R41273"/>
    </row>
    <row r="41274" spans="3:18" x14ac:dyDescent="0.2">
      <c r="C41274"/>
      <c r="D41274"/>
      <c r="E41274"/>
      <c r="F41274"/>
      <c r="G41274"/>
      <c r="H41274"/>
      <c r="I41274"/>
      <c r="J41274"/>
      <c r="K41274"/>
      <c r="L41274"/>
      <c r="M41274"/>
      <c r="N41274"/>
      <c r="O41274"/>
      <c r="P41274"/>
      <c r="Q41274"/>
      <c r="R41274"/>
    </row>
    <row r="41275" spans="3:18" x14ac:dyDescent="0.2">
      <c r="C41275"/>
      <c r="D41275"/>
      <c r="E41275"/>
      <c r="F41275"/>
      <c r="G41275"/>
      <c r="H41275"/>
      <c r="I41275"/>
      <c r="J41275"/>
      <c r="K41275"/>
      <c r="L41275"/>
      <c r="M41275"/>
      <c r="N41275"/>
      <c r="O41275"/>
      <c r="P41275"/>
      <c r="Q41275"/>
      <c r="R41275"/>
    </row>
    <row r="41276" spans="3:18" x14ac:dyDescent="0.2">
      <c r="C41276"/>
      <c r="D41276"/>
      <c r="E41276"/>
      <c r="F41276"/>
      <c r="G41276"/>
      <c r="H41276"/>
      <c r="I41276"/>
      <c r="J41276"/>
      <c r="K41276"/>
      <c r="L41276"/>
      <c r="M41276"/>
      <c r="N41276"/>
      <c r="O41276"/>
      <c r="P41276"/>
      <c r="Q41276"/>
      <c r="R41276"/>
    </row>
    <row r="41277" spans="3:18" x14ac:dyDescent="0.2">
      <c r="C41277"/>
      <c r="D41277"/>
      <c r="E41277"/>
      <c r="F41277"/>
      <c r="G41277"/>
      <c r="H41277"/>
      <c r="I41277"/>
      <c r="J41277"/>
      <c r="K41277"/>
      <c r="L41277"/>
      <c r="M41277"/>
      <c r="N41277"/>
      <c r="O41277"/>
      <c r="P41277"/>
      <c r="Q41277"/>
      <c r="R41277"/>
    </row>
    <row r="41278" spans="3:18" x14ac:dyDescent="0.2">
      <c r="C41278"/>
      <c r="D41278"/>
      <c r="E41278"/>
      <c r="F41278"/>
      <c r="G41278"/>
      <c r="H41278"/>
      <c r="I41278"/>
      <c r="J41278"/>
      <c r="K41278"/>
      <c r="L41278"/>
      <c r="M41278"/>
      <c r="N41278"/>
      <c r="O41278"/>
      <c r="P41278"/>
      <c r="Q41278"/>
      <c r="R41278"/>
    </row>
    <row r="41279" spans="3:18" x14ac:dyDescent="0.2">
      <c r="C41279"/>
      <c r="D41279"/>
      <c r="E41279"/>
      <c r="F41279"/>
      <c r="G41279"/>
      <c r="H41279"/>
      <c r="I41279"/>
      <c r="J41279"/>
      <c r="K41279"/>
      <c r="L41279"/>
      <c r="M41279"/>
      <c r="N41279"/>
      <c r="O41279"/>
      <c r="P41279"/>
      <c r="Q41279"/>
      <c r="R41279"/>
    </row>
    <row r="41280" spans="3:18" x14ac:dyDescent="0.2">
      <c r="C41280"/>
      <c r="D41280"/>
      <c r="E41280"/>
      <c r="F41280"/>
      <c r="G41280"/>
      <c r="H41280"/>
      <c r="I41280"/>
      <c r="J41280"/>
      <c r="K41280"/>
      <c r="L41280"/>
      <c r="M41280"/>
      <c r="N41280"/>
      <c r="O41280"/>
      <c r="P41280"/>
      <c r="Q41280"/>
      <c r="R41280"/>
    </row>
    <row r="41281" spans="3:18" x14ac:dyDescent="0.2">
      <c r="C41281"/>
      <c r="D41281"/>
      <c r="E41281"/>
      <c r="F41281"/>
      <c r="G41281"/>
      <c r="H41281"/>
      <c r="I41281"/>
      <c r="J41281"/>
      <c r="K41281"/>
      <c r="L41281"/>
      <c r="M41281"/>
      <c r="N41281"/>
      <c r="O41281"/>
      <c r="P41281"/>
      <c r="Q41281"/>
      <c r="R41281"/>
    </row>
    <row r="41282" spans="3:18" x14ac:dyDescent="0.2">
      <c r="C41282"/>
      <c r="D41282"/>
      <c r="E41282"/>
      <c r="F41282"/>
      <c r="G41282"/>
      <c r="H41282"/>
      <c r="I41282"/>
      <c r="J41282"/>
      <c r="K41282"/>
      <c r="L41282"/>
      <c r="M41282"/>
      <c r="N41282"/>
      <c r="O41282"/>
      <c r="P41282"/>
      <c r="Q41282"/>
      <c r="R41282"/>
    </row>
    <row r="41283" spans="3:18" x14ac:dyDescent="0.2">
      <c r="C41283"/>
      <c r="D41283"/>
      <c r="E41283"/>
      <c r="F41283"/>
      <c r="G41283"/>
      <c r="H41283"/>
      <c r="I41283"/>
      <c r="J41283"/>
      <c r="K41283"/>
      <c r="L41283"/>
      <c r="M41283"/>
      <c r="N41283"/>
      <c r="O41283"/>
      <c r="P41283"/>
      <c r="Q41283"/>
      <c r="R41283"/>
    </row>
    <row r="41284" spans="3:18" x14ac:dyDescent="0.2">
      <c r="C41284"/>
      <c r="D41284"/>
      <c r="E41284"/>
      <c r="F41284"/>
      <c r="G41284"/>
      <c r="H41284"/>
      <c r="I41284"/>
      <c r="J41284"/>
      <c r="K41284"/>
      <c r="L41284"/>
      <c r="M41284"/>
      <c r="N41284"/>
      <c r="O41284"/>
      <c r="P41284"/>
      <c r="Q41284"/>
      <c r="R41284"/>
    </row>
    <row r="41285" spans="3:18" x14ac:dyDescent="0.2">
      <c r="C41285"/>
      <c r="D41285"/>
      <c r="E41285"/>
      <c r="F41285"/>
      <c r="G41285"/>
      <c r="H41285"/>
      <c r="I41285"/>
      <c r="J41285"/>
      <c r="K41285"/>
      <c r="L41285"/>
      <c r="M41285"/>
      <c r="N41285"/>
      <c r="O41285"/>
      <c r="P41285"/>
      <c r="Q41285"/>
      <c r="R41285"/>
    </row>
    <row r="41286" spans="3:18" x14ac:dyDescent="0.2">
      <c r="C41286"/>
      <c r="D41286"/>
      <c r="E41286"/>
      <c r="F41286"/>
      <c r="G41286"/>
      <c r="H41286"/>
      <c r="I41286"/>
      <c r="J41286"/>
      <c r="K41286"/>
      <c r="L41286"/>
      <c r="M41286"/>
      <c r="N41286"/>
      <c r="O41286"/>
      <c r="P41286"/>
      <c r="Q41286"/>
      <c r="R41286"/>
    </row>
    <row r="41287" spans="3:18" x14ac:dyDescent="0.2">
      <c r="C41287"/>
      <c r="D41287"/>
      <c r="E41287"/>
      <c r="F41287"/>
      <c r="G41287"/>
      <c r="H41287"/>
      <c r="I41287"/>
      <c r="J41287"/>
      <c r="K41287"/>
      <c r="L41287"/>
      <c r="M41287"/>
      <c r="N41287"/>
      <c r="O41287"/>
      <c r="P41287"/>
      <c r="Q41287"/>
      <c r="R41287"/>
    </row>
    <row r="41288" spans="3:18" x14ac:dyDescent="0.2">
      <c r="C41288"/>
      <c r="D41288"/>
      <c r="E41288"/>
      <c r="F41288"/>
      <c r="G41288"/>
      <c r="H41288"/>
      <c r="I41288"/>
      <c r="J41288"/>
      <c r="K41288"/>
      <c r="L41288"/>
      <c r="M41288"/>
      <c r="N41288"/>
      <c r="O41288"/>
      <c r="P41288"/>
      <c r="Q41288"/>
      <c r="R41288"/>
    </row>
    <row r="41289" spans="3:18" x14ac:dyDescent="0.2">
      <c r="C41289"/>
      <c r="D41289"/>
      <c r="E41289"/>
      <c r="F41289"/>
      <c r="G41289"/>
      <c r="H41289"/>
      <c r="I41289"/>
      <c r="J41289"/>
      <c r="K41289"/>
      <c r="L41289"/>
      <c r="M41289"/>
      <c r="N41289"/>
      <c r="O41289"/>
      <c r="P41289"/>
      <c r="Q41289"/>
      <c r="R41289"/>
    </row>
    <row r="41290" spans="3:18" x14ac:dyDescent="0.2">
      <c r="C41290"/>
      <c r="D41290"/>
      <c r="E41290"/>
      <c r="F41290"/>
      <c r="G41290"/>
      <c r="H41290"/>
      <c r="I41290"/>
      <c r="J41290"/>
      <c r="K41290"/>
      <c r="L41290"/>
      <c r="M41290"/>
      <c r="N41290"/>
      <c r="O41290"/>
      <c r="P41290"/>
      <c r="Q41290"/>
      <c r="R41290"/>
    </row>
    <row r="41291" spans="3:18" x14ac:dyDescent="0.2">
      <c r="C41291"/>
      <c r="D41291"/>
      <c r="E41291"/>
      <c r="F41291"/>
      <c r="G41291"/>
      <c r="H41291"/>
      <c r="I41291"/>
      <c r="J41291"/>
      <c r="K41291"/>
      <c r="L41291"/>
      <c r="M41291"/>
      <c r="N41291"/>
      <c r="O41291"/>
      <c r="P41291"/>
      <c r="Q41291"/>
      <c r="R41291"/>
    </row>
    <row r="41292" spans="3:18" x14ac:dyDescent="0.2">
      <c r="C41292"/>
      <c r="D41292"/>
      <c r="E41292"/>
      <c r="F41292"/>
      <c r="G41292"/>
      <c r="H41292"/>
      <c r="I41292"/>
      <c r="J41292"/>
      <c r="K41292"/>
      <c r="L41292"/>
      <c r="M41292"/>
      <c r="N41292"/>
      <c r="O41292"/>
      <c r="P41292"/>
      <c r="Q41292"/>
      <c r="R41292"/>
    </row>
    <row r="41293" spans="3:18" x14ac:dyDescent="0.2">
      <c r="C41293"/>
      <c r="D41293"/>
      <c r="E41293"/>
      <c r="F41293"/>
      <c r="G41293"/>
      <c r="H41293"/>
      <c r="I41293"/>
      <c r="J41293"/>
      <c r="K41293"/>
      <c r="L41293"/>
      <c r="M41293"/>
      <c r="N41293"/>
      <c r="O41293"/>
      <c r="P41293"/>
      <c r="Q41293"/>
      <c r="R41293"/>
    </row>
    <row r="41294" spans="3:18" x14ac:dyDescent="0.2">
      <c r="C41294"/>
      <c r="D41294"/>
      <c r="E41294"/>
      <c r="F41294"/>
      <c r="G41294"/>
      <c r="H41294"/>
      <c r="I41294"/>
      <c r="J41294"/>
      <c r="K41294"/>
      <c r="L41294"/>
      <c r="M41294"/>
      <c r="N41294"/>
      <c r="O41294"/>
      <c r="P41294"/>
      <c r="Q41294"/>
      <c r="R41294"/>
    </row>
    <row r="41295" spans="3:18" x14ac:dyDescent="0.2">
      <c r="C41295"/>
      <c r="D41295"/>
      <c r="E41295"/>
      <c r="F41295"/>
      <c r="G41295"/>
      <c r="H41295"/>
      <c r="I41295"/>
      <c r="J41295"/>
      <c r="K41295"/>
      <c r="L41295"/>
      <c r="M41295"/>
      <c r="N41295"/>
      <c r="O41295"/>
      <c r="P41295"/>
      <c r="Q41295"/>
      <c r="R41295"/>
    </row>
    <row r="41296" spans="3:18" x14ac:dyDescent="0.2">
      <c r="C41296"/>
      <c r="D41296"/>
      <c r="E41296"/>
      <c r="F41296"/>
      <c r="G41296"/>
      <c r="H41296"/>
      <c r="I41296"/>
      <c r="J41296"/>
      <c r="K41296"/>
      <c r="L41296"/>
      <c r="M41296"/>
      <c r="N41296"/>
      <c r="O41296"/>
      <c r="P41296"/>
      <c r="Q41296"/>
      <c r="R41296"/>
    </row>
    <row r="41297" spans="3:18" x14ac:dyDescent="0.2">
      <c r="C41297"/>
      <c r="D41297"/>
      <c r="E41297"/>
      <c r="F41297"/>
      <c r="G41297"/>
      <c r="H41297"/>
      <c r="I41297"/>
      <c r="J41297"/>
      <c r="K41297"/>
      <c r="L41297"/>
      <c r="M41297"/>
      <c r="N41297"/>
      <c r="O41297"/>
      <c r="P41297"/>
      <c r="Q41297"/>
      <c r="R41297"/>
    </row>
    <row r="41298" spans="3:18" x14ac:dyDescent="0.2">
      <c r="C41298"/>
      <c r="D41298"/>
      <c r="E41298"/>
      <c r="F41298"/>
      <c r="G41298"/>
      <c r="H41298"/>
      <c r="I41298"/>
      <c r="J41298"/>
      <c r="K41298"/>
      <c r="L41298"/>
      <c r="M41298"/>
      <c r="N41298"/>
      <c r="O41298"/>
      <c r="P41298"/>
      <c r="Q41298"/>
      <c r="R41298"/>
    </row>
    <row r="41299" spans="3:18" x14ac:dyDescent="0.2">
      <c r="C41299"/>
      <c r="D41299"/>
      <c r="E41299"/>
      <c r="F41299"/>
      <c r="G41299"/>
      <c r="H41299"/>
      <c r="I41299"/>
      <c r="J41299"/>
      <c r="K41299"/>
      <c r="L41299"/>
      <c r="M41299"/>
      <c r="N41299"/>
      <c r="O41299"/>
      <c r="P41299"/>
      <c r="Q41299"/>
      <c r="R41299"/>
    </row>
    <row r="41300" spans="3:18" x14ac:dyDescent="0.2">
      <c r="C41300"/>
      <c r="D41300"/>
      <c r="E41300"/>
      <c r="F41300"/>
      <c r="G41300"/>
      <c r="H41300"/>
      <c r="I41300"/>
      <c r="J41300"/>
      <c r="K41300"/>
      <c r="L41300"/>
      <c r="M41300"/>
      <c r="N41300"/>
      <c r="O41300"/>
      <c r="P41300"/>
      <c r="Q41300"/>
      <c r="R41300"/>
    </row>
    <row r="41301" spans="3:18" x14ac:dyDescent="0.2">
      <c r="C41301"/>
      <c r="D41301"/>
      <c r="E41301"/>
      <c r="F41301"/>
      <c r="G41301"/>
      <c r="H41301"/>
      <c r="I41301"/>
      <c r="J41301"/>
      <c r="K41301"/>
      <c r="L41301"/>
      <c r="M41301"/>
      <c r="N41301"/>
      <c r="O41301"/>
      <c r="P41301"/>
      <c r="Q41301"/>
      <c r="R41301"/>
    </row>
    <row r="41302" spans="3:18" x14ac:dyDescent="0.2">
      <c r="C41302"/>
      <c r="D41302"/>
      <c r="E41302"/>
      <c r="F41302"/>
      <c r="G41302"/>
      <c r="H41302"/>
      <c r="I41302"/>
      <c r="J41302"/>
      <c r="K41302"/>
      <c r="L41302"/>
      <c r="M41302"/>
      <c r="N41302"/>
      <c r="O41302"/>
      <c r="P41302"/>
      <c r="Q41302"/>
      <c r="R41302"/>
    </row>
    <row r="41303" spans="3:18" x14ac:dyDescent="0.2">
      <c r="C41303"/>
      <c r="D41303"/>
      <c r="E41303"/>
      <c r="F41303"/>
      <c r="G41303"/>
      <c r="H41303"/>
      <c r="I41303"/>
      <c r="J41303"/>
      <c r="K41303"/>
      <c r="L41303"/>
      <c r="M41303"/>
      <c r="N41303"/>
      <c r="O41303"/>
      <c r="P41303"/>
      <c r="Q41303"/>
      <c r="R41303"/>
    </row>
    <row r="41304" spans="3:18" x14ac:dyDescent="0.2">
      <c r="C41304"/>
      <c r="D41304"/>
      <c r="E41304"/>
      <c r="F41304"/>
      <c r="G41304"/>
      <c r="H41304"/>
      <c r="I41304"/>
      <c r="J41304"/>
      <c r="K41304"/>
      <c r="L41304"/>
      <c r="M41304"/>
      <c r="N41304"/>
      <c r="O41304"/>
      <c r="P41304"/>
      <c r="Q41304"/>
      <c r="R41304"/>
    </row>
    <row r="41305" spans="3:18" x14ac:dyDescent="0.2">
      <c r="C41305"/>
      <c r="D41305"/>
      <c r="E41305"/>
      <c r="F41305"/>
      <c r="G41305"/>
      <c r="H41305"/>
      <c r="I41305"/>
      <c r="J41305"/>
      <c r="K41305"/>
      <c r="L41305"/>
      <c r="M41305"/>
      <c r="N41305"/>
      <c r="O41305"/>
      <c r="P41305"/>
      <c r="Q41305"/>
      <c r="R41305"/>
    </row>
    <row r="41306" spans="3:18" x14ac:dyDescent="0.2">
      <c r="C41306"/>
      <c r="D41306"/>
      <c r="E41306"/>
      <c r="F41306"/>
      <c r="G41306"/>
      <c r="H41306"/>
      <c r="I41306"/>
      <c r="J41306"/>
      <c r="K41306"/>
      <c r="L41306"/>
      <c r="M41306"/>
      <c r="N41306"/>
      <c r="O41306"/>
      <c r="P41306"/>
      <c r="Q41306"/>
      <c r="R41306"/>
    </row>
    <row r="41307" spans="3:18" x14ac:dyDescent="0.2">
      <c r="C41307"/>
      <c r="D41307"/>
      <c r="E41307"/>
      <c r="F41307"/>
      <c r="G41307"/>
      <c r="H41307"/>
      <c r="I41307"/>
      <c r="J41307"/>
      <c r="K41307"/>
      <c r="L41307"/>
      <c r="M41307"/>
      <c r="N41307"/>
      <c r="O41307"/>
      <c r="P41307"/>
      <c r="Q41307"/>
      <c r="R41307"/>
    </row>
    <row r="41308" spans="3:18" x14ac:dyDescent="0.2">
      <c r="C41308"/>
      <c r="D41308"/>
      <c r="E41308"/>
      <c r="F41308"/>
      <c r="G41308"/>
      <c r="H41308"/>
      <c r="I41308"/>
      <c r="J41308"/>
      <c r="K41308"/>
      <c r="L41308"/>
      <c r="M41308"/>
      <c r="N41308"/>
      <c r="O41308"/>
      <c r="P41308"/>
      <c r="Q41308"/>
      <c r="R41308"/>
    </row>
    <row r="41309" spans="3:18" x14ac:dyDescent="0.2">
      <c r="C41309"/>
      <c r="D41309"/>
      <c r="E41309"/>
      <c r="F41309"/>
      <c r="G41309"/>
      <c r="H41309"/>
      <c r="I41309"/>
      <c r="J41309"/>
      <c r="K41309"/>
      <c r="L41309"/>
      <c r="M41309"/>
      <c r="N41309"/>
      <c r="O41309"/>
      <c r="P41309"/>
      <c r="Q41309"/>
      <c r="R41309"/>
    </row>
    <row r="41310" spans="3:18" x14ac:dyDescent="0.2">
      <c r="C41310"/>
      <c r="D41310"/>
      <c r="E41310"/>
      <c r="F41310"/>
      <c r="G41310"/>
      <c r="H41310"/>
      <c r="I41310"/>
      <c r="J41310"/>
      <c r="K41310"/>
      <c r="L41310"/>
      <c r="M41310"/>
      <c r="N41310"/>
      <c r="O41310"/>
      <c r="P41310"/>
      <c r="Q41310"/>
      <c r="R41310"/>
    </row>
    <row r="41311" spans="3:18" x14ac:dyDescent="0.2">
      <c r="C41311"/>
      <c r="D41311"/>
      <c r="E41311"/>
      <c r="F41311"/>
      <c r="G41311"/>
      <c r="H41311"/>
      <c r="I41311"/>
      <c r="J41311"/>
      <c r="K41311"/>
      <c r="L41311"/>
      <c r="M41311"/>
      <c r="N41311"/>
      <c r="O41311"/>
      <c r="P41311"/>
      <c r="Q41311"/>
      <c r="R41311"/>
    </row>
    <row r="41312" spans="3:18" x14ac:dyDescent="0.2">
      <c r="C41312"/>
      <c r="D41312"/>
      <c r="E41312"/>
      <c r="F41312"/>
      <c r="G41312"/>
      <c r="H41312"/>
      <c r="I41312"/>
      <c r="J41312"/>
      <c r="K41312"/>
      <c r="L41312"/>
      <c r="M41312"/>
      <c r="N41312"/>
      <c r="O41312"/>
      <c r="P41312"/>
      <c r="Q41312"/>
      <c r="R41312"/>
    </row>
    <row r="41313" spans="3:18" x14ac:dyDescent="0.2">
      <c r="C41313"/>
      <c r="D41313"/>
      <c r="E41313"/>
      <c r="F41313"/>
      <c r="G41313"/>
      <c r="H41313"/>
      <c r="I41313"/>
      <c r="J41313"/>
      <c r="K41313"/>
      <c r="L41313"/>
      <c r="M41313"/>
      <c r="N41313"/>
      <c r="O41313"/>
      <c r="P41313"/>
      <c r="Q41313"/>
      <c r="R41313"/>
    </row>
    <row r="41314" spans="3:18" x14ac:dyDescent="0.2">
      <c r="C41314"/>
      <c r="D41314"/>
      <c r="E41314"/>
      <c r="F41314"/>
      <c r="G41314"/>
      <c r="H41314"/>
      <c r="I41314"/>
      <c r="J41314"/>
      <c r="K41314"/>
      <c r="L41314"/>
      <c r="M41314"/>
      <c r="N41314"/>
      <c r="O41314"/>
      <c r="P41314"/>
      <c r="Q41314"/>
      <c r="R41314"/>
    </row>
    <row r="41315" spans="3:18" x14ac:dyDescent="0.2">
      <c r="C41315"/>
      <c r="D41315"/>
      <c r="E41315"/>
      <c r="F41315"/>
      <c r="G41315"/>
      <c r="H41315"/>
      <c r="I41315"/>
      <c r="J41315"/>
      <c r="K41315"/>
      <c r="L41315"/>
      <c r="M41315"/>
      <c r="N41315"/>
      <c r="O41315"/>
      <c r="P41315"/>
      <c r="Q41315"/>
      <c r="R41315"/>
    </row>
    <row r="41316" spans="3:18" x14ac:dyDescent="0.2">
      <c r="C41316"/>
      <c r="D41316"/>
      <c r="E41316"/>
      <c r="F41316"/>
      <c r="G41316"/>
      <c r="H41316"/>
      <c r="I41316"/>
      <c r="J41316"/>
      <c r="K41316"/>
      <c r="L41316"/>
      <c r="M41316"/>
      <c r="N41316"/>
      <c r="O41316"/>
      <c r="P41316"/>
      <c r="Q41316"/>
      <c r="R41316"/>
    </row>
    <row r="41317" spans="3:18" x14ac:dyDescent="0.2">
      <c r="C41317"/>
      <c r="D41317"/>
      <c r="E41317"/>
      <c r="F41317"/>
      <c r="G41317"/>
      <c r="H41317"/>
      <c r="I41317"/>
      <c r="J41317"/>
      <c r="K41317"/>
      <c r="L41317"/>
      <c r="M41317"/>
      <c r="N41317"/>
      <c r="O41317"/>
      <c r="P41317"/>
      <c r="Q41317"/>
      <c r="R41317"/>
    </row>
    <row r="41318" spans="3:18" x14ac:dyDescent="0.2">
      <c r="C41318"/>
      <c r="D41318"/>
      <c r="E41318"/>
      <c r="F41318"/>
      <c r="G41318"/>
      <c r="H41318"/>
      <c r="I41318"/>
      <c r="J41318"/>
      <c r="K41318"/>
      <c r="L41318"/>
      <c r="M41318"/>
      <c r="N41318"/>
      <c r="O41318"/>
      <c r="P41318"/>
      <c r="Q41318"/>
      <c r="R41318"/>
    </row>
    <row r="41319" spans="3:18" x14ac:dyDescent="0.2">
      <c r="C41319"/>
      <c r="D41319"/>
      <c r="E41319"/>
      <c r="F41319"/>
      <c r="G41319"/>
      <c r="H41319"/>
      <c r="I41319"/>
      <c r="J41319"/>
      <c r="K41319"/>
      <c r="L41319"/>
      <c r="M41319"/>
      <c r="N41319"/>
      <c r="O41319"/>
      <c r="P41319"/>
      <c r="Q41319"/>
      <c r="R41319"/>
    </row>
    <row r="41320" spans="3:18" x14ac:dyDescent="0.2">
      <c r="C41320"/>
      <c r="D41320"/>
      <c r="E41320"/>
      <c r="F41320"/>
      <c r="G41320"/>
      <c r="H41320"/>
      <c r="I41320"/>
      <c r="J41320"/>
      <c r="K41320"/>
      <c r="L41320"/>
      <c r="M41320"/>
      <c r="N41320"/>
      <c r="O41320"/>
      <c r="P41320"/>
      <c r="Q41320"/>
      <c r="R41320"/>
    </row>
    <row r="41321" spans="3:18" x14ac:dyDescent="0.2">
      <c r="C41321"/>
      <c r="D41321"/>
      <c r="E41321"/>
      <c r="F41321"/>
      <c r="G41321"/>
      <c r="H41321"/>
      <c r="I41321"/>
      <c r="J41321"/>
      <c r="K41321"/>
      <c r="L41321"/>
      <c r="M41321"/>
      <c r="N41321"/>
      <c r="O41321"/>
      <c r="P41321"/>
      <c r="Q41321"/>
      <c r="R41321"/>
    </row>
    <row r="41322" spans="3:18" x14ac:dyDescent="0.2">
      <c r="C41322"/>
      <c r="D41322"/>
      <c r="E41322"/>
      <c r="F41322"/>
      <c r="G41322"/>
      <c r="H41322"/>
      <c r="I41322"/>
      <c r="J41322"/>
      <c r="K41322"/>
      <c r="L41322"/>
      <c r="M41322"/>
      <c r="N41322"/>
      <c r="O41322"/>
      <c r="P41322"/>
      <c r="Q41322"/>
      <c r="R41322"/>
    </row>
    <row r="41323" spans="3:18" x14ac:dyDescent="0.2">
      <c r="C41323"/>
      <c r="D41323"/>
      <c r="E41323"/>
      <c r="F41323"/>
      <c r="G41323"/>
      <c r="H41323"/>
      <c r="I41323"/>
      <c r="J41323"/>
      <c r="K41323"/>
      <c r="L41323"/>
      <c r="M41323"/>
      <c r="N41323"/>
      <c r="O41323"/>
      <c r="P41323"/>
      <c r="Q41323"/>
      <c r="R41323"/>
    </row>
    <row r="41324" spans="3:18" x14ac:dyDescent="0.2">
      <c r="C41324"/>
      <c r="D41324"/>
      <c r="E41324"/>
      <c r="F41324"/>
      <c r="G41324"/>
      <c r="H41324"/>
      <c r="I41324"/>
      <c r="J41324"/>
      <c r="K41324"/>
      <c r="L41324"/>
      <c r="M41324"/>
      <c r="N41324"/>
      <c r="O41324"/>
      <c r="P41324"/>
      <c r="Q41324"/>
      <c r="R41324"/>
    </row>
    <row r="41325" spans="3:18" x14ac:dyDescent="0.2">
      <c r="C41325"/>
      <c r="D41325"/>
      <c r="E41325"/>
      <c r="F41325"/>
      <c r="G41325"/>
      <c r="H41325"/>
      <c r="I41325"/>
      <c r="J41325"/>
      <c r="K41325"/>
      <c r="L41325"/>
      <c r="M41325"/>
      <c r="N41325"/>
      <c r="O41325"/>
      <c r="P41325"/>
      <c r="Q41325"/>
      <c r="R41325"/>
    </row>
    <row r="41326" spans="3:18" x14ac:dyDescent="0.2">
      <c r="C41326"/>
      <c r="D41326"/>
      <c r="E41326"/>
      <c r="F41326"/>
      <c r="G41326"/>
      <c r="H41326"/>
      <c r="I41326"/>
      <c r="J41326"/>
      <c r="K41326"/>
      <c r="L41326"/>
      <c r="M41326"/>
      <c r="N41326"/>
      <c r="O41326"/>
      <c r="P41326"/>
      <c r="Q41326"/>
      <c r="R41326"/>
    </row>
    <row r="41327" spans="3:18" x14ac:dyDescent="0.2">
      <c r="C41327"/>
      <c r="D41327"/>
      <c r="E41327"/>
      <c r="F41327"/>
      <c r="G41327"/>
      <c r="H41327"/>
      <c r="I41327"/>
      <c r="J41327"/>
      <c r="K41327"/>
      <c r="L41327"/>
      <c r="M41327"/>
      <c r="N41327"/>
      <c r="O41327"/>
      <c r="P41327"/>
      <c r="Q41327"/>
      <c r="R41327"/>
    </row>
    <row r="41328" spans="3:18" x14ac:dyDescent="0.2">
      <c r="C41328"/>
      <c r="D41328"/>
      <c r="E41328"/>
      <c r="F41328"/>
      <c r="G41328"/>
      <c r="H41328"/>
      <c r="I41328"/>
      <c r="J41328"/>
      <c r="K41328"/>
      <c r="L41328"/>
      <c r="M41328"/>
      <c r="N41328"/>
      <c r="O41328"/>
      <c r="P41328"/>
      <c r="Q41328"/>
      <c r="R41328"/>
    </row>
    <row r="41329" spans="3:18" x14ac:dyDescent="0.2">
      <c r="C41329"/>
      <c r="D41329"/>
      <c r="E41329"/>
      <c r="F41329"/>
      <c r="G41329"/>
      <c r="H41329"/>
      <c r="I41329"/>
      <c r="J41329"/>
      <c r="K41329"/>
      <c r="L41329"/>
      <c r="M41329"/>
      <c r="N41329"/>
      <c r="O41329"/>
      <c r="P41329"/>
      <c r="Q41329"/>
      <c r="R41329"/>
    </row>
    <row r="41330" spans="3:18" x14ac:dyDescent="0.2">
      <c r="C41330"/>
      <c r="D41330"/>
      <c r="E41330"/>
      <c r="F41330"/>
      <c r="G41330"/>
      <c r="H41330"/>
      <c r="I41330"/>
      <c r="J41330"/>
      <c r="K41330"/>
      <c r="L41330"/>
      <c r="M41330"/>
      <c r="N41330"/>
      <c r="O41330"/>
      <c r="P41330"/>
      <c r="Q41330"/>
      <c r="R41330"/>
    </row>
    <row r="41331" spans="3:18" x14ac:dyDescent="0.2">
      <c r="C41331"/>
      <c r="D41331"/>
      <c r="E41331"/>
      <c r="F41331"/>
      <c r="G41331"/>
      <c r="H41331"/>
      <c r="I41331"/>
      <c r="J41331"/>
      <c r="K41331"/>
      <c r="L41331"/>
      <c r="M41331"/>
      <c r="N41331"/>
      <c r="O41331"/>
      <c r="P41331"/>
      <c r="Q41331"/>
      <c r="R41331"/>
    </row>
    <row r="41332" spans="3:18" x14ac:dyDescent="0.2">
      <c r="C41332"/>
      <c r="D41332"/>
      <c r="E41332"/>
      <c r="F41332"/>
      <c r="G41332"/>
      <c r="H41332"/>
      <c r="I41332"/>
      <c r="J41332"/>
      <c r="K41332"/>
      <c r="L41332"/>
      <c r="M41332"/>
      <c r="N41332"/>
      <c r="O41332"/>
      <c r="P41332"/>
      <c r="Q41332"/>
      <c r="R41332"/>
    </row>
    <row r="41333" spans="3:18" x14ac:dyDescent="0.2">
      <c r="C41333"/>
      <c r="D41333"/>
      <c r="E41333"/>
      <c r="F41333"/>
      <c r="G41333"/>
      <c r="H41333"/>
      <c r="I41333"/>
      <c r="J41333"/>
      <c r="K41333"/>
      <c r="L41333"/>
      <c r="M41333"/>
      <c r="N41333"/>
      <c r="O41333"/>
      <c r="P41333"/>
      <c r="Q41333"/>
      <c r="R41333"/>
    </row>
    <row r="41334" spans="3:18" x14ac:dyDescent="0.2">
      <c r="C41334"/>
      <c r="D41334"/>
      <c r="E41334"/>
      <c r="F41334"/>
      <c r="G41334"/>
      <c r="H41334"/>
      <c r="I41334"/>
      <c r="J41334"/>
      <c r="K41334"/>
      <c r="L41334"/>
      <c r="M41334"/>
      <c r="N41334"/>
      <c r="O41334"/>
      <c r="P41334"/>
      <c r="Q41334"/>
      <c r="R41334"/>
    </row>
    <row r="41335" spans="3:18" x14ac:dyDescent="0.2">
      <c r="C41335"/>
      <c r="D41335"/>
      <c r="E41335"/>
      <c r="F41335"/>
      <c r="G41335"/>
      <c r="H41335"/>
      <c r="I41335"/>
      <c r="J41335"/>
      <c r="K41335"/>
      <c r="L41335"/>
      <c r="M41335"/>
      <c r="N41335"/>
      <c r="O41335"/>
      <c r="P41335"/>
      <c r="Q41335"/>
      <c r="R41335"/>
    </row>
    <row r="41336" spans="3:18" x14ac:dyDescent="0.2">
      <c r="C41336"/>
      <c r="D41336"/>
      <c r="E41336"/>
      <c r="F41336"/>
      <c r="G41336"/>
      <c r="H41336"/>
      <c r="I41336"/>
      <c r="J41336"/>
      <c r="K41336"/>
      <c r="L41336"/>
      <c r="M41336"/>
      <c r="N41336"/>
      <c r="O41336"/>
      <c r="P41336"/>
      <c r="Q41336"/>
      <c r="R41336"/>
    </row>
    <row r="41337" spans="3:18" x14ac:dyDescent="0.2">
      <c r="C41337"/>
      <c r="D41337"/>
      <c r="E41337"/>
      <c r="F41337"/>
      <c r="G41337"/>
      <c r="H41337"/>
      <c r="I41337"/>
      <c r="J41337"/>
      <c r="K41337"/>
      <c r="L41337"/>
      <c r="M41337"/>
      <c r="N41337"/>
      <c r="O41337"/>
      <c r="P41337"/>
      <c r="Q41337"/>
      <c r="R41337"/>
    </row>
    <row r="41338" spans="3:18" x14ac:dyDescent="0.2">
      <c r="C41338"/>
      <c r="D41338"/>
      <c r="E41338"/>
      <c r="F41338"/>
      <c r="G41338"/>
      <c r="H41338"/>
      <c r="I41338"/>
      <c r="J41338"/>
      <c r="K41338"/>
      <c r="L41338"/>
      <c r="M41338"/>
      <c r="N41338"/>
      <c r="O41338"/>
      <c r="P41338"/>
      <c r="Q41338"/>
      <c r="R41338"/>
    </row>
    <row r="41339" spans="3:18" x14ac:dyDescent="0.2">
      <c r="C41339"/>
      <c r="D41339"/>
      <c r="E41339"/>
      <c r="F41339"/>
      <c r="G41339"/>
      <c r="H41339"/>
      <c r="I41339"/>
      <c r="J41339"/>
      <c r="K41339"/>
      <c r="L41339"/>
      <c r="M41339"/>
      <c r="N41339"/>
      <c r="O41339"/>
      <c r="P41339"/>
      <c r="Q41339"/>
      <c r="R41339"/>
    </row>
    <row r="41340" spans="3:18" x14ac:dyDescent="0.2">
      <c r="C41340"/>
      <c r="D41340"/>
      <c r="E41340"/>
      <c r="F41340"/>
      <c r="G41340"/>
      <c r="H41340"/>
      <c r="I41340"/>
      <c r="J41340"/>
      <c r="K41340"/>
      <c r="L41340"/>
      <c r="M41340"/>
      <c r="N41340"/>
      <c r="O41340"/>
      <c r="P41340"/>
      <c r="Q41340"/>
      <c r="R41340"/>
    </row>
    <row r="41341" spans="3:18" x14ac:dyDescent="0.2">
      <c r="C41341"/>
      <c r="D41341"/>
      <c r="E41341"/>
      <c r="F41341"/>
      <c r="G41341"/>
      <c r="H41341"/>
      <c r="I41341"/>
      <c r="J41341"/>
      <c r="K41341"/>
      <c r="L41341"/>
      <c r="M41341"/>
      <c r="N41341"/>
      <c r="O41341"/>
      <c r="P41341"/>
      <c r="Q41341"/>
      <c r="R41341"/>
    </row>
    <row r="41342" spans="3:18" x14ac:dyDescent="0.2">
      <c r="C41342"/>
      <c r="D41342"/>
      <c r="E41342"/>
      <c r="F41342"/>
      <c r="G41342"/>
      <c r="H41342"/>
      <c r="I41342"/>
      <c r="J41342"/>
      <c r="K41342"/>
      <c r="L41342"/>
      <c r="M41342"/>
      <c r="N41342"/>
      <c r="O41342"/>
      <c r="P41342"/>
      <c r="Q41342"/>
      <c r="R41342"/>
    </row>
    <row r="41343" spans="3:18" x14ac:dyDescent="0.2">
      <c r="C41343"/>
      <c r="D41343"/>
      <c r="E41343"/>
      <c r="F41343"/>
      <c r="G41343"/>
      <c r="H41343"/>
      <c r="I41343"/>
      <c r="J41343"/>
      <c r="K41343"/>
      <c r="L41343"/>
      <c r="M41343"/>
      <c r="N41343"/>
      <c r="O41343"/>
      <c r="P41343"/>
      <c r="Q41343"/>
      <c r="R41343"/>
    </row>
    <row r="41344" spans="3:18" x14ac:dyDescent="0.2">
      <c r="C41344"/>
      <c r="D41344"/>
      <c r="E41344"/>
      <c r="F41344"/>
      <c r="G41344"/>
      <c r="H41344"/>
      <c r="I41344"/>
      <c r="J41344"/>
      <c r="K41344"/>
      <c r="L41344"/>
      <c r="M41344"/>
      <c r="N41344"/>
      <c r="O41344"/>
      <c r="P41344"/>
      <c r="Q41344"/>
      <c r="R41344"/>
    </row>
    <row r="41345" spans="3:18" x14ac:dyDescent="0.2">
      <c r="C41345"/>
      <c r="D41345"/>
      <c r="E41345"/>
      <c r="F41345"/>
      <c r="G41345"/>
      <c r="H41345"/>
      <c r="I41345"/>
      <c r="J41345"/>
      <c r="K41345"/>
      <c r="L41345"/>
      <c r="M41345"/>
      <c r="N41345"/>
      <c r="O41345"/>
      <c r="P41345"/>
      <c r="Q41345"/>
      <c r="R41345"/>
    </row>
    <row r="41346" spans="3:18" x14ac:dyDescent="0.2">
      <c r="C41346"/>
      <c r="D41346"/>
      <c r="E41346"/>
      <c r="F41346"/>
      <c r="G41346"/>
      <c r="H41346"/>
      <c r="I41346"/>
      <c r="J41346"/>
      <c r="K41346"/>
      <c r="L41346"/>
      <c r="M41346"/>
      <c r="N41346"/>
      <c r="O41346"/>
      <c r="P41346"/>
      <c r="Q41346"/>
      <c r="R41346"/>
    </row>
    <row r="41347" spans="3:18" x14ac:dyDescent="0.2">
      <c r="C41347"/>
      <c r="D41347"/>
      <c r="E41347"/>
      <c r="F41347"/>
      <c r="G41347"/>
      <c r="H41347"/>
      <c r="I41347"/>
      <c r="J41347"/>
      <c r="K41347"/>
      <c r="L41347"/>
      <c r="M41347"/>
      <c r="N41347"/>
      <c r="O41347"/>
      <c r="P41347"/>
      <c r="Q41347"/>
      <c r="R41347"/>
    </row>
    <row r="41348" spans="3:18" x14ac:dyDescent="0.2">
      <c r="C41348"/>
      <c r="D41348"/>
      <c r="E41348"/>
      <c r="F41348"/>
      <c r="G41348"/>
      <c r="H41348"/>
      <c r="I41348"/>
      <c r="J41348"/>
      <c r="K41348"/>
      <c r="L41348"/>
      <c r="M41348"/>
      <c r="N41348"/>
      <c r="O41348"/>
      <c r="P41348"/>
      <c r="Q41348"/>
      <c r="R41348"/>
    </row>
    <row r="41349" spans="3:18" x14ac:dyDescent="0.2">
      <c r="C41349"/>
      <c r="D41349"/>
      <c r="E41349"/>
      <c r="F41349"/>
      <c r="G41349"/>
      <c r="H41349"/>
      <c r="I41349"/>
      <c r="J41349"/>
      <c r="K41349"/>
      <c r="L41349"/>
      <c r="M41349"/>
      <c r="N41349"/>
      <c r="O41349"/>
      <c r="P41349"/>
      <c r="Q41349"/>
      <c r="R41349"/>
    </row>
    <row r="41350" spans="3:18" x14ac:dyDescent="0.2">
      <c r="C41350"/>
      <c r="D41350"/>
      <c r="E41350"/>
      <c r="F41350"/>
      <c r="G41350"/>
      <c r="H41350"/>
      <c r="I41350"/>
      <c r="J41350"/>
      <c r="K41350"/>
      <c r="L41350"/>
      <c r="M41350"/>
      <c r="N41350"/>
      <c r="O41350"/>
      <c r="P41350"/>
      <c r="Q41350"/>
      <c r="R41350"/>
    </row>
    <row r="41351" spans="3:18" x14ac:dyDescent="0.2">
      <c r="C41351"/>
      <c r="D41351"/>
      <c r="E41351"/>
      <c r="F41351"/>
      <c r="G41351"/>
      <c r="H41351"/>
      <c r="I41351"/>
      <c r="J41351"/>
      <c r="K41351"/>
      <c r="L41351"/>
      <c r="M41351"/>
      <c r="N41351"/>
      <c r="O41351"/>
      <c r="P41351"/>
      <c r="Q41351"/>
      <c r="R41351"/>
    </row>
    <row r="41352" spans="3:18" x14ac:dyDescent="0.2">
      <c r="C41352"/>
      <c r="D41352"/>
      <c r="E41352"/>
      <c r="F41352"/>
      <c r="G41352"/>
      <c r="H41352"/>
      <c r="I41352"/>
      <c r="J41352"/>
      <c r="K41352"/>
      <c r="L41352"/>
      <c r="M41352"/>
      <c r="N41352"/>
      <c r="O41352"/>
      <c r="P41352"/>
      <c r="Q41352"/>
      <c r="R41352"/>
    </row>
    <row r="41353" spans="3:18" x14ac:dyDescent="0.2">
      <c r="C41353"/>
      <c r="D41353"/>
      <c r="E41353"/>
      <c r="F41353"/>
      <c r="G41353"/>
      <c r="H41353"/>
      <c r="I41353"/>
      <c r="J41353"/>
      <c r="K41353"/>
      <c r="L41353"/>
      <c r="M41353"/>
      <c r="N41353"/>
      <c r="O41353"/>
      <c r="P41353"/>
      <c r="Q41353"/>
      <c r="R41353"/>
    </row>
    <row r="41354" spans="3:18" x14ac:dyDescent="0.2">
      <c r="C41354"/>
      <c r="D41354"/>
      <c r="E41354"/>
      <c r="F41354"/>
      <c r="G41354"/>
      <c r="H41354"/>
      <c r="I41354"/>
      <c r="J41354"/>
      <c r="K41354"/>
      <c r="L41354"/>
      <c r="M41354"/>
      <c r="N41354"/>
      <c r="O41354"/>
      <c r="P41354"/>
      <c r="Q41354"/>
      <c r="R41354"/>
    </row>
    <row r="41355" spans="3:18" x14ac:dyDescent="0.2">
      <c r="C41355"/>
      <c r="D41355"/>
      <c r="E41355"/>
      <c r="F41355"/>
      <c r="G41355"/>
      <c r="H41355"/>
      <c r="I41355"/>
      <c r="J41355"/>
      <c r="K41355"/>
      <c r="L41355"/>
      <c r="M41355"/>
      <c r="N41355"/>
      <c r="O41355"/>
      <c r="P41355"/>
      <c r="Q41355"/>
      <c r="R41355"/>
    </row>
    <row r="41356" spans="3:18" x14ac:dyDescent="0.2">
      <c r="C41356"/>
      <c r="D41356"/>
      <c r="E41356"/>
      <c r="F41356"/>
      <c r="G41356"/>
      <c r="H41356"/>
      <c r="I41356"/>
      <c r="J41356"/>
      <c r="K41356"/>
      <c r="L41356"/>
      <c r="M41356"/>
      <c r="N41356"/>
      <c r="O41356"/>
      <c r="P41356"/>
      <c r="Q41356"/>
      <c r="R41356"/>
    </row>
    <row r="41357" spans="3:18" x14ac:dyDescent="0.2">
      <c r="C41357"/>
      <c r="D41357"/>
      <c r="E41357"/>
      <c r="F41357"/>
      <c r="G41357"/>
      <c r="H41357"/>
      <c r="I41357"/>
      <c r="J41357"/>
      <c r="K41357"/>
      <c r="L41357"/>
      <c r="M41357"/>
      <c r="N41357"/>
      <c r="O41357"/>
      <c r="P41357"/>
      <c r="Q41357"/>
      <c r="R41357"/>
    </row>
    <row r="41358" spans="3:18" x14ac:dyDescent="0.2">
      <c r="C41358"/>
      <c r="D41358"/>
      <c r="E41358"/>
      <c r="F41358"/>
      <c r="G41358"/>
      <c r="H41358"/>
      <c r="I41358"/>
      <c r="J41358"/>
      <c r="K41358"/>
      <c r="L41358"/>
      <c r="M41358"/>
      <c r="N41358"/>
      <c r="O41358"/>
      <c r="P41358"/>
      <c r="Q41358"/>
      <c r="R41358"/>
    </row>
    <row r="41359" spans="3:18" x14ac:dyDescent="0.2">
      <c r="C41359"/>
      <c r="D41359"/>
      <c r="E41359"/>
      <c r="F41359"/>
      <c r="G41359"/>
      <c r="H41359"/>
      <c r="I41359"/>
      <c r="J41359"/>
      <c r="K41359"/>
      <c r="L41359"/>
      <c r="M41359"/>
      <c r="N41359"/>
      <c r="O41359"/>
      <c r="P41359"/>
      <c r="Q41359"/>
      <c r="R41359"/>
    </row>
    <row r="41360" spans="3:18" x14ac:dyDescent="0.2">
      <c r="C41360"/>
      <c r="D41360"/>
      <c r="E41360"/>
      <c r="F41360"/>
      <c r="G41360"/>
      <c r="H41360"/>
      <c r="I41360"/>
      <c r="J41360"/>
      <c r="K41360"/>
      <c r="L41360"/>
      <c r="M41360"/>
      <c r="N41360"/>
      <c r="O41360"/>
      <c r="P41360"/>
      <c r="Q41360"/>
      <c r="R41360"/>
    </row>
    <row r="41361" spans="3:18" x14ac:dyDescent="0.2">
      <c r="C41361"/>
      <c r="D41361"/>
      <c r="E41361"/>
      <c r="F41361"/>
      <c r="G41361"/>
      <c r="H41361"/>
      <c r="I41361"/>
      <c r="J41361"/>
      <c r="K41361"/>
      <c r="L41361"/>
      <c r="M41361"/>
      <c r="N41361"/>
      <c r="O41361"/>
      <c r="P41361"/>
      <c r="Q41361"/>
      <c r="R41361"/>
    </row>
    <row r="41362" spans="3:18" x14ac:dyDescent="0.2">
      <c r="C41362"/>
      <c r="D41362"/>
      <c r="E41362"/>
      <c r="F41362"/>
      <c r="G41362"/>
      <c r="H41362"/>
      <c r="I41362"/>
      <c r="J41362"/>
      <c r="K41362"/>
      <c r="L41362"/>
      <c r="M41362"/>
      <c r="N41362"/>
      <c r="O41362"/>
      <c r="P41362"/>
      <c r="Q41362"/>
      <c r="R41362"/>
    </row>
    <row r="41363" spans="3:18" x14ac:dyDescent="0.2">
      <c r="C41363"/>
      <c r="D41363"/>
      <c r="E41363"/>
      <c r="F41363"/>
      <c r="G41363"/>
      <c r="H41363"/>
      <c r="I41363"/>
      <c r="J41363"/>
      <c r="K41363"/>
      <c r="L41363"/>
      <c r="M41363"/>
      <c r="N41363"/>
      <c r="O41363"/>
      <c r="P41363"/>
      <c r="Q41363"/>
      <c r="R41363"/>
    </row>
    <row r="41364" spans="3:18" x14ac:dyDescent="0.2">
      <c r="C41364"/>
      <c r="D41364"/>
      <c r="E41364"/>
      <c r="F41364"/>
      <c r="G41364"/>
      <c r="H41364"/>
      <c r="I41364"/>
      <c r="J41364"/>
      <c r="K41364"/>
      <c r="L41364"/>
      <c r="M41364"/>
      <c r="N41364"/>
      <c r="O41364"/>
      <c r="P41364"/>
      <c r="Q41364"/>
      <c r="R41364"/>
    </row>
    <row r="41365" spans="3:18" x14ac:dyDescent="0.2">
      <c r="C41365"/>
      <c r="D41365"/>
      <c r="E41365"/>
      <c r="F41365"/>
      <c r="G41365"/>
      <c r="H41365"/>
      <c r="I41365"/>
      <c r="J41365"/>
      <c r="K41365"/>
      <c r="L41365"/>
      <c r="M41365"/>
      <c r="N41365"/>
      <c r="O41365"/>
      <c r="P41365"/>
      <c r="Q41365"/>
      <c r="R41365"/>
    </row>
    <row r="41366" spans="3:18" x14ac:dyDescent="0.2">
      <c r="C41366"/>
      <c r="D41366"/>
      <c r="E41366"/>
      <c r="F41366"/>
      <c r="G41366"/>
      <c r="H41366"/>
      <c r="I41366"/>
      <c r="J41366"/>
      <c r="K41366"/>
      <c r="L41366"/>
      <c r="M41366"/>
      <c r="N41366"/>
      <c r="O41366"/>
      <c r="P41366"/>
      <c r="Q41366"/>
      <c r="R41366"/>
    </row>
    <row r="41367" spans="3:18" x14ac:dyDescent="0.2">
      <c r="C41367"/>
      <c r="D41367"/>
      <c r="E41367"/>
      <c r="F41367"/>
      <c r="G41367"/>
      <c r="H41367"/>
      <c r="I41367"/>
      <c r="J41367"/>
      <c r="K41367"/>
      <c r="L41367"/>
      <c r="M41367"/>
      <c r="N41367"/>
      <c r="O41367"/>
      <c r="P41367"/>
      <c r="Q41367"/>
      <c r="R41367"/>
    </row>
    <row r="41368" spans="3:18" x14ac:dyDescent="0.2">
      <c r="C41368"/>
      <c r="D41368"/>
      <c r="E41368"/>
      <c r="F41368"/>
      <c r="G41368"/>
      <c r="H41368"/>
      <c r="I41368"/>
      <c r="J41368"/>
      <c r="K41368"/>
      <c r="L41368"/>
      <c r="M41368"/>
      <c r="N41368"/>
      <c r="O41368"/>
      <c r="P41368"/>
      <c r="Q41368"/>
      <c r="R41368"/>
    </row>
    <row r="41369" spans="3:18" x14ac:dyDescent="0.2">
      <c r="C41369"/>
      <c r="D41369"/>
      <c r="E41369"/>
      <c r="F41369"/>
      <c r="G41369"/>
      <c r="H41369"/>
      <c r="I41369"/>
      <c r="J41369"/>
      <c r="K41369"/>
      <c r="L41369"/>
      <c r="M41369"/>
      <c r="N41369"/>
      <c r="O41369"/>
      <c r="P41369"/>
      <c r="Q41369"/>
      <c r="R41369"/>
    </row>
    <row r="41370" spans="3:18" x14ac:dyDescent="0.2">
      <c r="C41370"/>
      <c r="D41370"/>
      <c r="E41370"/>
      <c r="F41370"/>
      <c r="G41370"/>
      <c r="H41370"/>
      <c r="I41370"/>
      <c r="J41370"/>
      <c r="K41370"/>
      <c r="L41370"/>
      <c r="M41370"/>
      <c r="N41370"/>
      <c r="O41370"/>
      <c r="P41370"/>
      <c r="Q41370"/>
      <c r="R41370"/>
    </row>
    <row r="41371" spans="3:18" x14ac:dyDescent="0.2">
      <c r="C41371"/>
      <c r="D41371"/>
      <c r="E41371"/>
      <c r="F41371"/>
      <c r="G41371"/>
      <c r="H41371"/>
      <c r="I41371"/>
      <c r="J41371"/>
      <c r="K41371"/>
      <c r="L41371"/>
      <c r="M41371"/>
      <c r="N41371"/>
      <c r="O41371"/>
      <c r="P41371"/>
      <c r="Q41371"/>
      <c r="R41371"/>
    </row>
    <row r="41372" spans="3:18" x14ac:dyDescent="0.2">
      <c r="C41372"/>
      <c r="D41372"/>
      <c r="E41372"/>
      <c r="F41372"/>
      <c r="G41372"/>
      <c r="H41372"/>
      <c r="I41372"/>
      <c r="J41372"/>
      <c r="K41372"/>
      <c r="L41372"/>
      <c r="M41372"/>
      <c r="N41372"/>
      <c r="O41372"/>
      <c r="P41372"/>
      <c r="Q41372"/>
      <c r="R41372"/>
    </row>
    <row r="41373" spans="3:18" x14ac:dyDescent="0.2">
      <c r="C41373"/>
      <c r="D41373"/>
      <c r="E41373"/>
      <c r="F41373"/>
      <c r="G41373"/>
      <c r="H41373"/>
      <c r="I41373"/>
      <c r="J41373"/>
      <c r="K41373"/>
      <c r="L41373"/>
      <c r="M41373"/>
      <c r="N41373"/>
      <c r="O41373"/>
      <c r="P41373"/>
      <c r="Q41373"/>
      <c r="R41373"/>
    </row>
    <row r="41374" spans="3:18" x14ac:dyDescent="0.2">
      <c r="C41374"/>
      <c r="D41374"/>
      <c r="E41374"/>
      <c r="F41374"/>
      <c r="G41374"/>
      <c r="H41374"/>
      <c r="I41374"/>
      <c r="J41374"/>
      <c r="K41374"/>
      <c r="L41374"/>
      <c r="M41374"/>
      <c r="N41374"/>
      <c r="O41374"/>
      <c r="P41374"/>
      <c r="Q41374"/>
      <c r="R41374"/>
    </row>
    <row r="41375" spans="3:18" x14ac:dyDescent="0.2">
      <c r="C41375"/>
      <c r="D41375"/>
      <c r="E41375"/>
      <c r="F41375"/>
      <c r="G41375"/>
      <c r="H41375"/>
      <c r="I41375"/>
      <c r="J41375"/>
      <c r="K41375"/>
      <c r="L41375"/>
      <c r="M41375"/>
      <c r="N41375"/>
      <c r="O41375"/>
      <c r="P41375"/>
      <c r="Q41375"/>
      <c r="R41375"/>
    </row>
    <row r="41376" spans="3:18" x14ac:dyDescent="0.2">
      <c r="C41376"/>
      <c r="D41376"/>
      <c r="E41376"/>
      <c r="F41376"/>
      <c r="G41376"/>
      <c r="H41376"/>
      <c r="I41376"/>
      <c r="J41376"/>
      <c r="K41376"/>
      <c r="L41376"/>
      <c r="M41376"/>
      <c r="N41376"/>
      <c r="O41376"/>
      <c r="P41376"/>
      <c r="Q41376"/>
      <c r="R41376"/>
    </row>
    <row r="41377" spans="3:18" x14ac:dyDescent="0.2">
      <c r="C41377"/>
      <c r="D41377"/>
      <c r="E41377"/>
      <c r="F41377"/>
      <c r="G41377"/>
      <c r="H41377"/>
      <c r="I41377"/>
      <c r="J41377"/>
      <c r="K41377"/>
      <c r="L41377"/>
      <c r="M41377"/>
      <c r="N41377"/>
      <c r="O41377"/>
      <c r="P41377"/>
      <c r="Q41377"/>
      <c r="R41377"/>
    </row>
    <row r="41378" spans="3:18" x14ac:dyDescent="0.2">
      <c r="C41378"/>
      <c r="D41378"/>
      <c r="E41378"/>
      <c r="F41378"/>
      <c r="G41378"/>
      <c r="H41378"/>
      <c r="I41378"/>
      <c r="J41378"/>
      <c r="K41378"/>
      <c r="L41378"/>
      <c r="M41378"/>
      <c r="N41378"/>
      <c r="O41378"/>
      <c r="P41378"/>
      <c r="Q41378"/>
      <c r="R41378"/>
    </row>
    <row r="41379" spans="3:18" x14ac:dyDescent="0.2">
      <c r="C41379"/>
      <c r="D41379"/>
      <c r="E41379"/>
      <c r="F41379"/>
      <c r="G41379"/>
      <c r="H41379"/>
      <c r="I41379"/>
      <c r="J41379"/>
      <c r="K41379"/>
      <c r="L41379"/>
      <c r="M41379"/>
      <c r="N41379"/>
      <c r="O41379"/>
      <c r="P41379"/>
      <c r="Q41379"/>
      <c r="R41379"/>
    </row>
    <row r="41380" spans="3:18" x14ac:dyDescent="0.2">
      <c r="C41380"/>
      <c r="D41380"/>
      <c r="E41380"/>
      <c r="F41380"/>
      <c r="G41380"/>
      <c r="H41380"/>
      <c r="I41380"/>
      <c r="J41380"/>
      <c r="K41380"/>
      <c r="L41380"/>
      <c r="M41380"/>
      <c r="N41380"/>
      <c r="O41380"/>
      <c r="P41380"/>
      <c r="Q41380"/>
      <c r="R41380"/>
    </row>
    <row r="41381" spans="3:18" x14ac:dyDescent="0.2">
      <c r="C41381"/>
      <c r="D41381"/>
      <c r="E41381"/>
      <c r="F41381"/>
      <c r="G41381"/>
      <c r="H41381"/>
      <c r="I41381"/>
      <c r="J41381"/>
      <c r="K41381"/>
      <c r="L41381"/>
      <c r="M41381"/>
      <c r="N41381"/>
      <c r="O41381"/>
      <c r="P41381"/>
      <c r="Q41381"/>
      <c r="R41381"/>
    </row>
    <row r="41382" spans="3:18" x14ac:dyDescent="0.2">
      <c r="C41382"/>
      <c r="D41382"/>
      <c r="E41382"/>
      <c r="F41382"/>
      <c r="G41382"/>
      <c r="H41382"/>
      <c r="I41382"/>
      <c r="J41382"/>
      <c r="K41382"/>
      <c r="L41382"/>
      <c r="M41382"/>
      <c r="N41382"/>
      <c r="O41382"/>
      <c r="P41382"/>
      <c r="Q41382"/>
      <c r="R41382"/>
    </row>
    <row r="41383" spans="3:18" x14ac:dyDescent="0.2">
      <c r="C41383"/>
      <c r="D41383"/>
      <c r="E41383"/>
      <c r="F41383"/>
      <c r="G41383"/>
      <c r="H41383"/>
      <c r="I41383"/>
      <c r="J41383"/>
      <c r="K41383"/>
      <c r="L41383"/>
      <c r="M41383"/>
      <c r="N41383"/>
      <c r="O41383"/>
      <c r="P41383"/>
      <c r="Q41383"/>
      <c r="R41383"/>
    </row>
    <row r="41384" spans="3:18" x14ac:dyDescent="0.2">
      <c r="C41384"/>
      <c r="D41384"/>
      <c r="E41384"/>
      <c r="F41384"/>
      <c r="G41384"/>
      <c r="H41384"/>
      <c r="I41384"/>
      <c r="J41384"/>
      <c r="K41384"/>
      <c r="L41384"/>
      <c r="M41384"/>
      <c r="N41384"/>
      <c r="O41384"/>
      <c r="P41384"/>
      <c r="Q41384"/>
      <c r="R41384"/>
    </row>
    <row r="41385" spans="3:18" x14ac:dyDescent="0.2">
      <c r="C41385"/>
      <c r="D41385"/>
      <c r="E41385"/>
      <c r="F41385"/>
      <c r="G41385"/>
      <c r="H41385"/>
      <c r="I41385"/>
      <c r="J41385"/>
      <c r="K41385"/>
      <c r="L41385"/>
      <c r="M41385"/>
      <c r="N41385"/>
      <c r="O41385"/>
      <c r="P41385"/>
      <c r="Q41385"/>
      <c r="R41385"/>
    </row>
    <row r="41386" spans="3:18" x14ac:dyDescent="0.2">
      <c r="C41386"/>
      <c r="D41386"/>
      <c r="E41386"/>
      <c r="F41386"/>
      <c r="G41386"/>
      <c r="H41386"/>
      <c r="I41386"/>
      <c r="J41386"/>
      <c r="K41386"/>
      <c r="L41386"/>
      <c r="M41386"/>
      <c r="N41386"/>
      <c r="O41386"/>
      <c r="P41386"/>
      <c r="Q41386"/>
      <c r="R41386"/>
    </row>
    <row r="41387" spans="3:18" x14ac:dyDescent="0.2">
      <c r="C41387"/>
      <c r="D41387"/>
      <c r="E41387"/>
      <c r="F41387"/>
      <c r="G41387"/>
      <c r="H41387"/>
      <c r="I41387"/>
      <c r="J41387"/>
      <c r="K41387"/>
      <c r="L41387"/>
      <c r="M41387"/>
      <c r="N41387"/>
      <c r="O41387"/>
      <c r="P41387"/>
      <c r="Q41387"/>
      <c r="R41387"/>
    </row>
    <row r="41388" spans="3:18" x14ac:dyDescent="0.2">
      <c r="C41388"/>
      <c r="D41388"/>
      <c r="E41388"/>
      <c r="F41388"/>
      <c r="G41388"/>
      <c r="H41388"/>
      <c r="I41388"/>
      <c r="J41388"/>
      <c r="K41388"/>
      <c r="L41388"/>
      <c r="M41388"/>
      <c r="N41388"/>
      <c r="O41388"/>
      <c r="P41388"/>
      <c r="Q41388"/>
      <c r="R41388"/>
    </row>
    <row r="41389" spans="3:18" x14ac:dyDescent="0.2">
      <c r="C41389"/>
      <c r="D41389"/>
      <c r="E41389"/>
      <c r="F41389"/>
      <c r="G41389"/>
      <c r="H41389"/>
      <c r="I41389"/>
      <c r="J41389"/>
      <c r="K41389"/>
      <c r="L41389"/>
      <c r="M41389"/>
      <c r="N41389"/>
      <c r="O41389"/>
      <c r="P41389"/>
      <c r="Q41389"/>
      <c r="R41389"/>
    </row>
    <row r="41390" spans="3:18" x14ac:dyDescent="0.2">
      <c r="C41390"/>
      <c r="D41390"/>
      <c r="E41390"/>
      <c r="F41390"/>
      <c r="G41390"/>
      <c r="H41390"/>
      <c r="I41390"/>
      <c r="J41390"/>
      <c r="K41390"/>
      <c r="L41390"/>
      <c r="M41390"/>
      <c r="N41390"/>
      <c r="O41390"/>
      <c r="P41390"/>
      <c r="Q41390"/>
      <c r="R41390"/>
    </row>
    <row r="41391" spans="3:18" x14ac:dyDescent="0.2">
      <c r="C41391"/>
      <c r="D41391"/>
      <c r="E41391"/>
      <c r="F41391"/>
      <c r="G41391"/>
      <c r="H41391"/>
      <c r="I41391"/>
      <c r="J41391"/>
      <c r="K41391"/>
      <c r="L41391"/>
      <c r="M41391"/>
      <c r="N41391"/>
      <c r="O41391"/>
      <c r="P41391"/>
      <c r="Q41391"/>
      <c r="R41391"/>
    </row>
    <row r="41392" spans="3:18" x14ac:dyDescent="0.2">
      <c r="C41392"/>
      <c r="D41392"/>
      <c r="E41392"/>
      <c r="F41392"/>
      <c r="G41392"/>
      <c r="H41392"/>
      <c r="I41392"/>
      <c r="J41392"/>
      <c r="K41392"/>
      <c r="L41392"/>
      <c r="M41392"/>
      <c r="N41392"/>
      <c r="O41392"/>
      <c r="P41392"/>
      <c r="Q41392"/>
      <c r="R41392"/>
    </row>
    <row r="41393" spans="3:18" x14ac:dyDescent="0.2">
      <c r="C41393"/>
      <c r="D41393"/>
      <c r="E41393"/>
      <c r="F41393"/>
      <c r="G41393"/>
      <c r="H41393"/>
      <c r="I41393"/>
      <c r="J41393"/>
      <c r="K41393"/>
      <c r="L41393"/>
      <c r="M41393"/>
      <c r="N41393"/>
      <c r="O41393"/>
      <c r="P41393"/>
      <c r="Q41393"/>
      <c r="R41393"/>
    </row>
    <row r="41394" spans="3:18" x14ac:dyDescent="0.2">
      <c r="C41394"/>
      <c r="D41394"/>
      <c r="E41394"/>
      <c r="F41394"/>
      <c r="G41394"/>
      <c r="H41394"/>
      <c r="I41394"/>
      <c r="J41394"/>
      <c r="K41394"/>
      <c r="L41394"/>
      <c r="M41394"/>
      <c r="N41394"/>
      <c r="O41394"/>
      <c r="P41394"/>
      <c r="Q41394"/>
      <c r="R41394"/>
    </row>
    <row r="41395" spans="3:18" x14ac:dyDescent="0.2">
      <c r="C41395"/>
      <c r="D41395"/>
      <c r="E41395"/>
      <c r="F41395"/>
      <c r="G41395"/>
      <c r="H41395"/>
      <c r="I41395"/>
      <c r="J41395"/>
      <c r="K41395"/>
      <c r="L41395"/>
      <c r="M41395"/>
      <c r="N41395"/>
      <c r="O41395"/>
      <c r="P41395"/>
      <c r="Q41395"/>
      <c r="R41395"/>
    </row>
    <row r="41396" spans="3:18" x14ac:dyDescent="0.2">
      <c r="C41396"/>
      <c r="D41396"/>
      <c r="E41396"/>
      <c r="F41396"/>
      <c r="G41396"/>
      <c r="H41396"/>
      <c r="I41396"/>
      <c r="J41396"/>
      <c r="K41396"/>
      <c r="L41396"/>
      <c r="M41396"/>
      <c r="N41396"/>
      <c r="O41396"/>
      <c r="P41396"/>
      <c r="Q41396"/>
      <c r="R41396"/>
    </row>
    <row r="41397" spans="3:18" x14ac:dyDescent="0.2">
      <c r="C41397"/>
      <c r="D41397"/>
      <c r="E41397"/>
      <c r="F41397"/>
      <c r="G41397"/>
      <c r="H41397"/>
      <c r="I41397"/>
      <c r="J41397"/>
      <c r="K41397"/>
      <c r="L41397"/>
      <c r="M41397"/>
      <c r="N41397"/>
      <c r="O41397"/>
      <c r="P41397"/>
      <c r="Q41397"/>
      <c r="R41397"/>
    </row>
    <row r="41398" spans="3:18" x14ac:dyDescent="0.2">
      <c r="C41398"/>
      <c r="D41398"/>
      <c r="E41398"/>
      <c r="F41398"/>
      <c r="G41398"/>
      <c r="H41398"/>
      <c r="I41398"/>
      <c r="J41398"/>
      <c r="K41398"/>
      <c r="L41398"/>
      <c r="M41398"/>
      <c r="N41398"/>
      <c r="O41398"/>
      <c r="P41398"/>
      <c r="Q41398"/>
      <c r="R41398"/>
    </row>
    <row r="41399" spans="3:18" x14ac:dyDescent="0.2">
      <c r="C41399"/>
      <c r="D41399"/>
      <c r="E41399"/>
      <c r="F41399"/>
      <c r="G41399"/>
      <c r="H41399"/>
      <c r="I41399"/>
      <c r="J41399"/>
      <c r="K41399"/>
      <c r="L41399"/>
      <c r="M41399"/>
      <c r="N41399"/>
      <c r="O41399"/>
      <c r="P41399"/>
      <c r="Q41399"/>
      <c r="R41399"/>
    </row>
    <row r="41400" spans="3:18" x14ac:dyDescent="0.2">
      <c r="C41400"/>
      <c r="D41400"/>
      <c r="E41400"/>
      <c r="F41400"/>
      <c r="G41400"/>
      <c r="H41400"/>
      <c r="I41400"/>
      <c r="J41400"/>
      <c r="K41400"/>
      <c r="L41400"/>
      <c r="M41400"/>
      <c r="N41400"/>
      <c r="O41400"/>
      <c r="P41400"/>
      <c r="Q41400"/>
      <c r="R41400"/>
    </row>
    <row r="41401" spans="3:18" x14ac:dyDescent="0.2">
      <c r="C41401"/>
      <c r="D41401"/>
      <c r="E41401"/>
      <c r="F41401"/>
      <c r="G41401"/>
      <c r="H41401"/>
      <c r="I41401"/>
      <c r="J41401"/>
      <c r="K41401"/>
      <c r="L41401"/>
      <c r="M41401"/>
      <c r="N41401"/>
      <c r="O41401"/>
      <c r="P41401"/>
      <c r="Q41401"/>
      <c r="R41401"/>
    </row>
    <row r="41402" spans="3:18" x14ac:dyDescent="0.2">
      <c r="C41402"/>
      <c r="D41402"/>
      <c r="E41402"/>
      <c r="F41402"/>
      <c r="G41402"/>
      <c r="H41402"/>
      <c r="I41402"/>
      <c r="J41402"/>
      <c r="K41402"/>
      <c r="L41402"/>
      <c r="M41402"/>
      <c r="N41402"/>
      <c r="O41402"/>
      <c r="P41402"/>
      <c r="Q41402"/>
      <c r="R41402"/>
    </row>
    <row r="41403" spans="3:18" x14ac:dyDescent="0.2">
      <c r="C41403"/>
      <c r="D41403"/>
      <c r="E41403"/>
      <c r="F41403"/>
      <c r="G41403"/>
      <c r="H41403"/>
      <c r="I41403"/>
      <c r="J41403"/>
      <c r="K41403"/>
      <c r="L41403"/>
      <c r="M41403"/>
      <c r="N41403"/>
      <c r="O41403"/>
      <c r="P41403"/>
      <c r="Q41403"/>
      <c r="R41403"/>
    </row>
    <row r="41404" spans="3:18" x14ac:dyDescent="0.2">
      <c r="C41404"/>
      <c r="D41404"/>
      <c r="E41404"/>
      <c r="F41404"/>
      <c r="G41404"/>
      <c r="H41404"/>
      <c r="I41404"/>
      <c r="J41404"/>
      <c r="K41404"/>
      <c r="L41404"/>
      <c r="M41404"/>
      <c r="N41404"/>
      <c r="O41404"/>
      <c r="P41404"/>
      <c r="Q41404"/>
      <c r="R41404"/>
    </row>
    <row r="41405" spans="3:18" x14ac:dyDescent="0.2">
      <c r="C41405"/>
      <c r="D41405"/>
      <c r="E41405"/>
      <c r="F41405"/>
      <c r="G41405"/>
      <c r="H41405"/>
      <c r="I41405"/>
      <c r="J41405"/>
      <c r="K41405"/>
      <c r="L41405"/>
      <c r="M41405"/>
      <c r="N41405"/>
      <c r="O41405"/>
      <c r="P41405"/>
      <c r="Q41405"/>
      <c r="R41405"/>
    </row>
    <row r="41406" spans="3:18" x14ac:dyDescent="0.2">
      <c r="C41406"/>
      <c r="D41406"/>
      <c r="E41406"/>
      <c r="F41406"/>
      <c r="G41406"/>
      <c r="H41406"/>
      <c r="I41406"/>
      <c r="J41406"/>
      <c r="K41406"/>
      <c r="L41406"/>
      <c r="M41406"/>
      <c r="N41406"/>
      <c r="O41406"/>
      <c r="P41406"/>
      <c r="Q41406"/>
      <c r="R41406"/>
    </row>
    <row r="41407" spans="3:18" x14ac:dyDescent="0.2">
      <c r="C41407"/>
      <c r="D41407"/>
      <c r="E41407"/>
      <c r="F41407"/>
      <c r="G41407"/>
      <c r="H41407"/>
      <c r="I41407"/>
      <c r="J41407"/>
      <c r="K41407"/>
      <c r="L41407"/>
      <c r="M41407"/>
      <c r="N41407"/>
      <c r="O41407"/>
      <c r="P41407"/>
      <c r="Q41407"/>
      <c r="R41407"/>
    </row>
    <row r="41408" spans="3:18" x14ac:dyDescent="0.2">
      <c r="C41408"/>
      <c r="D41408"/>
      <c r="E41408"/>
      <c r="F41408"/>
      <c r="G41408"/>
      <c r="H41408"/>
      <c r="I41408"/>
      <c r="J41408"/>
      <c r="K41408"/>
      <c r="L41408"/>
      <c r="M41408"/>
      <c r="N41408"/>
      <c r="O41408"/>
      <c r="P41408"/>
      <c r="Q41408"/>
      <c r="R41408"/>
    </row>
    <row r="41409" spans="3:18" x14ac:dyDescent="0.2">
      <c r="C41409"/>
      <c r="D41409"/>
      <c r="E41409"/>
      <c r="F41409"/>
      <c r="G41409"/>
      <c r="H41409"/>
      <c r="I41409"/>
      <c r="J41409"/>
      <c r="K41409"/>
      <c r="L41409"/>
      <c r="M41409"/>
      <c r="N41409"/>
      <c r="O41409"/>
      <c r="P41409"/>
      <c r="Q41409"/>
      <c r="R41409"/>
    </row>
    <row r="41410" spans="3:18" x14ac:dyDescent="0.2">
      <c r="C41410"/>
      <c r="D41410"/>
      <c r="E41410"/>
      <c r="F41410"/>
      <c r="G41410"/>
      <c r="H41410"/>
      <c r="I41410"/>
      <c r="J41410"/>
      <c r="K41410"/>
      <c r="L41410"/>
      <c r="M41410"/>
      <c r="N41410"/>
      <c r="O41410"/>
      <c r="P41410"/>
      <c r="Q41410"/>
      <c r="R41410"/>
    </row>
    <row r="41411" spans="3:18" x14ac:dyDescent="0.2">
      <c r="C41411"/>
      <c r="D41411"/>
      <c r="E41411"/>
      <c r="F41411"/>
      <c r="G41411"/>
      <c r="H41411"/>
      <c r="I41411"/>
      <c r="J41411"/>
      <c r="K41411"/>
      <c r="L41411"/>
      <c r="M41411"/>
      <c r="N41411"/>
      <c r="O41411"/>
      <c r="P41411"/>
      <c r="Q41411"/>
      <c r="R41411"/>
    </row>
    <row r="41412" spans="3:18" x14ac:dyDescent="0.2">
      <c r="C41412"/>
      <c r="D41412"/>
      <c r="E41412"/>
      <c r="F41412"/>
      <c r="G41412"/>
      <c r="H41412"/>
      <c r="I41412"/>
      <c r="J41412"/>
      <c r="K41412"/>
      <c r="L41412"/>
      <c r="M41412"/>
      <c r="N41412"/>
      <c r="O41412"/>
      <c r="P41412"/>
      <c r="Q41412"/>
      <c r="R41412"/>
    </row>
    <row r="41413" spans="3:18" x14ac:dyDescent="0.2">
      <c r="C41413"/>
      <c r="D41413"/>
      <c r="E41413"/>
      <c r="F41413"/>
      <c r="G41413"/>
      <c r="H41413"/>
      <c r="I41413"/>
      <c r="J41413"/>
      <c r="K41413"/>
      <c r="L41413"/>
      <c r="M41413"/>
      <c r="N41413"/>
      <c r="O41413"/>
      <c r="P41413"/>
      <c r="Q41413"/>
      <c r="R41413"/>
    </row>
    <row r="41414" spans="3:18" x14ac:dyDescent="0.2">
      <c r="C41414"/>
      <c r="D41414"/>
      <c r="E41414"/>
      <c r="F41414"/>
      <c r="G41414"/>
      <c r="H41414"/>
      <c r="I41414"/>
      <c r="J41414"/>
      <c r="K41414"/>
      <c r="L41414"/>
      <c r="M41414"/>
      <c r="N41414"/>
      <c r="O41414"/>
      <c r="P41414"/>
      <c r="Q41414"/>
      <c r="R41414"/>
    </row>
    <row r="41415" spans="3:18" x14ac:dyDescent="0.2">
      <c r="C41415"/>
      <c r="D41415"/>
      <c r="E41415"/>
      <c r="F41415"/>
      <c r="G41415"/>
      <c r="H41415"/>
      <c r="I41415"/>
      <c r="J41415"/>
      <c r="K41415"/>
      <c r="L41415"/>
      <c r="M41415"/>
      <c r="N41415"/>
      <c r="O41415"/>
      <c r="P41415"/>
      <c r="Q41415"/>
      <c r="R41415"/>
    </row>
    <row r="41416" spans="3:18" x14ac:dyDescent="0.2">
      <c r="C41416"/>
      <c r="D41416"/>
      <c r="E41416"/>
      <c r="F41416"/>
      <c r="G41416"/>
      <c r="H41416"/>
      <c r="I41416"/>
      <c r="J41416"/>
      <c r="K41416"/>
      <c r="L41416"/>
      <c r="M41416"/>
      <c r="N41416"/>
      <c r="O41416"/>
      <c r="P41416"/>
      <c r="Q41416"/>
      <c r="R41416"/>
    </row>
    <row r="41417" spans="3:18" x14ac:dyDescent="0.2">
      <c r="C41417"/>
      <c r="D41417"/>
      <c r="E41417"/>
      <c r="F41417"/>
      <c r="G41417"/>
      <c r="H41417"/>
      <c r="I41417"/>
      <c r="J41417"/>
      <c r="K41417"/>
      <c r="L41417"/>
      <c r="M41417"/>
      <c r="N41417"/>
      <c r="O41417"/>
      <c r="P41417"/>
      <c r="Q41417"/>
      <c r="R41417"/>
    </row>
    <row r="41418" spans="3:18" x14ac:dyDescent="0.2">
      <c r="C41418"/>
      <c r="D41418"/>
      <c r="E41418"/>
      <c r="F41418"/>
      <c r="G41418"/>
      <c r="H41418"/>
      <c r="I41418"/>
      <c r="J41418"/>
      <c r="K41418"/>
      <c r="L41418"/>
      <c r="M41418"/>
      <c r="N41418"/>
      <c r="O41418"/>
      <c r="P41418"/>
      <c r="Q41418"/>
      <c r="R41418"/>
    </row>
    <row r="41419" spans="3:18" x14ac:dyDescent="0.2">
      <c r="C41419"/>
      <c r="D41419"/>
      <c r="E41419"/>
      <c r="F41419"/>
      <c r="G41419"/>
      <c r="H41419"/>
      <c r="I41419"/>
      <c r="J41419"/>
      <c r="K41419"/>
      <c r="L41419"/>
      <c r="M41419"/>
      <c r="N41419"/>
      <c r="O41419"/>
      <c r="P41419"/>
      <c r="Q41419"/>
      <c r="R41419"/>
    </row>
    <row r="41420" spans="3:18" x14ac:dyDescent="0.2">
      <c r="C41420"/>
      <c r="D41420"/>
      <c r="E41420"/>
      <c r="F41420"/>
      <c r="G41420"/>
      <c r="H41420"/>
      <c r="I41420"/>
      <c r="J41420"/>
      <c r="K41420"/>
      <c r="L41420"/>
      <c r="M41420"/>
      <c r="N41420"/>
      <c r="O41420"/>
      <c r="P41420"/>
      <c r="Q41420"/>
      <c r="R41420"/>
    </row>
    <row r="41421" spans="3:18" x14ac:dyDescent="0.2">
      <c r="C41421"/>
      <c r="D41421"/>
      <c r="E41421"/>
      <c r="F41421"/>
      <c r="G41421"/>
      <c r="H41421"/>
      <c r="I41421"/>
      <c r="J41421"/>
      <c r="K41421"/>
      <c r="L41421"/>
      <c r="M41421"/>
      <c r="N41421"/>
      <c r="O41421"/>
      <c r="P41421"/>
      <c r="Q41421"/>
      <c r="R41421"/>
    </row>
    <row r="41422" spans="3:18" x14ac:dyDescent="0.2">
      <c r="C41422"/>
      <c r="D41422"/>
      <c r="E41422"/>
      <c r="F41422"/>
      <c r="G41422"/>
      <c r="H41422"/>
      <c r="I41422"/>
      <c r="J41422"/>
      <c r="K41422"/>
      <c r="L41422"/>
      <c r="M41422"/>
      <c r="N41422"/>
      <c r="O41422"/>
      <c r="P41422"/>
      <c r="Q41422"/>
      <c r="R41422"/>
    </row>
    <row r="41423" spans="3:18" x14ac:dyDescent="0.2">
      <c r="C41423"/>
      <c r="D41423"/>
      <c r="E41423"/>
      <c r="F41423"/>
      <c r="G41423"/>
      <c r="H41423"/>
      <c r="I41423"/>
      <c r="J41423"/>
      <c r="K41423"/>
      <c r="L41423"/>
      <c r="M41423"/>
      <c r="N41423"/>
      <c r="O41423"/>
      <c r="P41423"/>
      <c r="Q41423"/>
      <c r="R41423"/>
    </row>
    <row r="41424" spans="3:18" x14ac:dyDescent="0.2">
      <c r="C41424"/>
      <c r="D41424"/>
      <c r="E41424"/>
      <c r="F41424"/>
      <c r="G41424"/>
      <c r="H41424"/>
      <c r="I41424"/>
      <c r="J41424"/>
      <c r="K41424"/>
      <c r="L41424"/>
      <c r="M41424"/>
      <c r="N41424"/>
      <c r="O41424"/>
      <c r="P41424"/>
      <c r="Q41424"/>
      <c r="R41424"/>
    </row>
    <row r="41425" spans="3:18" x14ac:dyDescent="0.2">
      <c r="C41425"/>
      <c r="D41425"/>
      <c r="E41425"/>
      <c r="F41425"/>
      <c r="G41425"/>
      <c r="H41425"/>
      <c r="I41425"/>
      <c r="J41425"/>
      <c r="K41425"/>
      <c r="L41425"/>
      <c r="M41425"/>
      <c r="N41425"/>
      <c r="O41425"/>
      <c r="P41425"/>
      <c r="Q41425"/>
      <c r="R41425"/>
    </row>
    <row r="41426" spans="3:18" x14ac:dyDescent="0.2">
      <c r="C41426"/>
      <c r="D41426"/>
      <c r="E41426"/>
      <c r="F41426"/>
      <c r="G41426"/>
      <c r="H41426"/>
      <c r="I41426"/>
      <c r="J41426"/>
      <c r="K41426"/>
      <c r="L41426"/>
      <c r="M41426"/>
      <c r="N41426"/>
      <c r="O41426"/>
      <c r="P41426"/>
      <c r="Q41426"/>
      <c r="R41426"/>
    </row>
    <row r="41427" spans="3:18" x14ac:dyDescent="0.2">
      <c r="C41427"/>
      <c r="D41427"/>
      <c r="E41427"/>
      <c r="F41427"/>
      <c r="G41427"/>
      <c r="H41427"/>
      <c r="I41427"/>
      <c r="J41427"/>
      <c r="K41427"/>
      <c r="L41427"/>
      <c r="M41427"/>
      <c r="N41427"/>
      <c r="O41427"/>
      <c r="P41427"/>
      <c r="Q41427"/>
      <c r="R41427"/>
    </row>
    <row r="41428" spans="3:18" x14ac:dyDescent="0.2">
      <c r="C41428"/>
      <c r="D41428"/>
      <c r="E41428"/>
      <c r="F41428"/>
      <c r="G41428"/>
      <c r="H41428"/>
      <c r="I41428"/>
      <c r="J41428"/>
      <c r="K41428"/>
      <c r="L41428"/>
      <c r="M41428"/>
      <c r="N41428"/>
      <c r="O41428"/>
      <c r="P41428"/>
      <c r="Q41428"/>
      <c r="R41428"/>
    </row>
    <row r="41429" spans="3:18" x14ac:dyDescent="0.2">
      <c r="C41429"/>
      <c r="D41429"/>
      <c r="E41429"/>
      <c r="F41429"/>
      <c r="G41429"/>
      <c r="H41429"/>
      <c r="I41429"/>
      <c r="J41429"/>
      <c r="K41429"/>
      <c r="L41429"/>
      <c r="M41429"/>
      <c r="N41429"/>
      <c r="O41429"/>
      <c r="P41429"/>
      <c r="Q41429"/>
      <c r="R41429"/>
    </row>
    <row r="41430" spans="3:18" x14ac:dyDescent="0.2">
      <c r="C41430"/>
      <c r="D41430"/>
      <c r="E41430"/>
      <c r="F41430"/>
      <c r="G41430"/>
      <c r="H41430"/>
      <c r="I41430"/>
      <c r="J41430"/>
      <c r="K41430"/>
      <c r="L41430"/>
      <c r="M41430"/>
      <c r="N41430"/>
      <c r="O41430"/>
      <c r="P41430"/>
      <c r="Q41430"/>
      <c r="R41430"/>
    </row>
    <row r="41431" spans="3:18" x14ac:dyDescent="0.2">
      <c r="C41431"/>
      <c r="D41431"/>
      <c r="E41431"/>
      <c r="F41431"/>
      <c r="G41431"/>
      <c r="H41431"/>
      <c r="I41431"/>
      <c r="J41431"/>
      <c r="K41431"/>
      <c r="L41431"/>
      <c r="M41431"/>
      <c r="N41431"/>
      <c r="O41431"/>
      <c r="P41431"/>
      <c r="Q41431"/>
      <c r="R41431"/>
    </row>
    <row r="41432" spans="3:18" x14ac:dyDescent="0.2">
      <c r="C41432"/>
      <c r="D41432"/>
      <c r="E41432"/>
      <c r="F41432"/>
      <c r="G41432"/>
      <c r="H41432"/>
      <c r="I41432"/>
      <c r="J41432"/>
      <c r="K41432"/>
      <c r="L41432"/>
      <c r="M41432"/>
      <c r="N41432"/>
      <c r="O41432"/>
      <c r="P41432"/>
      <c r="Q41432"/>
      <c r="R41432"/>
    </row>
    <row r="41433" spans="3:18" x14ac:dyDescent="0.2">
      <c r="C41433"/>
      <c r="D41433"/>
      <c r="E41433"/>
      <c r="F41433"/>
      <c r="G41433"/>
      <c r="H41433"/>
      <c r="I41433"/>
      <c r="J41433"/>
      <c r="K41433"/>
      <c r="L41433"/>
      <c r="M41433"/>
      <c r="N41433"/>
      <c r="O41433"/>
      <c r="P41433"/>
      <c r="Q41433"/>
      <c r="R41433"/>
    </row>
    <row r="41434" spans="3:18" x14ac:dyDescent="0.2">
      <c r="C41434"/>
      <c r="D41434"/>
      <c r="E41434"/>
      <c r="F41434"/>
      <c r="G41434"/>
      <c r="H41434"/>
      <c r="I41434"/>
      <c r="J41434"/>
      <c r="K41434"/>
      <c r="L41434"/>
      <c r="M41434"/>
      <c r="N41434"/>
      <c r="O41434"/>
      <c r="P41434"/>
      <c r="Q41434"/>
      <c r="R41434"/>
    </row>
    <row r="41435" spans="3:18" x14ac:dyDescent="0.2">
      <c r="C41435"/>
      <c r="D41435"/>
      <c r="E41435"/>
      <c r="F41435"/>
      <c r="G41435"/>
      <c r="H41435"/>
      <c r="I41435"/>
      <c r="J41435"/>
      <c r="K41435"/>
      <c r="L41435"/>
      <c r="M41435"/>
      <c r="N41435"/>
      <c r="O41435"/>
      <c r="P41435"/>
      <c r="Q41435"/>
      <c r="R41435"/>
    </row>
    <row r="41436" spans="3:18" x14ac:dyDescent="0.2">
      <c r="C41436"/>
      <c r="D41436"/>
      <c r="E41436"/>
      <c r="F41436"/>
      <c r="G41436"/>
      <c r="H41436"/>
      <c r="I41436"/>
      <c r="J41436"/>
      <c r="K41436"/>
      <c r="L41436"/>
      <c r="M41436"/>
      <c r="N41436"/>
      <c r="O41436"/>
      <c r="P41436"/>
      <c r="Q41436"/>
      <c r="R41436"/>
    </row>
    <row r="41437" spans="3:18" x14ac:dyDescent="0.2">
      <c r="C41437"/>
      <c r="D41437"/>
      <c r="E41437"/>
      <c r="F41437"/>
      <c r="G41437"/>
      <c r="H41437"/>
      <c r="I41437"/>
      <c r="J41437"/>
      <c r="K41437"/>
      <c r="L41437"/>
      <c r="M41437"/>
      <c r="N41437"/>
      <c r="O41437"/>
      <c r="P41437"/>
      <c r="Q41437"/>
      <c r="R41437"/>
    </row>
    <row r="41438" spans="3:18" x14ac:dyDescent="0.2">
      <c r="C41438"/>
      <c r="D41438"/>
      <c r="E41438"/>
      <c r="F41438"/>
      <c r="G41438"/>
      <c r="H41438"/>
      <c r="I41438"/>
      <c r="J41438"/>
      <c r="K41438"/>
      <c r="L41438"/>
      <c r="M41438"/>
      <c r="N41438"/>
      <c r="O41438"/>
      <c r="P41438"/>
      <c r="Q41438"/>
      <c r="R41438"/>
    </row>
    <row r="41439" spans="3:18" x14ac:dyDescent="0.2">
      <c r="C41439"/>
      <c r="D41439"/>
      <c r="E41439"/>
      <c r="F41439"/>
      <c r="G41439"/>
      <c r="H41439"/>
      <c r="I41439"/>
      <c r="J41439"/>
      <c r="K41439"/>
      <c r="L41439"/>
      <c r="M41439"/>
      <c r="N41439"/>
      <c r="O41439"/>
      <c r="P41439"/>
      <c r="Q41439"/>
      <c r="R41439"/>
    </row>
    <row r="41440" spans="3:18" x14ac:dyDescent="0.2">
      <c r="C41440"/>
      <c r="D41440"/>
      <c r="E41440"/>
      <c r="F41440"/>
      <c r="G41440"/>
      <c r="H41440"/>
      <c r="I41440"/>
      <c r="J41440"/>
      <c r="K41440"/>
      <c r="L41440"/>
      <c r="M41440"/>
      <c r="N41440"/>
      <c r="O41440"/>
      <c r="P41440"/>
      <c r="Q41440"/>
      <c r="R41440"/>
    </row>
    <row r="41441" spans="3:18" x14ac:dyDescent="0.2">
      <c r="C41441"/>
      <c r="D41441"/>
      <c r="E41441"/>
      <c r="F41441"/>
      <c r="G41441"/>
      <c r="H41441"/>
      <c r="I41441"/>
      <c r="J41441"/>
      <c r="K41441"/>
      <c r="L41441"/>
      <c r="M41441"/>
      <c r="N41441"/>
      <c r="O41441"/>
      <c r="P41441"/>
      <c r="Q41441"/>
      <c r="R41441"/>
    </row>
    <row r="41442" spans="3:18" x14ac:dyDescent="0.2">
      <c r="C41442"/>
      <c r="D41442"/>
      <c r="E41442"/>
      <c r="F41442"/>
      <c r="G41442"/>
      <c r="H41442"/>
      <c r="I41442"/>
      <c r="J41442"/>
      <c r="K41442"/>
      <c r="L41442"/>
      <c r="M41442"/>
      <c r="N41442"/>
      <c r="O41442"/>
      <c r="P41442"/>
      <c r="Q41442"/>
      <c r="R41442"/>
    </row>
    <row r="41443" spans="3:18" x14ac:dyDescent="0.2">
      <c r="C41443"/>
      <c r="D41443"/>
      <c r="E41443"/>
      <c r="F41443"/>
      <c r="G41443"/>
      <c r="H41443"/>
      <c r="I41443"/>
      <c r="J41443"/>
      <c r="K41443"/>
      <c r="L41443"/>
      <c r="M41443"/>
      <c r="N41443"/>
      <c r="O41443"/>
      <c r="P41443"/>
      <c r="Q41443"/>
      <c r="R41443"/>
    </row>
    <row r="41444" spans="3:18" x14ac:dyDescent="0.2">
      <c r="C41444"/>
      <c r="D41444"/>
      <c r="E41444"/>
      <c r="F41444"/>
      <c r="G41444"/>
      <c r="H41444"/>
      <c r="I41444"/>
      <c r="J41444"/>
      <c r="K41444"/>
      <c r="L41444"/>
      <c r="M41444"/>
      <c r="N41444"/>
      <c r="O41444"/>
      <c r="P41444"/>
      <c r="Q41444"/>
      <c r="R41444"/>
    </row>
    <row r="41445" spans="3:18" x14ac:dyDescent="0.2">
      <c r="C41445"/>
      <c r="D41445"/>
      <c r="E41445"/>
      <c r="F41445"/>
      <c r="G41445"/>
      <c r="H41445"/>
      <c r="I41445"/>
      <c r="J41445"/>
      <c r="K41445"/>
      <c r="L41445"/>
      <c r="M41445"/>
      <c r="N41445"/>
      <c r="O41445"/>
      <c r="P41445"/>
      <c r="Q41445"/>
      <c r="R41445"/>
    </row>
    <row r="41446" spans="3:18" x14ac:dyDescent="0.2">
      <c r="C41446"/>
      <c r="D41446"/>
      <c r="E41446"/>
      <c r="F41446"/>
      <c r="G41446"/>
      <c r="H41446"/>
      <c r="I41446"/>
      <c r="J41446"/>
      <c r="K41446"/>
      <c r="L41446"/>
      <c r="M41446"/>
      <c r="N41446"/>
      <c r="O41446"/>
      <c r="P41446"/>
      <c r="Q41446"/>
      <c r="R41446"/>
    </row>
    <row r="41447" spans="3:18" x14ac:dyDescent="0.2">
      <c r="C41447"/>
      <c r="D41447"/>
      <c r="E41447"/>
      <c r="F41447"/>
      <c r="G41447"/>
      <c r="H41447"/>
      <c r="I41447"/>
      <c r="J41447"/>
      <c r="K41447"/>
      <c r="L41447"/>
      <c r="M41447"/>
      <c r="N41447"/>
      <c r="O41447"/>
      <c r="P41447"/>
      <c r="Q41447"/>
      <c r="R41447"/>
    </row>
    <row r="41448" spans="3:18" x14ac:dyDescent="0.2">
      <c r="C41448"/>
      <c r="D41448"/>
      <c r="E41448"/>
      <c r="F41448"/>
      <c r="G41448"/>
      <c r="H41448"/>
      <c r="I41448"/>
      <c r="J41448"/>
      <c r="K41448"/>
      <c r="L41448"/>
      <c r="M41448"/>
      <c r="N41448"/>
      <c r="O41448"/>
      <c r="P41448"/>
      <c r="Q41448"/>
      <c r="R41448"/>
    </row>
    <row r="41449" spans="3:18" x14ac:dyDescent="0.2">
      <c r="C41449"/>
      <c r="D41449"/>
      <c r="E41449"/>
      <c r="F41449"/>
      <c r="G41449"/>
      <c r="H41449"/>
      <c r="I41449"/>
      <c r="J41449"/>
      <c r="K41449"/>
      <c r="L41449"/>
      <c r="M41449"/>
      <c r="N41449"/>
      <c r="O41449"/>
      <c r="P41449"/>
      <c r="Q41449"/>
      <c r="R41449"/>
    </row>
    <row r="41450" spans="3:18" x14ac:dyDescent="0.2">
      <c r="C41450"/>
      <c r="D41450"/>
      <c r="E41450"/>
      <c r="F41450"/>
      <c r="G41450"/>
      <c r="H41450"/>
      <c r="I41450"/>
      <c r="J41450"/>
      <c r="K41450"/>
      <c r="L41450"/>
      <c r="M41450"/>
      <c r="N41450"/>
      <c r="O41450"/>
      <c r="P41450"/>
      <c r="Q41450"/>
      <c r="R41450"/>
    </row>
    <row r="41451" spans="3:18" x14ac:dyDescent="0.2">
      <c r="C41451"/>
      <c r="D41451"/>
      <c r="E41451"/>
      <c r="F41451"/>
      <c r="G41451"/>
      <c r="H41451"/>
      <c r="I41451"/>
      <c r="J41451"/>
      <c r="K41451"/>
      <c r="L41451"/>
      <c r="M41451"/>
      <c r="N41451"/>
      <c r="O41451"/>
      <c r="P41451"/>
      <c r="Q41451"/>
      <c r="R41451"/>
    </row>
    <row r="41452" spans="3:18" x14ac:dyDescent="0.2">
      <c r="C41452"/>
      <c r="D41452"/>
      <c r="E41452"/>
      <c r="F41452"/>
      <c r="G41452"/>
      <c r="H41452"/>
      <c r="I41452"/>
      <c r="J41452"/>
      <c r="K41452"/>
      <c r="L41452"/>
      <c r="M41452"/>
      <c r="N41452"/>
      <c r="O41452"/>
      <c r="P41452"/>
      <c r="Q41452"/>
      <c r="R41452"/>
    </row>
    <row r="41453" spans="3:18" x14ac:dyDescent="0.2">
      <c r="C41453"/>
      <c r="D41453"/>
      <c r="E41453"/>
      <c r="F41453"/>
      <c r="G41453"/>
      <c r="H41453"/>
      <c r="I41453"/>
      <c r="J41453"/>
      <c r="K41453"/>
      <c r="L41453"/>
      <c r="M41453"/>
      <c r="N41453"/>
      <c r="O41453"/>
      <c r="P41453"/>
      <c r="Q41453"/>
      <c r="R41453"/>
    </row>
    <row r="41454" spans="3:18" x14ac:dyDescent="0.2">
      <c r="C41454"/>
      <c r="D41454"/>
      <c r="E41454"/>
      <c r="F41454"/>
      <c r="G41454"/>
      <c r="H41454"/>
      <c r="I41454"/>
      <c r="J41454"/>
      <c r="K41454"/>
      <c r="L41454"/>
      <c r="M41454"/>
      <c r="N41454"/>
      <c r="O41454"/>
      <c r="P41454"/>
      <c r="Q41454"/>
      <c r="R41454"/>
    </row>
    <row r="41455" spans="3:18" x14ac:dyDescent="0.2">
      <c r="C41455"/>
      <c r="D41455"/>
      <c r="E41455"/>
      <c r="F41455"/>
      <c r="G41455"/>
      <c r="H41455"/>
      <c r="I41455"/>
      <c r="J41455"/>
      <c r="K41455"/>
      <c r="L41455"/>
      <c r="M41455"/>
      <c r="N41455"/>
      <c r="O41455"/>
      <c r="P41455"/>
      <c r="Q41455"/>
      <c r="R41455"/>
    </row>
    <row r="41456" spans="3:18" x14ac:dyDescent="0.2">
      <c r="C41456"/>
      <c r="D41456"/>
      <c r="E41456"/>
      <c r="F41456"/>
      <c r="G41456"/>
      <c r="H41456"/>
      <c r="I41456"/>
      <c r="J41456"/>
      <c r="K41456"/>
      <c r="L41456"/>
      <c r="M41456"/>
      <c r="N41456"/>
      <c r="O41456"/>
      <c r="P41456"/>
      <c r="Q41456"/>
      <c r="R41456"/>
    </row>
    <row r="41457" spans="3:18" x14ac:dyDescent="0.2">
      <c r="C41457"/>
      <c r="D41457"/>
      <c r="E41457"/>
      <c r="F41457"/>
      <c r="G41457"/>
      <c r="H41457"/>
      <c r="I41457"/>
      <c r="J41457"/>
      <c r="K41457"/>
      <c r="L41457"/>
      <c r="M41457"/>
      <c r="N41457"/>
      <c r="O41457"/>
      <c r="P41457"/>
      <c r="Q41457"/>
      <c r="R41457"/>
    </row>
    <row r="41458" spans="3:18" x14ac:dyDescent="0.2">
      <c r="C41458"/>
      <c r="D41458"/>
      <c r="E41458"/>
      <c r="F41458"/>
      <c r="G41458"/>
      <c r="H41458"/>
      <c r="I41458"/>
      <c r="J41458"/>
      <c r="K41458"/>
      <c r="L41458"/>
      <c r="M41458"/>
      <c r="N41458"/>
      <c r="O41458"/>
      <c r="P41458"/>
      <c r="Q41458"/>
      <c r="R41458"/>
    </row>
    <row r="41459" spans="3:18" x14ac:dyDescent="0.2">
      <c r="C41459"/>
      <c r="D41459"/>
      <c r="E41459"/>
      <c r="F41459"/>
      <c r="G41459"/>
      <c r="H41459"/>
      <c r="I41459"/>
      <c r="J41459"/>
      <c r="K41459"/>
      <c r="L41459"/>
      <c r="M41459"/>
      <c r="N41459"/>
      <c r="O41459"/>
      <c r="P41459"/>
      <c r="Q41459"/>
      <c r="R41459"/>
    </row>
    <row r="41460" spans="3:18" x14ac:dyDescent="0.2">
      <c r="C41460"/>
      <c r="D41460"/>
      <c r="E41460"/>
      <c r="F41460"/>
      <c r="G41460"/>
      <c r="H41460"/>
      <c r="I41460"/>
      <c r="J41460"/>
      <c r="K41460"/>
      <c r="L41460"/>
      <c r="M41460"/>
      <c r="N41460"/>
      <c r="O41460"/>
      <c r="P41460"/>
      <c r="Q41460"/>
      <c r="R41460"/>
    </row>
    <row r="41461" spans="3:18" x14ac:dyDescent="0.2">
      <c r="C41461"/>
      <c r="D41461"/>
      <c r="E41461"/>
      <c r="F41461"/>
      <c r="G41461"/>
      <c r="H41461"/>
      <c r="I41461"/>
      <c r="J41461"/>
      <c r="K41461"/>
      <c r="L41461"/>
      <c r="M41461"/>
      <c r="N41461"/>
      <c r="O41461"/>
      <c r="P41461"/>
      <c r="Q41461"/>
      <c r="R41461"/>
    </row>
    <row r="41462" spans="3:18" x14ac:dyDescent="0.2">
      <c r="C41462"/>
      <c r="D41462"/>
      <c r="E41462"/>
      <c r="F41462"/>
      <c r="G41462"/>
      <c r="H41462"/>
      <c r="I41462"/>
      <c r="J41462"/>
      <c r="K41462"/>
      <c r="L41462"/>
      <c r="M41462"/>
      <c r="N41462"/>
      <c r="O41462"/>
      <c r="P41462"/>
      <c r="Q41462"/>
      <c r="R41462"/>
    </row>
    <row r="41463" spans="3:18" x14ac:dyDescent="0.2">
      <c r="C41463"/>
      <c r="D41463"/>
      <c r="E41463"/>
      <c r="F41463"/>
      <c r="G41463"/>
      <c r="H41463"/>
      <c r="I41463"/>
      <c r="J41463"/>
      <c r="K41463"/>
      <c r="L41463"/>
      <c r="M41463"/>
      <c r="N41463"/>
      <c r="O41463"/>
      <c r="P41463"/>
      <c r="Q41463"/>
      <c r="R41463"/>
    </row>
    <row r="41464" spans="3:18" x14ac:dyDescent="0.2">
      <c r="C41464"/>
      <c r="D41464"/>
      <c r="E41464"/>
      <c r="F41464"/>
      <c r="G41464"/>
      <c r="H41464"/>
      <c r="I41464"/>
      <c r="J41464"/>
      <c r="K41464"/>
      <c r="L41464"/>
      <c r="M41464"/>
      <c r="N41464"/>
      <c r="O41464"/>
      <c r="P41464"/>
      <c r="Q41464"/>
      <c r="R41464"/>
    </row>
    <row r="41465" spans="3:18" x14ac:dyDescent="0.2">
      <c r="C41465"/>
      <c r="D41465"/>
      <c r="E41465"/>
      <c r="F41465"/>
      <c r="G41465"/>
      <c r="H41465"/>
      <c r="I41465"/>
      <c r="J41465"/>
      <c r="K41465"/>
      <c r="L41465"/>
      <c r="M41465"/>
      <c r="N41465"/>
      <c r="O41465"/>
      <c r="P41465"/>
      <c r="Q41465"/>
      <c r="R41465"/>
    </row>
    <row r="41466" spans="3:18" x14ac:dyDescent="0.2">
      <c r="C41466"/>
      <c r="D41466"/>
      <c r="E41466"/>
      <c r="F41466"/>
      <c r="G41466"/>
      <c r="H41466"/>
      <c r="I41466"/>
      <c r="J41466"/>
      <c r="K41466"/>
      <c r="L41466"/>
      <c r="M41466"/>
      <c r="N41466"/>
      <c r="O41466"/>
      <c r="P41466"/>
      <c r="Q41466"/>
      <c r="R41466"/>
    </row>
    <row r="41467" spans="3:18" x14ac:dyDescent="0.2">
      <c r="C41467"/>
      <c r="D41467"/>
      <c r="E41467"/>
      <c r="F41467"/>
      <c r="G41467"/>
      <c r="H41467"/>
      <c r="I41467"/>
      <c r="J41467"/>
      <c r="K41467"/>
      <c r="L41467"/>
      <c r="M41467"/>
      <c r="N41467"/>
      <c r="O41467"/>
      <c r="P41467"/>
      <c r="Q41467"/>
      <c r="R41467"/>
    </row>
    <row r="41468" spans="3:18" x14ac:dyDescent="0.2">
      <c r="C41468"/>
      <c r="D41468"/>
      <c r="E41468"/>
      <c r="F41468"/>
      <c r="G41468"/>
      <c r="H41468"/>
      <c r="I41468"/>
      <c r="J41468"/>
      <c r="K41468"/>
      <c r="L41468"/>
      <c r="M41468"/>
      <c r="N41468"/>
      <c r="O41468"/>
      <c r="P41468"/>
      <c r="Q41468"/>
      <c r="R41468"/>
    </row>
    <row r="41469" spans="3:18" x14ac:dyDescent="0.2">
      <c r="C41469"/>
      <c r="D41469"/>
      <c r="E41469"/>
      <c r="F41469"/>
      <c r="G41469"/>
      <c r="H41469"/>
      <c r="I41469"/>
      <c r="J41469"/>
      <c r="K41469"/>
      <c r="L41469"/>
      <c r="M41469"/>
      <c r="N41469"/>
      <c r="O41469"/>
      <c r="P41469"/>
      <c r="Q41469"/>
      <c r="R41469"/>
    </row>
    <row r="41470" spans="3:18" x14ac:dyDescent="0.2">
      <c r="C41470"/>
      <c r="D41470"/>
      <c r="E41470"/>
      <c r="F41470"/>
      <c r="G41470"/>
      <c r="H41470"/>
      <c r="I41470"/>
      <c r="J41470"/>
      <c r="K41470"/>
      <c r="L41470"/>
      <c r="M41470"/>
      <c r="N41470"/>
      <c r="O41470"/>
      <c r="P41470"/>
      <c r="Q41470"/>
      <c r="R41470"/>
    </row>
    <row r="41471" spans="3:18" x14ac:dyDescent="0.2">
      <c r="C41471"/>
      <c r="D41471"/>
      <c r="E41471"/>
      <c r="F41471"/>
      <c r="G41471"/>
      <c r="H41471"/>
      <c r="I41471"/>
      <c r="J41471"/>
      <c r="K41471"/>
      <c r="L41471"/>
      <c r="M41471"/>
      <c r="N41471"/>
      <c r="O41471"/>
      <c r="P41471"/>
      <c r="Q41471"/>
      <c r="R41471"/>
    </row>
    <row r="41472" spans="3:18" x14ac:dyDescent="0.2">
      <c r="C41472"/>
      <c r="D41472"/>
      <c r="E41472"/>
      <c r="F41472"/>
      <c r="G41472"/>
      <c r="H41472"/>
      <c r="I41472"/>
      <c r="J41472"/>
      <c r="K41472"/>
      <c r="L41472"/>
      <c r="M41472"/>
      <c r="N41472"/>
      <c r="O41472"/>
      <c r="P41472"/>
      <c r="Q41472"/>
      <c r="R41472"/>
    </row>
    <row r="41473" spans="3:18" x14ac:dyDescent="0.2">
      <c r="C41473"/>
      <c r="D41473"/>
      <c r="E41473"/>
      <c r="F41473"/>
      <c r="G41473"/>
      <c r="H41473"/>
      <c r="I41473"/>
      <c r="J41473"/>
      <c r="K41473"/>
      <c r="L41473"/>
      <c r="M41473"/>
      <c r="N41473"/>
      <c r="O41473"/>
      <c r="P41473"/>
      <c r="Q41473"/>
      <c r="R41473"/>
    </row>
    <row r="41474" spans="3:18" x14ac:dyDescent="0.2">
      <c r="C41474"/>
      <c r="D41474"/>
      <c r="E41474"/>
      <c r="F41474"/>
      <c r="G41474"/>
      <c r="H41474"/>
      <c r="I41474"/>
      <c r="J41474"/>
      <c r="K41474"/>
      <c r="L41474"/>
      <c r="M41474"/>
      <c r="N41474"/>
      <c r="O41474"/>
      <c r="P41474"/>
      <c r="Q41474"/>
      <c r="R41474"/>
    </row>
    <row r="41475" spans="3:18" x14ac:dyDescent="0.2">
      <c r="C41475"/>
      <c r="D41475"/>
      <c r="E41475"/>
      <c r="F41475"/>
      <c r="G41475"/>
      <c r="H41475"/>
      <c r="I41475"/>
      <c r="J41475"/>
      <c r="K41475"/>
      <c r="L41475"/>
      <c r="M41475"/>
      <c r="N41475"/>
      <c r="O41475"/>
      <c r="P41475"/>
      <c r="Q41475"/>
      <c r="R41475"/>
    </row>
    <row r="41476" spans="3:18" x14ac:dyDescent="0.2">
      <c r="C41476"/>
      <c r="D41476"/>
      <c r="E41476"/>
      <c r="F41476"/>
      <c r="G41476"/>
      <c r="H41476"/>
      <c r="I41476"/>
      <c r="J41476"/>
      <c r="K41476"/>
      <c r="L41476"/>
      <c r="M41476"/>
      <c r="N41476"/>
      <c r="O41476"/>
      <c r="P41476"/>
      <c r="Q41476"/>
      <c r="R41476"/>
    </row>
    <row r="41477" spans="3:18" x14ac:dyDescent="0.2">
      <c r="C41477"/>
      <c r="D41477"/>
      <c r="E41477"/>
      <c r="F41477"/>
      <c r="G41477"/>
      <c r="H41477"/>
      <c r="I41477"/>
      <c r="J41477"/>
      <c r="K41477"/>
      <c r="L41477"/>
      <c r="M41477"/>
      <c r="N41477"/>
      <c r="O41477"/>
      <c r="P41477"/>
      <c r="Q41477"/>
      <c r="R41477"/>
    </row>
    <row r="41478" spans="3:18" x14ac:dyDescent="0.2">
      <c r="C41478"/>
      <c r="D41478"/>
      <c r="E41478"/>
      <c r="F41478"/>
      <c r="G41478"/>
      <c r="H41478"/>
      <c r="I41478"/>
      <c r="J41478"/>
      <c r="K41478"/>
      <c r="L41478"/>
      <c r="M41478"/>
      <c r="N41478"/>
      <c r="O41478"/>
      <c r="P41478"/>
      <c r="Q41478"/>
      <c r="R41478"/>
    </row>
    <row r="41479" spans="3:18" x14ac:dyDescent="0.2">
      <c r="C41479"/>
      <c r="D41479"/>
      <c r="E41479"/>
      <c r="F41479"/>
      <c r="G41479"/>
      <c r="H41479"/>
      <c r="I41479"/>
      <c r="J41479"/>
      <c r="K41479"/>
      <c r="L41479"/>
      <c r="M41479"/>
      <c r="N41479"/>
      <c r="O41479"/>
      <c r="P41479"/>
      <c r="Q41479"/>
      <c r="R41479"/>
    </row>
    <row r="41480" spans="3:18" x14ac:dyDescent="0.2">
      <c r="C41480"/>
      <c r="D41480"/>
      <c r="E41480"/>
      <c r="F41480"/>
      <c r="G41480"/>
      <c r="H41480"/>
      <c r="I41480"/>
      <c r="J41480"/>
      <c r="K41480"/>
      <c r="L41480"/>
      <c r="M41480"/>
      <c r="N41480"/>
      <c r="O41480"/>
      <c r="P41480"/>
      <c r="Q41480"/>
      <c r="R41480"/>
    </row>
    <row r="41481" spans="3:18" x14ac:dyDescent="0.2">
      <c r="C41481"/>
      <c r="D41481"/>
      <c r="E41481"/>
      <c r="F41481"/>
      <c r="G41481"/>
      <c r="H41481"/>
      <c r="I41481"/>
      <c r="J41481"/>
      <c r="K41481"/>
      <c r="L41481"/>
      <c r="M41481"/>
      <c r="N41481"/>
      <c r="O41481"/>
      <c r="P41481"/>
      <c r="Q41481"/>
      <c r="R41481"/>
    </row>
    <row r="41482" spans="3:18" x14ac:dyDescent="0.2">
      <c r="C41482"/>
      <c r="D41482"/>
      <c r="E41482"/>
      <c r="F41482"/>
      <c r="G41482"/>
      <c r="H41482"/>
      <c r="I41482"/>
      <c r="J41482"/>
      <c r="K41482"/>
      <c r="L41482"/>
      <c r="M41482"/>
      <c r="N41482"/>
      <c r="O41482"/>
      <c r="P41482"/>
      <c r="Q41482"/>
      <c r="R41482"/>
    </row>
    <row r="41483" spans="3:18" x14ac:dyDescent="0.2">
      <c r="C41483"/>
      <c r="D41483"/>
      <c r="E41483"/>
      <c r="F41483"/>
      <c r="G41483"/>
      <c r="H41483"/>
      <c r="I41483"/>
      <c r="J41483"/>
      <c r="K41483"/>
      <c r="L41483"/>
      <c r="M41483"/>
      <c r="N41483"/>
      <c r="O41483"/>
      <c r="P41483"/>
      <c r="Q41483"/>
      <c r="R41483"/>
    </row>
    <row r="41484" spans="3:18" x14ac:dyDescent="0.2">
      <c r="C41484"/>
      <c r="D41484"/>
      <c r="E41484"/>
      <c r="F41484"/>
      <c r="G41484"/>
      <c r="H41484"/>
      <c r="I41484"/>
      <c r="J41484"/>
      <c r="K41484"/>
      <c r="L41484"/>
      <c r="M41484"/>
      <c r="N41484"/>
      <c r="O41484"/>
      <c r="P41484"/>
      <c r="Q41484"/>
      <c r="R41484"/>
    </row>
    <row r="41485" spans="3:18" x14ac:dyDescent="0.2">
      <c r="C41485"/>
      <c r="D41485"/>
      <c r="E41485"/>
      <c r="F41485"/>
      <c r="G41485"/>
      <c r="H41485"/>
      <c r="I41485"/>
      <c r="J41485"/>
      <c r="K41485"/>
      <c r="L41485"/>
      <c r="M41485"/>
      <c r="N41485"/>
      <c r="O41485"/>
      <c r="P41485"/>
      <c r="Q41485"/>
      <c r="R41485"/>
    </row>
    <row r="41486" spans="3:18" x14ac:dyDescent="0.2">
      <c r="C41486"/>
      <c r="D41486"/>
      <c r="E41486"/>
      <c r="F41486"/>
      <c r="G41486"/>
      <c r="H41486"/>
      <c r="I41486"/>
      <c r="J41486"/>
      <c r="K41486"/>
      <c r="L41486"/>
      <c r="M41486"/>
      <c r="N41486"/>
      <c r="O41486"/>
      <c r="P41486"/>
      <c r="Q41486"/>
      <c r="R41486"/>
    </row>
    <row r="41487" spans="3:18" x14ac:dyDescent="0.2">
      <c r="C41487"/>
      <c r="D41487"/>
      <c r="E41487"/>
      <c r="F41487"/>
      <c r="G41487"/>
      <c r="H41487"/>
      <c r="I41487"/>
      <c r="J41487"/>
      <c r="K41487"/>
      <c r="L41487"/>
      <c r="M41487"/>
      <c r="N41487"/>
      <c r="O41487"/>
      <c r="P41487"/>
      <c r="Q41487"/>
      <c r="R41487"/>
    </row>
    <row r="41488" spans="3:18" x14ac:dyDescent="0.2">
      <c r="C41488"/>
      <c r="D41488"/>
      <c r="E41488"/>
      <c r="F41488"/>
      <c r="G41488"/>
      <c r="H41488"/>
      <c r="I41488"/>
      <c r="J41488"/>
      <c r="K41488"/>
      <c r="L41488"/>
      <c r="M41488"/>
      <c r="N41488"/>
      <c r="O41488"/>
      <c r="P41488"/>
      <c r="Q41488"/>
      <c r="R41488"/>
    </row>
    <row r="41489" spans="3:18" x14ac:dyDescent="0.2">
      <c r="C41489"/>
      <c r="D41489"/>
      <c r="E41489"/>
      <c r="F41489"/>
      <c r="G41489"/>
      <c r="H41489"/>
      <c r="I41489"/>
      <c r="J41489"/>
      <c r="K41489"/>
      <c r="L41489"/>
      <c r="M41489"/>
      <c r="N41489"/>
      <c r="O41489"/>
      <c r="P41489"/>
      <c r="Q41489"/>
      <c r="R41489"/>
    </row>
    <row r="41490" spans="3:18" x14ac:dyDescent="0.2">
      <c r="C41490"/>
      <c r="D41490"/>
      <c r="E41490"/>
      <c r="F41490"/>
      <c r="G41490"/>
      <c r="H41490"/>
      <c r="I41490"/>
      <c r="J41490"/>
      <c r="K41490"/>
      <c r="L41490"/>
      <c r="M41490"/>
      <c r="N41490"/>
      <c r="O41490"/>
      <c r="P41490"/>
      <c r="Q41490"/>
      <c r="R41490"/>
    </row>
    <row r="41491" spans="3:18" x14ac:dyDescent="0.2">
      <c r="C41491"/>
      <c r="D41491"/>
      <c r="E41491"/>
      <c r="F41491"/>
      <c r="G41491"/>
      <c r="H41491"/>
      <c r="I41491"/>
      <c r="J41491"/>
      <c r="K41491"/>
      <c r="L41491"/>
      <c r="M41491"/>
      <c r="N41491"/>
      <c r="O41491"/>
      <c r="P41491"/>
      <c r="Q41491"/>
      <c r="R41491"/>
    </row>
    <row r="41492" spans="3:18" x14ac:dyDescent="0.2">
      <c r="C41492"/>
      <c r="D41492"/>
      <c r="E41492"/>
      <c r="F41492"/>
      <c r="G41492"/>
      <c r="H41492"/>
      <c r="I41492"/>
      <c r="J41492"/>
      <c r="K41492"/>
      <c r="L41492"/>
      <c r="M41492"/>
      <c r="N41492"/>
      <c r="O41492"/>
      <c r="P41492"/>
      <c r="Q41492"/>
      <c r="R41492"/>
    </row>
    <row r="41493" spans="3:18" x14ac:dyDescent="0.2">
      <c r="C41493"/>
      <c r="D41493"/>
      <c r="E41493"/>
      <c r="F41493"/>
      <c r="G41493"/>
      <c r="H41493"/>
      <c r="I41493"/>
      <c r="J41493"/>
      <c r="K41493"/>
      <c r="L41493"/>
      <c r="M41493"/>
      <c r="N41493"/>
      <c r="O41493"/>
      <c r="P41493"/>
      <c r="Q41493"/>
      <c r="R41493"/>
    </row>
    <row r="41494" spans="3:18" x14ac:dyDescent="0.2">
      <c r="C41494"/>
      <c r="D41494"/>
      <c r="E41494"/>
      <c r="F41494"/>
      <c r="G41494"/>
      <c r="H41494"/>
      <c r="I41494"/>
      <c r="J41494"/>
      <c r="K41494"/>
      <c r="L41494"/>
      <c r="M41494"/>
      <c r="N41494"/>
      <c r="O41494"/>
      <c r="P41494"/>
      <c r="Q41494"/>
      <c r="R41494"/>
    </row>
    <row r="41495" spans="3:18" x14ac:dyDescent="0.2">
      <c r="C41495"/>
      <c r="D41495"/>
      <c r="E41495"/>
      <c r="F41495"/>
      <c r="G41495"/>
      <c r="H41495"/>
      <c r="I41495"/>
      <c r="J41495"/>
      <c r="K41495"/>
      <c r="L41495"/>
      <c r="M41495"/>
      <c r="N41495"/>
      <c r="O41495"/>
      <c r="P41495"/>
      <c r="Q41495"/>
      <c r="R41495"/>
    </row>
    <row r="41496" spans="3:18" x14ac:dyDescent="0.2">
      <c r="C41496"/>
      <c r="D41496"/>
      <c r="E41496"/>
      <c r="F41496"/>
      <c r="G41496"/>
      <c r="H41496"/>
      <c r="I41496"/>
      <c r="J41496"/>
      <c r="K41496"/>
      <c r="L41496"/>
      <c r="M41496"/>
      <c r="N41496"/>
      <c r="O41496"/>
      <c r="P41496"/>
      <c r="Q41496"/>
      <c r="R41496"/>
    </row>
    <row r="41497" spans="3:18" x14ac:dyDescent="0.2">
      <c r="C41497"/>
      <c r="D41497"/>
      <c r="E41497"/>
      <c r="F41497"/>
      <c r="G41497"/>
      <c r="H41497"/>
      <c r="I41497"/>
      <c r="J41497"/>
      <c r="K41497"/>
      <c r="L41497"/>
      <c r="M41497"/>
      <c r="N41497"/>
      <c r="O41497"/>
      <c r="P41497"/>
      <c r="Q41497"/>
      <c r="R41497"/>
    </row>
    <row r="41498" spans="3:18" x14ac:dyDescent="0.2">
      <c r="C41498"/>
      <c r="D41498"/>
      <c r="E41498"/>
      <c r="F41498"/>
      <c r="G41498"/>
      <c r="H41498"/>
      <c r="I41498"/>
      <c r="J41498"/>
      <c r="K41498"/>
      <c r="L41498"/>
      <c r="M41498"/>
      <c r="N41498"/>
      <c r="O41498"/>
      <c r="P41498"/>
      <c r="Q41498"/>
      <c r="R41498"/>
    </row>
    <row r="41499" spans="3:18" x14ac:dyDescent="0.2">
      <c r="C41499"/>
      <c r="D41499"/>
      <c r="E41499"/>
      <c r="F41499"/>
      <c r="G41499"/>
      <c r="H41499"/>
      <c r="I41499"/>
      <c r="J41499"/>
      <c r="K41499"/>
      <c r="L41499"/>
      <c r="M41499"/>
      <c r="N41499"/>
      <c r="O41499"/>
      <c r="P41499"/>
      <c r="Q41499"/>
      <c r="R41499"/>
    </row>
    <row r="41500" spans="3:18" x14ac:dyDescent="0.2">
      <c r="C41500"/>
      <c r="D41500"/>
      <c r="E41500"/>
      <c r="F41500"/>
      <c r="G41500"/>
      <c r="H41500"/>
      <c r="I41500"/>
      <c r="J41500"/>
      <c r="K41500"/>
      <c r="L41500"/>
      <c r="M41500"/>
      <c r="N41500"/>
      <c r="O41500"/>
      <c r="P41500"/>
      <c r="Q41500"/>
      <c r="R41500"/>
    </row>
    <row r="41501" spans="3:18" x14ac:dyDescent="0.2">
      <c r="C41501"/>
      <c r="D41501"/>
      <c r="E41501"/>
      <c r="F41501"/>
      <c r="G41501"/>
      <c r="H41501"/>
      <c r="I41501"/>
      <c r="J41501"/>
      <c r="K41501"/>
      <c r="L41501"/>
      <c r="M41501"/>
      <c r="N41501"/>
      <c r="O41501"/>
      <c r="P41501"/>
      <c r="Q41501"/>
      <c r="R41501"/>
    </row>
    <row r="41502" spans="3:18" x14ac:dyDescent="0.2">
      <c r="C41502"/>
      <c r="D41502"/>
      <c r="E41502"/>
      <c r="F41502"/>
      <c r="G41502"/>
      <c r="H41502"/>
      <c r="I41502"/>
      <c r="J41502"/>
      <c r="K41502"/>
      <c r="L41502"/>
      <c r="M41502"/>
      <c r="N41502"/>
      <c r="O41502"/>
      <c r="P41502"/>
      <c r="Q41502"/>
      <c r="R41502"/>
    </row>
    <row r="41503" spans="3:18" x14ac:dyDescent="0.2">
      <c r="C41503"/>
      <c r="D41503"/>
      <c r="E41503"/>
      <c r="F41503"/>
      <c r="G41503"/>
      <c r="H41503"/>
      <c r="I41503"/>
      <c r="J41503"/>
      <c r="K41503"/>
      <c r="L41503"/>
      <c r="M41503"/>
      <c r="N41503"/>
      <c r="O41503"/>
      <c r="P41503"/>
      <c r="Q41503"/>
      <c r="R41503"/>
    </row>
    <row r="41504" spans="3:18" x14ac:dyDescent="0.2">
      <c r="C41504"/>
      <c r="D41504"/>
      <c r="E41504"/>
      <c r="F41504"/>
      <c r="G41504"/>
      <c r="H41504"/>
      <c r="I41504"/>
      <c r="J41504"/>
      <c r="K41504"/>
      <c r="L41504"/>
      <c r="M41504"/>
      <c r="N41504"/>
      <c r="O41504"/>
      <c r="P41504"/>
      <c r="Q41504"/>
      <c r="R41504"/>
    </row>
    <row r="41505" spans="3:18" x14ac:dyDescent="0.2">
      <c r="C41505"/>
      <c r="D41505"/>
      <c r="E41505"/>
      <c r="F41505"/>
      <c r="G41505"/>
      <c r="H41505"/>
      <c r="I41505"/>
      <c r="J41505"/>
      <c r="K41505"/>
      <c r="L41505"/>
      <c r="M41505"/>
      <c r="N41505"/>
      <c r="O41505"/>
      <c r="P41505"/>
      <c r="Q41505"/>
      <c r="R41505"/>
    </row>
    <row r="41506" spans="3:18" x14ac:dyDescent="0.2">
      <c r="C41506"/>
      <c r="D41506"/>
      <c r="E41506"/>
      <c r="F41506"/>
      <c r="G41506"/>
      <c r="H41506"/>
      <c r="I41506"/>
      <c r="J41506"/>
      <c r="K41506"/>
      <c r="L41506"/>
      <c r="M41506"/>
      <c r="N41506"/>
      <c r="O41506"/>
      <c r="P41506"/>
      <c r="Q41506"/>
      <c r="R41506"/>
    </row>
    <row r="41507" spans="3:18" x14ac:dyDescent="0.2">
      <c r="C41507"/>
      <c r="D41507"/>
      <c r="E41507"/>
      <c r="F41507"/>
      <c r="G41507"/>
      <c r="H41507"/>
      <c r="I41507"/>
      <c r="J41507"/>
      <c r="K41507"/>
      <c r="L41507"/>
      <c r="M41507"/>
      <c r="N41507"/>
      <c r="O41507"/>
      <c r="P41507"/>
      <c r="Q41507"/>
      <c r="R41507"/>
    </row>
    <row r="41508" spans="3:18" x14ac:dyDescent="0.2">
      <c r="C41508"/>
      <c r="D41508"/>
      <c r="E41508"/>
      <c r="F41508"/>
      <c r="G41508"/>
      <c r="H41508"/>
      <c r="I41508"/>
      <c r="J41508"/>
      <c r="K41508"/>
      <c r="L41508"/>
      <c r="M41508"/>
      <c r="N41508"/>
      <c r="O41508"/>
      <c r="P41508"/>
      <c r="Q41508"/>
      <c r="R41508"/>
    </row>
    <row r="41509" spans="3:18" x14ac:dyDescent="0.2">
      <c r="C41509"/>
      <c r="D41509"/>
      <c r="E41509"/>
      <c r="F41509"/>
      <c r="G41509"/>
      <c r="H41509"/>
      <c r="I41509"/>
      <c r="J41509"/>
      <c r="K41509"/>
      <c r="L41509"/>
      <c r="M41509"/>
      <c r="N41509"/>
      <c r="O41509"/>
      <c r="P41509"/>
      <c r="Q41509"/>
      <c r="R41509"/>
    </row>
    <row r="41510" spans="3:18" x14ac:dyDescent="0.2">
      <c r="C41510"/>
      <c r="D41510"/>
      <c r="E41510"/>
      <c r="F41510"/>
      <c r="G41510"/>
      <c r="H41510"/>
      <c r="I41510"/>
      <c r="J41510"/>
      <c r="K41510"/>
      <c r="L41510"/>
      <c r="M41510"/>
      <c r="N41510"/>
      <c r="O41510"/>
      <c r="P41510"/>
      <c r="Q41510"/>
      <c r="R41510"/>
    </row>
    <row r="41511" spans="3:18" x14ac:dyDescent="0.2">
      <c r="C41511"/>
      <c r="D41511"/>
      <c r="E41511"/>
      <c r="F41511"/>
      <c r="G41511"/>
      <c r="H41511"/>
      <c r="I41511"/>
      <c r="J41511"/>
      <c r="K41511"/>
      <c r="L41511"/>
      <c r="M41511"/>
      <c r="N41511"/>
      <c r="O41511"/>
      <c r="P41511"/>
      <c r="Q41511"/>
      <c r="R41511"/>
    </row>
    <row r="41512" spans="3:18" x14ac:dyDescent="0.2">
      <c r="C41512"/>
      <c r="D41512"/>
      <c r="E41512"/>
      <c r="F41512"/>
      <c r="G41512"/>
      <c r="H41512"/>
      <c r="I41512"/>
      <c r="J41512"/>
      <c r="K41512"/>
      <c r="L41512"/>
      <c r="M41512"/>
      <c r="N41512"/>
      <c r="O41512"/>
      <c r="P41512"/>
      <c r="Q41512"/>
      <c r="R41512"/>
    </row>
    <row r="41513" spans="3:18" x14ac:dyDescent="0.2">
      <c r="C41513"/>
      <c r="D41513"/>
      <c r="E41513"/>
      <c r="F41513"/>
      <c r="G41513"/>
      <c r="H41513"/>
      <c r="I41513"/>
      <c r="J41513"/>
      <c r="K41513"/>
      <c r="L41513"/>
      <c r="M41513"/>
      <c r="N41513"/>
      <c r="O41513"/>
      <c r="P41513"/>
      <c r="Q41513"/>
      <c r="R41513"/>
    </row>
    <row r="41514" spans="3:18" x14ac:dyDescent="0.2">
      <c r="C41514"/>
      <c r="D41514"/>
      <c r="E41514"/>
      <c r="F41514"/>
      <c r="G41514"/>
      <c r="H41514"/>
      <c r="I41514"/>
      <c r="J41514"/>
      <c r="K41514"/>
      <c r="L41514"/>
      <c r="M41514"/>
      <c r="N41514"/>
      <c r="O41514"/>
      <c r="P41514"/>
      <c r="Q41514"/>
      <c r="R41514"/>
    </row>
    <row r="41515" spans="3:18" x14ac:dyDescent="0.2">
      <c r="C41515"/>
      <c r="D41515"/>
      <c r="E41515"/>
      <c r="F41515"/>
      <c r="G41515"/>
      <c r="H41515"/>
      <c r="I41515"/>
      <c r="J41515"/>
      <c r="K41515"/>
      <c r="L41515"/>
      <c r="M41515"/>
      <c r="N41515"/>
      <c r="O41515"/>
      <c r="P41515"/>
      <c r="Q41515"/>
      <c r="R41515"/>
    </row>
    <row r="41516" spans="3:18" x14ac:dyDescent="0.2">
      <c r="C41516"/>
      <c r="D41516"/>
      <c r="E41516"/>
      <c r="F41516"/>
      <c r="G41516"/>
      <c r="H41516"/>
      <c r="I41516"/>
      <c r="J41516"/>
      <c r="K41516"/>
      <c r="L41516"/>
      <c r="M41516"/>
      <c r="N41516"/>
      <c r="O41516"/>
      <c r="P41516"/>
      <c r="Q41516"/>
      <c r="R41516"/>
    </row>
    <row r="41517" spans="3:18" x14ac:dyDescent="0.2">
      <c r="C41517"/>
      <c r="D41517"/>
      <c r="E41517"/>
      <c r="F41517"/>
      <c r="G41517"/>
      <c r="H41517"/>
      <c r="I41517"/>
      <c r="J41517"/>
      <c r="K41517"/>
      <c r="L41517"/>
      <c r="M41517"/>
      <c r="N41517"/>
      <c r="O41517"/>
      <c r="P41517"/>
      <c r="Q41517"/>
      <c r="R41517"/>
    </row>
    <row r="41518" spans="3:18" x14ac:dyDescent="0.2">
      <c r="C41518"/>
      <c r="D41518"/>
      <c r="E41518"/>
      <c r="F41518"/>
      <c r="G41518"/>
      <c r="H41518"/>
      <c r="I41518"/>
      <c r="J41518"/>
      <c r="K41518"/>
      <c r="L41518"/>
      <c r="M41518"/>
      <c r="N41518"/>
      <c r="O41518"/>
      <c r="P41518"/>
      <c r="Q41518"/>
      <c r="R41518"/>
    </row>
    <row r="41519" spans="3:18" x14ac:dyDescent="0.2">
      <c r="C41519"/>
      <c r="D41519"/>
      <c r="E41519"/>
      <c r="F41519"/>
      <c r="G41519"/>
      <c r="H41519"/>
      <c r="I41519"/>
      <c r="J41519"/>
      <c r="K41519"/>
      <c r="L41519"/>
      <c r="M41519"/>
      <c r="N41519"/>
      <c r="O41519"/>
      <c r="P41519"/>
      <c r="Q41519"/>
      <c r="R41519"/>
    </row>
    <row r="41520" spans="3:18" x14ac:dyDescent="0.2">
      <c r="C41520"/>
      <c r="D41520"/>
      <c r="E41520"/>
      <c r="F41520"/>
      <c r="G41520"/>
      <c r="H41520"/>
      <c r="I41520"/>
      <c r="J41520"/>
      <c r="K41520"/>
      <c r="L41520"/>
      <c r="M41520"/>
      <c r="N41520"/>
      <c r="O41520"/>
      <c r="P41520"/>
      <c r="Q41520"/>
      <c r="R41520"/>
    </row>
    <row r="41521" spans="3:18" x14ac:dyDescent="0.2">
      <c r="C41521"/>
      <c r="D41521"/>
      <c r="E41521"/>
      <c r="F41521"/>
      <c r="G41521"/>
      <c r="H41521"/>
      <c r="I41521"/>
      <c r="J41521"/>
      <c r="K41521"/>
      <c r="L41521"/>
      <c r="M41521"/>
      <c r="N41521"/>
      <c r="O41521"/>
      <c r="P41521"/>
      <c r="Q41521"/>
      <c r="R41521"/>
    </row>
    <row r="41522" spans="3:18" x14ac:dyDescent="0.2">
      <c r="C41522"/>
      <c r="D41522"/>
      <c r="E41522"/>
      <c r="F41522"/>
      <c r="G41522"/>
      <c r="H41522"/>
      <c r="I41522"/>
      <c r="J41522"/>
      <c r="K41522"/>
      <c r="L41522"/>
      <c r="M41522"/>
      <c r="N41522"/>
      <c r="O41522"/>
      <c r="P41522"/>
      <c r="Q41522"/>
      <c r="R41522"/>
    </row>
    <row r="41523" spans="3:18" x14ac:dyDescent="0.2">
      <c r="C41523"/>
      <c r="D41523"/>
      <c r="E41523"/>
      <c r="F41523"/>
      <c r="G41523"/>
      <c r="H41523"/>
      <c r="I41523"/>
      <c r="J41523"/>
      <c r="K41523"/>
      <c r="L41523"/>
      <c r="M41523"/>
      <c r="N41523"/>
      <c r="O41523"/>
      <c r="P41523"/>
      <c r="Q41523"/>
      <c r="R41523"/>
    </row>
    <row r="41524" spans="3:18" x14ac:dyDescent="0.2">
      <c r="C41524"/>
      <c r="D41524"/>
      <c r="E41524"/>
      <c r="F41524"/>
      <c r="G41524"/>
      <c r="H41524"/>
      <c r="I41524"/>
      <c r="J41524"/>
      <c r="K41524"/>
      <c r="L41524"/>
      <c r="M41524"/>
      <c r="N41524"/>
      <c r="O41524"/>
      <c r="P41524"/>
      <c r="Q41524"/>
      <c r="R41524"/>
    </row>
    <row r="41525" spans="3:18" x14ac:dyDescent="0.2">
      <c r="C41525"/>
      <c r="D41525"/>
      <c r="E41525"/>
      <c r="F41525"/>
      <c r="G41525"/>
      <c r="H41525"/>
      <c r="I41525"/>
      <c r="J41525"/>
      <c r="K41525"/>
      <c r="L41525"/>
      <c r="M41525"/>
      <c r="N41525"/>
      <c r="O41525"/>
      <c r="P41525"/>
      <c r="Q41525"/>
      <c r="R41525"/>
    </row>
    <row r="41526" spans="3:18" x14ac:dyDescent="0.2">
      <c r="C41526"/>
      <c r="D41526"/>
      <c r="E41526"/>
      <c r="F41526"/>
      <c r="G41526"/>
      <c r="H41526"/>
      <c r="I41526"/>
      <c r="J41526"/>
      <c r="K41526"/>
      <c r="L41526"/>
      <c r="M41526"/>
      <c r="N41526"/>
      <c r="O41526"/>
      <c r="P41526"/>
      <c r="Q41526"/>
      <c r="R41526"/>
    </row>
    <row r="41527" spans="3:18" x14ac:dyDescent="0.2">
      <c r="C41527"/>
      <c r="D41527"/>
      <c r="E41527"/>
      <c r="F41527"/>
      <c r="G41527"/>
      <c r="H41527"/>
      <c r="I41527"/>
      <c r="J41527"/>
      <c r="K41527"/>
      <c r="L41527"/>
      <c r="M41527"/>
      <c r="N41527"/>
      <c r="O41527"/>
      <c r="P41527"/>
      <c r="Q41527"/>
      <c r="R41527"/>
    </row>
    <row r="41528" spans="3:18" x14ac:dyDescent="0.2">
      <c r="C41528"/>
      <c r="D41528"/>
      <c r="E41528"/>
      <c r="F41528"/>
      <c r="G41528"/>
      <c r="H41528"/>
      <c r="I41528"/>
      <c r="J41528"/>
      <c r="K41528"/>
      <c r="L41528"/>
      <c r="M41528"/>
      <c r="N41528"/>
      <c r="O41528"/>
      <c r="P41528"/>
      <c r="Q41528"/>
      <c r="R41528"/>
    </row>
    <row r="41529" spans="3:18" x14ac:dyDescent="0.2">
      <c r="C41529"/>
      <c r="D41529"/>
      <c r="E41529"/>
      <c r="F41529"/>
      <c r="G41529"/>
      <c r="H41529"/>
      <c r="I41529"/>
      <c r="J41529"/>
      <c r="K41529"/>
      <c r="L41529"/>
      <c r="M41529"/>
      <c r="N41529"/>
      <c r="O41529"/>
      <c r="P41529"/>
      <c r="Q41529"/>
      <c r="R41529"/>
    </row>
    <row r="41530" spans="3:18" x14ac:dyDescent="0.2">
      <c r="C41530"/>
      <c r="D41530"/>
      <c r="E41530"/>
      <c r="F41530"/>
      <c r="G41530"/>
      <c r="H41530"/>
      <c r="I41530"/>
      <c r="J41530"/>
      <c r="K41530"/>
      <c r="L41530"/>
      <c r="M41530"/>
      <c r="N41530"/>
      <c r="O41530"/>
      <c r="P41530"/>
      <c r="Q41530"/>
      <c r="R41530"/>
    </row>
    <row r="41531" spans="3:18" x14ac:dyDescent="0.2">
      <c r="C41531"/>
      <c r="D41531"/>
      <c r="E41531"/>
      <c r="F41531"/>
      <c r="G41531"/>
      <c r="H41531"/>
      <c r="I41531"/>
      <c r="J41531"/>
      <c r="K41531"/>
      <c r="L41531"/>
      <c r="M41531"/>
      <c r="N41531"/>
      <c r="O41531"/>
      <c r="P41531"/>
      <c r="Q41531"/>
      <c r="R41531"/>
    </row>
    <row r="41532" spans="3:18" x14ac:dyDescent="0.2">
      <c r="C41532"/>
      <c r="D41532"/>
      <c r="E41532"/>
      <c r="F41532"/>
      <c r="G41532"/>
      <c r="H41532"/>
      <c r="I41532"/>
      <c r="J41532"/>
      <c r="K41532"/>
      <c r="L41532"/>
      <c r="M41532"/>
      <c r="N41532"/>
      <c r="O41532"/>
      <c r="P41532"/>
      <c r="Q41532"/>
      <c r="R41532"/>
    </row>
    <row r="41533" spans="3:18" x14ac:dyDescent="0.2">
      <c r="C41533"/>
      <c r="D41533"/>
      <c r="E41533"/>
      <c r="F41533"/>
      <c r="G41533"/>
      <c r="H41533"/>
      <c r="I41533"/>
      <c r="J41533"/>
      <c r="K41533"/>
      <c r="L41533"/>
      <c r="M41533"/>
      <c r="N41533"/>
      <c r="O41533"/>
      <c r="P41533"/>
      <c r="Q41533"/>
      <c r="R41533"/>
    </row>
    <row r="41534" spans="3:18" x14ac:dyDescent="0.2">
      <c r="C41534"/>
      <c r="D41534"/>
      <c r="E41534"/>
      <c r="F41534"/>
      <c r="G41534"/>
      <c r="H41534"/>
      <c r="I41534"/>
      <c r="J41534"/>
      <c r="K41534"/>
      <c r="L41534"/>
      <c r="M41534"/>
      <c r="N41534"/>
      <c r="O41534"/>
      <c r="P41534"/>
      <c r="Q41534"/>
      <c r="R41534"/>
    </row>
    <row r="41535" spans="3:18" x14ac:dyDescent="0.2">
      <c r="C41535"/>
      <c r="D41535"/>
      <c r="E41535"/>
      <c r="F41535"/>
      <c r="G41535"/>
      <c r="H41535"/>
      <c r="I41535"/>
      <c r="J41535"/>
      <c r="K41535"/>
      <c r="L41535"/>
      <c r="M41535"/>
      <c r="N41535"/>
      <c r="O41535"/>
      <c r="P41535"/>
      <c r="Q41535"/>
      <c r="R41535"/>
    </row>
    <row r="41536" spans="3:18" x14ac:dyDescent="0.2">
      <c r="C41536"/>
      <c r="D41536"/>
      <c r="E41536"/>
      <c r="F41536"/>
      <c r="G41536"/>
      <c r="H41536"/>
      <c r="I41536"/>
      <c r="J41536"/>
      <c r="K41536"/>
      <c r="L41536"/>
      <c r="M41536"/>
      <c r="N41536"/>
      <c r="O41536"/>
      <c r="P41536"/>
      <c r="Q41536"/>
      <c r="R41536"/>
    </row>
    <row r="41537" spans="3:18" x14ac:dyDescent="0.2">
      <c r="C41537"/>
      <c r="D41537"/>
      <c r="E41537"/>
      <c r="F41537"/>
      <c r="G41537"/>
      <c r="H41537"/>
      <c r="I41537"/>
      <c r="J41537"/>
      <c r="K41537"/>
      <c r="L41537"/>
      <c r="M41537"/>
      <c r="N41537"/>
      <c r="O41537"/>
      <c r="P41537"/>
      <c r="Q41537"/>
      <c r="R41537"/>
    </row>
    <row r="41538" spans="3:18" x14ac:dyDescent="0.2">
      <c r="C41538"/>
      <c r="D41538"/>
      <c r="E41538"/>
      <c r="F41538"/>
      <c r="G41538"/>
      <c r="H41538"/>
      <c r="I41538"/>
      <c r="J41538"/>
      <c r="K41538"/>
      <c r="L41538"/>
      <c r="M41538"/>
      <c r="N41538"/>
      <c r="O41538"/>
      <c r="P41538"/>
      <c r="Q41538"/>
      <c r="R41538"/>
    </row>
    <row r="41539" spans="3:18" x14ac:dyDescent="0.2">
      <c r="C41539"/>
      <c r="D41539"/>
      <c r="E41539"/>
      <c r="F41539"/>
      <c r="G41539"/>
      <c r="H41539"/>
      <c r="I41539"/>
      <c r="J41539"/>
      <c r="K41539"/>
      <c r="L41539"/>
      <c r="M41539"/>
      <c r="N41539"/>
      <c r="O41539"/>
      <c r="P41539"/>
      <c r="Q41539"/>
      <c r="R41539"/>
    </row>
    <row r="41540" spans="3:18" x14ac:dyDescent="0.2">
      <c r="C41540"/>
      <c r="D41540"/>
      <c r="E41540"/>
      <c r="F41540"/>
      <c r="G41540"/>
      <c r="H41540"/>
      <c r="I41540"/>
      <c r="J41540"/>
      <c r="K41540"/>
      <c r="L41540"/>
      <c r="M41540"/>
      <c r="N41540"/>
      <c r="O41540"/>
      <c r="P41540"/>
      <c r="Q41540"/>
      <c r="R41540"/>
    </row>
    <row r="41541" spans="3:18" x14ac:dyDescent="0.2">
      <c r="C41541"/>
      <c r="D41541"/>
      <c r="E41541"/>
      <c r="F41541"/>
      <c r="G41541"/>
      <c r="H41541"/>
      <c r="I41541"/>
      <c r="J41541"/>
      <c r="K41541"/>
      <c r="L41541"/>
      <c r="M41541"/>
      <c r="N41541"/>
      <c r="O41541"/>
      <c r="P41541"/>
      <c r="Q41541"/>
      <c r="R41541"/>
    </row>
    <row r="41542" spans="3:18" x14ac:dyDescent="0.2">
      <c r="C41542"/>
      <c r="D41542"/>
      <c r="E41542"/>
      <c r="F41542"/>
      <c r="G41542"/>
      <c r="H41542"/>
      <c r="I41542"/>
      <c r="J41542"/>
      <c r="K41542"/>
      <c r="L41542"/>
      <c r="M41542"/>
      <c r="N41542"/>
      <c r="O41542"/>
      <c r="P41542"/>
      <c r="Q41542"/>
      <c r="R41542"/>
    </row>
    <row r="41543" spans="3:18" x14ac:dyDescent="0.2">
      <c r="C41543"/>
      <c r="D41543"/>
      <c r="E41543"/>
      <c r="F41543"/>
      <c r="G41543"/>
      <c r="H41543"/>
      <c r="I41543"/>
      <c r="J41543"/>
      <c r="K41543"/>
      <c r="L41543"/>
      <c r="M41543"/>
      <c r="N41543"/>
      <c r="O41543"/>
      <c r="P41543"/>
      <c r="Q41543"/>
      <c r="R41543"/>
    </row>
    <row r="41544" spans="3:18" x14ac:dyDescent="0.2">
      <c r="C41544"/>
      <c r="D41544"/>
      <c r="E41544"/>
      <c r="F41544"/>
      <c r="G41544"/>
      <c r="H41544"/>
      <c r="I41544"/>
      <c r="J41544"/>
      <c r="K41544"/>
      <c r="L41544"/>
      <c r="M41544"/>
      <c r="N41544"/>
      <c r="O41544"/>
      <c r="P41544"/>
      <c r="Q41544"/>
      <c r="R41544"/>
    </row>
    <row r="41545" spans="3:18" x14ac:dyDescent="0.2">
      <c r="C41545"/>
      <c r="D41545"/>
      <c r="E41545"/>
      <c r="F41545"/>
      <c r="G41545"/>
      <c r="H41545"/>
      <c r="I41545"/>
      <c r="J41545"/>
      <c r="K41545"/>
      <c r="L41545"/>
      <c r="M41545"/>
      <c r="N41545"/>
      <c r="O41545"/>
      <c r="P41545"/>
      <c r="Q41545"/>
      <c r="R41545"/>
    </row>
    <row r="41546" spans="3:18" x14ac:dyDescent="0.2">
      <c r="C41546"/>
      <c r="D41546"/>
      <c r="E41546"/>
      <c r="F41546"/>
      <c r="G41546"/>
      <c r="H41546"/>
      <c r="I41546"/>
      <c r="J41546"/>
      <c r="K41546"/>
      <c r="L41546"/>
      <c r="M41546"/>
      <c r="N41546"/>
      <c r="O41546"/>
      <c r="P41546"/>
      <c r="Q41546"/>
      <c r="R41546"/>
    </row>
    <row r="41547" spans="3:18" x14ac:dyDescent="0.2">
      <c r="C41547"/>
      <c r="D41547"/>
      <c r="E41547"/>
      <c r="F41547"/>
      <c r="G41547"/>
      <c r="H41547"/>
      <c r="I41547"/>
      <c r="J41547"/>
      <c r="K41547"/>
      <c r="L41547"/>
      <c r="M41547"/>
      <c r="N41547"/>
      <c r="O41547"/>
      <c r="P41547"/>
      <c r="Q41547"/>
      <c r="R41547"/>
    </row>
    <row r="41548" spans="3:18" x14ac:dyDescent="0.2">
      <c r="C41548"/>
      <c r="D41548"/>
      <c r="E41548"/>
      <c r="F41548"/>
      <c r="G41548"/>
      <c r="H41548"/>
      <c r="I41548"/>
      <c r="J41548"/>
      <c r="K41548"/>
      <c r="L41548"/>
      <c r="M41548"/>
      <c r="N41548"/>
      <c r="O41548"/>
      <c r="P41548"/>
      <c r="Q41548"/>
      <c r="R41548"/>
    </row>
    <row r="41549" spans="3:18" x14ac:dyDescent="0.2">
      <c r="C41549"/>
      <c r="D41549"/>
      <c r="E41549"/>
      <c r="F41549"/>
      <c r="G41549"/>
      <c r="H41549"/>
      <c r="I41549"/>
      <c r="J41549"/>
      <c r="K41549"/>
      <c r="L41549"/>
      <c r="M41549"/>
      <c r="N41549"/>
      <c r="O41549"/>
      <c r="P41549"/>
      <c r="Q41549"/>
      <c r="R41549"/>
    </row>
    <row r="41550" spans="3:18" x14ac:dyDescent="0.2">
      <c r="C41550"/>
      <c r="D41550"/>
      <c r="E41550"/>
      <c r="F41550"/>
      <c r="G41550"/>
      <c r="H41550"/>
      <c r="I41550"/>
      <c r="J41550"/>
      <c r="K41550"/>
      <c r="L41550"/>
      <c r="M41550"/>
      <c r="N41550"/>
      <c r="O41550"/>
      <c r="P41550"/>
      <c r="Q41550"/>
      <c r="R41550"/>
    </row>
    <row r="41551" spans="3:18" x14ac:dyDescent="0.2">
      <c r="C41551"/>
      <c r="D41551"/>
      <c r="E41551"/>
      <c r="F41551"/>
      <c r="G41551"/>
      <c r="H41551"/>
      <c r="I41551"/>
      <c r="J41551"/>
      <c r="K41551"/>
      <c r="L41551"/>
      <c r="M41551"/>
      <c r="N41551"/>
      <c r="O41551"/>
      <c r="P41551"/>
      <c r="Q41551"/>
      <c r="R41551"/>
    </row>
    <row r="41552" spans="3:18" x14ac:dyDescent="0.2">
      <c r="C41552"/>
      <c r="D41552"/>
      <c r="E41552"/>
      <c r="F41552"/>
      <c r="G41552"/>
      <c r="H41552"/>
      <c r="I41552"/>
      <c r="J41552"/>
      <c r="K41552"/>
      <c r="L41552"/>
      <c r="M41552"/>
      <c r="N41552"/>
      <c r="O41552"/>
      <c r="P41552"/>
      <c r="Q41552"/>
      <c r="R41552"/>
    </row>
    <row r="41553" spans="3:18" x14ac:dyDescent="0.2">
      <c r="C41553"/>
      <c r="D41553"/>
      <c r="E41553"/>
      <c r="F41553"/>
      <c r="G41553"/>
      <c r="H41553"/>
      <c r="I41553"/>
      <c r="J41553"/>
      <c r="K41553"/>
      <c r="L41553"/>
      <c r="M41553"/>
      <c r="N41553"/>
      <c r="O41553"/>
      <c r="P41553"/>
      <c r="Q41553"/>
      <c r="R41553"/>
    </row>
    <row r="41554" spans="3:18" x14ac:dyDescent="0.2">
      <c r="C41554"/>
      <c r="D41554"/>
      <c r="E41554"/>
      <c r="F41554"/>
      <c r="G41554"/>
      <c r="H41554"/>
      <c r="I41554"/>
      <c r="J41554"/>
      <c r="K41554"/>
      <c r="L41554"/>
      <c r="M41554"/>
      <c r="N41554"/>
      <c r="O41554"/>
      <c r="P41554"/>
      <c r="Q41554"/>
      <c r="R41554"/>
    </row>
    <row r="41555" spans="3:18" x14ac:dyDescent="0.2">
      <c r="C41555"/>
      <c r="D41555"/>
      <c r="E41555"/>
      <c r="F41555"/>
      <c r="G41555"/>
      <c r="H41555"/>
      <c r="I41555"/>
      <c r="J41555"/>
      <c r="K41555"/>
      <c r="L41555"/>
      <c r="M41555"/>
      <c r="N41555"/>
      <c r="O41555"/>
      <c r="P41555"/>
      <c r="Q41555"/>
      <c r="R41555"/>
    </row>
    <row r="41556" spans="3:18" x14ac:dyDescent="0.2">
      <c r="C41556"/>
      <c r="D41556"/>
      <c r="E41556"/>
      <c r="F41556"/>
      <c r="G41556"/>
      <c r="H41556"/>
      <c r="I41556"/>
      <c r="J41556"/>
      <c r="K41556"/>
      <c r="L41556"/>
      <c r="M41556"/>
      <c r="N41556"/>
      <c r="O41556"/>
      <c r="P41556"/>
      <c r="Q41556"/>
      <c r="R41556"/>
    </row>
    <row r="41557" spans="3:18" x14ac:dyDescent="0.2">
      <c r="C41557"/>
      <c r="D41557"/>
      <c r="E41557"/>
      <c r="F41557"/>
      <c r="G41557"/>
      <c r="H41557"/>
      <c r="I41557"/>
      <c r="J41557"/>
      <c r="K41557"/>
      <c r="L41557"/>
      <c r="M41557"/>
      <c r="N41557"/>
      <c r="O41557"/>
      <c r="P41557"/>
      <c r="Q41557"/>
      <c r="R41557"/>
    </row>
    <row r="41558" spans="3:18" x14ac:dyDescent="0.2">
      <c r="C41558"/>
      <c r="D41558"/>
      <c r="E41558"/>
      <c r="F41558"/>
      <c r="G41558"/>
      <c r="H41558"/>
      <c r="I41558"/>
      <c r="J41558"/>
      <c r="K41558"/>
      <c r="L41558"/>
      <c r="M41558"/>
      <c r="N41558"/>
      <c r="O41558"/>
      <c r="P41558"/>
      <c r="Q41558"/>
      <c r="R41558"/>
    </row>
    <row r="41559" spans="3:18" x14ac:dyDescent="0.2">
      <c r="C41559"/>
      <c r="D41559"/>
      <c r="E41559"/>
      <c r="F41559"/>
      <c r="G41559"/>
      <c r="H41559"/>
      <c r="I41559"/>
      <c r="J41559"/>
      <c r="K41559"/>
      <c r="L41559"/>
      <c r="M41559"/>
      <c r="N41559"/>
      <c r="O41559"/>
      <c r="P41559"/>
      <c r="Q41559"/>
      <c r="R41559"/>
    </row>
    <row r="41560" spans="3:18" x14ac:dyDescent="0.2">
      <c r="C41560"/>
      <c r="D41560"/>
      <c r="E41560"/>
      <c r="F41560"/>
      <c r="G41560"/>
      <c r="H41560"/>
      <c r="I41560"/>
      <c r="J41560"/>
      <c r="K41560"/>
      <c r="L41560"/>
      <c r="M41560"/>
      <c r="N41560"/>
      <c r="O41560"/>
      <c r="P41560"/>
      <c r="Q41560"/>
      <c r="R41560"/>
    </row>
    <row r="41561" spans="3:18" x14ac:dyDescent="0.2">
      <c r="C41561"/>
      <c r="D41561"/>
      <c r="E41561"/>
      <c r="F41561"/>
      <c r="G41561"/>
      <c r="H41561"/>
      <c r="I41561"/>
      <c r="J41561"/>
      <c r="K41561"/>
      <c r="L41561"/>
      <c r="M41561"/>
      <c r="N41561"/>
      <c r="O41561"/>
      <c r="P41561"/>
      <c r="Q41561"/>
      <c r="R41561"/>
    </row>
    <row r="41562" spans="3:18" x14ac:dyDescent="0.2">
      <c r="C41562"/>
      <c r="D41562"/>
      <c r="E41562"/>
      <c r="F41562"/>
      <c r="G41562"/>
      <c r="H41562"/>
      <c r="I41562"/>
      <c r="J41562"/>
      <c r="K41562"/>
      <c r="L41562"/>
      <c r="M41562"/>
      <c r="N41562"/>
      <c r="O41562"/>
      <c r="P41562"/>
      <c r="Q41562"/>
      <c r="R41562"/>
    </row>
    <row r="41563" spans="3:18" x14ac:dyDescent="0.2">
      <c r="C41563"/>
      <c r="D41563"/>
      <c r="E41563"/>
      <c r="F41563"/>
      <c r="G41563"/>
      <c r="H41563"/>
      <c r="I41563"/>
      <c r="J41563"/>
      <c r="K41563"/>
      <c r="L41563"/>
      <c r="M41563"/>
      <c r="N41563"/>
      <c r="O41563"/>
      <c r="P41563"/>
      <c r="Q41563"/>
      <c r="R41563"/>
    </row>
    <row r="41564" spans="3:18" x14ac:dyDescent="0.2">
      <c r="C41564"/>
      <c r="D41564"/>
      <c r="E41564"/>
      <c r="F41564"/>
      <c r="G41564"/>
      <c r="H41564"/>
      <c r="I41564"/>
      <c r="J41564"/>
      <c r="K41564"/>
      <c r="L41564"/>
      <c r="M41564"/>
      <c r="N41564"/>
      <c r="O41564"/>
      <c r="P41564"/>
      <c r="Q41564"/>
      <c r="R41564"/>
    </row>
    <row r="41565" spans="3:18" x14ac:dyDescent="0.2">
      <c r="C41565"/>
      <c r="D41565"/>
      <c r="E41565"/>
      <c r="F41565"/>
      <c r="G41565"/>
      <c r="H41565"/>
      <c r="I41565"/>
      <c r="J41565"/>
      <c r="K41565"/>
      <c r="L41565"/>
      <c r="M41565"/>
      <c r="N41565"/>
      <c r="O41565"/>
      <c r="P41565"/>
      <c r="Q41565"/>
      <c r="R41565"/>
    </row>
    <row r="41566" spans="3:18" x14ac:dyDescent="0.2">
      <c r="C41566"/>
      <c r="D41566"/>
      <c r="E41566"/>
      <c r="F41566"/>
      <c r="G41566"/>
      <c r="H41566"/>
      <c r="I41566"/>
      <c r="J41566"/>
      <c r="K41566"/>
      <c r="L41566"/>
      <c r="M41566"/>
      <c r="N41566"/>
      <c r="O41566"/>
      <c r="P41566"/>
      <c r="Q41566"/>
      <c r="R41566"/>
    </row>
    <row r="41567" spans="3:18" x14ac:dyDescent="0.2">
      <c r="C41567"/>
      <c r="D41567"/>
      <c r="E41567"/>
      <c r="F41567"/>
      <c r="G41567"/>
      <c r="H41567"/>
      <c r="I41567"/>
      <c r="J41567"/>
      <c r="K41567"/>
      <c r="L41567"/>
      <c r="M41567"/>
      <c r="N41567"/>
      <c r="O41567"/>
      <c r="P41567"/>
      <c r="Q41567"/>
      <c r="R41567"/>
    </row>
    <row r="41568" spans="3:18" x14ac:dyDescent="0.2">
      <c r="C41568"/>
      <c r="D41568"/>
      <c r="E41568"/>
      <c r="F41568"/>
      <c r="G41568"/>
      <c r="H41568"/>
      <c r="I41568"/>
      <c r="J41568"/>
      <c r="K41568"/>
      <c r="L41568"/>
      <c r="M41568"/>
      <c r="N41568"/>
      <c r="O41568"/>
      <c r="P41568"/>
      <c r="Q41568"/>
      <c r="R41568"/>
    </row>
    <row r="41569" spans="3:18" x14ac:dyDescent="0.2">
      <c r="C41569"/>
      <c r="D41569"/>
      <c r="E41569"/>
      <c r="F41569"/>
      <c r="G41569"/>
      <c r="H41569"/>
      <c r="I41569"/>
      <c r="J41569"/>
      <c r="K41569"/>
      <c r="L41569"/>
      <c r="M41569"/>
      <c r="N41569"/>
      <c r="O41569"/>
      <c r="P41569"/>
      <c r="Q41569"/>
      <c r="R41569"/>
    </row>
    <row r="41570" spans="3:18" x14ac:dyDescent="0.2">
      <c r="C41570"/>
      <c r="D41570"/>
      <c r="E41570"/>
      <c r="F41570"/>
      <c r="G41570"/>
      <c r="H41570"/>
      <c r="I41570"/>
      <c r="J41570"/>
      <c r="K41570"/>
      <c r="L41570"/>
      <c r="M41570"/>
      <c r="N41570"/>
      <c r="O41570"/>
      <c r="P41570"/>
      <c r="Q41570"/>
      <c r="R41570"/>
    </row>
    <row r="41571" spans="3:18" x14ac:dyDescent="0.2">
      <c r="C41571"/>
      <c r="D41571"/>
      <c r="E41571"/>
      <c r="F41571"/>
      <c r="G41571"/>
      <c r="H41571"/>
      <c r="I41571"/>
      <c r="J41571"/>
      <c r="K41571"/>
      <c r="L41571"/>
      <c r="M41571"/>
      <c r="N41571"/>
      <c r="O41571"/>
      <c r="P41571"/>
      <c r="Q41571"/>
      <c r="R41571"/>
    </row>
    <row r="41572" spans="3:18" x14ac:dyDescent="0.2">
      <c r="C41572"/>
      <c r="D41572"/>
      <c r="E41572"/>
      <c r="F41572"/>
      <c r="G41572"/>
      <c r="H41572"/>
      <c r="I41572"/>
      <c r="J41572"/>
      <c r="K41572"/>
      <c r="L41572"/>
      <c r="M41572"/>
      <c r="N41572"/>
      <c r="O41572"/>
      <c r="P41572"/>
      <c r="Q41572"/>
      <c r="R41572"/>
    </row>
    <row r="41573" spans="3:18" x14ac:dyDescent="0.2">
      <c r="C41573"/>
      <c r="D41573"/>
      <c r="E41573"/>
      <c r="F41573"/>
      <c r="G41573"/>
      <c r="H41573"/>
      <c r="I41573"/>
      <c r="J41573"/>
      <c r="K41573"/>
      <c r="L41573"/>
      <c r="M41573"/>
      <c r="N41573"/>
      <c r="O41573"/>
      <c r="P41573"/>
      <c r="Q41573"/>
      <c r="R41573"/>
    </row>
    <row r="41574" spans="3:18" x14ac:dyDescent="0.2">
      <c r="C41574"/>
      <c r="D41574"/>
      <c r="E41574"/>
      <c r="F41574"/>
      <c r="G41574"/>
      <c r="H41574"/>
      <c r="I41574"/>
      <c r="J41574"/>
      <c r="K41574"/>
      <c r="L41574"/>
      <c r="M41574"/>
      <c r="N41574"/>
      <c r="O41574"/>
      <c r="P41574"/>
      <c r="Q41574"/>
      <c r="R41574"/>
    </row>
    <row r="41575" spans="3:18" x14ac:dyDescent="0.2">
      <c r="C41575"/>
      <c r="D41575"/>
      <c r="E41575"/>
      <c r="F41575"/>
      <c r="G41575"/>
      <c r="H41575"/>
      <c r="I41575"/>
      <c r="J41575"/>
      <c r="K41575"/>
      <c r="L41575"/>
      <c r="M41575"/>
      <c r="N41575"/>
      <c r="O41575"/>
      <c r="P41575"/>
      <c r="Q41575"/>
      <c r="R41575"/>
    </row>
    <row r="41576" spans="3:18" x14ac:dyDescent="0.2">
      <c r="C41576"/>
      <c r="D41576"/>
      <c r="E41576"/>
      <c r="F41576"/>
      <c r="G41576"/>
      <c r="H41576"/>
      <c r="I41576"/>
      <c r="J41576"/>
      <c r="K41576"/>
      <c r="L41576"/>
      <c r="M41576"/>
      <c r="N41576"/>
      <c r="O41576"/>
      <c r="P41576"/>
      <c r="Q41576"/>
      <c r="R41576"/>
    </row>
    <row r="41577" spans="3:18" x14ac:dyDescent="0.2">
      <c r="C41577"/>
      <c r="D41577"/>
      <c r="E41577"/>
      <c r="F41577"/>
      <c r="G41577"/>
      <c r="H41577"/>
      <c r="I41577"/>
      <c r="J41577"/>
      <c r="K41577"/>
      <c r="L41577"/>
      <c r="M41577"/>
      <c r="N41577"/>
      <c r="O41577"/>
      <c r="P41577"/>
      <c r="Q41577"/>
      <c r="R41577"/>
    </row>
    <row r="41578" spans="3:18" x14ac:dyDescent="0.2">
      <c r="C41578"/>
      <c r="D41578"/>
      <c r="E41578"/>
      <c r="F41578"/>
      <c r="G41578"/>
      <c r="H41578"/>
      <c r="I41578"/>
      <c r="J41578"/>
      <c r="K41578"/>
      <c r="L41578"/>
      <c r="M41578"/>
      <c r="N41578"/>
      <c r="O41578"/>
      <c r="P41578"/>
      <c r="Q41578"/>
      <c r="R41578"/>
    </row>
    <row r="41579" spans="3:18" x14ac:dyDescent="0.2">
      <c r="C41579"/>
      <c r="D41579"/>
      <c r="E41579"/>
      <c r="F41579"/>
      <c r="G41579"/>
      <c r="H41579"/>
      <c r="I41579"/>
      <c r="J41579"/>
      <c r="K41579"/>
      <c r="L41579"/>
      <c r="M41579"/>
      <c r="N41579"/>
      <c r="O41579"/>
      <c r="P41579"/>
      <c r="Q41579"/>
      <c r="R41579"/>
    </row>
    <row r="41580" spans="3:18" x14ac:dyDescent="0.2">
      <c r="C41580"/>
      <c r="D41580"/>
      <c r="E41580"/>
      <c r="F41580"/>
      <c r="G41580"/>
      <c r="H41580"/>
      <c r="I41580"/>
      <c r="J41580"/>
      <c r="K41580"/>
      <c r="L41580"/>
      <c r="M41580"/>
      <c r="N41580"/>
      <c r="O41580"/>
      <c r="P41580"/>
      <c r="Q41580"/>
      <c r="R41580"/>
    </row>
    <row r="41581" spans="3:18" x14ac:dyDescent="0.2">
      <c r="C41581"/>
      <c r="D41581"/>
      <c r="E41581"/>
      <c r="F41581"/>
      <c r="G41581"/>
      <c r="H41581"/>
      <c r="I41581"/>
      <c r="J41581"/>
      <c r="K41581"/>
      <c r="L41581"/>
      <c r="M41581"/>
      <c r="N41581"/>
      <c r="O41581"/>
      <c r="P41581"/>
      <c r="Q41581"/>
      <c r="R41581"/>
    </row>
    <row r="41582" spans="3:18" x14ac:dyDescent="0.2">
      <c r="C41582"/>
      <c r="D41582"/>
      <c r="E41582"/>
      <c r="F41582"/>
      <c r="G41582"/>
      <c r="H41582"/>
      <c r="I41582"/>
      <c r="J41582"/>
      <c r="K41582"/>
      <c r="L41582"/>
      <c r="M41582"/>
      <c r="N41582"/>
      <c r="O41582"/>
      <c r="P41582"/>
      <c r="Q41582"/>
      <c r="R41582"/>
    </row>
    <row r="41583" spans="3:18" x14ac:dyDescent="0.2">
      <c r="C41583"/>
      <c r="D41583"/>
      <c r="E41583"/>
      <c r="F41583"/>
      <c r="G41583"/>
      <c r="H41583"/>
      <c r="I41583"/>
      <c r="J41583"/>
      <c r="K41583"/>
      <c r="L41583"/>
      <c r="M41583"/>
      <c r="N41583"/>
      <c r="O41583"/>
      <c r="P41583"/>
      <c r="Q41583"/>
      <c r="R41583"/>
    </row>
    <row r="41584" spans="3:18" x14ac:dyDescent="0.2">
      <c r="C41584"/>
      <c r="D41584"/>
      <c r="E41584"/>
      <c r="F41584"/>
      <c r="G41584"/>
      <c r="H41584"/>
      <c r="I41584"/>
      <c r="J41584"/>
      <c r="K41584"/>
      <c r="L41584"/>
      <c r="M41584"/>
      <c r="N41584"/>
      <c r="O41584"/>
      <c r="P41584"/>
      <c r="Q41584"/>
      <c r="R41584"/>
    </row>
    <row r="41585" spans="3:18" x14ac:dyDescent="0.2">
      <c r="C41585"/>
      <c r="D41585"/>
      <c r="E41585"/>
      <c r="F41585"/>
      <c r="G41585"/>
      <c r="H41585"/>
      <c r="I41585"/>
      <c r="J41585"/>
      <c r="K41585"/>
      <c r="L41585"/>
      <c r="M41585"/>
      <c r="N41585"/>
      <c r="O41585"/>
      <c r="P41585"/>
      <c r="Q41585"/>
      <c r="R41585"/>
    </row>
    <row r="41586" spans="3:18" x14ac:dyDescent="0.2">
      <c r="C41586"/>
      <c r="D41586"/>
      <c r="E41586"/>
      <c r="F41586"/>
      <c r="G41586"/>
      <c r="H41586"/>
      <c r="I41586"/>
      <c r="J41586"/>
      <c r="K41586"/>
      <c r="L41586"/>
      <c r="M41586"/>
      <c r="N41586"/>
      <c r="O41586"/>
      <c r="P41586"/>
      <c r="Q41586"/>
      <c r="R41586"/>
    </row>
    <row r="41587" spans="3:18" x14ac:dyDescent="0.2">
      <c r="C41587"/>
      <c r="D41587"/>
      <c r="E41587"/>
      <c r="F41587"/>
      <c r="G41587"/>
      <c r="H41587"/>
      <c r="I41587"/>
      <c r="J41587"/>
      <c r="K41587"/>
      <c r="L41587"/>
      <c r="M41587"/>
      <c r="N41587"/>
      <c r="O41587"/>
      <c r="P41587"/>
      <c r="Q41587"/>
      <c r="R41587"/>
    </row>
    <row r="41588" spans="3:18" x14ac:dyDescent="0.2">
      <c r="C41588"/>
      <c r="D41588"/>
      <c r="E41588"/>
      <c r="F41588"/>
      <c r="G41588"/>
      <c r="H41588"/>
      <c r="I41588"/>
      <c r="J41588"/>
      <c r="K41588"/>
      <c r="L41588"/>
      <c r="M41588"/>
      <c r="N41588"/>
      <c r="O41588"/>
      <c r="P41588"/>
      <c r="Q41588"/>
      <c r="R41588"/>
    </row>
    <row r="41589" spans="3:18" x14ac:dyDescent="0.2">
      <c r="C41589"/>
      <c r="D41589"/>
      <c r="E41589"/>
      <c r="F41589"/>
      <c r="G41589"/>
      <c r="H41589"/>
      <c r="I41589"/>
      <c r="J41589"/>
      <c r="K41589"/>
      <c r="L41589"/>
      <c r="M41589"/>
      <c r="N41589"/>
      <c r="O41589"/>
      <c r="P41589"/>
      <c r="Q41589"/>
      <c r="R41589"/>
    </row>
    <row r="41590" spans="3:18" x14ac:dyDescent="0.2">
      <c r="C41590"/>
      <c r="D41590"/>
      <c r="E41590"/>
      <c r="F41590"/>
      <c r="G41590"/>
      <c r="H41590"/>
      <c r="I41590"/>
      <c r="J41590"/>
      <c r="K41590"/>
      <c r="L41590"/>
      <c r="M41590"/>
      <c r="N41590"/>
      <c r="O41590"/>
      <c r="P41590"/>
      <c r="Q41590"/>
      <c r="R41590"/>
    </row>
    <row r="41591" spans="3:18" x14ac:dyDescent="0.2">
      <c r="C41591"/>
      <c r="D41591"/>
      <c r="E41591"/>
      <c r="F41591"/>
      <c r="G41591"/>
      <c r="H41591"/>
      <c r="I41591"/>
      <c r="J41591"/>
      <c r="K41591"/>
      <c r="L41591"/>
      <c r="M41591"/>
      <c r="N41591"/>
      <c r="O41591"/>
      <c r="P41591"/>
      <c r="Q41591"/>
      <c r="R41591"/>
    </row>
    <row r="41592" spans="3:18" x14ac:dyDescent="0.2">
      <c r="C41592"/>
      <c r="D41592"/>
      <c r="E41592"/>
      <c r="F41592"/>
      <c r="G41592"/>
      <c r="H41592"/>
      <c r="I41592"/>
      <c r="J41592"/>
      <c r="K41592"/>
      <c r="L41592"/>
      <c r="M41592"/>
      <c r="N41592"/>
      <c r="O41592"/>
      <c r="P41592"/>
      <c r="Q41592"/>
      <c r="R41592"/>
    </row>
    <row r="41593" spans="3:18" x14ac:dyDescent="0.2">
      <c r="C41593"/>
      <c r="D41593"/>
      <c r="E41593"/>
      <c r="F41593"/>
      <c r="G41593"/>
      <c r="H41593"/>
      <c r="I41593"/>
      <c r="J41593"/>
      <c r="K41593"/>
      <c r="L41593"/>
      <c r="M41593"/>
      <c r="N41593"/>
      <c r="O41593"/>
      <c r="P41593"/>
      <c r="Q41593"/>
      <c r="R41593"/>
    </row>
    <row r="41594" spans="3:18" x14ac:dyDescent="0.2">
      <c r="C41594"/>
      <c r="D41594"/>
      <c r="E41594"/>
      <c r="F41594"/>
      <c r="G41594"/>
      <c r="H41594"/>
      <c r="I41594"/>
      <c r="J41594"/>
      <c r="K41594"/>
      <c r="L41594"/>
      <c r="M41594"/>
      <c r="N41594"/>
      <c r="O41594"/>
      <c r="P41594"/>
      <c r="Q41594"/>
      <c r="R41594"/>
    </row>
    <row r="41595" spans="3:18" x14ac:dyDescent="0.2">
      <c r="C41595"/>
      <c r="D41595"/>
      <c r="E41595"/>
      <c r="F41595"/>
      <c r="G41595"/>
      <c r="H41595"/>
      <c r="I41595"/>
      <c r="J41595"/>
      <c r="K41595"/>
      <c r="L41595"/>
      <c r="M41595"/>
      <c r="N41595"/>
      <c r="O41595"/>
      <c r="P41595"/>
      <c r="Q41595"/>
      <c r="R41595"/>
    </row>
    <row r="41596" spans="3:18" x14ac:dyDescent="0.2">
      <c r="C41596"/>
      <c r="D41596"/>
      <c r="E41596"/>
      <c r="F41596"/>
      <c r="G41596"/>
      <c r="H41596"/>
      <c r="I41596"/>
      <c r="J41596"/>
      <c r="K41596"/>
      <c r="L41596"/>
      <c r="M41596"/>
      <c r="N41596"/>
      <c r="O41596"/>
      <c r="P41596"/>
      <c r="Q41596"/>
      <c r="R41596"/>
    </row>
    <row r="41597" spans="3:18" x14ac:dyDescent="0.2">
      <c r="C41597"/>
      <c r="D41597"/>
      <c r="E41597"/>
      <c r="F41597"/>
      <c r="G41597"/>
      <c r="H41597"/>
      <c r="I41597"/>
      <c r="J41597"/>
      <c r="K41597"/>
      <c r="L41597"/>
      <c r="M41597"/>
      <c r="N41597"/>
      <c r="O41597"/>
      <c r="P41597"/>
      <c r="Q41597"/>
      <c r="R41597"/>
    </row>
    <row r="41598" spans="3:18" x14ac:dyDescent="0.2">
      <c r="C41598"/>
      <c r="D41598"/>
      <c r="E41598"/>
      <c r="F41598"/>
      <c r="G41598"/>
      <c r="H41598"/>
      <c r="I41598"/>
      <c r="J41598"/>
      <c r="K41598"/>
      <c r="L41598"/>
      <c r="M41598"/>
      <c r="N41598"/>
      <c r="O41598"/>
      <c r="P41598"/>
      <c r="Q41598"/>
      <c r="R41598"/>
    </row>
    <row r="41599" spans="3:18" x14ac:dyDescent="0.2">
      <c r="C41599"/>
      <c r="D41599"/>
      <c r="E41599"/>
      <c r="F41599"/>
      <c r="G41599"/>
      <c r="H41599"/>
      <c r="I41599"/>
      <c r="J41599"/>
      <c r="K41599"/>
      <c r="L41599"/>
      <c r="M41599"/>
      <c r="N41599"/>
      <c r="O41599"/>
      <c r="P41599"/>
      <c r="Q41599"/>
      <c r="R41599"/>
    </row>
    <row r="41600" spans="3:18" x14ac:dyDescent="0.2">
      <c r="C41600"/>
      <c r="D41600"/>
      <c r="E41600"/>
      <c r="F41600"/>
      <c r="G41600"/>
      <c r="H41600"/>
      <c r="I41600"/>
      <c r="J41600"/>
      <c r="K41600"/>
      <c r="L41600"/>
      <c r="M41600"/>
      <c r="N41600"/>
      <c r="O41600"/>
      <c r="P41600"/>
      <c r="Q41600"/>
      <c r="R41600"/>
    </row>
    <row r="41601" spans="3:18" x14ac:dyDescent="0.2">
      <c r="C41601"/>
      <c r="D41601"/>
      <c r="E41601"/>
      <c r="F41601"/>
      <c r="G41601"/>
      <c r="H41601"/>
      <c r="I41601"/>
      <c r="J41601"/>
      <c r="K41601"/>
      <c r="L41601"/>
      <c r="M41601"/>
      <c r="N41601"/>
      <c r="O41601"/>
      <c r="P41601"/>
      <c r="Q41601"/>
      <c r="R41601"/>
    </row>
    <row r="41602" spans="3:18" x14ac:dyDescent="0.2">
      <c r="C41602"/>
      <c r="D41602"/>
      <c r="E41602"/>
      <c r="F41602"/>
      <c r="G41602"/>
      <c r="H41602"/>
      <c r="I41602"/>
      <c r="J41602"/>
      <c r="K41602"/>
      <c r="L41602"/>
      <c r="M41602"/>
      <c r="N41602"/>
      <c r="O41602"/>
      <c r="P41602"/>
      <c r="Q41602"/>
      <c r="R41602"/>
    </row>
    <row r="41603" spans="3:18" x14ac:dyDescent="0.2">
      <c r="C41603"/>
      <c r="D41603"/>
      <c r="E41603"/>
      <c r="F41603"/>
      <c r="G41603"/>
      <c r="H41603"/>
      <c r="I41603"/>
      <c r="J41603"/>
      <c r="K41603"/>
      <c r="L41603"/>
      <c r="M41603"/>
      <c r="N41603"/>
      <c r="O41603"/>
      <c r="P41603"/>
      <c r="Q41603"/>
      <c r="R41603"/>
    </row>
    <row r="41604" spans="3:18" x14ac:dyDescent="0.2">
      <c r="C41604"/>
      <c r="D41604"/>
      <c r="E41604"/>
      <c r="F41604"/>
      <c r="G41604"/>
      <c r="H41604"/>
      <c r="I41604"/>
      <c r="J41604"/>
      <c r="K41604"/>
      <c r="L41604"/>
      <c r="M41604"/>
      <c r="N41604"/>
      <c r="O41604"/>
      <c r="P41604"/>
      <c r="Q41604"/>
      <c r="R41604"/>
    </row>
    <row r="41605" spans="3:18" x14ac:dyDescent="0.2">
      <c r="C41605"/>
      <c r="D41605"/>
      <c r="E41605"/>
      <c r="F41605"/>
      <c r="G41605"/>
      <c r="H41605"/>
      <c r="I41605"/>
      <c r="J41605"/>
      <c r="K41605"/>
      <c r="L41605"/>
      <c r="M41605"/>
      <c r="N41605"/>
      <c r="O41605"/>
      <c r="P41605"/>
      <c r="Q41605"/>
      <c r="R41605"/>
    </row>
    <row r="41606" spans="3:18" x14ac:dyDescent="0.2">
      <c r="C41606"/>
      <c r="D41606"/>
      <c r="E41606"/>
      <c r="F41606"/>
      <c r="G41606"/>
      <c r="H41606"/>
      <c r="I41606"/>
      <c r="J41606"/>
      <c r="K41606"/>
      <c r="L41606"/>
      <c r="M41606"/>
      <c r="N41606"/>
      <c r="O41606"/>
      <c r="P41606"/>
      <c r="Q41606"/>
      <c r="R41606"/>
    </row>
    <row r="41607" spans="3:18" x14ac:dyDescent="0.2">
      <c r="C41607"/>
      <c r="D41607"/>
      <c r="E41607"/>
      <c r="F41607"/>
      <c r="G41607"/>
      <c r="H41607"/>
      <c r="I41607"/>
      <c r="J41607"/>
      <c r="K41607"/>
      <c r="L41607"/>
      <c r="M41607"/>
      <c r="N41607"/>
      <c r="O41607"/>
      <c r="P41607"/>
      <c r="Q41607"/>
      <c r="R41607"/>
    </row>
    <row r="41608" spans="3:18" x14ac:dyDescent="0.2">
      <c r="C41608"/>
      <c r="D41608"/>
      <c r="E41608"/>
      <c r="F41608"/>
      <c r="G41608"/>
      <c r="H41608"/>
      <c r="I41608"/>
      <c r="J41608"/>
      <c r="K41608"/>
      <c r="L41608"/>
      <c r="M41608"/>
      <c r="N41608"/>
      <c r="O41608"/>
      <c r="P41608"/>
      <c r="Q41608"/>
      <c r="R41608"/>
    </row>
    <row r="41609" spans="3:18" x14ac:dyDescent="0.2">
      <c r="C41609"/>
      <c r="D41609"/>
      <c r="E41609"/>
      <c r="F41609"/>
      <c r="G41609"/>
      <c r="H41609"/>
      <c r="I41609"/>
      <c r="J41609"/>
      <c r="K41609"/>
      <c r="L41609"/>
      <c r="M41609"/>
      <c r="N41609"/>
      <c r="O41609"/>
      <c r="P41609"/>
      <c r="Q41609"/>
      <c r="R41609"/>
    </row>
    <row r="41610" spans="3:18" x14ac:dyDescent="0.2">
      <c r="C41610"/>
      <c r="D41610"/>
      <c r="E41610"/>
      <c r="F41610"/>
      <c r="G41610"/>
      <c r="H41610"/>
      <c r="I41610"/>
      <c r="J41610"/>
      <c r="K41610"/>
      <c r="L41610"/>
      <c r="M41610"/>
      <c r="N41610"/>
      <c r="O41610"/>
      <c r="P41610"/>
      <c r="Q41610"/>
      <c r="R41610"/>
    </row>
    <row r="41611" spans="3:18" x14ac:dyDescent="0.2">
      <c r="C41611"/>
      <c r="D41611"/>
      <c r="E41611"/>
      <c r="F41611"/>
      <c r="G41611"/>
      <c r="H41611"/>
      <c r="I41611"/>
      <c r="J41611"/>
      <c r="K41611"/>
      <c r="L41611"/>
      <c r="M41611"/>
      <c r="N41611"/>
      <c r="O41611"/>
      <c r="P41611"/>
      <c r="Q41611"/>
      <c r="R41611"/>
    </row>
    <row r="41612" spans="3:18" x14ac:dyDescent="0.2">
      <c r="C41612"/>
      <c r="D41612"/>
      <c r="E41612"/>
      <c r="F41612"/>
      <c r="G41612"/>
      <c r="H41612"/>
      <c r="I41612"/>
      <c r="J41612"/>
      <c r="K41612"/>
      <c r="L41612"/>
      <c r="M41612"/>
      <c r="N41612"/>
      <c r="O41612"/>
      <c r="P41612"/>
      <c r="Q41612"/>
      <c r="R41612"/>
    </row>
    <row r="41613" spans="3:18" x14ac:dyDescent="0.2">
      <c r="C41613"/>
      <c r="D41613"/>
      <c r="E41613"/>
      <c r="F41613"/>
      <c r="G41613"/>
      <c r="H41613"/>
      <c r="I41613"/>
      <c r="J41613"/>
      <c r="K41613"/>
      <c r="L41613"/>
      <c r="M41613"/>
      <c r="N41613"/>
      <c r="O41613"/>
      <c r="P41613"/>
      <c r="Q41613"/>
      <c r="R41613"/>
    </row>
    <row r="41614" spans="3:18" x14ac:dyDescent="0.2">
      <c r="C41614"/>
      <c r="D41614"/>
      <c r="E41614"/>
      <c r="F41614"/>
      <c r="G41614"/>
      <c r="H41614"/>
      <c r="I41614"/>
      <c r="J41614"/>
      <c r="K41614"/>
      <c r="L41614"/>
      <c r="M41614"/>
      <c r="N41614"/>
      <c r="O41614"/>
      <c r="P41614"/>
      <c r="Q41614"/>
      <c r="R41614"/>
    </row>
    <row r="41615" spans="3:18" x14ac:dyDescent="0.2">
      <c r="C41615"/>
      <c r="D41615"/>
      <c r="E41615"/>
      <c r="F41615"/>
      <c r="G41615"/>
      <c r="H41615"/>
      <c r="I41615"/>
      <c r="J41615"/>
      <c r="K41615"/>
      <c r="L41615"/>
      <c r="M41615"/>
      <c r="N41615"/>
      <c r="O41615"/>
      <c r="P41615"/>
      <c r="Q41615"/>
      <c r="R41615"/>
    </row>
    <row r="41616" spans="3:18" x14ac:dyDescent="0.2">
      <c r="C41616"/>
      <c r="D41616"/>
      <c r="E41616"/>
      <c r="F41616"/>
      <c r="G41616"/>
      <c r="H41616"/>
      <c r="I41616"/>
      <c r="J41616"/>
      <c r="K41616"/>
      <c r="L41616"/>
      <c r="M41616"/>
      <c r="N41616"/>
      <c r="O41616"/>
      <c r="P41616"/>
      <c r="Q41616"/>
      <c r="R41616"/>
    </row>
    <row r="41617" spans="3:18" x14ac:dyDescent="0.2">
      <c r="C41617"/>
      <c r="D41617"/>
      <c r="E41617"/>
      <c r="F41617"/>
      <c r="G41617"/>
      <c r="H41617"/>
      <c r="I41617"/>
      <c r="J41617"/>
      <c r="K41617"/>
      <c r="L41617"/>
      <c r="M41617"/>
      <c r="N41617"/>
      <c r="O41617"/>
      <c r="P41617"/>
      <c r="Q41617"/>
      <c r="R41617"/>
    </row>
    <row r="41618" spans="3:18" x14ac:dyDescent="0.2">
      <c r="C41618"/>
      <c r="D41618"/>
      <c r="E41618"/>
      <c r="F41618"/>
      <c r="G41618"/>
      <c r="H41618"/>
      <c r="I41618"/>
      <c r="J41618"/>
      <c r="K41618"/>
      <c r="L41618"/>
      <c r="M41618"/>
      <c r="N41618"/>
      <c r="O41618"/>
      <c r="P41618"/>
      <c r="Q41618"/>
      <c r="R41618"/>
    </row>
    <row r="41619" spans="3:18" x14ac:dyDescent="0.2">
      <c r="C41619"/>
      <c r="D41619"/>
      <c r="E41619"/>
      <c r="F41619"/>
      <c r="G41619"/>
      <c r="H41619"/>
      <c r="I41619"/>
      <c r="J41619"/>
      <c r="K41619"/>
      <c r="L41619"/>
      <c r="M41619"/>
      <c r="N41619"/>
      <c r="O41619"/>
      <c r="P41619"/>
      <c r="Q41619"/>
      <c r="R41619"/>
    </row>
    <row r="41620" spans="3:18" x14ac:dyDescent="0.2">
      <c r="C41620"/>
      <c r="D41620"/>
      <c r="E41620"/>
      <c r="F41620"/>
      <c r="G41620"/>
      <c r="H41620"/>
      <c r="I41620"/>
      <c r="J41620"/>
      <c r="K41620"/>
      <c r="L41620"/>
      <c r="M41620"/>
      <c r="N41620"/>
      <c r="O41620"/>
      <c r="P41620"/>
      <c r="Q41620"/>
      <c r="R41620"/>
    </row>
    <row r="41621" spans="3:18" x14ac:dyDescent="0.2">
      <c r="C41621"/>
      <c r="D41621"/>
      <c r="E41621"/>
      <c r="F41621"/>
      <c r="G41621"/>
      <c r="H41621"/>
      <c r="I41621"/>
      <c r="J41621"/>
      <c r="K41621"/>
      <c r="L41621"/>
      <c r="M41621"/>
      <c r="N41621"/>
      <c r="O41621"/>
      <c r="P41621"/>
      <c r="Q41621"/>
      <c r="R41621"/>
    </row>
    <row r="41622" spans="3:18" x14ac:dyDescent="0.2">
      <c r="C41622"/>
      <c r="D41622"/>
      <c r="E41622"/>
      <c r="F41622"/>
      <c r="G41622"/>
      <c r="H41622"/>
      <c r="I41622"/>
      <c r="J41622"/>
      <c r="K41622"/>
      <c r="L41622"/>
      <c r="M41622"/>
      <c r="N41622"/>
      <c r="O41622"/>
      <c r="P41622"/>
      <c r="Q41622"/>
      <c r="R41622"/>
    </row>
    <row r="41623" spans="3:18" x14ac:dyDescent="0.2">
      <c r="C41623"/>
      <c r="D41623"/>
      <c r="E41623"/>
      <c r="F41623"/>
      <c r="G41623"/>
      <c r="H41623"/>
      <c r="I41623"/>
      <c r="J41623"/>
      <c r="K41623"/>
      <c r="L41623"/>
      <c r="M41623"/>
      <c r="N41623"/>
      <c r="O41623"/>
      <c r="P41623"/>
      <c r="Q41623"/>
      <c r="R41623"/>
    </row>
    <row r="41624" spans="3:18" x14ac:dyDescent="0.2">
      <c r="C41624"/>
      <c r="D41624"/>
      <c r="E41624"/>
      <c r="F41624"/>
      <c r="G41624"/>
      <c r="H41624"/>
      <c r="I41624"/>
      <c r="J41624"/>
      <c r="K41624"/>
      <c r="L41624"/>
      <c r="M41624"/>
      <c r="N41624"/>
      <c r="O41624"/>
      <c r="P41624"/>
      <c r="Q41624"/>
      <c r="R41624"/>
    </row>
    <row r="41625" spans="3:18" x14ac:dyDescent="0.2">
      <c r="C41625"/>
      <c r="D41625"/>
      <c r="E41625"/>
      <c r="F41625"/>
      <c r="G41625"/>
      <c r="H41625"/>
      <c r="I41625"/>
      <c r="J41625"/>
      <c r="K41625"/>
      <c r="L41625"/>
      <c r="M41625"/>
      <c r="N41625"/>
      <c r="O41625"/>
      <c r="P41625"/>
      <c r="Q41625"/>
      <c r="R41625"/>
    </row>
    <row r="41626" spans="3:18" x14ac:dyDescent="0.2">
      <c r="C41626"/>
      <c r="D41626"/>
      <c r="E41626"/>
      <c r="F41626"/>
      <c r="G41626"/>
      <c r="H41626"/>
      <c r="I41626"/>
      <c r="J41626"/>
      <c r="K41626"/>
      <c r="L41626"/>
      <c r="M41626"/>
      <c r="N41626"/>
      <c r="O41626"/>
      <c r="P41626"/>
      <c r="Q41626"/>
      <c r="R41626"/>
    </row>
    <row r="41627" spans="3:18" x14ac:dyDescent="0.2">
      <c r="C41627"/>
      <c r="D41627"/>
      <c r="E41627"/>
      <c r="F41627"/>
      <c r="G41627"/>
      <c r="H41627"/>
      <c r="I41627"/>
      <c r="J41627"/>
      <c r="K41627"/>
      <c r="L41627"/>
      <c r="M41627"/>
      <c r="N41627"/>
      <c r="O41627"/>
      <c r="P41627"/>
      <c r="Q41627"/>
      <c r="R41627"/>
    </row>
    <row r="41628" spans="3:18" x14ac:dyDescent="0.2">
      <c r="C41628"/>
      <c r="D41628"/>
      <c r="E41628"/>
      <c r="F41628"/>
      <c r="G41628"/>
      <c r="H41628"/>
      <c r="I41628"/>
      <c r="J41628"/>
      <c r="K41628"/>
      <c r="L41628"/>
      <c r="M41628"/>
      <c r="N41628"/>
      <c r="O41628"/>
      <c r="P41628"/>
      <c r="Q41628"/>
      <c r="R41628"/>
    </row>
    <row r="41629" spans="3:18" x14ac:dyDescent="0.2">
      <c r="C41629"/>
      <c r="D41629"/>
      <c r="E41629"/>
      <c r="F41629"/>
      <c r="G41629"/>
      <c r="H41629"/>
      <c r="I41629"/>
      <c r="J41629"/>
      <c r="K41629"/>
      <c r="L41629"/>
      <c r="M41629"/>
      <c r="N41629"/>
      <c r="O41629"/>
      <c r="P41629"/>
      <c r="Q41629"/>
      <c r="R41629"/>
    </row>
    <row r="41630" spans="3:18" x14ac:dyDescent="0.2">
      <c r="C41630"/>
      <c r="D41630"/>
      <c r="E41630"/>
      <c r="F41630"/>
      <c r="G41630"/>
      <c r="H41630"/>
      <c r="I41630"/>
      <c r="J41630"/>
      <c r="K41630"/>
      <c r="L41630"/>
      <c r="M41630"/>
      <c r="N41630"/>
      <c r="O41630"/>
      <c r="P41630"/>
      <c r="Q41630"/>
      <c r="R41630"/>
    </row>
    <row r="41631" spans="3:18" x14ac:dyDescent="0.2">
      <c r="C41631"/>
      <c r="D41631"/>
      <c r="E41631"/>
      <c r="F41631"/>
      <c r="G41631"/>
      <c r="H41631"/>
      <c r="I41631"/>
      <c r="J41631"/>
      <c r="K41631"/>
      <c r="L41631"/>
      <c r="M41631"/>
      <c r="N41631"/>
      <c r="O41631"/>
      <c r="P41631"/>
      <c r="Q41631"/>
      <c r="R41631"/>
    </row>
    <row r="41632" spans="3:18" x14ac:dyDescent="0.2">
      <c r="C41632"/>
      <c r="D41632"/>
      <c r="E41632"/>
      <c r="F41632"/>
      <c r="G41632"/>
      <c r="H41632"/>
      <c r="I41632"/>
      <c r="J41632"/>
      <c r="K41632"/>
      <c r="L41632"/>
      <c r="M41632"/>
      <c r="N41632"/>
      <c r="O41632"/>
      <c r="P41632"/>
      <c r="Q41632"/>
      <c r="R41632"/>
    </row>
    <row r="41633" spans="3:18" x14ac:dyDescent="0.2">
      <c r="C41633"/>
      <c r="D41633"/>
      <c r="E41633"/>
      <c r="F41633"/>
      <c r="G41633"/>
      <c r="H41633"/>
      <c r="I41633"/>
      <c r="J41633"/>
      <c r="K41633"/>
      <c r="L41633"/>
      <c r="M41633"/>
      <c r="N41633"/>
      <c r="O41633"/>
      <c r="P41633"/>
      <c r="Q41633"/>
      <c r="R41633"/>
    </row>
    <row r="41634" spans="3:18" x14ac:dyDescent="0.2">
      <c r="C41634"/>
      <c r="D41634"/>
      <c r="E41634"/>
      <c r="F41634"/>
      <c r="G41634"/>
      <c r="H41634"/>
      <c r="I41634"/>
      <c r="J41634"/>
      <c r="K41634"/>
      <c r="L41634"/>
      <c r="M41634"/>
      <c r="N41634"/>
      <c r="O41634"/>
      <c r="P41634"/>
      <c r="Q41634"/>
      <c r="R41634"/>
    </row>
    <row r="41635" spans="3:18" x14ac:dyDescent="0.2">
      <c r="C41635"/>
      <c r="D41635"/>
      <c r="E41635"/>
      <c r="F41635"/>
      <c r="G41635"/>
      <c r="H41635"/>
      <c r="I41635"/>
      <c r="J41635"/>
      <c r="K41635"/>
      <c r="L41635"/>
      <c r="M41635"/>
      <c r="N41635"/>
      <c r="O41635"/>
      <c r="P41635"/>
      <c r="Q41635"/>
      <c r="R41635"/>
    </row>
    <row r="41636" spans="3:18" x14ac:dyDescent="0.2">
      <c r="C41636"/>
      <c r="D41636"/>
      <c r="E41636"/>
      <c r="F41636"/>
      <c r="G41636"/>
      <c r="H41636"/>
      <c r="I41636"/>
      <c r="J41636"/>
      <c r="K41636"/>
      <c r="L41636"/>
      <c r="M41636"/>
      <c r="N41636"/>
      <c r="O41636"/>
      <c r="P41636"/>
      <c r="Q41636"/>
      <c r="R41636"/>
    </row>
    <row r="41637" spans="3:18" x14ac:dyDescent="0.2">
      <c r="C41637"/>
      <c r="D41637"/>
      <c r="E41637"/>
      <c r="F41637"/>
      <c r="G41637"/>
      <c r="H41637"/>
      <c r="I41637"/>
      <c r="J41637"/>
      <c r="K41637"/>
      <c r="L41637"/>
      <c r="M41637"/>
      <c r="N41637"/>
      <c r="O41637"/>
      <c r="P41637"/>
      <c r="Q41637"/>
      <c r="R41637"/>
    </row>
    <row r="41638" spans="3:18" x14ac:dyDescent="0.2">
      <c r="C41638"/>
      <c r="D41638"/>
      <c r="E41638"/>
      <c r="F41638"/>
      <c r="G41638"/>
      <c r="H41638"/>
      <c r="I41638"/>
      <c r="J41638"/>
      <c r="K41638"/>
      <c r="L41638"/>
      <c r="M41638"/>
      <c r="N41638"/>
      <c r="O41638"/>
      <c r="P41638"/>
      <c r="Q41638"/>
      <c r="R41638"/>
    </row>
    <row r="41639" spans="3:18" x14ac:dyDescent="0.2">
      <c r="C41639"/>
      <c r="D41639"/>
      <c r="E41639"/>
      <c r="F41639"/>
      <c r="G41639"/>
      <c r="H41639"/>
      <c r="I41639"/>
      <c r="J41639"/>
      <c r="K41639"/>
      <c r="L41639"/>
      <c r="M41639"/>
      <c r="N41639"/>
      <c r="O41639"/>
      <c r="P41639"/>
      <c r="Q41639"/>
      <c r="R41639"/>
    </row>
    <row r="41640" spans="3:18" x14ac:dyDescent="0.2">
      <c r="C41640"/>
      <c r="D41640"/>
      <c r="E41640"/>
      <c r="F41640"/>
      <c r="G41640"/>
      <c r="H41640"/>
      <c r="I41640"/>
      <c r="J41640"/>
      <c r="K41640"/>
      <c r="L41640"/>
      <c r="M41640"/>
      <c r="N41640"/>
      <c r="O41640"/>
      <c r="P41640"/>
      <c r="Q41640"/>
      <c r="R41640"/>
    </row>
    <row r="41641" spans="3:18" x14ac:dyDescent="0.2">
      <c r="C41641"/>
      <c r="D41641"/>
      <c r="E41641"/>
      <c r="F41641"/>
      <c r="G41641"/>
      <c r="H41641"/>
      <c r="I41641"/>
      <c r="J41641"/>
      <c r="K41641"/>
      <c r="L41641"/>
      <c r="M41641"/>
      <c r="N41641"/>
      <c r="O41641"/>
      <c r="P41641"/>
      <c r="Q41641"/>
      <c r="R41641"/>
    </row>
    <row r="41642" spans="3:18" x14ac:dyDescent="0.2">
      <c r="C41642"/>
      <c r="D41642"/>
      <c r="E41642"/>
      <c r="F41642"/>
      <c r="G41642"/>
      <c r="H41642"/>
      <c r="I41642"/>
      <c r="J41642"/>
      <c r="K41642"/>
      <c r="L41642"/>
      <c r="M41642"/>
      <c r="N41642"/>
      <c r="O41642"/>
      <c r="P41642"/>
      <c r="Q41642"/>
      <c r="R41642"/>
    </row>
    <row r="41643" spans="3:18" x14ac:dyDescent="0.2">
      <c r="C41643"/>
      <c r="D41643"/>
      <c r="E41643"/>
      <c r="F41643"/>
      <c r="G41643"/>
      <c r="H41643"/>
      <c r="I41643"/>
      <c r="J41643"/>
      <c r="K41643"/>
      <c r="L41643"/>
      <c r="M41643"/>
      <c r="N41643"/>
      <c r="O41643"/>
      <c r="P41643"/>
      <c r="Q41643"/>
      <c r="R41643"/>
    </row>
    <row r="41644" spans="3:18" x14ac:dyDescent="0.2">
      <c r="C41644"/>
      <c r="D41644"/>
      <c r="E41644"/>
      <c r="F41644"/>
      <c r="G41644"/>
      <c r="H41644"/>
      <c r="I41644"/>
      <c r="J41644"/>
      <c r="K41644"/>
      <c r="L41644"/>
      <c r="M41644"/>
      <c r="N41644"/>
      <c r="O41644"/>
      <c r="P41644"/>
      <c r="Q41644"/>
      <c r="R41644"/>
    </row>
    <row r="41645" spans="3:18" x14ac:dyDescent="0.2">
      <c r="C41645"/>
      <c r="D41645"/>
      <c r="E41645"/>
      <c r="F41645"/>
      <c r="G41645"/>
      <c r="H41645"/>
      <c r="I41645"/>
      <c r="J41645"/>
      <c r="K41645"/>
      <c r="L41645"/>
      <c r="M41645"/>
      <c r="N41645"/>
      <c r="O41645"/>
      <c r="P41645"/>
      <c r="Q41645"/>
      <c r="R41645"/>
    </row>
    <row r="41646" spans="3:18" x14ac:dyDescent="0.2">
      <c r="C41646"/>
      <c r="D41646"/>
      <c r="E41646"/>
      <c r="F41646"/>
      <c r="G41646"/>
      <c r="H41646"/>
      <c r="I41646"/>
      <c r="J41646"/>
      <c r="K41646"/>
      <c r="L41646"/>
      <c r="M41646"/>
      <c r="N41646"/>
      <c r="O41646"/>
      <c r="P41646"/>
      <c r="Q41646"/>
      <c r="R41646"/>
    </row>
    <row r="41647" spans="3:18" x14ac:dyDescent="0.2">
      <c r="C41647"/>
      <c r="D41647"/>
      <c r="E41647"/>
      <c r="F41647"/>
      <c r="G41647"/>
      <c r="H41647"/>
      <c r="I41647"/>
      <c r="J41647"/>
      <c r="K41647"/>
      <c r="L41647"/>
      <c r="M41647"/>
      <c r="N41647"/>
      <c r="O41647"/>
      <c r="P41647"/>
      <c r="Q41647"/>
      <c r="R41647"/>
    </row>
    <row r="41648" spans="3:18" x14ac:dyDescent="0.2">
      <c r="C41648"/>
      <c r="D41648"/>
      <c r="E41648"/>
      <c r="F41648"/>
      <c r="G41648"/>
      <c r="H41648"/>
      <c r="I41648"/>
      <c r="J41648"/>
      <c r="K41648"/>
      <c r="L41648"/>
      <c r="M41648"/>
      <c r="N41648"/>
      <c r="O41648"/>
      <c r="P41648"/>
      <c r="Q41648"/>
      <c r="R41648"/>
    </row>
    <row r="41649" spans="3:18" x14ac:dyDescent="0.2">
      <c r="C41649"/>
      <c r="D41649"/>
      <c r="E41649"/>
      <c r="F41649"/>
      <c r="G41649"/>
      <c r="H41649"/>
      <c r="I41649"/>
      <c r="J41649"/>
      <c r="K41649"/>
      <c r="L41649"/>
      <c r="M41649"/>
      <c r="N41649"/>
      <c r="O41649"/>
      <c r="P41649"/>
      <c r="Q41649"/>
      <c r="R41649"/>
    </row>
    <row r="41650" spans="3:18" x14ac:dyDescent="0.2">
      <c r="C41650"/>
      <c r="D41650"/>
      <c r="E41650"/>
      <c r="F41650"/>
      <c r="G41650"/>
      <c r="H41650"/>
      <c r="I41650"/>
      <c r="J41650"/>
      <c r="K41650"/>
      <c r="L41650"/>
      <c r="M41650"/>
      <c r="N41650"/>
      <c r="O41650"/>
      <c r="P41650"/>
      <c r="Q41650"/>
      <c r="R41650"/>
    </row>
    <row r="41651" spans="3:18" x14ac:dyDescent="0.2">
      <c r="C41651"/>
      <c r="D41651"/>
      <c r="E41651"/>
      <c r="F41651"/>
      <c r="G41651"/>
      <c r="H41651"/>
      <c r="I41651"/>
      <c r="J41651"/>
      <c r="K41651"/>
      <c r="L41651"/>
      <c r="M41651"/>
      <c r="N41651"/>
      <c r="O41651"/>
      <c r="P41651"/>
      <c r="Q41651"/>
      <c r="R41651"/>
    </row>
    <row r="41652" spans="3:18" x14ac:dyDescent="0.2">
      <c r="C41652"/>
      <c r="D41652"/>
      <c r="E41652"/>
      <c r="F41652"/>
      <c r="G41652"/>
      <c r="H41652"/>
      <c r="I41652"/>
      <c r="J41652"/>
      <c r="K41652"/>
      <c r="L41652"/>
      <c r="M41652"/>
      <c r="N41652"/>
      <c r="O41652"/>
      <c r="P41652"/>
      <c r="Q41652"/>
      <c r="R41652"/>
    </row>
    <row r="41653" spans="3:18" x14ac:dyDescent="0.2">
      <c r="C41653"/>
      <c r="D41653"/>
      <c r="E41653"/>
      <c r="F41653"/>
      <c r="G41653"/>
      <c r="H41653"/>
      <c r="I41653"/>
      <c r="J41653"/>
      <c r="K41653"/>
      <c r="L41653"/>
      <c r="M41653"/>
      <c r="N41653"/>
      <c r="O41653"/>
      <c r="P41653"/>
      <c r="Q41653"/>
      <c r="R41653"/>
    </row>
    <row r="41654" spans="3:18" x14ac:dyDescent="0.2">
      <c r="C41654"/>
      <c r="D41654"/>
      <c r="E41654"/>
      <c r="F41654"/>
      <c r="G41654"/>
      <c r="H41654"/>
      <c r="I41654"/>
      <c r="J41654"/>
      <c r="K41654"/>
      <c r="L41654"/>
      <c r="M41654"/>
      <c r="N41654"/>
      <c r="O41654"/>
      <c r="P41654"/>
      <c r="Q41654"/>
      <c r="R41654"/>
    </row>
    <row r="41655" spans="3:18" x14ac:dyDescent="0.2">
      <c r="C41655"/>
      <c r="D41655"/>
      <c r="E41655"/>
      <c r="F41655"/>
      <c r="G41655"/>
      <c r="H41655"/>
      <c r="I41655"/>
      <c r="J41655"/>
      <c r="K41655"/>
      <c r="L41655"/>
      <c r="M41655"/>
      <c r="N41655"/>
      <c r="O41655"/>
      <c r="P41655"/>
      <c r="Q41655"/>
      <c r="R41655"/>
    </row>
    <row r="41656" spans="3:18" x14ac:dyDescent="0.2">
      <c r="C41656"/>
      <c r="D41656"/>
      <c r="E41656"/>
      <c r="F41656"/>
      <c r="G41656"/>
      <c r="H41656"/>
      <c r="I41656"/>
      <c r="J41656"/>
      <c r="K41656"/>
      <c r="L41656"/>
      <c r="M41656"/>
      <c r="N41656"/>
      <c r="O41656"/>
      <c r="P41656"/>
      <c r="Q41656"/>
      <c r="R41656"/>
    </row>
    <row r="41657" spans="3:18" x14ac:dyDescent="0.2">
      <c r="C41657"/>
      <c r="D41657"/>
      <c r="E41657"/>
      <c r="F41657"/>
      <c r="G41657"/>
      <c r="H41657"/>
      <c r="I41657"/>
      <c r="J41657"/>
      <c r="K41657"/>
      <c r="L41657"/>
      <c r="M41657"/>
      <c r="N41657"/>
      <c r="O41657"/>
      <c r="P41657"/>
      <c r="Q41657"/>
      <c r="R41657"/>
    </row>
    <row r="41658" spans="3:18" x14ac:dyDescent="0.2">
      <c r="C41658"/>
      <c r="D41658"/>
      <c r="E41658"/>
      <c r="F41658"/>
      <c r="G41658"/>
      <c r="H41658"/>
      <c r="I41658"/>
      <c r="J41658"/>
      <c r="K41658"/>
      <c r="L41658"/>
      <c r="M41658"/>
      <c r="N41658"/>
      <c r="O41658"/>
      <c r="P41658"/>
      <c r="Q41658"/>
      <c r="R41658"/>
    </row>
    <row r="41659" spans="3:18" x14ac:dyDescent="0.2">
      <c r="C41659"/>
      <c r="D41659"/>
      <c r="E41659"/>
      <c r="F41659"/>
      <c r="G41659"/>
      <c r="H41659"/>
      <c r="I41659"/>
      <c r="J41659"/>
      <c r="K41659"/>
      <c r="L41659"/>
      <c r="M41659"/>
      <c r="N41659"/>
      <c r="O41659"/>
      <c r="P41659"/>
      <c r="Q41659"/>
      <c r="R41659"/>
    </row>
    <row r="41660" spans="3:18" x14ac:dyDescent="0.2">
      <c r="C41660"/>
      <c r="D41660"/>
      <c r="E41660"/>
      <c r="F41660"/>
      <c r="G41660"/>
      <c r="H41660"/>
      <c r="I41660"/>
      <c r="J41660"/>
      <c r="K41660"/>
      <c r="L41660"/>
      <c r="M41660"/>
      <c r="N41660"/>
      <c r="O41660"/>
      <c r="P41660"/>
      <c r="Q41660"/>
      <c r="R41660"/>
    </row>
    <row r="41661" spans="3:18" x14ac:dyDescent="0.2">
      <c r="C41661"/>
      <c r="D41661"/>
      <c r="E41661"/>
      <c r="F41661"/>
      <c r="G41661"/>
      <c r="H41661"/>
      <c r="I41661"/>
      <c r="J41661"/>
      <c r="K41661"/>
      <c r="L41661"/>
      <c r="M41661"/>
      <c r="N41661"/>
      <c r="O41661"/>
      <c r="P41661"/>
      <c r="Q41661"/>
      <c r="R41661"/>
    </row>
    <row r="41662" spans="3:18" x14ac:dyDescent="0.2">
      <c r="C41662"/>
      <c r="D41662"/>
      <c r="E41662"/>
      <c r="F41662"/>
      <c r="G41662"/>
      <c r="H41662"/>
      <c r="I41662"/>
      <c r="J41662"/>
      <c r="K41662"/>
      <c r="L41662"/>
      <c r="M41662"/>
      <c r="N41662"/>
      <c r="O41662"/>
      <c r="P41662"/>
      <c r="Q41662"/>
      <c r="R41662"/>
    </row>
    <row r="41663" spans="3:18" x14ac:dyDescent="0.2">
      <c r="C41663"/>
      <c r="D41663"/>
      <c r="E41663"/>
      <c r="F41663"/>
      <c r="G41663"/>
      <c r="H41663"/>
      <c r="I41663"/>
      <c r="J41663"/>
      <c r="K41663"/>
      <c r="L41663"/>
      <c r="M41663"/>
      <c r="N41663"/>
      <c r="O41663"/>
      <c r="P41663"/>
      <c r="Q41663"/>
      <c r="R41663"/>
    </row>
    <row r="41664" spans="3:18" x14ac:dyDescent="0.2">
      <c r="C41664"/>
      <c r="D41664"/>
      <c r="E41664"/>
      <c r="F41664"/>
      <c r="G41664"/>
      <c r="H41664"/>
      <c r="I41664"/>
      <c r="J41664"/>
      <c r="K41664"/>
      <c r="L41664"/>
      <c r="M41664"/>
      <c r="N41664"/>
      <c r="O41664"/>
      <c r="P41664"/>
      <c r="Q41664"/>
      <c r="R41664"/>
    </row>
    <row r="41665" spans="3:18" x14ac:dyDescent="0.2">
      <c r="C41665"/>
      <c r="D41665"/>
      <c r="E41665"/>
      <c r="F41665"/>
      <c r="G41665"/>
      <c r="H41665"/>
      <c r="I41665"/>
      <c r="J41665"/>
      <c r="K41665"/>
      <c r="L41665"/>
      <c r="M41665"/>
      <c r="N41665"/>
      <c r="O41665"/>
      <c r="P41665"/>
      <c r="Q41665"/>
      <c r="R41665"/>
    </row>
    <row r="41666" spans="3:18" x14ac:dyDescent="0.2">
      <c r="C41666"/>
      <c r="D41666"/>
      <c r="E41666"/>
      <c r="F41666"/>
      <c r="G41666"/>
      <c r="H41666"/>
      <c r="I41666"/>
      <c r="J41666"/>
      <c r="K41666"/>
      <c r="L41666"/>
      <c r="M41666"/>
      <c r="N41666"/>
      <c r="O41666"/>
      <c r="P41666"/>
      <c r="Q41666"/>
      <c r="R41666"/>
    </row>
    <row r="41667" spans="3:18" x14ac:dyDescent="0.2">
      <c r="C41667"/>
      <c r="D41667"/>
      <c r="E41667"/>
      <c r="F41667"/>
      <c r="G41667"/>
      <c r="H41667"/>
      <c r="I41667"/>
      <c r="J41667"/>
      <c r="K41667"/>
      <c r="L41667"/>
      <c r="M41667"/>
      <c r="N41667"/>
      <c r="O41667"/>
      <c r="P41667"/>
      <c r="Q41667"/>
      <c r="R41667"/>
    </row>
    <row r="41668" spans="3:18" x14ac:dyDescent="0.2">
      <c r="C41668"/>
      <c r="D41668"/>
      <c r="E41668"/>
      <c r="F41668"/>
      <c r="G41668"/>
      <c r="H41668"/>
      <c r="I41668"/>
      <c r="J41668"/>
      <c r="K41668"/>
      <c r="L41668"/>
      <c r="M41668"/>
      <c r="N41668"/>
      <c r="O41668"/>
      <c r="P41668"/>
      <c r="Q41668"/>
      <c r="R41668"/>
    </row>
    <row r="41669" spans="3:18" x14ac:dyDescent="0.2">
      <c r="C41669"/>
      <c r="D41669"/>
      <c r="E41669"/>
      <c r="F41669"/>
      <c r="G41669"/>
      <c r="H41669"/>
      <c r="I41669"/>
      <c r="J41669"/>
      <c r="K41669"/>
      <c r="L41669"/>
      <c r="M41669"/>
      <c r="N41669"/>
      <c r="O41669"/>
      <c r="P41669"/>
      <c r="Q41669"/>
      <c r="R41669"/>
    </row>
    <row r="41670" spans="3:18" x14ac:dyDescent="0.2">
      <c r="C41670"/>
      <c r="D41670"/>
      <c r="E41670"/>
      <c r="F41670"/>
      <c r="G41670"/>
      <c r="H41670"/>
      <c r="I41670"/>
      <c r="J41670"/>
      <c r="K41670"/>
      <c r="L41670"/>
      <c r="M41670"/>
      <c r="N41670"/>
      <c r="O41670"/>
      <c r="P41670"/>
      <c r="Q41670"/>
      <c r="R41670"/>
    </row>
    <row r="41671" spans="3:18" x14ac:dyDescent="0.2">
      <c r="C41671"/>
      <c r="D41671"/>
      <c r="E41671"/>
      <c r="F41671"/>
      <c r="G41671"/>
      <c r="H41671"/>
      <c r="I41671"/>
      <c r="J41671"/>
      <c r="K41671"/>
      <c r="L41671"/>
      <c r="M41671"/>
      <c r="N41671"/>
      <c r="O41671"/>
      <c r="P41671"/>
      <c r="Q41671"/>
      <c r="R41671"/>
    </row>
    <row r="41672" spans="3:18" x14ac:dyDescent="0.2">
      <c r="C41672"/>
      <c r="D41672"/>
      <c r="E41672"/>
      <c r="F41672"/>
      <c r="G41672"/>
      <c r="H41672"/>
      <c r="I41672"/>
      <c r="J41672"/>
      <c r="K41672"/>
      <c r="L41672"/>
      <c r="M41672"/>
      <c r="N41672"/>
      <c r="O41672"/>
      <c r="P41672"/>
      <c r="Q41672"/>
      <c r="R41672"/>
    </row>
    <row r="41673" spans="3:18" x14ac:dyDescent="0.2">
      <c r="C41673"/>
      <c r="D41673"/>
      <c r="E41673"/>
      <c r="F41673"/>
      <c r="G41673"/>
      <c r="H41673"/>
      <c r="I41673"/>
      <c r="J41673"/>
      <c r="K41673"/>
      <c r="L41673"/>
      <c r="M41673"/>
      <c r="N41673"/>
      <c r="O41673"/>
      <c r="P41673"/>
      <c r="Q41673"/>
      <c r="R41673"/>
    </row>
    <row r="41674" spans="3:18" x14ac:dyDescent="0.2">
      <c r="C41674"/>
      <c r="D41674"/>
      <c r="E41674"/>
      <c r="F41674"/>
      <c r="G41674"/>
      <c r="H41674"/>
      <c r="I41674"/>
      <c r="J41674"/>
      <c r="K41674"/>
      <c r="L41674"/>
      <c r="M41674"/>
      <c r="N41674"/>
      <c r="O41674"/>
      <c r="P41674"/>
      <c r="Q41674"/>
      <c r="R41674"/>
    </row>
    <row r="41675" spans="3:18" x14ac:dyDescent="0.2">
      <c r="C41675"/>
      <c r="D41675"/>
      <c r="E41675"/>
      <c r="F41675"/>
      <c r="G41675"/>
      <c r="H41675"/>
      <c r="I41675"/>
      <c r="J41675"/>
      <c r="K41675"/>
      <c r="L41675"/>
      <c r="M41675"/>
      <c r="N41675"/>
      <c r="O41675"/>
      <c r="P41675"/>
      <c r="Q41675"/>
      <c r="R41675"/>
    </row>
    <row r="41676" spans="3:18" x14ac:dyDescent="0.2">
      <c r="C41676"/>
      <c r="D41676"/>
      <c r="E41676"/>
      <c r="F41676"/>
      <c r="G41676"/>
      <c r="H41676"/>
      <c r="I41676"/>
      <c r="J41676"/>
      <c r="K41676"/>
      <c r="L41676"/>
      <c r="M41676"/>
      <c r="N41676"/>
      <c r="O41676"/>
      <c r="P41676"/>
      <c r="Q41676"/>
      <c r="R41676"/>
    </row>
    <row r="41677" spans="3:18" x14ac:dyDescent="0.2">
      <c r="C41677"/>
      <c r="D41677"/>
      <c r="E41677"/>
      <c r="F41677"/>
      <c r="G41677"/>
      <c r="H41677"/>
      <c r="I41677"/>
      <c r="J41677"/>
      <c r="K41677"/>
      <c r="L41677"/>
      <c r="M41677"/>
      <c r="N41677"/>
      <c r="O41677"/>
      <c r="P41677"/>
      <c r="Q41677"/>
      <c r="R41677"/>
    </row>
    <row r="41678" spans="3:18" x14ac:dyDescent="0.2">
      <c r="C41678"/>
      <c r="D41678"/>
      <c r="E41678"/>
      <c r="F41678"/>
      <c r="G41678"/>
      <c r="H41678"/>
      <c r="I41678"/>
      <c r="J41678"/>
      <c r="K41678"/>
      <c r="L41678"/>
      <c r="M41678"/>
      <c r="N41678"/>
      <c r="O41678"/>
      <c r="P41678"/>
      <c r="Q41678"/>
      <c r="R41678"/>
    </row>
    <row r="41679" spans="3:18" x14ac:dyDescent="0.2">
      <c r="C41679"/>
      <c r="D41679"/>
      <c r="E41679"/>
      <c r="F41679"/>
      <c r="G41679"/>
      <c r="H41679"/>
      <c r="I41679"/>
      <c r="J41679"/>
      <c r="K41679"/>
      <c r="L41679"/>
      <c r="M41679"/>
      <c r="N41679"/>
      <c r="O41679"/>
      <c r="P41679"/>
      <c r="Q41679"/>
      <c r="R41679"/>
    </row>
    <row r="41680" spans="3:18" x14ac:dyDescent="0.2">
      <c r="C41680"/>
      <c r="D41680"/>
      <c r="E41680"/>
      <c r="F41680"/>
      <c r="G41680"/>
      <c r="H41680"/>
      <c r="I41680"/>
      <c r="J41680"/>
      <c r="K41680"/>
      <c r="L41680"/>
      <c r="M41680"/>
      <c r="N41680"/>
      <c r="O41680"/>
      <c r="P41680"/>
      <c r="Q41680"/>
      <c r="R41680"/>
    </row>
    <row r="41681" spans="3:18" x14ac:dyDescent="0.2">
      <c r="C41681"/>
      <c r="D41681"/>
      <c r="E41681"/>
      <c r="F41681"/>
      <c r="G41681"/>
      <c r="H41681"/>
      <c r="I41681"/>
      <c r="J41681"/>
      <c r="K41681"/>
      <c r="L41681"/>
      <c r="M41681"/>
      <c r="N41681"/>
      <c r="O41681"/>
      <c r="P41681"/>
      <c r="Q41681"/>
      <c r="R41681"/>
    </row>
    <row r="41682" spans="3:18" x14ac:dyDescent="0.2">
      <c r="C41682"/>
      <c r="D41682"/>
      <c r="E41682"/>
      <c r="F41682"/>
      <c r="G41682"/>
      <c r="H41682"/>
      <c r="I41682"/>
      <c r="J41682"/>
      <c r="K41682"/>
      <c r="L41682"/>
      <c r="M41682"/>
      <c r="N41682"/>
      <c r="O41682"/>
      <c r="P41682"/>
      <c r="Q41682"/>
      <c r="R41682"/>
    </row>
    <row r="41683" spans="3:18" x14ac:dyDescent="0.2">
      <c r="C41683"/>
      <c r="D41683"/>
      <c r="E41683"/>
      <c r="F41683"/>
      <c r="G41683"/>
      <c r="H41683"/>
      <c r="I41683"/>
      <c r="J41683"/>
      <c r="K41683"/>
      <c r="L41683"/>
      <c r="M41683"/>
      <c r="N41683"/>
      <c r="O41683"/>
      <c r="P41683"/>
      <c r="Q41683"/>
      <c r="R41683"/>
    </row>
    <row r="41684" spans="3:18" x14ac:dyDescent="0.2">
      <c r="C41684"/>
      <c r="D41684"/>
      <c r="E41684"/>
      <c r="F41684"/>
      <c r="G41684"/>
      <c r="H41684"/>
      <c r="I41684"/>
      <c r="J41684"/>
      <c r="K41684"/>
      <c r="L41684"/>
      <c r="M41684"/>
      <c r="N41684"/>
      <c r="O41684"/>
      <c r="P41684"/>
      <c r="Q41684"/>
      <c r="R41684"/>
    </row>
    <row r="41685" spans="3:18" x14ac:dyDescent="0.2">
      <c r="C41685"/>
      <c r="D41685"/>
      <c r="E41685"/>
      <c r="F41685"/>
      <c r="G41685"/>
      <c r="H41685"/>
      <c r="I41685"/>
      <c r="J41685"/>
      <c r="K41685"/>
      <c r="L41685"/>
      <c r="M41685"/>
      <c r="N41685"/>
      <c r="O41685"/>
      <c r="P41685"/>
      <c r="Q41685"/>
      <c r="R41685"/>
    </row>
    <row r="41686" spans="3:18" x14ac:dyDescent="0.2">
      <c r="C41686"/>
      <c r="D41686"/>
      <c r="E41686"/>
      <c r="F41686"/>
      <c r="G41686"/>
      <c r="H41686"/>
      <c r="I41686"/>
      <c r="J41686"/>
      <c r="K41686"/>
      <c r="L41686"/>
      <c r="M41686"/>
      <c r="N41686"/>
      <c r="O41686"/>
      <c r="P41686"/>
      <c r="Q41686"/>
      <c r="R41686"/>
    </row>
    <row r="41687" spans="3:18" x14ac:dyDescent="0.2">
      <c r="C41687"/>
      <c r="D41687"/>
      <c r="E41687"/>
      <c r="F41687"/>
      <c r="G41687"/>
      <c r="H41687"/>
      <c r="I41687"/>
      <c r="J41687"/>
      <c r="K41687"/>
      <c r="L41687"/>
      <c r="M41687"/>
      <c r="N41687"/>
      <c r="O41687"/>
      <c r="P41687"/>
      <c r="Q41687"/>
      <c r="R41687"/>
    </row>
    <row r="41688" spans="3:18" x14ac:dyDescent="0.2">
      <c r="C41688"/>
      <c r="D41688"/>
      <c r="E41688"/>
      <c r="F41688"/>
      <c r="G41688"/>
      <c r="H41688"/>
      <c r="I41688"/>
      <c r="J41688"/>
      <c r="K41688"/>
      <c r="L41688"/>
      <c r="M41688"/>
      <c r="N41688"/>
      <c r="O41688"/>
      <c r="P41688"/>
      <c r="Q41688"/>
      <c r="R41688"/>
    </row>
    <row r="41689" spans="3:18" x14ac:dyDescent="0.2">
      <c r="C41689"/>
      <c r="D41689"/>
      <c r="E41689"/>
      <c r="F41689"/>
      <c r="G41689"/>
      <c r="H41689"/>
      <c r="I41689"/>
      <c r="J41689"/>
      <c r="K41689"/>
      <c r="L41689"/>
      <c r="M41689"/>
      <c r="N41689"/>
      <c r="O41689"/>
      <c r="P41689"/>
      <c r="Q41689"/>
      <c r="R41689"/>
    </row>
    <row r="41690" spans="3:18" x14ac:dyDescent="0.2">
      <c r="C41690"/>
      <c r="D41690"/>
      <c r="E41690"/>
      <c r="F41690"/>
      <c r="G41690"/>
      <c r="H41690"/>
      <c r="I41690"/>
      <c r="J41690"/>
      <c r="K41690"/>
      <c r="L41690"/>
      <c r="M41690"/>
      <c r="N41690"/>
      <c r="O41690"/>
      <c r="P41690"/>
      <c r="Q41690"/>
      <c r="R41690"/>
    </row>
    <row r="41691" spans="3:18" x14ac:dyDescent="0.2">
      <c r="C41691"/>
      <c r="D41691"/>
      <c r="E41691"/>
      <c r="F41691"/>
      <c r="G41691"/>
      <c r="H41691"/>
      <c r="I41691"/>
      <c r="J41691"/>
      <c r="K41691"/>
      <c r="L41691"/>
      <c r="M41691"/>
      <c r="N41691"/>
      <c r="O41691"/>
      <c r="P41691"/>
      <c r="Q41691"/>
      <c r="R41691"/>
    </row>
    <row r="41692" spans="3:18" x14ac:dyDescent="0.2">
      <c r="C41692"/>
      <c r="D41692"/>
      <c r="E41692"/>
      <c r="F41692"/>
      <c r="G41692"/>
      <c r="H41692"/>
      <c r="I41692"/>
      <c r="J41692"/>
      <c r="K41692"/>
      <c r="L41692"/>
      <c r="M41692"/>
      <c r="N41692"/>
      <c r="O41692"/>
      <c r="P41692"/>
      <c r="Q41692"/>
      <c r="R41692"/>
    </row>
    <row r="41693" spans="3:18" x14ac:dyDescent="0.2">
      <c r="C41693"/>
      <c r="D41693"/>
      <c r="E41693"/>
      <c r="F41693"/>
      <c r="G41693"/>
      <c r="H41693"/>
      <c r="I41693"/>
      <c r="J41693"/>
      <c r="K41693"/>
      <c r="L41693"/>
      <c r="M41693"/>
      <c r="N41693"/>
      <c r="O41693"/>
      <c r="P41693"/>
      <c r="Q41693"/>
      <c r="R41693"/>
    </row>
    <row r="41694" spans="3:18" x14ac:dyDescent="0.2">
      <c r="C41694"/>
      <c r="D41694"/>
      <c r="E41694"/>
      <c r="F41694"/>
      <c r="G41694"/>
      <c r="H41694"/>
      <c r="I41694"/>
      <c r="J41694"/>
      <c r="K41694"/>
      <c r="L41694"/>
      <c r="M41694"/>
      <c r="N41694"/>
      <c r="O41694"/>
      <c r="P41694"/>
      <c r="Q41694"/>
      <c r="R41694"/>
    </row>
    <row r="41695" spans="3:18" x14ac:dyDescent="0.2">
      <c r="C41695"/>
      <c r="D41695"/>
      <c r="E41695"/>
      <c r="F41695"/>
      <c r="G41695"/>
      <c r="H41695"/>
      <c r="I41695"/>
      <c r="J41695"/>
      <c r="K41695"/>
      <c r="L41695"/>
      <c r="M41695"/>
      <c r="N41695"/>
      <c r="O41695"/>
      <c r="P41695"/>
      <c r="Q41695"/>
      <c r="R41695"/>
    </row>
    <row r="41696" spans="3:18" x14ac:dyDescent="0.2">
      <c r="C41696"/>
      <c r="D41696"/>
      <c r="E41696"/>
      <c r="F41696"/>
      <c r="G41696"/>
      <c r="H41696"/>
      <c r="I41696"/>
      <c r="J41696"/>
      <c r="K41696"/>
      <c r="L41696"/>
      <c r="M41696"/>
      <c r="N41696"/>
      <c r="O41696"/>
      <c r="P41696"/>
      <c r="Q41696"/>
      <c r="R41696"/>
    </row>
    <row r="41697" spans="3:18" x14ac:dyDescent="0.2">
      <c r="C41697"/>
      <c r="D41697"/>
      <c r="E41697"/>
      <c r="F41697"/>
      <c r="G41697"/>
      <c r="H41697"/>
      <c r="I41697"/>
      <c r="J41697"/>
      <c r="K41697"/>
      <c r="L41697"/>
      <c r="M41697"/>
      <c r="N41697"/>
      <c r="O41697"/>
      <c r="P41697"/>
      <c r="Q41697"/>
      <c r="R41697"/>
    </row>
    <row r="41698" spans="3:18" x14ac:dyDescent="0.2">
      <c r="C41698"/>
      <c r="D41698"/>
      <c r="E41698"/>
      <c r="F41698"/>
      <c r="G41698"/>
      <c r="H41698"/>
      <c r="I41698"/>
      <c r="J41698"/>
      <c r="K41698"/>
      <c r="L41698"/>
      <c r="M41698"/>
      <c r="N41698"/>
      <c r="O41698"/>
      <c r="P41698"/>
      <c r="Q41698"/>
      <c r="R41698"/>
    </row>
    <row r="41699" spans="3:18" x14ac:dyDescent="0.2">
      <c r="C41699"/>
      <c r="D41699"/>
      <c r="E41699"/>
      <c r="F41699"/>
      <c r="G41699"/>
      <c r="H41699"/>
      <c r="I41699"/>
      <c r="J41699"/>
      <c r="K41699"/>
      <c r="L41699"/>
      <c r="M41699"/>
      <c r="N41699"/>
      <c r="O41699"/>
      <c r="P41699"/>
      <c r="Q41699"/>
      <c r="R41699"/>
    </row>
    <row r="41700" spans="3:18" x14ac:dyDescent="0.2">
      <c r="C41700"/>
      <c r="D41700"/>
      <c r="E41700"/>
      <c r="F41700"/>
      <c r="G41700"/>
      <c r="H41700"/>
      <c r="I41700"/>
      <c r="J41700"/>
      <c r="K41700"/>
      <c r="L41700"/>
      <c r="M41700"/>
      <c r="N41700"/>
      <c r="O41700"/>
      <c r="P41700"/>
      <c r="Q41700"/>
      <c r="R41700"/>
    </row>
    <row r="41701" spans="3:18" x14ac:dyDescent="0.2">
      <c r="C41701"/>
      <c r="D41701"/>
      <c r="E41701"/>
      <c r="F41701"/>
      <c r="G41701"/>
      <c r="H41701"/>
      <c r="I41701"/>
      <c r="J41701"/>
      <c r="K41701"/>
      <c r="L41701"/>
      <c r="M41701"/>
      <c r="N41701"/>
      <c r="O41701"/>
      <c r="P41701"/>
      <c r="Q41701"/>
      <c r="R41701"/>
    </row>
    <row r="41702" spans="3:18" x14ac:dyDescent="0.2">
      <c r="C41702"/>
      <c r="D41702"/>
      <c r="E41702"/>
      <c r="F41702"/>
      <c r="G41702"/>
      <c r="H41702"/>
      <c r="I41702"/>
      <c r="J41702"/>
      <c r="K41702"/>
      <c r="L41702"/>
      <c r="M41702"/>
      <c r="N41702"/>
      <c r="O41702"/>
      <c r="P41702"/>
      <c r="Q41702"/>
      <c r="R41702"/>
    </row>
    <row r="41703" spans="3:18" x14ac:dyDescent="0.2">
      <c r="C41703"/>
      <c r="D41703"/>
      <c r="E41703"/>
      <c r="F41703"/>
      <c r="G41703"/>
      <c r="H41703"/>
      <c r="I41703"/>
      <c r="J41703"/>
      <c r="K41703"/>
      <c r="L41703"/>
      <c r="M41703"/>
      <c r="N41703"/>
      <c r="O41703"/>
      <c r="P41703"/>
      <c r="Q41703"/>
      <c r="R41703"/>
    </row>
    <row r="41704" spans="3:18" x14ac:dyDescent="0.2">
      <c r="C41704"/>
      <c r="D41704"/>
      <c r="E41704"/>
      <c r="F41704"/>
      <c r="G41704"/>
      <c r="H41704"/>
      <c r="I41704"/>
      <c r="J41704"/>
      <c r="K41704"/>
      <c r="L41704"/>
      <c r="M41704"/>
      <c r="N41704"/>
      <c r="O41704"/>
      <c r="P41704"/>
      <c r="Q41704"/>
      <c r="R41704"/>
    </row>
    <row r="41705" spans="3:18" x14ac:dyDescent="0.2">
      <c r="C41705"/>
      <c r="D41705"/>
      <c r="E41705"/>
      <c r="F41705"/>
      <c r="G41705"/>
      <c r="H41705"/>
      <c r="I41705"/>
      <c r="J41705"/>
      <c r="K41705"/>
      <c r="L41705"/>
      <c r="M41705"/>
      <c r="N41705"/>
      <c r="O41705"/>
      <c r="P41705"/>
      <c r="Q41705"/>
      <c r="R41705"/>
    </row>
    <row r="41706" spans="3:18" x14ac:dyDescent="0.2">
      <c r="C41706"/>
      <c r="D41706"/>
      <c r="E41706"/>
      <c r="F41706"/>
      <c r="G41706"/>
      <c r="H41706"/>
      <c r="I41706"/>
      <c r="J41706"/>
      <c r="K41706"/>
      <c r="L41706"/>
      <c r="M41706"/>
      <c r="N41706"/>
      <c r="O41706"/>
      <c r="P41706"/>
      <c r="Q41706"/>
      <c r="R41706"/>
    </row>
    <row r="41707" spans="3:18" x14ac:dyDescent="0.2">
      <c r="C41707"/>
      <c r="D41707"/>
      <c r="E41707"/>
      <c r="F41707"/>
      <c r="G41707"/>
      <c r="H41707"/>
      <c r="I41707"/>
      <c r="J41707"/>
      <c r="K41707"/>
      <c r="L41707"/>
      <c r="M41707"/>
      <c r="N41707"/>
      <c r="O41707"/>
      <c r="P41707"/>
      <c r="Q41707"/>
      <c r="R41707"/>
    </row>
    <row r="41708" spans="3:18" x14ac:dyDescent="0.2">
      <c r="C41708"/>
      <c r="D41708"/>
      <c r="E41708"/>
      <c r="F41708"/>
      <c r="G41708"/>
      <c r="H41708"/>
      <c r="I41708"/>
      <c r="J41708"/>
      <c r="K41708"/>
      <c r="L41708"/>
      <c r="M41708"/>
      <c r="N41708"/>
      <c r="O41708"/>
      <c r="P41708"/>
      <c r="Q41708"/>
      <c r="R41708"/>
    </row>
    <row r="41709" spans="3:18" x14ac:dyDescent="0.2">
      <c r="C41709"/>
      <c r="D41709"/>
      <c r="E41709"/>
      <c r="F41709"/>
      <c r="G41709"/>
      <c r="H41709"/>
      <c r="I41709"/>
      <c r="J41709"/>
      <c r="K41709"/>
      <c r="L41709"/>
      <c r="M41709"/>
      <c r="N41709"/>
      <c r="O41709"/>
      <c r="P41709"/>
      <c r="Q41709"/>
      <c r="R41709"/>
    </row>
    <row r="41710" spans="3:18" x14ac:dyDescent="0.2">
      <c r="C41710"/>
      <c r="D41710"/>
      <c r="E41710"/>
      <c r="F41710"/>
      <c r="G41710"/>
      <c r="H41710"/>
      <c r="I41710"/>
      <c r="J41710"/>
      <c r="K41710"/>
      <c r="L41710"/>
      <c r="M41710"/>
      <c r="N41710"/>
      <c r="O41710"/>
      <c r="P41710"/>
      <c r="Q41710"/>
      <c r="R41710"/>
    </row>
    <row r="41711" spans="3:18" x14ac:dyDescent="0.2">
      <c r="C41711"/>
      <c r="D41711"/>
      <c r="E41711"/>
      <c r="F41711"/>
      <c r="G41711"/>
      <c r="H41711"/>
      <c r="I41711"/>
      <c r="J41711"/>
      <c r="K41711"/>
      <c r="L41711"/>
      <c r="M41711"/>
      <c r="N41711"/>
      <c r="O41711"/>
      <c r="P41711"/>
      <c r="Q41711"/>
      <c r="R41711"/>
    </row>
    <row r="41712" spans="3:18" x14ac:dyDescent="0.2">
      <c r="C41712"/>
      <c r="D41712"/>
      <c r="E41712"/>
      <c r="F41712"/>
      <c r="G41712"/>
      <c r="H41712"/>
      <c r="I41712"/>
      <c r="J41712"/>
      <c r="K41712"/>
      <c r="L41712"/>
      <c r="M41712"/>
      <c r="N41712"/>
      <c r="O41712"/>
      <c r="P41712"/>
      <c r="Q41712"/>
      <c r="R41712"/>
    </row>
    <row r="41713" spans="3:18" x14ac:dyDescent="0.2">
      <c r="C41713"/>
      <c r="D41713"/>
      <c r="E41713"/>
      <c r="F41713"/>
      <c r="G41713"/>
      <c r="H41713"/>
      <c r="I41713"/>
      <c r="J41713"/>
      <c r="K41713"/>
      <c r="L41713"/>
      <c r="M41713"/>
      <c r="N41713"/>
      <c r="O41713"/>
      <c r="P41713"/>
      <c r="Q41713"/>
      <c r="R41713"/>
    </row>
    <row r="41714" spans="3:18" x14ac:dyDescent="0.2">
      <c r="C41714"/>
      <c r="D41714"/>
      <c r="E41714"/>
      <c r="F41714"/>
      <c r="G41714"/>
      <c r="H41714"/>
      <c r="I41714"/>
      <c r="J41714"/>
      <c r="K41714"/>
      <c r="L41714"/>
      <c r="M41714"/>
      <c r="N41714"/>
      <c r="O41714"/>
      <c r="P41714"/>
      <c r="Q41714"/>
      <c r="R41714"/>
    </row>
    <row r="41715" spans="3:18" x14ac:dyDescent="0.2">
      <c r="C41715"/>
      <c r="D41715"/>
      <c r="E41715"/>
      <c r="F41715"/>
      <c r="G41715"/>
      <c r="H41715"/>
      <c r="I41715"/>
      <c r="J41715"/>
      <c r="K41715"/>
      <c r="L41715"/>
      <c r="M41715"/>
      <c r="N41715"/>
      <c r="O41715"/>
      <c r="P41715"/>
      <c r="Q41715"/>
      <c r="R41715"/>
    </row>
    <row r="41716" spans="3:18" x14ac:dyDescent="0.2">
      <c r="C41716"/>
      <c r="D41716"/>
      <c r="E41716"/>
      <c r="F41716"/>
      <c r="G41716"/>
      <c r="H41716"/>
      <c r="I41716"/>
      <c r="J41716"/>
      <c r="K41716"/>
      <c r="L41716"/>
      <c r="M41716"/>
      <c r="N41716"/>
      <c r="O41716"/>
      <c r="P41716"/>
      <c r="Q41716"/>
      <c r="R41716"/>
    </row>
    <row r="41717" spans="3:18" x14ac:dyDescent="0.2">
      <c r="C41717"/>
      <c r="D41717"/>
      <c r="E41717"/>
      <c r="F41717"/>
      <c r="G41717"/>
      <c r="H41717"/>
      <c r="I41717"/>
      <c r="J41717"/>
      <c r="K41717"/>
      <c r="L41717"/>
      <c r="M41717"/>
      <c r="N41717"/>
      <c r="O41717"/>
      <c r="P41717"/>
      <c r="Q41717"/>
      <c r="R41717"/>
    </row>
    <row r="41718" spans="3:18" x14ac:dyDescent="0.2">
      <c r="C41718"/>
      <c r="D41718"/>
      <c r="E41718"/>
      <c r="F41718"/>
      <c r="G41718"/>
      <c r="H41718"/>
      <c r="I41718"/>
      <c r="J41718"/>
      <c r="K41718"/>
      <c r="L41718"/>
      <c r="M41718"/>
      <c r="N41718"/>
      <c r="O41718"/>
      <c r="P41718"/>
      <c r="Q41718"/>
      <c r="R41718"/>
    </row>
    <row r="41719" spans="3:18" x14ac:dyDescent="0.2">
      <c r="C41719"/>
      <c r="D41719"/>
      <c r="E41719"/>
      <c r="F41719"/>
      <c r="G41719"/>
      <c r="H41719"/>
      <c r="I41719"/>
      <c r="J41719"/>
      <c r="K41719"/>
      <c r="L41719"/>
      <c r="M41719"/>
      <c r="N41719"/>
      <c r="O41719"/>
      <c r="P41719"/>
      <c r="Q41719"/>
      <c r="R41719"/>
    </row>
    <row r="41720" spans="3:18" x14ac:dyDescent="0.2">
      <c r="C41720"/>
      <c r="D41720"/>
      <c r="E41720"/>
      <c r="F41720"/>
      <c r="G41720"/>
      <c r="H41720"/>
      <c r="I41720"/>
      <c r="J41720"/>
      <c r="K41720"/>
      <c r="L41720"/>
      <c r="M41720"/>
      <c r="N41720"/>
      <c r="O41720"/>
      <c r="P41720"/>
      <c r="Q41720"/>
      <c r="R41720"/>
    </row>
    <row r="41721" spans="3:18" x14ac:dyDescent="0.2">
      <c r="C41721"/>
      <c r="D41721"/>
      <c r="E41721"/>
      <c r="F41721"/>
      <c r="G41721"/>
      <c r="H41721"/>
      <c r="I41721"/>
      <c r="J41721"/>
      <c r="K41721"/>
      <c r="L41721"/>
      <c r="M41721"/>
      <c r="N41721"/>
      <c r="O41721"/>
      <c r="P41721"/>
      <c r="Q41721"/>
      <c r="R41721"/>
    </row>
    <row r="41722" spans="3:18" x14ac:dyDescent="0.2">
      <c r="C41722"/>
      <c r="D41722"/>
      <c r="E41722"/>
      <c r="F41722"/>
      <c r="G41722"/>
      <c r="H41722"/>
      <c r="I41722"/>
      <c r="J41722"/>
      <c r="K41722"/>
      <c r="L41722"/>
      <c r="M41722"/>
      <c r="N41722"/>
      <c r="O41722"/>
      <c r="P41722"/>
      <c r="Q41722"/>
      <c r="R41722"/>
    </row>
    <row r="41723" spans="3:18" x14ac:dyDescent="0.2">
      <c r="C41723"/>
      <c r="D41723"/>
      <c r="E41723"/>
      <c r="F41723"/>
      <c r="G41723"/>
      <c r="H41723"/>
      <c r="I41723"/>
      <c r="J41723"/>
      <c r="K41723"/>
      <c r="L41723"/>
      <c r="M41723"/>
      <c r="N41723"/>
      <c r="O41723"/>
      <c r="P41723"/>
      <c r="Q41723"/>
      <c r="R41723"/>
    </row>
    <row r="41724" spans="3:18" x14ac:dyDescent="0.2">
      <c r="C41724"/>
      <c r="D41724"/>
      <c r="E41724"/>
      <c r="F41724"/>
      <c r="G41724"/>
      <c r="H41724"/>
      <c r="I41724"/>
      <c r="J41724"/>
      <c r="K41724"/>
      <c r="L41724"/>
      <c r="M41724"/>
      <c r="N41724"/>
      <c r="O41724"/>
      <c r="P41724"/>
      <c r="Q41724"/>
      <c r="R41724"/>
    </row>
    <row r="41725" spans="3:18" x14ac:dyDescent="0.2">
      <c r="C41725"/>
      <c r="D41725"/>
      <c r="E41725"/>
      <c r="F41725"/>
      <c r="G41725"/>
      <c r="H41725"/>
      <c r="I41725"/>
      <c r="J41725"/>
      <c r="K41725"/>
      <c r="L41725"/>
      <c r="M41725"/>
      <c r="N41725"/>
      <c r="O41725"/>
      <c r="P41725"/>
      <c r="Q41725"/>
      <c r="R41725"/>
    </row>
    <row r="41726" spans="3:18" x14ac:dyDescent="0.2">
      <c r="C41726"/>
      <c r="D41726"/>
      <c r="E41726"/>
      <c r="F41726"/>
      <c r="G41726"/>
      <c r="H41726"/>
      <c r="I41726"/>
      <c r="J41726"/>
      <c r="K41726"/>
      <c r="L41726"/>
      <c r="M41726"/>
      <c r="N41726"/>
      <c r="O41726"/>
      <c r="P41726"/>
      <c r="Q41726"/>
      <c r="R41726"/>
    </row>
    <row r="41727" spans="3:18" x14ac:dyDescent="0.2">
      <c r="C41727"/>
      <c r="D41727"/>
      <c r="E41727"/>
      <c r="F41727"/>
      <c r="G41727"/>
      <c r="H41727"/>
      <c r="I41727"/>
      <c r="J41727"/>
      <c r="K41727"/>
      <c r="L41727"/>
      <c r="M41727"/>
      <c r="N41727"/>
      <c r="O41727"/>
      <c r="P41727"/>
      <c r="Q41727"/>
      <c r="R41727"/>
    </row>
    <row r="41728" spans="3:18" x14ac:dyDescent="0.2">
      <c r="C41728"/>
      <c r="D41728"/>
      <c r="E41728"/>
      <c r="F41728"/>
      <c r="G41728"/>
      <c r="H41728"/>
      <c r="I41728"/>
      <c r="J41728"/>
      <c r="K41728"/>
      <c r="L41728"/>
      <c r="M41728"/>
      <c r="N41728"/>
      <c r="O41728"/>
      <c r="P41728"/>
      <c r="Q41728"/>
      <c r="R41728"/>
    </row>
    <row r="41729" spans="3:18" x14ac:dyDescent="0.2">
      <c r="C41729"/>
      <c r="D41729"/>
      <c r="E41729"/>
      <c r="F41729"/>
      <c r="G41729"/>
      <c r="H41729"/>
      <c r="I41729"/>
      <c r="J41729"/>
      <c r="K41729"/>
      <c r="L41729"/>
      <c r="M41729"/>
      <c r="N41729"/>
      <c r="O41729"/>
      <c r="P41729"/>
      <c r="Q41729"/>
      <c r="R41729"/>
    </row>
    <row r="41730" spans="3:18" x14ac:dyDescent="0.2">
      <c r="C41730"/>
      <c r="D41730"/>
      <c r="E41730"/>
      <c r="F41730"/>
      <c r="G41730"/>
      <c r="H41730"/>
      <c r="I41730"/>
      <c r="J41730"/>
      <c r="K41730"/>
      <c r="L41730"/>
      <c r="M41730"/>
      <c r="N41730"/>
      <c r="O41730"/>
      <c r="P41730"/>
      <c r="Q41730"/>
      <c r="R41730"/>
    </row>
    <row r="41731" spans="3:18" x14ac:dyDescent="0.2">
      <c r="C41731"/>
      <c r="D41731"/>
      <c r="E41731"/>
      <c r="F41731"/>
      <c r="G41731"/>
      <c r="H41731"/>
      <c r="I41731"/>
      <c r="J41731"/>
      <c r="K41731"/>
      <c r="L41731"/>
      <c r="M41731"/>
      <c r="N41731"/>
      <c r="O41731"/>
      <c r="P41731"/>
      <c r="Q41731"/>
      <c r="R41731"/>
    </row>
    <row r="41732" spans="3:18" x14ac:dyDescent="0.2">
      <c r="C41732"/>
      <c r="D41732"/>
      <c r="E41732"/>
      <c r="F41732"/>
      <c r="G41732"/>
      <c r="H41732"/>
      <c r="I41732"/>
      <c r="J41732"/>
      <c r="K41732"/>
      <c r="L41732"/>
      <c r="M41732"/>
      <c r="N41732"/>
      <c r="O41732"/>
      <c r="P41732"/>
      <c r="Q41732"/>
      <c r="R41732"/>
    </row>
    <row r="41733" spans="3:18" x14ac:dyDescent="0.2">
      <c r="C41733"/>
      <c r="D41733"/>
      <c r="E41733"/>
      <c r="F41733"/>
      <c r="G41733"/>
      <c r="H41733"/>
      <c r="I41733"/>
      <c r="J41733"/>
      <c r="K41733"/>
      <c r="L41733"/>
      <c r="M41733"/>
      <c r="N41733"/>
      <c r="O41733"/>
      <c r="P41733"/>
      <c r="Q41733"/>
      <c r="R41733"/>
    </row>
    <row r="41734" spans="3:18" x14ac:dyDescent="0.2">
      <c r="C41734"/>
      <c r="D41734"/>
      <c r="E41734"/>
      <c r="F41734"/>
      <c r="G41734"/>
      <c r="H41734"/>
      <c r="I41734"/>
      <c r="J41734"/>
      <c r="K41734"/>
      <c r="L41734"/>
      <c r="M41734"/>
      <c r="N41734"/>
      <c r="O41734"/>
      <c r="P41734"/>
      <c r="Q41734"/>
      <c r="R41734"/>
    </row>
    <row r="41735" spans="3:18" x14ac:dyDescent="0.2">
      <c r="C41735"/>
      <c r="D41735"/>
      <c r="E41735"/>
      <c r="F41735"/>
      <c r="G41735"/>
      <c r="H41735"/>
      <c r="I41735"/>
      <c r="J41735"/>
      <c r="K41735"/>
      <c r="L41735"/>
      <c r="M41735"/>
      <c r="N41735"/>
      <c r="O41735"/>
      <c r="P41735"/>
      <c r="Q41735"/>
      <c r="R41735"/>
    </row>
    <row r="41736" spans="3:18" x14ac:dyDescent="0.2">
      <c r="C41736"/>
      <c r="D41736"/>
      <c r="E41736"/>
      <c r="F41736"/>
      <c r="G41736"/>
      <c r="H41736"/>
      <c r="I41736"/>
      <c r="J41736"/>
      <c r="K41736"/>
      <c r="L41736"/>
      <c r="M41736"/>
      <c r="N41736"/>
      <c r="O41736"/>
      <c r="P41736"/>
      <c r="Q41736"/>
      <c r="R41736"/>
    </row>
    <row r="41737" spans="3:18" x14ac:dyDescent="0.2">
      <c r="C41737"/>
      <c r="D41737"/>
      <c r="E41737"/>
      <c r="F41737"/>
      <c r="G41737"/>
      <c r="H41737"/>
      <c r="I41737"/>
      <c r="J41737"/>
      <c r="K41737"/>
      <c r="L41737"/>
      <c r="M41737"/>
      <c r="N41737"/>
      <c r="O41737"/>
      <c r="P41737"/>
      <c r="Q41737"/>
      <c r="R41737"/>
    </row>
    <row r="41738" spans="3:18" x14ac:dyDescent="0.2">
      <c r="C41738"/>
      <c r="D41738"/>
      <c r="E41738"/>
      <c r="F41738"/>
      <c r="G41738"/>
      <c r="H41738"/>
      <c r="I41738"/>
      <c r="J41738"/>
      <c r="K41738"/>
      <c r="L41738"/>
      <c r="M41738"/>
      <c r="N41738"/>
      <c r="O41738"/>
      <c r="P41738"/>
      <c r="Q41738"/>
      <c r="R41738"/>
    </row>
    <row r="41739" spans="3:18" x14ac:dyDescent="0.2">
      <c r="C41739"/>
      <c r="D41739"/>
      <c r="E41739"/>
      <c r="F41739"/>
      <c r="G41739"/>
      <c r="H41739"/>
      <c r="I41739"/>
      <c r="J41739"/>
      <c r="K41739"/>
      <c r="L41739"/>
      <c r="M41739"/>
      <c r="N41739"/>
      <c r="O41739"/>
      <c r="P41739"/>
      <c r="Q41739"/>
      <c r="R41739"/>
    </row>
    <row r="41740" spans="3:18" x14ac:dyDescent="0.2">
      <c r="C41740"/>
      <c r="D41740"/>
      <c r="E41740"/>
      <c r="F41740"/>
      <c r="G41740"/>
      <c r="H41740"/>
      <c r="I41740"/>
      <c r="J41740"/>
      <c r="K41740"/>
      <c r="L41740"/>
      <c r="M41740"/>
      <c r="N41740"/>
      <c r="O41740"/>
      <c r="P41740"/>
      <c r="Q41740"/>
      <c r="R41740"/>
    </row>
    <row r="41741" spans="3:18" x14ac:dyDescent="0.2">
      <c r="C41741"/>
      <c r="D41741"/>
      <c r="E41741"/>
      <c r="F41741"/>
      <c r="G41741"/>
      <c r="H41741"/>
      <c r="I41741"/>
      <c r="J41741"/>
      <c r="K41741"/>
      <c r="L41741"/>
      <c r="M41741"/>
      <c r="N41741"/>
      <c r="O41741"/>
      <c r="P41741"/>
      <c r="Q41741"/>
      <c r="R41741"/>
    </row>
    <row r="41742" spans="3:18" x14ac:dyDescent="0.2">
      <c r="C41742"/>
      <c r="D41742"/>
      <c r="E41742"/>
      <c r="F41742"/>
      <c r="G41742"/>
      <c r="H41742"/>
      <c r="I41742"/>
      <c r="J41742"/>
      <c r="K41742"/>
      <c r="L41742"/>
      <c r="M41742"/>
      <c r="N41742"/>
      <c r="O41742"/>
      <c r="P41742"/>
      <c r="Q41742"/>
      <c r="R41742"/>
    </row>
    <row r="41743" spans="3:18" x14ac:dyDescent="0.2">
      <c r="C41743"/>
      <c r="D41743"/>
      <c r="E41743"/>
      <c r="F41743"/>
      <c r="G41743"/>
      <c r="H41743"/>
      <c r="I41743"/>
      <c r="J41743"/>
      <c r="K41743"/>
      <c r="L41743"/>
      <c r="M41743"/>
      <c r="N41743"/>
      <c r="O41743"/>
      <c r="P41743"/>
      <c r="Q41743"/>
      <c r="R41743"/>
    </row>
    <row r="41744" spans="3:18" x14ac:dyDescent="0.2">
      <c r="C41744"/>
      <c r="D41744"/>
      <c r="E41744"/>
      <c r="F41744"/>
      <c r="G41744"/>
      <c r="H41744"/>
      <c r="I41744"/>
      <c r="J41744"/>
      <c r="K41744"/>
      <c r="L41744"/>
      <c r="M41744"/>
      <c r="N41744"/>
      <c r="O41744"/>
      <c r="P41744"/>
      <c r="Q41744"/>
      <c r="R41744"/>
    </row>
    <row r="41745" spans="3:18" x14ac:dyDescent="0.2">
      <c r="C41745"/>
      <c r="D41745"/>
      <c r="E41745"/>
      <c r="F41745"/>
      <c r="G41745"/>
      <c r="H41745"/>
      <c r="I41745"/>
      <c r="J41745"/>
      <c r="K41745"/>
      <c r="L41745"/>
      <c r="M41745"/>
      <c r="N41745"/>
      <c r="O41745"/>
      <c r="P41745"/>
      <c r="Q41745"/>
      <c r="R41745"/>
    </row>
    <row r="41746" spans="3:18" x14ac:dyDescent="0.2">
      <c r="C41746"/>
      <c r="D41746"/>
      <c r="E41746"/>
      <c r="F41746"/>
      <c r="G41746"/>
      <c r="H41746"/>
      <c r="I41746"/>
      <c r="J41746"/>
      <c r="K41746"/>
      <c r="L41746"/>
      <c r="M41746"/>
      <c r="N41746"/>
      <c r="O41746"/>
      <c r="P41746"/>
      <c r="Q41746"/>
      <c r="R41746"/>
    </row>
    <row r="41747" spans="3:18" x14ac:dyDescent="0.2">
      <c r="C41747"/>
      <c r="D41747"/>
      <c r="E41747"/>
      <c r="F41747"/>
      <c r="G41747"/>
      <c r="H41747"/>
      <c r="I41747"/>
      <c r="J41747"/>
      <c r="K41747"/>
      <c r="L41747"/>
      <c r="M41747"/>
      <c r="N41747"/>
      <c r="O41747"/>
      <c r="P41747"/>
      <c r="Q41747"/>
      <c r="R41747"/>
    </row>
    <row r="41748" spans="3:18" x14ac:dyDescent="0.2">
      <c r="C41748"/>
      <c r="D41748"/>
      <c r="E41748"/>
      <c r="F41748"/>
      <c r="G41748"/>
      <c r="H41748"/>
      <c r="I41748"/>
      <c r="J41748"/>
      <c r="K41748"/>
      <c r="L41748"/>
      <c r="M41748"/>
      <c r="N41748"/>
      <c r="O41748"/>
      <c r="P41748"/>
      <c r="Q41748"/>
      <c r="R41748"/>
    </row>
    <row r="41749" spans="3:18" x14ac:dyDescent="0.2">
      <c r="C41749"/>
      <c r="D41749"/>
      <c r="E41749"/>
      <c r="F41749"/>
      <c r="G41749"/>
      <c r="H41749"/>
      <c r="I41749"/>
      <c r="J41749"/>
      <c r="K41749"/>
      <c r="L41749"/>
      <c r="M41749"/>
      <c r="N41749"/>
      <c r="O41749"/>
      <c r="P41749"/>
      <c r="Q41749"/>
      <c r="R41749"/>
    </row>
    <row r="41750" spans="3:18" x14ac:dyDescent="0.2">
      <c r="C41750"/>
      <c r="D41750"/>
      <c r="E41750"/>
      <c r="F41750"/>
      <c r="G41750"/>
      <c r="H41750"/>
      <c r="I41750"/>
      <c r="J41750"/>
      <c r="K41750"/>
      <c r="L41750"/>
      <c r="M41750"/>
      <c r="N41750"/>
      <c r="O41750"/>
      <c r="P41750"/>
      <c r="Q41750"/>
      <c r="R41750"/>
    </row>
    <row r="41751" spans="3:18" x14ac:dyDescent="0.2">
      <c r="C41751"/>
      <c r="D41751"/>
      <c r="E41751"/>
      <c r="F41751"/>
      <c r="G41751"/>
      <c r="H41751"/>
      <c r="I41751"/>
      <c r="J41751"/>
      <c r="K41751"/>
      <c r="L41751"/>
      <c r="M41751"/>
      <c r="N41751"/>
      <c r="O41751"/>
      <c r="P41751"/>
      <c r="Q41751"/>
      <c r="R41751"/>
    </row>
    <row r="41752" spans="3:18" x14ac:dyDescent="0.2">
      <c r="C41752"/>
      <c r="D41752"/>
      <c r="E41752"/>
      <c r="F41752"/>
      <c r="G41752"/>
      <c r="H41752"/>
      <c r="I41752"/>
      <c r="J41752"/>
      <c r="K41752"/>
      <c r="L41752"/>
      <c r="M41752"/>
      <c r="N41752"/>
      <c r="O41752"/>
      <c r="P41752"/>
      <c r="Q41752"/>
      <c r="R41752"/>
    </row>
    <row r="41753" spans="3:18" x14ac:dyDescent="0.2">
      <c r="C41753"/>
      <c r="D41753"/>
      <c r="E41753"/>
      <c r="F41753"/>
      <c r="G41753"/>
      <c r="H41753"/>
      <c r="I41753"/>
      <c r="J41753"/>
      <c r="K41753"/>
      <c r="L41753"/>
      <c r="M41753"/>
      <c r="N41753"/>
      <c r="O41753"/>
      <c r="P41753"/>
      <c r="Q41753"/>
      <c r="R41753"/>
    </row>
    <row r="41754" spans="3:18" x14ac:dyDescent="0.2">
      <c r="C41754"/>
      <c r="D41754"/>
      <c r="E41754"/>
      <c r="F41754"/>
      <c r="G41754"/>
      <c r="H41754"/>
      <c r="I41754"/>
      <c r="J41754"/>
      <c r="K41754"/>
      <c r="L41754"/>
      <c r="M41754"/>
      <c r="N41754"/>
      <c r="O41754"/>
      <c r="P41754"/>
      <c r="Q41754"/>
      <c r="R41754"/>
    </row>
    <row r="41755" spans="3:18" x14ac:dyDescent="0.2">
      <c r="C41755"/>
      <c r="D41755"/>
      <c r="E41755"/>
      <c r="F41755"/>
      <c r="G41755"/>
      <c r="H41755"/>
      <c r="I41755"/>
      <c r="J41755"/>
      <c r="K41755"/>
      <c r="L41755"/>
      <c r="M41755"/>
      <c r="N41755"/>
      <c r="O41755"/>
      <c r="P41755"/>
      <c r="Q41755"/>
      <c r="R41755"/>
    </row>
    <row r="41756" spans="3:18" x14ac:dyDescent="0.2">
      <c r="C41756"/>
      <c r="D41756"/>
      <c r="E41756"/>
      <c r="F41756"/>
      <c r="G41756"/>
      <c r="H41756"/>
      <c r="I41756"/>
      <c r="J41756"/>
      <c r="K41756"/>
      <c r="L41756"/>
      <c r="M41756"/>
      <c r="N41756"/>
      <c r="O41756"/>
      <c r="P41756"/>
      <c r="Q41756"/>
      <c r="R41756"/>
    </row>
    <row r="41757" spans="3:18" x14ac:dyDescent="0.2">
      <c r="C41757"/>
      <c r="D41757"/>
      <c r="E41757"/>
      <c r="F41757"/>
      <c r="G41757"/>
      <c r="H41757"/>
      <c r="I41757"/>
      <c r="J41757"/>
      <c r="K41757"/>
      <c r="L41757"/>
      <c r="M41757"/>
      <c r="N41757"/>
      <c r="O41757"/>
      <c r="P41757"/>
      <c r="Q41757"/>
      <c r="R41757"/>
    </row>
    <row r="41758" spans="3:18" x14ac:dyDescent="0.2">
      <c r="C41758"/>
      <c r="D41758"/>
      <c r="E41758"/>
      <c r="F41758"/>
      <c r="G41758"/>
      <c r="H41758"/>
      <c r="I41758"/>
      <c r="J41758"/>
      <c r="K41758"/>
      <c r="L41758"/>
      <c r="M41758"/>
      <c r="N41758"/>
      <c r="O41758"/>
      <c r="P41758"/>
      <c r="Q41758"/>
      <c r="R41758"/>
    </row>
    <row r="41759" spans="3:18" x14ac:dyDescent="0.2">
      <c r="C41759"/>
      <c r="D41759"/>
      <c r="E41759"/>
      <c r="F41759"/>
      <c r="G41759"/>
      <c r="H41759"/>
      <c r="I41759"/>
      <c r="J41759"/>
      <c r="K41759"/>
      <c r="L41759"/>
      <c r="M41759"/>
      <c r="N41759"/>
      <c r="O41759"/>
      <c r="P41759"/>
      <c r="Q41759"/>
      <c r="R41759"/>
    </row>
    <row r="41760" spans="3:18" x14ac:dyDescent="0.2">
      <c r="C41760"/>
      <c r="D41760"/>
      <c r="E41760"/>
      <c r="F41760"/>
      <c r="G41760"/>
      <c r="H41760"/>
      <c r="I41760"/>
      <c r="J41760"/>
      <c r="K41760"/>
      <c r="L41760"/>
      <c r="M41760"/>
      <c r="N41760"/>
      <c r="O41760"/>
      <c r="P41760"/>
      <c r="Q41760"/>
      <c r="R41760"/>
    </row>
    <row r="41761" spans="3:18" x14ac:dyDescent="0.2">
      <c r="C41761"/>
      <c r="D41761"/>
      <c r="E41761"/>
      <c r="F41761"/>
      <c r="G41761"/>
      <c r="H41761"/>
      <c r="I41761"/>
      <c r="J41761"/>
      <c r="K41761"/>
      <c r="L41761"/>
      <c r="M41761"/>
      <c r="N41761"/>
      <c r="O41761"/>
      <c r="P41761"/>
      <c r="Q41761"/>
      <c r="R41761"/>
    </row>
    <row r="41762" spans="3:18" x14ac:dyDescent="0.2">
      <c r="C41762"/>
      <c r="D41762"/>
      <c r="E41762"/>
      <c r="F41762"/>
      <c r="G41762"/>
      <c r="H41762"/>
      <c r="I41762"/>
      <c r="J41762"/>
      <c r="K41762"/>
      <c r="L41762"/>
      <c r="M41762"/>
      <c r="N41762"/>
      <c r="O41762"/>
      <c r="P41762"/>
      <c r="Q41762"/>
      <c r="R41762"/>
    </row>
    <row r="41763" spans="3:18" x14ac:dyDescent="0.2">
      <c r="C41763"/>
      <c r="D41763"/>
      <c r="E41763"/>
      <c r="F41763"/>
      <c r="G41763"/>
      <c r="H41763"/>
      <c r="I41763"/>
      <c r="J41763"/>
      <c r="K41763"/>
      <c r="L41763"/>
      <c r="M41763"/>
      <c r="N41763"/>
      <c r="O41763"/>
      <c r="P41763"/>
      <c r="Q41763"/>
      <c r="R41763"/>
    </row>
    <row r="41764" spans="3:18" x14ac:dyDescent="0.2">
      <c r="C41764"/>
      <c r="D41764"/>
      <c r="E41764"/>
      <c r="F41764"/>
      <c r="G41764"/>
      <c r="H41764"/>
      <c r="I41764"/>
      <c r="J41764"/>
      <c r="K41764"/>
      <c r="L41764"/>
      <c r="M41764"/>
      <c r="N41764"/>
      <c r="O41764"/>
      <c r="P41764"/>
      <c r="Q41764"/>
      <c r="R41764"/>
    </row>
    <row r="41765" spans="3:18" x14ac:dyDescent="0.2">
      <c r="C41765"/>
      <c r="D41765"/>
      <c r="E41765"/>
      <c r="F41765"/>
      <c r="G41765"/>
      <c r="H41765"/>
      <c r="I41765"/>
      <c r="J41765"/>
      <c r="K41765"/>
      <c r="L41765"/>
      <c r="M41765"/>
      <c r="N41765"/>
      <c r="O41765"/>
      <c r="P41765"/>
      <c r="Q41765"/>
      <c r="R41765"/>
    </row>
    <row r="41766" spans="3:18" x14ac:dyDescent="0.2">
      <c r="C41766"/>
      <c r="D41766"/>
      <c r="E41766"/>
      <c r="F41766"/>
      <c r="G41766"/>
      <c r="H41766"/>
      <c r="I41766"/>
      <c r="J41766"/>
      <c r="K41766"/>
      <c r="L41766"/>
      <c r="M41766"/>
      <c r="N41766"/>
      <c r="O41766"/>
      <c r="P41766"/>
      <c r="Q41766"/>
      <c r="R41766"/>
    </row>
    <row r="41767" spans="3:18" x14ac:dyDescent="0.2">
      <c r="C41767"/>
      <c r="D41767"/>
      <c r="E41767"/>
      <c r="F41767"/>
      <c r="G41767"/>
      <c r="H41767"/>
      <c r="I41767"/>
      <c r="J41767"/>
      <c r="K41767"/>
      <c r="L41767"/>
      <c r="M41767"/>
      <c r="N41767"/>
      <c r="O41767"/>
      <c r="P41767"/>
      <c r="Q41767"/>
      <c r="R41767"/>
    </row>
    <row r="41768" spans="3:18" x14ac:dyDescent="0.2">
      <c r="C41768"/>
      <c r="D41768"/>
      <c r="E41768"/>
      <c r="F41768"/>
      <c r="G41768"/>
      <c r="H41768"/>
      <c r="I41768"/>
      <c r="J41768"/>
      <c r="K41768"/>
      <c r="L41768"/>
      <c r="M41768"/>
      <c r="N41768"/>
      <c r="O41768"/>
      <c r="P41768"/>
      <c r="Q41768"/>
      <c r="R41768"/>
    </row>
    <row r="41769" spans="3:18" x14ac:dyDescent="0.2">
      <c r="C41769"/>
      <c r="D41769"/>
      <c r="E41769"/>
      <c r="F41769"/>
      <c r="G41769"/>
      <c r="H41769"/>
      <c r="I41769"/>
      <c r="J41769"/>
      <c r="K41769"/>
      <c r="L41769"/>
      <c r="M41769"/>
      <c r="N41769"/>
      <c r="O41769"/>
      <c r="P41769"/>
      <c r="Q41769"/>
      <c r="R41769"/>
    </row>
    <row r="41770" spans="3:18" x14ac:dyDescent="0.2">
      <c r="C41770"/>
      <c r="D41770"/>
      <c r="E41770"/>
      <c r="F41770"/>
      <c r="G41770"/>
      <c r="H41770"/>
      <c r="I41770"/>
      <c r="J41770"/>
      <c r="K41770"/>
      <c r="L41770"/>
      <c r="M41770"/>
      <c r="N41770"/>
      <c r="O41770"/>
      <c r="P41770"/>
      <c r="Q41770"/>
      <c r="R41770"/>
    </row>
    <row r="41771" spans="3:18" x14ac:dyDescent="0.2">
      <c r="C41771"/>
      <c r="D41771"/>
      <c r="E41771"/>
      <c r="F41771"/>
      <c r="G41771"/>
      <c r="H41771"/>
      <c r="I41771"/>
      <c r="J41771"/>
      <c r="K41771"/>
      <c r="L41771"/>
      <c r="M41771"/>
      <c r="N41771"/>
      <c r="O41771"/>
      <c r="P41771"/>
      <c r="Q41771"/>
      <c r="R41771"/>
    </row>
    <row r="41772" spans="3:18" x14ac:dyDescent="0.2">
      <c r="C41772"/>
      <c r="D41772"/>
      <c r="E41772"/>
      <c r="F41772"/>
      <c r="G41772"/>
      <c r="H41772"/>
      <c r="I41772"/>
      <c r="J41772"/>
      <c r="K41772"/>
      <c r="L41772"/>
      <c r="M41772"/>
      <c r="N41772"/>
      <c r="O41772"/>
      <c r="P41772"/>
      <c r="Q41772"/>
      <c r="R41772"/>
    </row>
    <row r="41773" spans="3:18" x14ac:dyDescent="0.2">
      <c r="C41773"/>
      <c r="D41773"/>
      <c r="E41773"/>
      <c r="F41773"/>
      <c r="G41773"/>
      <c r="H41773"/>
      <c r="I41773"/>
      <c r="J41773"/>
      <c r="K41773"/>
      <c r="L41773"/>
      <c r="M41773"/>
      <c r="N41773"/>
      <c r="O41773"/>
      <c r="P41773"/>
      <c r="Q41773"/>
      <c r="R41773"/>
    </row>
    <row r="41774" spans="3:18" x14ac:dyDescent="0.2">
      <c r="C41774"/>
      <c r="D41774"/>
      <c r="E41774"/>
      <c r="F41774"/>
      <c r="G41774"/>
      <c r="H41774"/>
      <c r="I41774"/>
      <c r="J41774"/>
      <c r="K41774"/>
      <c r="L41774"/>
      <c r="M41774"/>
      <c r="N41774"/>
      <c r="O41774"/>
      <c r="P41774"/>
      <c r="Q41774"/>
      <c r="R41774"/>
    </row>
    <row r="41775" spans="3:18" x14ac:dyDescent="0.2">
      <c r="C41775"/>
      <c r="D41775"/>
      <c r="E41775"/>
      <c r="F41775"/>
      <c r="G41775"/>
      <c r="H41775"/>
      <c r="I41775"/>
      <c r="J41775"/>
      <c r="K41775"/>
      <c r="L41775"/>
      <c r="M41775"/>
      <c r="N41775"/>
      <c r="O41775"/>
      <c r="P41775"/>
      <c r="Q41775"/>
      <c r="R41775"/>
    </row>
    <row r="41776" spans="3:18" x14ac:dyDescent="0.2">
      <c r="C41776"/>
      <c r="D41776"/>
      <c r="E41776"/>
      <c r="F41776"/>
      <c r="G41776"/>
      <c r="H41776"/>
      <c r="I41776"/>
      <c r="J41776"/>
      <c r="K41776"/>
      <c r="L41776"/>
      <c r="M41776"/>
      <c r="N41776"/>
      <c r="O41776"/>
      <c r="P41776"/>
      <c r="Q41776"/>
      <c r="R41776"/>
    </row>
    <row r="41777" spans="3:18" x14ac:dyDescent="0.2">
      <c r="C41777"/>
      <c r="D41777"/>
      <c r="E41777"/>
      <c r="F41777"/>
      <c r="G41777"/>
      <c r="H41777"/>
      <c r="I41777"/>
      <c r="J41777"/>
      <c r="K41777"/>
      <c r="L41777"/>
      <c r="M41777"/>
      <c r="N41777"/>
      <c r="O41777"/>
      <c r="P41777"/>
      <c r="Q41777"/>
      <c r="R41777"/>
    </row>
    <row r="41778" spans="3:18" x14ac:dyDescent="0.2">
      <c r="C41778"/>
      <c r="D41778"/>
      <c r="E41778"/>
      <c r="F41778"/>
      <c r="G41778"/>
      <c r="H41778"/>
      <c r="I41778"/>
      <c r="J41778"/>
      <c r="K41778"/>
      <c r="L41778"/>
      <c r="M41778"/>
      <c r="N41778"/>
      <c r="O41778"/>
      <c r="P41778"/>
      <c r="Q41778"/>
      <c r="R41778"/>
    </row>
    <row r="41779" spans="3:18" x14ac:dyDescent="0.2">
      <c r="C41779"/>
      <c r="D41779"/>
      <c r="E41779"/>
      <c r="F41779"/>
      <c r="G41779"/>
      <c r="H41779"/>
      <c r="I41779"/>
      <c r="J41779"/>
      <c r="K41779"/>
      <c r="L41779"/>
      <c r="M41779"/>
      <c r="N41779"/>
      <c r="O41779"/>
      <c r="P41779"/>
      <c r="Q41779"/>
      <c r="R41779"/>
    </row>
    <row r="41780" spans="3:18" x14ac:dyDescent="0.2">
      <c r="C41780"/>
      <c r="D41780"/>
      <c r="E41780"/>
      <c r="F41780"/>
      <c r="G41780"/>
      <c r="H41780"/>
      <c r="I41780"/>
      <c r="J41780"/>
      <c r="K41780"/>
      <c r="L41780"/>
      <c r="M41780"/>
      <c r="N41780"/>
      <c r="O41780"/>
      <c r="P41780"/>
      <c r="Q41780"/>
      <c r="R41780"/>
    </row>
    <row r="41781" spans="3:18" x14ac:dyDescent="0.2">
      <c r="C41781"/>
      <c r="D41781"/>
      <c r="E41781"/>
      <c r="F41781"/>
      <c r="G41781"/>
      <c r="H41781"/>
      <c r="I41781"/>
      <c r="J41781"/>
      <c r="K41781"/>
      <c r="L41781"/>
      <c r="M41781"/>
      <c r="N41781"/>
      <c r="O41781"/>
      <c r="P41781"/>
      <c r="Q41781"/>
      <c r="R41781"/>
    </row>
    <row r="41782" spans="3:18" x14ac:dyDescent="0.2">
      <c r="C41782"/>
      <c r="D41782"/>
      <c r="E41782"/>
      <c r="F41782"/>
      <c r="G41782"/>
      <c r="H41782"/>
      <c r="I41782"/>
      <c r="J41782"/>
      <c r="K41782"/>
      <c r="L41782"/>
      <c r="M41782"/>
      <c r="N41782"/>
      <c r="O41782"/>
      <c r="P41782"/>
      <c r="Q41782"/>
      <c r="R41782"/>
    </row>
    <row r="41783" spans="3:18" x14ac:dyDescent="0.2">
      <c r="C41783"/>
      <c r="D41783"/>
      <c r="E41783"/>
      <c r="F41783"/>
      <c r="G41783"/>
      <c r="H41783"/>
      <c r="I41783"/>
      <c r="J41783"/>
      <c r="K41783"/>
      <c r="L41783"/>
      <c r="M41783"/>
      <c r="N41783"/>
      <c r="O41783"/>
      <c r="P41783"/>
      <c r="Q41783"/>
      <c r="R41783"/>
    </row>
    <row r="41784" spans="3:18" x14ac:dyDescent="0.2">
      <c r="C41784"/>
      <c r="D41784"/>
      <c r="E41784"/>
      <c r="F41784"/>
      <c r="G41784"/>
      <c r="H41784"/>
      <c r="I41784"/>
      <c r="J41784"/>
      <c r="K41784"/>
      <c r="L41784"/>
      <c r="M41784"/>
      <c r="N41784"/>
      <c r="O41784"/>
      <c r="P41784"/>
      <c r="Q41784"/>
      <c r="R41784"/>
    </row>
    <row r="41785" spans="3:18" x14ac:dyDescent="0.2">
      <c r="C41785"/>
      <c r="D41785"/>
      <c r="E41785"/>
      <c r="F41785"/>
      <c r="G41785"/>
      <c r="H41785"/>
      <c r="I41785"/>
      <c r="J41785"/>
      <c r="K41785"/>
      <c r="L41785"/>
      <c r="M41785"/>
      <c r="N41785"/>
      <c r="O41785"/>
      <c r="P41785"/>
      <c r="Q41785"/>
      <c r="R41785"/>
    </row>
    <row r="41786" spans="3:18" x14ac:dyDescent="0.2">
      <c r="C41786"/>
      <c r="D41786"/>
      <c r="E41786"/>
      <c r="F41786"/>
      <c r="G41786"/>
      <c r="H41786"/>
      <c r="I41786"/>
      <c r="J41786"/>
      <c r="K41786"/>
      <c r="L41786"/>
      <c r="M41786"/>
      <c r="N41786"/>
      <c r="O41786"/>
      <c r="P41786"/>
      <c r="Q41786"/>
      <c r="R41786"/>
    </row>
    <row r="41787" spans="3:18" x14ac:dyDescent="0.2">
      <c r="C41787"/>
      <c r="D41787"/>
      <c r="E41787"/>
      <c r="F41787"/>
      <c r="G41787"/>
      <c r="H41787"/>
      <c r="I41787"/>
      <c r="J41787"/>
      <c r="K41787"/>
      <c r="L41787"/>
      <c r="M41787"/>
      <c r="N41787"/>
      <c r="O41787"/>
      <c r="P41787"/>
      <c r="Q41787"/>
      <c r="R41787"/>
    </row>
    <row r="41788" spans="3:18" x14ac:dyDescent="0.2">
      <c r="C41788"/>
      <c r="D41788"/>
      <c r="E41788"/>
      <c r="F41788"/>
      <c r="G41788"/>
      <c r="H41788"/>
      <c r="I41788"/>
      <c r="J41788"/>
      <c r="K41788"/>
      <c r="L41788"/>
      <c r="M41788"/>
      <c r="N41788"/>
      <c r="O41788"/>
      <c r="P41788"/>
      <c r="Q41788"/>
      <c r="R41788"/>
    </row>
    <row r="41789" spans="3:18" x14ac:dyDescent="0.2">
      <c r="C41789"/>
      <c r="D41789"/>
      <c r="E41789"/>
      <c r="F41789"/>
      <c r="G41789"/>
      <c r="H41789"/>
      <c r="I41789"/>
      <c r="J41789"/>
      <c r="K41789"/>
      <c r="L41789"/>
      <c r="M41789"/>
      <c r="N41789"/>
      <c r="O41789"/>
      <c r="P41789"/>
      <c r="Q41789"/>
      <c r="R41789"/>
    </row>
    <row r="41790" spans="3:18" x14ac:dyDescent="0.2">
      <c r="C41790"/>
      <c r="D41790"/>
      <c r="E41790"/>
      <c r="F41790"/>
      <c r="G41790"/>
      <c r="H41790"/>
      <c r="I41790"/>
      <c r="J41790"/>
      <c r="K41790"/>
      <c r="L41790"/>
      <c r="M41790"/>
      <c r="N41790"/>
      <c r="O41790"/>
      <c r="P41790"/>
      <c r="Q41790"/>
      <c r="R41790"/>
    </row>
    <row r="41791" spans="3:18" x14ac:dyDescent="0.2">
      <c r="C41791"/>
      <c r="D41791"/>
      <c r="E41791"/>
      <c r="F41791"/>
      <c r="G41791"/>
      <c r="H41791"/>
      <c r="I41791"/>
      <c r="J41791"/>
      <c r="K41791"/>
      <c r="L41791"/>
      <c r="M41791"/>
      <c r="N41791"/>
      <c r="O41791"/>
      <c r="P41791"/>
      <c r="Q41791"/>
      <c r="R41791"/>
    </row>
    <row r="41792" spans="3:18" x14ac:dyDescent="0.2">
      <c r="C41792"/>
      <c r="D41792"/>
      <c r="E41792"/>
      <c r="F41792"/>
      <c r="G41792"/>
      <c r="H41792"/>
      <c r="I41792"/>
      <c r="J41792"/>
      <c r="K41792"/>
      <c r="L41792"/>
      <c r="M41792"/>
      <c r="N41792"/>
      <c r="O41792"/>
      <c r="P41792"/>
      <c r="Q41792"/>
      <c r="R41792"/>
    </row>
    <row r="41793" spans="3:18" x14ac:dyDescent="0.2">
      <c r="C41793"/>
      <c r="D41793"/>
      <c r="E41793"/>
      <c r="F41793"/>
      <c r="G41793"/>
      <c r="H41793"/>
      <c r="I41793"/>
      <c r="J41793"/>
      <c r="K41793"/>
      <c r="L41793"/>
      <c r="M41793"/>
      <c r="N41793"/>
      <c r="O41793"/>
      <c r="P41793"/>
      <c r="Q41793"/>
      <c r="R41793"/>
    </row>
    <row r="41794" spans="3:18" x14ac:dyDescent="0.2">
      <c r="C41794"/>
      <c r="D41794"/>
      <c r="E41794"/>
      <c r="F41794"/>
      <c r="G41794"/>
      <c r="H41794"/>
      <c r="I41794"/>
      <c r="J41794"/>
      <c r="K41794"/>
      <c r="L41794"/>
      <c r="M41794"/>
      <c r="N41794"/>
      <c r="O41794"/>
      <c r="P41794"/>
      <c r="Q41794"/>
      <c r="R41794"/>
    </row>
    <row r="41795" spans="3:18" x14ac:dyDescent="0.2">
      <c r="C41795"/>
      <c r="D41795"/>
      <c r="E41795"/>
      <c r="F41795"/>
      <c r="G41795"/>
      <c r="H41795"/>
      <c r="I41795"/>
      <c r="J41795"/>
      <c r="K41795"/>
      <c r="L41795"/>
      <c r="M41795"/>
      <c r="N41795"/>
      <c r="O41795"/>
      <c r="P41795"/>
      <c r="Q41795"/>
      <c r="R41795"/>
    </row>
    <row r="41796" spans="3:18" x14ac:dyDescent="0.2">
      <c r="C41796"/>
      <c r="D41796"/>
      <c r="E41796"/>
      <c r="F41796"/>
      <c r="G41796"/>
      <c r="H41796"/>
      <c r="I41796"/>
      <c r="J41796"/>
      <c r="K41796"/>
      <c r="L41796"/>
      <c r="M41796"/>
      <c r="N41796"/>
      <c r="O41796"/>
      <c r="P41796"/>
      <c r="Q41796"/>
      <c r="R41796"/>
    </row>
    <row r="41797" spans="3:18" x14ac:dyDescent="0.2">
      <c r="C41797"/>
      <c r="D41797"/>
      <c r="E41797"/>
      <c r="F41797"/>
      <c r="G41797"/>
      <c r="H41797"/>
      <c r="I41797"/>
      <c r="J41797"/>
      <c r="K41797"/>
      <c r="L41797"/>
      <c r="M41797"/>
      <c r="N41797"/>
      <c r="O41797"/>
      <c r="P41797"/>
      <c r="Q41797"/>
      <c r="R41797"/>
    </row>
    <row r="41798" spans="3:18" x14ac:dyDescent="0.2">
      <c r="C41798"/>
      <c r="D41798"/>
      <c r="E41798"/>
      <c r="F41798"/>
      <c r="G41798"/>
      <c r="H41798"/>
      <c r="I41798"/>
      <c r="J41798"/>
      <c r="K41798"/>
      <c r="L41798"/>
      <c r="M41798"/>
      <c r="N41798"/>
      <c r="O41798"/>
      <c r="P41798"/>
      <c r="Q41798"/>
      <c r="R41798"/>
    </row>
    <row r="41799" spans="3:18" x14ac:dyDescent="0.2">
      <c r="C41799"/>
      <c r="D41799"/>
      <c r="E41799"/>
      <c r="F41799"/>
      <c r="G41799"/>
      <c r="H41799"/>
      <c r="I41799"/>
      <c r="J41799"/>
      <c r="K41799"/>
      <c r="L41799"/>
      <c r="M41799"/>
      <c r="N41799"/>
      <c r="O41799"/>
      <c r="P41799"/>
      <c r="Q41799"/>
      <c r="R41799"/>
    </row>
    <row r="41800" spans="3:18" x14ac:dyDescent="0.2">
      <c r="C41800"/>
      <c r="D41800"/>
      <c r="E41800"/>
      <c r="F41800"/>
      <c r="G41800"/>
      <c r="H41800"/>
      <c r="I41800"/>
      <c r="J41800"/>
      <c r="K41800"/>
      <c r="L41800"/>
      <c r="M41800"/>
      <c r="N41800"/>
      <c r="O41800"/>
      <c r="P41800"/>
      <c r="Q41800"/>
      <c r="R41800"/>
    </row>
    <row r="41801" spans="3:18" x14ac:dyDescent="0.2">
      <c r="C41801"/>
      <c r="D41801"/>
      <c r="E41801"/>
      <c r="F41801"/>
      <c r="G41801"/>
      <c r="H41801"/>
      <c r="I41801"/>
      <c r="J41801"/>
      <c r="K41801"/>
      <c r="L41801"/>
      <c r="M41801"/>
      <c r="N41801"/>
      <c r="O41801"/>
      <c r="P41801"/>
      <c r="Q41801"/>
      <c r="R41801"/>
    </row>
    <row r="41802" spans="3:18" x14ac:dyDescent="0.2">
      <c r="C41802"/>
      <c r="D41802"/>
      <c r="E41802"/>
      <c r="F41802"/>
      <c r="G41802"/>
      <c r="H41802"/>
      <c r="I41802"/>
      <c r="J41802"/>
      <c r="K41802"/>
      <c r="L41802"/>
      <c r="M41802"/>
      <c r="N41802"/>
      <c r="O41802"/>
      <c r="P41802"/>
      <c r="Q41802"/>
      <c r="R41802"/>
    </row>
    <row r="41803" spans="3:18" x14ac:dyDescent="0.2">
      <c r="C41803"/>
      <c r="D41803"/>
      <c r="E41803"/>
      <c r="F41803"/>
      <c r="G41803"/>
      <c r="H41803"/>
      <c r="I41803"/>
      <c r="J41803"/>
      <c r="K41803"/>
      <c r="L41803"/>
      <c r="M41803"/>
      <c r="N41803"/>
      <c r="O41803"/>
      <c r="P41803"/>
      <c r="Q41803"/>
      <c r="R41803"/>
    </row>
    <row r="41804" spans="3:18" x14ac:dyDescent="0.2">
      <c r="C41804"/>
      <c r="D41804"/>
      <c r="E41804"/>
      <c r="F41804"/>
      <c r="G41804"/>
      <c r="H41804"/>
      <c r="I41804"/>
      <c r="J41804"/>
      <c r="K41804"/>
      <c r="L41804"/>
      <c r="M41804"/>
      <c r="N41804"/>
      <c r="O41804"/>
      <c r="P41804"/>
      <c r="Q41804"/>
      <c r="R41804"/>
    </row>
    <row r="41805" spans="3:18" x14ac:dyDescent="0.2">
      <c r="C41805"/>
      <c r="D41805"/>
      <c r="E41805"/>
      <c r="F41805"/>
      <c r="G41805"/>
      <c r="H41805"/>
      <c r="I41805"/>
      <c r="J41805"/>
      <c r="K41805"/>
      <c r="L41805"/>
      <c r="M41805"/>
      <c r="N41805"/>
      <c r="O41805"/>
      <c r="P41805"/>
      <c r="Q41805"/>
      <c r="R41805"/>
    </row>
    <row r="41806" spans="3:18" x14ac:dyDescent="0.2">
      <c r="C41806"/>
      <c r="D41806"/>
      <c r="E41806"/>
      <c r="F41806"/>
      <c r="G41806"/>
      <c r="H41806"/>
      <c r="I41806"/>
      <c r="J41806"/>
      <c r="K41806"/>
      <c r="L41806"/>
      <c r="M41806"/>
      <c r="N41806"/>
      <c r="O41806"/>
      <c r="P41806"/>
      <c r="Q41806"/>
      <c r="R41806"/>
    </row>
    <row r="41807" spans="3:18" x14ac:dyDescent="0.2">
      <c r="C41807"/>
      <c r="D41807"/>
      <c r="E41807"/>
      <c r="F41807"/>
      <c r="G41807"/>
      <c r="H41807"/>
      <c r="I41807"/>
      <c r="J41807"/>
      <c r="K41807"/>
      <c r="L41807"/>
      <c r="M41807"/>
      <c r="N41807"/>
      <c r="O41807"/>
      <c r="P41807"/>
      <c r="Q41807"/>
      <c r="R41807"/>
    </row>
    <row r="41808" spans="3:18" x14ac:dyDescent="0.2">
      <c r="C41808"/>
      <c r="D41808"/>
      <c r="E41808"/>
      <c r="F41808"/>
      <c r="G41808"/>
      <c r="H41808"/>
      <c r="I41808"/>
      <c r="J41808"/>
      <c r="K41808"/>
      <c r="L41808"/>
      <c r="M41808"/>
      <c r="N41808"/>
      <c r="O41808"/>
      <c r="P41808"/>
      <c r="Q41808"/>
      <c r="R41808"/>
    </row>
    <row r="41809" spans="3:18" x14ac:dyDescent="0.2">
      <c r="C41809"/>
      <c r="D41809"/>
      <c r="E41809"/>
      <c r="F41809"/>
      <c r="G41809"/>
      <c r="H41809"/>
      <c r="I41809"/>
      <c r="J41809"/>
      <c r="K41809"/>
      <c r="L41809"/>
      <c r="M41809"/>
      <c r="N41809"/>
      <c r="O41809"/>
      <c r="P41809"/>
      <c r="Q41809"/>
      <c r="R41809"/>
    </row>
    <row r="41810" spans="3:18" x14ac:dyDescent="0.2">
      <c r="C41810"/>
      <c r="D41810"/>
      <c r="E41810"/>
      <c r="F41810"/>
      <c r="G41810"/>
      <c r="H41810"/>
      <c r="I41810"/>
      <c r="J41810"/>
      <c r="K41810"/>
      <c r="L41810"/>
      <c r="M41810"/>
      <c r="N41810"/>
      <c r="O41810"/>
      <c r="P41810"/>
      <c r="Q41810"/>
      <c r="R41810"/>
    </row>
    <row r="41811" spans="3:18" x14ac:dyDescent="0.2">
      <c r="C41811"/>
      <c r="D41811"/>
      <c r="E41811"/>
      <c r="F41811"/>
      <c r="G41811"/>
      <c r="H41811"/>
      <c r="I41811"/>
      <c r="J41811"/>
      <c r="K41811"/>
      <c r="L41811"/>
      <c r="M41811"/>
      <c r="N41811"/>
      <c r="O41811"/>
      <c r="P41811"/>
      <c r="Q41811"/>
      <c r="R41811"/>
    </row>
    <row r="41812" spans="3:18" x14ac:dyDescent="0.2">
      <c r="C41812"/>
      <c r="D41812"/>
      <c r="E41812"/>
      <c r="F41812"/>
      <c r="G41812"/>
      <c r="H41812"/>
      <c r="I41812"/>
      <c r="J41812"/>
      <c r="K41812"/>
      <c r="L41812"/>
      <c r="M41812"/>
      <c r="N41812"/>
      <c r="O41812"/>
      <c r="P41812"/>
      <c r="Q41812"/>
      <c r="R41812"/>
    </row>
    <row r="41813" spans="3:18" x14ac:dyDescent="0.2">
      <c r="C41813"/>
      <c r="D41813"/>
      <c r="E41813"/>
      <c r="F41813"/>
      <c r="G41813"/>
      <c r="H41813"/>
      <c r="I41813"/>
      <c r="J41813"/>
      <c r="K41813"/>
      <c r="L41813"/>
      <c r="M41813"/>
      <c r="N41813"/>
      <c r="O41813"/>
      <c r="P41813"/>
      <c r="Q41813"/>
      <c r="R41813"/>
    </row>
    <row r="41814" spans="3:18" x14ac:dyDescent="0.2">
      <c r="C41814"/>
      <c r="D41814"/>
      <c r="E41814"/>
      <c r="F41814"/>
      <c r="G41814"/>
      <c r="H41814"/>
      <c r="I41814"/>
      <c r="J41814"/>
      <c r="K41814"/>
      <c r="L41814"/>
      <c r="M41814"/>
      <c r="N41814"/>
      <c r="O41814"/>
      <c r="P41814"/>
      <c r="Q41814"/>
      <c r="R41814"/>
    </row>
    <row r="41815" spans="3:18" x14ac:dyDescent="0.2">
      <c r="C41815"/>
      <c r="D41815"/>
      <c r="E41815"/>
      <c r="F41815"/>
      <c r="G41815"/>
      <c r="H41815"/>
      <c r="I41815"/>
      <c r="J41815"/>
      <c r="K41815"/>
      <c r="L41815"/>
      <c r="M41815"/>
      <c r="N41815"/>
      <c r="O41815"/>
      <c r="P41815"/>
      <c r="Q41815"/>
      <c r="R41815"/>
    </row>
    <row r="41816" spans="3:18" x14ac:dyDescent="0.2">
      <c r="C41816"/>
      <c r="D41816"/>
      <c r="E41816"/>
      <c r="F41816"/>
      <c r="G41816"/>
      <c r="H41816"/>
      <c r="I41816"/>
      <c r="J41816"/>
      <c r="K41816"/>
      <c r="L41816"/>
      <c r="M41816"/>
      <c r="N41816"/>
      <c r="O41816"/>
      <c r="P41816"/>
      <c r="Q41816"/>
      <c r="R41816"/>
    </row>
    <row r="41817" spans="3:18" x14ac:dyDescent="0.2">
      <c r="C41817"/>
      <c r="D41817"/>
      <c r="E41817"/>
      <c r="F41817"/>
      <c r="G41817"/>
      <c r="H41817"/>
      <c r="I41817"/>
      <c r="J41817"/>
      <c r="K41817"/>
      <c r="L41817"/>
      <c r="M41817"/>
      <c r="N41817"/>
      <c r="O41817"/>
      <c r="P41817"/>
      <c r="Q41817"/>
      <c r="R41817"/>
    </row>
    <row r="41818" spans="3:18" x14ac:dyDescent="0.2">
      <c r="C41818"/>
      <c r="D41818"/>
      <c r="E41818"/>
      <c r="F41818"/>
      <c r="G41818"/>
      <c r="H41818"/>
      <c r="I41818"/>
      <c r="J41818"/>
      <c r="K41818"/>
      <c r="L41818"/>
      <c r="M41818"/>
      <c r="N41818"/>
      <c r="O41818"/>
      <c r="P41818"/>
      <c r="Q41818"/>
      <c r="R41818"/>
    </row>
    <row r="41819" spans="3:18" x14ac:dyDescent="0.2">
      <c r="C41819"/>
      <c r="D41819"/>
      <c r="E41819"/>
      <c r="F41819"/>
      <c r="G41819"/>
      <c r="H41819"/>
      <c r="I41819"/>
      <c r="J41819"/>
      <c r="K41819"/>
      <c r="L41819"/>
      <c r="M41819"/>
      <c r="N41819"/>
      <c r="O41819"/>
      <c r="P41819"/>
      <c r="Q41819"/>
      <c r="R41819"/>
    </row>
    <row r="41820" spans="3:18" x14ac:dyDescent="0.2">
      <c r="C41820"/>
      <c r="D41820"/>
      <c r="E41820"/>
      <c r="F41820"/>
      <c r="G41820"/>
      <c r="H41820"/>
      <c r="I41820"/>
      <c r="J41820"/>
      <c r="K41820"/>
      <c r="L41820"/>
      <c r="M41820"/>
      <c r="N41820"/>
      <c r="O41820"/>
      <c r="P41820"/>
      <c r="Q41820"/>
      <c r="R41820"/>
    </row>
    <row r="41821" spans="3:18" x14ac:dyDescent="0.2">
      <c r="C41821"/>
      <c r="D41821"/>
      <c r="E41821"/>
      <c r="F41821"/>
      <c r="G41821"/>
      <c r="H41821"/>
      <c r="I41821"/>
      <c r="J41821"/>
      <c r="K41821"/>
      <c r="L41821"/>
      <c r="M41821"/>
      <c r="N41821"/>
      <c r="O41821"/>
      <c r="P41821"/>
      <c r="Q41821"/>
      <c r="R41821"/>
    </row>
    <row r="41822" spans="3:18" x14ac:dyDescent="0.2">
      <c r="C41822"/>
      <c r="D41822"/>
      <c r="E41822"/>
      <c r="F41822"/>
      <c r="G41822"/>
      <c r="H41822"/>
      <c r="I41822"/>
      <c r="J41822"/>
      <c r="K41822"/>
      <c r="L41822"/>
      <c r="M41822"/>
      <c r="N41822"/>
      <c r="O41822"/>
      <c r="P41822"/>
      <c r="Q41822"/>
      <c r="R41822"/>
    </row>
    <row r="41823" spans="3:18" x14ac:dyDescent="0.2">
      <c r="C41823"/>
      <c r="D41823"/>
      <c r="E41823"/>
      <c r="F41823"/>
      <c r="G41823"/>
      <c r="H41823"/>
      <c r="I41823"/>
      <c r="J41823"/>
      <c r="K41823"/>
      <c r="L41823"/>
      <c r="M41823"/>
      <c r="N41823"/>
      <c r="O41823"/>
      <c r="P41823"/>
      <c r="Q41823"/>
      <c r="R41823"/>
    </row>
    <row r="41824" spans="3:18" x14ac:dyDescent="0.2">
      <c r="C41824"/>
      <c r="D41824"/>
      <c r="E41824"/>
      <c r="F41824"/>
      <c r="G41824"/>
      <c r="H41824"/>
      <c r="I41824"/>
      <c r="J41824"/>
      <c r="K41824"/>
      <c r="L41824"/>
      <c r="M41824"/>
      <c r="N41824"/>
      <c r="O41824"/>
      <c r="P41824"/>
      <c r="Q41824"/>
      <c r="R41824"/>
    </row>
    <row r="41825" spans="3:18" x14ac:dyDescent="0.2">
      <c r="C41825"/>
      <c r="D41825"/>
      <c r="E41825"/>
      <c r="F41825"/>
      <c r="G41825"/>
      <c r="H41825"/>
      <c r="I41825"/>
      <c r="J41825"/>
      <c r="K41825"/>
      <c r="L41825"/>
      <c r="M41825"/>
      <c r="N41825"/>
      <c r="O41825"/>
      <c r="P41825"/>
      <c r="Q41825"/>
      <c r="R41825"/>
    </row>
    <row r="41826" spans="3:18" x14ac:dyDescent="0.2">
      <c r="C41826"/>
      <c r="D41826"/>
      <c r="E41826"/>
      <c r="F41826"/>
      <c r="G41826"/>
      <c r="H41826"/>
      <c r="I41826"/>
      <c r="J41826"/>
      <c r="K41826"/>
      <c r="L41826"/>
      <c r="M41826"/>
      <c r="N41826"/>
      <c r="O41826"/>
      <c r="P41826"/>
      <c r="Q41826"/>
      <c r="R41826"/>
    </row>
    <row r="41827" spans="3:18" x14ac:dyDescent="0.2">
      <c r="C41827"/>
      <c r="D41827"/>
      <c r="E41827"/>
      <c r="F41827"/>
      <c r="G41827"/>
      <c r="H41827"/>
      <c r="I41827"/>
      <c r="J41827"/>
      <c r="K41827"/>
      <c r="L41827"/>
      <c r="M41827"/>
      <c r="N41827"/>
      <c r="O41827"/>
      <c r="P41827"/>
      <c r="Q41827"/>
      <c r="R41827"/>
    </row>
    <row r="41828" spans="3:18" x14ac:dyDescent="0.2">
      <c r="C41828"/>
      <c r="D41828"/>
      <c r="E41828"/>
      <c r="F41828"/>
      <c r="G41828"/>
      <c r="H41828"/>
      <c r="I41828"/>
      <c r="J41828"/>
      <c r="K41828"/>
      <c r="L41828"/>
      <c r="M41828"/>
      <c r="N41828"/>
      <c r="O41828"/>
      <c r="P41828"/>
      <c r="Q41828"/>
      <c r="R41828"/>
    </row>
    <row r="41829" spans="3:18" x14ac:dyDescent="0.2">
      <c r="C41829"/>
      <c r="D41829"/>
      <c r="E41829"/>
      <c r="F41829"/>
      <c r="G41829"/>
      <c r="H41829"/>
      <c r="I41829"/>
      <c r="J41829"/>
      <c r="K41829"/>
      <c r="L41829"/>
      <c r="M41829"/>
      <c r="N41829"/>
      <c r="O41829"/>
      <c r="P41829"/>
      <c r="Q41829"/>
      <c r="R41829"/>
    </row>
    <row r="41830" spans="3:18" x14ac:dyDescent="0.2">
      <c r="C41830"/>
      <c r="D41830"/>
      <c r="E41830"/>
      <c r="F41830"/>
      <c r="G41830"/>
      <c r="H41830"/>
      <c r="I41830"/>
      <c r="J41830"/>
      <c r="K41830"/>
      <c r="L41830"/>
      <c r="M41830"/>
      <c r="N41830"/>
      <c r="O41830"/>
      <c r="P41830"/>
      <c r="Q41830"/>
      <c r="R41830"/>
    </row>
    <row r="41831" spans="3:18" x14ac:dyDescent="0.2">
      <c r="C41831"/>
      <c r="D41831"/>
      <c r="E41831"/>
      <c r="F41831"/>
      <c r="G41831"/>
      <c r="H41831"/>
      <c r="I41831"/>
      <c r="J41831"/>
      <c r="K41831"/>
      <c r="L41831"/>
      <c r="M41831"/>
      <c r="N41831"/>
      <c r="O41831"/>
      <c r="P41831"/>
      <c r="Q41831"/>
      <c r="R41831"/>
    </row>
    <row r="41832" spans="3:18" x14ac:dyDescent="0.2">
      <c r="C41832"/>
      <c r="D41832"/>
      <c r="E41832"/>
      <c r="F41832"/>
      <c r="G41832"/>
      <c r="H41832"/>
      <c r="I41832"/>
      <c r="J41832"/>
      <c r="K41832"/>
      <c r="L41832"/>
      <c r="M41832"/>
      <c r="N41832"/>
      <c r="O41832"/>
      <c r="P41832"/>
      <c r="Q41832"/>
      <c r="R41832"/>
    </row>
    <row r="41833" spans="3:18" x14ac:dyDescent="0.2">
      <c r="C41833"/>
      <c r="D41833"/>
      <c r="E41833"/>
      <c r="F41833"/>
      <c r="G41833"/>
      <c r="H41833"/>
      <c r="I41833"/>
      <c r="J41833"/>
      <c r="K41833"/>
      <c r="L41833"/>
      <c r="M41833"/>
      <c r="N41833"/>
      <c r="O41833"/>
      <c r="P41833"/>
      <c r="Q41833"/>
      <c r="R41833"/>
    </row>
    <row r="41834" spans="3:18" x14ac:dyDescent="0.2">
      <c r="C41834"/>
      <c r="D41834"/>
      <c r="E41834"/>
      <c r="F41834"/>
      <c r="G41834"/>
      <c r="H41834"/>
      <c r="I41834"/>
      <c r="J41834"/>
      <c r="K41834"/>
      <c r="L41834"/>
      <c r="M41834"/>
      <c r="N41834"/>
      <c r="O41834"/>
      <c r="P41834"/>
      <c r="Q41834"/>
      <c r="R41834"/>
    </row>
    <row r="41835" spans="3:18" x14ac:dyDescent="0.2">
      <c r="C41835"/>
      <c r="D41835"/>
      <c r="E41835"/>
      <c r="F41835"/>
      <c r="G41835"/>
      <c r="H41835"/>
      <c r="I41835"/>
      <c r="J41835"/>
      <c r="K41835"/>
      <c r="L41835"/>
      <c r="M41835"/>
      <c r="N41835"/>
      <c r="O41835"/>
      <c r="P41835"/>
      <c r="Q41835"/>
      <c r="R41835"/>
    </row>
    <row r="41836" spans="3:18" x14ac:dyDescent="0.2">
      <c r="C41836"/>
      <c r="D41836"/>
      <c r="E41836"/>
      <c r="F41836"/>
      <c r="G41836"/>
      <c r="H41836"/>
      <c r="I41836"/>
      <c r="J41836"/>
      <c r="K41836"/>
      <c r="L41836"/>
      <c r="M41836"/>
      <c r="N41836"/>
      <c r="O41836"/>
      <c r="P41836"/>
      <c r="Q41836"/>
      <c r="R41836"/>
    </row>
    <row r="41837" spans="3:18" x14ac:dyDescent="0.2">
      <c r="C41837"/>
      <c r="D41837"/>
      <c r="E41837"/>
      <c r="F41837"/>
      <c r="G41837"/>
      <c r="H41837"/>
      <c r="I41837"/>
      <c r="J41837"/>
      <c r="K41837"/>
      <c r="L41837"/>
      <c r="M41837"/>
      <c r="N41837"/>
      <c r="O41837"/>
      <c r="P41837"/>
      <c r="Q41837"/>
      <c r="R41837"/>
    </row>
    <row r="41838" spans="3:18" x14ac:dyDescent="0.2">
      <c r="C41838"/>
      <c r="D41838"/>
      <c r="E41838"/>
      <c r="F41838"/>
      <c r="G41838"/>
      <c r="H41838"/>
      <c r="I41838"/>
      <c r="J41838"/>
      <c r="K41838"/>
      <c r="L41838"/>
      <c r="M41838"/>
      <c r="N41838"/>
      <c r="O41838"/>
      <c r="P41838"/>
      <c r="Q41838"/>
      <c r="R41838"/>
    </row>
    <row r="41839" spans="3:18" x14ac:dyDescent="0.2">
      <c r="C41839"/>
      <c r="D41839"/>
      <c r="E41839"/>
      <c r="F41839"/>
      <c r="G41839"/>
      <c r="H41839"/>
      <c r="I41839"/>
      <c r="J41839"/>
      <c r="K41839"/>
      <c r="L41839"/>
      <c r="M41839"/>
      <c r="N41839"/>
      <c r="O41839"/>
      <c r="P41839"/>
      <c r="Q41839"/>
      <c r="R41839"/>
    </row>
    <row r="41840" spans="3:18" x14ac:dyDescent="0.2">
      <c r="C41840"/>
      <c r="D41840"/>
      <c r="E41840"/>
      <c r="F41840"/>
      <c r="G41840"/>
      <c r="H41840"/>
      <c r="I41840"/>
      <c r="J41840"/>
      <c r="K41840"/>
      <c r="L41840"/>
      <c r="M41840"/>
      <c r="N41840"/>
      <c r="O41840"/>
      <c r="P41840"/>
      <c r="Q41840"/>
      <c r="R41840"/>
    </row>
    <row r="41841" spans="3:18" x14ac:dyDescent="0.2">
      <c r="C41841"/>
      <c r="D41841"/>
      <c r="E41841"/>
      <c r="F41841"/>
      <c r="G41841"/>
      <c r="H41841"/>
      <c r="I41841"/>
      <c r="J41841"/>
      <c r="K41841"/>
      <c r="L41841"/>
      <c r="M41841"/>
      <c r="N41841"/>
      <c r="O41841"/>
      <c r="P41841"/>
      <c r="Q41841"/>
      <c r="R41841"/>
    </row>
    <row r="41842" spans="3:18" x14ac:dyDescent="0.2">
      <c r="C41842"/>
      <c r="D41842"/>
      <c r="E41842"/>
      <c r="F41842"/>
      <c r="G41842"/>
      <c r="H41842"/>
      <c r="I41842"/>
      <c r="J41842"/>
      <c r="K41842"/>
      <c r="L41842"/>
      <c r="M41842"/>
      <c r="N41842"/>
      <c r="O41842"/>
      <c r="P41842"/>
      <c r="Q41842"/>
      <c r="R41842"/>
    </row>
    <row r="41843" spans="3:18" x14ac:dyDescent="0.2">
      <c r="C41843"/>
      <c r="D41843"/>
      <c r="E41843"/>
      <c r="F41843"/>
      <c r="G41843"/>
      <c r="H41843"/>
      <c r="I41843"/>
      <c r="J41843"/>
      <c r="K41843"/>
      <c r="L41843"/>
      <c r="M41843"/>
      <c r="N41843"/>
      <c r="O41843"/>
      <c r="P41843"/>
      <c r="Q41843"/>
      <c r="R41843"/>
    </row>
    <row r="41844" spans="3:18" x14ac:dyDescent="0.2">
      <c r="C41844"/>
      <c r="D41844"/>
      <c r="E41844"/>
      <c r="F41844"/>
      <c r="G41844"/>
      <c r="H41844"/>
      <c r="I41844"/>
      <c r="J41844"/>
      <c r="K41844"/>
      <c r="L41844"/>
      <c r="M41844"/>
      <c r="N41844"/>
      <c r="O41844"/>
      <c r="P41844"/>
      <c r="Q41844"/>
      <c r="R41844"/>
    </row>
    <row r="41845" spans="3:18" x14ac:dyDescent="0.2">
      <c r="C41845"/>
      <c r="D41845"/>
      <c r="E41845"/>
      <c r="F41845"/>
      <c r="G41845"/>
      <c r="H41845"/>
      <c r="I41845"/>
      <c r="J41845"/>
      <c r="K41845"/>
      <c r="L41845"/>
      <c r="M41845"/>
      <c r="N41845"/>
      <c r="O41845"/>
      <c r="P41845"/>
      <c r="Q41845"/>
      <c r="R41845"/>
    </row>
    <row r="41846" spans="3:18" x14ac:dyDescent="0.2">
      <c r="C41846"/>
      <c r="D41846"/>
      <c r="E41846"/>
      <c r="F41846"/>
      <c r="G41846"/>
      <c r="H41846"/>
      <c r="I41846"/>
      <c r="J41846"/>
      <c r="K41846"/>
      <c r="L41846"/>
      <c r="M41846"/>
      <c r="N41846"/>
      <c r="O41846"/>
      <c r="P41846"/>
      <c r="Q41846"/>
      <c r="R41846"/>
    </row>
    <row r="41847" spans="3:18" x14ac:dyDescent="0.2">
      <c r="C41847"/>
      <c r="D41847"/>
      <c r="E41847"/>
      <c r="F41847"/>
      <c r="G41847"/>
      <c r="H41847"/>
      <c r="I41847"/>
      <c r="J41847"/>
      <c r="K41847"/>
      <c r="L41847"/>
      <c r="M41847"/>
      <c r="N41847"/>
      <c r="O41847"/>
      <c r="P41847"/>
      <c r="Q41847"/>
      <c r="R41847"/>
    </row>
    <row r="41848" spans="3:18" x14ac:dyDescent="0.2">
      <c r="C41848"/>
      <c r="D41848"/>
      <c r="E41848"/>
      <c r="F41848"/>
      <c r="G41848"/>
      <c r="H41848"/>
      <c r="I41848"/>
      <c r="J41848"/>
      <c r="K41848"/>
      <c r="L41848"/>
      <c r="M41848"/>
      <c r="N41848"/>
      <c r="O41848"/>
      <c r="P41848"/>
      <c r="Q41848"/>
      <c r="R41848"/>
    </row>
    <row r="41849" spans="3:18" x14ac:dyDescent="0.2">
      <c r="C41849"/>
      <c r="D41849"/>
      <c r="E41849"/>
      <c r="F41849"/>
      <c r="G41849"/>
      <c r="H41849"/>
      <c r="I41849"/>
      <c r="J41849"/>
      <c r="K41849"/>
      <c r="L41849"/>
      <c r="M41849"/>
      <c r="N41849"/>
      <c r="O41849"/>
      <c r="P41849"/>
      <c r="Q41849"/>
      <c r="R41849"/>
    </row>
    <row r="41850" spans="3:18" x14ac:dyDescent="0.2">
      <c r="C41850"/>
      <c r="D41850"/>
      <c r="E41850"/>
      <c r="F41850"/>
      <c r="G41850"/>
      <c r="H41850"/>
      <c r="I41850"/>
      <c r="J41850"/>
      <c r="K41850"/>
      <c r="L41850"/>
      <c r="M41850"/>
      <c r="N41850"/>
      <c r="O41850"/>
      <c r="P41850"/>
      <c r="Q41850"/>
      <c r="R41850"/>
    </row>
    <row r="41851" spans="3:18" x14ac:dyDescent="0.2">
      <c r="C41851"/>
      <c r="D41851"/>
      <c r="E41851"/>
      <c r="F41851"/>
      <c r="G41851"/>
      <c r="H41851"/>
      <c r="I41851"/>
      <c r="J41851"/>
      <c r="K41851"/>
      <c r="L41851"/>
      <c r="M41851"/>
      <c r="N41851"/>
      <c r="O41851"/>
      <c r="P41851"/>
      <c r="Q41851"/>
      <c r="R41851"/>
    </row>
    <row r="41852" spans="3:18" x14ac:dyDescent="0.2">
      <c r="C41852"/>
      <c r="D41852"/>
      <c r="E41852"/>
      <c r="F41852"/>
      <c r="G41852"/>
      <c r="H41852"/>
      <c r="I41852"/>
      <c r="J41852"/>
      <c r="K41852"/>
      <c r="L41852"/>
      <c r="M41852"/>
      <c r="N41852"/>
      <c r="O41852"/>
      <c r="P41852"/>
      <c r="Q41852"/>
      <c r="R41852"/>
    </row>
    <row r="41853" spans="3:18" x14ac:dyDescent="0.2">
      <c r="C41853"/>
      <c r="D41853"/>
      <c r="E41853"/>
      <c r="F41853"/>
      <c r="G41853"/>
      <c r="H41853"/>
      <c r="I41853"/>
      <c r="J41853"/>
      <c r="K41853"/>
      <c r="L41853"/>
      <c r="M41853"/>
      <c r="N41853"/>
      <c r="O41853"/>
      <c r="P41853"/>
      <c r="Q41853"/>
      <c r="R41853"/>
    </row>
    <row r="41854" spans="3:18" x14ac:dyDescent="0.2">
      <c r="C41854"/>
      <c r="D41854"/>
      <c r="E41854"/>
      <c r="F41854"/>
      <c r="G41854"/>
      <c r="H41854"/>
      <c r="I41854"/>
      <c r="J41854"/>
      <c r="K41854"/>
      <c r="L41854"/>
      <c r="M41854"/>
      <c r="N41854"/>
      <c r="O41854"/>
      <c r="P41854"/>
      <c r="Q41854"/>
      <c r="R41854"/>
    </row>
    <row r="41855" spans="3:18" x14ac:dyDescent="0.2">
      <c r="C41855"/>
      <c r="D41855"/>
      <c r="E41855"/>
      <c r="F41855"/>
      <c r="G41855"/>
      <c r="H41855"/>
      <c r="I41855"/>
      <c r="J41855"/>
      <c r="K41855"/>
      <c r="L41855"/>
      <c r="M41855"/>
      <c r="N41855"/>
      <c r="O41855"/>
      <c r="P41855"/>
      <c r="Q41855"/>
      <c r="R41855"/>
    </row>
    <row r="41856" spans="3:18" x14ac:dyDescent="0.2">
      <c r="C41856"/>
      <c r="D41856"/>
      <c r="E41856"/>
      <c r="F41856"/>
      <c r="G41856"/>
      <c r="H41856"/>
      <c r="I41856"/>
      <c r="J41856"/>
      <c r="K41856"/>
      <c r="L41856"/>
      <c r="M41856"/>
      <c r="N41856"/>
      <c r="O41856"/>
      <c r="P41856"/>
      <c r="Q41856"/>
      <c r="R41856"/>
    </row>
    <row r="41857" spans="3:18" x14ac:dyDescent="0.2">
      <c r="C41857"/>
      <c r="D41857"/>
      <c r="E41857"/>
      <c r="F41857"/>
      <c r="G41857"/>
      <c r="H41857"/>
      <c r="I41857"/>
      <c r="J41857"/>
      <c r="K41857"/>
      <c r="L41857"/>
      <c r="M41857"/>
      <c r="N41857"/>
      <c r="O41857"/>
      <c r="P41857"/>
      <c r="Q41857"/>
      <c r="R41857"/>
    </row>
    <row r="41858" spans="3:18" x14ac:dyDescent="0.2">
      <c r="C41858"/>
      <c r="D41858"/>
      <c r="E41858"/>
      <c r="F41858"/>
      <c r="G41858"/>
      <c r="H41858"/>
      <c r="I41858"/>
      <c r="J41858"/>
      <c r="K41858"/>
      <c r="L41858"/>
      <c r="M41858"/>
      <c r="N41858"/>
      <c r="O41858"/>
      <c r="P41858"/>
      <c r="Q41858"/>
      <c r="R41858"/>
    </row>
    <row r="41859" spans="3:18" x14ac:dyDescent="0.2">
      <c r="C41859"/>
      <c r="D41859"/>
      <c r="E41859"/>
      <c r="F41859"/>
      <c r="G41859"/>
      <c r="H41859"/>
      <c r="I41859"/>
      <c r="J41859"/>
      <c r="K41859"/>
      <c r="L41859"/>
      <c r="M41859"/>
      <c r="N41859"/>
      <c r="O41859"/>
      <c r="P41859"/>
      <c r="Q41859"/>
      <c r="R41859"/>
    </row>
    <row r="41860" spans="3:18" x14ac:dyDescent="0.2">
      <c r="C41860"/>
      <c r="D41860"/>
      <c r="E41860"/>
      <c r="F41860"/>
      <c r="G41860"/>
      <c r="H41860"/>
      <c r="I41860"/>
      <c r="J41860"/>
      <c r="K41860"/>
      <c r="L41860"/>
      <c r="M41860"/>
      <c r="N41860"/>
      <c r="O41860"/>
      <c r="P41860"/>
      <c r="Q41860"/>
      <c r="R41860"/>
    </row>
    <row r="41861" spans="3:18" x14ac:dyDescent="0.2">
      <c r="C41861"/>
      <c r="D41861"/>
      <c r="E41861"/>
      <c r="F41861"/>
      <c r="G41861"/>
      <c r="H41861"/>
      <c r="I41861"/>
      <c r="J41861"/>
      <c r="K41861"/>
      <c r="L41861"/>
      <c r="M41861"/>
      <c r="N41861"/>
      <c r="O41861"/>
      <c r="P41861"/>
      <c r="Q41861"/>
      <c r="R41861"/>
    </row>
    <row r="41862" spans="3:18" x14ac:dyDescent="0.2">
      <c r="C41862"/>
      <c r="D41862"/>
      <c r="E41862"/>
      <c r="F41862"/>
      <c r="G41862"/>
      <c r="H41862"/>
      <c r="I41862"/>
      <c r="J41862"/>
      <c r="K41862"/>
      <c r="L41862"/>
      <c r="M41862"/>
      <c r="N41862"/>
      <c r="O41862"/>
      <c r="P41862"/>
      <c r="Q41862"/>
      <c r="R41862"/>
    </row>
    <row r="41863" spans="3:18" x14ac:dyDescent="0.2">
      <c r="C41863"/>
      <c r="D41863"/>
      <c r="E41863"/>
      <c r="F41863"/>
      <c r="G41863"/>
      <c r="H41863"/>
      <c r="I41863"/>
      <c r="J41863"/>
      <c r="K41863"/>
      <c r="L41863"/>
      <c r="M41863"/>
      <c r="N41863"/>
      <c r="O41863"/>
      <c r="P41863"/>
      <c r="Q41863"/>
      <c r="R41863"/>
    </row>
    <row r="41864" spans="3:18" x14ac:dyDescent="0.2">
      <c r="C41864"/>
      <c r="D41864"/>
      <c r="E41864"/>
      <c r="F41864"/>
      <c r="G41864"/>
      <c r="H41864"/>
      <c r="I41864"/>
      <c r="J41864"/>
      <c r="K41864"/>
      <c r="L41864"/>
      <c r="M41864"/>
      <c r="N41864"/>
      <c r="O41864"/>
      <c r="P41864"/>
      <c r="Q41864"/>
      <c r="R41864"/>
    </row>
    <row r="41865" spans="3:18" x14ac:dyDescent="0.2">
      <c r="C41865"/>
      <c r="D41865"/>
      <c r="E41865"/>
      <c r="F41865"/>
      <c r="G41865"/>
      <c r="H41865"/>
      <c r="I41865"/>
      <c r="J41865"/>
      <c r="K41865"/>
      <c r="L41865"/>
      <c r="M41865"/>
      <c r="N41865"/>
      <c r="O41865"/>
      <c r="P41865"/>
      <c r="Q41865"/>
      <c r="R41865"/>
    </row>
    <row r="41866" spans="3:18" x14ac:dyDescent="0.2">
      <c r="C41866"/>
      <c r="D41866"/>
      <c r="E41866"/>
      <c r="F41866"/>
      <c r="G41866"/>
      <c r="H41866"/>
      <c r="I41866"/>
      <c r="J41866"/>
      <c r="K41866"/>
      <c r="L41866"/>
      <c r="M41866"/>
      <c r="N41866"/>
      <c r="O41866"/>
      <c r="P41866"/>
      <c r="Q41866"/>
      <c r="R41866"/>
    </row>
    <row r="41867" spans="3:18" x14ac:dyDescent="0.2">
      <c r="C41867"/>
      <c r="D41867"/>
      <c r="E41867"/>
      <c r="F41867"/>
      <c r="G41867"/>
      <c r="H41867"/>
      <c r="I41867"/>
      <c r="J41867"/>
      <c r="K41867"/>
      <c r="L41867"/>
      <c r="M41867"/>
      <c r="N41867"/>
      <c r="O41867"/>
      <c r="P41867"/>
      <c r="Q41867"/>
      <c r="R41867"/>
    </row>
    <row r="41868" spans="3:18" x14ac:dyDescent="0.2">
      <c r="C41868"/>
      <c r="D41868"/>
      <c r="E41868"/>
      <c r="F41868"/>
      <c r="G41868"/>
      <c r="H41868"/>
      <c r="I41868"/>
      <c r="J41868"/>
      <c r="K41868"/>
      <c r="L41868"/>
      <c r="M41868"/>
      <c r="N41868"/>
      <c r="O41868"/>
      <c r="P41868"/>
      <c r="Q41868"/>
      <c r="R41868"/>
    </row>
    <row r="41869" spans="3:18" x14ac:dyDescent="0.2">
      <c r="C41869"/>
      <c r="D41869"/>
      <c r="E41869"/>
      <c r="F41869"/>
      <c r="G41869"/>
      <c r="H41869"/>
      <c r="I41869"/>
      <c r="J41869"/>
      <c r="K41869"/>
      <c r="L41869"/>
      <c r="M41869"/>
      <c r="N41869"/>
      <c r="O41869"/>
      <c r="P41869"/>
      <c r="Q41869"/>
      <c r="R41869"/>
    </row>
    <row r="41870" spans="3:18" x14ac:dyDescent="0.2">
      <c r="C41870"/>
      <c r="D41870"/>
      <c r="E41870"/>
      <c r="F41870"/>
      <c r="G41870"/>
      <c r="H41870"/>
      <c r="I41870"/>
      <c r="J41870"/>
      <c r="K41870"/>
      <c r="L41870"/>
      <c r="M41870"/>
      <c r="N41870"/>
      <c r="O41870"/>
      <c r="P41870"/>
      <c r="Q41870"/>
      <c r="R41870"/>
    </row>
    <row r="41871" spans="3:18" x14ac:dyDescent="0.2">
      <c r="C41871"/>
      <c r="D41871"/>
      <c r="E41871"/>
      <c r="F41871"/>
      <c r="G41871"/>
      <c r="H41871"/>
      <c r="I41871"/>
      <c r="J41871"/>
      <c r="K41871"/>
      <c r="L41871"/>
      <c r="M41871"/>
      <c r="N41871"/>
      <c r="O41871"/>
      <c r="P41871"/>
      <c r="Q41871"/>
      <c r="R41871"/>
    </row>
    <row r="41872" spans="3:18" x14ac:dyDescent="0.2">
      <c r="C41872"/>
      <c r="D41872"/>
      <c r="E41872"/>
      <c r="F41872"/>
      <c r="G41872"/>
      <c r="H41872"/>
      <c r="I41872"/>
      <c r="J41872"/>
      <c r="K41872"/>
      <c r="L41872"/>
      <c r="M41872"/>
      <c r="N41872"/>
      <c r="O41872"/>
      <c r="P41872"/>
      <c r="Q41872"/>
      <c r="R41872"/>
    </row>
    <row r="41873" spans="3:18" x14ac:dyDescent="0.2">
      <c r="C41873"/>
      <c r="D41873"/>
      <c r="E41873"/>
      <c r="F41873"/>
      <c r="G41873"/>
      <c r="H41873"/>
      <c r="I41873"/>
      <c r="J41873"/>
      <c r="K41873"/>
      <c r="L41873"/>
      <c r="M41873"/>
      <c r="N41873"/>
      <c r="O41873"/>
      <c r="P41873"/>
      <c r="Q41873"/>
      <c r="R41873"/>
    </row>
    <row r="41874" spans="3:18" x14ac:dyDescent="0.2">
      <c r="C41874"/>
      <c r="D41874"/>
      <c r="E41874"/>
      <c r="F41874"/>
      <c r="G41874"/>
      <c r="H41874"/>
      <c r="I41874"/>
      <c r="J41874"/>
      <c r="K41874"/>
      <c r="L41874"/>
      <c r="M41874"/>
      <c r="N41874"/>
      <c r="O41874"/>
      <c r="P41874"/>
      <c r="Q41874"/>
      <c r="R41874"/>
    </row>
    <row r="41875" spans="3:18" x14ac:dyDescent="0.2">
      <c r="C41875"/>
      <c r="D41875"/>
      <c r="E41875"/>
      <c r="F41875"/>
      <c r="G41875"/>
      <c r="H41875"/>
      <c r="I41875"/>
      <c r="J41875"/>
      <c r="K41875"/>
      <c r="L41875"/>
      <c r="M41875"/>
      <c r="N41875"/>
      <c r="O41875"/>
      <c r="P41875"/>
      <c r="Q41875"/>
      <c r="R41875"/>
    </row>
    <row r="41876" spans="3:18" x14ac:dyDescent="0.2">
      <c r="C41876"/>
      <c r="D41876"/>
      <c r="E41876"/>
      <c r="F41876"/>
      <c r="G41876"/>
      <c r="H41876"/>
      <c r="I41876"/>
      <c r="J41876"/>
      <c r="K41876"/>
      <c r="L41876"/>
      <c r="M41876"/>
      <c r="N41876"/>
      <c r="O41876"/>
      <c r="P41876"/>
      <c r="Q41876"/>
      <c r="R41876"/>
    </row>
    <row r="41877" spans="3:18" x14ac:dyDescent="0.2">
      <c r="C41877"/>
      <c r="D41877"/>
      <c r="E41877"/>
      <c r="F41877"/>
      <c r="G41877"/>
      <c r="H41877"/>
      <c r="I41877"/>
      <c r="J41877"/>
      <c r="K41877"/>
      <c r="L41877"/>
      <c r="M41877"/>
      <c r="N41877"/>
      <c r="O41877"/>
      <c r="P41877"/>
      <c r="Q41877"/>
      <c r="R41877"/>
    </row>
    <row r="41878" spans="3:18" x14ac:dyDescent="0.2">
      <c r="C41878"/>
      <c r="D41878"/>
      <c r="E41878"/>
      <c r="F41878"/>
      <c r="G41878"/>
      <c r="H41878"/>
      <c r="I41878"/>
      <c r="J41878"/>
      <c r="K41878"/>
      <c r="L41878"/>
      <c r="M41878"/>
      <c r="N41878"/>
      <c r="O41878"/>
      <c r="P41878"/>
      <c r="Q41878"/>
      <c r="R41878"/>
    </row>
    <row r="41879" spans="3:18" x14ac:dyDescent="0.2">
      <c r="C41879"/>
      <c r="D41879"/>
      <c r="E41879"/>
      <c r="F41879"/>
      <c r="G41879"/>
      <c r="H41879"/>
      <c r="I41879"/>
      <c r="J41879"/>
      <c r="K41879"/>
      <c r="L41879"/>
      <c r="M41879"/>
      <c r="N41879"/>
      <c r="O41879"/>
      <c r="P41879"/>
      <c r="Q41879"/>
      <c r="R41879"/>
    </row>
    <row r="41880" spans="3:18" x14ac:dyDescent="0.2">
      <c r="C41880"/>
      <c r="D41880"/>
      <c r="E41880"/>
      <c r="F41880"/>
      <c r="G41880"/>
      <c r="H41880"/>
      <c r="I41880"/>
      <c r="J41880"/>
      <c r="K41880"/>
      <c r="L41880"/>
      <c r="M41880"/>
      <c r="N41880"/>
      <c r="O41880"/>
      <c r="P41880"/>
      <c r="Q41880"/>
      <c r="R41880"/>
    </row>
    <row r="41881" spans="3:18" x14ac:dyDescent="0.2">
      <c r="C41881"/>
      <c r="D41881"/>
      <c r="E41881"/>
      <c r="F41881"/>
      <c r="G41881"/>
      <c r="H41881"/>
      <c r="I41881"/>
      <c r="J41881"/>
      <c r="K41881"/>
      <c r="L41881"/>
      <c r="M41881"/>
      <c r="N41881"/>
      <c r="O41881"/>
      <c r="P41881"/>
      <c r="Q41881"/>
      <c r="R41881"/>
    </row>
    <row r="41882" spans="3:18" x14ac:dyDescent="0.2">
      <c r="C41882"/>
      <c r="D41882"/>
      <c r="E41882"/>
      <c r="F41882"/>
      <c r="G41882"/>
      <c r="H41882"/>
      <c r="I41882"/>
      <c r="J41882"/>
      <c r="K41882"/>
      <c r="L41882"/>
      <c r="M41882"/>
      <c r="N41882"/>
      <c r="O41882"/>
      <c r="P41882"/>
      <c r="Q41882"/>
      <c r="R41882"/>
    </row>
    <row r="41883" spans="3:18" x14ac:dyDescent="0.2">
      <c r="C41883"/>
      <c r="D41883"/>
      <c r="E41883"/>
      <c r="F41883"/>
      <c r="G41883"/>
      <c r="H41883"/>
      <c r="I41883"/>
      <c r="J41883"/>
      <c r="K41883"/>
      <c r="L41883"/>
      <c r="M41883"/>
      <c r="N41883"/>
      <c r="O41883"/>
      <c r="P41883"/>
      <c r="Q41883"/>
      <c r="R41883"/>
    </row>
    <row r="41884" spans="3:18" x14ac:dyDescent="0.2">
      <c r="C41884"/>
      <c r="D41884"/>
      <c r="E41884"/>
      <c r="F41884"/>
      <c r="G41884"/>
      <c r="H41884"/>
      <c r="I41884"/>
      <c r="J41884"/>
      <c r="K41884"/>
      <c r="L41884"/>
      <c r="M41884"/>
      <c r="N41884"/>
      <c r="O41884"/>
      <c r="P41884"/>
      <c r="Q41884"/>
      <c r="R41884"/>
    </row>
    <row r="41885" spans="3:18" x14ac:dyDescent="0.2">
      <c r="C41885"/>
      <c r="D41885"/>
      <c r="E41885"/>
      <c r="F41885"/>
      <c r="G41885"/>
      <c r="H41885"/>
      <c r="I41885"/>
      <c r="J41885"/>
      <c r="K41885"/>
      <c r="L41885"/>
      <c r="M41885"/>
      <c r="N41885"/>
      <c r="O41885"/>
      <c r="P41885"/>
      <c r="Q41885"/>
      <c r="R41885"/>
    </row>
    <row r="41886" spans="3:18" x14ac:dyDescent="0.2">
      <c r="C41886"/>
      <c r="D41886"/>
      <c r="E41886"/>
      <c r="F41886"/>
      <c r="G41886"/>
      <c r="H41886"/>
      <c r="I41886"/>
      <c r="J41886"/>
      <c r="K41886"/>
      <c r="L41886"/>
      <c r="M41886"/>
      <c r="N41886"/>
      <c r="O41886"/>
      <c r="P41886"/>
      <c r="Q41886"/>
      <c r="R41886"/>
    </row>
    <row r="41887" spans="3:18" x14ac:dyDescent="0.2">
      <c r="C41887"/>
      <c r="D41887"/>
      <c r="E41887"/>
      <c r="F41887"/>
      <c r="G41887"/>
      <c r="H41887"/>
      <c r="I41887"/>
      <c r="J41887"/>
      <c r="K41887"/>
      <c r="L41887"/>
      <c r="M41887"/>
      <c r="N41887"/>
      <c r="O41887"/>
      <c r="P41887"/>
      <c r="Q41887"/>
      <c r="R41887"/>
    </row>
    <row r="41888" spans="3:18" x14ac:dyDescent="0.2">
      <c r="C41888"/>
      <c r="D41888"/>
      <c r="E41888"/>
      <c r="F41888"/>
      <c r="G41888"/>
      <c r="H41888"/>
      <c r="I41888"/>
      <c r="J41888"/>
      <c r="K41888"/>
      <c r="L41888"/>
      <c r="M41888"/>
      <c r="N41888"/>
      <c r="O41888"/>
      <c r="P41888"/>
      <c r="Q41888"/>
      <c r="R41888"/>
    </row>
    <row r="41889" spans="3:18" x14ac:dyDescent="0.2">
      <c r="C41889"/>
      <c r="D41889"/>
      <c r="E41889"/>
      <c r="F41889"/>
      <c r="G41889"/>
      <c r="H41889"/>
      <c r="I41889"/>
      <c r="J41889"/>
      <c r="K41889"/>
      <c r="L41889"/>
      <c r="M41889"/>
      <c r="N41889"/>
      <c r="O41889"/>
      <c r="P41889"/>
      <c r="Q41889"/>
      <c r="R41889"/>
    </row>
    <row r="41890" spans="3:18" x14ac:dyDescent="0.2">
      <c r="C41890"/>
      <c r="D41890"/>
      <c r="E41890"/>
      <c r="F41890"/>
      <c r="G41890"/>
      <c r="H41890"/>
      <c r="I41890"/>
      <c r="J41890"/>
      <c r="K41890"/>
      <c r="L41890"/>
      <c r="M41890"/>
      <c r="N41890"/>
      <c r="O41890"/>
      <c r="P41890"/>
      <c r="Q41890"/>
      <c r="R41890"/>
    </row>
    <row r="41891" spans="3:18" x14ac:dyDescent="0.2">
      <c r="C41891"/>
      <c r="D41891"/>
      <c r="E41891"/>
      <c r="F41891"/>
      <c r="G41891"/>
      <c r="H41891"/>
      <c r="I41891"/>
      <c r="J41891"/>
      <c r="K41891"/>
      <c r="L41891"/>
      <c r="M41891"/>
      <c r="N41891"/>
      <c r="O41891"/>
      <c r="P41891"/>
      <c r="Q41891"/>
      <c r="R41891"/>
    </row>
    <row r="41892" spans="3:18" x14ac:dyDescent="0.2">
      <c r="C41892"/>
      <c r="D41892"/>
      <c r="E41892"/>
      <c r="F41892"/>
      <c r="G41892"/>
      <c r="H41892"/>
      <c r="I41892"/>
      <c r="J41892"/>
      <c r="K41892"/>
      <c r="L41892"/>
      <c r="M41892"/>
      <c r="N41892"/>
      <c r="O41892"/>
      <c r="P41892"/>
      <c r="Q41892"/>
      <c r="R41892"/>
    </row>
    <row r="41893" spans="3:18" x14ac:dyDescent="0.2">
      <c r="C41893"/>
      <c r="D41893"/>
      <c r="E41893"/>
      <c r="F41893"/>
      <c r="G41893"/>
      <c r="H41893"/>
      <c r="I41893"/>
      <c r="J41893"/>
      <c r="K41893"/>
      <c r="L41893"/>
      <c r="M41893"/>
      <c r="N41893"/>
      <c r="O41893"/>
      <c r="P41893"/>
      <c r="Q41893"/>
      <c r="R41893"/>
    </row>
    <row r="41894" spans="3:18" x14ac:dyDescent="0.2">
      <c r="C41894"/>
      <c r="D41894"/>
      <c r="E41894"/>
      <c r="F41894"/>
      <c r="G41894"/>
      <c r="H41894"/>
      <c r="I41894"/>
      <c r="J41894"/>
      <c r="K41894"/>
      <c r="L41894"/>
      <c r="M41894"/>
      <c r="N41894"/>
      <c r="O41894"/>
      <c r="P41894"/>
      <c r="Q41894"/>
      <c r="R41894"/>
    </row>
    <row r="41895" spans="3:18" x14ac:dyDescent="0.2">
      <c r="C41895"/>
      <c r="D41895"/>
      <c r="E41895"/>
      <c r="F41895"/>
      <c r="G41895"/>
      <c r="H41895"/>
      <c r="I41895"/>
      <c r="J41895"/>
      <c r="K41895"/>
      <c r="L41895"/>
      <c r="M41895"/>
      <c r="N41895"/>
      <c r="O41895"/>
      <c r="P41895"/>
      <c r="Q41895"/>
      <c r="R41895"/>
    </row>
    <row r="41896" spans="3:18" x14ac:dyDescent="0.2">
      <c r="C41896"/>
      <c r="D41896"/>
      <c r="E41896"/>
      <c r="F41896"/>
      <c r="G41896"/>
      <c r="H41896"/>
      <c r="I41896"/>
      <c r="J41896"/>
      <c r="K41896"/>
      <c r="L41896"/>
      <c r="M41896"/>
      <c r="N41896"/>
      <c r="O41896"/>
      <c r="P41896"/>
      <c r="Q41896"/>
      <c r="R41896"/>
    </row>
    <row r="41897" spans="3:18" x14ac:dyDescent="0.2">
      <c r="C41897"/>
      <c r="D41897"/>
      <c r="E41897"/>
      <c r="F41897"/>
      <c r="G41897"/>
      <c r="H41897"/>
      <c r="I41897"/>
      <c r="J41897"/>
      <c r="K41897"/>
      <c r="L41897"/>
      <c r="M41897"/>
      <c r="N41897"/>
      <c r="O41897"/>
      <c r="P41897"/>
      <c r="Q41897"/>
      <c r="R41897"/>
    </row>
    <row r="41898" spans="3:18" x14ac:dyDescent="0.2">
      <c r="C41898"/>
      <c r="D41898"/>
      <c r="E41898"/>
      <c r="F41898"/>
      <c r="G41898"/>
      <c r="H41898"/>
      <c r="I41898"/>
      <c r="J41898"/>
      <c r="K41898"/>
      <c r="L41898"/>
      <c r="M41898"/>
      <c r="N41898"/>
      <c r="O41898"/>
      <c r="P41898"/>
      <c r="Q41898"/>
      <c r="R41898"/>
    </row>
    <row r="41899" spans="3:18" x14ac:dyDescent="0.2">
      <c r="C41899"/>
      <c r="D41899"/>
      <c r="E41899"/>
      <c r="F41899"/>
      <c r="G41899"/>
      <c r="H41899"/>
      <c r="I41899"/>
      <c r="J41899"/>
      <c r="K41899"/>
      <c r="L41899"/>
      <c r="M41899"/>
      <c r="N41899"/>
      <c r="O41899"/>
      <c r="P41899"/>
      <c r="Q41899"/>
      <c r="R41899"/>
    </row>
    <row r="41900" spans="3:18" x14ac:dyDescent="0.2">
      <c r="C41900"/>
      <c r="D41900"/>
      <c r="E41900"/>
      <c r="F41900"/>
      <c r="G41900"/>
      <c r="H41900"/>
      <c r="I41900"/>
      <c r="J41900"/>
      <c r="K41900"/>
      <c r="L41900"/>
      <c r="M41900"/>
      <c r="N41900"/>
      <c r="O41900"/>
      <c r="P41900"/>
      <c r="Q41900"/>
      <c r="R41900"/>
    </row>
    <row r="41901" spans="3:18" x14ac:dyDescent="0.2">
      <c r="C41901"/>
      <c r="D41901"/>
      <c r="E41901"/>
      <c r="F41901"/>
      <c r="G41901"/>
      <c r="H41901"/>
      <c r="I41901"/>
      <c r="J41901"/>
      <c r="K41901"/>
      <c r="L41901"/>
      <c r="M41901"/>
      <c r="N41901"/>
      <c r="O41901"/>
      <c r="P41901"/>
      <c r="Q41901"/>
      <c r="R41901"/>
    </row>
    <row r="41902" spans="3:18" x14ac:dyDescent="0.2">
      <c r="C41902"/>
      <c r="D41902"/>
      <c r="E41902"/>
      <c r="F41902"/>
      <c r="G41902"/>
      <c r="H41902"/>
      <c r="I41902"/>
      <c r="J41902"/>
      <c r="K41902"/>
      <c r="L41902"/>
      <c r="M41902"/>
      <c r="N41902"/>
      <c r="O41902"/>
      <c r="P41902"/>
      <c r="Q41902"/>
      <c r="R41902"/>
    </row>
    <row r="41903" spans="3:18" x14ac:dyDescent="0.2">
      <c r="C41903"/>
      <c r="D41903"/>
      <c r="E41903"/>
      <c r="F41903"/>
      <c r="G41903"/>
      <c r="H41903"/>
      <c r="I41903"/>
      <c r="J41903"/>
      <c r="K41903"/>
      <c r="L41903"/>
      <c r="M41903"/>
      <c r="N41903"/>
      <c r="O41903"/>
      <c r="P41903"/>
      <c r="Q41903"/>
      <c r="R41903"/>
    </row>
    <row r="41904" spans="3:18" x14ac:dyDescent="0.2">
      <c r="C41904"/>
      <c r="D41904"/>
      <c r="E41904"/>
      <c r="F41904"/>
      <c r="G41904"/>
      <c r="H41904"/>
      <c r="I41904"/>
      <c r="J41904"/>
      <c r="K41904"/>
      <c r="L41904"/>
      <c r="M41904"/>
      <c r="N41904"/>
      <c r="O41904"/>
      <c r="P41904"/>
      <c r="Q41904"/>
      <c r="R41904"/>
    </row>
    <row r="41905" spans="3:18" x14ac:dyDescent="0.2">
      <c r="C41905"/>
      <c r="D41905"/>
      <c r="E41905"/>
      <c r="F41905"/>
      <c r="G41905"/>
      <c r="H41905"/>
      <c r="I41905"/>
      <c r="J41905"/>
      <c r="K41905"/>
      <c r="L41905"/>
      <c r="M41905"/>
      <c r="N41905"/>
      <c r="O41905"/>
      <c r="P41905"/>
      <c r="Q41905"/>
      <c r="R41905"/>
    </row>
    <row r="41906" spans="3:18" x14ac:dyDescent="0.2">
      <c r="C41906"/>
      <c r="D41906"/>
      <c r="E41906"/>
      <c r="F41906"/>
      <c r="G41906"/>
      <c r="H41906"/>
      <c r="I41906"/>
      <c r="J41906"/>
      <c r="K41906"/>
      <c r="L41906"/>
      <c r="M41906"/>
      <c r="N41906"/>
      <c r="O41906"/>
      <c r="P41906"/>
      <c r="Q41906"/>
      <c r="R41906"/>
    </row>
    <row r="41907" spans="3:18" x14ac:dyDescent="0.2">
      <c r="C41907"/>
      <c r="D41907"/>
      <c r="E41907"/>
      <c r="F41907"/>
      <c r="G41907"/>
      <c r="H41907"/>
      <c r="I41907"/>
      <c r="J41907"/>
      <c r="K41907"/>
      <c r="L41907"/>
      <c r="M41907"/>
      <c r="N41907"/>
      <c r="O41907"/>
      <c r="P41907"/>
      <c r="Q41907"/>
      <c r="R41907"/>
    </row>
    <row r="41908" spans="3:18" x14ac:dyDescent="0.2">
      <c r="C41908"/>
      <c r="D41908"/>
      <c r="E41908"/>
      <c r="F41908"/>
      <c r="G41908"/>
      <c r="H41908"/>
      <c r="I41908"/>
      <c r="J41908"/>
      <c r="K41908"/>
      <c r="L41908"/>
      <c r="M41908"/>
      <c r="N41908"/>
      <c r="O41908"/>
      <c r="P41908"/>
      <c r="Q41908"/>
      <c r="R41908"/>
    </row>
    <row r="41909" spans="3:18" x14ac:dyDescent="0.2">
      <c r="C41909"/>
      <c r="D41909"/>
      <c r="E41909"/>
      <c r="F41909"/>
      <c r="G41909"/>
      <c r="H41909"/>
      <c r="I41909"/>
      <c r="J41909"/>
      <c r="K41909"/>
      <c r="L41909"/>
      <c r="M41909"/>
      <c r="N41909"/>
      <c r="O41909"/>
      <c r="P41909"/>
      <c r="Q41909"/>
      <c r="R41909"/>
    </row>
    <row r="41910" spans="3:18" x14ac:dyDescent="0.2">
      <c r="C41910"/>
      <c r="D41910"/>
      <c r="E41910"/>
      <c r="F41910"/>
      <c r="G41910"/>
      <c r="H41910"/>
      <c r="I41910"/>
      <c r="J41910"/>
      <c r="K41910"/>
      <c r="L41910"/>
      <c r="M41910"/>
      <c r="N41910"/>
      <c r="O41910"/>
      <c r="P41910"/>
      <c r="Q41910"/>
      <c r="R41910"/>
    </row>
    <row r="41911" spans="3:18" x14ac:dyDescent="0.2">
      <c r="C41911"/>
      <c r="D41911"/>
      <c r="E41911"/>
      <c r="F41911"/>
      <c r="G41911"/>
      <c r="H41911"/>
      <c r="I41911"/>
      <c r="J41911"/>
      <c r="K41911"/>
      <c r="L41911"/>
      <c r="M41911"/>
      <c r="N41911"/>
      <c r="O41911"/>
      <c r="P41911"/>
      <c r="Q41911"/>
      <c r="R41911"/>
    </row>
    <row r="41912" spans="3:18" x14ac:dyDescent="0.2">
      <c r="C41912"/>
      <c r="D41912"/>
      <c r="E41912"/>
      <c r="F41912"/>
      <c r="G41912"/>
      <c r="H41912"/>
      <c r="I41912"/>
      <c r="J41912"/>
      <c r="K41912"/>
      <c r="L41912"/>
      <c r="M41912"/>
      <c r="N41912"/>
      <c r="O41912"/>
      <c r="P41912"/>
      <c r="Q41912"/>
      <c r="R41912"/>
    </row>
    <row r="41913" spans="3:18" x14ac:dyDescent="0.2">
      <c r="C41913"/>
      <c r="D41913"/>
      <c r="E41913"/>
      <c r="F41913"/>
      <c r="G41913"/>
      <c r="H41913"/>
      <c r="I41913"/>
      <c r="J41913"/>
      <c r="K41913"/>
      <c r="L41913"/>
      <c r="M41913"/>
      <c r="N41913"/>
      <c r="O41913"/>
      <c r="P41913"/>
      <c r="Q41913"/>
      <c r="R41913"/>
    </row>
    <row r="41914" spans="3:18" x14ac:dyDescent="0.2">
      <c r="C41914"/>
      <c r="D41914"/>
      <c r="E41914"/>
      <c r="F41914"/>
      <c r="G41914"/>
      <c r="H41914"/>
      <c r="I41914"/>
      <c r="J41914"/>
      <c r="K41914"/>
      <c r="L41914"/>
      <c r="M41914"/>
      <c r="N41914"/>
      <c r="O41914"/>
      <c r="P41914"/>
      <c r="Q41914"/>
      <c r="R41914"/>
    </row>
    <row r="41915" spans="3:18" x14ac:dyDescent="0.2">
      <c r="C41915"/>
      <c r="D41915"/>
      <c r="E41915"/>
      <c r="F41915"/>
      <c r="G41915"/>
      <c r="H41915"/>
      <c r="I41915"/>
      <c r="J41915"/>
      <c r="K41915"/>
      <c r="L41915"/>
      <c r="M41915"/>
      <c r="N41915"/>
      <c r="O41915"/>
      <c r="P41915"/>
      <c r="Q41915"/>
      <c r="R41915"/>
    </row>
    <row r="41916" spans="3:18" x14ac:dyDescent="0.2">
      <c r="C41916"/>
      <c r="D41916"/>
      <c r="E41916"/>
      <c r="F41916"/>
      <c r="G41916"/>
      <c r="H41916"/>
      <c r="I41916"/>
      <c r="J41916"/>
      <c r="K41916"/>
      <c r="L41916"/>
      <c r="M41916"/>
      <c r="N41916"/>
      <c r="O41916"/>
      <c r="P41916"/>
      <c r="Q41916"/>
      <c r="R41916"/>
    </row>
    <row r="41917" spans="3:18" x14ac:dyDescent="0.2">
      <c r="C41917"/>
      <c r="D41917"/>
      <c r="E41917"/>
      <c r="F41917"/>
      <c r="G41917"/>
      <c r="H41917"/>
      <c r="I41917"/>
      <c r="J41917"/>
      <c r="K41917"/>
      <c r="L41917"/>
      <c r="M41917"/>
      <c r="N41917"/>
      <c r="O41917"/>
      <c r="P41917"/>
      <c r="Q41917"/>
      <c r="R41917"/>
    </row>
    <row r="41918" spans="3:18" x14ac:dyDescent="0.2">
      <c r="C41918"/>
      <c r="D41918"/>
      <c r="E41918"/>
      <c r="F41918"/>
      <c r="G41918"/>
      <c r="H41918"/>
      <c r="I41918"/>
      <c r="J41918"/>
      <c r="K41918"/>
      <c r="L41918"/>
      <c r="M41918"/>
      <c r="N41918"/>
      <c r="O41918"/>
      <c r="P41918"/>
      <c r="Q41918"/>
      <c r="R41918"/>
    </row>
    <row r="41919" spans="3:18" x14ac:dyDescent="0.2">
      <c r="C41919"/>
      <c r="D41919"/>
      <c r="E41919"/>
      <c r="F41919"/>
      <c r="G41919"/>
      <c r="H41919"/>
      <c r="I41919"/>
      <c r="J41919"/>
      <c r="K41919"/>
      <c r="L41919"/>
      <c r="M41919"/>
      <c r="N41919"/>
      <c r="O41919"/>
      <c r="P41919"/>
      <c r="Q41919"/>
      <c r="R41919"/>
    </row>
    <row r="41920" spans="3:18" x14ac:dyDescent="0.2">
      <c r="C41920"/>
      <c r="D41920"/>
      <c r="E41920"/>
      <c r="F41920"/>
      <c r="G41920"/>
      <c r="H41920"/>
      <c r="I41920"/>
      <c r="J41920"/>
      <c r="K41920"/>
      <c r="L41920"/>
      <c r="M41920"/>
      <c r="N41920"/>
      <c r="O41920"/>
      <c r="P41920"/>
      <c r="Q41920"/>
      <c r="R41920"/>
    </row>
    <row r="41921" spans="3:18" x14ac:dyDescent="0.2">
      <c r="C41921"/>
      <c r="D41921"/>
      <c r="E41921"/>
      <c r="F41921"/>
      <c r="G41921"/>
      <c r="H41921"/>
      <c r="I41921"/>
      <c r="J41921"/>
      <c r="K41921"/>
      <c r="L41921"/>
      <c r="M41921"/>
      <c r="N41921"/>
      <c r="O41921"/>
      <c r="P41921"/>
      <c r="Q41921"/>
      <c r="R41921"/>
    </row>
    <row r="41922" spans="3:18" x14ac:dyDescent="0.2">
      <c r="C41922"/>
      <c r="D41922"/>
      <c r="E41922"/>
      <c r="F41922"/>
      <c r="G41922"/>
      <c r="H41922"/>
      <c r="I41922"/>
      <c r="J41922"/>
      <c r="K41922"/>
      <c r="L41922"/>
      <c r="M41922"/>
      <c r="N41922"/>
      <c r="O41922"/>
      <c r="P41922"/>
      <c r="Q41922"/>
      <c r="R41922"/>
    </row>
    <row r="41923" spans="3:18" x14ac:dyDescent="0.2">
      <c r="C41923"/>
      <c r="D41923"/>
      <c r="E41923"/>
      <c r="F41923"/>
      <c r="G41923"/>
      <c r="H41923"/>
      <c r="I41923"/>
      <c r="J41923"/>
      <c r="K41923"/>
      <c r="L41923"/>
      <c r="M41923"/>
      <c r="N41923"/>
      <c r="O41923"/>
      <c r="P41923"/>
      <c r="Q41923"/>
      <c r="R41923"/>
    </row>
    <row r="41924" spans="3:18" x14ac:dyDescent="0.2">
      <c r="C41924"/>
      <c r="D41924"/>
      <c r="E41924"/>
      <c r="F41924"/>
      <c r="G41924"/>
      <c r="H41924"/>
      <c r="I41924"/>
      <c r="J41924"/>
      <c r="K41924"/>
      <c r="L41924"/>
      <c r="M41924"/>
      <c r="N41924"/>
      <c r="O41924"/>
      <c r="P41924"/>
      <c r="Q41924"/>
      <c r="R41924"/>
    </row>
    <row r="41925" spans="3:18" x14ac:dyDescent="0.2">
      <c r="C41925"/>
      <c r="D41925"/>
      <c r="E41925"/>
      <c r="F41925"/>
      <c r="G41925"/>
      <c r="H41925"/>
      <c r="I41925"/>
      <c r="J41925"/>
      <c r="K41925"/>
      <c r="L41925"/>
      <c r="M41925"/>
      <c r="N41925"/>
      <c r="O41925"/>
      <c r="P41925"/>
      <c r="Q41925"/>
      <c r="R41925"/>
    </row>
    <row r="41926" spans="3:18" x14ac:dyDescent="0.2">
      <c r="C41926"/>
      <c r="D41926"/>
      <c r="E41926"/>
      <c r="F41926"/>
      <c r="G41926"/>
      <c r="H41926"/>
      <c r="I41926"/>
      <c r="J41926"/>
      <c r="K41926"/>
      <c r="L41926"/>
      <c r="M41926"/>
      <c r="N41926"/>
      <c r="O41926"/>
      <c r="P41926"/>
      <c r="Q41926"/>
      <c r="R41926"/>
    </row>
    <row r="41927" spans="3:18" x14ac:dyDescent="0.2">
      <c r="C41927"/>
      <c r="D41927"/>
      <c r="E41927"/>
      <c r="F41927"/>
      <c r="G41927"/>
      <c r="H41927"/>
      <c r="I41927"/>
      <c r="J41927"/>
      <c r="K41927"/>
      <c r="L41927"/>
      <c r="M41927"/>
      <c r="N41927"/>
      <c r="O41927"/>
      <c r="P41927"/>
      <c r="Q41927"/>
      <c r="R41927"/>
    </row>
    <row r="41928" spans="3:18" x14ac:dyDescent="0.2">
      <c r="C41928"/>
      <c r="D41928"/>
      <c r="E41928"/>
      <c r="F41928"/>
      <c r="G41928"/>
      <c r="H41928"/>
      <c r="I41928"/>
      <c r="J41928"/>
      <c r="K41928"/>
      <c r="L41928"/>
      <c r="M41928"/>
      <c r="N41928"/>
      <c r="O41928"/>
      <c r="P41928"/>
      <c r="Q41928"/>
      <c r="R41928"/>
    </row>
    <row r="41929" spans="3:18" x14ac:dyDescent="0.2">
      <c r="C41929"/>
      <c r="D41929"/>
      <c r="E41929"/>
      <c r="F41929"/>
      <c r="G41929"/>
      <c r="H41929"/>
      <c r="I41929"/>
      <c r="J41929"/>
      <c r="K41929"/>
      <c r="L41929"/>
      <c r="M41929"/>
      <c r="N41929"/>
      <c r="O41929"/>
      <c r="P41929"/>
      <c r="Q41929"/>
      <c r="R41929"/>
    </row>
    <row r="41930" spans="3:18" x14ac:dyDescent="0.2">
      <c r="C41930"/>
      <c r="D41930"/>
      <c r="E41930"/>
      <c r="F41930"/>
      <c r="G41930"/>
      <c r="H41930"/>
      <c r="I41930"/>
      <c r="J41930"/>
      <c r="K41930"/>
      <c r="L41930"/>
      <c r="M41930"/>
      <c r="N41930"/>
      <c r="O41930"/>
      <c r="P41930"/>
      <c r="Q41930"/>
      <c r="R41930"/>
    </row>
    <row r="41931" spans="3:18" x14ac:dyDescent="0.2">
      <c r="C41931"/>
      <c r="D41931"/>
      <c r="E41931"/>
      <c r="F41931"/>
      <c r="G41931"/>
      <c r="H41931"/>
      <c r="I41931"/>
      <c r="J41931"/>
      <c r="K41931"/>
      <c r="L41931"/>
      <c r="M41931"/>
      <c r="N41931"/>
      <c r="O41931"/>
      <c r="P41931"/>
      <c r="Q41931"/>
      <c r="R41931"/>
    </row>
    <row r="41932" spans="3:18" x14ac:dyDescent="0.2">
      <c r="C41932"/>
      <c r="D41932"/>
      <c r="E41932"/>
      <c r="F41932"/>
      <c r="G41932"/>
      <c r="H41932"/>
      <c r="I41932"/>
      <c r="J41932"/>
      <c r="K41932"/>
      <c r="L41932"/>
      <c r="M41932"/>
      <c r="N41932"/>
      <c r="O41932"/>
      <c r="P41932"/>
      <c r="Q41932"/>
      <c r="R41932"/>
    </row>
    <row r="41933" spans="3:18" x14ac:dyDescent="0.2">
      <c r="C41933"/>
      <c r="D41933"/>
      <c r="E41933"/>
      <c r="F41933"/>
      <c r="G41933"/>
      <c r="H41933"/>
      <c r="I41933"/>
      <c r="J41933"/>
      <c r="K41933"/>
      <c r="L41933"/>
      <c r="M41933"/>
      <c r="N41933"/>
      <c r="O41933"/>
      <c r="P41933"/>
      <c r="Q41933"/>
      <c r="R41933"/>
    </row>
    <row r="41934" spans="3:18" x14ac:dyDescent="0.2">
      <c r="C41934"/>
      <c r="D41934"/>
      <c r="E41934"/>
      <c r="F41934"/>
      <c r="G41934"/>
      <c r="H41934"/>
      <c r="I41934"/>
      <c r="J41934"/>
      <c r="K41934"/>
      <c r="L41934"/>
      <c r="M41934"/>
      <c r="N41934"/>
      <c r="O41934"/>
      <c r="P41934"/>
      <c r="Q41934"/>
      <c r="R41934"/>
    </row>
    <row r="41935" spans="3:18" x14ac:dyDescent="0.2">
      <c r="C41935"/>
      <c r="D41935"/>
      <c r="E41935"/>
      <c r="F41935"/>
      <c r="G41935"/>
      <c r="H41935"/>
      <c r="I41935"/>
      <c r="J41935"/>
      <c r="K41935"/>
      <c r="L41935"/>
      <c r="M41935"/>
      <c r="N41935"/>
      <c r="O41935"/>
      <c r="P41935"/>
      <c r="Q41935"/>
      <c r="R41935"/>
    </row>
    <row r="41936" spans="3:18" x14ac:dyDescent="0.2">
      <c r="C41936"/>
      <c r="D41936"/>
      <c r="E41936"/>
      <c r="F41936"/>
      <c r="G41936"/>
      <c r="H41936"/>
      <c r="I41936"/>
      <c r="J41936"/>
      <c r="K41936"/>
      <c r="L41936"/>
      <c r="M41936"/>
      <c r="N41936"/>
      <c r="O41936"/>
      <c r="P41936"/>
      <c r="Q41936"/>
      <c r="R41936"/>
    </row>
    <row r="41937" spans="3:18" x14ac:dyDescent="0.2">
      <c r="C41937"/>
      <c r="D41937"/>
      <c r="E41937"/>
      <c r="F41937"/>
      <c r="G41937"/>
      <c r="H41937"/>
      <c r="I41937"/>
      <c r="J41937"/>
      <c r="K41937"/>
      <c r="L41937"/>
      <c r="M41937"/>
      <c r="N41937"/>
      <c r="O41937"/>
      <c r="P41937"/>
      <c r="Q41937"/>
      <c r="R41937"/>
    </row>
    <row r="41938" spans="3:18" x14ac:dyDescent="0.2">
      <c r="C41938"/>
      <c r="D41938"/>
      <c r="E41938"/>
      <c r="F41938"/>
      <c r="G41938"/>
      <c r="H41938"/>
      <c r="I41938"/>
      <c r="J41938"/>
      <c r="K41938"/>
      <c r="L41938"/>
      <c r="M41938"/>
      <c r="N41938"/>
      <c r="O41938"/>
      <c r="P41938"/>
      <c r="Q41938"/>
      <c r="R41938"/>
    </row>
    <row r="41939" spans="3:18" x14ac:dyDescent="0.2">
      <c r="C41939"/>
      <c r="D41939"/>
      <c r="E41939"/>
      <c r="F41939"/>
      <c r="G41939"/>
      <c r="H41939"/>
      <c r="I41939"/>
      <c r="J41939"/>
      <c r="K41939"/>
      <c r="L41939"/>
      <c r="M41939"/>
      <c r="N41939"/>
      <c r="O41939"/>
      <c r="P41939"/>
      <c r="Q41939"/>
      <c r="R41939"/>
    </row>
    <row r="41940" spans="3:18" x14ac:dyDescent="0.2">
      <c r="C41940"/>
      <c r="D41940"/>
      <c r="E41940"/>
      <c r="F41940"/>
      <c r="G41940"/>
      <c r="H41940"/>
      <c r="I41940"/>
      <c r="J41940"/>
      <c r="K41940"/>
      <c r="L41940"/>
      <c r="M41940"/>
      <c r="N41940"/>
      <c r="O41940"/>
      <c r="P41940"/>
      <c r="Q41940"/>
      <c r="R41940"/>
    </row>
    <row r="41941" spans="3:18" x14ac:dyDescent="0.2">
      <c r="C41941"/>
      <c r="D41941"/>
      <c r="E41941"/>
      <c r="F41941"/>
      <c r="G41941"/>
      <c r="H41941"/>
      <c r="I41941"/>
      <c r="J41941"/>
      <c r="K41941"/>
      <c r="L41941"/>
      <c r="M41941"/>
      <c r="N41941"/>
      <c r="O41941"/>
      <c r="P41941"/>
      <c r="Q41941"/>
      <c r="R41941"/>
    </row>
    <row r="41942" spans="3:18" x14ac:dyDescent="0.2">
      <c r="C41942"/>
      <c r="D41942"/>
      <c r="E41942"/>
      <c r="F41942"/>
      <c r="G41942"/>
      <c r="H41942"/>
      <c r="I41942"/>
      <c r="J41942"/>
      <c r="K41942"/>
      <c r="L41942"/>
      <c r="M41942"/>
      <c r="N41942"/>
      <c r="O41942"/>
      <c r="P41942"/>
      <c r="Q41942"/>
      <c r="R41942"/>
    </row>
    <row r="41943" spans="3:18" x14ac:dyDescent="0.2">
      <c r="C41943"/>
      <c r="D41943"/>
      <c r="E41943"/>
      <c r="F41943"/>
      <c r="G41943"/>
      <c r="H41943"/>
      <c r="I41943"/>
      <c r="J41943"/>
      <c r="K41943"/>
      <c r="L41943"/>
      <c r="M41943"/>
      <c r="N41943"/>
      <c r="O41943"/>
      <c r="P41943"/>
      <c r="Q41943"/>
      <c r="R41943"/>
    </row>
    <row r="41944" spans="3:18" x14ac:dyDescent="0.2">
      <c r="C41944"/>
      <c r="D41944"/>
      <c r="E41944"/>
      <c r="F41944"/>
      <c r="G41944"/>
      <c r="H41944"/>
      <c r="I41944"/>
      <c r="J41944"/>
      <c r="K41944"/>
      <c r="L41944"/>
      <c r="M41944"/>
      <c r="N41944"/>
      <c r="O41944"/>
      <c r="P41944"/>
      <c r="Q41944"/>
      <c r="R41944"/>
    </row>
    <row r="41945" spans="3:18" x14ac:dyDescent="0.2">
      <c r="C41945"/>
      <c r="D41945"/>
      <c r="E41945"/>
      <c r="F41945"/>
      <c r="G41945"/>
      <c r="H41945"/>
      <c r="I41945"/>
      <c r="J41945"/>
      <c r="K41945"/>
      <c r="L41945"/>
      <c r="M41945"/>
      <c r="N41945"/>
      <c r="O41945"/>
      <c r="P41945"/>
      <c r="Q41945"/>
      <c r="R41945"/>
    </row>
    <row r="41946" spans="3:18" x14ac:dyDescent="0.2">
      <c r="C41946"/>
      <c r="D41946"/>
      <c r="E41946"/>
      <c r="F41946"/>
      <c r="G41946"/>
      <c r="H41946"/>
      <c r="I41946"/>
      <c r="J41946"/>
      <c r="K41946"/>
      <c r="L41946"/>
      <c r="M41946"/>
      <c r="N41946"/>
      <c r="O41946"/>
      <c r="P41946"/>
      <c r="Q41946"/>
      <c r="R41946"/>
    </row>
    <row r="41947" spans="3:18" x14ac:dyDescent="0.2">
      <c r="C41947"/>
      <c r="D41947"/>
      <c r="E41947"/>
      <c r="F41947"/>
      <c r="G41947"/>
      <c r="H41947"/>
      <c r="I41947"/>
      <c r="J41947"/>
      <c r="K41947"/>
      <c r="L41947"/>
      <c r="M41947"/>
      <c r="N41947"/>
      <c r="O41947"/>
      <c r="P41947"/>
      <c r="Q41947"/>
      <c r="R41947"/>
    </row>
    <row r="41948" spans="3:18" x14ac:dyDescent="0.2">
      <c r="C41948"/>
      <c r="D41948"/>
      <c r="E41948"/>
      <c r="F41948"/>
      <c r="G41948"/>
      <c r="H41948"/>
      <c r="I41948"/>
      <c r="J41948"/>
      <c r="K41948"/>
      <c r="L41948"/>
      <c r="M41948"/>
      <c r="N41948"/>
      <c r="O41948"/>
      <c r="P41948"/>
      <c r="Q41948"/>
      <c r="R41948"/>
    </row>
    <row r="41949" spans="3:18" x14ac:dyDescent="0.2">
      <c r="C41949"/>
      <c r="D41949"/>
      <c r="E41949"/>
      <c r="F41949"/>
      <c r="G41949"/>
      <c r="H41949"/>
      <c r="I41949"/>
      <c r="J41949"/>
      <c r="K41949"/>
      <c r="L41949"/>
      <c r="M41949"/>
      <c r="N41949"/>
      <c r="O41949"/>
      <c r="P41949"/>
      <c r="Q41949"/>
      <c r="R41949"/>
    </row>
    <row r="41950" spans="3:18" x14ac:dyDescent="0.2">
      <c r="C41950"/>
      <c r="D41950"/>
      <c r="E41950"/>
      <c r="F41950"/>
      <c r="G41950"/>
      <c r="H41950"/>
      <c r="I41950"/>
      <c r="J41950"/>
      <c r="K41950"/>
      <c r="L41950"/>
      <c r="M41950"/>
      <c r="N41950"/>
      <c r="O41950"/>
      <c r="P41950"/>
      <c r="Q41950"/>
      <c r="R41950"/>
    </row>
    <row r="41951" spans="3:18" x14ac:dyDescent="0.2">
      <c r="C41951"/>
      <c r="D41951"/>
      <c r="E41951"/>
      <c r="F41951"/>
      <c r="G41951"/>
      <c r="H41951"/>
      <c r="I41951"/>
      <c r="J41951"/>
      <c r="K41951"/>
      <c r="L41951"/>
      <c r="M41951"/>
      <c r="N41951"/>
      <c r="O41951"/>
      <c r="P41951"/>
      <c r="Q41951"/>
      <c r="R41951"/>
    </row>
    <row r="41952" spans="3:18" x14ac:dyDescent="0.2">
      <c r="C41952"/>
      <c r="D41952"/>
      <c r="E41952"/>
      <c r="F41952"/>
      <c r="G41952"/>
      <c r="H41952"/>
      <c r="I41952"/>
      <c r="J41952"/>
      <c r="K41952"/>
      <c r="L41952"/>
      <c r="M41952"/>
      <c r="N41952"/>
      <c r="O41952"/>
      <c r="P41952"/>
      <c r="Q41952"/>
      <c r="R41952"/>
    </row>
    <row r="41953" spans="3:18" x14ac:dyDescent="0.2">
      <c r="C41953"/>
      <c r="D41953"/>
      <c r="E41953"/>
      <c r="F41953"/>
      <c r="G41953"/>
      <c r="H41953"/>
      <c r="I41953"/>
      <c r="J41953"/>
      <c r="K41953"/>
      <c r="L41953"/>
      <c r="M41953"/>
      <c r="N41953"/>
      <c r="O41953"/>
      <c r="P41953"/>
      <c r="Q41953"/>
      <c r="R41953"/>
    </row>
    <row r="41954" spans="3:18" x14ac:dyDescent="0.2">
      <c r="C41954"/>
      <c r="D41954"/>
      <c r="E41954"/>
      <c r="F41954"/>
      <c r="G41954"/>
      <c r="H41954"/>
      <c r="I41954"/>
      <c r="J41954"/>
      <c r="K41954"/>
      <c r="L41954"/>
      <c r="M41954"/>
      <c r="N41954"/>
      <c r="O41954"/>
      <c r="P41954"/>
      <c r="Q41954"/>
      <c r="R41954"/>
    </row>
    <row r="41955" spans="3:18" x14ac:dyDescent="0.2">
      <c r="C41955"/>
      <c r="D41955"/>
      <c r="E41955"/>
      <c r="F41955"/>
      <c r="G41955"/>
      <c r="H41955"/>
      <c r="I41955"/>
      <c r="J41955"/>
      <c r="K41955"/>
      <c r="L41955"/>
      <c r="M41955"/>
      <c r="N41955"/>
      <c r="O41955"/>
      <c r="P41955"/>
      <c r="Q41955"/>
      <c r="R41955"/>
    </row>
    <row r="41956" spans="3:18" x14ac:dyDescent="0.2">
      <c r="C41956"/>
      <c r="D41956"/>
      <c r="E41956"/>
      <c r="F41956"/>
      <c r="G41956"/>
      <c r="H41956"/>
      <c r="I41956"/>
      <c r="J41956"/>
      <c r="K41956"/>
      <c r="L41956"/>
      <c r="M41956"/>
      <c r="N41956"/>
      <c r="O41956"/>
      <c r="P41956"/>
      <c r="Q41956"/>
      <c r="R41956"/>
    </row>
    <row r="41957" spans="3:18" x14ac:dyDescent="0.2">
      <c r="C41957"/>
      <c r="D41957"/>
      <c r="E41957"/>
      <c r="F41957"/>
      <c r="G41957"/>
      <c r="H41957"/>
      <c r="I41957"/>
      <c r="J41957"/>
      <c r="K41957"/>
      <c r="L41957"/>
      <c r="M41957"/>
      <c r="N41957"/>
      <c r="O41957"/>
      <c r="P41957"/>
      <c r="Q41957"/>
      <c r="R41957"/>
    </row>
    <row r="41958" spans="3:18" x14ac:dyDescent="0.2">
      <c r="C41958"/>
      <c r="D41958"/>
      <c r="E41958"/>
      <c r="F41958"/>
      <c r="G41958"/>
      <c r="H41958"/>
      <c r="I41958"/>
      <c r="J41958"/>
      <c r="K41958"/>
      <c r="L41958"/>
      <c r="M41958"/>
      <c r="N41958"/>
      <c r="O41958"/>
      <c r="P41958"/>
      <c r="Q41958"/>
      <c r="R41958"/>
    </row>
    <row r="41959" spans="3:18" x14ac:dyDescent="0.2">
      <c r="C41959"/>
      <c r="D41959"/>
      <c r="E41959"/>
      <c r="F41959"/>
      <c r="G41959"/>
      <c r="H41959"/>
      <c r="I41959"/>
      <c r="J41959"/>
      <c r="K41959"/>
      <c r="L41959"/>
      <c r="M41959"/>
      <c r="N41959"/>
      <c r="O41959"/>
      <c r="P41959"/>
      <c r="Q41959"/>
      <c r="R41959"/>
    </row>
    <row r="41960" spans="3:18" x14ac:dyDescent="0.2">
      <c r="C41960"/>
      <c r="D41960"/>
      <c r="E41960"/>
      <c r="F41960"/>
      <c r="G41960"/>
      <c r="H41960"/>
      <c r="I41960"/>
      <c r="J41960"/>
      <c r="K41960"/>
      <c r="L41960"/>
      <c r="M41960"/>
      <c r="N41960"/>
      <c r="O41960"/>
      <c r="P41960"/>
      <c r="Q41960"/>
      <c r="R41960"/>
    </row>
    <row r="41961" spans="3:18" x14ac:dyDescent="0.2">
      <c r="C41961"/>
      <c r="D41961"/>
      <c r="E41961"/>
      <c r="F41961"/>
      <c r="G41961"/>
      <c r="H41961"/>
      <c r="I41961"/>
      <c r="J41961"/>
      <c r="K41961"/>
      <c r="L41961"/>
      <c r="M41961"/>
      <c r="N41961"/>
      <c r="O41961"/>
      <c r="P41961"/>
      <c r="Q41961"/>
      <c r="R41961"/>
    </row>
    <row r="41962" spans="3:18" x14ac:dyDescent="0.2">
      <c r="C41962"/>
      <c r="D41962"/>
      <c r="E41962"/>
      <c r="F41962"/>
      <c r="G41962"/>
      <c r="H41962"/>
      <c r="I41962"/>
      <c r="J41962"/>
      <c r="K41962"/>
      <c r="L41962"/>
      <c r="M41962"/>
      <c r="N41962"/>
      <c r="O41962"/>
      <c r="P41962"/>
      <c r="Q41962"/>
      <c r="R41962"/>
    </row>
    <row r="41963" spans="3:18" x14ac:dyDescent="0.2">
      <c r="C41963"/>
      <c r="D41963"/>
      <c r="E41963"/>
      <c r="F41963"/>
      <c r="G41963"/>
      <c r="H41963"/>
      <c r="I41963"/>
      <c r="J41963"/>
      <c r="K41963"/>
      <c r="L41963"/>
      <c r="M41963"/>
      <c r="N41963"/>
      <c r="O41963"/>
      <c r="P41963"/>
      <c r="Q41963"/>
      <c r="R41963"/>
    </row>
    <row r="41964" spans="3:18" x14ac:dyDescent="0.2">
      <c r="C41964"/>
      <c r="D41964"/>
      <c r="E41964"/>
      <c r="F41964"/>
      <c r="G41964"/>
      <c r="H41964"/>
      <c r="I41964"/>
      <c r="J41964"/>
      <c r="K41964"/>
      <c r="L41964"/>
      <c r="M41964"/>
      <c r="N41964"/>
      <c r="O41964"/>
      <c r="P41964"/>
      <c r="Q41964"/>
      <c r="R41964"/>
    </row>
    <row r="41965" spans="3:18" x14ac:dyDescent="0.2">
      <c r="C41965"/>
      <c r="D41965"/>
      <c r="E41965"/>
      <c r="F41965"/>
      <c r="G41965"/>
      <c r="H41965"/>
      <c r="I41965"/>
      <c r="J41965"/>
      <c r="K41965"/>
      <c r="L41965"/>
      <c r="M41965"/>
      <c r="N41965"/>
      <c r="O41965"/>
      <c r="P41965"/>
      <c r="Q41965"/>
      <c r="R41965"/>
    </row>
    <row r="41966" spans="3:18" x14ac:dyDescent="0.2">
      <c r="C41966"/>
      <c r="D41966"/>
      <c r="E41966"/>
      <c r="F41966"/>
      <c r="G41966"/>
      <c r="H41966"/>
      <c r="I41966"/>
      <c r="J41966"/>
      <c r="K41966"/>
      <c r="L41966"/>
      <c r="M41966"/>
      <c r="N41966"/>
      <c r="O41966"/>
      <c r="P41966"/>
      <c r="Q41966"/>
      <c r="R41966"/>
    </row>
    <row r="41967" spans="3:18" x14ac:dyDescent="0.2">
      <c r="C41967"/>
      <c r="D41967"/>
      <c r="E41967"/>
      <c r="F41967"/>
      <c r="G41967"/>
      <c r="H41967"/>
      <c r="I41967"/>
      <c r="J41967"/>
      <c r="K41967"/>
      <c r="L41967"/>
      <c r="M41967"/>
      <c r="N41967"/>
      <c r="O41967"/>
      <c r="P41967"/>
      <c r="Q41967"/>
      <c r="R41967"/>
    </row>
    <row r="41968" spans="3:18" x14ac:dyDescent="0.2">
      <c r="C41968"/>
      <c r="D41968"/>
      <c r="E41968"/>
      <c r="F41968"/>
      <c r="G41968"/>
      <c r="H41968"/>
      <c r="I41968"/>
      <c r="J41968"/>
      <c r="K41968"/>
      <c r="L41968"/>
      <c r="M41968"/>
      <c r="N41968"/>
      <c r="O41968"/>
      <c r="P41968"/>
      <c r="Q41968"/>
      <c r="R41968"/>
    </row>
    <row r="41969" spans="3:18" x14ac:dyDescent="0.2">
      <c r="C41969"/>
      <c r="D41969"/>
      <c r="E41969"/>
      <c r="F41969"/>
      <c r="G41969"/>
      <c r="H41969"/>
      <c r="I41969"/>
      <c r="J41969"/>
      <c r="K41969"/>
      <c r="L41969"/>
      <c r="M41969"/>
      <c r="N41969"/>
      <c r="O41969"/>
      <c r="P41969"/>
      <c r="Q41969"/>
      <c r="R41969"/>
    </row>
    <row r="41970" spans="3:18" x14ac:dyDescent="0.2">
      <c r="C41970"/>
      <c r="D41970"/>
      <c r="E41970"/>
      <c r="F41970"/>
      <c r="G41970"/>
      <c r="H41970"/>
      <c r="I41970"/>
      <c r="J41970"/>
      <c r="K41970"/>
      <c r="L41970"/>
      <c r="M41970"/>
      <c r="N41970"/>
      <c r="O41970"/>
      <c r="P41970"/>
      <c r="Q41970"/>
      <c r="R41970"/>
    </row>
    <row r="41971" spans="3:18" x14ac:dyDescent="0.2">
      <c r="C41971"/>
      <c r="D41971"/>
      <c r="E41971"/>
      <c r="F41971"/>
      <c r="G41971"/>
      <c r="H41971"/>
      <c r="I41971"/>
      <c r="J41971"/>
      <c r="K41971"/>
      <c r="L41971"/>
      <c r="M41971"/>
      <c r="N41971"/>
      <c r="O41971"/>
      <c r="P41971"/>
      <c r="Q41971"/>
      <c r="R41971"/>
    </row>
    <row r="41972" spans="3:18" x14ac:dyDescent="0.2">
      <c r="C41972"/>
      <c r="D41972"/>
      <c r="E41972"/>
      <c r="F41972"/>
      <c r="G41972"/>
      <c r="H41972"/>
      <c r="I41972"/>
      <c r="J41972"/>
      <c r="K41972"/>
      <c r="L41972"/>
      <c r="M41972"/>
      <c r="N41972"/>
      <c r="O41972"/>
      <c r="P41972"/>
      <c r="Q41972"/>
      <c r="R41972"/>
    </row>
    <row r="41973" spans="3:18" x14ac:dyDescent="0.2">
      <c r="C41973"/>
      <c r="D41973"/>
      <c r="E41973"/>
      <c r="F41973"/>
      <c r="G41973"/>
      <c r="H41973"/>
      <c r="I41973"/>
      <c r="J41973"/>
      <c r="K41973"/>
      <c r="L41973"/>
      <c r="M41973"/>
      <c r="N41973"/>
      <c r="O41973"/>
      <c r="P41973"/>
      <c r="Q41973"/>
      <c r="R41973"/>
    </row>
    <row r="41974" spans="3:18" x14ac:dyDescent="0.2">
      <c r="C41974"/>
      <c r="D41974"/>
      <c r="E41974"/>
      <c r="F41974"/>
      <c r="G41974"/>
      <c r="H41974"/>
      <c r="I41974"/>
      <c r="J41974"/>
      <c r="K41974"/>
      <c r="L41974"/>
      <c r="M41974"/>
      <c r="N41974"/>
      <c r="O41974"/>
      <c r="P41974"/>
      <c r="Q41974"/>
      <c r="R41974"/>
    </row>
    <row r="41975" spans="3:18" x14ac:dyDescent="0.2">
      <c r="C41975"/>
      <c r="D41975"/>
      <c r="E41975"/>
      <c r="F41975"/>
      <c r="G41975"/>
      <c r="H41975"/>
      <c r="I41975"/>
      <c r="J41975"/>
      <c r="K41975"/>
      <c r="L41975"/>
      <c r="M41975"/>
      <c r="N41975"/>
      <c r="O41975"/>
      <c r="P41975"/>
      <c r="Q41975"/>
      <c r="R41975"/>
    </row>
    <row r="41976" spans="3:18" x14ac:dyDescent="0.2">
      <c r="C41976"/>
      <c r="D41976"/>
      <c r="E41976"/>
      <c r="F41976"/>
      <c r="G41976"/>
      <c r="H41976"/>
      <c r="I41976"/>
      <c r="J41976"/>
      <c r="K41976"/>
      <c r="L41976"/>
      <c r="M41976"/>
      <c r="N41976"/>
      <c r="O41976"/>
      <c r="P41976"/>
      <c r="Q41976"/>
      <c r="R41976"/>
    </row>
    <row r="41977" spans="3:18" x14ac:dyDescent="0.2">
      <c r="C41977"/>
      <c r="D41977"/>
      <c r="E41977"/>
      <c r="F41977"/>
      <c r="G41977"/>
      <c r="H41977"/>
      <c r="I41977"/>
      <c r="J41977"/>
      <c r="K41977"/>
      <c r="L41977"/>
      <c r="M41977"/>
      <c r="N41977"/>
      <c r="O41977"/>
      <c r="P41977"/>
      <c r="Q41977"/>
      <c r="R41977"/>
    </row>
    <row r="41978" spans="3:18" x14ac:dyDescent="0.2">
      <c r="C41978"/>
      <c r="D41978"/>
      <c r="E41978"/>
      <c r="F41978"/>
      <c r="G41978"/>
      <c r="H41978"/>
      <c r="I41978"/>
      <c r="J41978"/>
      <c r="K41978"/>
      <c r="L41978"/>
      <c r="M41978"/>
      <c r="N41978"/>
      <c r="O41978"/>
      <c r="P41978"/>
      <c r="Q41978"/>
      <c r="R41978"/>
    </row>
    <row r="41979" spans="3:18" x14ac:dyDescent="0.2">
      <c r="C41979"/>
      <c r="D41979"/>
      <c r="E41979"/>
      <c r="F41979"/>
      <c r="G41979"/>
      <c r="H41979"/>
      <c r="I41979"/>
      <c r="J41979"/>
      <c r="K41979"/>
      <c r="L41979"/>
      <c r="M41979"/>
      <c r="N41979"/>
      <c r="O41979"/>
      <c r="P41979"/>
      <c r="Q41979"/>
      <c r="R41979"/>
    </row>
    <row r="41980" spans="3:18" x14ac:dyDescent="0.2">
      <c r="C41980"/>
      <c r="D41980"/>
      <c r="E41980"/>
      <c r="F41980"/>
      <c r="G41980"/>
      <c r="H41980"/>
      <c r="I41980"/>
      <c r="J41980"/>
      <c r="K41980"/>
      <c r="L41980"/>
      <c r="M41980"/>
      <c r="N41980"/>
      <c r="O41980"/>
      <c r="P41980"/>
      <c r="Q41980"/>
      <c r="R41980"/>
    </row>
    <row r="41981" spans="3:18" x14ac:dyDescent="0.2">
      <c r="C41981"/>
      <c r="D41981"/>
      <c r="E41981"/>
      <c r="F41981"/>
      <c r="G41981"/>
      <c r="H41981"/>
      <c r="I41981"/>
      <c r="J41981"/>
      <c r="K41981"/>
      <c r="L41981"/>
      <c r="M41981"/>
      <c r="N41981"/>
      <c r="O41981"/>
      <c r="P41981"/>
      <c r="Q41981"/>
      <c r="R41981"/>
    </row>
    <row r="41982" spans="3:18" x14ac:dyDescent="0.2">
      <c r="C41982"/>
      <c r="D41982"/>
      <c r="E41982"/>
      <c r="F41982"/>
      <c r="G41982"/>
      <c r="H41982"/>
      <c r="I41982"/>
      <c r="J41982"/>
      <c r="K41982"/>
      <c r="L41982"/>
      <c r="M41982"/>
      <c r="N41982"/>
      <c r="O41982"/>
      <c r="P41982"/>
      <c r="Q41982"/>
      <c r="R41982"/>
    </row>
    <row r="41983" spans="3:18" x14ac:dyDescent="0.2">
      <c r="C41983"/>
      <c r="D41983"/>
      <c r="E41983"/>
      <c r="F41983"/>
      <c r="G41983"/>
      <c r="H41983"/>
      <c r="I41983"/>
      <c r="J41983"/>
      <c r="K41983"/>
      <c r="L41983"/>
      <c r="M41983"/>
      <c r="N41983"/>
      <c r="O41983"/>
      <c r="P41983"/>
      <c r="Q41983"/>
      <c r="R41983"/>
    </row>
    <row r="41984" spans="3:18" x14ac:dyDescent="0.2">
      <c r="C41984"/>
      <c r="D41984"/>
      <c r="E41984"/>
      <c r="F41984"/>
      <c r="G41984"/>
      <c r="H41984"/>
      <c r="I41984"/>
      <c r="J41984"/>
      <c r="K41984"/>
      <c r="L41984"/>
      <c r="M41984"/>
      <c r="N41984"/>
      <c r="O41984"/>
      <c r="P41984"/>
      <c r="Q41984"/>
      <c r="R41984"/>
    </row>
    <row r="41985" spans="3:18" x14ac:dyDescent="0.2">
      <c r="C41985"/>
      <c r="D41985"/>
      <c r="E41985"/>
      <c r="F41985"/>
      <c r="G41985"/>
      <c r="H41985"/>
      <c r="I41985"/>
      <c r="J41985"/>
      <c r="K41985"/>
      <c r="L41985"/>
      <c r="M41985"/>
      <c r="N41985"/>
      <c r="O41985"/>
      <c r="P41985"/>
      <c r="Q41985"/>
      <c r="R41985"/>
    </row>
    <row r="41986" spans="3:18" x14ac:dyDescent="0.2">
      <c r="C41986"/>
      <c r="D41986"/>
      <c r="E41986"/>
      <c r="F41986"/>
      <c r="G41986"/>
      <c r="H41986"/>
      <c r="I41986"/>
      <c r="J41986"/>
      <c r="K41986"/>
      <c r="L41986"/>
      <c r="M41986"/>
      <c r="N41986"/>
      <c r="O41986"/>
      <c r="P41986"/>
      <c r="Q41986"/>
      <c r="R41986"/>
    </row>
    <row r="41987" spans="3:18" x14ac:dyDescent="0.2">
      <c r="C41987"/>
      <c r="D41987"/>
      <c r="E41987"/>
      <c r="F41987"/>
      <c r="G41987"/>
      <c r="H41987"/>
      <c r="I41987"/>
      <c r="J41987"/>
      <c r="K41987"/>
      <c r="L41987"/>
      <c r="M41987"/>
      <c r="N41987"/>
      <c r="O41987"/>
      <c r="P41987"/>
      <c r="Q41987"/>
      <c r="R41987"/>
    </row>
    <row r="41988" spans="3:18" x14ac:dyDescent="0.2">
      <c r="C41988"/>
      <c r="D41988"/>
      <c r="E41988"/>
      <c r="F41988"/>
      <c r="G41988"/>
      <c r="H41988"/>
      <c r="I41988"/>
      <c r="J41988"/>
      <c r="K41988"/>
      <c r="L41988"/>
      <c r="M41988"/>
      <c r="N41988"/>
      <c r="O41988"/>
      <c r="P41988"/>
      <c r="Q41988"/>
      <c r="R41988"/>
    </row>
    <row r="41989" spans="3:18" x14ac:dyDescent="0.2">
      <c r="C41989"/>
      <c r="D41989"/>
      <c r="E41989"/>
      <c r="F41989"/>
      <c r="G41989"/>
      <c r="H41989"/>
      <c r="I41989"/>
      <c r="J41989"/>
      <c r="K41989"/>
      <c r="L41989"/>
      <c r="M41989"/>
      <c r="N41989"/>
      <c r="O41989"/>
      <c r="P41989"/>
      <c r="Q41989"/>
      <c r="R41989"/>
    </row>
    <row r="41990" spans="3:18" x14ac:dyDescent="0.2">
      <c r="C41990"/>
      <c r="D41990"/>
      <c r="E41990"/>
      <c r="F41990"/>
      <c r="G41990"/>
      <c r="H41990"/>
      <c r="I41990"/>
      <c r="J41990"/>
      <c r="K41990"/>
      <c r="L41990"/>
      <c r="M41990"/>
      <c r="N41990"/>
      <c r="O41990"/>
      <c r="P41990"/>
      <c r="Q41990"/>
      <c r="R41990"/>
    </row>
    <row r="41991" spans="3:18" x14ac:dyDescent="0.2">
      <c r="C41991"/>
      <c r="D41991"/>
      <c r="E41991"/>
      <c r="F41991"/>
      <c r="G41991"/>
      <c r="H41991"/>
      <c r="I41991"/>
      <c r="J41991"/>
      <c r="K41991"/>
      <c r="L41991"/>
      <c r="M41991"/>
      <c r="N41991"/>
      <c r="O41991"/>
      <c r="P41991"/>
      <c r="Q41991"/>
      <c r="R41991"/>
    </row>
    <row r="41992" spans="3:18" x14ac:dyDescent="0.2">
      <c r="C41992"/>
      <c r="D41992"/>
      <c r="E41992"/>
      <c r="F41992"/>
      <c r="G41992"/>
      <c r="H41992"/>
      <c r="I41992"/>
      <c r="J41992"/>
      <c r="K41992"/>
      <c r="L41992"/>
      <c r="M41992"/>
      <c r="N41992"/>
      <c r="O41992"/>
      <c r="P41992"/>
      <c r="Q41992"/>
      <c r="R41992"/>
    </row>
    <row r="41993" spans="3:18" x14ac:dyDescent="0.2">
      <c r="C41993"/>
      <c r="D41993"/>
      <c r="E41993"/>
      <c r="F41993"/>
      <c r="G41993"/>
      <c r="H41993"/>
      <c r="I41993"/>
      <c r="J41993"/>
      <c r="K41993"/>
      <c r="L41993"/>
      <c r="M41993"/>
      <c r="N41993"/>
      <c r="O41993"/>
      <c r="P41993"/>
      <c r="Q41993"/>
      <c r="R41993"/>
    </row>
    <row r="41994" spans="3:18" x14ac:dyDescent="0.2">
      <c r="C41994"/>
      <c r="D41994"/>
      <c r="E41994"/>
      <c r="F41994"/>
      <c r="G41994"/>
      <c r="H41994"/>
      <c r="I41994"/>
      <c r="J41994"/>
      <c r="K41994"/>
      <c r="L41994"/>
      <c r="M41994"/>
      <c r="N41994"/>
      <c r="O41994"/>
      <c r="P41994"/>
      <c r="Q41994"/>
      <c r="R41994"/>
    </row>
    <row r="41995" spans="3:18" x14ac:dyDescent="0.2">
      <c r="C41995"/>
      <c r="D41995"/>
      <c r="E41995"/>
      <c r="F41995"/>
      <c r="G41995"/>
      <c r="H41995"/>
      <c r="I41995"/>
      <c r="J41995"/>
      <c r="K41995"/>
      <c r="L41995"/>
      <c r="M41995"/>
      <c r="N41995"/>
      <c r="O41995"/>
      <c r="P41995"/>
      <c r="Q41995"/>
      <c r="R41995"/>
    </row>
    <row r="41996" spans="3:18" x14ac:dyDescent="0.2">
      <c r="C41996"/>
      <c r="D41996"/>
      <c r="E41996"/>
      <c r="F41996"/>
      <c r="G41996"/>
      <c r="H41996"/>
      <c r="I41996"/>
      <c r="J41996"/>
      <c r="K41996"/>
      <c r="L41996"/>
      <c r="M41996"/>
      <c r="N41996"/>
      <c r="O41996"/>
      <c r="P41996"/>
      <c r="Q41996"/>
      <c r="R41996"/>
    </row>
    <row r="41997" spans="3:18" x14ac:dyDescent="0.2">
      <c r="C41997"/>
      <c r="D41997"/>
      <c r="E41997"/>
      <c r="F41997"/>
      <c r="G41997"/>
      <c r="H41997"/>
      <c r="I41997"/>
      <c r="J41997"/>
      <c r="K41997"/>
      <c r="L41997"/>
      <c r="M41997"/>
      <c r="N41997"/>
      <c r="O41997"/>
      <c r="P41997"/>
      <c r="Q41997"/>
      <c r="R41997"/>
    </row>
    <row r="41998" spans="3:18" x14ac:dyDescent="0.2">
      <c r="C41998"/>
      <c r="D41998"/>
      <c r="E41998"/>
      <c r="F41998"/>
      <c r="G41998"/>
      <c r="H41998"/>
      <c r="I41998"/>
      <c r="J41998"/>
      <c r="K41998"/>
      <c r="L41998"/>
      <c r="M41998"/>
      <c r="N41998"/>
      <c r="O41998"/>
      <c r="P41998"/>
      <c r="Q41998"/>
      <c r="R41998"/>
    </row>
    <row r="41999" spans="3:18" x14ac:dyDescent="0.2">
      <c r="C41999"/>
      <c r="D41999"/>
      <c r="E41999"/>
      <c r="F41999"/>
      <c r="G41999"/>
      <c r="H41999"/>
      <c r="I41999"/>
      <c r="J41999"/>
      <c r="K41999"/>
      <c r="L41999"/>
      <c r="M41999"/>
      <c r="N41999"/>
      <c r="O41999"/>
      <c r="P41999"/>
      <c r="Q41999"/>
      <c r="R41999"/>
    </row>
    <row r="42000" spans="3:18" x14ac:dyDescent="0.2">
      <c r="C42000"/>
      <c r="D42000"/>
      <c r="E42000"/>
      <c r="F42000"/>
      <c r="G42000"/>
      <c r="H42000"/>
      <c r="I42000"/>
      <c r="J42000"/>
      <c r="K42000"/>
      <c r="L42000"/>
      <c r="M42000"/>
      <c r="N42000"/>
      <c r="O42000"/>
      <c r="P42000"/>
      <c r="Q42000"/>
      <c r="R42000"/>
    </row>
    <row r="42001" spans="3:18" x14ac:dyDescent="0.2">
      <c r="C42001"/>
      <c r="D42001"/>
      <c r="E42001"/>
      <c r="F42001"/>
      <c r="G42001"/>
      <c r="H42001"/>
      <c r="I42001"/>
      <c r="J42001"/>
      <c r="K42001"/>
      <c r="L42001"/>
      <c r="M42001"/>
      <c r="N42001"/>
      <c r="O42001"/>
      <c r="P42001"/>
      <c r="Q42001"/>
      <c r="R42001"/>
    </row>
    <row r="42002" spans="3:18" x14ac:dyDescent="0.2">
      <c r="C42002"/>
      <c r="D42002"/>
      <c r="E42002"/>
      <c r="F42002"/>
      <c r="G42002"/>
      <c r="H42002"/>
      <c r="I42002"/>
      <c r="J42002"/>
      <c r="K42002"/>
      <c r="L42002"/>
      <c r="M42002"/>
      <c r="N42002"/>
      <c r="O42002"/>
      <c r="P42002"/>
      <c r="Q42002"/>
      <c r="R42002"/>
    </row>
    <row r="42003" spans="3:18" x14ac:dyDescent="0.2">
      <c r="C42003"/>
      <c r="D42003"/>
      <c r="E42003"/>
      <c r="F42003"/>
      <c r="G42003"/>
      <c r="H42003"/>
      <c r="I42003"/>
      <c r="J42003"/>
      <c r="K42003"/>
      <c r="L42003"/>
      <c r="M42003"/>
      <c r="N42003"/>
      <c r="O42003"/>
      <c r="P42003"/>
      <c r="Q42003"/>
      <c r="R42003"/>
    </row>
    <row r="42004" spans="3:18" x14ac:dyDescent="0.2">
      <c r="C42004"/>
      <c r="D42004"/>
      <c r="E42004"/>
      <c r="F42004"/>
      <c r="G42004"/>
      <c r="H42004"/>
      <c r="I42004"/>
      <c r="J42004"/>
      <c r="K42004"/>
      <c r="L42004"/>
      <c r="M42004"/>
      <c r="N42004"/>
      <c r="O42004"/>
      <c r="P42004"/>
      <c r="Q42004"/>
      <c r="R42004"/>
    </row>
    <row r="42005" spans="3:18" x14ac:dyDescent="0.2">
      <c r="C42005"/>
      <c r="D42005"/>
      <c r="E42005"/>
      <c r="F42005"/>
      <c r="G42005"/>
      <c r="H42005"/>
      <c r="I42005"/>
      <c r="J42005"/>
      <c r="K42005"/>
      <c r="L42005"/>
      <c r="M42005"/>
      <c r="N42005"/>
      <c r="O42005"/>
      <c r="P42005"/>
      <c r="Q42005"/>
      <c r="R42005"/>
    </row>
    <row r="42006" spans="3:18" x14ac:dyDescent="0.2">
      <c r="C42006"/>
      <c r="D42006"/>
      <c r="E42006"/>
      <c r="F42006"/>
      <c r="G42006"/>
      <c r="H42006"/>
      <c r="I42006"/>
      <c r="J42006"/>
      <c r="K42006"/>
      <c r="L42006"/>
      <c r="M42006"/>
      <c r="N42006"/>
      <c r="O42006"/>
      <c r="P42006"/>
      <c r="Q42006"/>
      <c r="R42006"/>
    </row>
    <row r="42007" spans="3:18" x14ac:dyDescent="0.2">
      <c r="C42007"/>
      <c r="D42007"/>
      <c r="E42007"/>
      <c r="F42007"/>
      <c r="G42007"/>
      <c r="H42007"/>
      <c r="I42007"/>
      <c r="J42007"/>
      <c r="K42007"/>
      <c r="L42007"/>
      <c r="M42007"/>
      <c r="N42007"/>
      <c r="O42007"/>
      <c r="P42007"/>
      <c r="Q42007"/>
      <c r="R42007"/>
    </row>
    <row r="42008" spans="3:18" x14ac:dyDescent="0.2">
      <c r="C42008"/>
      <c r="D42008"/>
      <c r="E42008"/>
      <c r="F42008"/>
      <c r="G42008"/>
      <c r="H42008"/>
      <c r="I42008"/>
      <c r="J42008"/>
      <c r="K42008"/>
      <c r="L42008"/>
      <c r="M42008"/>
      <c r="N42008"/>
      <c r="O42008"/>
      <c r="P42008"/>
      <c r="Q42008"/>
      <c r="R42008"/>
    </row>
    <row r="42009" spans="3:18" x14ac:dyDescent="0.2">
      <c r="C42009"/>
      <c r="D42009"/>
      <c r="E42009"/>
      <c r="F42009"/>
      <c r="G42009"/>
      <c r="H42009"/>
      <c r="I42009"/>
      <c r="J42009"/>
      <c r="K42009"/>
      <c r="L42009"/>
      <c r="M42009"/>
      <c r="N42009"/>
      <c r="O42009"/>
      <c r="P42009"/>
      <c r="Q42009"/>
      <c r="R42009"/>
    </row>
    <row r="42010" spans="3:18" x14ac:dyDescent="0.2">
      <c r="C42010"/>
      <c r="D42010"/>
      <c r="E42010"/>
      <c r="F42010"/>
      <c r="G42010"/>
      <c r="H42010"/>
      <c r="I42010"/>
      <c r="J42010"/>
      <c r="K42010"/>
      <c r="L42010"/>
      <c r="M42010"/>
      <c r="N42010"/>
      <c r="O42010"/>
      <c r="P42010"/>
      <c r="Q42010"/>
      <c r="R42010"/>
    </row>
    <row r="42011" spans="3:18" x14ac:dyDescent="0.2">
      <c r="C42011"/>
      <c r="D42011"/>
      <c r="E42011"/>
      <c r="F42011"/>
      <c r="G42011"/>
      <c r="H42011"/>
      <c r="I42011"/>
      <c r="J42011"/>
      <c r="K42011"/>
      <c r="L42011"/>
      <c r="M42011"/>
      <c r="N42011"/>
      <c r="O42011"/>
      <c r="P42011"/>
      <c r="Q42011"/>
      <c r="R42011"/>
    </row>
    <row r="42012" spans="3:18" x14ac:dyDescent="0.2">
      <c r="C42012"/>
      <c r="D42012"/>
      <c r="E42012"/>
      <c r="F42012"/>
      <c r="G42012"/>
      <c r="H42012"/>
      <c r="I42012"/>
      <c r="J42012"/>
      <c r="K42012"/>
      <c r="L42012"/>
      <c r="M42012"/>
      <c r="N42012"/>
      <c r="O42012"/>
      <c r="P42012"/>
      <c r="Q42012"/>
      <c r="R42012"/>
    </row>
    <row r="42013" spans="3:18" x14ac:dyDescent="0.2">
      <c r="C42013"/>
      <c r="D42013"/>
      <c r="E42013"/>
      <c r="F42013"/>
      <c r="G42013"/>
      <c r="H42013"/>
      <c r="I42013"/>
      <c r="J42013"/>
      <c r="K42013"/>
      <c r="L42013"/>
      <c r="M42013"/>
      <c r="N42013"/>
      <c r="O42013"/>
      <c r="P42013"/>
      <c r="Q42013"/>
      <c r="R42013"/>
    </row>
    <row r="42014" spans="3:18" x14ac:dyDescent="0.2">
      <c r="C42014"/>
      <c r="D42014"/>
      <c r="E42014"/>
      <c r="F42014"/>
      <c r="G42014"/>
      <c r="H42014"/>
      <c r="I42014"/>
      <c r="J42014"/>
      <c r="K42014"/>
      <c r="L42014"/>
      <c r="M42014"/>
      <c r="N42014"/>
      <c r="O42014"/>
      <c r="P42014"/>
      <c r="Q42014"/>
      <c r="R42014"/>
    </row>
    <row r="42015" spans="3:18" x14ac:dyDescent="0.2">
      <c r="C42015"/>
      <c r="D42015"/>
      <c r="E42015"/>
      <c r="F42015"/>
      <c r="G42015"/>
      <c r="H42015"/>
      <c r="I42015"/>
      <c r="J42015"/>
      <c r="K42015"/>
      <c r="L42015"/>
      <c r="M42015"/>
      <c r="N42015"/>
      <c r="O42015"/>
      <c r="P42015"/>
      <c r="Q42015"/>
      <c r="R42015"/>
    </row>
    <row r="42016" spans="3:18" x14ac:dyDescent="0.2">
      <c r="C42016"/>
      <c r="D42016"/>
      <c r="E42016"/>
      <c r="F42016"/>
      <c r="G42016"/>
      <c r="H42016"/>
      <c r="I42016"/>
      <c r="J42016"/>
      <c r="K42016"/>
      <c r="L42016"/>
      <c r="M42016"/>
      <c r="N42016"/>
      <c r="O42016"/>
      <c r="P42016"/>
      <c r="Q42016"/>
      <c r="R42016"/>
    </row>
    <row r="42017" spans="3:18" x14ac:dyDescent="0.2">
      <c r="C42017"/>
      <c r="D42017"/>
      <c r="E42017"/>
      <c r="F42017"/>
      <c r="G42017"/>
      <c r="H42017"/>
      <c r="I42017"/>
      <c r="J42017"/>
      <c r="K42017"/>
      <c r="L42017"/>
      <c r="M42017"/>
      <c r="N42017"/>
      <c r="O42017"/>
      <c r="P42017"/>
      <c r="Q42017"/>
      <c r="R42017"/>
    </row>
    <row r="42018" spans="3:18" x14ac:dyDescent="0.2">
      <c r="C42018"/>
      <c r="D42018"/>
      <c r="E42018"/>
      <c r="F42018"/>
      <c r="G42018"/>
      <c r="H42018"/>
      <c r="I42018"/>
      <c r="J42018"/>
      <c r="K42018"/>
      <c r="L42018"/>
      <c r="M42018"/>
      <c r="N42018"/>
      <c r="O42018"/>
      <c r="P42018"/>
      <c r="Q42018"/>
      <c r="R42018"/>
    </row>
    <row r="42019" spans="3:18" x14ac:dyDescent="0.2">
      <c r="C42019"/>
      <c r="D42019"/>
      <c r="E42019"/>
      <c r="F42019"/>
      <c r="G42019"/>
      <c r="H42019"/>
      <c r="I42019"/>
      <c r="J42019"/>
      <c r="K42019"/>
      <c r="L42019"/>
      <c r="M42019"/>
      <c r="N42019"/>
      <c r="O42019"/>
      <c r="P42019"/>
      <c r="Q42019"/>
      <c r="R42019"/>
    </row>
    <row r="42020" spans="3:18" x14ac:dyDescent="0.2">
      <c r="C42020"/>
      <c r="D42020"/>
      <c r="E42020"/>
      <c r="F42020"/>
      <c r="G42020"/>
      <c r="H42020"/>
      <c r="I42020"/>
      <c r="J42020"/>
      <c r="K42020"/>
      <c r="L42020"/>
      <c r="M42020"/>
      <c r="N42020"/>
      <c r="O42020"/>
      <c r="P42020"/>
      <c r="Q42020"/>
      <c r="R42020"/>
    </row>
    <row r="42021" spans="3:18" x14ac:dyDescent="0.2">
      <c r="C42021"/>
      <c r="D42021"/>
      <c r="E42021"/>
      <c r="F42021"/>
      <c r="G42021"/>
      <c r="H42021"/>
      <c r="I42021"/>
      <c r="J42021"/>
      <c r="K42021"/>
      <c r="L42021"/>
      <c r="M42021"/>
      <c r="N42021"/>
      <c r="O42021"/>
      <c r="P42021"/>
      <c r="Q42021"/>
      <c r="R42021"/>
    </row>
    <row r="42022" spans="3:18" x14ac:dyDescent="0.2">
      <c r="C42022"/>
      <c r="D42022"/>
      <c r="E42022"/>
      <c r="F42022"/>
      <c r="G42022"/>
      <c r="H42022"/>
      <c r="I42022"/>
      <c r="J42022"/>
      <c r="K42022"/>
      <c r="L42022"/>
      <c r="M42022"/>
      <c r="N42022"/>
      <c r="O42022"/>
      <c r="P42022"/>
      <c r="Q42022"/>
      <c r="R42022"/>
    </row>
    <row r="42023" spans="3:18" x14ac:dyDescent="0.2">
      <c r="C42023"/>
      <c r="D42023"/>
      <c r="E42023"/>
      <c r="F42023"/>
      <c r="G42023"/>
      <c r="H42023"/>
      <c r="I42023"/>
      <c r="J42023"/>
      <c r="K42023"/>
      <c r="L42023"/>
      <c r="M42023"/>
      <c r="N42023"/>
      <c r="O42023"/>
      <c r="P42023"/>
      <c r="Q42023"/>
      <c r="R42023"/>
    </row>
    <row r="42024" spans="3:18" x14ac:dyDescent="0.2">
      <c r="C42024"/>
      <c r="D42024"/>
      <c r="E42024"/>
      <c r="F42024"/>
      <c r="G42024"/>
      <c r="H42024"/>
      <c r="I42024"/>
      <c r="J42024"/>
      <c r="K42024"/>
      <c r="L42024"/>
      <c r="M42024"/>
      <c r="N42024"/>
      <c r="O42024"/>
      <c r="P42024"/>
      <c r="Q42024"/>
      <c r="R42024"/>
    </row>
    <row r="42025" spans="3:18" x14ac:dyDescent="0.2">
      <c r="C42025"/>
      <c r="D42025"/>
      <c r="E42025"/>
      <c r="F42025"/>
      <c r="G42025"/>
      <c r="H42025"/>
      <c r="I42025"/>
      <c r="J42025"/>
      <c r="K42025"/>
      <c r="L42025"/>
      <c r="M42025"/>
      <c r="N42025"/>
      <c r="O42025"/>
      <c r="P42025"/>
      <c r="Q42025"/>
      <c r="R42025"/>
    </row>
    <row r="42026" spans="3:18" x14ac:dyDescent="0.2">
      <c r="C42026"/>
      <c r="D42026"/>
      <c r="E42026"/>
      <c r="F42026"/>
      <c r="G42026"/>
      <c r="H42026"/>
      <c r="I42026"/>
      <c r="J42026"/>
      <c r="K42026"/>
      <c r="L42026"/>
      <c r="M42026"/>
      <c r="N42026"/>
      <c r="O42026"/>
      <c r="P42026"/>
      <c r="Q42026"/>
      <c r="R42026"/>
    </row>
    <row r="42027" spans="3:18" x14ac:dyDescent="0.2">
      <c r="C42027"/>
      <c r="D42027"/>
      <c r="E42027"/>
      <c r="F42027"/>
      <c r="G42027"/>
      <c r="H42027"/>
      <c r="I42027"/>
      <c r="J42027"/>
      <c r="K42027"/>
      <c r="L42027"/>
      <c r="M42027"/>
      <c r="N42027"/>
      <c r="O42027"/>
      <c r="P42027"/>
      <c r="Q42027"/>
      <c r="R42027"/>
    </row>
    <row r="42028" spans="3:18" x14ac:dyDescent="0.2">
      <c r="C42028"/>
      <c r="D42028"/>
      <c r="E42028"/>
      <c r="F42028"/>
      <c r="G42028"/>
      <c r="H42028"/>
      <c r="I42028"/>
      <c r="J42028"/>
      <c r="K42028"/>
      <c r="L42028"/>
      <c r="M42028"/>
      <c r="N42028"/>
      <c r="O42028"/>
      <c r="P42028"/>
      <c r="Q42028"/>
      <c r="R42028"/>
    </row>
    <row r="42029" spans="3:18" x14ac:dyDescent="0.2">
      <c r="C42029"/>
      <c r="D42029"/>
      <c r="E42029"/>
      <c r="F42029"/>
      <c r="G42029"/>
      <c r="H42029"/>
      <c r="I42029"/>
      <c r="J42029"/>
      <c r="K42029"/>
      <c r="L42029"/>
      <c r="M42029"/>
      <c r="N42029"/>
      <c r="O42029"/>
      <c r="P42029"/>
      <c r="Q42029"/>
      <c r="R42029"/>
    </row>
    <row r="42030" spans="3:18" x14ac:dyDescent="0.2">
      <c r="C42030"/>
      <c r="D42030"/>
      <c r="E42030"/>
      <c r="F42030"/>
      <c r="G42030"/>
      <c r="H42030"/>
      <c r="I42030"/>
      <c r="J42030"/>
      <c r="K42030"/>
      <c r="L42030"/>
      <c r="M42030"/>
      <c r="N42030"/>
      <c r="O42030"/>
      <c r="P42030"/>
      <c r="Q42030"/>
      <c r="R42030"/>
    </row>
    <row r="42031" spans="3:18" x14ac:dyDescent="0.2">
      <c r="C42031"/>
      <c r="D42031"/>
      <c r="E42031"/>
      <c r="F42031"/>
      <c r="G42031"/>
      <c r="H42031"/>
      <c r="I42031"/>
      <c r="J42031"/>
      <c r="K42031"/>
      <c r="L42031"/>
      <c r="M42031"/>
      <c r="N42031"/>
      <c r="O42031"/>
      <c r="P42031"/>
      <c r="Q42031"/>
      <c r="R42031"/>
    </row>
    <row r="42032" spans="3:18" x14ac:dyDescent="0.2">
      <c r="C42032"/>
      <c r="D42032"/>
      <c r="E42032"/>
      <c r="F42032"/>
      <c r="G42032"/>
      <c r="H42032"/>
      <c r="I42032"/>
      <c r="J42032"/>
      <c r="K42032"/>
      <c r="L42032"/>
      <c r="M42032"/>
      <c r="N42032"/>
      <c r="O42032"/>
      <c r="P42032"/>
      <c r="Q42032"/>
      <c r="R42032"/>
    </row>
    <row r="42033" spans="3:18" x14ac:dyDescent="0.2">
      <c r="C42033"/>
      <c r="D42033"/>
      <c r="E42033"/>
      <c r="F42033"/>
      <c r="G42033"/>
      <c r="H42033"/>
      <c r="I42033"/>
      <c r="J42033"/>
      <c r="K42033"/>
      <c r="L42033"/>
      <c r="M42033"/>
      <c r="N42033"/>
      <c r="O42033"/>
      <c r="P42033"/>
      <c r="Q42033"/>
      <c r="R42033"/>
    </row>
    <row r="42034" spans="3:18" x14ac:dyDescent="0.2">
      <c r="C42034"/>
      <c r="D42034"/>
      <c r="E42034"/>
      <c r="F42034"/>
      <c r="G42034"/>
      <c r="H42034"/>
      <c r="I42034"/>
      <c r="J42034"/>
      <c r="K42034"/>
      <c r="L42034"/>
      <c r="M42034"/>
      <c r="N42034"/>
      <c r="O42034"/>
      <c r="P42034"/>
      <c r="Q42034"/>
      <c r="R42034"/>
    </row>
    <row r="42035" spans="3:18" x14ac:dyDescent="0.2">
      <c r="C42035"/>
      <c r="D42035"/>
      <c r="E42035"/>
      <c r="F42035"/>
      <c r="G42035"/>
      <c r="H42035"/>
      <c r="I42035"/>
      <c r="J42035"/>
      <c r="K42035"/>
      <c r="L42035"/>
      <c r="M42035"/>
      <c r="N42035"/>
      <c r="O42035"/>
      <c r="P42035"/>
      <c r="Q42035"/>
      <c r="R42035"/>
    </row>
    <row r="42036" spans="3:18" x14ac:dyDescent="0.2">
      <c r="C42036"/>
      <c r="D42036"/>
      <c r="E42036"/>
      <c r="F42036"/>
      <c r="G42036"/>
      <c r="H42036"/>
      <c r="I42036"/>
      <c r="J42036"/>
      <c r="K42036"/>
      <c r="L42036"/>
      <c r="M42036"/>
      <c r="N42036"/>
      <c r="O42036"/>
      <c r="P42036"/>
      <c r="Q42036"/>
      <c r="R42036"/>
    </row>
    <row r="42037" spans="3:18" x14ac:dyDescent="0.2">
      <c r="C42037"/>
      <c r="D42037"/>
      <c r="E42037"/>
      <c r="F42037"/>
      <c r="G42037"/>
      <c r="H42037"/>
      <c r="I42037"/>
      <c r="J42037"/>
      <c r="K42037"/>
      <c r="L42037"/>
      <c r="M42037"/>
      <c r="N42037"/>
      <c r="O42037"/>
      <c r="P42037"/>
      <c r="Q42037"/>
      <c r="R42037"/>
    </row>
    <row r="42038" spans="3:18" x14ac:dyDescent="0.2">
      <c r="C42038"/>
      <c r="D42038"/>
      <c r="E42038"/>
      <c r="F42038"/>
      <c r="G42038"/>
      <c r="H42038"/>
      <c r="I42038"/>
      <c r="J42038"/>
      <c r="K42038"/>
      <c r="L42038"/>
      <c r="M42038"/>
      <c r="N42038"/>
      <c r="O42038"/>
      <c r="P42038"/>
      <c r="Q42038"/>
      <c r="R42038"/>
    </row>
    <row r="42039" spans="3:18" x14ac:dyDescent="0.2">
      <c r="C42039"/>
      <c r="D42039"/>
      <c r="E42039"/>
      <c r="F42039"/>
      <c r="G42039"/>
      <c r="H42039"/>
      <c r="I42039"/>
      <c r="J42039"/>
      <c r="K42039"/>
      <c r="L42039"/>
      <c r="M42039"/>
      <c r="N42039"/>
      <c r="O42039"/>
      <c r="P42039"/>
      <c r="Q42039"/>
      <c r="R42039"/>
    </row>
    <row r="42040" spans="3:18" x14ac:dyDescent="0.2">
      <c r="C42040"/>
      <c r="D42040"/>
      <c r="E42040"/>
      <c r="F42040"/>
      <c r="G42040"/>
      <c r="H42040"/>
      <c r="I42040"/>
      <c r="J42040"/>
      <c r="K42040"/>
      <c r="L42040"/>
      <c r="M42040"/>
      <c r="N42040"/>
      <c r="O42040"/>
      <c r="P42040"/>
      <c r="Q42040"/>
      <c r="R42040"/>
    </row>
    <row r="42041" spans="3:18" x14ac:dyDescent="0.2">
      <c r="C42041"/>
      <c r="D42041"/>
      <c r="E42041"/>
      <c r="F42041"/>
      <c r="G42041"/>
      <c r="H42041"/>
      <c r="I42041"/>
      <c r="J42041"/>
      <c r="K42041"/>
      <c r="L42041"/>
      <c r="M42041"/>
      <c r="N42041"/>
      <c r="O42041"/>
      <c r="P42041"/>
      <c r="Q42041"/>
      <c r="R42041"/>
    </row>
    <row r="42042" spans="3:18" x14ac:dyDescent="0.2">
      <c r="C42042"/>
      <c r="D42042"/>
      <c r="E42042"/>
      <c r="F42042"/>
      <c r="G42042"/>
      <c r="H42042"/>
      <c r="I42042"/>
      <c r="J42042"/>
      <c r="K42042"/>
      <c r="L42042"/>
      <c r="M42042"/>
      <c r="N42042"/>
      <c r="O42042"/>
      <c r="P42042"/>
      <c r="Q42042"/>
      <c r="R42042"/>
    </row>
    <row r="42043" spans="3:18" x14ac:dyDescent="0.2">
      <c r="C42043"/>
      <c r="D42043"/>
      <c r="E42043"/>
      <c r="F42043"/>
      <c r="G42043"/>
      <c r="H42043"/>
      <c r="I42043"/>
      <c r="J42043"/>
      <c r="K42043"/>
      <c r="L42043"/>
      <c r="M42043"/>
      <c r="N42043"/>
      <c r="O42043"/>
      <c r="P42043"/>
      <c r="Q42043"/>
      <c r="R42043"/>
    </row>
    <row r="42044" spans="3:18" x14ac:dyDescent="0.2">
      <c r="C42044"/>
      <c r="D42044"/>
      <c r="E42044"/>
      <c r="F42044"/>
      <c r="G42044"/>
      <c r="H42044"/>
      <c r="I42044"/>
      <c r="J42044"/>
      <c r="K42044"/>
      <c r="L42044"/>
      <c r="M42044"/>
      <c r="N42044"/>
      <c r="O42044"/>
      <c r="P42044"/>
      <c r="Q42044"/>
      <c r="R42044"/>
    </row>
    <row r="42045" spans="3:18" x14ac:dyDescent="0.2">
      <c r="C42045"/>
      <c r="D42045"/>
      <c r="E42045"/>
      <c r="F42045"/>
      <c r="G42045"/>
      <c r="H42045"/>
      <c r="I42045"/>
      <c r="J42045"/>
      <c r="K42045"/>
      <c r="L42045"/>
      <c r="M42045"/>
      <c r="N42045"/>
      <c r="O42045"/>
      <c r="P42045"/>
      <c r="Q42045"/>
      <c r="R42045"/>
    </row>
    <row r="42046" spans="3:18" x14ac:dyDescent="0.2">
      <c r="C42046"/>
      <c r="D42046"/>
      <c r="E42046"/>
      <c r="F42046"/>
      <c r="G42046"/>
      <c r="H42046"/>
      <c r="I42046"/>
      <c r="J42046"/>
      <c r="K42046"/>
      <c r="L42046"/>
      <c r="M42046"/>
      <c r="N42046"/>
      <c r="O42046"/>
      <c r="P42046"/>
      <c r="Q42046"/>
      <c r="R42046"/>
    </row>
    <row r="42047" spans="3:18" x14ac:dyDescent="0.2">
      <c r="C42047"/>
      <c r="D42047"/>
      <c r="E42047"/>
      <c r="F42047"/>
      <c r="G42047"/>
      <c r="H42047"/>
      <c r="I42047"/>
      <c r="J42047"/>
      <c r="K42047"/>
      <c r="L42047"/>
      <c r="M42047"/>
      <c r="N42047"/>
      <c r="O42047"/>
      <c r="P42047"/>
      <c r="Q42047"/>
      <c r="R42047"/>
    </row>
    <row r="42048" spans="3:18" x14ac:dyDescent="0.2">
      <c r="C42048"/>
      <c r="D42048"/>
      <c r="E42048"/>
      <c r="F42048"/>
      <c r="G42048"/>
      <c r="H42048"/>
      <c r="I42048"/>
      <c r="J42048"/>
      <c r="K42048"/>
      <c r="L42048"/>
      <c r="M42048"/>
      <c r="N42048"/>
      <c r="O42048"/>
      <c r="P42048"/>
      <c r="Q42048"/>
      <c r="R42048"/>
    </row>
    <row r="42049" spans="3:18" x14ac:dyDescent="0.2">
      <c r="C42049"/>
      <c r="D42049"/>
      <c r="E42049"/>
      <c r="F42049"/>
      <c r="G42049"/>
      <c r="H42049"/>
      <c r="I42049"/>
      <c r="J42049"/>
      <c r="K42049"/>
      <c r="L42049"/>
      <c r="M42049"/>
      <c r="N42049"/>
      <c r="O42049"/>
      <c r="P42049"/>
      <c r="Q42049"/>
      <c r="R42049"/>
    </row>
    <row r="42050" spans="3:18" x14ac:dyDescent="0.2">
      <c r="C42050"/>
      <c r="D42050"/>
      <c r="E42050"/>
      <c r="F42050"/>
      <c r="G42050"/>
      <c r="H42050"/>
      <c r="I42050"/>
      <c r="J42050"/>
      <c r="K42050"/>
      <c r="L42050"/>
      <c r="M42050"/>
      <c r="N42050"/>
      <c r="O42050"/>
      <c r="P42050"/>
      <c r="Q42050"/>
      <c r="R42050"/>
    </row>
    <row r="42051" spans="3:18" x14ac:dyDescent="0.2">
      <c r="C42051"/>
      <c r="D42051"/>
      <c r="E42051"/>
      <c r="F42051"/>
      <c r="G42051"/>
      <c r="H42051"/>
      <c r="I42051"/>
      <c r="J42051"/>
      <c r="K42051"/>
      <c r="L42051"/>
      <c r="M42051"/>
      <c r="N42051"/>
      <c r="O42051"/>
      <c r="P42051"/>
      <c r="Q42051"/>
      <c r="R42051"/>
    </row>
    <row r="42052" spans="3:18" x14ac:dyDescent="0.2">
      <c r="C42052"/>
      <c r="D42052"/>
      <c r="E42052"/>
      <c r="F42052"/>
      <c r="G42052"/>
      <c r="H42052"/>
      <c r="I42052"/>
      <c r="J42052"/>
      <c r="K42052"/>
      <c r="L42052"/>
      <c r="M42052"/>
      <c r="N42052"/>
      <c r="O42052"/>
      <c r="P42052"/>
      <c r="Q42052"/>
      <c r="R42052"/>
    </row>
    <row r="42053" spans="3:18" x14ac:dyDescent="0.2">
      <c r="C42053"/>
      <c r="D42053"/>
      <c r="E42053"/>
      <c r="F42053"/>
      <c r="G42053"/>
      <c r="H42053"/>
      <c r="I42053"/>
      <c r="J42053"/>
      <c r="K42053"/>
      <c r="L42053"/>
      <c r="M42053"/>
      <c r="N42053"/>
      <c r="O42053"/>
      <c r="P42053"/>
      <c r="Q42053"/>
      <c r="R42053"/>
    </row>
    <row r="42054" spans="3:18" x14ac:dyDescent="0.2">
      <c r="C42054"/>
      <c r="D42054"/>
      <c r="E42054"/>
      <c r="F42054"/>
      <c r="G42054"/>
      <c r="H42054"/>
      <c r="I42054"/>
      <c r="J42054"/>
      <c r="K42054"/>
      <c r="L42054"/>
      <c r="M42054"/>
      <c r="N42054"/>
      <c r="O42054"/>
      <c r="P42054"/>
      <c r="Q42054"/>
      <c r="R42054"/>
    </row>
    <row r="42055" spans="3:18" x14ac:dyDescent="0.2">
      <c r="C42055"/>
      <c r="D42055"/>
      <c r="E42055"/>
      <c r="F42055"/>
      <c r="G42055"/>
      <c r="H42055"/>
      <c r="I42055"/>
      <c r="J42055"/>
      <c r="K42055"/>
      <c r="L42055"/>
      <c r="M42055"/>
      <c r="N42055"/>
      <c r="O42055"/>
      <c r="P42055"/>
      <c r="Q42055"/>
      <c r="R42055"/>
    </row>
    <row r="42056" spans="3:18" x14ac:dyDescent="0.2">
      <c r="C42056"/>
      <c r="D42056"/>
      <c r="E42056"/>
      <c r="F42056"/>
      <c r="G42056"/>
      <c r="H42056"/>
      <c r="I42056"/>
      <c r="J42056"/>
      <c r="K42056"/>
      <c r="L42056"/>
      <c r="M42056"/>
      <c r="N42056"/>
      <c r="O42056"/>
      <c r="P42056"/>
      <c r="Q42056"/>
      <c r="R42056"/>
    </row>
    <row r="42057" spans="3:18" x14ac:dyDescent="0.2">
      <c r="C42057"/>
      <c r="D42057"/>
      <c r="E42057"/>
      <c r="F42057"/>
      <c r="G42057"/>
      <c r="H42057"/>
      <c r="I42057"/>
      <c r="J42057"/>
      <c r="K42057"/>
      <c r="L42057"/>
      <c r="M42057"/>
      <c r="N42057"/>
      <c r="O42057"/>
      <c r="P42057"/>
      <c r="Q42057"/>
      <c r="R42057"/>
    </row>
    <row r="42058" spans="3:18" x14ac:dyDescent="0.2">
      <c r="C42058"/>
      <c r="D42058"/>
      <c r="E42058"/>
      <c r="F42058"/>
      <c r="G42058"/>
      <c r="H42058"/>
      <c r="I42058"/>
      <c r="J42058"/>
      <c r="K42058"/>
      <c r="L42058"/>
      <c r="M42058"/>
      <c r="N42058"/>
      <c r="O42058"/>
      <c r="P42058"/>
      <c r="Q42058"/>
      <c r="R42058"/>
    </row>
    <row r="42059" spans="3:18" x14ac:dyDescent="0.2">
      <c r="C42059"/>
      <c r="D42059"/>
      <c r="E42059"/>
      <c r="F42059"/>
      <c r="G42059"/>
      <c r="H42059"/>
      <c r="I42059"/>
      <c r="J42059"/>
      <c r="K42059"/>
      <c r="L42059"/>
      <c r="M42059"/>
      <c r="N42059"/>
      <c r="O42059"/>
      <c r="P42059"/>
      <c r="Q42059"/>
      <c r="R42059"/>
    </row>
    <row r="42060" spans="3:18" x14ac:dyDescent="0.2">
      <c r="C42060"/>
      <c r="D42060"/>
      <c r="E42060"/>
      <c r="F42060"/>
      <c r="G42060"/>
      <c r="H42060"/>
      <c r="I42060"/>
      <c r="J42060"/>
      <c r="K42060"/>
      <c r="L42060"/>
      <c r="M42060"/>
      <c r="N42060"/>
      <c r="O42060"/>
      <c r="P42060"/>
      <c r="Q42060"/>
      <c r="R42060"/>
    </row>
    <row r="42061" spans="3:18" x14ac:dyDescent="0.2">
      <c r="C42061"/>
      <c r="D42061"/>
      <c r="E42061"/>
      <c r="F42061"/>
      <c r="G42061"/>
      <c r="H42061"/>
      <c r="I42061"/>
      <c r="J42061"/>
      <c r="K42061"/>
      <c r="L42061"/>
      <c r="M42061"/>
      <c r="N42061"/>
      <c r="O42061"/>
      <c r="P42061"/>
      <c r="Q42061"/>
      <c r="R42061"/>
    </row>
    <row r="42062" spans="3:18" x14ac:dyDescent="0.2">
      <c r="C42062"/>
      <c r="D42062"/>
      <c r="E42062"/>
      <c r="F42062"/>
      <c r="G42062"/>
      <c r="H42062"/>
      <c r="I42062"/>
      <c r="J42062"/>
      <c r="K42062"/>
      <c r="L42062"/>
      <c r="M42062"/>
      <c r="N42062"/>
      <c r="O42062"/>
      <c r="P42062"/>
      <c r="Q42062"/>
      <c r="R42062"/>
    </row>
    <row r="42063" spans="3:18" x14ac:dyDescent="0.2">
      <c r="C42063"/>
      <c r="D42063"/>
      <c r="E42063"/>
      <c r="F42063"/>
      <c r="G42063"/>
      <c r="H42063"/>
      <c r="I42063"/>
      <c r="J42063"/>
      <c r="K42063"/>
      <c r="L42063"/>
      <c r="M42063"/>
      <c r="N42063"/>
      <c r="O42063"/>
      <c r="P42063"/>
      <c r="Q42063"/>
      <c r="R42063"/>
    </row>
    <row r="42064" spans="3:18" x14ac:dyDescent="0.2">
      <c r="C42064"/>
      <c r="D42064"/>
      <c r="E42064"/>
      <c r="F42064"/>
      <c r="G42064"/>
      <c r="H42064"/>
      <c r="I42064"/>
      <c r="J42064"/>
      <c r="K42064"/>
      <c r="L42064"/>
      <c r="M42064"/>
      <c r="N42064"/>
      <c r="O42064"/>
      <c r="P42064"/>
      <c r="Q42064"/>
      <c r="R42064"/>
    </row>
    <row r="42065" spans="3:18" x14ac:dyDescent="0.2">
      <c r="C42065"/>
      <c r="D42065"/>
      <c r="E42065"/>
      <c r="F42065"/>
      <c r="G42065"/>
      <c r="H42065"/>
      <c r="I42065"/>
      <c r="J42065"/>
      <c r="K42065"/>
      <c r="L42065"/>
      <c r="M42065"/>
      <c r="N42065"/>
      <c r="O42065"/>
      <c r="P42065"/>
      <c r="Q42065"/>
      <c r="R42065"/>
    </row>
    <row r="42066" spans="3:18" x14ac:dyDescent="0.2">
      <c r="C42066"/>
      <c r="D42066"/>
      <c r="E42066"/>
      <c r="F42066"/>
      <c r="G42066"/>
      <c r="H42066"/>
      <c r="I42066"/>
      <c r="J42066"/>
      <c r="K42066"/>
      <c r="L42066"/>
      <c r="M42066"/>
      <c r="N42066"/>
      <c r="O42066"/>
      <c r="P42066"/>
      <c r="Q42066"/>
      <c r="R42066"/>
    </row>
    <row r="42067" spans="3:18" x14ac:dyDescent="0.2">
      <c r="C42067"/>
      <c r="D42067"/>
      <c r="E42067"/>
      <c r="F42067"/>
      <c r="G42067"/>
      <c r="H42067"/>
      <c r="I42067"/>
      <c r="J42067"/>
      <c r="K42067"/>
      <c r="L42067"/>
      <c r="M42067"/>
      <c r="N42067"/>
      <c r="O42067"/>
      <c r="P42067"/>
      <c r="Q42067"/>
      <c r="R42067"/>
    </row>
    <row r="42068" spans="3:18" x14ac:dyDescent="0.2">
      <c r="C42068"/>
      <c r="D42068"/>
      <c r="E42068"/>
      <c r="F42068"/>
      <c r="G42068"/>
      <c r="H42068"/>
      <c r="I42068"/>
      <c r="J42068"/>
      <c r="K42068"/>
      <c r="L42068"/>
      <c r="M42068"/>
      <c r="N42068"/>
      <c r="O42068"/>
      <c r="P42068"/>
      <c r="Q42068"/>
      <c r="R42068"/>
    </row>
    <row r="42069" spans="3:18" x14ac:dyDescent="0.2">
      <c r="C42069"/>
      <c r="D42069"/>
      <c r="E42069"/>
      <c r="F42069"/>
      <c r="G42069"/>
      <c r="H42069"/>
      <c r="I42069"/>
      <c r="J42069"/>
      <c r="K42069"/>
      <c r="L42069"/>
      <c r="M42069"/>
      <c r="N42069"/>
      <c r="O42069"/>
      <c r="P42069"/>
      <c r="Q42069"/>
      <c r="R42069"/>
    </row>
    <row r="42070" spans="3:18" x14ac:dyDescent="0.2">
      <c r="C42070"/>
      <c r="D42070"/>
      <c r="E42070"/>
      <c r="F42070"/>
      <c r="G42070"/>
      <c r="H42070"/>
      <c r="I42070"/>
      <c r="J42070"/>
      <c r="K42070"/>
      <c r="L42070"/>
      <c r="M42070"/>
      <c r="N42070"/>
      <c r="O42070"/>
      <c r="P42070"/>
      <c r="Q42070"/>
      <c r="R42070"/>
    </row>
    <row r="42071" spans="3:18" x14ac:dyDescent="0.2">
      <c r="C42071"/>
      <c r="D42071"/>
      <c r="E42071"/>
      <c r="F42071"/>
      <c r="G42071"/>
      <c r="H42071"/>
      <c r="I42071"/>
      <c r="J42071"/>
      <c r="K42071"/>
      <c r="L42071"/>
      <c r="M42071"/>
      <c r="N42071"/>
      <c r="O42071"/>
      <c r="P42071"/>
      <c r="Q42071"/>
      <c r="R42071"/>
    </row>
    <row r="42072" spans="3:18" x14ac:dyDescent="0.2">
      <c r="C42072"/>
      <c r="D42072"/>
      <c r="E42072"/>
      <c r="F42072"/>
      <c r="G42072"/>
      <c r="H42072"/>
      <c r="I42072"/>
      <c r="J42072"/>
      <c r="K42072"/>
      <c r="L42072"/>
      <c r="M42072"/>
      <c r="N42072"/>
      <c r="O42072"/>
      <c r="P42072"/>
      <c r="Q42072"/>
      <c r="R42072"/>
    </row>
    <row r="42073" spans="3:18" x14ac:dyDescent="0.2">
      <c r="C42073"/>
      <c r="D42073"/>
      <c r="E42073"/>
      <c r="F42073"/>
      <c r="G42073"/>
      <c r="H42073"/>
      <c r="I42073"/>
      <c r="J42073"/>
      <c r="K42073"/>
      <c r="L42073"/>
      <c r="M42073"/>
      <c r="N42073"/>
      <c r="O42073"/>
      <c r="P42073"/>
      <c r="Q42073"/>
      <c r="R42073"/>
    </row>
    <row r="42074" spans="3:18" x14ac:dyDescent="0.2">
      <c r="C42074"/>
      <c r="D42074"/>
      <c r="E42074"/>
      <c r="F42074"/>
      <c r="G42074"/>
      <c r="H42074"/>
      <c r="I42074"/>
      <c r="J42074"/>
      <c r="K42074"/>
      <c r="L42074"/>
      <c r="M42074"/>
      <c r="N42074"/>
      <c r="O42074"/>
      <c r="P42074"/>
      <c r="Q42074"/>
      <c r="R42074"/>
    </row>
    <row r="42075" spans="3:18" x14ac:dyDescent="0.2">
      <c r="C42075"/>
      <c r="D42075"/>
      <c r="E42075"/>
      <c r="F42075"/>
      <c r="G42075"/>
      <c r="H42075"/>
      <c r="I42075"/>
      <c r="J42075"/>
      <c r="K42075"/>
      <c r="L42075"/>
      <c r="M42075"/>
      <c r="N42075"/>
      <c r="O42075"/>
      <c r="P42075"/>
      <c r="Q42075"/>
      <c r="R42075"/>
    </row>
    <row r="42076" spans="3:18" x14ac:dyDescent="0.2">
      <c r="C42076"/>
      <c r="D42076"/>
      <c r="E42076"/>
      <c r="F42076"/>
      <c r="G42076"/>
      <c r="H42076"/>
      <c r="I42076"/>
      <c r="J42076"/>
      <c r="K42076"/>
      <c r="L42076"/>
      <c r="M42076"/>
      <c r="N42076"/>
      <c r="O42076"/>
      <c r="P42076"/>
      <c r="Q42076"/>
      <c r="R42076"/>
    </row>
    <row r="42077" spans="3:18" x14ac:dyDescent="0.2">
      <c r="C42077"/>
      <c r="D42077"/>
      <c r="E42077"/>
      <c r="F42077"/>
      <c r="G42077"/>
      <c r="H42077"/>
      <c r="I42077"/>
      <c r="J42077"/>
      <c r="K42077"/>
      <c r="L42077"/>
      <c r="M42077"/>
      <c r="N42077"/>
      <c r="O42077"/>
      <c r="P42077"/>
      <c r="Q42077"/>
      <c r="R42077"/>
    </row>
    <row r="42078" spans="3:18" x14ac:dyDescent="0.2">
      <c r="C42078"/>
      <c r="D42078"/>
      <c r="E42078"/>
      <c r="F42078"/>
      <c r="G42078"/>
      <c r="H42078"/>
      <c r="I42078"/>
      <c r="J42078"/>
      <c r="K42078"/>
      <c r="L42078"/>
      <c r="M42078"/>
      <c r="N42078"/>
      <c r="O42078"/>
      <c r="P42078"/>
      <c r="Q42078"/>
      <c r="R42078"/>
    </row>
    <row r="42079" spans="3:18" x14ac:dyDescent="0.2">
      <c r="C42079"/>
      <c r="D42079"/>
      <c r="E42079"/>
      <c r="F42079"/>
      <c r="G42079"/>
      <c r="H42079"/>
      <c r="I42079"/>
      <c r="J42079"/>
      <c r="K42079"/>
      <c r="L42079"/>
      <c r="M42079"/>
      <c r="N42079"/>
      <c r="O42079"/>
      <c r="P42079"/>
      <c r="Q42079"/>
      <c r="R42079"/>
    </row>
    <row r="42080" spans="3:18" x14ac:dyDescent="0.2">
      <c r="C42080"/>
      <c r="D42080"/>
      <c r="E42080"/>
      <c r="F42080"/>
      <c r="G42080"/>
      <c r="H42080"/>
      <c r="I42080"/>
      <c r="J42080"/>
      <c r="K42080"/>
      <c r="L42080"/>
      <c r="M42080"/>
      <c r="N42080"/>
      <c r="O42080"/>
      <c r="P42080"/>
      <c r="Q42080"/>
      <c r="R42080"/>
    </row>
    <row r="42081" spans="3:18" x14ac:dyDescent="0.2">
      <c r="C42081"/>
      <c r="D42081"/>
      <c r="E42081"/>
      <c r="F42081"/>
      <c r="G42081"/>
      <c r="H42081"/>
      <c r="I42081"/>
      <c r="J42081"/>
      <c r="K42081"/>
      <c r="L42081"/>
      <c r="M42081"/>
      <c r="N42081"/>
      <c r="O42081"/>
      <c r="P42081"/>
      <c r="Q42081"/>
      <c r="R42081"/>
    </row>
    <row r="42082" spans="3:18" x14ac:dyDescent="0.2">
      <c r="C42082"/>
      <c r="D42082"/>
      <c r="E42082"/>
      <c r="F42082"/>
      <c r="G42082"/>
      <c r="H42082"/>
      <c r="I42082"/>
      <c r="J42082"/>
      <c r="K42082"/>
      <c r="L42082"/>
      <c r="M42082"/>
      <c r="N42082"/>
      <c r="O42082"/>
      <c r="P42082"/>
      <c r="Q42082"/>
      <c r="R42082"/>
    </row>
    <row r="42083" spans="3:18" x14ac:dyDescent="0.2">
      <c r="C42083"/>
      <c r="D42083"/>
      <c r="E42083"/>
      <c r="F42083"/>
      <c r="G42083"/>
      <c r="H42083"/>
      <c r="I42083"/>
      <c r="J42083"/>
      <c r="K42083"/>
      <c r="L42083"/>
      <c r="M42083"/>
      <c r="N42083"/>
      <c r="O42083"/>
      <c r="P42083"/>
      <c r="Q42083"/>
      <c r="R42083"/>
    </row>
    <row r="42084" spans="3:18" x14ac:dyDescent="0.2">
      <c r="C42084"/>
      <c r="D42084"/>
      <c r="E42084"/>
      <c r="F42084"/>
      <c r="G42084"/>
      <c r="H42084"/>
      <c r="I42084"/>
      <c r="J42084"/>
      <c r="K42084"/>
      <c r="L42084"/>
      <c r="M42084"/>
      <c r="N42084"/>
      <c r="O42084"/>
      <c r="P42084"/>
      <c r="Q42084"/>
      <c r="R42084"/>
    </row>
    <row r="42085" spans="3:18" x14ac:dyDescent="0.2">
      <c r="C42085"/>
      <c r="D42085"/>
      <c r="E42085"/>
      <c r="F42085"/>
      <c r="G42085"/>
      <c r="H42085"/>
      <c r="I42085"/>
      <c r="J42085"/>
      <c r="K42085"/>
      <c r="L42085"/>
      <c r="M42085"/>
      <c r="N42085"/>
      <c r="O42085"/>
      <c r="P42085"/>
      <c r="Q42085"/>
      <c r="R42085"/>
    </row>
    <row r="42086" spans="3:18" x14ac:dyDescent="0.2">
      <c r="C42086"/>
      <c r="D42086"/>
      <c r="E42086"/>
      <c r="F42086"/>
      <c r="G42086"/>
      <c r="H42086"/>
      <c r="I42086"/>
      <c r="J42086"/>
      <c r="K42086"/>
      <c r="L42086"/>
      <c r="M42086"/>
      <c r="N42086"/>
      <c r="O42086"/>
      <c r="P42086"/>
      <c r="Q42086"/>
      <c r="R42086"/>
    </row>
    <row r="42087" spans="3:18" x14ac:dyDescent="0.2">
      <c r="C42087"/>
      <c r="D42087"/>
      <c r="E42087"/>
      <c r="F42087"/>
      <c r="G42087"/>
      <c r="H42087"/>
      <c r="I42087"/>
      <c r="J42087"/>
      <c r="K42087"/>
      <c r="L42087"/>
      <c r="M42087"/>
      <c r="N42087"/>
      <c r="O42087"/>
      <c r="P42087"/>
      <c r="Q42087"/>
      <c r="R42087"/>
    </row>
    <row r="42088" spans="3:18" x14ac:dyDescent="0.2">
      <c r="C42088"/>
      <c r="D42088"/>
      <c r="E42088"/>
      <c r="F42088"/>
      <c r="G42088"/>
      <c r="H42088"/>
      <c r="I42088"/>
      <c r="J42088"/>
      <c r="K42088"/>
      <c r="L42088"/>
      <c r="M42088"/>
      <c r="N42088"/>
      <c r="O42088"/>
      <c r="P42088"/>
      <c r="Q42088"/>
      <c r="R42088"/>
    </row>
    <row r="42089" spans="3:18" x14ac:dyDescent="0.2">
      <c r="C42089"/>
      <c r="D42089"/>
      <c r="E42089"/>
      <c r="F42089"/>
      <c r="G42089"/>
      <c r="H42089"/>
      <c r="I42089"/>
      <c r="J42089"/>
      <c r="K42089"/>
      <c r="L42089"/>
      <c r="M42089"/>
      <c r="N42089"/>
      <c r="O42089"/>
      <c r="P42089"/>
      <c r="Q42089"/>
      <c r="R42089"/>
    </row>
    <row r="42090" spans="3:18" x14ac:dyDescent="0.2">
      <c r="C42090"/>
      <c r="D42090"/>
      <c r="E42090"/>
      <c r="F42090"/>
      <c r="G42090"/>
      <c r="H42090"/>
      <c r="I42090"/>
      <c r="J42090"/>
      <c r="K42090"/>
      <c r="L42090"/>
      <c r="M42090"/>
      <c r="N42090"/>
      <c r="O42090"/>
      <c r="P42090"/>
      <c r="Q42090"/>
      <c r="R42090"/>
    </row>
    <row r="42091" spans="3:18" x14ac:dyDescent="0.2">
      <c r="C42091"/>
      <c r="D42091"/>
      <c r="E42091"/>
      <c r="F42091"/>
      <c r="G42091"/>
      <c r="H42091"/>
      <c r="I42091"/>
      <c r="J42091"/>
      <c r="K42091"/>
      <c r="L42091"/>
      <c r="M42091"/>
      <c r="N42091"/>
      <c r="O42091"/>
      <c r="P42091"/>
      <c r="Q42091"/>
      <c r="R42091"/>
    </row>
    <row r="42092" spans="3:18" x14ac:dyDescent="0.2">
      <c r="C42092"/>
      <c r="D42092"/>
      <c r="E42092"/>
      <c r="F42092"/>
      <c r="G42092"/>
      <c r="H42092"/>
      <c r="I42092"/>
      <c r="J42092"/>
      <c r="K42092"/>
      <c r="L42092"/>
      <c r="M42092"/>
      <c r="N42092"/>
      <c r="O42092"/>
      <c r="P42092"/>
      <c r="Q42092"/>
      <c r="R42092"/>
    </row>
    <row r="42093" spans="3:18" x14ac:dyDescent="0.2">
      <c r="C42093"/>
      <c r="D42093"/>
      <c r="E42093"/>
      <c r="F42093"/>
      <c r="G42093"/>
      <c r="H42093"/>
      <c r="I42093"/>
      <c r="J42093"/>
      <c r="K42093"/>
      <c r="L42093"/>
      <c r="M42093"/>
      <c r="N42093"/>
      <c r="O42093"/>
      <c r="P42093"/>
      <c r="Q42093"/>
      <c r="R42093"/>
    </row>
    <row r="42094" spans="3:18" x14ac:dyDescent="0.2">
      <c r="C42094"/>
      <c r="D42094"/>
      <c r="E42094"/>
      <c r="F42094"/>
      <c r="G42094"/>
      <c r="H42094"/>
      <c r="I42094"/>
      <c r="J42094"/>
      <c r="K42094"/>
      <c r="L42094"/>
      <c r="M42094"/>
      <c r="N42094"/>
      <c r="O42094"/>
      <c r="P42094"/>
      <c r="Q42094"/>
      <c r="R42094"/>
    </row>
    <row r="42095" spans="3:18" x14ac:dyDescent="0.2">
      <c r="C42095"/>
      <c r="D42095"/>
      <c r="E42095"/>
      <c r="F42095"/>
      <c r="G42095"/>
      <c r="H42095"/>
      <c r="I42095"/>
      <c r="J42095"/>
      <c r="K42095"/>
      <c r="L42095"/>
      <c r="M42095"/>
      <c r="N42095"/>
      <c r="O42095"/>
      <c r="P42095"/>
      <c r="Q42095"/>
      <c r="R42095"/>
    </row>
    <row r="42096" spans="3:18" x14ac:dyDescent="0.2">
      <c r="C42096"/>
      <c r="D42096"/>
      <c r="E42096"/>
      <c r="F42096"/>
      <c r="G42096"/>
      <c r="H42096"/>
      <c r="I42096"/>
      <c r="J42096"/>
      <c r="K42096"/>
      <c r="L42096"/>
      <c r="M42096"/>
      <c r="N42096"/>
      <c r="O42096"/>
      <c r="P42096"/>
      <c r="Q42096"/>
      <c r="R42096"/>
    </row>
    <row r="42097" spans="3:18" x14ac:dyDescent="0.2">
      <c r="C42097"/>
      <c r="D42097"/>
      <c r="E42097"/>
      <c r="F42097"/>
      <c r="G42097"/>
      <c r="H42097"/>
      <c r="I42097"/>
      <c r="J42097"/>
      <c r="K42097"/>
      <c r="L42097"/>
      <c r="M42097"/>
      <c r="N42097"/>
      <c r="O42097"/>
      <c r="P42097"/>
      <c r="Q42097"/>
      <c r="R42097"/>
    </row>
    <row r="42098" spans="3:18" x14ac:dyDescent="0.2">
      <c r="C42098"/>
      <c r="D42098"/>
      <c r="E42098"/>
      <c r="F42098"/>
      <c r="G42098"/>
      <c r="H42098"/>
      <c r="I42098"/>
      <c r="J42098"/>
      <c r="K42098"/>
      <c r="L42098"/>
      <c r="M42098"/>
      <c r="N42098"/>
      <c r="O42098"/>
      <c r="P42098"/>
      <c r="Q42098"/>
      <c r="R42098"/>
    </row>
    <row r="42099" spans="3:18" x14ac:dyDescent="0.2">
      <c r="C42099"/>
      <c r="D42099"/>
      <c r="E42099"/>
      <c r="F42099"/>
      <c r="G42099"/>
      <c r="H42099"/>
      <c r="I42099"/>
      <c r="J42099"/>
      <c r="K42099"/>
      <c r="L42099"/>
      <c r="M42099"/>
      <c r="N42099"/>
      <c r="O42099"/>
      <c r="P42099"/>
      <c r="Q42099"/>
      <c r="R42099"/>
    </row>
    <row r="42100" spans="3:18" x14ac:dyDescent="0.2">
      <c r="C42100"/>
      <c r="D42100"/>
      <c r="E42100"/>
      <c r="F42100"/>
      <c r="G42100"/>
      <c r="H42100"/>
      <c r="I42100"/>
      <c r="J42100"/>
      <c r="K42100"/>
      <c r="L42100"/>
      <c r="M42100"/>
      <c r="N42100"/>
      <c r="O42100"/>
      <c r="P42100"/>
      <c r="Q42100"/>
      <c r="R42100"/>
    </row>
    <row r="42101" spans="3:18" x14ac:dyDescent="0.2">
      <c r="C42101"/>
      <c r="D42101"/>
      <c r="E42101"/>
      <c r="F42101"/>
      <c r="G42101"/>
      <c r="H42101"/>
      <c r="I42101"/>
      <c r="J42101"/>
      <c r="K42101"/>
      <c r="L42101"/>
      <c r="M42101"/>
      <c r="N42101"/>
      <c r="O42101"/>
      <c r="P42101"/>
      <c r="Q42101"/>
      <c r="R42101"/>
    </row>
    <row r="42102" spans="3:18" x14ac:dyDescent="0.2">
      <c r="C42102"/>
      <c r="D42102"/>
      <c r="E42102"/>
      <c r="F42102"/>
      <c r="G42102"/>
      <c r="H42102"/>
      <c r="I42102"/>
      <c r="J42102"/>
      <c r="K42102"/>
      <c r="L42102"/>
      <c r="M42102"/>
      <c r="N42102"/>
      <c r="O42102"/>
      <c r="P42102"/>
      <c r="Q42102"/>
      <c r="R42102"/>
    </row>
    <row r="42103" spans="3:18" x14ac:dyDescent="0.2">
      <c r="C42103"/>
      <c r="D42103"/>
      <c r="E42103"/>
      <c r="F42103"/>
      <c r="G42103"/>
      <c r="H42103"/>
      <c r="I42103"/>
      <c r="J42103"/>
      <c r="K42103"/>
      <c r="L42103"/>
      <c r="M42103"/>
      <c r="N42103"/>
      <c r="O42103"/>
      <c r="P42103"/>
      <c r="Q42103"/>
      <c r="R42103"/>
    </row>
    <row r="42104" spans="3:18" x14ac:dyDescent="0.2">
      <c r="C42104"/>
      <c r="D42104"/>
      <c r="E42104"/>
      <c r="F42104"/>
      <c r="G42104"/>
      <c r="H42104"/>
      <c r="I42104"/>
      <c r="J42104"/>
      <c r="K42104"/>
      <c r="L42104"/>
      <c r="M42104"/>
      <c r="N42104"/>
      <c r="O42104"/>
      <c r="P42104"/>
      <c r="Q42104"/>
      <c r="R42104"/>
    </row>
    <row r="42105" spans="3:18" x14ac:dyDescent="0.2">
      <c r="C42105"/>
      <c r="D42105"/>
      <c r="E42105"/>
      <c r="F42105"/>
      <c r="G42105"/>
      <c r="H42105"/>
      <c r="I42105"/>
      <c r="J42105"/>
      <c r="K42105"/>
      <c r="L42105"/>
      <c r="M42105"/>
      <c r="N42105"/>
      <c r="O42105"/>
      <c r="P42105"/>
      <c r="Q42105"/>
      <c r="R42105"/>
    </row>
    <row r="42106" spans="3:18" x14ac:dyDescent="0.2">
      <c r="C42106"/>
      <c r="D42106"/>
      <c r="E42106"/>
      <c r="F42106"/>
      <c r="G42106"/>
      <c r="H42106"/>
      <c r="I42106"/>
      <c r="J42106"/>
      <c r="K42106"/>
      <c r="L42106"/>
      <c r="M42106"/>
      <c r="N42106"/>
      <c r="O42106"/>
      <c r="P42106"/>
      <c r="Q42106"/>
      <c r="R42106"/>
    </row>
    <row r="42107" spans="3:18" x14ac:dyDescent="0.2">
      <c r="C42107"/>
      <c r="D42107"/>
      <c r="E42107"/>
      <c r="F42107"/>
      <c r="G42107"/>
      <c r="H42107"/>
      <c r="I42107"/>
      <c r="J42107"/>
      <c r="K42107"/>
      <c r="L42107"/>
      <c r="M42107"/>
      <c r="N42107"/>
      <c r="O42107"/>
      <c r="P42107"/>
      <c r="Q42107"/>
      <c r="R42107"/>
    </row>
    <row r="42108" spans="3:18" x14ac:dyDescent="0.2">
      <c r="C42108"/>
      <c r="D42108"/>
      <c r="E42108"/>
      <c r="F42108"/>
      <c r="G42108"/>
      <c r="H42108"/>
      <c r="I42108"/>
      <c r="J42108"/>
      <c r="K42108"/>
      <c r="L42108"/>
      <c r="M42108"/>
      <c r="N42108"/>
      <c r="O42108"/>
      <c r="P42108"/>
      <c r="Q42108"/>
      <c r="R42108"/>
    </row>
    <row r="42109" spans="3:18" x14ac:dyDescent="0.2">
      <c r="C42109"/>
      <c r="D42109"/>
      <c r="E42109"/>
      <c r="F42109"/>
      <c r="G42109"/>
      <c r="H42109"/>
      <c r="I42109"/>
      <c r="J42109"/>
      <c r="K42109"/>
      <c r="L42109"/>
      <c r="M42109"/>
      <c r="N42109"/>
      <c r="O42109"/>
      <c r="P42109"/>
      <c r="Q42109"/>
      <c r="R42109"/>
    </row>
    <row r="42110" spans="3:18" x14ac:dyDescent="0.2">
      <c r="C42110"/>
      <c r="D42110"/>
      <c r="E42110"/>
      <c r="F42110"/>
      <c r="G42110"/>
      <c r="H42110"/>
      <c r="I42110"/>
      <c r="J42110"/>
      <c r="K42110"/>
      <c r="L42110"/>
      <c r="M42110"/>
      <c r="N42110"/>
      <c r="O42110"/>
      <c r="P42110"/>
      <c r="Q42110"/>
      <c r="R42110"/>
    </row>
    <row r="42111" spans="3:18" x14ac:dyDescent="0.2">
      <c r="C42111"/>
      <c r="D42111"/>
      <c r="E42111"/>
      <c r="F42111"/>
      <c r="G42111"/>
      <c r="H42111"/>
      <c r="I42111"/>
      <c r="J42111"/>
      <c r="K42111"/>
      <c r="L42111"/>
      <c r="M42111"/>
      <c r="N42111"/>
      <c r="O42111"/>
      <c r="P42111"/>
      <c r="Q42111"/>
      <c r="R42111"/>
    </row>
    <row r="42112" spans="3:18" x14ac:dyDescent="0.2">
      <c r="C42112"/>
      <c r="D42112"/>
      <c r="E42112"/>
      <c r="F42112"/>
      <c r="G42112"/>
      <c r="H42112"/>
      <c r="I42112"/>
      <c r="J42112"/>
      <c r="K42112"/>
      <c r="L42112"/>
      <c r="M42112"/>
      <c r="N42112"/>
      <c r="O42112"/>
      <c r="P42112"/>
      <c r="Q42112"/>
      <c r="R42112"/>
    </row>
    <row r="42113" spans="3:18" x14ac:dyDescent="0.2">
      <c r="C42113"/>
      <c r="D42113"/>
      <c r="E42113"/>
      <c r="F42113"/>
      <c r="G42113"/>
      <c r="H42113"/>
      <c r="I42113"/>
      <c r="J42113"/>
      <c r="K42113"/>
      <c r="L42113"/>
      <c r="M42113"/>
      <c r="N42113"/>
      <c r="O42113"/>
      <c r="P42113"/>
      <c r="Q42113"/>
      <c r="R42113"/>
    </row>
    <row r="42114" spans="3:18" x14ac:dyDescent="0.2">
      <c r="C42114"/>
      <c r="D42114"/>
      <c r="E42114"/>
      <c r="F42114"/>
      <c r="G42114"/>
      <c r="H42114"/>
      <c r="I42114"/>
      <c r="J42114"/>
      <c r="K42114"/>
      <c r="L42114"/>
      <c r="M42114"/>
      <c r="N42114"/>
      <c r="O42114"/>
      <c r="P42114"/>
      <c r="Q42114"/>
      <c r="R42114"/>
    </row>
    <row r="42115" spans="3:18" x14ac:dyDescent="0.2">
      <c r="C42115"/>
      <c r="D42115"/>
      <c r="E42115"/>
      <c r="F42115"/>
      <c r="G42115"/>
      <c r="H42115"/>
      <c r="I42115"/>
      <c r="J42115"/>
      <c r="K42115"/>
      <c r="L42115"/>
      <c r="M42115"/>
      <c r="N42115"/>
      <c r="O42115"/>
      <c r="P42115"/>
      <c r="Q42115"/>
      <c r="R42115"/>
    </row>
    <row r="42116" spans="3:18" x14ac:dyDescent="0.2">
      <c r="C42116"/>
      <c r="D42116"/>
      <c r="E42116"/>
      <c r="F42116"/>
      <c r="G42116"/>
      <c r="H42116"/>
      <c r="I42116"/>
      <c r="J42116"/>
      <c r="K42116"/>
      <c r="L42116"/>
      <c r="M42116"/>
      <c r="N42116"/>
      <c r="O42116"/>
      <c r="P42116"/>
      <c r="Q42116"/>
      <c r="R42116"/>
    </row>
    <row r="42117" spans="3:18" x14ac:dyDescent="0.2">
      <c r="C42117"/>
      <c r="D42117"/>
      <c r="E42117"/>
      <c r="F42117"/>
      <c r="G42117"/>
      <c r="H42117"/>
      <c r="I42117"/>
      <c r="J42117"/>
      <c r="K42117"/>
      <c r="L42117"/>
      <c r="M42117"/>
      <c r="N42117"/>
      <c r="O42117"/>
      <c r="P42117"/>
      <c r="Q42117"/>
      <c r="R42117"/>
    </row>
    <row r="42118" spans="3:18" x14ac:dyDescent="0.2">
      <c r="C42118"/>
      <c r="D42118"/>
      <c r="E42118"/>
      <c r="F42118"/>
      <c r="G42118"/>
      <c r="H42118"/>
      <c r="I42118"/>
      <c r="J42118"/>
      <c r="K42118"/>
      <c r="L42118"/>
      <c r="M42118"/>
      <c r="N42118"/>
      <c r="O42118"/>
      <c r="P42118"/>
      <c r="Q42118"/>
      <c r="R42118"/>
    </row>
    <row r="42119" spans="3:18" x14ac:dyDescent="0.2">
      <c r="C42119"/>
      <c r="D42119"/>
      <c r="E42119"/>
      <c r="F42119"/>
      <c r="G42119"/>
      <c r="H42119"/>
      <c r="I42119"/>
      <c r="J42119"/>
      <c r="K42119"/>
      <c r="L42119"/>
      <c r="M42119"/>
      <c r="N42119"/>
      <c r="O42119"/>
      <c r="P42119"/>
      <c r="Q42119"/>
      <c r="R42119"/>
    </row>
    <row r="42120" spans="3:18" x14ac:dyDescent="0.2">
      <c r="C42120"/>
      <c r="D42120"/>
      <c r="E42120"/>
      <c r="F42120"/>
      <c r="G42120"/>
      <c r="H42120"/>
      <c r="I42120"/>
      <c r="J42120"/>
      <c r="K42120"/>
      <c r="L42120"/>
      <c r="M42120"/>
      <c r="N42120"/>
      <c r="O42120"/>
      <c r="P42120"/>
      <c r="Q42120"/>
      <c r="R42120"/>
    </row>
    <row r="42121" spans="3:18" x14ac:dyDescent="0.2">
      <c r="C42121"/>
      <c r="D42121"/>
      <c r="E42121"/>
      <c r="F42121"/>
      <c r="G42121"/>
      <c r="H42121"/>
      <c r="I42121"/>
      <c r="J42121"/>
      <c r="K42121"/>
      <c r="L42121"/>
      <c r="M42121"/>
      <c r="N42121"/>
      <c r="O42121"/>
      <c r="P42121"/>
      <c r="Q42121"/>
      <c r="R42121"/>
    </row>
    <row r="42122" spans="3:18" x14ac:dyDescent="0.2">
      <c r="C42122"/>
      <c r="D42122"/>
      <c r="E42122"/>
      <c r="F42122"/>
      <c r="G42122"/>
      <c r="H42122"/>
      <c r="I42122"/>
      <c r="J42122"/>
      <c r="K42122"/>
      <c r="L42122"/>
      <c r="M42122"/>
      <c r="N42122"/>
      <c r="O42122"/>
      <c r="P42122"/>
      <c r="Q42122"/>
      <c r="R42122"/>
    </row>
    <row r="42123" spans="3:18" x14ac:dyDescent="0.2">
      <c r="C42123"/>
      <c r="D42123"/>
      <c r="E42123"/>
      <c r="F42123"/>
      <c r="G42123"/>
      <c r="H42123"/>
      <c r="I42123"/>
      <c r="J42123"/>
      <c r="K42123"/>
      <c r="L42123"/>
      <c r="M42123"/>
      <c r="N42123"/>
      <c r="O42123"/>
      <c r="P42123"/>
      <c r="Q42123"/>
      <c r="R42123"/>
    </row>
    <row r="42124" spans="3:18" x14ac:dyDescent="0.2">
      <c r="C42124"/>
      <c r="D42124"/>
      <c r="E42124"/>
      <c r="F42124"/>
      <c r="G42124"/>
      <c r="H42124"/>
      <c r="I42124"/>
      <c r="J42124"/>
      <c r="K42124"/>
      <c r="L42124"/>
      <c r="M42124"/>
      <c r="N42124"/>
      <c r="O42124"/>
      <c r="P42124"/>
      <c r="Q42124"/>
      <c r="R42124"/>
    </row>
    <row r="42125" spans="3:18" x14ac:dyDescent="0.2">
      <c r="C42125"/>
      <c r="D42125"/>
      <c r="E42125"/>
      <c r="F42125"/>
      <c r="G42125"/>
      <c r="H42125"/>
      <c r="I42125"/>
      <c r="J42125"/>
      <c r="K42125"/>
      <c r="L42125"/>
      <c r="M42125"/>
      <c r="N42125"/>
      <c r="O42125"/>
      <c r="P42125"/>
      <c r="Q42125"/>
      <c r="R42125"/>
    </row>
    <row r="42126" spans="3:18" x14ac:dyDescent="0.2">
      <c r="C42126"/>
      <c r="D42126"/>
      <c r="E42126"/>
      <c r="F42126"/>
      <c r="G42126"/>
      <c r="H42126"/>
      <c r="I42126"/>
      <c r="J42126"/>
      <c r="K42126"/>
      <c r="L42126"/>
      <c r="M42126"/>
      <c r="N42126"/>
      <c r="O42126"/>
      <c r="P42126"/>
      <c r="Q42126"/>
      <c r="R42126"/>
    </row>
    <row r="42127" spans="3:18" x14ac:dyDescent="0.2">
      <c r="C42127"/>
      <c r="D42127"/>
      <c r="E42127"/>
      <c r="F42127"/>
      <c r="G42127"/>
      <c r="H42127"/>
      <c r="I42127"/>
      <c r="J42127"/>
      <c r="K42127"/>
      <c r="L42127"/>
      <c r="M42127"/>
      <c r="N42127"/>
      <c r="O42127"/>
      <c r="P42127"/>
      <c r="Q42127"/>
      <c r="R42127"/>
    </row>
    <row r="42128" spans="3:18" x14ac:dyDescent="0.2">
      <c r="C42128"/>
      <c r="D42128"/>
      <c r="E42128"/>
      <c r="F42128"/>
      <c r="G42128"/>
      <c r="H42128"/>
      <c r="I42128"/>
      <c r="J42128"/>
      <c r="K42128"/>
      <c r="L42128"/>
      <c r="M42128"/>
      <c r="N42128"/>
      <c r="O42128"/>
      <c r="P42128"/>
      <c r="Q42128"/>
      <c r="R42128"/>
    </row>
    <row r="42129" spans="3:18" x14ac:dyDescent="0.2">
      <c r="C42129"/>
      <c r="D42129"/>
      <c r="E42129"/>
      <c r="F42129"/>
      <c r="G42129"/>
      <c r="H42129"/>
      <c r="I42129"/>
      <c r="J42129"/>
      <c r="K42129"/>
      <c r="L42129"/>
      <c r="M42129"/>
      <c r="N42129"/>
      <c r="O42129"/>
      <c r="P42129"/>
      <c r="Q42129"/>
      <c r="R42129"/>
    </row>
    <row r="42130" spans="3:18" x14ac:dyDescent="0.2">
      <c r="C42130"/>
      <c r="D42130"/>
      <c r="E42130"/>
      <c r="F42130"/>
      <c r="G42130"/>
      <c r="H42130"/>
      <c r="I42130"/>
      <c r="J42130"/>
      <c r="K42130"/>
      <c r="L42130"/>
      <c r="M42130"/>
      <c r="N42130"/>
      <c r="O42130"/>
      <c r="P42130"/>
      <c r="Q42130"/>
      <c r="R42130"/>
    </row>
    <row r="42131" spans="3:18" x14ac:dyDescent="0.2">
      <c r="C42131"/>
      <c r="D42131"/>
      <c r="E42131"/>
      <c r="F42131"/>
      <c r="G42131"/>
      <c r="H42131"/>
      <c r="I42131"/>
      <c r="J42131"/>
      <c r="K42131"/>
      <c r="L42131"/>
      <c r="M42131"/>
      <c r="N42131"/>
      <c r="O42131"/>
      <c r="P42131"/>
      <c r="Q42131"/>
      <c r="R42131"/>
    </row>
    <row r="42132" spans="3:18" x14ac:dyDescent="0.2">
      <c r="C42132"/>
      <c r="D42132"/>
      <c r="E42132"/>
      <c r="F42132"/>
      <c r="G42132"/>
      <c r="H42132"/>
      <c r="I42132"/>
      <c r="J42132"/>
      <c r="K42132"/>
      <c r="L42132"/>
      <c r="M42132"/>
      <c r="N42132"/>
      <c r="O42132"/>
      <c r="P42132"/>
      <c r="Q42132"/>
      <c r="R42132"/>
    </row>
    <row r="42133" spans="3:18" x14ac:dyDescent="0.2">
      <c r="C42133"/>
      <c r="D42133"/>
      <c r="E42133"/>
      <c r="F42133"/>
      <c r="G42133"/>
      <c r="H42133"/>
      <c r="I42133"/>
      <c r="J42133"/>
      <c r="K42133"/>
      <c r="L42133"/>
      <c r="M42133"/>
      <c r="N42133"/>
      <c r="O42133"/>
      <c r="P42133"/>
      <c r="Q42133"/>
      <c r="R42133"/>
    </row>
    <row r="42134" spans="3:18" x14ac:dyDescent="0.2">
      <c r="C42134"/>
      <c r="D42134"/>
      <c r="E42134"/>
      <c r="F42134"/>
      <c r="G42134"/>
      <c r="H42134"/>
      <c r="I42134"/>
      <c r="J42134"/>
      <c r="K42134"/>
      <c r="L42134"/>
      <c r="M42134"/>
      <c r="N42134"/>
      <c r="O42134"/>
      <c r="P42134"/>
      <c r="Q42134"/>
      <c r="R42134"/>
    </row>
    <row r="42135" spans="3:18" x14ac:dyDescent="0.2">
      <c r="C42135"/>
      <c r="D42135"/>
      <c r="E42135"/>
      <c r="F42135"/>
      <c r="G42135"/>
      <c r="H42135"/>
      <c r="I42135"/>
      <c r="J42135"/>
      <c r="K42135"/>
      <c r="L42135"/>
      <c r="M42135"/>
      <c r="N42135"/>
      <c r="O42135"/>
      <c r="P42135"/>
      <c r="Q42135"/>
      <c r="R42135"/>
    </row>
    <row r="42136" spans="3:18" x14ac:dyDescent="0.2">
      <c r="C42136"/>
      <c r="D42136"/>
      <c r="E42136"/>
      <c r="F42136"/>
      <c r="G42136"/>
      <c r="H42136"/>
      <c r="I42136"/>
      <c r="J42136"/>
      <c r="K42136"/>
      <c r="L42136"/>
      <c r="M42136"/>
      <c r="N42136"/>
      <c r="O42136"/>
      <c r="P42136"/>
      <c r="Q42136"/>
      <c r="R42136"/>
    </row>
    <row r="42137" spans="3:18" x14ac:dyDescent="0.2">
      <c r="C42137"/>
      <c r="D42137"/>
      <c r="E42137"/>
      <c r="F42137"/>
      <c r="G42137"/>
      <c r="H42137"/>
      <c r="I42137"/>
      <c r="J42137"/>
      <c r="K42137"/>
      <c r="L42137"/>
      <c r="M42137"/>
      <c r="N42137"/>
      <c r="O42137"/>
      <c r="P42137"/>
      <c r="Q42137"/>
      <c r="R42137"/>
    </row>
    <row r="42138" spans="3:18" x14ac:dyDescent="0.2">
      <c r="C42138"/>
      <c r="D42138"/>
      <c r="E42138"/>
      <c r="F42138"/>
      <c r="G42138"/>
      <c r="H42138"/>
      <c r="I42138"/>
      <c r="J42138"/>
      <c r="K42138"/>
      <c r="L42138"/>
      <c r="M42138"/>
      <c r="N42138"/>
      <c r="O42138"/>
      <c r="P42138"/>
      <c r="Q42138"/>
      <c r="R42138"/>
    </row>
    <row r="42139" spans="3:18" x14ac:dyDescent="0.2">
      <c r="C42139"/>
      <c r="D42139"/>
      <c r="E42139"/>
      <c r="F42139"/>
      <c r="G42139"/>
      <c r="H42139"/>
      <c r="I42139"/>
      <c r="J42139"/>
      <c r="K42139"/>
      <c r="L42139"/>
      <c r="M42139"/>
      <c r="N42139"/>
      <c r="O42139"/>
      <c r="P42139"/>
      <c r="Q42139"/>
      <c r="R42139"/>
    </row>
    <row r="42140" spans="3:18" x14ac:dyDescent="0.2">
      <c r="C42140"/>
      <c r="D42140"/>
      <c r="E42140"/>
      <c r="F42140"/>
      <c r="G42140"/>
      <c r="H42140"/>
      <c r="I42140"/>
      <c r="J42140"/>
      <c r="K42140"/>
      <c r="L42140"/>
      <c r="M42140"/>
      <c r="N42140"/>
      <c r="O42140"/>
      <c r="P42140"/>
      <c r="Q42140"/>
      <c r="R42140"/>
    </row>
    <row r="42141" spans="3:18" x14ac:dyDescent="0.2">
      <c r="C42141"/>
      <c r="D42141"/>
      <c r="E42141"/>
      <c r="F42141"/>
      <c r="G42141"/>
      <c r="H42141"/>
      <c r="I42141"/>
      <c r="J42141"/>
      <c r="K42141"/>
      <c r="L42141"/>
      <c r="M42141"/>
      <c r="N42141"/>
      <c r="O42141"/>
      <c r="P42141"/>
      <c r="Q42141"/>
      <c r="R42141"/>
    </row>
    <row r="42142" spans="3:18" x14ac:dyDescent="0.2">
      <c r="C42142"/>
      <c r="D42142"/>
      <c r="E42142"/>
      <c r="F42142"/>
      <c r="G42142"/>
      <c r="H42142"/>
      <c r="I42142"/>
      <c r="J42142"/>
      <c r="K42142"/>
      <c r="L42142"/>
      <c r="M42142"/>
      <c r="N42142"/>
      <c r="O42142"/>
      <c r="P42142"/>
      <c r="Q42142"/>
      <c r="R42142"/>
    </row>
    <row r="42143" spans="3:18" x14ac:dyDescent="0.2">
      <c r="C42143"/>
      <c r="D42143"/>
      <c r="E42143"/>
      <c r="F42143"/>
      <c r="G42143"/>
      <c r="H42143"/>
      <c r="I42143"/>
      <c r="J42143"/>
      <c r="K42143"/>
      <c r="L42143"/>
      <c r="M42143"/>
      <c r="N42143"/>
      <c r="O42143"/>
      <c r="P42143"/>
      <c r="Q42143"/>
      <c r="R42143"/>
    </row>
    <row r="42144" spans="3:18" x14ac:dyDescent="0.2">
      <c r="C42144"/>
      <c r="D42144"/>
      <c r="E42144"/>
      <c r="F42144"/>
      <c r="G42144"/>
      <c r="H42144"/>
      <c r="I42144"/>
      <c r="J42144"/>
      <c r="K42144"/>
      <c r="L42144"/>
      <c r="M42144"/>
      <c r="N42144"/>
      <c r="O42144"/>
      <c r="P42144"/>
      <c r="Q42144"/>
      <c r="R42144"/>
    </row>
    <row r="42145" spans="3:18" x14ac:dyDescent="0.2">
      <c r="C42145"/>
      <c r="D42145"/>
      <c r="E42145"/>
      <c r="F42145"/>
      <c r="G42145"/>
      <c r="H42145"/>
      <c r="I42145"/>
      <c r="J42145"/>
      <c r="K42145"/>
      <c r="L42145"/>
      <c r="M42145"/>
      <c r="N42145"/>
      <c r="O42145"/>
      <c r="P42145"/>
      <c r="Q42145"/>
      <c r="R42145"/>
    </row>
    <row r="42146" spans="3:18" x14ac:dyDescent="0.2">
      <c r="C42146"/>
      <c r="D42146"/>
      <c r="E42146"/>
      <c r="F42146"/>
      <c r="G42146"/>
      <c r="H42146"/>
      <c r="I42146"/>
      <c r="J42146"/>
      <c r="K42146"/>
      <c r="L42146"/>
      <c r="M42146"/>
      <c r="N42146"/>
      <c r="O42146"/>
      <c r="P42146"/>
      <c r="Q42146"/>
      <c r="R42146"/>
    </row>
    <row r="42147" spans="3:18" x14ac:dyDescent="0.2">
      <c r="C42147"/>
      <c r="D42147"/>
      <c r="E42147"/>
      <c r="F42147"/>
      <c r="G42147"/>
      <c r="H42147"/>
      <c r="I42147"/>
      <c r="J42147"/>
      <c r="K42147"/>
      <c r="L42147"/>
      <c r="M42147"/>
      <c r="N42147"/>
      <c r="O42147"/>
      <c r="P42147"/>
      <c r="Q42147"/>
      <c r="R42147"/>
    </row>
    <row r="42148" spans="3:18" x14ac:dyDescent="0.2">
      <c r="C42148"/>
      <c r="D42148"/>
      <c r="E42148"/>
      <c r="F42148"/>
      <c r="G42148"/>
      <c r="H42148"/>
      <c r="I42148"/>
      <c r="J42148"/>
      <c r="K42148"/>
      <c r="L42148"/>
      <c r="M42148"/>
      <c r="N42148"/>
      <c r="O42148"/>
      <c r="P42148"/>
      <c r="Q42148"/>
      <c r="R42148"/>
    </row>
    <row r="42149" spans="3:18" x14ac:dyDescent="0.2">
      <c r="C42149"/>
      <c r="D42149"/>
      <c r="E42149"/>
      <c r="F42149"/>
      <c r="G42149"/>
      <c r="H42149"/>
      <c r="I42149"/>
      <c r="J42149"/>
      <c r="K42149"/>
      <c r="L42149"/>
      <c r="M42149"/>
      <c r="N42149"/>
      <c r="O42149"/>
      <c r="P42149"/>
      <c r="Q42149"/>
      <c r="R42149"/>
    </row>
    <row r="42150" spans="3:18" x14ac:dyDescent="0.2">
      <c r="C42150"/>
      <c r="D42150"/>
      <c r="E42150"/>
      <c r="F42150"/>
      <c r="G42150"/>
      <c r="H42150"/>
      <c r="I42150"/>
      <c r="J42150"/>
      <c r="K42150"/>
      <c r="L42150"/>
      <c r="M42150"/>
      <c r="N42150"/>
      <c r="O42150"/>
      <c r="P42150"/>
      <c r="Q42150"/>
      <c r="R42150"/>
    </row>
    <row r="42151" spans="3:18" x14ac:dyDescent="0.2">
      <c r="C42151"/>
      <c r="D42151"/>
      <c r="E42151"/>
      <c r="F42151"/>
      <c r="G42151"/>
      <c r="H42151"/>
      <c r="I42151"/>
      <c r="J42151"/>
      <c r="K42151"/>
      <c r="L42151"/>
      <c r="M42151"/>
      <c r="N42151"/>
      <c r="O42151"/>
      <c r="P42151"/>
      <c r="Q42151"/>
      <c r="R42151"/>
    </row>
    <row r="42152" spans="3:18" x14ac:dyDescent="0.2">
      <c r="C42152"/>
      <c r="D42152"/>
      <c r="E42152"/>
      <c r="F42152"/>
      <c r="G42152"/>
      <c r="H42152"/>
      <c r="I42152"/>
      <c r="J42152"/>
      <c r="K42152"/>
      <c r="L42152"/>
      <c r="M42152"/>
      <c r="N42152"/>
      <c r="O42152"/>
      <c r="P42152"/>
      <c r="Q42152"/>
      <c r="R42152"/>
    </row>
    <row r="42153" spans="3:18" x14ac:dyDescent="0.2">
      <c r="C42153"/>
      <c r="D42153"/>
      <c r="E42153"/>
      <c r="F42153"/>
      <c r="G42153"/>
      <c r="H42153"/>
      <c r="I42153"/>
      <c r="J42153"/>
      <c r="K42153"/>
      <c r="L42153"/>
      <c r="M42153"/>
      <c r="N42153"/>
      <c r="O42153"/>
      <c r="P42153"/>
      <c r="Q42153"/>
      <c r="R42153"/>
    </row>
    <row r="42154" spans="3:18" x14ac:dyDescent="0.2">
      <c r="C42154"/>
      <c r="D42154"/>
      <c r="E42154"/>
      <c r="F42154"/>
      <c r="G42154"/>
      <c r="H42154"/>
      <c r="I42154"/>
      <c r="J42154"/>
      <c r="K42154"/>
      <c r="L42154"/>
      <c r="M42154"/>
      <c r="N42154"/>
      <c r="O42154"/>
      <c r="P42154"/>
      <c r="Q42154"/>
      <c r="R42154"/>
    </row>
    <row r="42155" spans="3:18" x14ac:dyDescent="0.2">
      <c r="C42155"/>
      <c r="D42155"/>
      <c r="E42155"/>
      <c r="F42155"/>
      <c r="G42155"/>
      <c r="H42155"/>
      <c r="I42155"/>
      <c r="J42155"/>
      <c r="K42155"/>
      <c r="L42155"/>
      <c r="M42155"/>
      <c r="N42155"/>
      <c r="O42155"/>
      <c r="P42155"/>
      <c r="Q42155"/>
      <c r="R42155"/>
    </row>
    <row r="42156" spans="3:18" x14ac:dyDescent="0.2">
      <c r="C42156"/>
      <c r="D42156"/>
      <c r="E42156"/>
      <c r="F42156"/>
      <c r="G42156"/>
      <c r="H42156"/>
      <c r="I42156"/>
      <c r="J42156"/>
      <c r="K42156"/>
      <c r="L42156"/>
      <c r="M42156"/>
      <c r="N42156"/>
      <c r="O42156"/>
      <c r="P42156"/>
      <c r="Q42156"/>
      <c r="R42156"/>
    </row>
    <row r="42157" spans="3:18" x14ac:dyDescent="0.2">
      <c r="C42157"/>
      <c r="D42157"/>
      <c r="E42157"/>
      <c r="F42157"/>
      <c r="G42157"/>
      <c r="H42157"/>
      <c r="I42157"/>
      <c r="J42157"/>
      <c r="K42157"/>
      <c r="L42157"/>
      <c r="M42157"/>
      <c r="N42157"/>
      <c r="O42157"/>
      <c r="P42157"/>
      <c r="Q42157"/>
      <c r="R42157"/>
    </row>
    <row r="42158" spans="3:18" x14ac:dyDescent="0.2">
      <c r="C42158"/>
      <c r="D42158"/>
      <c r="E42158"/>
      <c r="F42158"/>
      <c r="G42158"/>
      <c r="H42158"/>
      <c r="I42158"/>
      <c r="J42158"/>
      <c r="K42158"/>
      <c r="L42158"/>
      <c r="M42158"/>
      <c r="N42158"/>
      <c r="O42158"/>
      <c r="P42158"/>
      <c r="Q42158"/>
      <c r="R42158"/>
    </row>
    <row r="42159" spans="3:18" x14ac:dyDescent="0.2">
      <c r="C42159"/>
      <c r="D42159"/>
      <c r="E42159"/>
      <c r="F42159"/>
      <c r="G42159"/>
      <c r="H42159"/>
      <c r="I42159"/>
      <c r="J42159"/>
      <c r="K42159"/>
      <c r="L42159"/>
      <c r="M42159"/>
      <c r="N42159"/>
      <c r="O42159"/>
      <c r="P42159"/>
      <c r="Q42159"/>
      <c r="R42159"/>
    </row>
    <row r="42160" spans="3:18" x14ac:dyDescent="0.2">
      <c r="C42160"/>
      <c r="D42160"/>
      <c r="E42160"/>
      <c r="F42160"/>
      <c r="G42160"/>
      <c r="H42160"/>
      <c r="I42160"/>
      <c r="J42160"/>
      <c r="K42160"/>
      <c r="L42160"/>
      <c r="M42160"/>
      <c r="N42160"/>
      <c r="O42160"/>
      <c r="P42160"/>
      <c r="Q42160"/>
      <c r="R42160"/>
    </row>
    <row r="42161" spans="3:18" x14ac:dyDescent="0.2">
      <c r="C42161"/>
      <c r="D42161"/>
      <c r="E42161"/>
      <c r="F42161"/>
      <c r="G42161"/>
      <c r="H42161"/>
      <c r="I42161"/>
      <c r="J42161"/>
      <c r="K42161"/>
      <c r="L42161"/>
      <c r="M42161"/>
      <c r="N42161"/>
      <c r="O42161"/>
      <c r="P42161"/>
      <c r="Q42161"/>
      <c r="R42161"/>
    </row>
    <row r="42162" spans="3:18" x14ac:dyDescent="0.2">
      <c r="C42162"/>
      <c r="D42162"/>
      <c r="E42162"/>
      <c r="F42162"/>
      <c r="G42162"/>
      <c r="H42162"/>
      <c r="I42162"/>
      <c r="J42162"/>
      <c r="K42162"/>
      <c r="L42162"/>
      <c r="M42162"/>
      <c r="N42162"/>
      <c r="O42162"/>
      <c r="P42162"/>
      <c r="Q42162"/>
      <c r="R42162"/>
    </row>
    <row r="42163" spans="3:18" x14ac:dyDescent="0.2">
      <c r="C42163"/>
      <c r="D42163"/>
      <c r="E42163"/>
      <c r="F42163"/>
      <c r="G42163"/>
      <c r="H42163"/>
      <c r="I42163"/>
      <c r="J42163"/>
      <c r="K42163"/>
      <c r="L42163"/>
      <c r="M42163"/>
      <c r="N42163"/>
      <c r="O42163"/>
      <c r="P42163"/>
      <c r="Q42163"/>
      <c r="R42163"/>
    </row>
    <row r="42164" spans="3:18" x14ac:dyDescent="0.2">
      <c r="C42164"/>
      <c r="D42164"/>
      <c r="E42164"/>
      <c r="F42164"/>
      <c r="G42164"/>
      <c r="H42164"/>
      <c r="I42164"/>
      <c r="J42164"/>
      <c r="K42164"/>
      <c r="L42164"/>
      <c r="M42164"/>
      <c r="N42164"/>
      <c r="O42164"/>
      <c r="P42164"/>
      <c r="Q42164"/>
      <c r="R42164"/>
    </row>
    <row r="42165" spans="3:18" x14ac:dyDescent="0.2">
      <c r="C42165"/>
      <c r="D42165"/>
      <c r="E42165"/>
      <c r="F42165"/>
      <c r="G42165"/>
      <c r="H42165"/>
      <c r="I42165"/>
      <c r="J42165"/>
      <c r="K42165"/>
      <c r="L42165"/>
      <c r="M42165"/>
      <c r="N42165"/>
      <c r="O42165"/>
      <c r="P42165"/>
      <c r="Q42165"/>
      <c r="R42165"/>
    </row>
    <row r="42166" spans="3:18" x14ac:dyDescent="0.2">
      <c r="C42166"/>
      <c r="D42166"/>
      <c r="E42166"/>
      <c r="F42166"/>
      <c r="G42166"/>
      <c r="H42166"/>
      <c r="I42166"/>
      <c r="J42166"/>
      <c r="K42166"/>
      <c r="L42166"/>
      <c r="M42166"/>
      <c r="N42166"/>
      <c r="O42166"/>
      <c r="P42166"/>
      <c r="Q42166"/>
      <c r="R42166"/>
    </row>
    <row r="42167" spans="3:18" x14ac:dyDescent="0.2">
      <c r="C42167"/>
      <c r="D42167"/>
      <c r="E42167"/>
      <c r="F42167"/>
      <c r="G42167"/>
      <c r="H42167"/>
      <c r="I42167"/>
      <c r="J42167"/>
      <c r="K42167"/>
      <c r="L42167"/>
      <c r="M42167"/>
      <c r="N42167"/>
      <c r="O42167"/>
      <c r="P42167"/>
      <c r="Q42167"/>
      <c r="R42167"/>
    </row>
    <row r="42168" spans="3:18" x14ac:dyDescent="0.2">
      <c r="C42168"/>
      <c r="D42168"/>
      <c r="E42168"/>
      <c r="F42168"/>
      <c r="G42168"/>
      <c r="H42168"/>
      <c r="I42168"/>
      <c r="J42168"/>
      <c r="K42168"/>
      <c r="L42168"/>
      <c r="M42168"/>
      <c r="N42168"/>
      <c r="O42168"/>
      <c r="P42168"/>
      <c r="Q42168"/>
      <c r="R42168"/>
    </row>
    <row r="42169" spans="3:18" x14ac:dyDescent="0.2">
      <c r="C42169"/>
      <c r="D42169"/>
      <c r="E42169"/>
      <c r="F42169"/>
      <c r="G42169"/>
      <c r="H42169"/>
      <c r="I42169"/>
      <c r="J42169"/>
      <c r="K42169"/>
      <c r="L42169"/>
      <c r="M42169"/>
      <c r="N42169"/>
      <c r="O42169"/>
      <c r="P42169"/>
      <c r="Q42169"/>
      <c r="R42169"/>
    </row>
    <row r="42170" spans="3:18" x14ac:dyDescent="0.2">
      <c r="C42170"/>
      <c r="D42170"/>
      <c r="E42170"/>
      <c r="F42170"/>
      <c r="G42170"/>
      <c r="H42170"/>
      <c r="I42170"/>
      <c r="J42170"/>
      <c r="K42170"/>
      <c r="L42170"/>
      <c r="M42170"/>
      <c r="N42170"/>
      <c r="O42170"/>
      <c r="P42170"/>
      <c r="Q42170"/>
      <c r="R42170"/>
    </row>
    <row r="42171" spans="3:18" x14ac:dyDescent="0.2">
      <c r="C42171"/>
      <c r="D42171"/>
      <c r="E42171"/>
      <c r="F42171"/>
      <c r="G42171"/>
      <c r="H42171"/>
      <c r="I42171"/>
      <c r="J42171"/>
      <c r="K42171"/>
      <c r="L42171"/>
      <c r="M42171"/>
      <c r="N42171"/>
      <c r="O42171"/>
      <c r="P42171"/>
      <c r="Q42171"/>
      <c r="R42171"/>
    </row>
    <row r="42172" spans="3:18" x14ac:dyDescent="0.2">
      <c r="C42172"/>
      <c r="D42172"/>
      <c r="E42172"/>
      <c r="F42172"/>
      <c r="G42172"/>
      <c r="H42172"/>
      <c r="I42172"/>
      <c r="J42172"/>
      <c r="K42172"/>
      <c r="L42172"/>
      <c r="M42172"/>
      <c r="N42172"/>
      <c r="O42172"/>
      <c r="P42172"/>
      <c r="Q42172"/>
      <c r="R42172"/>
    </row>
    <row r="42173" spans="3:18" x14ac:dyDescent="0.2">
      <c r="C42173"/>
      <c r="D42173"/>
      <c r="E42173"/>
      <c r="F42173"/>
      <c r="G42173"/>
      <c r="H42173"/>
      <c r="I42173"/>
      <c r="J42173"/>
      <c r="K42173"/>
      <c r="L42173"/>
      <c r="M42173"/>
      <c r="N42173"/>
      <c r="O42173"/>
      <c r="P42173"/>
      <c r="Q42173"/>
      <c r="R42173"/>
    </row>
    <row r="42174" spans="3:18" x14ac:dyDescent="0.2">
      <c r="C42174"/>
      <c r="D42174"/>
      <c r="E42174"/>
      <c r="F42174"/>
      <c r="G42174"/>
      <c r="H42174"/>
      <c r="I42174"/>
      <c r="J42174"/>
      <c r="K42174"/>
      <c r="L42174"/>
      <c r="M42174"/>
      <c r="N42174"/>
      <c r="O42174"/>
      <c r="P42174"/>
      <c r="Q42174"/>
      <c r="R42174"/>
    </row>
    <row r="42175" spans="3:18" x14ac:dyDescent="0.2">
      <c r="C42175"/>
      <c r="D42175"/>
      <c r="E42175"/>
      <c r="F42175"/>
      <c r="G42175"/>
      <c r="H42175"/>
      <c r="I42175"/>
      <c r="J42175"/>
      <c r="K42175"/>
      <c r="L42175"/>
      <c r="M42175"/>
      <c r="N42175"/>
      <c r="O42175"/>
      <c r="P42175"/>
      <c r="Q42175"/>
      <c r="R42175"/>
    </row>
    <row r="42176" spans="3:18" x14ac:dyDescent="0.2">
      <c r="C42176"/>
      <c r="D42176"/>
      <c r="E42176"/>
      <c r="F42176"/>
      <c r="G42176"/>
      <c r="H42176"/>
      <c r="I42176"/>
      <c r="J42176"/>
      <c r="K42176"/>
      <c r="L42176"/>
      <c r="M42176"/>
      <c r="N42176"/>
      <c r="O42176"/>
      <c r="P42176"/>
      <c r="Q42176"/>
      <c r="R42176"/>
    </row>
    <row r="42177" spans="3:18" x14ac:dyDescent="0.2">
      <c r="C42177"/>
      <c r="D42177"/>
      <c r="E42177"/>
      <c r="F42177"/>
      <c r="G42177"/>
      <c r="H42177"/>
      <c r="I42177"/>
      <c r="J42177"/>
      <c r="K42177"/>
      <c r="L42177"/>
      <c r="M42177"/>
      <c r="N42177"/>
      <c r="O42177"/>
      <c r="P42177"/>
      <c r="Q42177"/>
      <c r="R42177"/>
    </row>
    <row r="42178" spans="3:18" x14ac:dyDescent="0.2">
      <c r="C42178"/>
      <c r="D42178"/>
      <c r="E42178"/>
      <c r="F42178"/>
      <c r="G42178"/>
      <c r="H42178"/>
      <c r="I42178"/>
      <c r="J42178"/>
      <c r="K42178"/>
      <c r="L42178"/>
      <c r="M42178"/>
      <c r="N42178"/>
      <c r="O42178"/>
      <c r="P42178"/>
      <c r="Q42178"/>
      <c r="R42178"/>
    </row>
    <row r="42179" spans="3:18" x14ac:dyDescent="0.2">
      <c r="C42179"/>
      <c r="D42179"/>
      <c r="E42179"/>
      <c r="F42179"/>
      <c r="G42179"/>
      <c r="H42179"/>
      <c r="I42179"/>
      <c r="J42179"/>
      <c r="K42179"/>
      <c r="L42179"/>
      <c r="M42179"/>
      <c r="N42179"/>
      <c r="O42179"/>
      <c r="P42179"/>
      <c r="Q42179"/>
      <c r="R42179"/>
    </row>
    <row r="42180" spans="3:18" x14ac:dyDescent="0.2">
      <c r="C42180"/>
      <c r="D42180"/>
      <c r="E42180"/>
      <c r="F42180"/>
      <c r="G42180"/>
      <c r="H42180"/>
      <c r="I42180"/>
      <c r="J42180"/>
      <c r="K42180"/>
      <c r="L42180"/>
      <c r="M42180"/>
      <c r="N42180"/>
      <c r="O42180"/>
      <c r="P42180"/>
      <c r="Q42180"/>
      <c r="R42180"/>
    </row>
    <row r="42181" spans="3:18" x14ac:dyDescent="0.2">
      <c r="C42181"/>
      <c r="D42181"/>
      <c r="E42181"/>
      <c r="F42181"/>
      <c r="G42181"/>
      <c r="H42181"/>
      <c r="I42181"/>
      <c r="J42181"/>
      <c r="K42181"/>
      <c r="L42181"/>
      <c r="M42181"/>
      <c r="N42181"/>
      <c r="O42181"/>
      <c r="P42181"/>
      <c r="Q42181"/>
      <c r="R42181"/>
    </row>
    <row r="42182" spans="3:18" x14ac:dyDescent="0.2">
      <c r="C42182"/>
      <c r="D42182"/>
      <c r="E42182"/>
      <c r="F42182"/>
      <c r="G42182"/>
      <c r="H42182"/>
      <c r="I42182"/>
      <c r="J42182"/>
      <c r="K42182"/>
      <c r="L42182"/>
      <c r="M42182"/>
      <c r="N42182"/>
      <c r="O42182"/>
      <c r="P42182"/>
      <c r="Q42182"/>
      <c r="R42182"/>
    </row>
    <row r="42183" spans="3:18" x14ac:dyDescent="0.2">
      <c r="C42183"/>
      <c r="D42183"/>
      <c r="E42183"/>
      <c r="F42183"/>
      <c r="G42183"/>
      <c r="H42183"/>
      <c r="I42183"/>
      <c r="J42183"/>
      <c r="K42183"/>
      <c r="L42183"/>
      <c r="M42183"/>
      <c r="N42183"/>
      <c r="O42183"/>
      <c r="P42183"/>
      <c r="Q42183"/>
      <c r="R42183"/>
    </row>
    <row r="42184" spans="3:18" x14ac:dyDescent="0.2">
      <c r="C42184"/>
      <c r="D42184"/>
      <c r="E42184"/>
      <c r="F42184"/>
      <c r="G42184"/>
      <c r="H42184"/>
      <c r="I42184"/>
      <c r="J42184"/>
      <c r="K42184"/>
      <c r="L42184"/>
      <c r="M42184"/>
      <c r="N42184"/>
      <c r="O42184"/>
      <c r="P42184"/>
      <c r="Q42184"/>
      <c r="R42184"/>
    </row>
    <row r="42185" spans="3:18" x14ac:dyDescent="0.2">
      <c r="C42185"/>
      <c r="D42185"/>
      <c r="E42185"/>
      <c r="F42185"/>
      <c r="G42185"/>
      <c r="H42185"/>
      <c r="I42185"/>
      <c r="J42185"/>
      <c r="K42185"/>
      <c r="L42185"/>
      <c r="M42185"/>
      <c r="N42185"/>
      <c r="O42185"/>
      <c r="P42185"/>
      <c r="Q42185"/>
      <c r="R42185"/>
    </row>
    <row r="42186" spans="3:18" x14ac:dyDescent="0.2">
      <c r="C42186"/>
      <c r="D42186"/>
      <c r="E42186"/>
      <c r="F42186"/>
      <c r="G42186"/>
      <c r="H42186"/>
      <c r="I42186"/>
      <c r="J42186"/>
      <c r="K42186"/>
      <c r="L42186"/>
      <c r="M42186"/>
      <c r="N42186"/>
      <c r="O42186"/>
      <c r="P42186"/>
      <c r="Q42186"/>
      <c r="R42186"/>
    </row>
    <row r="42187" spans="3:18" x14ac:dyDescent="0.2">
      <c r="C42187"/>
      <c r="D42187"/>
      <c r="E42187"/>
      <c r="F42187"/>
      <c r="G42187"/>
      <c r="H42187"/>
      <c r="I42187"/>
      <c r="J42187"/>
      <c r="K42187"/>
      <c r="L42187"/>
      <c r="M42187"/>
      <c r="N42187"/>
      <c r="O42187"/>
      <c r="P42187"/>
      <c r="Q42187"/>
      <c r="R42187"/>
    </row>
    <row r="42188" spans="3:18" x14ac:dyDescent="0.2">
      <c r="C42188"/>
      <c r="D42188"/>
      <c r="E42188"/>
      <c r="F42188"/>
      <c r="G42188"/>
      <c r="H42188"/>
      <c r="I42188"/>
      <c r="J42188"/>
      <c r="K42188"/>
      <c r="L42188"/>
      <c r="M42188"/>
      <c r="N42188"/>
      <c r="O42188"/>
      <c r="P42188"/>
      <c r="Q42188"/>
      <c r="R42188"/>
    </row>
    <row r="42189" spans="3:18" x14ac:dyDescent="0.2">
      <c r="C42189"/>
      <c r="D42189"/>
      <c r="E42189"/>
      <c r="F42189"/>
      <c r="G42189"/>
      <c r="H42189"/>
      <c r="I42189"/>
      <c r="J42189"/>
      <c r="K42189"/>
      <c r="L42189"/>
      <c r="M42189"/>
      <c r="N42189"/>
      <c r="O42189"/>
      <c r="P42189"/>
      <c r="Q42189"/>
      <c r="R42189"/>
    </row>
    <row r="42190" spans="3:18" x14ac:dyDescent="0.2">
      <c r="C42190"/>
      <c r="D42190"/>
      <c r="E42190"/>
      <c r="F42190"/>
      <c r="G42190"/>
      <c r="H42190"/>
      <c r="I42190"/>
      <c r="J42190"/>
      <c r="K42190"/>
      <c r="L42190"/>
      <c r="M42190"/>
      <c r="N42190"/>
      <c r="O42190"/>
      <c r="P42190"/>
      <c r="Q42190"/>
      <c r="R42190"/>
    </row>
    <row r="42191" spans="3:18" x14ac:dyDescent="0.2">
      <c r="C42191"/>
      <c r="D42191"/>
      <c r="E42191"/>
      <c r="F42191"/>
      <c r="G42191"/>
      <c r="H42191"/>
      <c r="I42191"/>
      <c r="J42191"/>
      <c r="K42191"/>
      <c r="L42191"/>
      <c r="M42191"/>
      <c r="N42191"/>
      <c r="O42191"/>
      <c r="P42191"/>
      <c r="Q42191"/>
      <c r="R42191"/>
    </row>
    <row r="42192" spans="3:18" x14ac:dyDescent="0.2">
      <c r="C42192"/>
      <c r="D42192"/>
      <c r="E42192"/>
      <c r="F42192"/>
      <c r="G42192"/>
      <c r="H42192"/>
      <c r="I42192"/>
      <c r="J42192"/>
      <c r="K42192"/>
      <c r="L42192"/>
      <c r="M42192"/>
      <c r="N42192"/>
      <c r="O42192"/>
      <c r="P42192"/>
      <c r="Q42192"/>
      <c r="R42192"/>
    </row>
    <row r="42193" spans="3:18" x14ac:dyDescent="0.2">
      <c r="C42193"/>
      <c r="D42193"/>
      <c r="E42193"/>
      <c r="F42193"/>
      <c r="G42193"/>
      <c r="H42193"/>
      <c r="I42193"/>
      <c r="J42193"/>
      <c r="K42193"/>
      <c r="L42193"/>
      <c r="M42193"/>
      <c r="N42193"/>
      <c r="O42193"/>
      <c r="P42193"/>
      <c r="Q42193"/>
      <c r="R42193"/>
    </row>
    <row r="42194" spans="3:18" x14ac:dyDescent="0.2">
      <c r="C42194"/>
      <c r="D42194"/>
      <c r="E42194"/>
      <c r="F42194"/>
      <c r="G42194"/>
      <c r="H42194"/>
      <c r="I42194"/>
      <c r="J42194"/>
      <c r="K42194"/>
      <c r="L42194"/>
      <c r="M42194"/>
      <c r="N42194"/>
      <c r="O42194"/>
      <c r="P42194"/>
      <c r="Q42194"/>
      <c r="R42194"/>
    </row>
    <row r="42195" spans="3:18" x14ac:dyDescent="0.2">
      <c r="C42195"/>
      <c r="D42195"/>
      <c r="E42195"/>
      <c r="F42195"/>
      <c r="G42195"/>
      <c r="H42195"/>
      <c r="I42195"/>
      <c r="J42195"/>
      <c r="K42195"/>
      <c r="L42195"/>
      <c r="M42195"/>
      <c r="N42195"/>
      <c r="O42195"/>
      <c r="P42195"/>
      <c r="Q42195"/>
      <c r="R42195"/>
    </row>
    <row r="42196" spans="3:18" x14ac:dyDescent="0.2">
      <c r="C42196"/>
      <c r="D42196"/>
      <c r="E42196"/>
      <c r="F42196"/>
      <c r="G42196"/>
      <c r="H42196"/>
      <c r="I42196"/>
      <c r="J42196"/>
      <c r="K42196"/>
      <c r="L42196"/>
      <c r="M42196"/>
      <c r="N42196"/>
      <c r="O42196"/>
      <c r="P42196"/>
      <c r="Q42196"/>
      <c r="R42196"/>
    </row>
    <row r="42197" spans="3:18" x14ac:dyDescent="0.2">
      <c r="C42197"/>
      <c r="D42197"/>
      <c r="E42197"/>
      <c r="F42197"/>
      <c r="G42197"/>
      <c r="H42197"/>
      <c r="I42197"/>
      <c r="J42197"/>
      <c r="K42197"/>
      <c r="L42197"/>
      <c r="M42197"/>
      <c r="N42197"/>
      <c r="O42197"/>
      <c r="P42197"/>
      <c r="Q42197"/>
      <c r="R42197"/>
    </row>
    <row r="42198" spans="3:18" x14ac:dyDescent="0.2">
      <c r="C42198"/>
      <c r="D42198"/>
      <c r="E42198"/>
      <c r="F42198"/>
      <c r="G42198"/>
      <c r="H42198"/>
      <c r="I42198"/>
      <c r="J42198"/>
      <c r="K42198"/>
      <c r="L42198"/>
      <c r="M42198"/>
      <c r="N42198"/>
      <c r="O42198"/>
      <c r="P42198"/>
      <c r="Q42198"/>
      <c r="R42198"/>
    </row>
    <row r="42199" spans="3:18" x14ac:dyDescent="0.2">
      <c r="C42199"/>
      <c r="D42199"/>
      <c r="E42199"/>
      <c r="F42199"/>
      <c r="G42199"/>
      <c r="H42199"/>
      <c r="I42199"/>
      <c r="J42199"/>
      <c r="K42199"/>
      <c r="L42199"/>
      <c r="M42199"/>
      <c r="N42199"/>
      <c r="O42199"/>
      <c r="P42199"/>
      <c r="Q42199"/>
      <c r="R42199"/>
    </row>
    <row r="42200" spans="3:18" x14ac:dyDescent="0.2">
      <c r="C42200"/>
      <c r="D42200"/>
      <c r="E42200"/>
      <c r="F42200"/>
      <c r="G42200"/>
      <c r="H42200"/>
      <c r="I42200"/>
      <c r="J42200"/>
      <c r="K42200"/>
      <c r="L42200"/>
      <c r="M42200"/>
      <c r="N42200"/>
      <c r="O42200"/>
      <c r="P42200"/>
      <c r="Q42200"/>
      <c r="R42200"/>
    </row>
    <row r="42201" spans="3:18" x14ac:dyDescent="0.2">
      <c r="C42201"/>
      <c r="D42201"/>
      <c r="E42201"/>
      <c r="F42201"/>
      <c r="G42201"/>
      <c r="H42201"/>
      <c r="I42201"/>
      <c r="J42201"/>
      <c r="K42201"/>
      <c r="L42201"/>
      <c r="M42201"/>
      <c r="N42201"/>
      <c r="O42201"/>
      <c r="P42201"/>
      <c r="Q42201"/>
      <c r="R42201"/>
    </row>
    <row r="42202" spans="3:18" x14ac:dyDescent="0.2">
      <c r="C42202"/>
      <c r="D42202"/>
      <c r="E42202"/>
      <c r="F42202"/>
      <c r="G42202"/>
      <c r="H42202"/>
      <c r="I42202"/>
      <c r="J42202"/>
      <c r="K42202"/>
      <c r="L42202"/>
      <c r="M42202"/>
      <c r="N42202"/>
      <c r="O42202"/>
      <c r="P42202"/>
      <c r="Q42202"/>
      <c r="R42202"/>
    </row>
    <row r="42203" spans="3:18" x14ac:dyDescent="0.2">
      <c r="C42203"/>
      <c r="D42203"/>
      <c r="E42203"/>
      <c r="F42203"/>
      <c r="G42203"/>
      <c r="H42203"/>
      <c r="I42203"/>
      <c r="J42203"/>
      <c r="K42203"/>
      <c r="L42203"/>
      <c r="M42203"/>
      <c r="N42203"/>
      <c r="O42203"/>
      <c r="P42203"/>
      <c r="Q42203"/>
      <c r="R42203"/>
    </row>
    <row r="42204" spans="3:18" x14ac:dyDescent="0.2">
      <c r="C42204"/>
      <c r="D42204"/>
      <c r="E42204"/>
      <c r="F42204"/>
      <c r="G42204"/>
      <c r="H42204"/>
      <c r="I42204"/>
      <c r="J42204"/>
      <c r="K42204"/>
      <c r="L42204"/>
      <c r="M42204"/>
      <c r="N42204"/>
      <c r="O42204"/>
      <c r="P42204"/>
      <c r="Q42204"/>
      <c r="R42204"/>
    </row>
    <row r="42205" spans="3:18" x14ac:dyDescent="0.2">
      <c r="C42205"/>
      <c r="D42205"/>
      <c r="E42205"/>
      <c r="F42205"/>
      <c r="G42205"/>
      <c r="H42205"/>
      <c r="I42205"/>
      <c r="J42205"/>
      <c r="K42205"/>
      <c r="L42205"/>
      <c r="M42205"/>
      <c r="N42205"/>
      <c r="O42205"/>
      <c r="P42205"/>
      <c r="Q42205"/>
      <c r="R42205"/>
    </row>
    <row r="42206" spans="3:18" x14ac:dyDescent="0.2">
      <c r="C42206"/>
      <c r="D42206"/>
      <c r="E42206"/>
      <c r="F42206"/>
      <c r="G42206"/>
      <c r="H42206"/>
      <c r="I42206"/>
      <c r="J42206"/>
      <c r="K42206"/>
      <c r="L42206"/>
      <c r="M42206"/>
      <c r="N42206"/>
      <c r="O42206"/>
      <c r="P42206"/>
      <c r="Q42206"/>
      <c r="R42206"/>
    </row>
    <row r="42207" spans="3:18" x14ac:dyDescent="0.2">
      <c r="C42207"/>
      <c r="D42207"/>
      <c r="E42207"/>
      <c r="F42207"/>
      <c r="G42207"/>
      <c r="H42207"/>
      <c r="I42207"/>
      <c r="J42207"/>
      <c r="K42207"/>
      <c r="L42207"/>
      <c r="M42207"/>
      <c r="N42207"/>
      <c r="O42207"/>
      <c r="P42207"/>
      <c r="Q42207"/>
      <c r="R42207"/>
    </row>
    <row r="42208" spans="3:18" x14ac:dyDescent="0.2">
      <c r="C42208"/>
      <c r="D42208"/>
      <c r="E42208"/>
      <c r="F42208"/>
      <c r="G42208"/>
      <c r="H42208"/>
      <c r="I42208"/>
      <c r="J42208"/>
      <c r="K42208"/>
      <c r="L42208"/>
      <c r="M42208"/>
      <c r="N42208"/>
      <c r="O42208"/>
      <c r="P42208"/>
      <c r="Q42208"/>
      <c r="R42208"/>
    </row>
    <row r="42209" spans="3:18" x14ac:dyDescent="0.2">
      <c r="C42209"/>
      <c r="D42209"/>
      <c r="E42209"/>
      <c r="F42209"/>
      <c r="G42209"/>
      <c r="H42209"/>
      <c r="I42209"/>
      <c r="J42209"/>
      <c r="K42209"/>
      <c r="L42209"/>
      <c r="M42209"/>
      <c r="N42209"/>
      <c r="O42209"/>
      <c r="P42209"/>
      <c r="Q42209"/>
      <c r="R42209"/>
    </row>
    <row r="42210" spans="3:18" x14ac:dyDescent="0.2">
      <c r="C42210"/>
      <c r="D42210"/>
      <c r="E42210"/>
      <c r="F42210"/>
      <c r="G42210"/>
      <c r="H42210"/>
      <c r="I42210"/>
      <c r="J42210"/>
      <c r="K42210"/>
      <c r="L42210"/>
      <c r="M42210"/>
      <c r="N42210"/>
      <c r="O42210"/>
      <c r="P42210"/>
      <c r="Q42210"/>
      <c r="R42210"/>
    </row>
    <row r="42211" spans="3:18" x14ac:dyDescent="0.2">
      <c r="C42211"/>
      <c r="D42211"/>
      <c r="E42211"/>
      <c r="F42211"/>
      <c r="G42211"/>
      <c r="H42211"/>
      <c r="I42211"/>
      <c r="J42211"/>
      <c r="K42211"/>
      <c r="L42211"/>
      <c r="M42211"/>
      <c r="N42211"/>
      <c r="O42211"/>
      <c r="P42211"/>
      <c r="Q42211"/>
      <c r="R42211"/>
    </row>
    <row r="42212" spans="3:18" x14ac:dyDescent="0.2">
      <c r="C42212"/>
      <c r="D42212"/>
      <c r="E42212"/>
      <c r="F42212"/>
      <c r="G42212"/>
      <c r="H42212"/>
      <c r="I42212"/>
      <c r="J42212"/>
      <c r="K42212"/>
      <c r="L42212"/>
      <c r="M42212"/>
      <c r="N42212"/>
      <c r="O42212"/>
      <c r="P42212"/>
      <c r="Q42212"/>
      <c r="R42212"/>
    </row>
    <row r="42213" spans="3:18" x14ac:dyDescent="0.2">
      <c r="C42213"/>
      <c r="D42213"/>
      <c r="E42213"/>
      <c r="F42213"/>
      <c r="G42213"/>
      <c r="H42213"/>
      <c r="I42213"/>
      <c r="J42213"/>
      <c r="K42213"/>
      <c r="L42213"/>
      <c r="M42213"/>
      <c r="N42213"/>
      <c r="O42213"/>
      <c r="P42213"/>
      <c r="Q42213"/>
      <c r="R42213"/>
    </row>
    <row r="42214" spans="3:18" x14ac:dyDescent="0.2">
      <c r="C42214"/>
      <c r="D42214"/>
      <c r="E42214"/>
      <c r="F42214"/>
      <c r="G42214"/>
      <c r="H42214"/>
      <c r="I42214"/>
      <c r="J42214"/>
      <c r="K42214"/>
      <c r="L42214"/>
      <c r="M42214"/>
      <c r="N42214"/>
      <c r="O42214"/>
      <c r="P42214"/>
      <c r="Q42214"/>
      <c r="R42214"/>
    </row>
    <row r="42215" spans="3:18" x14ac:dyDescent="0.2">
      <c r="C42215"/>
      <c r="D42215"/>
      <c r="E42215"/>
      <c r="F42215"/>
      <c r="G42215"/>
      <c r="H42215"/>
      <c r="I42215"/>
      <c r="J42215"/>
      <c r="K42215"/>
      <c r="L42215"/>
      <c r="M42215"/>
      <c r="N42215"/>
      <c r="O42215"/>
      <c r="P42215"/>
      <c r="Q42215"/>
      <c r="R42215"/>
    </row>
    <row r="42216" spans="3:18" x14ac:dyDescent="0.2">
      <c r="C42216"/>
      <c r="D42216"/>
      <c r="E42216"/>
      <c r="F42216"/>
      <c r="G42216"/>
      <c r="H42216"/>
      <c r="I42216"/>
      <c r="J42216"/>
      <c r="K42216"/>
      <c r="L42216"/>
      <c r="M42216"/>
      <c r="N42216"/>
      <c r="O42216"/>
      <c r="P42216"/>
      <c r="Q42216"/>
      <c r="R42216"/>
    </row>
    <row r="42217" spans="3:18" x14ac:dyDescent="0.2">
      <c r="C42217"/>
      <c r="D42217"/>
      <c r="E42217"/>
      <c r="F42217"/>
      <c r="G42217"/>
      <c r="H42217"/>
      <c r="I42217"/>
      <c r="J42217"/>
      <c r="K42217"/>
      <c r="L42217"/>
      <c r="M42217"/>
      <c r="N42217"/>
      <c r="O42217"/>
      <c r="P42217"/>
      <c r="Q42217"/>
      <c r="R42217"/>
    </row>
    <row r="42218" spans="3:18" x14ac:dyDescent="0.2">
      <c r="C42218"/>
      <c r="D42218"/>
      <c r="E42218"/>
      <c r="F42218"/>
      <c r="G42218"/>
      <c r="H42218"/>
      <c r="I42218"/>
      <c r="J42218"/>
      <c r="K42218"/>
      <c r="L42218"/>
      <c r="M42218"/>
      <c r="N42218"/>
      <c r="O42218"/>
      <c r="P42218"/>
      <c r="Q42218"/>
      <c r="R42218"/>
    </row>
    <row r="42219" spans="3:18" x14ac:dyDescent="0.2">
      <c r="C42219"/>
      <c r="D42219"/>
      <c r="E42219"/>
      <c r="F42219"/>
      <c r="G42219"/>
      <c r="H42219"/>
      <c r="I42219"/>
      <c r="J42219"/>
      <c r="K42219"/>
      <c r="L42219"/>
      <c r="M42219"/>
      <c r="N42219"/>
      <c r="O42219"/>
      <c r="P42219"/>
      <c r="Q42219"/>
      <c r="R42219"/>
    </row>
    <row r="42220" spans="3:18" x14ac:dyDescent="0.2">
      <c r="C42220"/>
      <c r="D42220"/>
      <c r="E42220"/>
      <c r="F42220"/>
      <c r="G42220"/>
      <c r="H42220"/>
      <c r="I42220"/>
      <c r="J42220"/>
      <c r="K42220"/>
      <c r="L42220"/>
      <c r="M42220"/>
      <c r="N42220"/>
      <c r="O42220"/>
      <c r="P42220"/>
      <c r="Q42220"/>
      <c r="R42220"/>
    </row>
    <row r="42221" spans="3:18" x14ac:dyDescent="0.2">
      <c r="C42221"/>
      <c r="D42221"/>
      <c r="E42221"/>
      <c r="F42221"/>
      <c r="G42221"/>
      <c r="H42221"/>
      <c r="I42221"/>
      <c r="J42221"/>
      <c r="K42221"/>
      <c r="L42221"/>
      <c r="M42221"/>
      <c r="N42221"/>
      <c r="O42221"/>
      <c r="P42221"/>
      <c r="Q42221"/>
      <c r="R42221"/>
    </row>
    <row r="42222" spans="3:18" x14ac:dyDescent="0.2">
      <c r="C42222"/>
      <c r="D42222"/>
      <c r="E42222"/>
      <c r="F42222"/>
      <c r="G42222"/>
      <c r="H42222"/>
      <c r="I42222"/>
      <c r="J42222"/>
      <c r="K42222"/>
      <c r="L42222"/>
      <c r="M42222"/>
      <c r="N42222"/>
      <c r="O42222"/>
      <c r="P42222"/>
      <c r="Q42222"/>
      <c r="R42222"/>
    </row>
    <row r="42223" spans="3:18" x14ac:dyDescent="0.2">
      <c r="C42223"/>
      <c r="D42223"/>
      <c r="E42223"/>
      <c r="F42223"/>
      <c r="G42223"/>
      <c r="H42223"/>
      <c r="I42223"/>
      <c r="J42223"/>
      <c r="K42223"/>
      <c r="L42223"/>
      <c r="M42223"/>
      <c r="N42223"/>
      <c r="O42223"/>
      <c r="P42223"/>
      <c r="Q42223"/>
      <c r="R42223"/>
    </row>
    <row r="42224" spans="3:18" x14ac:dyDescent="0.2">
      <c r="C42224"/>
      <c r="D42224"/>
      <c r="E42224"/>
      <c r="F42224"/>
      <c r="G42224"/>
      <c r="H42224"/>
      <c r="I42224"/>
      <c r="J42224"/>
      <c r="K42224"/>
      <c r="L42224"/>
      <c r="M42224"/>
      <c r="N42224"/>
      <c r="O42224"/>
      <c r="P42224"/>
      <c r="Q42224"/>
      <c r="R42224"/>
    </row>
    <row r="42225" spans="3:18" x14ac:dyDescent="0.2">
      <c r="C42225"/>
      <c r="D42225"/>
      <c r="E42225"/>
      <c r="F42225"/>
      <c r="G42225"/>
      <c r="H42225"/>
      <c r="I42225"/>
      <c r="J42225"/>
      <c r="K42225"/>
      <c r="L42225"/>
      <c r="M42225"/>
      <c r="N42225"/>
      <c r="O42225"/>
      <c r="P42225"/>
      <c r="Q42225"/>
      <c r="R42225"/>
    </row>
    <row r="42226" spans="3:18" x14ac:dyDescent="0.2">
      <c r="C42226"/>
      <c r="D42226"/>
      <c r="E42226"/>
      <c r="F42226"/>
      <c r="G42226"/>
      <c r="H42226"/>
      <c r="I42226"/>
      <c r="J42226"/>
      <c r="K42226"/>
      <c r="L42226"/>
      <c r="M42226"/>
      <c r="N42226"/>
      <c r="O42226"/>
      <c r="P42226"/>
      <c r="Q42226"/>
      <c r="R42226"/>
    </row>
    <row r="42227" spans="3:18" x14ac:dyDescent="0.2">
      <c r="C42227"/>
      <c r="D42227"/>
      <c r="E42227"/>
      <c r="F42227"/>
      <c r="G42227"/>
      <c r="H42227"/>
      <c r="I42227"/>
      <c r="J42227"/>
      <c r="K42227"/>
      <c r="L42227"/>
      <c r="M42227"/>
      <c r="N42227"/>
      <c r="O42227"/>
      <c r="P42227"/>
      <c r="Q42227"/>
      <c r="R42227"/>
    </row>
    <row r="42228" spans="3:18" x14ac:dyDescent="0.2">
      <c r="C42228"/>
      <c r="D42228"/>
      <c r="E42228"/>
      <c r="F42228"/>
      <c r="G42228"/>
      <c r="H42228"/>
      <c r="I42228"/>
      <c r="J42228"/>
      <c r="K42228"/>
      <c r="L42228"/>
      <c r="M42228"/>
      <c r="N42228"/>
      <c r="O42228"/>
      <c r="P42228"/>
      <c r="Q42228"/>
      <c r="R42228"/>
    </row>
    <row r="42229" spans="3:18" x14ac:dyDescent="0.2">
      <c r="C42229"/>
      <c r="D42229"/>
      <c r="E42229"/>
      <c r="F42229"/>
      <c r="G42229"/>
      <c r="H42229"/>
      <c r="I42229"/>
      <c r="J42229"/>
      <c r="K42229"/>
      <c r="L42229"/>
      <c r="M42229"/>
      <c r="N42229"/>
      <c r="O42229"/>
      <c r="P42229"/>
      <c r="Q42229"/>
      <c r="R42229"/>
    </row>
    <row r="42230" spans="3:18" x14ac:dyDescent="0.2">
      <c r="C42230"/>
      <c r="D42230"/>
      <c r="E42230"/>
      <c r="F42230"/>
      <c r="G42230"/>
      <c r="H42230"/>
      <c r="I42230"/>
      <c r="J42230"/>
      <c r="K42230"/>
      <c r="L42230"/>
      <c r="M42230"/>
      <c r="N42230"/>
      <c r="O42230"/>
      <c r="P42230"/>
      <c r="Q42230"/>
      <c r="R42230"/>
    </row>
    <row r="42231" spans="3:18" x14ac:dyDescent="0.2">
      <c r="C42231"/>
      <c r="D42231"/>
      <c r="E42231"/>
      <c r="F42231"/>
      <c r="G42231"/>
      <c r="H42231"/>
      <c r="I42231"/>
      <c r="J42231"/>
      <c r="K42231"/>
      <c r="L42231"/>
      <c r="M42231"/>
      <c r="N42231"/>
      <c r="O42231"/>
      <c r="P42231"/>
      <c r="Q42231"/>
      <c r="R42231"/>
    </row>
    <row r="42232" spans="3:18" x14ac:dyDescent="0.2">
      <c r="C42232"/>
      <c r="D42232"/>
      <c r="E42232"/>
      <c r="F42232"/>
      <c r="G42232"/>
      <c r="H42232"/>
      <c r="I42232"/>
      <c r="J42232"/>
      <c r="K42232"/>
      <c r="L42232"/>
      <c r="M42232"/>
      <c r="N42232"/>
      <c r="O42232"/>
      <c r="P42232"/>
      <c r="Q42232"/>
      <c r="R42232"/>
    </row>
    <row r="42233" spans="3:18" x14ac:dyDescent="0.2">
      <c r="C42233"/>
      <c r="D42233"/>
      <c r="E42233"/>
      <c r="F42233"/>
      <c r="G42233"/>
      <c r="H42233"/>
      <c r="I42233"/>
      <c r="J42233"/>
      <c r="K42233"/>
      <c r="L42233"/>
      <c r="M42233"/>
      <c r="N42233"/>
      <c r="O42233"/>
      <c r="P42233"/>
      <c r="Q42233"/>
      <c r="R42233"/>
    </row>
    <row r="42234" spans="3:18" x14ac:dyDescent="0.2">
      <c r="C42234"/>
      <c r="D42234"/>
      <c r="E42234"/>
      <c r="F42234"/>
      <c r="G42234"/>
      <c r="H42234"/>
      <c r="I42234"/>
      <c r="J42234"/>
      <c r="K42234"/>
      <c r="L42234"/>
      <c r="M42234"/>
      <c r="N42234"/>
      <c r="O42234"/>
      <c r="P42234"/>
      <c r="Q42234"/>
      <c r="R42234"/>
    </row>
    <row r="42235" spans="3:18" x14ac:dyDescent="0.2">
      <c r="C42235"/>
      <c r="D42235"/>
      <c r="E42235"/>
      <c r="F42235"/>
      <c r="G42235"/>
      <c r="H42235"/>
      <c r="I42235"/>
      <c r="J42235"/>
      <c r="K42235"/>
      <c r="L42235"/>
      <c r="M42235"/>
      <c r="N42235"/>
      <c r="O42235"/>
      <c r="P42235"/>
      <c r="Q42235"/>
      <c r="R42235"/>
    </row>
    <row r="42236" spans="3:18" x14ac:dyDescent="0.2">
      <c r="C42236"/>
      <c r="D42236"/>
      <c r="E42236"/>
      <c r="F42236"/>
      <c r="G42236"/>
      <c r="H42236"/>
      <c r="I42236"/>
      <c r="J42236"/>
      <c r="K42236"/>
      <c r="L42236"/>
      <c r="M42236"/>
      <c r="N42236"/>
      <c r="O42236"/>
      <c r="P42236"/>
      <c r="Q42236"/>
      <c r="R42236"/>
    </row>
    <row r="42237" spans="3:18" x14ac:dyDescent="0.2">
      <c r="C42237"/>
      <c r="D42237"/>
      <c r="E42237"/>
      <c r="F42237"/>
      <c r="G42237"/>
      <c r="H42237"/>
      <c r="I42237"/>
      <c r="J42237"/>
      <c r="K42237"/>
      <c r="L42237"/>
      <c r="M42237"/>
      <c r="N42237"/>
      <c r="O42237"/>
      <c r="P42237"/>
      <c r="Q42237"/>
      <c r="R42237"/>
    </row>
    <row r="42238" spans="3:18" x14ac:dyDescent="0.2">
      <c r="C42238"/>
      <c r="D42238"/>
      <c r="E42238"/>
      <c r="F42238"/>
      <c r="G42238"/>
      <c r="H42238"/>
      <c r="I42238"/>
      <c r="J42238"/>
      <c r="K42238"/>
      <c r="L42238"/>
      <c r="M42238"/>
      <c r="N42238"/>
      <c r="O42238"/>
      <c r="P42238"/>
      <c r="Q42238"/>
      <c r="R42238"/>
    </row>
    <row r="42239" spans="3:18" x14ac:dyDescent="0.2">
      <c r="C42239"/>
      <c r="D42239"/>
      <c r="E42239"/>
      <c r="F42239"/>
      <c r="G42239"/>
      <c r="H42239"/>
      <c r="I42239"/>
      <c r="J42239"/>
      <c r="K42239"/>
      <c r="L42239"/>
      <c r="M42239"/>
      <c r="N42239"/>
      <c r="O42239"/>
      <c r="P42239"/>
      <c r="Q42239"/>
      <c r="R42239"/>
    </row>
    <row r="42240" spans="3:18" x14ac:dyDescent="0.2">
      <c r="C42240"/>
      <c r="D42240"/>
      <c r="E42240"/>
      <c r="F42240"/>
      <c r="G42240"/>
      <c r="H42240"/>
      <c r="I42240"/>
      <c r="J42240"/>
      <c r="K42240"/>
      <c r="L42240"/>
      <c r="M42240"/>
      <c r="N42240"/>
      <c r="O42240"/>
      <c r="P42240"/>
      <c r="Q42240"/>
      <c r="R42240"/>
    </row>
    <row r="42241" spans="3:18" x14ac:dyDescent="0.2">
      <c r="C42241"/>
      <c r="D42241"/>
      <c r="E42241"/>
      <c r="F42241"/>
      <c r="G42241"/>
      <c r="H42241"/>
      <c r="I42241"/>
      <c r="J42241"/>
      <c r="K42241"/>
      <c r="L42241"/>
      <c r="M42241"/>
      <c r="N42241"/>
      <c r="O42241"/>
      <c r="P42241"/>
      <c r="Q42241"/>
      <c r="R42241"/>
    </row>
    <row r="42242" spans="3:18" x14ac:dyDescent="0.2">
      <c r="C42242"/>
      <c r="D42242"/>
      <c r="E42242"/>
      <c r="F42242"/>
      <c r="G42242"/>
      <c r="H42242"/>
      <c r="I42242"/>
      <c r="J42242"/>
      <c r="K42242"/>
      <c r="L42242"/>
      <c r="M42242"/>
      <c r="N42242"/>
      <c r="O42242"/>
      <c r="P42242"/>
      <c r="Q42242"/>
      <c r="R42242"/>
    </row>
    <row r="42243" spans="3:18" x14ac:dyDescent="0.2">
      <c r="C42243"/>
      <c r="D42243"/>
      <c r="E42243"/>
      <c r="F42243"/>
      <c r="G42243"/>
      <c r="H42243"/>
      <c r="I42243"/>
      <c r="J42243"/>
      <c r="K42243"/>
      <c r="L42243"/>
      <c r="M42243"/>
      <c r="N42243"/>
      <c r="O42243"/>
      <c r="P42243"/>
      <c r="Q42243"/>
      <c r="R42243"/>
    </row>
    <row r="42244" spans="3:18" x14ac:dyDescent="0.2">
      <c r="C42244"/>
      <c r="D42244"/>
      <c r="E42244"/>
      <c r="F42244"/>
      <c r="G42244"/>
      <c r="H42244"/>
      <c r="I42244"/>
      <c r="J42244"/>
      <c r="K42244"/>
      <c r="L42244"/>
      <c r="M42244"/>
      <c r="N42244"/>
      <c r="O42244"/>
      <c r="P42244"/>
      <c r="Q42244"/>
      <c r="R42244"/>
    </row>
    <row r="42245" spans="3:18" x14ac:dyDescent="0.2">
      <c r="C42245"/>
      <c r="D42245"/>
      <c r="E42245"/>
      <c r="F42245"/>
      <c r="G42245"/>
      <c r="H42245"/>
      <c r="I42245"/>
      <c r="J42245"/>
      <c r="K42245"/>
      <c r="L42245"/>
      <c r="M42245"/>
      <c r="N42245"/>
      <c r="O42245"/>
      <c r="P42245"/>
      <c r="Q42245"/>
      <c r="R42245"/>
    </row>
    <row r="42246" spans="3:18" x14ac:dyDescent="0.2">
      <c r="C42246"/>
      <c r="D42246"/>
      <c r="E42246"/>
      <c r="F42246"/>
      <c r="G42246"/>
      <c r="H42246"/>
      <c r="I42246"/>
      <c r="J42246"/>
      <c r="K42246"/>
      <c r="L42246"/>
      <c r="M42246"/>
      <c r="N42246"/>
      <c r="O42246"/>
      <c r="P42246"/>
      <c r="Q42246"/>
      <c r="R42246"/>
    </row>
    <row r="42247" spans="3:18" x14ac:dyDescent="0.2">
      <c r="C42247"/>
      <c r="D42247"/>
      <c r="E42247"/>
      <c r="F42247"/>
      <c r="G42247"/>
      <c r="H42247"/>
      <c r="I42247"/>
      <c r="J42247"/>
      <c r="K42247"/>
      <c r="L42247"/>
      <c r="M42247"/>
      <c r="N42247"/>
      <c r="O42247"/>
      <c r="P42247"/>
      <c r="Q42247"/>
      <c r="R42247"/>
    </row>
    <row r="42248" spans="3:18" x14ac:dyDescent="0.2">
      <c r="C42248"/>
      <c r="D42248"/>
      <c r="E42248"/>
      <c r="F42248"/>
      <c r="G42248"/>
      <c r="H42248"/>
      <c r="I42248"/>
      <c r="J42248"/>
      <c r="K42248"/>
      <c r="L42248"/>
      <c r="M42248"/>
      <c r="N42248"/>
      <c r="O42248"/>
      <c r="P42248"/>
      <c r="Q42248"/>
      <c r="R42248"/>
    </row>
    <row r="42249" spans="3:18" x14ac:dyDescent="0.2">
      <c r="C42249"/>
      <c r="D42249"/>
      <c r="E42249"/>
      <c r="F42249"/>
      <c r="G42249"/>
      <c r="H42249"/>
      <c r="I42249"/>
      <c r="J42249"/>
      <c r="K42249"/>
      <c r="L42249"/>
      <c r="M42249"/>
      <c r="N42249"/>
      <c r="O42249"/>
      <c r="P42249"/>
      <c r="Q42249"/>
      <c r="R42249"/>
    </row>
    <row r="42250" spans="3:18" x14ac:dyDescent="0.2">
      <c r="C42250"/>
      <c r="D42250"/>
      <c r="E42250"/>
      <c r="F42250"/>
      <c r="G42250"/>
      <c r="H42250"/>
      <c r="I42250"/>
      <c r="J42250"/>
      <c r="K42250"/>
      <c r="L42250"/>
      <c r="M42250"/>
      <c r="N42250"/>
      <c r="O42250"/>
      <c r="P42250"/>
      <c r="Q42250"/>
      <c r="R42250"/>
    </row>
    <row r="42251" spans="3:18" x14ac:dyDescent="0.2">
      <c r="C42251"/>
      <c r="D42251"/>
      <c r="E42251"/>
      <c r="F42251"/>
      <c r="G42251"/>
      <c r="H42251"/>
      <c r="I42251"/>
      <c r="J42251"/>
      <c r="K42251"/>
      <c r="L42251"/>
      <c r="M42251"/>
      <c r="N42251"/>
      <c r="O42251"/>
      <c r="P42251"/>
      <c r="Q42251"/>
      <c r="R42251"/>
    </row>
    <row r="42252" spans="3:18" x14ac:dyDescent="0.2">
      <c r="C42252"/>
      <c r="D42252"/>
      <c r="E42252"/>
      <c r="F42252"/>
      <c r="G42252"/>
      <c r="H42252"/>
      <c r="I42252"/>
      <c r="J42252"/>
      <c r="K42252"/>
      <c r="L42252"/>
      <c r="M42252"/>
      <c r="N42252"/>
      <c r="O42252"/>
      <c r="P42252"/>
      <c r="Q42252"/>
      <c r="R42252"/>
    </row>
    <row r="42253" spans="3:18" x14ac:dyDescent="0.2">
      <c r="C42253"/>
      <c r="D42253"/>
      <c r="E42253"/>
      <c r="F42253"/>
      <c r="G42253"/>
      <c r="H42253"/>
      <c r="I42253"/>
      <c r="J42253"/>
      <c r="K42253"/>
      <c r="L42253"/>
      <c r="M42253"/>
      <c r="N42253"/>
      <c r="O42253"/>
      <c r="P42253"/>
      <c r="Q42253"/>
      <c r="R42253"/>
    </row>
    <row r="42254" spans="3:18" x14ac:dyDescent="0.2">
      <c r="C42254"/>
      <c r="D42254"/>
      <c r="E42254"/>
      <c r="F42254"/>
      <c r="G42254"/>
      <c r="H42254"/>
      <c r="I42254"/>
      <c r="J42254"/>
      <c r="K42254"/>
      <c r="L42254"/>
      <c r="M42254"/>
      <c r="N42254"/>
      <c r="O42254"/>
      <c r="P42254"/>
      <c r="Q42254"/>
      <c r="R42254"/>
    </row>
    <row r="42255" spans="3:18" x14ac:dyDescent="0.2">
      <c r="C42255"/>
      <c r="D42255"/>
      <c r="E42255"/>
      <c r="F42255"/>
      <c r="G42255"/>
      <c r="H42255"/>
      <c r="I42255"/>
      <c r="J42255"/>
      <c r="K42255"/>
      <c r="L42255"/>
      <c r="M42255"/>
      <c r="N42255"/>
      <c r="O42255"/>
      <c r="P42255"/>
      <c r="Q42255"/>
      <c r="R42255"/>
    </row>
    <row r="42256" spans="3:18" x14ac:dyDescent="0.2">
      <c r="C42256"/>
      <c r="D42256"/>
      <c r="E42256"/>
      <c r="F42256"/>
      <c r="G42256"/>
      <c r="H42256"/>
      <c r="I42256"/>
      <c r="J42256"/>
      <c r="K42256"/>
      <c r="L42256"/>
      <c r="M42256"/>
      <c r="N42256"/>
      <c r="O42256"/>
      <c r="P42256"/>
      <c r="Q42256"/>
      <c r="R42256"/>
    </row>
    <row r="42257" spans="3:18" x14ac:dyDescent="0.2">
      <c r="C42257"/>
      <c r="D42257"/>
      <c r="E42257"/>
      <c r="F42257"/>
      <c r="G42257"/>
      <c r="H42257"/>
      <c r="I42257"/>
      <c r="J42257"/>
      <c r="K42257"/>
      <c r="L42257"/>
      <c r="M42257"/>
      <c r="N42257"/>
      <c r="O42257"/>
      <c r="P42257"/>
      <c r="Q42257"/>
      <c r="R42257"/>
    </row>
    <row r="42258" spans="3:18" x14ac:dyDescent="0.2">
      <c r="C42258"/>
      <c r="D42258"/>
      <c r="E42258"/>
      <c r="F42258"/>
      <c r="G42258"/>
      <c r="H42258"/>
      <c r="I42258"/>
      <c r="J42258"/>
      <c r="K42258"/>
      <c r="L42258"/>
      <c r="M42258"/>
      <c r="N42258"/>
      <c r="O42258"/>
      <c r="P42258"/>
      <c r="Q42258"/>
      <c r="R42258"/>
    </row>
    <row r="42259" spans="3:18" x14ac:dyDescent="0.2">
      <c r="C42259"/>
      <c r="D42259"/>
      <c r="E42259"/>
      <c r="F42259"/>
      <c r="G42259"/>
      <c r="H42259"/>
      <c r="I42259"/>
      <c r="J42259"/>
      <c r="K42259"/>
      <c r="L42259"/>
      <c r="M42259"/>
      <c r="N42259"/>
      <c r="O42259"/>
      <c r="P42259"/>
      <c r="Q42259"/>
      <c r="R42259"/>
    </row>
    <row r="42260" spans="3:18" x14ac:dyDescent="0.2">
      <c r="C42260"/>
      <c r="D42260"/>
      <c r="E42260"/>
      <c r="F42260"/>
      <c r="G42260"/>
      <c r="H42260"/>
      <c r="I42260"/>
      <c r="J42260"/>
      <c r="K42260"/>
      <c r="L42260"/>
      <c r="M42260"/>
      <c r="N42260"/>
      <c r="O42260"/>
      <c r="P42260"/>
      <c r="Q42260"/>
      <c r="R42260"/>
    </row>
    <row r="42261" spans="3:18" x14ac:dyDescent="0.2">
      <c r="C42261"/>
      <c r="D42261"/>
      <c r="E42261"/>
      <c r="F42261"/>
      <c r="G42261"/>
      <c r="H42261"/>
      <c r="I42261"/>
      <c r="J42261"/>
      <c r="K42261"/>
      <c r="L42261"/>
      <c r="M42261"/>
      <c r="N42261"/>
      <c r="O42261"/>
      <c r="P42261"/>
      <c r="Q42261"/>
      <c r="R42261"/>
    </row>
    <row r="42262" spans="3:18" x14ac:dyDescent="0.2">
      <c r="C42262"/>
      <c r="D42262"/>
      <c r="E42262"/>
      <c r="F42262"/>
      <c r="G42262"/>
      <c r="H42262"/>
      <c r="I42262"/>
      <c r="J42262"/>
      <c r="K42262"/>
      <c r="L42262"/>
      <c r="M42262"/>
      <c r="N42262"/>
      <c r="O42262"/>
      <c r="P42262"/>
      <c r="Q42262"/>
      <c r="R42262"/>
    </row>
    <row r="42263" spans="3:18" x14ac:dyDescent="0.2">
      <c r="C42263"/>
      <c r="D42263"/>
      <c r="E42263"/>
      <c r="F42263"/>
      <c r="G42263"/>
      <c r="H42263"/>
      <c r="I42263"/>
      <c r="J42263"/>
      <c r="K42263"/>
      <c r="L42263"/>
      <c r="M42263"/>
      <c r="N42263"/>
      <c r="O42263"/>
      <c r="P42263"/>
      <c r="Q42263"/>
      <c r="R42263"/>
    </row>
    <row r="42264" spans="3:18" x14ac:dyDescent="0.2">
      <c r="C42264"/>
      <c r="D42264"/>
      <c r="E42264"/>
      <c r="F42264"/>
      <c r="G42264"/>
      <c r="H42264"/>
      <c r="I42264"/>
      <c r="J42264"/>
      <c r="K42264"/>
      <c r="L42264"/>
      <c r="M42264"/>
      <c r="N42264"/>
      <c r="O42264"/>
      <c r="P42264"/>
      <c r="Q42264"/>
      <c r="R42264"/>
    </row>
    <row r="42265" spans="3:18" x14ac:dyDescent="0.2">
      <c r="C42265"/>
      <c r="D42265"/>
      <c r="E42265"/>
      <c r="F42265"/>
      <c r="G42265"/>
      <c r="H42265"/>
      <c r="I42265"/>
      <c r="J42265"/>
      <c r="K42265"/>
      <c r="L42265"/>
      <c r="M42265"/>
      <c r="N42265"/>
      <c r="O42265"/>
      <c r="P42265"/>
      <c r="Q42265"/>
      <c r="R42265"/>
    </row>
    <row r="42266" spans="3:18" x14ac:dyDescent="0.2">
      <c r="C42266"/>
      <c r="D42266"/>
      <c r="E42266"/>
      <c r="F42266"/>
      <c r="G42266"/>
      <c r="H42266"/>
      <c r="I42266"/>
      <c r="J42266"/>
      <c r="K42266"/>
      <c r="L42266"/>
      <c r="M42266"/>
      <c r="N42266"/>
      <c r="O42266"/>
      <c r="P42266"/>
      <c r="Q42266"/>
      <c r="R42266"/>
    </row>
    <row r="42267" spans="3:18" x14ac:dyDescent="0.2">
      <c r="C42267"/>
      <c r="D42267"/>
      <c r="E42267"/>
      <c r="F42267"/>
      <c r="G42267"/>
      <c r="H42267"/>
      <c r="I42267"/>
      <c r="J42267"/>
      <c r="K42267"/>
      <c r="L42267"/>
      <c r="M42267"/>
      <c r="N42267"/>
      <c r="O42267"/>
      <c r="P42267"/>
      <c r="Q42267"/>
      <c r="R42267"/>
    </row>
    <row r="42268" spans="3:18" x14ac:dyDescent="0.2">
      <c r="C42268"/>
      <c r="D42268"/>
      <c r="E42268"/>
      <c r="F42268"/>
      <c r="G42268"/>
      <c r="H42268"/>
      <c r="I42268"/>
      <c r="J42268"/>
      <c r="K42268"/>
      <c r="L42268"/>
      <c r="M42268"/>
      <c r="N42268"/>
      <c r="O42268"/>
      <c r="P42268"/>
      <c r="Q42268"/>
      <c r="R42268"/>
    </row>
    <row r="42269" spans="3:18" x14ac:dyDescent="0.2">
      <c r="C42269"/>
      <c r="D42269"/>
      <c r="E42269"/>
      <c r="F42269"/>
      <c r="G42269"/>
      <c r="H42269"/>
      <c r="I42269"/>
      <c r="J42269"/>
      <c r="K42269"/>
      <c r="L42269"/>
      <c r="M42269"/>
      <c r="N42269"/>
      <c r="O42269"/>
      <c r="P42269"/>
      <c r="Q42269"/>
      <c r="R42269"/>
    </row>
    <row r="42270" spans="3:18" x14ac:dyDescent="0.2">
      <c r="C42270"/>
      <c r="D42270"/>
      <c r="E42270"/>
      <c r="F42270"/>
      <c r="G42270"/>
      <c r="H42270"/>
      <c r="I42270"/>
      <c r="J42270"/>
      <c r="K42270"/>
      <c r="L42270"/>
      <c r="M42270"/>
      <c r="N42270"/>
      <c r="O42270"/>
      <c r="P42270"/>
      <c r="Q42270"/>
      <c r="R42270"/>
    </row>
    <row r="42271" spans="3:18" x14ac:dyDescent="0.2">
      <c r="C42271"/>
      <c r="D42271"/>
      <c r="E42271"/>
      <c r="F42271"/>
      <c r="G42271"/>
      <c r="H42271"/>
      <c r="I42271"/>
      <c r="J42271"/>
      <c r="K42271"/>
      <c r="L42271"/>
      <c r="M42271"/>
      <c r="N42271"/>
      <c r="O42271"/>
      <c r="P42271"/>
      <c r="Q42271"/>
      <c r="R42271"/>
    </row>
    <row r="42272" spans="3:18" x14ac:dyDescent="0.2">
      <c r="C42272"/>
      <c r="D42272"/>
      <c r="E42272"/>
      <c r="F42272"/>
      <c r="G42272"/>
      <c r="H42272"/>
      <c r="I42272"/>
      <c r="J42272"/>
      <c r="K42272"/>
      <c r="L42272"/>
      <c r="M42272"/>
      <c r="N42272"/>
      <c r="O42272"/>
      <c r="P42272"/>
      <c r="Q42272"/>
      <c r="R42272"/>
    </row>
    <row r="42273" spans="3:18" x14ac:dyDescent="0.2">
      <c r="C42273"/>
      <c r="D42273"/>
      <c r="E42273"/>
      <c r="F42273"/>
      <c r="G42273"/>
      <c r="H42273"/>
      <c r="I42273"/>
      <c r="J42273"/>
      <c r="K42273"/>
      <c r="L42273"/>
      <c r="M42273"/>
      <c r="N42273"/>
      <c r="O42273"/>
      <c r="P42273"/>
      <c r="Q42273"/>
      <c r="R42273"/>
    </row>
    <row r="42274" spans="3:18" x14ac:dyDescent="0.2">
      <c r="C42274"/>
      <c r="D42274"/>
      <c r="E42274"/>
      <c r="F42274"/>
      <c r="G42274"/>
      <c r="H42274"/>
      <c r="I42274"/>
      <c r="J42274"/>
      <c r="K42274"/>
      <c r="L42274"/>
      <c r="M42274"/>
      <c r="N42274"/>
      <c r="O42274"/>
      <c r="P42274"/>
      <c r="Q42274"/>
      <c r="R42274"/>
    </row>
    <row r="42275" spans="3:18" x14ac:dyDescent="0.2">
      <c r="C42275"/>
      <c r="D42275"/>
      <c r="E42275"/>
      <c r="F42275"/>
      <c r="G42275"/>
      <c r="H42275"/>
      <c r="I42275"/>
      <c r="J42275"/>
      <c r="K42275"/>
      <c r="L42275"/>
      <c r="M42275"/>
      <c r="N42275"/>
      <c r="O42275"/>
      <c r="P42275"/>
      <c r="Q42275"/>
      <c r="R42275"/>
    </row>
    <row r="42276" spans="3:18" x14ac:dyDescent="0.2">
      <c r="C42276"/>
      <c r="D42276"/>
      <c r="E42276"/>
      <c r="F42276"/>
      <c r="G42276"/>
      <c r="H42276"/>
      <c r="I42276"/>
      <c r="J42276"/>
      <c r="K42276"/>
      <c r="L42276"/>
      <c r="M42276"/>
      <c r="N42276"/>
      <c r="O42276"/>
      <c r="P42276"/>
      <c r="Q42276"/>
      <c r="R42276"/>
    </row>
    <row r="42277" spans="3:18" x14ac:dyDescent="0.2">
      <c r="C42277"/>
      <c r="D42277"/>
      <c r="E42277"/>
      <c r="F42277"/>
      <c r="G42277"/>
      <c r="H42277"/>
      <c r="I42277"/>
      <c r="J42277"/>
      <c r="K42277"/>
      <c r="L42277"/>
      <c r="M42277"/>
      <c r="N42277"/>
      <c r="O42277"/>
      <c r="P42277"/>
      <c r="Q42277"/>
      <c r="R42277"/>
    </row>
    <row r="42278" spans="3:18" x14ac:dyDescent="0.2">
      <c r="C42278"/>
      <c r="D42278"/>
      <c r="E42278"/>
      <c r="F42278"/>
      <c r="G42278"/>
      <c r="H42278"/>
      <c r="I42278"/>
      <c r="J42278"/>
      <c r="K42278"/>
      <c r="L42278"/>
      <c r="M42278"/>
      <c r="N42278"/>
      <c r="O42278"/>
      <c r="P42278"/>
      <c r="Q42278"/>
      <c r="R42278"/>
    </row>
    <row r="42279" spans="3:18" x14ac:dyDescent="0.2">
      <c r="C42279"/>
      <c r="D42279"/>
      <c r="E42279"/>
      <c r="F42279"/>
      <c r="G42279"/>
      <c r="H42279"/>
      <c r="I42279"/>
      <c r="J42279"/>
      <c r="K42279"/>
      <c r="L42279"/>
      <c r="M42279"/>
      <c r="N42279"/>
      <c r="O42279"/>
      <c r="P42279"/>
      <c r="Q42279"/>
      <c r="R42279"/>
    </row>
    <row r="42280" spans="3:18" x14ac:dyDescent="0.2">
      <c r="C42280"/>
      <c r="D42280"/>
      <c r="E42280"/>
      <c r="F42280"/>
      <c r="G42280"/>
      <c r="H42280"/>
      <c r="I42280"/>
      <c r="J42280"/>
      <c r="K42280"/>
      <c r="L42280"/>
      <c r="M42280"/>
      <c r="N42280"/>
      <c r="O42280"/>
      <c r="P42280"/>
      <c r="Q42280"/>
      <c r="R42280"/>
    </row>
    <row r="42281" spans="3:18" x14ac:dyDescent="0.2">
      <c r="C42281"/>
      <c r="D42281"/>
      <c r="E42281"/>
      <c r="F42281"/>
      <c r="G42281"/>
      <c r="H42281"/>
      <c r="I42281"/>
      <c r="J42281"/>
      <c r="K42281"/>
      <c r="L42281"/>
      <c r="M42281"/>
      <c r="N42281"/>
      <c r="O42281"/>
      <c r="P42281"/>
      <c r="Q42281"/>
      <c r="R42281"/>
    </row>
    <row r="42282" spans="3:18" x14ac:dyDescent="0.2">
      <c r="C42282"/>
      <c r="D42282"/>
      <c r="E42282"/>
      <c r="F42282"/>
      <c r="G42282"/>
      <c r="H42282"/>
      <c r="I42282"/>
      <c r="J42282"/>
      <c r="K42282"/>
      <c r="L42282"/>
      <c r="M42282"/>
      <c r="N42282"/>
      <c r="O42282"/>
      <c r="P42282"/>
      <c r="Q42282"/>
      <c r="R42282"/>
    </row>
    <row r="42283" spans="3:18" x14ac:dyDescent="0.2">
      <c r="C42283"/>
      <c r="D42283"/>
      <c r="E42283"/>
      <c r="F42283"/>
      <c r="G42283"/>
      <c r="H42283"/>
      <c r="I42283"/>
      <c r="J42283"/>
      <c r="K42283"/>
      <c r="L42283"/>
      <c r="M42283"/>
      <c r="N42283"/>
      <c r="O42283"/>
      <c r="P42283"/>
      <c r="Q42283"/>
      <c r="R42283"/>
    </row>
    <row r="42284" spans="3:18" x14ac:dyDescent="0.2">
      <c r="C42284"/>
      <c r="D42284"/>
      <c r="E42284"/>
      <c r="F42284"/>
      <c r="G42284"/>
      <c r="H42284"/>
      <c r="I42284"/>
      <c r="J42284"/>
      <c r="K42284"/>
      <c r="L42284"/>
      <c r="M42284"/>
      <c r="N42284"/>
      <c r="O42284"/>
      <c r="P42284"/>
      <c r="Q42284"/>
      <c r="R42284"/>
    </row>
    <row r="42285" spans="3:18" x14ac:dyDescent="0.2">
      <c r="C42285"/>
      <c r="D42285"/>
      <c r="E42285"/>
      <c r="F42285"/>
      <c r="G42285"/>
      <c r="H42285"/>
      <c r="I42285"/>
      <c r="J42285"/>
      <c r="K42285"/>
      <c r="L42285"/>
      <c r="M42285"/>
      <c r="N42285"/>
      <c r="O42285"/>
      <c r="P42285"/>
      <c r="Q42285"/>
      <c r="R42285"/>
    </row>
    <row r="42286" spans="3:18" x14ac:dyDescent="0.2">
      <c r="C42286"/>
      <c r="D42286"/>
      <c r="E42286"/>
      <c r="F42286"/>
      <c r="G42286"/>
      <c r="H42286"/>
      <c r="I42286"/>
      <c r="J42286"/>
      <c r="K42286"/>
      <c r="L42286"/>
      <c r="M42286"/>
      <c r="N42286"/>
      <c r="O42286"/>
      <c r="P42286"/>
      <c r="Q42286"/>
      <c r="R42286"/>
    </row>
    <row r="42287" spans="3:18" x14ac:dyDescent="0.2">
      <c r="C42287"/>
      <c r="D42287"/>
      <c r="E42287"/>
      <c r="F42287"/>
      <c r="G42287"/>
      <c r="H42287"/>
      <c r="I42287"/>
      <c r="J42287"/>
      <c r="K42287"/>
      <c r="L42287"/>
      <c r="M42287"/>
      <c r="N42287"/>
      <c r="O42287"/>
      <c r="P42287"/>
      <c r="Q42287"/>
      <c r="R42287"/>
    </row>
    <row r="42288" spans="3:18" x14ac:dyDescent="0.2">
      <c r="C42288"/>
      <c r="D42288"/>
      <c r="E42288"/>
      <c r="F42288"/>
      <c r="G42288"/>
      <c r="H42288"/>
      <c r="I42288"/>
      <c r="J42288"/>
      <c r="K42288"/>
      <c r="L42288"/>
      <c r="M42288"/>
      <c r="N42288"/>
      <c r="O42288"/>
      <c r="P42288"/>
      <c r="Q42288"/>
      <c r="R42288"/>
    </row>
    <row r="42289" spans="3:18" x14ac:dyDescent="0.2">
      <c r="C42289"/>
      <c r="D42289"/>
      <c r="E42289"/>
      <c r="F42289"/>
      <c r="G42289"/>
      <c r="H42289"/>
      <c r="I42289"/>
      <c r="J42289"/>
      <c r="K42289"/>
      <c r="L42289"/>
      <c r="M42289"/>
      <c r="N42289"/>
      <c r="O42289"/>
      <c r="P42289"/>
      <c r="Q42289"/>
      <c r="R42289"/>
    </row>
    <row r="42290" spans="3:18" x14ac:dyDescent="0.2">
      <c r="C42290"/>
      <c r="D42290"/>
      <c r="E42290"/>
      <c r="F42290"/>
      <c r="G42290"/>
      <c r="H42290"/>
      <c r="I42290"/>
      <c r="J42290"/>
      <c r="K42290"/>
      <c r="L42290"/>
      <c r="M42290"/>
      <c r="N42290"/>
      <c r="O42290"/>
      <c r="P42290"/>
      <c r="Q42290"/>
      <c r="R42290"/>
    </row>
    <row r="42291" spans="3:18" x14ac:dyDescent="0.2">
      <c r="C42291"/>
      <c r="D42291"/>
      <c r="E42291"/>
      <c r="F42291"/>
      <c r="G42291"/>
      <c r="H42291"/>
      <c r="I42291"/>
      <c r="J42291"/>
      <c r="K42291"/>
      <c r="L42291"/>
      <c r="M42291"/>
      <c r="N42291"/>
      <c r="O42291"/>
      <c r="P42291"/>
      <c r="Q42291"/>
      <c r="R42291"/>
    </row>
    <row r="42292" spans="3:18" x14ac:dyDescent="0.2">
      <c r="C42292"/>
      <c r="D42292"/>
      <c r="E42292"/>
      <c r="F42292"/>
      <c r="G42292"/>
      <c r="H42292"/>
      <c r="I42292"/>
      <c r="J42292"/>
      <c r="K42292"/>
      <c r="L42292"/>
      <c r="M42292"/>
      <c r="N42292"/>
      <c r="O42292"/>
      <c r="P42292"/>
      <c r="Q42292"/>
      <c r="R42292"/>
    </row>
    <row r="42293" spans="3:18" x14ac:dyDescent="0.2">
      <c r="C42293"/>
      <c r="D42293"/>
      <c r="E42293"/>
      <c r="F42293"/>
      <c r="G42293"/>
      <c r="H42293"/>
      <c r="I42293"/>
      <c r="J42293"/>
      <c r="K42293"/>
      <c r="L42293"/>
      <c r="M42293"/>
      <c r="N42293"/>
      <c r="O42293"/>
      <c r="P42293"/>
      <c r="Q42293"/>
      <c r="R42293"/>
    </row>
    <row r="42294" spans="3:18" x14ac:dyDescent="0.2">
      <c r="C42294"/>
      <c r="D42294"/>
      <c r="E42294"/>
      <c r="F42294"/>
      <c r="G42294"/>
      <c r="H42294"/>
      <c r="I42294"/>
      <c r="J42294"/>
      <c r="K42294"/>
      <c r="L42294"/>
      <c r="M42294"/>
      <c r="N42294"/>
      <c r="O42294"/>
      <c r="P42294"/>
      <c r="Q42294"/>
      <c r="R42294"/>
    </row>
    <row r="42295" spans="3:18" x14ac:dyDescent="0.2">
      <c r="C42295"/>
      <c r="D42295"/>
      <c r="E42295"/>
      <c r="F42295"/>
      <c r="G42295"/>
      <c r="H42295"/>
      <c r="I42295"/>
      <c r="J42295"/>
      <c r="K42295"/>
      <c r="L42295"/>
      <c r="M42295"/>
      <c r="N42295"/>
      <c r="O42295"/>
      <c r="P42295"/>
      <c r="Q42295"/>
      <c r="R42295"/>
    </row>
    <row r="42296" spans="3:18" x14ac:dyDescent="0.2">
      <c r="C42296"/>
      <c r="D42296"/>
      <c r="E42296"/>
      <c r="F42296"/>
      <c r="G42296"/>
      <c r="H42296"/>
      <c r="I42296"/>
      <c r="J42296"/>
      <c r="K42296"/>
      <c r="L42296"/>
      <c r="M42296"/>
      <c r="N42296"/>
      <c r="O42296"/>
      <c r="P42296"/>
      <c r="Q42296"/>
      <c r="R42296"/>
    </row>
    <row r="42297" spans="3:18" x14ac:dyDescent="0.2">
      <c r="C42297"/>
      <c r="D42297"/>
      <c r="E42297"/>
      <c r="F42297"/>
      <c r="G42297"/>
      <c r="H42297"/>
      <c r="I42297"/>
      <c r="J42297"/>
      <c r="K42297"/>
      <c r="L42297"/>
      <c r="M42297"/>
      <c r="N42297"/>
      <c r="O42297"/>
      <c r="P42297"/>
      <c r="Q42297"/>
      <c r="R42297"/>
    </row>
    <row r="42298" spans="3:18" x14ac:dyDescent="0.2">
      <c r="C42298"/>
      <c r="D42298"/>
      <c r="E42298"/>
      <c r="F42298"/>
      <c r="G42298"/>
      <c r="H42298"/>
      <c r="I42298"/>
      <c r="J42298"/>
      <c r="K42298"/>
      <c r="L42298"/>
      <c r="M42298"/>
      <c r="N42298"/>
      <c r="O42298"/>
      <c r="P42298"/>
      <c r="Q42298"/>
      <c r="R42298"/>
    </row>
    <row r="42299" spans="3:18" x14ac:dyDescent="0.2">
      <c r="C42299"/>
      <c r="D42299"/>
      <c r="E42299"/>
      <c r="F42299"/>
      <c r="G42299"/>
      <c r="H42299"/>
      <c r="I42299"/>
      <c r="J42299"/>
      <c r="K42299"/>
      <c r="L42299"/>
      <c r="M42299"/>
      <c r="N42299"/>
      <c r="O42299"/>
      <c r="P42299"/>
      <c r="Q42299"/>
      <c r="R42299"/>
    </row>
    <row r="42300" spans="3:18" x14ac:dyDescent="0.2">
      <c r="C42300"/>
      <c r="D42300"/>
      <c r="E42300"/>
      <c r="F42300"/>
      <c r="G42300"/>
      <c r="H42300"/>
      <c r="I42300"/>
      <c r="J42300"/>
      <c r="K42300"/>
      <c r="L42300"/>
      <c r="M42300"/>
      <c r="N42300"/>
      <c r="O42300"/>
      <c r="P42300"/>
      <c r="Q42300"/>
      <c r="R42300"/>
    </row>
    <row r="42301" spans="3:18" x14ac:dyDescent="0.2">
      <c r="C42301"/>
      <c r="D42301"/>
      <c r="E42301"/>
      <c r="F42301"/>
      <c r="G42301"/>
      <c r="H42301"/>
      <c r="I42301"/>
      <c r="J42301"/>
      <c r="K42301"/>
      <c r="L42301"/>
      <c r="M42301"/>
      <c r="N42301"/>
      <c r="O42301"/>
      <c r="P42301"/>
      <c r="Q42301"/>
      <c r="R42301"/>
    </row>
    <row r="42302" spans="3:18" x14ac:dyDescent="0.2">
      <c r="C42302"/>
      <c r="D42302"/>
      <c r="E42302"/>
      <c r="F42302"/>
      <c r="G42302"/>
      <c r="H42302"/>
      <c r="I42302"/>
      <c r="J42302"/>
      <c r="K42302"/>
      <c r="L42302"/>
      <c r="M42302"/>
      <c r="N42302"/>
      <c r="O42302"/>
      <c r="P42302"/>
      <c r="Q42302"/>
      <c r="R42302"/>
    </row>
    <row r="42303" spans="3:18" x14ac:dyDescent="0.2">
      <c r="C42303"/>
      <c r="D42303"/>
      <c r="E42303"/>
      <c r="F42303"/>
      <c r="G42303"/>
      <c r="H42303"/>
      <c r="I42303"/>
      <c r="J42303"/>
      <c r="K42303"/>
      <c r="L42303"/>
      <c r="M42303"/>
      <c r="N42303"/>
      <c r="O42303"/>
      <c r="P42303"/>
      <c r="Q42303"/>
      <c r="R42303"/>
    </row>
    <row r="42304" spans="3:18" x14ac:dyDescent="0.2">
      <c r="C42304"/>
      <c r="D42304"/>
      <c r="E42304"/>
      <c r="F42304"/>
      <c r="G42304"/>
      <c r="H42304"/>
      <c r="I42304"/>
      <c r="J42304"/>
      <c r="K42304"/>
      <c r="L42304"/>
      <c r="M42304"/>
      <c r="N42304"/>
      <c r="O42304"/>
      <c r="P42304"/>
      <c r="Q42304"/>
      <c r="R42304"/>
    </row>
    <row r="42305" spans="3:18" x14ac:dyDescent="0.2">
      <c r="C42305"/>
      <c r="D42305"/>
      <c r="E42305"/>
      <c r="F42305"/>
      <c r="G42305"/>
      <c r="H42305"/>
      <c r="I42305"/>
      <c r="J42305"/>
      <c r="K42305"/>
      <c r="L42305"/>
      <c r="M42305"/>
      <c r="N42305"/>
      <c r="O42305"/>
      <c r="P42305"/>
      <c r="Q42305"/>
      <c r="R42305"/>
    </row>
    <row r="42306" spans="3:18" x14ac:dyDescent="0.2">
      <c r="C42306"/>
      <c r="D42306"/>
      <c r="E42306"/>
      <c r="F42306"/>
      <c r="G42306"/>
      <c r="H42306"/>
      <c r="I42306"/>
      <c r="J42306"/>
      <c r="K42306"/>
      <c r="L42306"/>
      <c r="M42306"/>
      <c r="N42306"/>
      <c r="O42306"/>
      <c r="P42306"/>
      <c r="Q42306"/>
      <c r="R42306"/>
    </row>
    <row r="42307" spans="3:18" x14ac:dyDescent="0.2">
      <c r="C42307"/>
      <c r="D42307"/>
      <c r="E42307"/>
      <c r="F42307"/>
      <c r="G42307"/>
      <c r="H42307"/>
      <c r="I42307"/>
      <c r="J42307"/>
      <c r="K42307"/>
      <c r="L42307"/>
      <c r="M42307"/>
      <c r="N42307"/>
      <c r="O42307"/>
      <c r="P42307"/>
      <c r="Q42307"/>
      <c r="R42307"/>
    </row>
    <row r="42308" spans="3:18" x14ac:dyDescent="0.2">
      <c r="C42308"/>
      <c r="D42308"/>
      <c r="E42308"/>
      <c r="F42308"/>
      <c r="G42308"/>
      <c r="H42308"/>
      <c r="I42308"/>
      <c r="J42308"/>
      <c r="K42308"/>
      <c r="L42308"/>
      <c r="M42308"/>
      <c r="N42308"/>
      <c r="O42308"/>
      <c r="P42308"/>
      <c r="Q42308"/>
      <c r="R42308"/>
    </row>
    <row r="42309" spans="3:18" x14ac:dyDescent="0.2">
      <c r="C42309"/>
      <c r="D42309"/>
      <c r="E42309"/>
      <c r="F42309"/>
      <c r="G42309"/>
      <c r="H42309"/>
      <c r="I42309"/>
      <c r="J42309"/>
      <c r="K42309"/>
      <c r="L42309"/>
      <c r="M42309"/>
      <c r="N42309"/>
      <c r="O42309"/>
      <c r="P42309"/>
      <c r="Q42309"/>
      <c r="R42309"/>
    </row>
    <row r="42310" spans="3:18" x14ac:dyDescent="0.2">
      <c r="C42310"/>
      <c r="D42310"/>
      <c r="E42310"/>
      <c r="F42310"/>
      <c r="G42310"/>
      <c r="H42310"/>
      <c r="I42310"/>
      <c r="J42310"/>
      <c r="K42310"/>
      <c r="L42310"/>
      <c r="M42310"/>
      <c r="N42310"/>
      <c r="O42310"/>
      <c r="P42310"/>
      <c r="Q42310"/>
      <c r="R42310"/>
    </row>
    <row r="42311" spans="3:18" x14ac:dyDescent="0.2">
      <c r="C42311"/>
      <c r="D42311"/>
      <c r="E42311"/>
      <c r="F42311"/>
      <c r="G42311"/>
      <c r="H42311"/>
      <c r="I42311"/>
      <c r="J42311"/>
      <c r="K42311"/>
      <c r="L42311"/>
      <c r="M42311"/>
      <c r="N42311"/>
      <c r="O42311"/>
      <c r="P42311"/>
      <c r="Q42311"/>
      <c r="R42311"/>
    </row>
    <row r="42312" spans="3:18" x14ac:dyDescent="0.2">
      <c r="C42312"/>
      <c r="D42312"/>
      <c r="E42312"/>
      <c r="F42312"/>
      <c r="G42312"/>
      <c r="H42312"/>
      <c r="I42312"/>
      <c r="J42312"/>
      <c r="K42312"/>
      <c r="L42312"/>
      <c r="M42312"/>
      <c r="N42312"/>
      <c r="O42312"/>
      <c r="P42312"/>
      <c r="Q42312"/>
      <c r="R42312"/>
    </row>
    <row r="42313" spans="3:18" x14ac:dyDescent="0.2">
      <c r="C42313"/>
      <c r="D42313"/>
      <c r="E42313"/>
      <c r="F42313"/>
      <c r="G42313"/>
      <c r="H42313"/>
      <c r="I42313"/>
      <c r="J42313"/>
      <c r="K42313"/>
      <c r="L42313"/>
      <c r="M42313"/>
      <c r="N42313"/>
      <c r="O42313"/>
      <c r="P42313"/>
      <c r="Q42313"/>
      <c r="R42313"/>
    </row>
    <row r="42314" spans="3:18" x14ac:dyDescent="0.2">
      <c r="C42314"/>
      <c r="D42314"/>
      <c r="E42314"/>
      <c r="F42314"/>
      <c r="G42314"/>
      <c r="H42314"/>
      <c r="I42314"/>
      <c r="J42314"/>
      <c r="K42314"/>
      <c r="L42314"/>
      <c r="M42314"/>
      <c r="N42314"/>
      <c r="O42314"/>
      <c r="P42314"/>
      <c r="Q42314"/>
      <c r="R42314"/>
    </row>
    <row r="42315" spans="3:18" x14ac:dyDescent="0.2">
      <c r="C42315"/>
      <c r="D42315"/>
      <c r="E42315"/>
      <c r="F42315"/>
      <c r="G42315"/>
      <c r="H42315"/>
      <c r="I42315"/>
      <c r="J42315"/>
      <c r="K42315"/>
      <c r="L42315"/>
      <c r="M42315"/>
      <c r="N42315"/>
      <c r="O42315"/>
      <c r="P42315"/>
      <c r="Q42315"/>
      <c r="R42315"/>
    </row>
    <row r="42316" spans="3:18" x14ac:dyDescent="0.2">
      <c r="C42316"/>
      <c r="D42316"/>
      <c r="E42316"/>
      <c r="F42316"/>
      <c r="G42316"/>
      <c r="H42316"/>
      <c r="I42316"/>
      <c r="J42316"/>
      <c r="K42316"/>
      <c r="L42316"/>
      <c r="M42316"/>
      <c r="N42316"/>
      <c r="O42316"/>
      <c r="P42316"/>
      <c r="Q42316"/>
      <c r="R42316"/>
    </row>
    <row r="42317" spans="3:18" x14ac:dyDescent="0.2">
      <c r="C42317"/>
      <c r="D42317"/>
      <c r="E42317"/>
      <c r="F42317"/>
      <c r="G42317"/>
      <c r="H42317"/>
      <c r="I42317"/>
      <c r="J42317"/>
      <c r="K42317"/>
      <c r="L42317"/>
      <c r="M42317"/>
      <c r="N42317"/>
      <c r="O42317"/>
      <c r="P42317"/>
      <c r="Q42317"/>
      <c r="R42317"/>
    </row>
    <row r="42318" spans="3:18" x14ac:dyDescent="0.2">
      <c r="C42318"/>
      <c r="D42318"/>
      <c r="E42318"/>
      <c r="F42318"/>
      <c r="G42318"/>
      <c r="H42318"/>
      <c r="I42318"/>
      <c r="J42318"/>
      <c r="K42318"/>
      <c r="L42318"/>
      <c r="M42318"/>
      <c r="N42318"/>
      <c r="O42318"/>
      <c r="P42318"/>
      <c r="Q42318"/>
      <c r="R42318"/>
    </row>
    <row r="42319" spans="3:18" x14ac:dyDescent="0.2">
      <c r="C42319"/>
      <c r="D42319"/>
      <c r="E42319"/>
      <c r="F42319"/>
      <c r="G42319"/>
      <c r="H42319"/>
      <c r="I42319"/>
      <c r="J42319"/>
      <c r="K42319"/>
      <c r="L42319"/>
      <c r="M42319"/>
      <c r="N42319"/>
      <c r="O42319"/>
      <c r="P42319"/>
      <c r="Q42319"/>
      <c r="R42319"/>
    </row>
    <row r="42320" spans="3:18" x14ac:dyDescent="0.2">
      <c r="C42320"/>
      <c r="D42320"/>
      <c r="E42320"/>
      <c r="F42320"/>
      <c r="G42320"/>
      <c r="H42320"/>
      <c r="I42320"/>
      <c r="J42320"/>
      <c r="K42320"/>
      <c r="L42320"/>
      <c r="M42320"/>
      <c r="N42320"/>
      <c r="O42320"/>
      <c r="P42320"/>
      <c r="Q42320"/>
      <c r="R42320"/>
    </row>
    <row r="42321" spans="3:18" x14ac:dyDescent="0.2">
      <c r="C42321"/>
      <c r="D42321"/>
      <c r="E42321"/>
      <c r="F42321"/>
      <c r="G42321"/>
      <c r="H42321"/>
      <c r="I42321"/>
      <c r="J42321"/>
      <c r="K42321"/>
      <c r="L42321"/>
      <c r="M42321"/>
      <c r="N42321"/>
      <c r="O42321"/>
      <c r="P42321"/>
      <c r="Q42321"/>
      <c r="R42321"/>
    </row>
    <row r="42322" spans="3:18" x14ac:dyDescent="0.2">
      <c r="C42322"/>
      <c r="D42322"/>
      <c r="E42322"/>
      <c r="F42322"/>
      <c r="G42322"/>
      <c r="H42322"/>
      <c r="I42322"/>
      <c r="J42322"/>
      <c r="K42322"/>
      <c r="L42322"/>
      <c r="M42322"/>
      <c r="N42322"/>
      <c r="O42322"/>
      <c r="P42322"/>
      <c r="Q42322"/>
      <c r="R42322"/>
    </row>
    <row r="42323" spans="3:18" x14ac:dyDescent="0.2">
      <c r="C42323"/>
      <c r="D42323"/>
      <c r="E42323"/>
      <c r="F42323"/>
      <c r="G42323"/>
      <c r="H42323"/>
      <c r="I42323"/>
      <c r="J42323"/>
      <c r="K42323"/>
      <c r="L42323"/>
      <c r="M42323"/>
      <c r="N42323"/>
      <c r="O42323"/>
      <c r="P42323"/>
      <c r="Q42323"/>
      <c r="R42323"/>
    </row>
    <row r="42324" spans="3:18" x14ac:dyDescent="0.2">
      <c r="C42324"/>
      <c r="D42324"/>
      <c r="E42324"/>
      <c r="F42324"/>
      <c r="G42324"/>
      <c r="H42324"/>
      <c r="I42324"/>
      <c r="J42324"/>
      <c r="K42324"/>
      <c r="L42324"/>
      <c r="M42324"/>
      <c r="N42324"/>
      <c r="O42324"/>
      <c r="P42324"/>
      <c r="Q42324"/>
      <c r="R42324"/>
    </row>
    <row r="42325" spans="3:18" x14ac:dyDescent="0.2">
      <c r="C42325"/>
      <c r="D42325"/>
      <c r="E42325"/>
      <c r="F42325"/>
      <c r="G42325"/>
      <c r="H42325"/>
      <c r="I42325"/>
      <c r="J42325"/>
      <c r="K42325"/>
      <c r="L42325"/>
      <c r="M42325"/>
      <c r="N42325"/>
      <c r="O42325"/>
      <c r="P42325"/>
      <c r="Q42325"/>
      <c r="R42325"/>
    </row>
    <row r="42326" spans="3:18" x14ac:dyDescent="0.2">
      <c r="C42326"/>
      <c r="D42326"/>
      <c r="E42326"/>
      <c r="F42326"/>
      <c r="G42326"/>
      <c r="H42326"/>
      <c r="I42326"/>
      <c r="J42326"/>
      <c r="K42326"/>
      <c r="L42326"/>
      <c r="M42326"/>
      <c r="N42326"/>
      <c r="O42326"/>
      <c r="P42326"/>
      <c r="Q42326"/>
      <c r="R42326"/>
    </row>
    <row r="42327" spans="3:18" x14ac:dyDescent="0.2">
      <c r="C42327"/>
      <c r="D42327"/>
      <c r="E42327"/>
      <c r="F42327"/>
      <c r="G42327"/>
      <c r="H42327"/>
      <c r="I42327"/>
      <c r="J42327"/>
      <c r="K42327"/>
      <c r="L42327"/>
      <c r="M42327"/>
      <c r="N42327"/>
      <c r="O42327"/>
      <c r="P42327"/>
      <c r="Q42327"/>
      <c r="R42327"/>
    </row>
    <row r="42328" spans="3:18" x14ac:dyDescent="0.2">
      <c r="C42328"/>
      <c r="D42328"/>
      <c r="E42328"/>
      <c r="F42328"/>
      <c r="G42328"/>
      <c r="H42328"/>
      <c r="I42328"/>
      <c r="J42328"/>
      <c r="K42328"/>
      <c r="L42328"/>
      <c r="M42328"/>
      <c r="N42328"/>
      <c r="O42328"/>
      <c r="P42328"/>
      <c r="Q42328"/>
      <c r="R42328"/>
    </row>
    <row r="42329" spans="3:18" x14ac:dyDescent="0.2">
      <c r="C42329"/>
      <c r="D42329"/>
      <c r="E42329"/>
      <c r="F42329"/>
      <c r="G42329"/>
      <c r="H42329"/>
      <c r="I42329"/>
      <c r="J42329"/>
      <c r="K42329"/>
      <c r="L42329"/>
      <c r="M42329"/>
      <c r="N42329"/>
      <c r="O42329"/>
      <c r="P42329"/>
      <c r="Q42329"/>
      <c r="R42329"/>
    </row>
    <row r="42330" spans="3:18" x14ac:dyDescent="0.2">
      <c r="C42330"/>
      <c r="D42330"/>
      <c r="E42330"/>
      <c r="F42330"/>
      <c r="G42330"/>
      <c r="H42330"/>
      <c r="I42330"/>
      <c r="J42330"/>
      <c r="K42330"/>
      <c r="L42330"/>
      <c r="M42330"/>
      <c r="N42330"/>
      <c r="O42330"/>
      <c r="P42330"/>
      <c r="Q42330"/>
      <c r="R42330"/>
    </row>
    <row r="42331" spans="3:18" x14ac:dyDescent="0.2">
      <c r="C42331"/>
      <c r="D42331"/>
      <c r="E42331"/>
      <c r="F42331"/>
      <c r="G42331"/>
      <c r="H42331"/>
      <c r="I42331"/>
      <c r="J42331"/>
      <c r="K42331"/>
      <c r="L42331"/>
      <c r="M42331"/>
      <c r="N42331"/>
      <c r="O42331"/>
      <c r="P42331"/>
      <c r="Q42331"/>
      <c r="R42331"/>
    </row>
    <row r="42332" spans="3:18" x14ac:dyDescent="0.2">
      <c r="C42332"/>
      <c r="D42332"/>
      <c r="E42332"/>
      <c r="F42332"/>
      <c r="G42332"/>
      <c r="H42332"/>
      <c r="I42332"/>
      <c r="J42332"/>
      <c r="K42332"/>
      <c r="L42332"/>
      <c r="M42332"/>
      <c r="N42332"/>
      <c r="O42332"/>
      <c r="P42332"/>
      <c r="Q42332"/>
      <c r="R42332"/>
    </row>
    <row r="42333" spans="3:18" x14ac:dyDescent="0.2">
      <c r="C42333"/>
      <c r="D42333"/>
      <c r="E42333"/>
      <c r="F42333"/>
      <c r="G42333"/>
      <c r="H42333"/>
      <c r="I42333"/>
      <c r="J42333"/>
      <c r="K42333"/>
      <c r="L42333"/>
      <c r="M42333"/>
      <c r="N42333"/>
      <c r="O42333"/>
      <c r="P42333"/>
      <c r="Q42333"/>
      <c r="R42333"/>
    </row>
    <row r="42334" spans="3:18" x14ac:dyDescent="0.2">
      <c r="C42334"/>
      <c r="D42334"/>
      <c r="E42334"/>
      <c r="F42334"/>
      <c r="G42334"/>
      <c r="H42334"/>
      <c r="I42334"/>
      <c r="J42334"/>
      <c r="K42334"/>
      <c r="L42334"/>
      <c r="M42334"/>
      <c r="N42334"/>
      <c r="O42334"/>
      <c r="P42334"/>
      <c r="Q42334"/>
      <c r="R42334"/>
    </row>
    <row r="42335" spans="3:18" x14ac:dyDescent="0.2">
      <c r="C42335"/>
      <c r="D42335"/>
      <c r="E42335"/>
      <c r="F42335"/>
      <c r="G42335"/>
      <c r="H42335"/>
      <c r="I42335"/>
      <c r="J42335"/>
      <c r="K42335"/>
      <c r="L42335"/>
      <c r="M42335"/>
      <c r="N42335"/>
      <c r="O42335"/>
      <c r="P42335"/>
      <c r="Q42335"/>
      <c r="R42335"/>
    </row>
    <row r="42336" spans="3:18" x14ac:dyDescent="0.2">
      <c r="C42336"/>
      <c r="D42336"/>
      <c r="E42336"/>
      <c r="F42336"/>
      <c r="G42336"/>
      <c r="H42336"/>
      <c r="I42336"/>
      <c r="J42336"/>
      <c r="K42336"/>
      <c r="L42336"/>
      <c r="M42336"/>
      <c r="N42336"/>
      <c r="O42336"/>
      <c r="P42336"/>
      <c r="Q42336"/>
      <c r="R42336"/>
    </row>
    <row r="42337" spans="3:18" x14ac:dyDescent="0.2">
      <c r="C42337"/>
      <c r="D42337"/>
      <c r="E42337"/>
      <c r="F42337"/>
      <c r="G42337"/>
      <c r="H42337"/>
      <c r="I42337"/>
      <c r="J42337"/>
      <c r="K42337"/>
      <c r="L42337"/>
      <c r="M42337"/>
      <c r="N42337"/>
      <c r="O42337"/>
      <c r="P42337"/>
      <c r="Q42337"/>
      <c r="R42337"/>
    </row>
    <row r="42338" spans="3:18" x14ac:dyDescent="0.2">
      <c r="C42338"/>
      <c r="D42338"/>
      <c r="E42338"/>
      <c r="F42338"/>
      <c r="G42338"/>
      <c r="H42338"/>
      <c r="I42338"/>
      <c r="J42338"/>
      <c r="K42338"/>
      <c r="L42338"/>
      <c r="M42338"/>
      <c r="N42338"/>
      <c r="O42338"/>
      <c r="P42338"/>
      <c r="Q42338"/>
      <c r="R42338"/>
    </row>
    <row r="42339" spans="3:18" x14ac:dyDescent="0.2">
      <c r="C42339"/>
      <c r="D42339"/>
      <c r="E42339"/>
      <c r="F42339"/>
      <c r="G42339"/>
      <c r="H42339"/>
      <c r="I42339"/>
      <c r="J42339"/>
      <c r="K42339"/>
      <c r="L42339"/>
      <c r="M42339"/>
      <c r="N42339"/>
      <c r="O42339"/>
      <c r="P42339"/>
      <c r="Q42339"/>
      <c r="R42339"/>
    </row>
    <row r="42340" spans="3:18" x14ac:dyDescent="0.2">
      <c r="C42340"/>
      <c r="D42340"/>
      <c r="E42340"/>
      <c r="F42340"/>
      <c r="G42340"/>
      <c r="H42340"/>
      <c r="I42340"/>
      <c r="J42340"/>
      <c r="K42340"/>
      <c r="L42340"/>
      <c r="M42340"/>
      <c r="N42340"/>
      <c r="O42340"/>
      <c r="P42340"/>
      <c r="Q42340"/>
      <c r="R42340"/>
    </row>
    <row r="42341" spans="3:18" x14ac:dyDescent="0.2">
      <c r="C42341"/>
      <c r="D42341"/>
      <c r="E42341"/>
      <c r="F42341"/>
      <c r="G42341"/>
      <c r="H42341"/>
      <c r="I42341"/>
      <c r="J42341"/>
      <c r="K42341"/>
      <c r="L42341"/>
      <c r="M42341"/>
      <c r="N42341"/>
      <c r="O42341"/>
      <c r="P42341"/>
      <c r="Q42341"/>
      <c r="R42341"/>
    </row>
    <row r="42342" spans="3:18" x14ac:dyDescent="0.2">
      <c r="C42342"/>
      <c r="D42342"/>
      <c r="E42342"/>
      <c r="F42342"/>
      <c r="G42342"/>
      <c r="H42342"/>
      <c r="I42342"/>
      <c r="J42342"/>
      <c r="K42342"/>
      <c r="L42342"/>
      <c r="M42342"/>
      <c r="N42342"/>
      <c r="O42342"/>
      <c r="P42342"/>
      <c r="Q42342"/>
      <c r="R42342"/>
    </row>
    <row r="42343" spans="3:18" x14ac:dyDescent="0.2">
      <c r="C42343"/>
      <c r="D42343"/>
      <c r="E42343"/>
      <c r="F42343"/>
      <c r="G42343"/>
      <c r="H42343"/>
      <c r="I42343"/>
      <c r="J42343"/>
      <c r="K42343"/>
      <c r="L42343"/>
      <c r="M42343"/>
      <c r="N42343"/>
      <c r="O42343"/>
      <c r="P42343"/>
      <c r="Q42343"/>
      <c r="R42343"/>
    </row>
    <row r="42344" spans="3:18" x14ac:dyDescent="0.2">
      <c r="C42344"/>
      <c r="D42344"/>
      <c r="E42344"/>
      <c r="F42344"/>
      <c r="G42344"/>
      <c r="H42344"/>
      <c r="I42344"/>
      <c r="J42344"/>
      <c r="K42344"/>
      <c r="L42344"/>
      <c r="M42344"/>
      <c r="N42344"/>
      <c r="O42344"/>
      <c r="P42344"/>
      <c r="Q42344"/>
      <c r="R42344"/>
    </row>
    <row r="42345" spans="3:18" x14ac:dyDescent="0.2">
      <c r="C42345"/>
      <c r="D42345"/>
      <c r="E42345"/>
      <c r="F42345"/>
      <c r="G42345"/>
      <c r="H42345"/>
      <c r="I42345"/>
      <c r="J42345"/>
      <c r="K42345"/>
      <c r="L42345"/>
      <c r="M42345"/>
      <c r="N42345"/>
      <c r="O42345"/>
      <c r="P42345"/>
      <c r="Q42345"/>
      <c r="R42345"/>
    </row>
    <row r="42346" spans="3:18" x14ac:dyDescent="0.2">
      <c r="C42346"/>
      <c r="D42346"/>
      <c r="E42346"/>
      <c r="F42346"/>
      <c r="G42346"/>
      <c r="H42346"/>
      <c r="I42346"/>
      <c r="J42346"/>
      <c r="K42346"/>
      <c r="L42346"/>
      <c r="M42346"/>
      <c r="N42346"/>
      <c r="O42346"/>
      <c r="P42346"/>
      <c r="Q42346"/>
      <c r="R42346"/>
    </row>
    <row r="42347" spans="3:18" x14ac:dyDescent="0.2">
      <c r="C42347"/>
      <c r="D42347"/>
      <c r="E42347"/>
      <c r="F42347"/>
      <c r="G42347"/>
      <c r="H42347"/>
      <c r="I42347"/>
      <c r="J42347"/>
      <c r="K42347"/>
      <c r="L42347"/>
      <c r="M42347"/>
      <c r="N42347"/>
      <c r="O42347"/>
      <c r="P42347"/>
      <c r="Q42347"/>
      <c r="R42347"/>
    </row>
    <row r="42348" spans="3:18" x14ac:dyDescent="0.2">
      <c r="C42348"/>
      <c r="D42348"/>
      <c r="E42348"/>
      <c r="F42348"/>
      <c r="G42348"/>
      <c r="H42348"/>
      <c r="I42348"/>
      <c r="J42348"/>
      <c r="K42348"/>
      <c r="L42348"/>
      <c r="M42348"/>
      <c r="N42348"/>
      <c r="O42348"/>
      <c r="P42348"/>
      <c r="Q42348"/>
      <c r="R42348"/>
    </row>
    <row r="42349" spans="3:18" x14ac:dyDescent="0.2">
      <c r="C42349"/>
      <c r="D42349"/>
      <c r="E42349"/>
      <c r="F42349"/>
      <c r="G42349"/>
      <c r="H42349"/>
      <c r="I42349"/>
      <c r="J42349"/>
      <c r="K42349"/>
      <c r="L42349"/>
      <c r="M42349"/>
      <c r="N42349"/>
      <c r="O42349"/>
      <c r="P42349"/>
      <c r="Q42349"/>
      <c r="R42349"/>
    </row>
    <row r="42350" spans="3:18" x14ac:dyDescent="0.2">
      <c r="C42350"/>
      <c r="D42350"/>
      <c r="E42350"/>
      <c r="F42350"/>
      <c r="G42350"/>
      <c r="H42350"/>
      <c r="I42350"/>
      <c r="J42350"/>
      <c r="K42350"/>
      <c r="L42350"/>
      <c r="M42350"/>
      <c r="N42350"/>
      <c r="O42350"/>
      <c r="P42350"/>
      <c r="Q42350"/>
      <c r="R42350"/>
    </row>
    <row r="42351" spans="3:18" x14ac:dyDescent="0.2">
      <c r="C42351"/>
      <c r="D42351"/>
      <c r="E42351"/>
      <c r="F42351"/>
      <c r="G42351"/>
      <c r="H42351"/>
      <c r="I42351"/>
      <c r="J42351"/>
      <c r="K42351"/>
      <c r="L42351"/>
      <c r="M42351"/>
      <c r="N42351"/>
      <c r="O42351"/>
      <c r="P42351"/>
      <c r="Q42351"/>
      <c r="R42351"/>
    </row>
    <row r="42352" spans="3:18" x14ac:dyDescent="0.2">
      <c r="C42352"/>
      <c r="D42352"/>
      <c r="E42352"/>
      <c r="F42352"/>
      <c r="G42352"/>
      <c r="H42352"/>
      <c r="I42352"/>
      <c r="J42352"/>
      <c r="K42352"/>
      <c r="L42352"/>
      <c r="M42352"/>
      <c r="N42352"/>
      <c r="O42352"/>
      <c r="P42352"/>
      <c r="Q42352"/>
      <c r="R42352"/>
    </row>
    <row r="42353" spans="3:18" x14ac:dyDescent="0.2">
      <c r="C42353"/>
      <c r="D42353"/>
      <c r="E42353"/>
      <c r="F42353"/>
      <c r="G42353"/>
      <c r="H42353"/>
      <c r="I42353"/>
      <c r="J42353"/>
      <c r="K42353"/>
      <c r="L42353"/>
      <c r="M42353"/>
      <c r="N42353"/>
      <c r="O42353"/>
      <c r="P42353"/>
      <c r="Q42353"/>
      <c r="R42353"/>
    </row>
    <row r="42354" spans="3:18" x14ac:dyDescent="0.2">
      <c r="C42354"/>
      <c r="D42354"/>
      <c r="E42354"/>
      <c r="F42354"/>
      <c r="G42354"/>
      <c r="H42354"/>
      <c r="I42354"/>
      <c r="J42354"/>
      <c r="K42354"/>
      <c r="L42354"/>
      <c r="M42354"/>
      <c r="N42354"/>
      <c r="O42354"/>
      <c r="P42354"/>
      <c r="Q42354"/>
      <c r="R42354"/>
    </row>
    <row r="42355" spans="3:18" x14ac:dyDescent="0.2">
      <c r="C42355"/>
      <c r="D42355"/>
      <c r="E42355"/>
      <c r="F42355"/>
      <c r="G42355"/>
      <c r="H42355"/>
      <c r="I42355"/>
      <c r="J42355"/>
      <c r="K42355"/>
      <c r="L42355"/>
      <c r="M42355"/>
      <c r="N42355"/>
      <c r="O42355"/>
      <c r="P42355"/>
      <c r="Q42355"/>
      <c r="R42355"/>
    </row>
    <row r="42356" spans="3:18" x14ac:dyDescent="0.2">
      <c r="C42356"/>
      <c r="D42356"/>
      <c r="E42356"/>
      <c r="F42356"/>
      <c r="G42356"/>
      <c r="H42356"/>
      <c r="I42356"/>
      <c r="J42356"/>
      <c r="K42356"/>
      <c r="L42356"/>
      <c r="M42356"/>
      <c r="N42356"/>
      <c r="O42356"/>
      <c r="P42356"/>
      <c r="Q42356"/>
      <c r="R42356"/>
    </row>
    <row r="42357" spans="3:18" x14ac:dyDescent="0.2">
      <c r="C42357"/>
      <c r="D42357"/>
      <c r="E42357"/>
      <c r="F42357"/>
      <c r="G42357"/>
      <c r="H42357"/>
      <c r="I42357"/>
      <c r="J42357"/>
      <c r="K42357"/>
      <c r="L42357"/>
      <c r="M42357"/>
      <c r="N42357"/>
      <c r="O42357"/>
      <c r="P42357"/>
      <c r="Q42357"/>
      <c r="R42357"/>
    </row>
    <row r="42358" spans="3:18" x14ac:dyDescent="0.2">
      <c r="C42358"/>
      <c r="D42358"/>
      <c r="E42358"/>
      <c r="F42358"/>
      <c r="G42358"/>
      <c r="H42358"/>
      <c r="I42358"/>
      <c r="J42358"/>
      <c r="K42358"/>
      <c r="L42358"/>
      <c r="M42358"/>
      <c r="N42358"/>
      <c r="O42358"/>
      <c r="P42358"/>
      <c r="Q42358"/>
      <c r="R42358"/>
    </row>
    <row r="42359" spans="3:18" x14ac:dyDescent="0.2">
      <c r="C42359"/>
      <c r="D42359"/>
      <c r="E42359"/>
      <c r="F42359"/>
      <c r="G42359"/>
      <c r="H42359"/>
      <c r="I42359"/>
      <c r="J42359"/>
      <c r="K42359"/>
      <c r="L42359"/>
      <c r="M42359"/>
      <c r="N42359"/>
      <c r="O42359"/>
      <c r="P42359"/>
      <c r="Q42359"/>
      <c r="R42359"/>
    </row>
    <row r="42360" spans="3:18" x14ac:dyDescent="0.2">
      <c r="C42360"/>
      <c r="D42360"/>
      <c r="E42360"/>
      <c r="F42360"/>
      <c r="G42360"/>
      <c r="H42360"/>
      <c r="I42360"/>
      <c r="J42360"/>
      <c r="K42360"/>
      <c r="L42360"/>
      <c r="M42360"/>
      <c r="N42360"/>
      <c r="O42360"/>
      <c r="P42360"/>
      <c r="Q42360"/>
      <c r="R42360"/>
    </row>
    <row r="42361" spans="3:18" x14ac:dyDescent="0.2">
      <c r="C42361"/>
      <c r="D42361"/>
      <c r="E42361"/>
      <c r="F42361"/>
      <c r="G42361"/>
      <c r="H42361"/>
      <c r="I42361"/>
      <c r="J42361"/>
      <c r="K42361"/>
      <c r="L42361"/>
      <c r="M42361"/>
      <c r="N42361"/>
      <c r="O42361"/>
      <c r="P42361"/>
      <c r="Q42361"/>
      <c r="R42361"/>
    </row>
    <row r="42362" spans="3:18" x14ac:dyDescent="0.2">
      <c r="C42362"/>
      <c r="D42362"/>
      <c r="E42362"/>
      <c r="F42362"/>
      <c r="G42362"/>
      <c r="H42362"/>
      <c r="I42362"/>
      <c r="J42362"/>
      <c r="K42362"/>
      <c r="L42362"/>
      <c r="M42362"/>
      <c r="N42362"/>
      <c r="O42362"/>
      <c r="P42362"/>
      <c r="Q42362"/>
      <c r="R42362"/>
    </row>
    <row r="42363" spans="3:18" x14ac:dyDescent="0.2">
      <c r="C42363"/>
      <c r="D42363"/>
      <c r="E42363"/>
      <c r="F42363"/>
      <c r="G42363"/>
      <c r="H42363"/>
      <c r="I42363"/>
      <c r="J42363"/>
      <c r="K42363"/>
      <c r="L42363"/>
      <c r="M42363"/>
      <c r="N42363"/>
      <c r="O42363"/>
      <c r="P42363"/>
      <c r="Q42363"/>
      <c r="R42363"/>
    </row>
    <row r="42364" spans="3:18" x14ac:dyDescent="0.2">
      <c r="C42364"/>
      <c r="D42364"/>
      <c r="E42364"/>
      <c r="F42364"/>
      <c r="G42364"/>
      <c r="H42364"/>
      <c r="I42364"/>
      <c r="J42364"/>
      <c r="K42364"/>
      <c r="L42364"/>
      <c r="M42364"/>
      <c r="N42364"/>
      <c r="O42364"/>
      <c r="P42364"/>
      <c r="Q42364"/>
      <c r="R42364"/>
    </row>
    <row r="42365" spans="3:18" x14ac:dyDescent="0.2">
      <c r="C42365"/>
      <c r="D42365"/>
      <c r="E42365"/>
      <c r="F42365"/>
      <c r="G42365"/>
      <c r="H42365"/>
      <c r="I42365"/>
      <c r="J42365"/>
      <c r="K42365"/>
      <c r="L42365"/>
      <c r="M42365"/>
      <c r="N42365"/>
      <c r="O42365"/>
      <c r="P42365"/>
      <c r="Q42365"/>
      <c r="R42365"/>
    </row>
    <row r="42366" spans="3:18" x14ac:dyDescent="0.2">
      <c r="C42366"/>
      <c r="D42366"/>
      <c r="E42366"/>
      <c r="F42366"/>
      <c r="G42366"/>
      <c r="H42366"/>
      <c r="I42366"/>
      <c r="J42366"/>
      <c r="K42366"/>
      <c r="L42366"/>
      <c r="M42366"/>
      <c r="N42366"/>
      <c r="O42366"/>
      <c r="P42366"/>
      <c r="Q42366"/>
      <c r="R42366"/>
    </row>
    <row r="42367" spans="3:18" x14ac:dyDescent="0.2">
      <c r="C42367"/>
      <c r="D42367"/>
      <c r="E42367"/>
      <c r="F42367"/>
      <c r="G42367"/>
      <c r="H42367"/>
      <c r="I42367"/>
      <c r="J42367"/>
      <c r="K42367"/>
      <c r="L42367"/>
      <c r="M42367"/>
      <c r="N42367"/>
      <c r="O42367"/>
      <c r="P42367"/>
      <c r="Q42367"/>
      <c r="R42367"/>
    </row>
    <row r="42368" spans="3:18" x14ac:dyDescent="0.2">
      <c r="C42368"/>
      <c r="D42368"/>
      <c r="E42368"/>
      <c r="F42368"/>
      <c r="G42368"/>
      <c r="H42368"/>
      <c r="I42368"/>
      <c r="J42368"/>
      <c r="K42368"/>
      <c r="L42368"/>
      <c r="M42368"/>
      <c r="N42368"/>
      <c r="O42368"/>
      <c r="P42368"/>
      <c r="Q42368"/>
      <c r="R42368"/>
    </row>
    <row r="42369" spans="3:18" x14ac:dyDescent="0.2">
      <c r="C42369"/>
      <c r="D42369"/>
      <c r="E42369"/>
      <c r="F42369"/>
      <c r="G42369"/>
      <c r="H42369"/>
      <c r="I42369"/>
      <c r="J42369"/>
      <c r="K42369"/>
      <c r="L42369"/>
      <c r="M42369"/>
      <c r="N42369"/>
      <c r="O42369"/>
      <c r="P42369"/>
      <c r="Q42369"/>
      <c r="R42369"/>
    </row>
    <row r="42370" spans="3:18" x14ac:dyDescent="0.2">
      <c r="C42370"/>
      <c r="D42370"/>
      <c r="E42370"/>
      <c r="F42370"/>
      <c r="G42370"/>
      <c r="H42370"/>
      <c r="I42370"/>
      <c r="J42370"/>
      <c r="K42370"/>
      <c r="L42370"/>
      <c r="M42370"/>
      <c r="N42370"/>
      <c r="O42370"/>
      <c r="P42370"/>
      <c r="Q42370"/>
      <c r="R42370"/>
    </row>
    <row r="42371" spans="3:18" x14ac:dyDescent="0.2">
      <c r="C42371"/>
      <c r="D42371"/>
      <c r="E42371"/>
      <c r="F42371"/>
      <c r="G42371"/>
      <c r="H42371"/>
      <c r="I42371"/>
      <c r="J42371"/>
      <c r="K42371"/>
      <c r="L42371"/>
      <c r="M42371"/>
      <c r="N42371"/>
      <c r="O42371"/>
      <c r="P42371"/>
      <c r="Q42371"/>
      <c r="R42371"/>
    </row>
    <row r="42372" spans="3:18" x14ac:dyDescent="0.2">
      <c r="C42372"/>
      <c r="D42372"/>
      <c r="E42372"/>
      <c r="F42372"/>
      <c r="G42372"/>
      <c r="H42372"/>
      <c r="I42372"/>
      <c r="J42372"/>
      <c r="K42372"/>
      <c r="L42372"/>
      <c r="M42372"/>
      <c r="N42372"/>
      <c r="O42372"/>
      <c r="P42372"/>
      <c r="Q42372"/>
      <c r="R42372"/>
    </row>
    <row r="42373" spans="3:18" x14ac:dyDescent="0.2">
      <c r="C42373"/>
      <c r="D42373"/>
      <c r="E42373"/>
      <c r="F42373"/>
      <c r="G42373"/>
      <c r="H42373"/>
      <c r="I42373"/>
      <c r="J42373"/>
      <c r="K42373"/>
      <c r="L42373"/>
      <c r="M42373"/>
      <c r="N42373"/>
      <c r="O42373"/>
      <c r="P42373"/>
      <c r="Q42373"/>
      <c r="R42373"/>
    </row>
    <row r="42374" spans="3:18" x14ac:dyDescent="0.2">
      <c r="C42374"/>
      <c r="D42374"/>
      <c r="E42374"/>
      <c r="F42374"/>
      <c r="G42374"/>
      <c r="H42374"/>
      <c r="I42374"/>
      <c r="J42374"/>
      <c r="K42374"/>
      <c r="L42374"/>
      <c r="M42374"/>
      <c r="N42374"/>
      <c r="O42374"/>
      <c r="P42374"/>
      <c r="Q42374"/>
      <c r="R42374"/>
    </row>
    <row r="42375" spans="3:18" x14ac:dyDescent="0.2">
      <c r="C42375"/>
      <c r="D42375"/>
      <c r="E42375"/>
      <c r="F42375"/>
      <c r="G42375"/>
      <c r="H42375"/>
      <c r="I42375"/>
      <c r="J42375"/>
      <c r="K42375"/>
      <c r="L42375"/>
      <c r="M42375"/>
      <c r="N42375"/>
      <c r="O42375"/>
      <c r="P42375"/>
      <c r="Q42375"/>
      <c r="R42375"/>
    </row>
    <row r="42376" spans="3:18" x14ac:dyDescent="0.2">
      <c r="C42376"/>
      <c r="D42376"/>
      <c r="E42376"/>
      <c r="F42376"/>
      <c r="G42376"/>
      <c r="H42376"/>
      <c r="I42376"/>
      <c r="J42376"/>
      <c r="K42376"/>
      <c r="L42376"/>
      <c r="M42376"/>
      <c r="N42376"/>
      <c r="O42376"/>
      <c r="P42376"/>
      <c r="Q42376"/>
      <c r="R42376"/>
    </row>
    <row r="42377" spans="3:18" x14ac:dyDescent="0.2">
      <c r="C42377"/>
      <c r="D42377"/>
      <c r="E42377"/>
      <c r="F42377"/>
      <c r="G42377"/>
      <c r="H42377"/>
      <c r="I42377"/>
      <c r="J42377"/>
      <c r="K42377"/>
      <c r="L42377"/>
      <c r="M42377"/>
      <c r="N42377"/>
      <c r="O42377"/>
      <c r="P42377"/>
      <c r="Q42377"/>
      <c r="R42377"/>
    </row>
    <row r="42378" spans="3:18" x14ac:dyDescent="0.2">
      <c r="C42378"/>
      <c r="D42378"/>
      <c r="E42378"/>
      <c r="F42378"/>
      <c r="G42378"/>
      <c r="H42378"/>
      <c r="I42378"/>
      <c r="J42378"/>
      <c r="K42378"/>
      <c r="L42378"/>
      <c r="M42378"/>
      <c r="N42378"/>
      <c r="O42378"/>
      <c r="P42378"/>
      <c r="Q42378"/>
      <c r="R42378"/>
    </row>
    <row r="42379" spans="3:18" x14ac:dyDescent="0.2">
      <c r="C42379"/>
      <c r="D42379"/>
      <c r="E42379"/>
      <c r="F42379"/>
      <c r="G42379"/>
      <c r="H42379"/>
      <c r="I42379"/>
      <c r="J42379"/>
      <c r="K42379"/>
      <c r="L42379"/>
      <c r="M42379"/>
      <c r="N42379"/>
      <c r="O42379"/>
      <c r="P42379"/>
      <c r="Q42379"/>
      <c r="R42379"/>
    </row>
    <row r="42380" spans="3:18" x14ac:dyDescent="0.2">
      <c r="C42380"/>
      <c r="D42380"/>
      <c r="E42380"/>
      <c r="F42380"/>
      <c r="G42380"/>
      <c r="H42380"/>
      <c r="I42380"/>
      <c r="J42380"/>
      <c r="K42380"/>
      <c r="L42380"/>
      <c r="M42380"/>
      <c r="N42380"/>
      <c r="O42380"/>
      <c r="P42380"/>
      <c r="Q42380"/>
      <c r="R42380"/>
    </row>
    <row r="42381" spans="3:18" x14ac:dyDescent="0.2">
      <c r="C42381"/>
      <c r="D42381"/>
      <c r="E42381"/>
      <c r="F42381"/>
      <c r="G42381"/>
      <c r="H42381"/>
      <c r="I42381"/>
      <c r="J42381"/>
      <c r="K42381"/>
      <c r="L42381"/>
      <c r="M42381"/>
      <c r="N42381"/>
      <c r="O42381"/>
      <c r="P42381"/>
      <c r="Q42381"/>
      <c r="R42381"/>
    </row>
    <row r="42382" spans="3:18" x14ac:dyDescent="0.2">
      <c r="C42382"/>
      <c r="D42382"/>
      <c r="E42382"/>
      <c r="F42382"/>
      <c r="G42382"/>
      <c r="H42382"/>
      <c r="I42382"/>
      <c r="J42382"/>
      <c r="K42382"/>
      <c r="L42382"/>
      <c r="M42382"/>
      <c r="N42382"/>
      <c r="O42382"/>
      <c r="P42382"/>
      <c r="Q42382"/>
      <c r="R42382"/>
    </row>
    <row r="42383" spans="3:18" x14ac:dyDescent="0.2">
      <c r="C42383"/>
      <c r="D42383"/>
      <c r="E42383"/>
      <c r="F42383"/>
      <c r="G42383"/>
      <c r="H42383"/>
      <c r="I42383"/>
      <c r="J42383"/>
      <c r="K42383"/>
      <c r="L42383"/>
      <c r="M42383"/>
      <c r="N42383"/>
      <c r="O42383"/>
      <c r="P42383"/>
      <c r="Q42383"/>
      <c r="R42383"/>
    </row>
    <row r="42384" spans="3:18" x14ac:dyDescent="0.2">
      <c r="C42384"/>
      <c r="D42384"/>
      <c r="E42384"/>
      <c r="F42384"/>
      <c r="G42384"/>
      <c r="H42384"/>
      <c r="I42384"/>
      <c r="J42384"/>
      <c r="K42384"/>
      <c r="L42384"/>
      <c r="M42384"/>
      <c r="N42384"/>
      <c r="O42384"/>
      <c r="P42384"/>
      <c r="Q42384"/>
      <c r="R42384"/>
    </row>
    <row r="42385" spans="3:18" x14ac:dyDescent="0.2">
      <c r="C42385"/>
      <c r="D42385"/>
      <c r="E42385"/>
      <c r="F42385"/>
      <c r="G42385"/>
      <c r="H42385"/>
      <c r="I42385"/>
      <c r="J42385"/>
      <c r="K42385"/>
      <c r="L42385"/>
      <c r="M42385"/>
      <c r="N42385"/>
      <c r="O42385"/>
      <c r="P42385"/>
      <c r="Q42385"/>
      <c r="R42385"/>
    </row>
    <row r="42386" spans="3:18" x14ac:dyDescent="0.2">
      <c r="C42386"/>
      <c r="D42386"/>
      <c r="E42386"/>
      <c r="F42386"/>
      <c r="G42386"/>
      <c r="H42386"/>
      <c r="I42386"/>
      <c r="J42386"/>
      <c r="K42386"/>
      <c r="L42386"/>
      <c r="M42386"/>
      <c r="N42386"/>
      <c r="O42386"/>
      <c r="P42386"/>
      <c r="Q42386"/>
      <c r="R42386"/>
    </row>
    <row r="42387" spans="3:18" x14ac:dyDescent="0.2">
      <c r="C42387"/>
      <c r="D42387"/>
      <c r="E42387"/>
      <c r="F42387"/>
      <c r="G42387"/>
      <c r="H42387"/>
      <c r="I42387"/>
      <c r="J42387"/>
      <c r="K42387"/>
      <c r="L42387"/>
      <c r="M42387"/>
      <c r="N42387"/>
      <c r="O42387"/>
      <c r="P42387"/>
      <c r="Q42387"/>
      <c r="R42387"/>
    </row>
    <row r="42388" spans="3:18" x14ac:dyDescent="0.2">
      <c r="C42388"/>
      <c r="D42388"/>
      <c r="E42388"/>
      <c r="F42388"/>
      <c r="G42388"/>
      <c r="H42388"/>
      <c r="I42388"/>
      <c r="J42388"/>
      <c r="K42388"/>
      <c r="L42388"/>
      <c r="M42388"/>
      <c r="N42388"/>
      <c r="O42388"/>
      <c r="P42388"/>
      <c r="Q42388"/>
      <c r="R42388"/>
    </row>
    <row r="42389" spans="3:18" x14ac:dyDescent="0.2">
      <c r="C42389"/>
      <c r="D42389"/>
      <c r="E42389"/>
      <c r="F42389"/>
      <c r="G42389"/>
      <c r="H42389"/>
      <c r="I42389"/>
      <c r="J42389"/>
      <c r="K42389"/>
      <c r="L42389"/>
      <c r="M42389"/>
      <c r="N42389"/>
      <c r="O42389"/>
      <c r="P42389"/>
      <c r="Q42389"/>
      <c r="R42389"/>
    </row>
    <row r="42390" spans="3:18" x14ac:dyDescent="0.2">
      <c r="C42390"/>
      <c r="D42390"/>
      <c r="E42390"/>
      <c r="F42390"/>
      <c r="G42390"/>
      <c r="H42390"/>
      <c r="I42390"/>
      <c r="J42390"/>
      <c r="K42390"/>
      <c r="L42390"/>
      <c r="M42390"/>
      <c r="N42390"/>
      <c r="O42390"/>
      <c r="P42390"/>
      <c r="Q42390"/>
      <c r="R42390"/>
    </row>
    <row r="42391" spans="3:18" x14ac:dyDescent="0.2">
      <c r="C42391"/>
      <c r="D42391"/>
      <c r="E42391"/>
      <c r="F42391"/>
      <c r="G42391"/>
      <c r="H42391"/>
      <c r="I42391"/>
      <c r="J42391"/>
      <c r="K42391"/>
      <c r="L42391"/>
      <c r="M42391"/>
      <c r="N42391"/>
      <c r="O42391"/>
      <c r="P42391"/>
      <c r="Q42391"/>
      <c r="R42391"/>
    </row>
    <row r="42392" spans="3:18" x14ac:dyDescent="0.2">
      <c r="C42392"/>
      <c r="D42392"/>
      <c r="E42392"/>
      <c r="F42392"/>
      <c r="G42392"/>
      <c r="H42392"/>
      <c r="I42392"/>
      <c r="J42392"/>
      <c r="K42392"/>
      <c r="L42392"/>
      <c r="M42392"/>
      <c r="N42392"/>
      <c r="O42392"/>
      <c r="P42392"/>
      <c r="Q42392"/>
      <c r="R42392"/>
    </row>
    <row r="42393" spans="3:18" x14ac:dyDescent="0.2">
      <c r="C42393"/>
      <c r="D42393"/>
      <c r="E42393"/>
      <c r="F42393"/>
      <c r="G42393"/>
      <c r="H42393"/>
      <c r="I42393"/>
      <c r="J42393"/>
      <c r="K42393"/>
      <c r="L42393"/>
      <c r="M42393"/>
      <c r="N42393"/>
      <c r="O42393"/>
      <c r="P42393"/>
      <c r="Q42393"/>
      <c r="R42393"/>
    </row>
    <row r="42394" spans="3:18" x14ac:dyDescent="0.2">
      <c r="C42394"/>
      <c r="D42394"/>
      <c r="E42394"/>
      <c r="F42394"/>
      <c r="G42394"/>
      <c r="H42394"/>
      <c r="I42394"/>
      <c r="J42394"/>
      <c r="K42394"/>
      <c r="L42394"/>
      <c r="M42394"/>
      <c r="N42394"/>
      <c r="O42394"/>
      <c r="P42394"/>
      <c r="Q42394"/>
      <c r="R42394"/>
    </row>
    <row r="42395" spans="3:18" x14ac:dyDescent="0.2">
      <c r="C42395"/>
      <c r="D42395"/>
      <c r="E42395"/>
      <c r="F42395"/>
      <c r="G42395"/>
      <c r="H42395"/>
      <c r="I42395"/>
      <c r="J42395"/>
      <c r="K42395"/>
      <c r="L42395"/>
      <c r="M42395"/>
      <c r="N42395"/>
      <c r="O42395"/>
      <c r="P42395"/>
      <c r="Q42395"/>
      <c r="R42395"/>
    </row>
    <row r="42396" spans="3:18" x14ac:dyDescent="0.2">
      <c r="C42396"/>
      <c r="D42396"/>
      <c r="E42396"/>
      <c r="F42396"/>
      <c r="G42396"/>
      <c r="H42396"/>
      <c r="I42396"/>
      <c r="J42396"/>
      <c r="K42396"/>
      <c r="L42396"/>
      <c r="M42396"/>
      <c r="N42396"/>
      <c r="O42396"/>
      <c r="P42396"/>
      <c r="Q42396"/>
      <c r="R42396"/>
    </row>
    <row r="42397" spans="3:18" x14ac:dyDescent="0.2">
      <c r="C42397"/>
      <c r="D42397"/>
      <c r="E42397"/>
      <c r="F42397"/>
      <c r="G42397"/>
      <c r="H42397"/>
      <c r="I42397"/>
      <c r="J42397"/>
      <c r="K42397"/>
      <c r="L42397"/>
      <c r="M42397"/>
      <c r="N42397"/>
      <c r="O42397"/>
      <c r="P42397"/>
      <c r="Q42397"/>
      <c r="R42397"/>
    </row>
    <row r="42398" spans="3:18" x14ac:dyDescent="0.2">
      <c r="C42398"/>
      <c r="D42398"/>
      <c r="E42398"/>
      <c r="F42398"/>
      <c r="G42398"/>
      <c r="H42398"/>
      <c r="I42398"/>
      <c r="J42398"/>
      <c r="K42398"/>
      <c r="L42398"/>
      <c r="M42398"/>
      <c r="N42398"/>
      <c r="O42398"/>
      <c r="P42398"/>
      <c r="Q42398"/>
      <c r="R42398"/>
    </row>
    <row r="42399" spans="3:18" x14ac:dyDescent="0.2">
      <c r="C42399"/>
      <c r="D42399"/>
      <c r="E42399"/>
      <c r="F42399"/>
      <c r="G42399"/>
      <c r="H42399"/>
      <c r="I42399"/>
      <c r="J42399"/>
      <c r="K42399"/>
      <c r="L42399"/>
      <c r="M42399"/>
      <c r="N42399"/>
      <c r="O42399"/>
      <c r="P42399"/>
      <c r="Q42399"/>
      <c r="R42399"/>
    </row>
    <row r="42400" spans="3:18" x14ac:dyDescent="0.2">
      <c r="C42400"/>
      <c r="D42400"/>
      <c r="E42400"/>
      <c r="F42400"/>
      <c r="G42400"/>
      <c r="H42400"/>
      <c r="I42400"/>
      <c r="J42400"/>
      <c r="K42400"/>
      <c r="L42400"/>
      <c r="M42400"/>
      <c r="N42400"/>
      <c r="O42400"/>
      <c r="P42400"/>
      <c r="Q42400"/>
      <c r="R42400"/>
    </row>
    <row r="42401" spans="3:18" x14ac:dyDescent="0.2">
      <c r="C42401"/>
      <c r="D42401"/>
      <c r="E42401"/>
      <c r="F42401"/>
      <c r="G42401"/>
      <c r="H42401"/>
      <c r="I42401"/>
      <c r="J42401"/>
      <c r="K42401"/>
      <c r="L42401"/>
      <c r="M42401"/>
      <c r="N42401"/>
      <c r="O42401"/>
      <c r="P42401"/>
      <c r="Q42401"/>
      <c r="R42401"/>
    </row>
    <row r="42402" spans="3:18" x14ac:dyDescent="0.2">
      <c r="C42402"/>
      <c r="D42402"/>
      <c r="E42402"/>
      <c r="F42402"/>
      <c r="G42402"/>
      <c r="H42402"/>
      <c r="I42402"/>
      <c r="J42402"/>
      <c r="K42402"/>
      <c r="L42402"/>
      <c r="M42402"/>
      <c r="N42402"/>
      <c r="O42402"/>
      <c r="P42402"/>
      <c r="Q42402"/>
      <c r="R42402"/>
    </row>
    <row r="42403" spans="3:18" x14ac:dyDescent="0.2">
      <c r="C42403"/>
      <c r="D42403"/>
      <c r="E42403"/>
      <c r="F42403"/>
      <c r="G42403"/>
      <c r="H42403"/>
      <c r="I42403"/>
      <c r="J42403"/>
      <c r="K42403"/>
      <c r="L42403"/>
      <c r="M42403"/>
      <c r="N42403"/>
      <c r="O42403"/>
      <c r="P42403"/>
      <c r="Q42403"/>
      <c r="R42403"/>
    </row>
    <row r="42404" spans="3:18" x14ac:dyDescent="0.2">
      <c r="C42404"/>
      <c r="D42404"/>
      <c r="E42404"/>
      <c r="F42404"/>
      <c r="G42404"/>
      <c r="H42404"/>
      <c r="I42404"/>
      <c r="J42404"/>
      <c r="K42404"/>
      <c r="L42404"/>
      <c r="M42404"/>
      <c r="N42404"/>
      <c r="O42404"/>
      <c r="P42404"/>
      <c r="Q42404"/>
      <c r="R42404"/>
    </row>
    <row r="42405" spans="3:18" x14ac:dyDescent="0.2">
      <c r="C42405"/>
      <c r="D42405"/>
      <c r="E42405"/>
      <c r="F42405"/>
      <c r="G42405"/>
      <c r="H42405"/>
      <c r="I42405"/>
      <c r="J42405"/>
      <c r="K42405"/>
      <c r="L42405"/>
      <c r="M42405"/>
      <c r="N42405"/>
      <c r="O42405"/>
      <c r="P42405"/>
      <c r="Q42405"/>
      <c r="R42405"/>
    </row>
    <row r="42406" spans="3:18" x14ac:dyDescent="0.2">
      <c r="C42406"/>
      <c r="D42406"/>
      <c r="E42406"/>
      <c r="F42406"/>
      <c r="G42406"/>
      <c r="H42406"/>
      <c r="I42406"/>
      <c r="J42406"/>
      <c r="K42406"/>
      <c r="L42406"/>
      <c r="M42406"/>
      <c r="N42406"/>
      <c r="O42406"/>
      <c r="P42406"/>
      <c r="Q42406"/>
      <c r="R42406"/>
    </row>
    <row r="42407" spans="3:18" x14ac:dyDescent="0.2">
      <c r="C42407"/>
      <c r="D42407"/>
      <c r="E42407"/>
      <c r="F42407"/>
      <c r="G42407"/>
      <c r="H42407"/>
      <c r="I42407"/>
      <c r="J42407"/>
      <c r="K42407"/>
      <c r="L42407"/>
      <c r="M42407"/>
      <c r="N42407"/>
      <c r="O42407"/>
      <c r="P42407"/>
      <c r="Q42407"/>
      <c r="R42407"/>
    </row>
    <row r="42408" spans="3:18" x14ac:dyDescent="0.2">
      <c r="C42408"/>
      <c r="D42408"/>
      <c r="E42408"/>
      <c r="F42408"/>
      <c r="G42408"/>
      <c r="H42408"/>
      <c r="I42408"/>
      <c r="J42408"/>
      <c r="K42408"/>
      <c r="L42408"/>
      <c r="M42408"/>
      <c r="N42408"/>
      <c r="O42408"/>
      <c r="P42408"/>
      <c r="Q42408"/>
      <c r="R42408"/>
    </row>
    <row r="42409" spans="3:18" x14ac:dyDescent="0.2">
      <c r="C42409"/>
      <c r="D42409"/>
      <c r="E42409"/>
      <c r="F42409"/>
      <c r="G42409"/>
      <c r="H42409"/>
      <c r="I42409"/>
      <c r="J42409"/>
      <c r="K42409"/>
      <c r="L42409"/>
      <c r="M42409"/>
      <c r="N42409"/>
      <c r="O42409"/>
      <c r="P42409"/>
      <c r="Q42409"/>
      <c r="R42409"/>
    </row>
    <row r="42410" spans="3:18" x14ac:dyDescent="0.2">
      <c r="C42410"/>
      <c r="D42410"/>
      <c r="E42410"/>
      <c r="F42410"/>
      <c r="G42410"/>
      <c r="H42410"/>
      <c r="I42410"/>
      <c r="J42410"/>
      <c r="K42410"/>
      <c r="L42410"/>
      <c r="M42410"/>
      <c r="N42410"/>
      <c r="O42410"/>
      <c r="P42410"/>
      <c r="Q42410"/>
      <c r="R42410"/>
    </row>
    <row r="42411" spans="3:18" x14ac:dyDescent="0.2">
      <c r="C42411"/>
      <c r="D42411"/>
      <c r="E42411"/>
      <c r="F42411"/>
      <c r="G42411"/>
      <c r="H42411"/>
      <c r="I42411"/>
      <c r="J42411"/>
      <c r="K42411"/>
      <c r="L42411"/>
      <c r="M42411"/>
      <c r="N42411"/>
      <c r="O42411"/>
      <c r="P42411"/>
      <c r="Q42411"/>
      <c r="R42411"/>
    </row>
    <row r="42412" spans="3:18" x14ac:dyDescent="0.2">
      <c r="C42412"/>
      <c r="D42412"/>
      <c r="E42412"/>
      <c r="F42412"/>
      <c r="G42412"/>
      <c r="H42412"/>
      <c r="I42412"/>
      <c r="J42412"/>
      <c r="K42412"/>
      <c r="L42412"/>
      <c r="M42412"/>
      <c r="N42412"/>
      <c r="O42412"/>
      <c r="P42412"/>
      <c r="Q42412"/>
      <c r="R42412"/>
    </row>
    <row r="42413" spans="3:18" x14ac:dyDescent="0.2">
      <c r="C42413"/>
      <c r="D42413"/>
      <c r="E42413"/>
      <c r="F42413"/>
      <c r="G42413"/>
      <c r="H42413"/>
      <c r="I42413"/>
      <c r="J42413"/>
      <c r="K42413"/>
      <c r="L42413"/>
      <c r="M42413"/>
      <c r="N42413"/>
      <c r="O42413"/>
      <c r="P42413"/>
      <c r="Q42413"/>
      <c r="R42413"/>
    </row>
    <row r="42414" spans="3:18" x14ac:dyDescent="0.2">
      <c r="C42414"/>
      <c r="D42414"/>
      <c r="E42414"/>
      <c r="F42414"/>
      <c r="G42414"/>
      <c r="H42414"/>
      <c r="I42414"/>
      <c r="J42414"/>
      <c r="K42414"/>
      <c r="L42414"/>
      <c r="M42414"/>
      <c r="N42414"/>
      <c r="O42414"/>
      <c r="P42414"/>
      <c r="Q42414"/>
      <c r="R42414"/>
    </row>
    <row r="42415" spans="3:18" x14ac:dyDescent="0.2">
      <c r="C42415"/>
      <c r="D42415"/>
      <c r="E42415"/>
      <c r="F42415"/>
      <c r="G42415"/>
      <c r="H42415"/>
      <c r="I42415"/>
      <c r="J42415"/>
      <c r="K42415"/>
      <c r="L42415"/>
      <c r="M42415"/>
      <c r="N42415"/>
      <c r="O42415"/>
      <c r="P42415"/>
      <c r="Q42415"/>
      <c r="R42415"/>
    </row>
    <row r="42416" spans="3:18" x14ac:dyDescent="0.2">
      <c r="C42416"/>
      <c r="D42416"/>
      <c r="E42416"/>
      <c r="F42416"/>
      <c r="G42416"/>
      <c r="H42416"/>
      <c r="I42416"/>
      <c r="J42416"/>
      <c r="K42416"/>
      <c r="L42416"/>
      <c r="M42416"/>
      <c r="N42416"/>
      <c r="O42416"/>
      <c r="P42416"/>
      <c r="Q42416"/>
      <c r="R42416"/>
    </row>
    <row r="42417" spans="3:18" x14ac:dyDescent="0.2">
      <c r="C42417"/>
      <c r="D42417"/>
      <c r="E42417"/>
      <c r="F42417"/>
      <c r="G42417"/>
      <c r="H42417"/>
      <c r="I42417"/>
      <c r="J42417"/>
      <c r="K42417"/>
      <c r="L42417"/>
      <c r="M42417"/>
      <c r="N42417"/>
      <c r="O42417"/>
      <c r="P42417"/>
      <c r="Q42417"/>
      <c r="R42417"/>
    </row>
    <row r="42418" spans="3:18" x14ac:dyDescent="0.2">
      <c r="C42418"/>
      <c r="D42418"/>
      <c r="E42418"/>
      <c r="F42418"/>
      <c r="G42418"/>
      <c r="H42418"/>
      <c r="I42418"/>
      <c r="J42418"/>
      <c r="K42418"/>
      <c r="L42418"/>
      <c r="M42418"/>
      <c r="N42418"/>
      <c r="O42418"/>
      <c r="P42418"/>
      <c r="Q42418"/>
      <c r="R42418"/>
    </row>
    <row r="42419" spans="3:18" x14ac:dyDescent="0.2">
      <c r="C42419"/>
      <c r="D42419"/>
      <c r="E42419"/>
      <c r="F42419"/>
      <c r="G42419"/>
      <c r="H42419"/>
      <c r="I42419"/>
      <c r="J42419"/>
      <c r="K42419"/>
      <c r="L42419"/>
      <c r="M42419"/>
      <c r="N42419"/>
      <c r="O42419"/>
      <c r="P42419"/>
      <c r="Q42419"/>
      <c r="R42419"/>
    </row>
    <row r="42420" spans="3:18" x14ac:dyDescent="0.2">
      <c r="C42420"/>
      <c r="D42420"/>
      <c r="E42420"/>
      <c r="F42420"/>
      <c r="G42420"/>
      <c r="H42420"/>
      <c r="I42420"/>
      <c r="J42420"/>
      <c r="K42420"/>
      <c r="L42420"/>
      <c r="M42420"/>
      <c r="N42420"/>
      <c r="O42420"/>
      <c r="P42420"/>
      <c r="Q42420"/>
      <c r="R42420"/>
    </row>
    <row r="42421" spans="3:18" x14ac:dyDescent="0.2">
      <c r="C42421"/>
      <c r="D42421"/>
      <c r="E42421"/>
      <c r="F42421"/>
      <c r="G42421"/>
      <c r="H42421"/>
      <c r="I42421"/>
      <c r="J42421"/>
      <c r="K42421"/>
      <c r="L42421"/>
      <c r="M42421"/>
      <c r="N42421"/>
      <c r="O42421"/>
      <c r="P42421"/>
      <c r="Q42421"/>
      <c r="R42421"/>
    </row>
    <row r="42422" spans="3:18" x14ac:dyDescent="0.2">
      <c r="C42422"/>
      <c r="D42422"/>
      <c r="E42422"/>
      <c r="F42422"/>
      <c r="G42422"/>
      <c r="H42422"/>
      <c r="I42422"/>
      <c r="J42422"/>
      <c r="K42422"/>
      <c r="L42422"/>
      <c r="M42422"/>
      <c r="N42422"/>
      <c r="O42422"/>
      <c r="P42422"/>
      <c r="Q42422"/>
      <c r="R42422"/>
    </row>
    <row r="42423" spans="3:18" x14ac:dyDescent="0.2">
      <c r="C42423"/>
      <c r="D42423"/>
      <c r="E42423"/>
      <c r="F42423"/>
      <c r="G42423"/>
      <c r="H42423"/>
      <c r="I42423"/>
      <c r="J42423"/>
      <c r="K42423"/>
      <c r="L42423"/>
      <c r="M42423"/>
      <c r="N42423"/>
      <c r="O42423"/>
      <c r="P42423"/>
      <c r="Q42423"/>
      <c r="R42423"/>
    </row>
    <row r="42424" spans="3:18" x14ac:dyDescent="0.2">
      <c r="C42424"/>
      <c r="D42424"/>
      <c r="E42424"/>
      <c r="F42424"/>
      <c r="G42424"/>
      <c r="H42424"/>
      <c r="I42424"/>
      <c r="J42424"/>
      <c r="K42424"/>
      <c r="L42424"/>
      <c r="M42424"/>
      <c r="N42424"/>
      <c r="O42424"/>
      <c r="P42424"/>
      <c r="Q42424"/>
      <c r="R42424"/>
    </row>
    <row r="42425" spans="3:18" x14ac:dyDescent="0.2">
      <c r="C42425"/>
      <c r="D42425"/>
      <c r="E42425"/>
      <c r="F42425"/>
      <c r="G42425"/>
      <c r="H42425"/>
      <c r="I42425"/>
      <c r="J42425"/>
      <c r="K42425"/>
      <c r="L42425"/>
      <c r="M42425"/>
      <c r="N42425"/>
      <c r="O42425"/>
      <c r="P42425"/>
      <c r="Q42425"/>
      <c r="R42425"/>
    </row>
    <row r="42426" spans="3:18" x14ac:dyDescent="0.2">
      <c r="C42426"/>
      <c r="D42426"/>
      <c r="E42426"/>
      <c r="F42426"/>
      <c r="G42426"/>
      <c r="H42426"/>
      <c r="I42426"/>
      <c r="J42426"/>
      <c r="K42426"/>
      <c r="L42426"/>
      <c r="M42426"/>
      <c r="N42426"/>
      <c r="O42426"/>
      <c r="P42426"/>
      <c r="Q42426"/>
      <c r="R42426"/>
    </row>
    <row r="42427" spans="3:18" x14ac:dyDescent="0.2">
      <c r="C42427"/>
      <c r="D42427"/>
      <c r="E42427"/>
      <c r="F42427"/>
      <c r="G42427"/>
      <c r="H42427"/>
      <c r="I42427"/>
      <c r="J42427"/>
      <c r="K42427"/>
      <c r="L42427"/>
      <c r="M42427"/>
      <c r="N42427"/>
      <c r="O42427"/>
      <c r="P42427"/>
      <c r="Q42427"/>
      <c r="R42427"/>
    </row>
    <row r="42428" spans="3:18" x14ac:dyDescent="0.2">
      <c r="C42428"/>
      <c r="D42428"/>
      <c r="E42428"/>
      <c r="F42428"/>
      <c r="G42428"/>
      <c r="H42428"/>
      <c r="I42428"/>
      <c r="J42428"/>
      <c r="K42428"/>
      <c r="L42428"/>
      <c r="M42428"/>
      <c r="N42428"/>
      <c r="O42428"/>
      <c r="P42428"/>
      <c r="Q42428"/>
      <c r="R42428"/>
    </row>
    <row r="42429" spans="3:18" x14ac:dyDescent="0.2">
      <c r="C42429"/>
      <c r="D42429"/>
      <c r="E42429"/>
      <c r="F42429"/>
      <c r="G42429"/>
      <c r="H42429"/>
      <c r="I42429"/>
      <c r="J42429"/>
      <c r="K42429"/>
      <c r="L42429"/>
      <c r="M42429"/>
      <c r="N42429"/>
      <c r="O42429"/>
      <c r="P42429"/>
      <c r="Q42429"/>
      <c r="R42429"/>
    </row>
    <row r="42430" spans="3:18" x14ac:dyDescent="0.2">
      <c r="C42430"/>
      <c r="D42430"/>
      <c r="E42430"/>
      <c r="F42430"/>
      <c r="G42430"/>
      <c r="H42430"/>
      <c r="I42430"/>
      <c r="J42430"/>
      <c r="K42430"/>
      <c r="L42430"/>
      <c r="M42430"/>
      <c r="N42430"/>
      <c r="O42430"/>
      <c r="P42430"/>
      <c r="Q42430"/>
      <c r="R42430"/>
    </row>
    <row r="42431" spans="3:18" x14ac:dyDescent="0.2">
      <c r="C42431"/>
      <c r="D42431"/>
      <c r="E42431"/>
      <c r="F42431"/>
      <c r="G42431"/>
      <c r="H42431"/>
      <c r="I42431"/>
      <c r="J42431"/>
      <c r="K42431"/>
      <c r="L42431"/>
      <c r="M42431"/>
      <c r="N42431"/>
      <c r="O42431"/>
      <c r="P42431"/>
      <c r="Q42431"/>
      <c r="R42431"/>
    </row>
    <row r="42432" spans="3:18" x14ac:dyDescent="0.2">
      <c r="C42432"/>
      <c r="D42432"/>
      <c r="E42432"/>
      <c r="F42432"/>
      <c r="G42432"/>
      <c r="H42432"/>
      <c r="I42432"/>
      <c r="J42432"/>
      <c r="K42432"/>
      <c r="L42432"/>
      <c r="M42432"/>
      <c r="N42432"/>
      <c r="O42432"/>
      <c r="P42432"/>
      <c r="Q42432"/>
      <c r="R42432"/>
    </row>
    <row r="42433" spans="3:18" x14ac:dyDescent="0.2">
      <c r="C42433"/>
      <c r="D42433"/>
      <c r="E42433"/>
      <c r="F42433"/>
      <c r="G42433"/>
      <c r="H42433"/>
      <c r="I42433"/>
      <c r="J42433"/>
      <c r="K42433"/>
      <c r="L42433"/>
      <c r="M42433"/>
      <c r="N42433"/>
      <c r="O42433"/>
      <c r="P42433"/>
      <c r="Q42433"/>
      <c r="R42433"/>
    </row>
    <row r="42434" spans="3:18" x14ac:dyDescent="0.2">
      <c r="C42434"/>
      <c r="D42434"/>
      <c r="E42434"/>
      <c r="F42434"/>
      <c r="G42434"/>
      <c r="H42434"/>
      <c r="I42434"/>
      <c r="J42434"/>
      <c r="K42434"/>
      <c r="L42434"/>
      <c r="M42434"/>
      <c r="N42434"/>
      <c r="O42434"/>
      <c r="P42434"/>
      <c r="Q42434"/>
      <c r="R42434"/>
    </row>
    <row r="42435" spans="3:18" x14ac:dyDescent="0.2">
      <c r="C42435"/>
      <c r="D42435"/>
      <c r="E42435"/>
      <c r="F42435"/>
      <c r="G42435"/>
      <c r="H42435"/>
      <c r="I42435"/>
      <c r="J42435"/>
      <c r="K42435"/>
      <c r="L42435"/>
      <c r="M42435"/>
      <c r="N42435"/>
      <c r="O42435"/>
      <c r="P42435"/>
      <c r="Q42435"/>
      <c r="R42435"/>
    </row>
    <row r="42436" spans="3:18" x14ac:dyDescent="0.2">
      <c r="C42436"/>
      <c r="D42436"/>
      <c r="E42436"/>
      <c r="F42436"/>
      <c r="G42436"/>
      <c r="H42436"/>
      <c r="I42436"/>
      <c r="J42436"/>
      <c r="K42436"/>
      <c r="L42436"/>
      <c r="M42436"/>
      <c r="N42436"/>
      <c r="O42436"/>
      <c r="P42436"/>
      <c r="Q42436"/>
      <c r="R42436"/>
    </row>
    <row r="42437" spans="3:18" x14ac:dyDescent="0.2">
      <c r="C42437"/>
      <c r="D42437"/>
      <c r="E42437"/>
      <c r="F42437"/>
      <c r="G42437"/>
      <c r="H42437"/>
      <c r="I42437"/>
      <c r="J42437"/>
      <c r="K42437"/>
      <c r="L42437"/>
      <c r="M42437"/>
      <c r="N42437"/>
      <c r="O42437"/>
      <c r="P42437"/>
      <c r="Q42437"/>
      <c r="R42437"/>
    </row>
    <row r="42438" spans="3:18" x14ac:dyDescent="0.2">
      <c r="C42438"/>
      <c r="D42438"/>
      <c r="E42438"/>
      <c r="F42438"/>
      <c r="G42438"/>
      <c r="H42438"/>
      <c r="I42438"/>
      <c r="J42438"/>
      <c r="K42438"/>
      <c r="L42438"/>
      <c r="M42438"/>
      <c r="N42438"/>
      <c r="O42438"/>
      <c r="P42438"/>
      <c r="Q42438"/>
      <c r="R42438"/>
    </row>
    <row r="42439" spans="3:18" x14ac:dyDescent="0.2">
      <c r="C42439"/>
      <c r="D42439"/>
      <c r="E42439"/>
      <c r="F42439"/>
      <c r="G42439"/>
      <c r="H42439"/>
      <c r="I42439"/>
      <c r="J42439"/>
      <c r="K42439"/>
      <c r="L42439"/>
      <c r="M42439"/>
      <c r="N42439"/>
      <c r="O42439"/>
      <c r="P42439"/>
      <c r="Q42439"/>
      <c r="R42439"/>
    </row>
    <row r="42440" spans="3:18" x14ac:dyDescent="0.2">
      <c r="C42440"/>
      <c r="D42440"/>
      <c r="E42440"/>
      <c r="F42440"/>
      <c r="G42440"/>
      <c r="H42440"/>
      <c r="I42440"/>
      <c r="J42440"/>
      <c r="K42440"/>
      <c r="L42440"/>
      <c r="M42440"/>
      <c r="N42440"/>
      <c r="O42440"/>
      <c r="P42440"/>
      <c r="Q42440"/>
      <c r="R42440"/>
    </row>
    <row r="42441" spans="3:18" x14ac:dyDescent="0.2">
      <c r="C42441"/>
      <c r="D42441"/>
      <c r="E42441"/>
      <c r="F42441"/>
      <c r="G42441"/>
      <c r="H42441"/>
      <c r="I42441"/>
      <c r="J42441"/>
      <c r="K42441"/>
      <c r="L42441"/>
      <c r="M42441"/>
      <c r="N42441"/>
      <c r="O42441"/>
      <c r="P42441"/>
      <c r="Q42441"/>
      <c r="R42441"/>
    </row>
    <row r="42442" spans="3:18" x14ac:dyDescent="0.2">
      <c r="C42442"/>
      <c r="D42442"/>
      <c r="E42442"/>
      <c r="F42442"/>
      <c r="G42442"/>
      <c r="H42442"/>
      <c r="I42442"/>
      <c r="J42442"/>
      <c r="K42442"/>
      <c r="L42442"/>
      <c r="M42442"/>
      <c r="N42442"/>
      <c r="O42442"/>
      <c r="P42442"/>
      <c r="Q42442"/>
      <c r="R42442"/>
    </row>
    <row r="42443" spans="3:18" x14ac:dyDescent="0.2">
      <c r="C42443"/>
      <c r="D42443"/>
      <c r="E42443"/>
      <c r="F42443"/>
      <c r="G42443"/>
      <c r="H42443"/>
      <c r="I42443"/>
      <c r="J42443"/>
      <c r="K42443"/>
      <c r="L42443"/>
      <c r="M42443"/>
      <c r="N42443"/>
      <c r="O42443"/>
      <c r="P42443"/>
      <c r="Q42443"/>
      <c r="R42443"/>
    </row>
    <row r="42444" spans="3:18" x14ac:dyDescent="0.2">
      <c r="C42444"/>
      <c r="D42444"/>
      <c r="E42444"/>
      <c r="F42444"/>
      <c r="G42444"/>
      <c r="H42444"/>
      <c r="I42444"/>
      <c r="J42444"/>
      <c r="K42444"/>
      <c r="L42444"/>
      <c r="M42444"/>
      <c r="N42444"/>
      <c r="O42444"/>
      <c r="P42444"/>
      <c r="Q42444"/>
      <c r="R42444"/>
    </row>
    <row r="42445" spans="3:18" x14ac:dyDescent="0.2">
      <c r="C42445"/>
      <c r="D42445"/>
      <c r="E42445"/>
      <c r="F42445"/>
      <c r="G42445"/>
      <c r="H42445"/>
      <c r="I42445"/>
      <c r="J42445"/>
      <c r="K42445"/>
      <c r="L42445"/>
      <c r="M42445"/>
      <c r="N42445"/>
      <c r="O42445"/>
      <c r="P42445"/>
      <c r="Q42445"/>
      <c r="R42445"/>
    </row>
    <row r="42446" spans="3:18" x14ac:dyDescent="0.2">
      <c r="C42446"/>
      <c r="D42446"/>
      <c r="E42446"/>
      <c r="F42446"/>
      <c r="G42446"/>
      <c r="H42446"/>
      <c r="I42446"/>
      <c r="J42446"/>
      <c r="K42446"/>
      <c r="L42446"/>
      <c r="M42446"/>
      <c r="N42446"/>
      <c r="O42446"/>
      <c r="P42446"/>
      <c r="Q42446"/>
      <c r="R42446"/>
    </row>
    <row r="42447" spans="3:18" x14ac:dyDescent="0.2">
      <c r="C42447"/>
      <c r="D42447"/>
      <c r="E42447"/>
      <c r="F42447"/>
      <c r="G42447"/>
      <c r="H42447"/>
      <c r="I42447"/>
      <c r="J42447"/>
      <c r="K42447"/>
      <c r="L42447"/>
      <c r="M42447"/>
      <c r="N42447"/>
      <c r="O42447"/>
      <c r="P42447"/>
      <c r="Q42447"/>
      <c r="R42447"/>
    </row>
    <row r="42448" spans="3:18" x14ac:dyDescent="0.2">
      <c r="C42448"/>
      <c r="D42448"/>
      <c r="E42448"/>
      <c r="F42448"/>
      <c r="G42448"/>
      <c r="H42448"/>
      <c r="I42448"/>
      <c r="J42448"/>
      <c r="K42448"/>
      <c r="L42448"/>
      <c r="M42448"/>
      <c r="N42448"/>
      <c r="O42448"/>
      <c r="P42448"/>
      <c r="Q42448"/>
      <c r="R42448"/>
    </row>
    <row r="42449" spans="3:18" x14ac:dyDescent="0.2">
      <c r="C42449"/>
      <c r="D42449"/>
      <c r="E42449"/>
      <c r="F42449"/>
      <c r="G42449"/>
      <c r="H42449"/>
      <c r="I42449"/>
      <c r="J42449"/>
      <c r="K42449"/>
      <c r="L42449"/>
      <c r="M42449"/>
      <c r="N42449"/>
      <c r="O42449"/>
      <c r="P42449"/>
      <c r="Q42449"/>
      <c r="R42449"/>
    </row>
    <row r="42450" spans="3:18" x14ac:dyDescent="0.2">
      <c r="C42450"/>
      <c r="D42450"/>
      <c r="E42450"/>
      <c r="F42450"/>
      <c r="G42450"/>
      <c r="H42450"/>
      <c r="I42450"/>
      <c r="J42450"/>
      <c r="K42450"/>
      <c r="L42450"/>
      <c r="M42450"/>
      <c r="N42450"/>
      <c r="O42450"/>
      <c r="P42450"/>
      <c r="Q42450"/>
      <c r="R42450"/>
    </row>
    <row r="42451" spans="3:18" x14ac:dyDescent="0.2">
      <c r="C42451"/>
      <c r="D42451"/>
      <c r="E42451"/>
      <c r="F42451"/>
      <c r="G42451"/>
      <c r="H42451"/>
      <c r="I42451"/>
      <c r="J42451"/>
      <c r="K42451"/>
      <c r="L42451"/>
      <c r="M42451"/>
      <c r="N42451"/>
      <c r="O42451"/>
      <c r="P42451"/>
      <c r="Q42451"/>
      <c r="R42451"/>
    </row>
    <row r="42452" spans="3:18" x14ac:dyDescent="0.2">
      <c r="C42452"/>
      <c r="D42452"/>
      <c r="E42452"/>
      <c r="F42452"/>
      <c r="G42452"/>
      <c r="H42452"/>
      <c r="I42452"/>
      <c r="J42452"/>
      <c r="K42452"/>
      <c r="L42452"/>
      <c r="M42452"/>
      <c r="N42452"/>
      <c r="O42452"/>
      <c r="P42452"/>
      <c r="Q42452"/>
      <c r="R42452"/>
    </row>
    <row r="42453" spans="3:18" x14ac:dyDescent="0.2">
      <c r="C42453"/>
      <c r="D42453"/>
      <c r="E42453"/>
      <c r="F42453"/>
      <c r="G42453"/>
      <c r="H42453"/>
      <c r="I42453"/>
      <c r="J42453"/>
      <c r="K42453"/>
      <c r="L42453"/>
      <c r="M42453"/>
      <c r="N42453"/>
      <c r="O42453"/>
      <c r="P42453"/>
      <c r="Q42453"/>
      <c r="R42453"/>
    </row>
    <row r="42454" spans="3:18" x14ac:dyDescent="0.2">
      <c r="C42454"/>
      <c r="D42454"/>
      <c r="E42454"/>
      <c r="F42454"/>
      <c r="G42454"/>
      <c r="H42454"/>
      <c r="I42454"/>
      <c r="J42454"/>
      <c r="K42454"/>
      <c r="L42454"/>
      <c r="M42454"/>
      <c r="N42454"/>
      <c r="O42454"/>
      <c r="P42454"/>
      <c r="Q42454"/>
      <c r="R42454"/>
    </row>
    <row r="42455" spans="3:18" x14ac:dyDescent="0.2">
      <c r="C42455"/>
      <c r="D42455"/>
      <c r="E42455"/>
      <c r="F42455"/>
      <c r="G42455"/>
      <c r="H42455"/>
      <c r="I42455"/>
      <c r="J42455"/>
      <c r="K42455"/>
      <c r="L42455"/>
      <c r="M42455"/>
      <c r="N42455"/>
      <c r="O42455"/>
      <c r="P42455"/>
      <c r="Q42455"/>
      <c r="R42455"/>
    </row>
    <row r="42456" spans="3:18" x14ac:dyDescent="0.2">
      <c r="C42456"/>
      <c r="D42456"/>
      <c r="E42456"/>
      <c r="F42456"/>
      <c r="G42456"/>
      <c r="H42456"/>
      <c r="I42456"/>
      <c r="J42456"/>
      <c r="K42456"/>
      <c r="L42456"/>
      <c r="M42456"/>
      <c r="N42456"/>
      <c r="O42456"/>
      <c r="P42456"/>
      <c r="Q42456"/>
      <c r="R42456"/>
    </row>
    <row r="42457" spans="3:18" x14ac:dyDescent="0.2">
      <c r="C42457"/>
      <c r="D42457"/>
      <c r="E42457"/>
      <c r="F42457"/>
      <c r="G42457"/>
      <c r="H42457"/>
      <c r="I42457"/>
      <c r="J42457"/>
      <c r="K42457"/>
      <c r="L42457"/>
      <c r="M42457"/>
      <c r="N42457"/>
      <c r="O42457"/>
      <c r="P42457"/>
      <c r="Q42457"/>
      <c r="R42457"/>
    </row>
    <row r="42458" spans="3:18" x14ac:dyDescent="0.2">
      <c r="C42458"/>
      <c r="D42458"/>
      <c r="E42458"/>
      <c r="F42458"/>
      <c r="G42458"/>
      <c r="H42458"/>
      <c r="I42458"/>
      <c r="J42458"/>
      <c r="K42458"/>
      <c r="L42458"/>
      <c r="M42458"/>
      <c r="N42458"/>
      <c r="O42458"/>
      <c r="P42458"/>
      <c r="Q42458"/>
      <c r="R42458"/>
    </row>
    <row r="42459" spans="3:18" x14ac:dyDescent="0.2">
      <c r="C42459"/>
      <c r="D42459"/>
      <c r="E42459"/>
      <c r="F42459"/>
      <c r="G42459"/>
      <c r="H42459"/>
      <c r="I42459"/>
      <c r="J42459"/>
      <c r="K42459"/>
      <c r="L42459"/>
      <c r="M42459"/>
      <c r="N42459"/>
      <c r="O42459"/>
      <c r="P42459"/>
      <c r="Q42459"/>
      <c r="R42459"/>
    </row>
    <row r="42460" spans="3:18" x14ac:dyDescent="0.2">
      <c r="C42460"/>
      <c r="D42460"/>
      <c r="E42460"/>
      <c r="F42460"/>
      <c r="G42460"/>
      <c r="H42460"/>
      <c r="I42460"/>
      <c r="J42460"/>
      <c r="K42460"/>
      <c r="L42460"/>
      <c r="M42460"/>
      <c r="N42460"/>
      <c r="O42460"/>
      <c r="P42460"/>
      <c r="Q42460"/>
      <c r="R42460"/>
    </row>
    <row r="42461" spans="3:18" x14ac:dyDescent="0.2">
      <c r="C42461"/>
      <c r="D42461"/>
      <c r="E42461"/>
      <c r="F42461"/>
      <c r="G42461"/>
      <c r="H42461"/>
      <c r="I42461"/>
      <c r="J42461"/>
      <c r="K42461"/>
      <c r="L42461"/>
      <c r="M42461"/>
      <c r="N42461"/>
      <c r="O42461"/>
      <c r="P42461"/>
      <c r="Q42461"/>
      <c r="R42461"/>
    </row>
    <row r="42462" spans="3:18" x14ac:dyDescent="0.2">
      <c r="C42462"/>
      <c r="D42462"/>
      <c r="E42462"/>
      <c r="F42462"/>
      <c r="G42462"/>
      <c r="H42462"/>
      <c r="I42462"/>
      <c r="J42462"/>
      <c r="K42462"/>
      <c r="L42462"/>
      <c r="M42462"/>
      <c r="N42462"/>
      <c r="O42462"/>
      <c r="P42462"/>
      <c r="Q42462"/>
      <c r="R42462"/>
    </row>
    <row r="42463" spans="3:18" x14ac:dyDescent="0.2">
      <c r="C42463"/>
      <c r="D42463"/>
      <c r="E42463"/>
      <c r="F42463"/>
      <c r="G42463"/>
      <c r="H42463"/>
      <c r="I42463"/>
      <c r="J42463"/>
      <c r="K42463"/>
      <c r="L42463"/>
      <c r="M42463"/>
      <c r="N42463"/>
      <c r="O42463"/>
      <c r="P42463"/>
      <c r="Q42463"/>
      <c r="R42463"/>
    </row>
    <row r="42464" spans="3:18" x14ac:dyDescent="0.2">
      <c r="C42464"/>
      <c r="D42464"/>
      <c r="E42464"/>
      <c r="F42464"/>
      <c r="G42464"/>
      <c r="H42464"/>
      <c r="I42464"/>
      <c r="J42464"/>
      <c r="K42464"/>
      <c r="L42464"/>
      <c r="M42464"/>
      <c r="N42464"/>
      <c r="O42464"/>
      <c r="P42464"/>
      <c r="Q42464"/>
      <c r="R42464"/>
    </row>
    <row r="42465" spans="3:18" x14ac:dyDescent="0.2">
      <c r="C42465"/>
      <c r="D42465"/>
      <c r="E42465"/>
      <c r="F42465"/>
      <c r="G42465"/>
      <c r="H42465"/>
      <c r="I42465"/>
      <c r="J42465"/>
      <c r="K42465"/>
      <c r="L42465"/>
      <c r="M42465"/>
      <c r="N42465"/>
      <c r="O42465"/>
      <c r="P42465"/>
      <c r="Q42465"/>
      <c r="R42465"/>
    </row>
    <row r="42466" spans="3:18" x14ac:dyDescent="0.2">
      <c r="C42466"/>
      <c r="D42466"/>
      <c r="E42466"/>
      <c r="F42466"/>
      <c r="G42466"/>
      <c r="H42466"/>
      <c r="I42466"/>
      <c r="J42466"/>
      <c r="K42466"/>
      <c r="L42466"/>
      <c r="M42466"/>
      <c r="N42466"/>
      <c r="O42466"/>
      <c r="P42466"/>
      <c r="Q42466"/>
      <c r="R42466"/>
    </row>
    <row r="42467" spans="3:18" x14ac:dyDescent="0.2">
      <c r="C42467"/>
      <c r="D42467"/>
      <c r="E42467"/>
      <c r="F42467"/>
      <c r="G42467"/>
      <c r="H42467"/>
      <c r="I42467"/>
      <c r="J42467"/>
      <c r="K42467"/>
      <c r="L42467"/>
      <c r="M42467"/>
      <c r="N42467"/>
      <c r="O42467"/>
      <c r="P42467"/>
      <c r="Q42467"/>
      <c r="R42467"/>
    </row>
    <row r="42468" spans="3:18" x14ac:dyDescent="0.2">
      <c r="C42468"/>
      <c r="D42468"/>
      <c r="E42468"/>
      <c r="F42468"/>
      <c r="G42468"/>
      <c r="H42468"/>
      <c r="I42468"/>
      <c r="J42468"/>
      <c r="K42468"/>
      <c r="L42468"/>
      <c r="M42468"/>
      <c r="N42468"/>
      <c r="O42468"/>
      <c r="P42468"/>
      <c r="Q42468"/>
      <c r="R42468"/>
    </row>
    <row r="42469" spans="3:18" x14ac:dyDescent="0.2">
      <c r="C42469"/>
      <c r="D42469"/>
      <c r="E42469"/>
      <c r="F42469"/>
      <c r="G42469"/>
      <c r="H42469"/>
      <c r="I42469"/>
      <c r="J42469"/>
      <c r="K42469"/>
      <c r="L42469"/>
      <c r="M42469"/>
      <c r="N42469"/>
      <c r="O42469"/>
      <c r="P42469"/>
      <c r="Q42469"/>
      <c r="R42469"/>
    </row>
    <row r="42470" spans="3:18" x14ac:dyDescent="0.2">
      <c r="C42470"/>
      <c r="D42470"/>
      <c r="E42470"/>
      <c r="F42470"/>
      <c r="G42470"/>
      <c r="H42470"/>
      <c r="I42470"/>
      <c r="J42470"/>
      <c r="K42470"/>
      <c r="L42470"/>
      <c r="M42470"/>
      <c r="N42470"/>
      <c r="O42470"/>
      <c r="P42470"/>
      <c r="Q42470"/>
      <c r="R42470"/>
    </row>
    <row r="42471" spans="3:18" x14ac:dyDescent="0.2">
      <c r="C42471"/>
      <c r="D42471"/>
      <c r="E42471"/>
      <c r="F42471"/>
      <c r="G42471"/>
      <c r="H42471"/>
      <c r="I42471"/>
      <c r="J42471"/>
      <c r="K42471"/>
      <c r="L42471"/>
      <c r="M42471"/>
      <c r="N42471"/>
      <c r="O42471"/>
      <c r="P42471"/>
      <c r="Q42471"/>
      <c r="R42471"/>
    </row>
    <row r="42472" spans="3:18" x14ac:dyDescent="0.2">
      <c r="C42472"/>
      <c r="D42472"/>
      <c r="E42472"/>
      <c r="F42472"/>
      <c r="G42472"/>
      <c r="H42472"/>
      <c r="I42472"/>
      <c r="J42472"/>
      <c r="K42472"/>
      <c r="L42472"/>
      <c r="M42472"/>
      <c r="N42472"/>
      <c r="O42472"/>
      <c r="P42472"/>
      <c r="Q42472"/>
      <c r="R42472"/>
    </row>
    <row r="42473" spans="3:18" x14ac:dyDescent="0.2">
      <c r="C42473"/>
      <c r="D42473"/>
      <c r="E42473"/>
      <c r="F42473"/>
      <c r="G42473"/>
      <c r="H42473"/>
      <c r="I42473"/>
      <c r="J42473"/>
      <c r="K42473"/>
      <c r="L42473"/>
      <c r="M42473"/>
      <c r="N42473"/>
      <c r="O42473"/>
      <c r="P42473"/>
      <c r="Q42473"/>
      <c r="R42473"/>
    </row>
    <row r="42474" spans="3:18" x14ac:dyDescent="0.2">
      <c r="C42474"/>
      <c r="D42474"/>
      <c r="E42474"/>
      <c r="F42474"/>
      <c r="G42474"/>
      <c r="H42474"/>
      <c r="I42474"/>
      <c r="J42474"/>
      <c r="K42474"/>
      <c r="L42474"/>
      <c r="M42474"/>
      <c r="N42474"/>
      <c r="O42474"/>
      <c r="P42474"/>
      <c r="Q42474"/>
      <c r="R42474"/>
    </row>
    <row r="42475" spans="3:18" x14ac:dyDescent="0.2">
      <c r="C42475"/>
      <c r="D42475"/>
      <c r="E42475"/>
      <c r="F42475"/>
      <c r="G42475"/>
      <c r="H42475"/>
      <c r="I42475"/>
      <c r="J42475"/>
      <c r="K42475"/>
      <c r="L42475"/>
      <c r="M42475"/>
      <c r="N42475"/>
      <c r="O42475"/>
      <c r="P42475"/>
      <c r="Q42475"/>
      <c r="R42475"/>
    </row>
    <row r="42476" spans="3:18" x14ac:dyDescent="0.2">
      <c r="C42476"/>
      <c r="D42476"/>
      <c r="E42476"/>
      <c r="F42476"/>
      <c r="G42476"/>
      <c r="H42476"/>
      <c r="I42476"/>
      <c r="J42476"/>
      <c r="K42476"/>
      <c r="L42476"/>
      <c r="M42476"/>
      <c r="N42476"/>
      <c r="O42476"/>
      <c r="P42476"/>
      <c r="Q42476"/>
      <c r="R42476"/>
    </row>
    <row r="42477" spans="3:18" x14ac:dyDescent="0.2">
      <c r="C42477"/>
      <c r="D42477"/>
      <c r="E42477"/>
      <c r="F42477"/>
      <c r="G42477"/>
      <c r="H42477"/>
      <c r="I42477"/>
      <c r="J42477"/>
      <c r="K42477"/>
      <c r="L42477"/>
      <c r="M42477"/>
      <c r="N42477"/>
      <c r="O42477"/>
      <c r="P42477"/>
      <c r="Q42477"/>
      <c r="R42477"/>
    </row>
    <row r="42478" spans="3:18" x14ac:dyDescent="0.2">
      <c r="C42478"/>
      <c r="D42478"/>
      <c r="E42478"/>
      <c r="F42478"/>
      <c r="G42478"/>
      <c r="H42478"/>
      <c r="I42478"/>
      <c r="J42478"/>
      <c r="K42478"/>
      <c r="L42478"/>
      <c r="M42478"/>
      <c r="N42478"/>
      <c r="O42478"/>
      <c r="P42478"/>
      <c r="Q42478"/>
      <c r="R42478"/>
    </row>
    <row r="42479" spans="3:18" x14ac:dyDescent="0.2">
      <c r="C42479"/>
      <c r="D42479"/>
      <c r="E42479"/>
      <c r="F42479"/>
      <c r="G42479"/>
      <c r="H42479"/>
      <c r="I42479"/>
      <c r="J42479"/>
      <c r="K42479"/>
      <c r="L42479"/>
      <c r="M42479"/>
      <c r="N42479"/>
      <c r="O42479"/>
      <c r="P42479"/>
      <c r="Q42479"/>
      <c r="R42479"/>
    </row>
    <row r="42480" spans="3:18" x14ac:dyDescent="0.2">
      <c r="C42480"/>
      <c r="D42480"/>
      <c r="E42480"/>
      <c r="F42480"/>
      <c r="G42480"/>
      <c r="H42480"/>
      <c r="I42480"/>
      <c r="J42480"/>
      <c r="K42480"/>
      <c r="L42480"/>
      <c r="M42480"/>
      <c r="N42480"/>
      <c r="O42480"/>
      <c r="P42480"/>
      <c r="Q42480"/>
      <c r="R42480"/>
    </row>
    <row r="42481" spans="3:18" x14ac:dyDescent="0.2">
      <c r="C42481"/>
      <c r="D42481"/>
      <c r="E42481"/>
      <c r="F42481"/>
      <c r="G42481"/>
      <c r="H42481"/>
      <c r="I42481"/>
      <c r="J42481"/>
      <c r="K42481"/>
      <c r="L42481"/>
      <c r="M42481"/>
      <c r="N42481"/>
      <c r="O42481"/>
      <c r="P42481"/>
      <c r="Q42481"/>
      <c r="R42481"/>
    </row>
    <row r="42482" spans="3:18" x14ac:dyDescent="0.2">
      <c r="C42482"/>
      <c r="D42482"/>
      <c r="E42482"/>
      <c r="F42482"/>
      <c r="G42482"/>
      <c r="H42482"/>
      <c r="I42482"/>
      <c r="J42482"/>
      <c r="K42482"/>
      <c r="L42482"/>
      <c r="M42482"/>
      <c r="N42482"/>
      <c r="O42482"/>
      <c r="P42482"/>
      <c r="Q42482"/>
      <c r="R42482"/>
    </row>
    <row r="42483" spans="3:18" x14ac:dyDescent="0.2">
      <c r="C42483"/>
      <c r="D42483"/>
      <c r="E42483"/>
      <c r="F42483"/>
      <c r="G42483"/>
      <c r="H42483"/>
      <c r="I42483"/>
      <c r="J42483"/>
      <c r="K42483"/>
      <c r="L42483"/>
      <c r="M42483"/>
      <c r="N42483"/>
      <c r="O42483"/>
      <c r="P42483"/>
      <c r="Q42483"/>
      <c r="R42483"/>
    </row>
    <row r="42484" spans="3:18" x14ac:dyDescent="0.2">
      <c r="C42484"/>
      <c r="D42484"/>
      <c r="E42484"/>
      <c r="F42484"/>
      <c r="G42484"/>
      <c r="H42484"/>
      <c r="I42484"/>
      <c r="J42484"/>
      <c r="K42484"/>
      <c r="L42484"/>
      <c r="M42484"/>
      <c r="N42484"/>
      <c r="O42484"/>
      <c r="P42484"/>
      <c r="Q42484"/>
      <c r="R42484"/>
    </row>
    <row r="42485" spans="3:18" x14ac:dyDescent="0.2">
      <c r="C42485"/>
      <c r="D42485"/>
      <c r="E42485"/>
      <c r="F42485"/>
      <c r="G42485"/>
      <c r="H42485"/>
      <c r="I42485"/>
      <c r="J42485"/>
      <c r="K42485"/>
      <c r="L42485"/>
      <c r="M42485"/>
      <c r="N42485"/>
      <c r="O42485"/>
      <c r="P42485"/>
      <c r="Q42485"/>
      <c r="R42485"/>
    </row>
    <row r="42486" spans="3:18" x14ac:dyDescent="0.2">
      <c r="C42486"/>
      <c r="D42486"/>
      <c r="E42486"/>
      <c r="F42486"/>
      <c r="G42486"/>
      <c r="H42486"/>
      <c r="I42486"/>
      <c r="J42486"/>
      <c r="K42486"/>
      <c r="L42486"/>
      <c r="M42486"/>
      <c r="N42486"/>
      <c r="O42486"/>
      <c r="P42486"/>
      <c r="Q42486"/>
      <c r="R42486"/>
    </row>
    <row r="42487" spans="3:18" x14ac:dyDescent="0.2">
      <c r="C42487"/>
      <c r="D42487"/>
      <c r="E42487"/>
      <c r="F42487"/>
      <c r="G42487"/>
      <c r="H42487"/>
      <c r="I42487"/>
      <c r="J42487"/>
      <c r="K42487"/>
      <c r="L42487"/>
      <c r="M42487"/>
      <c r="N42487"/>
      <c r="O42487"/>
      <c r="P42487"/>
      <c r="Q42487"/>
      <c r="R42487"/>
    </row>
    <row r="42488" spans="3:18" x14ac:dyDescent="0.2">
      <c r="C42488"/>
      <c r="D42488"/>
      <c r="E42488"/>
      <c r="F42488"/>
      <c r="G42488"/>
      <c r="H42488"/>
      <c r="I42488"/>
      <c r="J42488"/>
      <c r="K42488"/>
      <c r="L42488"/>
      <c r="M42488"/>
      <c r="N42488"/>
      <c r="O42488"/>
      <c r="P42488"/>
      <c r="Q42488"/>
      <c r="R42488"/>
    </row>
    <row r="42489" spans="3:18" x14ac:dyDescent="0.2">
      <c r="C42489"/>
      <c r="D42489"/>
      <c r="E42489"/>
      <c r="F42489"/>
      <c r="G42489"/>
      <c r="H42489"/>
      <c r="I42489"/>
      <c r="J42489"/>
      <c r="K42489"/>
      <c r="L42489"/>
      <c r="M42489"/>
      <c r="N42489"/>
      <c r="O42489"/>
      <c r="P42489"/>
      <c r="Q42489"/>
      <c r="R42489"/>
    </row>
    <row r="42490" spans="3:18" x14ac:dyDescent="0.2">
      <c r="C42490"/>
      <c r="D42490"/>
      <c r="E42490"/>
      <c r="F42490"/>
      <c r="G42490"/>
      <c r="H42490"/>
      <c r="I42490"/>
      <c r="J42490"/>
      <c r="K42490"/>
      <c r="L42490"/>
      <c r="M42490"/>
      <c r="N42490"/>
      <c r="O42490"/>
      <c r="P42490"/>
      <c r="Q42490"/>
      <c r="R42490"/>
    </row>
    <row r="42491" spans="3:18" x14ac:dyDescent="0.2">
      <c r="C42491"/>
      <c r="D42491"/>
      <c r="E42491"/>
      <c r="F42491"/>
      <c r="G42491"/>
      <c r="H42491"/>
      <c r="I42491"/>
      <c r="J42491"/>
      <c r="K42491"/>
      <c r="L42491"/>
      <c r="M42491"/>
      <c r="N42491"/>
      <c r="O42491"/>
      <c r="P42491"/>
      <c r="Q42491"/>
      <c r="R42491"/>
    </row>
    <row r="42492" spans="3:18" x14ac:dyDescent="0.2">
      <c r="C42492"/>
      <c r="D42492"/>
      <c r="E42492"/>
      <c r="F42492"/>
      <c r="G42492"/>
      <c r="H42492"/>
      <c r="I42492"/>
      <c r="J42492"/>
      <c r="K42492"/>
      <c r="L42492"/>
      <c r="M42492"/>
      <c r="N42492"/>
      <c r="O42492"/>
      <c r="P42492"/>
      <c r="Q42492"/>
      <c r="R42492"/>
    </row>
    <row r="42493" spans="3:18" x14ac:dyDescent="0.2">
      <c r="C42493"/>
      <c r="D42493"/>
      <c r="E42493"/>
      <c r="F42493"/>
      <c r="G42493"/>
      <c r="H42493"/>
      <c r="I42493"/>
      <c r="J42493"/>
      <c r="K42493"/>
      <c r="L42493"/>
      <c r="M42493"/>
      <c r="N42493"/>
      <c r="O42493"/>
      <c r="P42493"/>
      <c r="Q42493"/>
      <c r="R42493"/>
    </row>
    <row r="42494" spans="3:18" x14ac:dyDescent="0.2">
      <c r="C42494"/>
      <c r="D42494"/>
      <c r="E42494"/>
      <c r="F42494"/>
      <c r="G42494"/>
      <c r="H42494"/>
      <c r="I42494"/>
      <c r="J42494"/>
      <c r="K42494"/>
      <c r="L42494"/>
      <c r="M42494"/>
      <c r="N42494"/>
      <c r="O42494"/>
      <c r="P42494"/>
      <c r="Q42494"/>
      <c r="R42494"/>
    </row>
    <row r="42495" spans="3:18" x14ac:dyDescent="0.2">
      <c r="C42495"/>
      <c r="D42495"/>
      <c r="E42495"/>
      <c r="F42495"/>
      <c r="G42495"/>
      <c r="H42495"/>
      <c r="I42495"/>
      <c r="J42495"/>
      <c r="K42495"/>
      <c r="L42495"/>
      <c r="M42495"/>
      <c r="N42495"/>
      <c r="O42495"/>
      <c r="P42495"/>
      <c r="Q42495"/>
      <c r="R42495"/>
    </row>
    <row r="42496" spans="3:18" x14ac:dyDescent="0.2">
      <c r="C42496"/>
      <c r="D42496"/>
      <c r="E42496"/>
      <c r="F42496"/>
      <c r="G42496"/>
      <c r="H42496"/>
      <c r="I42496"/>
      <c r="J42496"/>
      <c r="K42496"/>
      <c r="L42496"/>
      <c r="M42496"/>
      <c r="N42496"/>
      <c r="O42496"/>
      <c r="P42496"/>
      <c r="Q42496"/>
      <c r="R42496"/>
    </row>
    <row r="42497" spans="3:18" x14ac:dyDescent="0.2">
      <c r="C42497"/>
      <c r="D42497"/>
      <c r="E42497"/>
      <c r="F42497"/>
      <c r="G42497"/>
      <c r="H42497"/>
      <c r="I42497"/>
      <c r="J42497"/>
      <c r="K42497"/>
      <c r="L42497"/>
      <c r="M42497"/>
      <c r="N42497"/>
      <c r="O42497"/>
      <c r="P42497"/>
      <c r="Q42497"/>
      <c r="R42497"/>
    </row>
    <row r="42498" spans="3:18" x14ac:dyDescent="0.2">
      <c r="C42498"/>
      <c r="D42498"/>
      <c r="E42498"/>
      <c r="F42498"/>
      <c r="G42498"/>
      <c r="H42498"/>
      <c r="I42498"/>
      <c r="J42498"/>
      <c r="K42498"/>
      <c r="L42498"/>
      <c r="M42498"/>
      <c r="N42498"/>
      <c r="O42498"/>
      <c r="P42498"/>
      <c r="Q42498"/>
      <c r="R42498"/>
    </row>
    <row r="42499" spans="3:18" x14ac:dyDescent="0.2">
      <c r="C42499"/>
      <c r="D42499"/>
      <c r="E42499"/>
      <c r="F42499"/>
      <c r="G42499"/>
      <c r="H42499"/>
      <c r="I42499"/>
      <c r="J42499"/>
      <c r="K42499"/>
      <c r="L42499"/>
      <c r="M42499"/>
      <c r="N42499"/>
      <c r="O42499"/>
      <c r="P42499"/>
      <c r="Q42499"/>
      <c r="R42499"/>
    </row>
    <row r="42500" spans="3:18" x14ac:dyDescent="0.2">
      <c r="C42500"/>
      <c r="D42500"/>
      <c r="E42500"/>
      <c r="F42500"/>
      <c r="G42500"/>
      <c r="H42500"/>
      <c r="I42500"/>
      <c r="J42500"/>
      <c r="K42500"/>
      <c r="L42500"/>
      <c r="M42500"/>
      <c r="N42500"/>
      <c r="O42500"/>
      <c r="P42500"/>
      <c r="Q42500"/>
      <c r="R42500"/>
    </row>
    <row r="42501" spans="3:18" x14ac:dyDescent="0.2">
      <c r="C42501"/>
      <c r="D42501"/>
      <c r="E42501"/>
      <c r="F42501"/>
      <c r="G42501"/>
      <c r="H42501"/>
      <c r="I42501"/>
      <c r="J42501"/>
      <c r="K42501"/>
      <c r="L42501"/>
      <c r="M42501"/>
      <c r="N42501"/>
      <c r="O42501"/>
      <c r="P42501"/>
      <c r="Q42501"/>
      <c r="R42501"/>
    </row>
    <row r="42502" spans="3:18" x14ac:dyDescent="0.2">
      <c r="C42502"/>
      <c r="D42502"/>
      <c r="E42502"/>
      <c r="F42502"/>
      <c r="G42502"/>
      <c r="H42502"/>
      <c r="I42502"/>
      <c r="J42502"/>
      <c r="K42502"/>
      <c r="L42502"/>
      <c r="M42502"/>
      <c r="N42502"/>
      <c r="O42502"/>
      <c r="P42502"/>
      <c r="Q42502"/>
      <c r="R42502"/>
    </row>
    <row r="42503" spans="3:18" x14ac:dyDescent="0.2">
      <c r="C42503"/>
      <c r="D42503"/>
      <c r="E42503"/>
      <c r="F42503"/>
      <c r="G42503"/>
      <c r="H42503"/>
      <c r="I42503"/>
      <c r="J42503"/>
      <c r="K42503"/>
      <c r="L42503"/>
      <c r="M42503"/>
      <c r="N42503"/>
      <c r="O42503"/>
      <c r="P42503"/>
      <c r="Q42503"/>
      <c r="R42503"/>
    </row>
    <row r="42504" spans="3:18" x14ac:dyDescent="0.2">
      <c r="C42504"/>
      <c r="D42504"/>
      <c r="E42504"/>
      <c r="F42504"/>
      <c r="G42504"/>
      <c r="H42504"/>
      <c r="I42504"/>
      <c r="J42504"/>
      <c r="K42504"/>
      <c r="L42504"/>
      <c r="M42504"/>
      <c r="N42504"/>
      <c r="O42504"/>
      <c r="P42504"/>
      <c r="Q42504"/>
      <c r="R42504"/>
    </row>
    <row r="42505" spans="3:18" x14ac:dyDescent="0.2">
      <c r="C42505"/>
      <c r="D42505"/>
      <c r="E42505"/>
      <c r="F42505"/>
      <c r="G42505"/>
      <c r="H42505"/>
      <c r="I42505"/>
      <c r="J42505"/>
      <c r="K42505"/>
      <c r="L42505"/>
      <c r="M42505"/>
      <c r="N42505"/>
      <c r="O42505"/>
      <c r="P42505"/>
      <c r="Q42505"/>
      <c r="R42505"/>
    </row>
    <row r="42506" spans="3:18" x14ac:dyDescent="0.2">
      <c r="C42506"/>
      <c r="D42506"/>
      <c r="E42506"/>
      <c r="F42506"/>
      <c r="G42506"/>
      <c r="H42506"/>
      <c r="I42506"/>
      <c r="J42506"/>
      <c r="K42506"/>
      <c r="L42506"/>
      <c r="M42506"/>
      <c r="N42506"/>
      <c r="O42506"/>
      <c r="P42506"/>
      <c r="Q42506"/>
      <c r="R42506"/>
    </row>
    <row r="42507" spans="3:18" x14ac:dyDescent="0.2">
      <c r="C42507"/>
      <c r="D42507"/>
      <c r="E42507"/>
      <c r="F42507"/>
      <c r="G42507"/>
      <c r="H42507"/>
      <c r="I42507"/>
      <c r="J42507"/>
      <c r="K42507"/>
      <c r="L42507"/>
      <c r="M42507"/>
      <c r="N42507"/>
      <c r="O42507"/>
      <c r="P42507"/>
      <c r="Q42507"/>
      <c r="R42507"/>
    </row>
    <row r="42508" spans="3:18" x14ac:dyDescent="0.2">
      <c r="C42508"/>
      <c r="D42508"/>
      <c r="E42508"/>
      <c r="F42508"/>
      <c r="G42508"/>
      <c r="H42508"/>
      <c r="I42508"/>
      <c r="J42508"/>
      <c r="K42508"/>
      <c r="L42508"/>
      <c r="M42508"/>
      <c r="N42508"/>
      <c r="O42508"/>
      <c r="P42508"/>
      <c r="Q42508"/>
      <c r="R42508"/>
    </row>
    <row r="42509" spans="3:18" x14ac:dyDescent="0.2">
      <c r="C42509"/>
      <c r="D42509"/>
      <c r="E42509"/>
      <c r="F42509"/>
      <c r="G42509"/>
      <c r="H42509"/>
      <c r="I42509"/>
      <c r="J42509"/>
      <c r="K42509"/>
      <c r="L42509"/>
      <c r="M42509"/>
      <c r="N42509"/>
      <c r="O42509"/>
      <c r="P42509"/>
      <c r="Q42509"/>
      <c r="R42509"/>
    </row>
    <row r="42510" spans="3:18" x14ac:dyDescent="0.2">
      <c r="C42510"/>
      <c r="D42510"/>
      <c r="E42510"/>
      <c r="F42510"/>
      <c r="G42510"/>
      <c r="H42510"/>
      <c r="I42510"/>
      <c r="J42510"/>
      <c r="K42510"/>
      <c r="L42510"/>
      <c r="M42510"/>
      <c r="N42510"/>
      <c r="O42510"/>
      <c r="P42510"/>
      <c r="Q42510"/>
      <c r="R42510"/>
    </row>
    <row r="42511" spans="3:18" x14ac:dyDescent="0.2">
      <c r="C42511"/>
      <c r="D42511"/>
      <c r="E42511"/>
      <c r="F42511"/>
      <c r="G42511"/>
      <c r="H42511"/>
      <c r="I42511"/>
      <c r="J42511"/>
      <c r="K42511"/>
      <c r="L42511"/>
      <c r="M42511"/>
      <c r="N42511"/>
      <c r="O42511"/>
      <c r="P42511"/>
      <c r="Q42511"/>
      <c r="R42511"/>
    </row>
    <row r="42512" spans="3:18" x14ac:dyDescent="0.2">
      <c r="C42512"/>
      <c r="D42512"/>
      <c r="E42512"/>
      <c r="F42512"/>
      <c r="G42512"/>
      <c r="H42512"/>
      <c r="I42512"/>
      <c r="J42512"/>
      <c r="K42512"/>
      <c r="L42512"/>
      <c r="M42512"/>
      <c r="N42512"/>
      <c r="O42512"/>
      <c r="P42512"/>
      <c r="Q42512"/>
      <c r="R42512"/>
    </row>
    <row r="42513" spans="3:18" x14ac:dyDescent="0.2">
      <c r="C42513"/>
      <c r="D42513"/>
      <c r="E42513"/>
      <c r="F42513"/>
      <c r="G42513"/>
      <c r="H42513"/>
      <c r="I42513"/>
      <c r="J42513"/>
      <c r="K42513"/>
      <c r="L42513"/>
      <c r="M42513"/>
      <c r="N42513"/>
      <c r="O42513"/>
      <c r="P42513"/>
      <c r="Q42513"/>
      <c r="R42513"/>
    </row>
    <row r="42514" spans="3:18" x14ac:dyDescent="0.2">
      <c r="C42514"/>
      <c r="D42514"/>
      <c r="E42514"/>
      <c r="F42514"/>
      <c r="G42514"/>
      <c r="H42514"/>
      <c r="I42514"/>
      <c r="J42514"/>
      <c r="K42514"/>
      <c r="L42514"/>
      <c r="M42514"/>
      <c r="N42514"/>
      <c r="O42514"/>
      <c r="P42514"/>
      <c r="Q42514"/>
      <c r="R42514"/>
    </row>
    <row r="42515" spans="3:18" x14ac:dyDescent="0.2">
      <c r="C42515"/>
      <c r="D42515"/>
      <c r="E42515"/>
      <c r="F42515"/>
      <c r="G42515"/>
      <c r="H42515"/>
      <c r="I42515"/>
      <c r="J42515"/>
      <c r="K42515"/>
      <c r="L42515"/>
      <c r="M42515"/>
      <c r="N42515"/>
      <c r="O42515"/>
      <c r="P42515"/>
      <c r="Q42515"/>
      <c r="R42515"/>
    </row>
    <row r="42516" spans="3:18" x14ac:dyDescent="0.2">
      <c r="C42516"/>
      <c r="D42516"/>
      <c r="E42516"/>
      <c r="F42516"/>
      <c r="G42516"/>
      <c r="H42516"/>
      <c r="I42516"/>
      <c r="J42516"/>
      <c r="K42516"/>
      <c r="L42516"/>
      <c r="M42516"/>
      <c r="N42516"/>
      <c r="O42516"/>
      <c r="P42516"/>
      <c r="Q42516"/>
      <c r="R42516"/>
    </row>
    <row r="42517" spans="3:18" x14ac:dyDescent="0.2">
      <c r="C42517"/>
      <c r="D42517"/>
      <c r="E42517"/>
      <c r="F42517"/>
      <c r="G42517"/>
      <c r="H42517"/>
      <c r="I42517"/>
      <c r="J42517"/>
      <c r="K42517"/>
      <c r="L42517"/>
      <c r="M42517"/>
      <c r="N42517"/>
      <c r="O42517"/>
      <c r="P42517"/>
      <c r="Q42517"/>
      <c r="R42517"/>
    </row>
    <row r="42518" spans="3:18" x14ac:dyDescent="0.2">
      <c r="C42518"/>
      <c r="D42518"/>
      <c r="E42518"/>
      <c r="F42518"/>
      <c r="G42518"/>
      <c r="H42518"/>
      <c r="I42518"/>
      <c r="J42518"/>
      <c r="K42518"/>
      <c r="L42518"/>
      <c r="M42518"/>
      <c r="N42518"/>
      <c r="O42518"/>
      <c r="P42518"/>
      <c r="Q42518"/>
      <c r="R42518"/>
    </row>
    <row r="42519" spans="3:18" x14ac:dyDescent="0.2">
      <c r="C42519"/>
      <c r="D42519"/>
      <c r="E42519"/>
      <c r="F42519"/>
      <c r="G42519"/>
      <c r="H42519"/>
      <c r="I42519"/>
      <c r="J42519"/>
      <c r="K42519"/>
      <c r="L42519"/>
      <c r="M42519"/>
      <c r="N42519"/>
      <c r="O42519"/>
      <c r="P42519"/>
      <c r="Q42519"/>
      <c r="R42519"/>
    </row>
    <row r="42520" spans="3:18" x14ac:dyDescent="0.2">
      <c r="C42520"/>
      <c r="D42520"/>
      <c r="E42520"/>
      <c r="F42520"/>
      <c r="G42520"/>
      <c r="H42520"/>
      <c r="I42520"/>
      <c r="J42520"/>
      <c r="K42520"/>
      <c r="L42520"/>
      <c r="M42520"/>
      <c r="N42520"/>
      <c r="O42520"/>
      <c r="P42520"/>
      <c r="Q42520"/>
      <c r="R42520"/>
    </row>
    <row r="42521" spans="3:18" x14ac:dyDescent="0.2">
      <c r="C42521"/>
      <c r="D42521"/>
      <c r="E42521"/>
      <c r="F42521"/>
      <c r="G42521"/>
      <c r="H42521"/>
      <c r="I42521"/>
      <c r="J42521"/>
      <c r="K42521"/>
      <c r="L42521"/>
      <c r="M42521"/>
      <c r="N42521"/>
      <c r="O42521"/>
      <c r="P42521"/>
      <c r="Q42521"/>
      <c r="R42521"/>
    </row>
    <row r="42522" spans="3:18" x14ac:dyDescent="0.2">
      <c r="C42522"/>
      <c r="D42522"/>
      <c r="E42522"/>
      <c r="F42522"/>
      <c r="G42522"/>
      <c r="H42522"/>
      <c r="I42522"/>
      <c r="J42522"/>
      <c r="K42522"/>
      <c r="L42522"/>
      <c r="M42522"/>
      <c r="N42522"/>
      <c r="O42522"/>
      <c r="P42522"/>
      <c r="Q42522"/>
      <c r="R42522"/>
    </row>
    <row r="42523" spans="3:18" x14ac:dyDescent="0.2">
      <c r="C42523"/>
      <c r="D42523"/>
      <c r="E42523"/>
      <c r="F42523"/>
      <c r="G42523"/>
      <c r="H42523"/>
      <c r="I42523"/>
      <c r="J42523"/>
      <c r="K42523"/>
      <c r="L42523"/>
      <c r="M42523"/>
      <c r="N42523"/>
      <c r="O42523"/>
      <c r="P42523"/>
      <c r="Q42523"/>
      <c r="R42523"/>
    </row>
    <row r="42524" spans="3:18" x14ac:dyDescent="0.2">
      <c r="C42524"/>
      <c r="D42524"/>
      <c r="E42524"/>
      <c r="F42524"/>
      <c r="G42524"/>
      <c r="H42524"/>
      <c r="I42524"/>
      <c r="J42524"/>
      <c r="K42524"/>
      <c r="L42524"/>
      <c r="M42524"/>
      <c r="N42524"/>
      <c r="O42524"/>
      <c r="P42524"/>
      <c r="Q42524"/>
      <c r="R42524"/>
    </row>
    <row r="42525" spans="3:18" x14ac:dyDescent="0.2">
      <c r="C42525"/>
      <c r="D42525"/>
      <c r="E42525"/>
      <c r="F42525"/>
      <c r="G42525"/>
      <c r="H42525"/>
      <c r="I42525"/>
      <c r="J42525"/>
      <c r="K42525"/>
      <c r="L42525"/>
      <c r="M42525"/>
      <c r="N42525"/>
      <c r="O42525"/>
      <c r="P42525"/>
      <c r="Q42525"/>
      <c r="R42525"/>
    </row>
    <row r="42526" spans="3:18" x14ac:dyDescent="0.2">
      <c r="C42526"/>
      <c r="D42526"/>
      <c r="E42526"/>
      <c r="F42526"/>
      <c r="G42526"/>
      <c r="H42526"/>
      <c r="I42526"/>
      <c r="J42526"/>
      <c r="K42526"/>
      <c r="L42526"/>
      <c r="M42526"/>
      <c r="N42526"/>
      <c r="O42526"/>
      <c r="P42526"/>
      <c r="Q42526"/>
      <c r="R42526"/>
    </row>
    <row r="42527" spans="3:18" x14ac:dyDescent="0.2">
      <c r="C42527"/>
      <c r="D42527"/>
      <c r="E42527"/>
      <c r="F42527"/>
      <c r="G42527"/>
      <c r="H42527"/>
      <c r="I42527"/>
      <c r="J42527"/>
      <c r="K42527"/>
      <c r="L42527"/>
      <c r="M42527"/>
      <c r="N42527"/>
      <c r="O42527"/>
      <c r="P42527"/>
      <c r="Q42527"/>
      <c r="R42527"/>
    </row>
    <row r="42528" spans="3:18" x14ac:dyDescent="0.2">
      <c r="C42528"/>
      <c r="D42528"/>
      <c r="E42528"/>
      <c r="F42528"/>
      <c r="G42528"/>
      <c r="H42528"/>
      <c r="I42528"/>
      <c r="J42528"/>
      <c r="K42528"/>
      <c r="L42528"/>
      <c r="M42528"/>
      <c r="N42528"/>
      <c r="O42528"/>
      <c r="P42528"/>
      <c r="Q42528"/>
      <c r="R42528"/>
    </row>
    <row r="42529" spans="3:18" x14ac:dyDescent="0.2">
      <c r="C42529"/>
      <c r="D42529"/>
      <c r="E42529"/>
      <c r="F42529"/>
      <c r="G42529"/>
      <c r="H42529"/>
      <c r="I42529"/>
      <c r="J42529"/>
      <c r="K42529"/>
      <c r="L42529"/>
      <c r="M42529"/>
      <c r="N42529"/>
      <c r="O42529"/>
      <c r="P42529"/>
      <c r="Q42529"/>
      <c r="R42529"/>
    </row>
    <row r="42530" spans="3:18" x14ac:dyDescent="0.2">
      <c r="C42530"/>
      <c r="D42530"/>
      <c r="E42530"/>
      <c r="F42530"/>
      <c r="G42530"/>
      <c r="H42530"/>
      <c r="I42530"/>
      <c r="J42530"/>
      <c r="K42530"/>
      <c r="L42530"/>
      <c r="M42530"/>
      <c r="N42530"/>
      <c r="O42530"/>
      <c r="P42530"/>
      <c r="Q42530"/>
      <c r="R42530"/>
    </row>
    <row r="42531" spans="3:18" x14ac:dyDescent="0.2">
      <c r="C42531"/>
      <c r="D42531"/>
      <c r="E42531"/>
      <c r="F42531"/>
      <c r="G42531"/>
      <c r="H42531"/>
      <c r="I42531"/>
      <c r="J42531"/>
      <c r="K42531"/>
      <c r="L42531"/>
      <c r="M42531"/>
      <c r="N42531"/>
      <c r="O42531"/>
      <c r="P42531"/>
      <c r="Q42531"/>
      <c r="R42531"/>
    </row>
    <row r="42532" spans="3:18" x14ac:dyDescent="0.2">
      <c r="C42532"/>
      <c r="D42532"/>
      <c r="E42532"/>
      <c r="F42532"/>
      <c r="G42532"/>
      <c r="H42532"/>
      <c r="I42532"/>
      <c r="J42532"/>
      <c r="K42532"/>
      <c r="L42532"/>
      <c r="M42532"/>
      <c r="N42532"/>
      <c r="O42532"/>
      <c r="P42532"/>
      <c r="Q42532"/>
      <c r="R42532"/>
    </row>
    <row r="42533" spans="3:18" x14ac:dyDescent="0.2">
      <c r="C42533"/>
      <c r="D42533"/>
      <c r="E42533"/>
      <c r="F42533"/>
      <c r="G42533"/>
      <c r="H42533"/>
      <c r="I42533"/>
      <c r="J42533"/>
      <c r="K42533"/>
      <c r="L42533"/>
      <c r="M42533"/>
      <c r="N42533"/>
      <c r="O42533"/>
      <c r="P42533"/>
      <c r="Q42533"/>
      <c r="R42533"/>
    </row>
    <row r="42534" spans="3:18" x14ac:dyDescent="0.2">
      <c r="C42534"/>
      <c r="D42534"/>
      <c r="E42534"/>
      <c r="F42534"/>
      <c r="G42534"/>
      <c r="H42534"/>
      <c r="I42534"/>
      <c r="J42534"/>
      <c r="K42534"/>
      <c r="L42534"/>
      <c r="M42534"/>
      <c r="N42534"/>
      <c r="O42534"/>
      <c r="P42534"/>
      <c r="Q42534"/>
      <c r="R42534"/>
    </row>
    <row r="42535" spans="3:18" x14ac:dyDescent="0.2">
      <c r="C42535"/>
      <c r="D42535"/>
      <c r="E42535"/>
      <c r="F42535"/>
      <c r="G42535"/>
      <c r="H42535"/>
      <c r="I42535"/>
      <c r="J42535"/>
      <c r="K42535"/>
      <c r="L42535"/>
      <c r="M42535"/>
      <c r="N42535"/>
      <c r="O42535"/>
      <c r="P42535"/>
      <c r="Q42535"/>
      <c r="R42535"/>
    </row>
    <row r="42536" spans="3:18" x14ac:dyDescent="0.2">
      <c r="C42536"/>
      <c r="D42536"/>
      <c r="E42536"/>
      <c r="F42536"/>
      <c r="G42536"/>
      <c r="H42536"/>
      <c r="I42536"/>
      <c r="J42536"/>
      <c r="K42536"/>
      <c r="L42536"/>
      <c r="M42536"/>
      <c r="N42536"/>
      <c r="O42536"/>
      <c r="P42536"/>
      <c r="Q42536"/>
      <c r="R42536"/>
    </row>
    <row r="42537" spans="3:18" x14ac:dyDescent="0.2">
      <c r="C42537"/>
      <c r="D42537"/>
      <c r="E42537"/>
      <c r="F42537"/>
      <c r="G42537"/>
      <c r="H42537"/>
      <c r="I42537"/>
      <c r="J42537"/>
      <c r="K42537"/>
      <c r="L42537"/>
      <c r="M42537"/>
      <c r="N42537"/>
      <c r="O42537"/>
      <c r="P42537"/>
      <c r="Q42537"/>
      <c r="R42537"/>
    </row>
    <row r="42538" spans="3:18" x14ac:dyDescent="0.2">
      <c r="C42538"/>
      <c r="D42538"/>
      <c r="E42538"/>
      <c r="F42538"/>
      <c r="G42538"/>
      <c r="H42538"/>
      <c r="I42538"/>
      <c r="J42538"/>
      <c r="K42538"/>
      <c r="L42538"/>
      <c r="M42538"/>
      <c r="N42538"/>
      <c r="O42538"/>
      <c r="P42538"/>
      <c r="Q42538"/>
      <c r="R42538"/>
    </row>
    <row r="42539" spans="3:18" x14ac:dyDescent="0.2">
      <c r="C42539"/>
      <c r="D42539"/>
      <c r="E42539"/>
      <c r="F42539"/>
      <c r="G42539"/>
      <c r="H42539"/>
      <c r="I42539"/>
      <c r="J42539"/>
      <c r="K42539"/>
      <c r="L42539"/>
      <c r="M42539"/>
      <c r="N42539"/>
      <c r="O42539"/>
      <c r="P42539"/>
      <c r="Q42539"/>
      <c r="R42539"/>
    </row>
    <row r="42540" spans="3:18" x14ac:dyDescent="0.2">
      <c r="C42540"/>
      <c r="D42540"/>
      <c r="E42540"/>
      <c r="F42540"/>
      <c r="G42540"/>
      <c r="H42540"/>
      <c r="I42540"/>
      <c r="J42540"/>
      <c r="K42540"/>
      <c r="L42540"/>
      <c r="M42540"/>
      <c r="N42540"/>
      <c r="O42540"/>
      <c r="P42540"/>
      <c r="Q42540"/>
      <c r="R42540"/>
    </row>
    <row r="42541" spans="3:18" x14ac:dyDescent="0.2">
      <c r="C42541"/>
      <c r="D42541"/>
      <c r="E42541"/>
      <c r="F42541"/>
      <c r="G42541"/>
      <c r="H42541"/>
      <c r="I42541"/>
      <c r="J42541"/>
      <c r="K42541"/>
      <c r="L42541"/>
      <c r="M42541"/>
      <c r="N42541"/>
      <c r="O42541"/>
      <c r="P42541"/>
      <c r="Q42541"/>
      <c r="R42541"/>
    </row>
    <row r="42542" spans="3:18" x14ac:dyDescent="0.2">
      <c r="C42542"/>
      <c r="D42542"/>
      <c r="E42542"/>
      <c r="F42542"/>
      <c r="G42542"/>
      <c r="H42542"/>
      <c r="I42542"/>
      <c r="J42542"/>
      <c r="K42542"/>
      <c r="L42542"/>
      <c r="M42542"/>
      <c r="N42542"/>
      <c r="O42542"/>
      <c r="P42542"/>
      <c r="Q42542"/>
      <c r="R42542"/>
    </row>
    <row r="42543" spans="3:18" x14ac:dyDescent="0.2">
      <c r="C42543"/>
      <c r="D42543"/>
      <c r="E42543"/>
      <c r="F42543"/>
      <c r="G42543"/>
      <c r="H42543"/>
      <c r="I42543"/>
      <c r="J42543"/>
      <c r="K42543"/>
      <c r="L42543"/>
      <c r="M42543"/>
      <c r="N42543"/>
      <c r="O42543"/>
      <c r="P42543"/>
      <c r="Q42543"/>
      <c r="R42543"/>
    </row>
    <row r="42544" spans="3:18" x14ac:dyDescent="0.2">
      <c r="C42544"/>
      <c r="D42544"/>
      <c r="E42544"/>
      <c r="F42544"/>
      <c r="G42544"/>
      <c r="H42544"/>
      <c r="I42544"/>
      <c r="J42544"/>
      <c r="K42544"/>
      <c r="L42544"/>
      <c r="M42544"/>
      <c r="N42544"/>
      <c r="O42544"/>
      <c r="P42544"/>
      <c r="Q42544"/>
      <c r="R42544"/>
    </row>
    <row r="42545" spans="3:18" x14ac:dyDescent="0.2">
      <c r="C42545"/>
      <c r="D42545"/>
      <c r="E42545"/>
      <c r="F42545"/>
      <c r="G42545"/>
      <c r="H42545"/>
      <c r="I42545"/>
      <c r="J42545"/>
      <c r="K42545"/>
      <c r="L42545"/>
      <c r="M42545"/>
      <c r="N42545"/>
      <c r="O42545"/>
      <c r="P42545"/>
      <c r="Q42545"/>
      <c r="R42545"/>
    </row>
    <row r="42546" spans="3:18" x14ac:dyDescent="0.2">
      <c r="C42546"/>
      <c r="D42546"/>
      <c r="E42546"/>
      <c r="F42546"/>
      <c r="G42546"/>
      <c r="H42546"/>
      <c r="I42546"/>
      <c r="J42546"/>
      <c r="K42546"/>
      <c r="L42546"/>
      <c r="M42546"/>
      <c r="N42546"/>
      <c r="O42546"/>
      <c r="P42546"/>
      <c r="Q42546"/>
      <c r="R42546"/>
    </row>
    <row r="42547" spans="3:18" x14ac:dyDescent="0.2">
      <c r="C42547"/>
      <c r="D42547"/>
      <c r="E42547"/>
      <c r="F42547"/>
      <c r="G42547"/>
      <c r="H42547"/>
      <c r="I42547"/>
      <c r="J42547"/>
      <c r="K42547"/>
      <c r="L42547"/>
      <c r="M42547"/>
      <c r="N42547"/>
      <c r="O42547"/>
      <c r="P42547"/>
      <c r="Q42547"/>
      <c r="R42547"/>
    </row>
    <row r="42548" spans="3:18" x14ac:dyDescent="0.2">
      <c r="C42548"/>
      <c r="D42548"/>
      <c r="E42548"/>
      <c r="F42548"/>
      <c r="G42548"/>
      <c r="H42548"/>
      <c r="I42548"/>
      <c r="J42548"/>
      <c r="K42548"/>
      <c r="L42548"/>
      <c r="M42548"/>
      <c r="N42548"/>
      <c r="O42548"/>
      <c r="P42548"/>
      <c r="Q42548"/>
      <c r="R42548"/>
    </row>
    <row r="42549" spans="3:18" x14ac:dyDescent="0.2">
      <c r="C42549"/>
      <c r="D42549"/>
      <c r="E42549"/>
      <c r="F42549"/>
      <c r="G42549"/>
      <c r="H42549"/>
      <c r="I42549"/>
      <c r="J42549"/>
      <c r="K42549"/>
      <c r="L42549"/>
      <c r="M42549"/>
      <c r="N42549"/>
      <c r="O42549"/>
      <c r="P42549"/>
      <c r="Q42549"/>
      <c r="R42549"/>
    </row>
    <row r="42550" spans="3:18" x14ac:dyDescent="0.2">
      <c r="C42550"/>
      <c r="D42550"/>
      <c r="E42550"/>
      <c r="F42550"/>
      <c r="G42550"/>
      <c r="H42550"/>
      <c r="I42550"/>
      <c r="J42550"/>
      <c r="K42550"/>
      <c r="L42550"/>
      <c r="M42550"/>
      <c r="N42550"/>
      <c r="O42550"/>
      <c r="P42550"/>
      <c r="Q42550"/>
      <c r="R42550"/>
    </row>
    <row r="42551" spans="3:18" x14ac:dyDescent="0.2">
      <c r="C42551"/>
      <c r="D42551"/>
      <c r="E42551"/>
      <c r="F42551"/>
      <c r="G42551"/>
      <c r="H42551"/>
      <c r="I42551"/>
      <c r="J42551"/>
      <c r="K42551"/>
      <c r="L42551"/>
      <c r="M42551"/>
      <c r="N42551"/>
      <c r="O42551"/>
      <c r="P42551"/>
      <c r="Q42551"/>
      <c r="R42551"/>
    </row>
    <row r="42552" spans="3:18" x14ac:dyDescent="0.2">
      <c r="C42552"/>
      <c r="D42552"/>
      <c r="E42552"/>
      <c r="F42552"/>
      <c r="G42552"/>
      <c r="H42552"/>
      <c r="I42552"/>
      <c r="J42552"/>
      <c r="K42552"/>
      <c r="L42552"/>
      <c r="M42552"/>
      <c r="N42552"/>
      <c r="O42552"/>
      <c r="P42552"/>
      <c r="Q42552"/>
      <c r="R42552"/>
    </row>
    <row r="42553" spans="3:18" x14ac:dyDescent="0.2">
      <c r="C42553"/>
      <c r="D42553"/>
      <c r="E42553"/>
      <c r="F42553"/>
      <c r="G42553"/>
      <c r="H42553"/>
      <c r="I42553"/>
      <c r="J42553"/>
      <c r="K42553"/>
      <c r="L42553"/>
      <c r="M42553"/>
      <c r="N42553"/>
      <c r="O42553"/>
      <c r="P42553"/>
      <c r="Q42553"/>
      <c r="R42553"/>
    </row>
    <row r="42554" spans="3:18" x14ac:dyDescent="0.2">
      <c r="C42554"/>
      <c r="D42554"/>
      <c r="E42554"/>
      <c r="F42554"/>
      <c r="G42554"/>
      <c r="H42554"/>
      <c r="I42554"/>
      <c r="J42554"/>
      <c r="K42554"/>
      <c r="L42554"/>
      <c r="M42554"/>
      <c r="N42554"/>
      <c r="O42554"/>
      <c r="P42554"/>
      <c r="Q42554"/>
      <c r="R42554"/>
    </row>
    <row r="42555" spans="3:18" x14ac:dyDescent="0.2">
      <c r="C42555"/>
      <c r="D42555"/>
      <c r="E42555"/>
      <c r="F42555"/>
      <c r="G42555"/>
      <c r="H42555"/>
      <c r="I42555"/>
      <c r="J42555"/>
      <c r="K42555"/>
      <c r="L42555"/>
      <c r="M42555"/>
      <c r="N42555"/>
      <c r="O42555"/>
      <c r="P42555"/>
      <c r="Q42555"/>
      <c r="R42555"/>
    </row>
    <row r="42556" spans="3:18" x14ac:dyDescent="0.2">
      <c r="C42556"/>
      <c r="D42556"/>
      <c r="E42556"/>
      <c r="F42556"/>
      <c r="G42556"/>
      <c r="H42556"/>
      <c r="I42556"/>
      <c r="J42556"/>
      <c r="K42556"/>
      <c r="L42556"/>
      <c r="M42556"/>
      <c r="N42556"/>
      <c r="O42556"/>
      <c r="P42556"/>
      <c r="Q42556"/>
      <c r="R42556"/>
    </row>
    <row r="42557" spans="3:18" x14ac:dyDescent="0.2">
      <c r="C42557"/>
      <c r="D42557"/>
      <c r="E42557"/>
      <c r="F42557"/>
      <c r="G42557"/>
      <c r="H42557"/>
      <c r="I42557"/>
      <c r="J42557"/>
      <c r="K42557"/>
      <c r="L42557"/>
      <c r="M42557"/>
      <c r="N42557"/>
      <c r="O42557"/>
      <c r="P42557"/>
      <c r="Q42557"/>
      <c r="R42557"/>
    </row>
    <row r="42558" spans="3:18" x14ac:dyDescent="0.2">
      <c r="C42558"/>
      <c r="D42558"/>
      <c r="E42558"/>
      <c r="F42558"/>
      <c r="G42558"/>
      <c r="H42558"/>
      <c r="I42558"/>
      <c r="J42558"/>
      <c r="K42558"/>
      <c r="L42558"/>
      <c r="M42558"/>
      <c r="N42558"/>
      <c r="O42558"/>
      <c r="P42558"/>
      <c r="Q42558"/>
      <c r="R42558"/>
    </row>
    <row r="42559" spans="3:18" x14ac:dyDescent="0.2">
      <c r="C42559"/>
      <c r="D42559"/>
      <c r="E42559"/>
      <c r="F42559"/>
      <c r="G42559"/>
      <c r="H42559"/>
      <c r="I42559"/>
      <c r="J42559"/>
      <c r="K42559"/>
      <c r="L42559"/>
      <c r="M42559"/>
      <c r="N42559"/>
      <c r="O42559"/>
      <c r="P42559"/>
      <c r="Q42559"/>
      <c r="R42559"/>
    </row>
    <row r="42560" spans="3:18" x14ac:dyDescent="0.2">
      <c r="C42560"/>
      <c r="D42560"/>
      <c r="E42560"/>
      <c r="F42560"/>
      <c r="G42560"/>
      <c r="H42560"/>
      <c r="I42560"/>
      <c r="J42560"/>
      <c r="K42560"/>
      <c r="L42560"/>
      <c r="M42560"/>
      <c r="N42560"/>
      <c r="O42560"/>
      <c r="P42560"/>
      <c r="Q42560"/>
      <c r="R42560"/>
    </row>
    <row r="42561" spans="3:18" x14ac:dyDescent="0.2">
      <c r="C42561"/>
      <c r="D42561"/>
      <c r="E42561"/>
      <c r="F42561"/>
      <c r="G42561"/>
      <c r="H42561"/>
      <c r="I42561"/>
      <c r="J42561"/>
      <c r="K42561"/>
      <c r="L42561"/>
      <c r="M42561"/>
      <c r="N42561"/>
      <c r="O42561"/>
      <c r="P42561"/>
      <c r="Q42561"/>
      <c r="R42561"/>
    </row>
    <row r="42562" spans="3:18" x14ac:dyDescent="0.2">
      <c r="C42562"/>
      <c r="D42562"/>
      <c r="E42562"/>
      <c r="F42562"/>
      <c r="G42562"/>
      <c r="H42562"/>
      <c r="I42562"/>
      <c r="J42562"/>
      <c r="K42562"/>
      <c r="L42562"/>
      <c r="M42562"/>
      <c r="N42562"/>
      <c r="O42562"/>
      <c r="P42562"/>
      <c r="Q42562"/>
      <c r="R42562"/>
    </row>
    <row r="42563" spans="3:18" x14ac:dyDescent="0.2">
      <c r="C42563"/>
      <c r="D42563"/>
      <c r="E42563"/>
      <c r="F42563"/>
      <c r="G42563"/>
      <c r="H42563"/>
      <c r="I42563"/>
      <c r="J42563"/>
      <c r="K42563"/>
      <c r="L42563"/>
      <c r="M42563"/>
      <c r="N42563"/>
      <c r="O42563"/>
      <c r="P42563"/>
      <c r="Q42563"/>
      <c r="R42563"/>
    </row>
    <row r="42564" spans="3:18" x14ac:dyDescent="0.2">
      <c r="C42564"/>
      <c r="D42564"/>
      <c r="E42564"/>
      <c r="F42564"/>
      <c r="G42564"/>
      <c r="H42564"/>
      <c r="I42564"/>
      <c r="J42564"/>
      <c r="K42564"/>
      <c r="L42564"/>
      <c r="M42564"/>
      <c r="N42564"/>
      <c r="O42564"/>
      <c r="P42564"/>
      <c r="Q42564"/>
      <c r="R42564"/>
    </row>
    <row r="42565" spans="3:18" x14ac:dyDescent="0.2">
      <c r="C42565"/>
      <c r="D42565"/>
      <c r="E42565"/>
      <c r="F42565"/>
      <c r="G42565"/>
      <c r="H42565"/>
      <c r="I42565"/>
      <c r="J42565"/>
      <c r="K42565"/>
      <c r="L42565"/>
      <c r="M42565"/>
      <c r="N42565"/>
      <c r="O42565"/>
      <c r="P42565"/>
      <c r="Q42565"/>
      <c r="R42565"/>
    </row>
    <row r="42566" spans="3:18" x14ac:dyDescent="0.2">
      <c r="C42566"/>
      <c r="D42566"/>
      <c r="E42566"/>
      <c r="F42566"/>
      <c r="G42566"/>
      <c r="H42566"/>
      <c r="I42566"/>
      <c r="J42566"/>
      <c r="K42566"/>
      <c r="L42566"/>
      <c r="M42566"/>
      <c r="N42566"/>
      <c r="O42566"/>
      <c r="P42566"/>
      <c r="Q42566"/>
      <c r="R42566"/>
    </row>
    <row r="42567" spans="3:18" x14ac:dyDescent="0.2">
      <c r="C42567"/>
      <c r="D42567"/>
      <c r="E42567"/>
      <c r="F42567"/>
      <c r="G42567"/>
      <c r="H42567"/>
      <c r="I42567"/>
      <c r="J42567"/>
      <c r="K42567"/>
      <c r="L42567"/>
      <c r="M42567"/>
      <c r="N42567"/>
      <c r="O42567"/>
      <c r="P42567"/>
      <c r="Q42567"/>
      <c r="R42567"/>
    </row>
    <row r="42568" spans="3:18" x14ac:dyDescent="0.2">
      <c r="C42568"/>
      <c r="D42568"/>
      <c r="E42568"/>
      <c r="F42568"/>
      <c r="G42568"/>
      <c r="H42568"/>
      <c r="I42568"/>
      <c r="J42568"/>
      <c r="K42568"/>
      <c r="L42568"/>
      <c r="M42568"/>
      <c r="N42568"/>
      <c r="O42568"/>
      <c r="P42568"/>
      <c r="Q42568"/>
      <c r="R42568"/>
    </row>
    <row r="42569" spans="3:18" x14ac:dyDescent="0.2">
      <c r="C42569"/>
      <c r="D42569"/>
      <c r="E42569"/>
      <c r="F42569"/>
      <c r="G42569"/>
      <c r="H42569"/>
      <c r="I42569"/>
      <c r="J42569"/>
      <c r="K42569"/>
      <c r="L42569"/>
      <c r="M42569"/>
      <c r="N42569"/>
      <c r="O42569"/>
      <c r="P42569"/>
      <c r="Q42569"/>
      <c r="R42569"/>
    </row>
    <row r="42570" spans="3:18" x14ac:dyDescent="0.2">
      <c r="C42570"/>
      <c r="D42570"/>
      <c r="E42570"/>
      <c r="F42570"/>
      <c r="G42570"/>
      <c r="H42570"/>
      <c r="I42570"/>
      <c r="J42570"/>
      <c r="K42570"/>
      <c r="L42570"/>
      <c r="M42570"/>
      <c r="N42570"/>
      <c r="O42570"/>
      <c r="P42570"/>
      <c r="Q42570"/>
      <c r="R42570"/>
    </row>
    <row r="42571" spans="3:18" x14ac:dyDescent="0.2">
      <c r="C42571"/>
      <c r="D42571"/>
      <c r="E42571"/>
      <c r="F42571"/>
      <c r="G42571"/>
      <c r="H42571"/>
      <c r="I42571"/>
      <c r="J42571"/>
      <c r="K42571"/>
      <c r="L42571"/>
      <c r="M42571"/>
      <c r="N42571"/>
      <c r="O42571"/>
      <c r="P42571"/>
      <c r="Q42571"/>
      <c r="R42571"/>
    </row>
    <row r="42572" spans="3:18" x14ac:dyDescent="0.2">
      <c r="C42572"/>
      <c r="D42572"/>
      <c r="E42572"/>
      <c r="F42572"/>
      <c r="G42572"/>
      <c r="H42572"/>
      <c r="I42572"/>
      <c r="J42572"/>
      <c r="K42572"/>
      <c r="L42572"/>
      <c r="M42572"/>
      <c r="N42572"/>
      <c r="O42572"/>
      <c r="P42572"/>
      <c r="Q42572"/>
      <c r="R42572"/>
    </row>
    <row r="42573" spans="3:18" x14ac:dyDescent="0.2">
      <c r="C42573"/>
      <c r="D42573"/>
      <c r="E42573"/>
      <c r="F42573"/>
      <c r="G42573"/>
      <c r="H42573"/>
      <c r="I42573"/>
      <c r="J42573"/>
      <c r="K42573"/>
      <c r="L42573"/>
      <c r="M42573"/>
      <c r="N42573"/>
      <c r="O42573"/>
      <c r="P42573"/>
      <c r="Q42573"/>
      <c r="R42573"/>
    </row>
    <row r="42574" spans="3:18" x14ac:dyDescent="0.2">
      <c r="C42574"/>
      <c r="D42574"/>
      <c r="E42574"/>
      <c r="F42574"/>
      <c r="G42574"/>
      <c r="H42574"/>
      <c r="I42574"/>
      <c r="J42574"/>
      <c r="K42574"/>
      <c r="L42574"/>
      <c r="M42574"/>
      <c r="N42574"/>
      <c r="O42574"/>
      <c r="P42574"/>
      <c r="Q42574"/>
      <c r="R42574"/>
    </row>
    <row r="42575" spans="3:18" x14ac:dyDescent="0.2">
      <c r="C42575"/>
      <c r="D42575"/>
      <c r="E42575"/>
      <c r="F42575"/>
      <c r="G42575"/>
      <c r="H42575"/>
      <c r="I42575"/>
      <c r="J42575"/>
      <c r="K42575"/>
      <c r="L42575"/>
      <c r="M42575"/>
      <c r="N42575"/>
      <c r="O42575"/>
      <c r="P42575"/>
      <c r="Q42575"/>
      <c r="R42575"/>
    </row>
    <row r="42576" spans="3:18" x14ac:dyDescent="0.2">
      <c r="C42576"/>
      <c r="D42576"/>
      <c r="E42576"/>
      <c r="F42576"/>
      <c r="G42576"/>
      <c r="H42576"/>
      <c r="I42576"/>
      <c r="J42576"/>
      <c r="K42576"/>
      <c r="L42576"/>
      <c r="M42576"/>
      <c r="N42576"/>
      <c r="O42576"/>
      <c r="P42576"/>
      <c r="Q42576"/>
      <c r="R42576"/>
    </row>
    <row r="42577" spans="3:18" x14ac:dyDescent="0.2">
      <c r="C42577"/>
      <c r="D42577"/>
      <c r="E42577"/>
      <c r="F42577"/>
      <c r="G42577"/>
      <c r="H42577"/>
      <c r="I42577"/>
      <c r="J42577"/>
      <c r="K42577"/>
      <c r="L42577"/>
      <c r="M42577"/>
      <c r="N42577"/>
      <c r="O42577"/>
      <c r="P42577"/>
      <c r="Q42577"/>
      <c r="R42577"/>
    </row>
    <row r="42578" spans="3:18" x14ac:dyDescent="0.2">
      <c r="C42578"/>
      <c r="D42578"/>
      <c r="E42578"/>
      <c r="F42578"/>
      <c r="G42578"/>
      <c r="H42578"/>
      <c r="I42578"/>
      <c r="J42578"/>
      <c r="K42578"/>
      <c r="L42578"/>
      <c r="M42578"/>
      <c r="N42578"/>
      <c r="O42578"/>
      <c r="P42578"/>
      <c r="Q42578"/>
      <c r="R42578"/>
    </row>
    <row r="42579" spans="3:18" x14ac:dyDescent="0.2">
      <c r="C42579"/>
      <c r="D42579"/>
      <c r="E42579"/>
      <c r="F42579"/>
      <c r="G42579"/>
      <c r="H42579"/>
      <c r="I42579"/>
      <c r="J42579"/>
      <c r="K42579"/>
      <c r="L42579"/>
      <c r="M42579"/>
      <c r="N42579"/>
      <c r="O42579"/>
      <c r="P42579"/>
      <c r="Q42579"/>
      <c r="R42579"/>
    </row>
    <row r="42580" spans="3:18" x14ac:dyDescent="0.2">
      <c r="C42580"/>
      <c r="D42580"/>
      <c r="E42580"/>
      <c r="F42580"/>
      <c r="G42580"/>
      <c r="H42580"/>
      <c r="I42580"/>
      <c r="J42580"/>
      <c r="K42580"/>
      <c r="L42580"/>
      <c r="M42580"/>
      <c r="N42580"/>
      <c r="O42580"/>
      <c r="P42580"/>
      <c r="Q42580"/>
      <c r="R42580"/>
    </row>
    <row r="42581" spans="3:18" x14ac:dyDescent="0.2">
      <c r="C42581"/>
      <c r="D42581"/>
      <c r="E42581"/>
      <c r="F42581"/>
      <c r="G42581"/>
      <c r="H42581"/>
      <c r="I42581"/>
      <c r="J42581"/>
      <c r="K42581"/>
      <c r="L42581"/>
      <c r="M42581"/>
      <c r="N42581"/>
      <c r="O42581"/>
      <c r="P42581"/>
      <c r="Q42581"/>
      <c r="R42581"/>
    </row>
    <row r="42582" spans="3:18" x14ac:dyDescent="0.2">
      <c r="C42582"/>
      <c r="D42582"/>
      <c r="E42582"/>
      <c r="F42582"/>
      <c r="G42582"/>
      <c r="H42582"/>
      <c r="I42582"/>
      <c r="J42582"/>
      <c r="K42582"/>
      <c r="L42582"/>
      <c r="M42582"/>
      <c r="N42582"/>
      <c r="O42582"/>
      <c r="P42582"/>
      <c r="Q42582"/>
      <c r="R42582"/>
    </row>
    <row r="42583" spans="3:18" x14ac:dyDescent="0.2">
      <c r="C42583"/>
      <c r="D42583"/>
      <c r="E42583"/>
      <c r="F42583"/>
      <c r="G42583"/>
      <c r="H42583"/>
      <c r="I42583"/>
      <c r="J42583"/>
      <c r="K42583"/>
      <c r="L42583"/>
      <c r="M42583"/>
      <c r="N42583"/>
      <c r="O42583"/>
      <c r="P42583"/>
      <c r="Q42583"/>
      <c r="R42583"/>
    </row>
    <row r="42584" spans="3:18" x14ac:dyDescent="0.2">
      <c r="C42584"/>
      <c r="D42584"/>
      <c r="E42584"/>
      <c r="F42584"/>
      <c r="G42584"/>
      <c r="H42584"/>
      <c r="I42584"/>
      <c r="J42584"/>
      <c r="K42584"/>
      <c r="L42584"/>
      <c r="M42584"/>
      <c r="N42584"/>
      <c r="O42584"/>
      <c r="P42584"/>
      <c r="Q42584"/>
      <c r="R42584"/>
    </row>
    <row r="42585" spans="3:18" x14ac:dyDescent="0.2">
      <c r="C42585"/>
      <c r="D42585"/>
      <c r="E42585"/>
      <c r="F42585"/>
      <c r="G42585"/>
      <c r="H42585"/>
      <c r="I42585"/>
      <c r="J42585"/>
      <c r="K42585"/>
      <c r="L42585"/>
      <c r="M42585"/>
      <c r="N42585"/>
      <c r="O42585"/>
      <c r="P42585"/>
      <c r="Q42585"/>
      <c r="R42585"/>
    </row>
    <row r="42586" spans="3:18" x14ac:dyDescent="0.2">
      <c r="C42586"/>
      <c r="D42586"/>
      <c r="E42586"/>
      <c r="F42586"/>
      <c r="G42586"/>
      <c r="H42586"/>
      <c r="I42586"/>
      <c r="J42586"/>
      <c r="K42586"/>
      <c r="L42586"/>
      <c r="M42586"/>
      <c r="N42586"/>
      <c r="O42586"/>
      <c r="P42586"/>
      <c r="Q42586"/>
      <c r="R42586"/>
    </row>
    <row r="42587" spans="3:18" x14ac:dyDescent="0.2">
      <c r="C42587"/>
      <c r="D42587"/>
      <c r="E42587"/>
      <c r="F42587"/>
      <c r="G42587"/>
      <c r="H42587"/>
      <c r="I42587"/>
      <c r="J42587"/>
      <c r="K42587"/>
      <c r="L42587"/>
      <c r="M42587"/>
      <c r="N42587"/>
      <c r="O42587"/>
      <c r="P42587"/>
      <c r="Q42587"/>
      <c r="R42587"/>
    </row>
    <row r="42588" spans="3:18" x14ac:dyDescent="0.2">
      <c r="C42588"/>
      <c r="D42588"/>
      <c r="E42588"/>
      <c r="F42588"/>
      <c r="G42588"/>
      <c r="H42588"/>
      <c r="I42588"/>
      <c r="J42588"/>
      <c r="K42588"/>
      <c r="L42588"/>
      <c r="M42588"/>
      <c r="N42588"/>
      <c r="O42588"/>
      <c r="P42588"/>
      <c r="Q42588"/>
      <c r="R42588"/>
    </row>
    <row r="42589" spans="3:18" x14ac:dyDescent="0.2">
      <c r="C42589"/>
      <c r="D42589"/>
      <c r="E42589"/>
      <c r="F42589"/>
      <c r="G42589"/>
      <c r="H42589"/>
      <c r="I42589"/>
      <c r="J42589"/>
      <c r="K42589"/>
      <c r="L42589"/>
      <c r="M42589"/>
      <c r="N42589"/>
      <c r="O42589"/>
      <c r="P42589"/>
      <c r="Q42589"/>
      <c r="R42589"/>
    </row>
    <row r="42590" spans="3:18" x14ac:dyDescent="0.2">
      <c r="C42590"/>
      <c r="D42590"/>
      <c r="E42590"/>
      <c r="F42590"/>
      <c r="G42590"/>
      <c r="H42590"/>
      <c r="I42590"/>
      <c r="J42590"/>
      <c r="K42590"/>
      <c r="L42590"/>
      <c r="M42590"/>
      <c r="N42590"/>
      <c r="O42590"/>
      <c r="P42590"/>
      <c r="Q42590"/>
      <c r="R42590"/>
    </row>
    <row r="42591" spans="3:18" x14ac:dyDescent="0.2">
      <c r="C42591"/>
      <c r="D42591"/>
      <c r="E42591"/>
      <c r="F42591"/>
      <c r="G42591"/>
      <c r="H42591"/>
      <c r="I42591"/>
      <c r="J42591"/>
      <c r="K42591"/>
      <c r="L42591"/>
      <c r="M42591"/>
      <c r="N42591"/>
      <c r="O42591"/>
      <c r="P42591"/>
      <c r="Q42591"/>
      <c r="R42591"/>
    </row>
    <row r="42592" spans="3:18" x14ac:dyDescent="0.2">
      <c r="C42592"/>
      <c r="D42592"/>
      <c r="E42592"/>
      <c r="F42592"/>
      <c r="G42592"/>
      <c r="H42592"/>
      <c r="I42592"/>
      <c r="J42592"/>
      <c r="K42592"/>
      <c r="L42592"/>
      <c r="M42592"/>
      <c r="N42592"/>
      <c r="O42592"/>
      <c r="P42592"/>
      <c r="Q42592"/>
      <c r="R42592"/>
    </row>
    <row r="42593" spans="3:18" x14ac:dyDescent="0.2">
      <c r="C42593"/>
      <c r="D42593"/>
      <c r="E42593"/>
      <c r="F42593"/>
      <c r="G42593"/>
      <c r="H42593"/>
      <c r="I42593"/>
      <c r="J42593"/>
      <c r="K42593"/>
      <c r="L42593"/>
      <c r="M42593"/>
      <c r="N42593"/>
      <c r="O42593"/>
      <c r="P42593"/>
      <c r="Q42593"/>
      <c r="R42593"/>
    </row>
    <row r="42594" spans="3:18" x14ac:dyDescent="0.2">
      <c r="C42594"/>
      <c r="D42594"/>
      <c r="E42594"/>
      <c r="F42594"/>
      <c r="G42594"/>
      <c r="H42594"/>
      <c r="I42594"/>
      <c r="J42594"/>
      <c r="K42594"/>
      <c r="L42594"/>
      <c r="M42594"/>
      <c r="N42594"/>
      <c r="O42594"/>
      <c r="P42594"/>
      <c r="Q42594"/>
      <c r="R42594"/>
    </row>
    <row r="42595" spans="3:18" x14ac:dyDescent="0.2">
      <c r="C42595"/>
      <c r="D42595"/>
      <c r="E42595"/>
      <c r="F42595"/>
      <c r="G42595"/>
      <c r="H42595"/>
      <c r="I42595"/>
      <c r="J42595"/>
      <c r="K42595"/>
      <c r="L42595"/>
      <c r="M42595"/>
      <c r="N42595"/>
      <c r="O42595"/>
      <c r="P42595"/>
      <c r="Q42595"/>
      <c r="R42595"/>
    </row>
    <row r="42596" spans="3:18" x14ac:dyDescent="0.2">
      <c r="C42596"/>
      <c r="D42596"/>
      <c r="E42596"/>
      <c r="F42596"/>
      <c r="G42596"/>
      <c r="H42596"/>
      <c r="I42596"/>
      <c r="J42596"/>
      <c r="K42596"/>
      <c r="L42596"/>
      <c r="M42596"/>
      <c r="N42596"/>
      <c r="O42596"/>
      <c r="P42596"/>
      <c r="Q42596"/>
      <c r="R42596"/>
    </row>
    <row r="42597" spans="3:18" x14ac:dyDescent="0.2">
      <c r="C42597"/>
      <c r="D42597"/>
      <c r="E42597"/>
      <c r="F42597"/>
      <c r="G42597"/>
      <c r="H42597"/>
      <c r="I42597"/>
      <c r="J42597"/>
      <c r="K42597"/>
      <c r="L42597"/>
      <c r="M42597"/>
      <c r="N42597"/>
      <c r="O42597"/>
      <c r="P42597"/>
      <c r="Q42597"/>
      <c r="R42597"/>
    </row>
    <row r="42598" spans="3:18" x14ac:dyDescent="0.2">
      <c r="C42598"/>
      <c r="D42598"/>
      <c r="E42598"/>
      <c r="F42598"/>
      <c r="G42598"/>
      <c r="H42598"/>
      <c r="I42598"/>
      <c r="J42598"/>
      <c r="K42598"/>
      <c r="L42598"/>
      <c r="M42598"/>
      <c r="N42598"/>
      <c r="O42598"/>
      <c r="P42598"/>
      <c r="Q42598"/>
      <c r="R42598"/>
    </row>
    <row r="42599" spans="3:18" x14ac:dyDescent="0.2">
      <c r="C42599"/>
      <c r="D42599"/>
      <c r="E42599"/>
      <c r="F42599"/>
      <c r="G42599"/>
      <c r="H42599"/>
      <c r="I42599"/>
      <c r="J42599"/>
      <c r="K42599"/>
      <c r="L42599"/>
      <c r="M42599"/>
      <c r="N42599"/>
      <c r="O42599"/>
      <c r="P42599"/>
      <c r="Q42599"/>
      <c r="R42599"/>
    </row>
    <row r="42600" spans="3:18" x14ac:dyDescent="0.2">
      <c r="C42600"/>
      <c r="D42600"/>
      <c r="E42600"/>
      <c r="F42600"/>
      <c r="G42600"/>
      <c r="H42600"/>
      <c r="I42600"/>
      <c r="J42600"/>
      <c r="K42600"/>
      <c r="L42600"/>
      <c r="M42600"/>
      <c r="N42600"/>
      <c r="O42600"/>
      <c r="P42600"/>
      <c r="Q42600"/>
      <c r="R42600"/>
    </row>
    <row r="42601" spans="3:18" x14ac:dyDescent="0.2">
      <c r="C42601"/>
      <c r="D42601"/>
      <c r="E42601"/>
      <c r="F42601"/>
      <c r="G42601"/>
      <c r="H42601"/>
      <c r="I42601"/>
      <c r="J42601"/>
      <c r="K42601"/>
      <c r="L42601"/>
      <c r="M42601"/>
      <c r="N42601"/>
      <c r="O42601"/>
      <c r="P42601"/>
      <c r="Q42601"/>
      <c r="R42601"/>
    </row>
    <row r="42602" spans="3:18" x14ac:dyDescent="0.2">
      <c r="C42602"/>
      <c r="D42602"/>
      <c r="E42602"/>
      <c r="F42602"/>
      <c r="G42602"/>
      <c r="H42602"/>
      <c r="I42602"/>
      <c r="J42602"/>
      <c r="K42602"/>
      <c r="L42602"/>
      <c r="M42602"/>
      <c r="N42602"/>
      <c r="O42602"/>
      <c r="P42602"/>
      <c r="Q42602"/>
      <c r="R42602"/>
    </row>
    <row r="42603" spans="3:18" x14ac:dyDescent="0.2">
      <c r="C42603"/>
      <c r="D42603"/>
      <c r="E42603"/>
      <c r="F42603"/>
      <c r="G42603"/>
      <c r="H42603"/>
      <c r="I42603"/>
      <c r="J42603"/>
      <c r="K42603"/>
      <c r="L42603"/>
      <c r="M42603"/>
      <c r="N42603"/>
      <c r="O42603"/>
      <c r="P42603"/>
      <c r="Q42603"/>
      <c r="R42603"/>
    </row>
    <row r="42604" spans="3:18" x14ac:dyDescent="0.2">
      <c r="C42604"/>
      <c r="D42604"/>
      <c r="E42604"/>
      <c r="F42604"/>
      <c r="G42604"/>
      <c r="H42604"/>
      <c r="I42604"/>
      <c r="J42604"/>
      <c r="K42604"/>
      <c r="L42604"/>
      <c r="M42604"/>
      <c r="N42604"/>
      <c r="O42604"/>
      <c r="P42604"/>
      <c r="Q42604"/>
      <c r="R42604"/>
    </row>
    <row r="42605" spans="3:18" x14ac:dyDescent="0.2">
      <c r="C42605"/>
      <c r="D42605"/>
      <c r="E42605"/>
      <c r="F42605"/>
      <c r="G42605"/>
      <c r="H42605"/>
      <c r="I42605"/>
      <c r="J42605"/>
      <c r="K42605"/>
      <c r="L42605"/>
      <c r="M42605"/>
      <c r="N42605"/>
      <c r="O42605"/>
      <c r="P42605"/>
      <c r="Q42605"/>
      <c r="R42605"/>
    </row>
    <row r="42606" spans="3:18" x14ac:dyDescent="0.2">
      <c r="C42606"/>
      <c r="D42606"/>
      <c r="E42606"/>
      <c r="F42606"/>
      <c r="G42606"/>
      <c r="H42606"/>
      <c r="I42606"/>
      <c r="J42606"/>
      <c r="K42606"/>
      <c r="L42606"/>
      <c r="M42606"/>
      <c r="N42606"/>
      <c r="O42606"/>
      <c r="P42606"/>
      <c r="Q42606"/>
      <c r="R42606"/>
    </row>
    <row r="42607" spans="3:18" x14ac:dyDescent="0.2">
      <c r="C42607"/>
      <c r="D42607"/>
      <c r="E42607"/>
      <c r="F42607"/>
      <c r="G42607"/>
      <c r="H42607"/>
      <c r="I42607"/>
      <c r="J42607"/>
      <c r="K42607"/>
      <c r="L42607"/>
      <c r="M42607"/>
      <c r="N42607"/>
      <c r="O42607"/>
      <c r="P42607"/>
      <c r="Q42607"/>
      <c r="R42607"/>
    </row>
    <row r="42608" spans="3:18" x14ac:dyDescent="0.2">
      <c r="C42608"/>
      <c r="D42608"/>
      <c r="E42608"/>
      <c r="F42608"/>
      <c r="G42608"/>
      <c r="H42608"/>
      <c r="I42608"/>
      <c r="J42608"/>
      <c r="K42608"/>
      <c r="L42608"/>
      <c r="M42608"/>
      <c r="N42608"/>
      <c r="O42608"/>
      <c r="P42608"/>
      <c r="Q42608"/>
      <c r="R42608"/>
    </row>
    <row r="42609" spans="3:18" x14ac:dyDescent="0.2">
      <c r="C42609"/>
      <c r="D42609"/>
      <c r="E42609"/>
      <c r="F42609"/>
      <c r="G42609"/>
      <c r="H42609"/>
      <c r="I42609"/>
      <c r="J42609"/>
      <c r="K42609"/>
      <c r="L42609"/>
      <c r="M42609"/>
      <c r="N42609"/>
      <c r="O42609"/>
      <c r="P42609"/>
      <c r="Q42609"/>
      <c r="R42609"/>
    </row>
    <row r="42610" spans="3:18" x14ac:dyDescent="0.2">
      <c r="C42610"/>
      <c r="D42610"/>
      <c r="E42610"/>
      <c r="F42610"/>
      <c r="G42610"/>
      <c r="H42610"/>
      <c r="I42610"/>
      <c r="J42610"/>
      <c r="K42610"/>
      <c r="L42610"/>
      <c r="M42610"/>
      <c r="N42610"/>
      <c r="O42610"/>
      <c r="P42610"/>
      <c r="Q42610"/>
      <c r="R42610"/>
    </row>
    <row r="42611" spans="3:18" x14ac:dyDescent="0.2">
      <c r="C42611"/>
      <c r="D42611"/>
      <c r="E42611"/>
      <c r="F42611"/>
      <c r="G42611"/>
      <c r="H42611"/>
      <c r="I42611"/>
      <c r="J42611"/>
      <c r="K42611"/>
      <c r="L42611"/>
      <c r="M42611"/>
      <c r="N42611"/>
      <c r="O42611"/>
      <c r="P42611"/>
      <c r="Q42611"/>
      <c r="R42611"/>
    </row>
    <row r="42612" spans="3:18" x14ac:dyDescent="0.2">
      <c r="C42612"/>
      <c r="D42612"/>
      <c r="E42612"/>
      <c r="F42612"/>
      <c r="G42612"/>
      <c r="H42612"/>
      <c r="I42612"/>
      <c r="J42612"/>
      <c r="K42612"/>
      <c r="L42612"/>
      <c r="M42612"/>
      <c r="N42612"/>
      <c r="O42612"/>
      <c r="P42612"/>
      <c r="Q42612"/>
      <c r="R42612"/>
    </row>
    <row r="42613" spans="3:18" x14ac:dyDescent="0.2">
      <c r="C42613"/>
      <c r="D42613"/>
      <c r="E42613"/>
      <c r="F42613"/>
      <c r="G42613"/>
      <c r="H42613"/>
      <c r="I42613"/>
      <c r="J42613"/>
      <c r="K42613"/>
      <c r="L42613"/>
      <c r="M42613"/>
      <c r="N42613"/>
      <c r="O42613"/>
      <c r="P42613"/>
      <c r="Q42613"/>
      <c r="R42613"/>
    </row>
    <row r="42614" spans="3:18" x14ac:dyDescent="0.2">
      <c r="C42614"/>
      <c r="D42614"/>
      <c r="E42614"/>
      <c r="F42614"/>
      <c r="G42614"/>
      <c r="H42614"/>
      <c r="I42614"/>
      <c r="J42614"/>
      <c r="K42614"/>
      <c r="L42614"/>
      <c r="M42614"/>
      <c r="N42614"/>
      <c r="O42614"/>
      <c r="P42614"/>
      <c r="Q42614"/>
      <c r="R42614"/>
    </row>
    <row r="42615" spans="3:18" x14ac:dyDescent="0.2">
      <c r="C42615"/>
      <c r="D42615"/>
      <c r="E42615"/>
      <c r="F42615"/>
      <c r="G42615"/>
      <c r="H42615"/>
      <c r="I42615"/>
      <c r="J42615"/>
      <c r="K42615"/>
      <c r="L42615"/>
      <c r="M42615"/>
      <c r="N42615"/>
      <c r="O42615"/>
      <c r="P42615"/>
      <c r="Q42615"/>
      <c r="R42615"/>
    </row>
    <row r="42616" spans="3:18" x14ac:dyDescent="0.2">
      <c r="C42616"/>
      <c r="D42616"/>
      <c r="E42616"/>
      <c r="F42616"/>
      <c r="G42616"/>
      <c r="H42616"/>
      <c r="I42616"/>
      <c r="J42616"/>
      <c r="K42616"/>
      <c r="L42616"/>
      <c r="M42616"/>
      <c r="N42616"/>
      <c r="O42616"/>
      <c r="P42616"/>
      <c r="Q42616"/>
      <c r="R42616"/>
    </row>
    <row r="42617" spans="3:18" x14ac:dyDescent="0.2">
      <c r="C42617"/>
      <c r="D42617"/>
      <c r="E42617"/>
      <c r="F42617"/>
      <c r="G42617"/>
      <c r="H42617"/>
      <c r="I42617"/>
      <c r="J42617"/>
      <c r="K42617"/>
      <c r="L42617"/>
      <c r="M42617"/>
      <c r="N42617"/>
      <c r="O42617"/>
      <c r="P42617"/>
      <c r="Q42617"/>
      <c r="R42617"/>
    </row>
    <row r="42618" spans="3:18" x14ac:dyDescent="0.2">
      <c r="C42618"/>
      <c r="D42618"/>
      <c r="E42618"/>
      <c r="F42618"/>
      <c r="G42618"/>
      <c r="H42618"/>
      <c r="I42618"/>
      <c r="J42618"/>
      <c r="K42618"/>
      <c r="L42618"/>
      <c r="M42618"/>
      <c r="N42618"/>
      <c r="O42618"/>
      <c r="P42618"/>
      <c r="Q42618"/>
      <c r="R42618"/>
    </row>
    <row r="42619" spans="3:18" x14ac:dyDescent="0.2">
      <c r="C42619"/>
      <c r="D42619"/>
      <c r="E42619"/>
      <c r="F42619"/>
      <c r="G42619"/>
      <c r="H42619"/>
      <c r="I42619"/>
      <c r="J42619"/>
      <c r="K42619"/>
      <c r="L42619"/>
      <c r="M42619"/>
      <c r="N42619"/>
      <c r="O42619"/>
      <c r="P42619"/>
      <c r="Q42619"/>
      <c r="R42619"/>
    </row>
    <row r="42620" spans="3:18" x14ac:dyDescent="0.2">
      <c r="C42620"/>
      <c r="D42620"/>
      <c r="E42620"/>
      <c r="F42620"/>
      <c r="G42620"/>
      <c r="H42620"/>
      <c r="I42620"/>
      <c r="J42620"/>
      <c r="K42620"/>
      <c r="L42620"/>
      <c r="M42620"/>
      <c r="N42620"/>
      <c r="O42620"/>
      <c r="P42620"/>
      <c r="Q42620"/>
      <c r="R42620"/>
    </row>
    <row r="42621" spans="3:18" x14ac:dyDescent="0.2">
      <c r="C42621"/>
      <c r="D42621"/>
      <c r="E42621"/>
      <c r="F42621"/>
      <c r="G42621"/>
      <c r="H42621"/>
      <c r="I42621"/>
      <c r="J42621"/>
      <c r="K42621"/>
      <c r="L42621"/>
      <c r="M42621"/>
      <c r="N42621"/>
      <c r="O42621"/>
      <c r="P42621"/>
      <c r="Q42621"/>
      <c r="R42621"/>
    </row>
    <row r="42622" spans="3:18" x14ac:dyDescent="0.2">
      <c r="C42622"/>
      <c r="D42622"/>
      <c r="E42622"/>
      <c r="F42622"/>
      <c r="G42622"/>
      <c r="H42622"/>
      <c r="I42622"/>
      <c r="J42622"/>
      <c r="K42622"/>
      <c r="L42622"/>
      <c r="M42622"/>
      <c r="N42622"/>
      <c r="O42622"/>
      <c r="P42622"/>
      <c r="Q42622"/>
      <c r="R42622"/>
    </row>
    <row r="42623" spans="3:18" x14ac:dyDescent="0.2">
      <c r="C42623"/>
      <c r="D42623"/>
      <c r="E42623"/>
      <c r="F42623"/>
      <c r="G42623"/>
      <c r="H42623"/>
      <c r="I42623"/>
      <c r="J42623"/>
      <c r="K42623"/>
      <c r="L42623"/>
      <c r="M42623"/>
      <c r="N42623"/>
      <c r="O42623"/>
      <c r="P42623"/>
      <c r="Q42623"/>
      <c r="R42623"/>
    </row>
    <row r="42624" spans="3:18" x14ac:dyDescent="0.2">
      <c r="C42624"/>
      <c r="D42624"/>
      <c r="E42624"/>
      <c r="F42624"/>
      <c r="G42624"/>
      <c r="H42624"/>
      <c r="I42624"/>
      <c r="J42624"/>
      <c r="K42624"/>
      <c r="L42624"/>
      <c r="M42624"/>
      <c r="N42624"/>
      <c r="O42624"/>
      <c r="P42624"/>
      <c r="Q42624"/>
      <c r="R42624"/>
    </row>
    <row r="42625" spans="3:18" x14ac:dyDescent="0.2">
      <c r="C42625"/>
      <c r="D42625"/>
      <c r="E42625"/>
      <c r="F42625"/>
      <c r="G42625"/>
      <c r="H42625"/>
      <c r="I42625"/>
      <c r="J42625"/>
      <c r="K42625"/>
      <c r="L42625"/>
      <c r="M42625"/>
      <c r="N42625"/>
      <c r="O42625"/>
      <c r="P42625"/>
      <c r="Q42625"/>
      <c r="R42625"/>
    </row>
    <row r="42626" spans="3:18" x14ac:dyDescent="0.2">
      <c r="C42626"/>
      <c r="D42626"/>
      <c r="E42626"/>
      <c r="F42626"/>
      <c r="G42626"/>
      <c r="H42626"/>
      <c r="I42626"/>
      <c r="J42626"/>
      <c r="K42626"/>
      <c r="L42626"/>
      <c r="M42626"/>
      <c r="N42626"/>
      <c r="O42626"/>
      <c r="P42626"/>
      <c r="Q42626"/>
      <c r="R42626"/>
    </row>
    <row r="42627" spans="3:18" x14ac:dyDescent="0.2">
      <c r="C42627"/>
      <c r="D42627"/>
      <c r="E42627"/>
      <c r="F42627"/>
      <c r="G42627"/>
      <c r="H42627"/>
      <c r="I42627"/>
      <c r="J42627"/>
      <c r="K42627"/>
      <c r="L42627"/>
      <c r="M42627"/>
      <c r="N42627"/>
      <c r="O42627"/>
      <c r="P42627"/>
      <c r="Q42627"/>
      <c r="R42627"/>
    </row>
    <row r="42628" spans="3:18" x14ac:dyDescent="0.2">
      <c r="C42628"/>
      <c r="D42628"/>
      <c r="E42628"/>
      <c r="F42628"/>
      <c r="G42628"/>
      <c r="H42628"/>
      <c r="I42628"/>
      <c r="J42628"/>
      <c r="K42628"/>
      <c r="L42628"/>
      <c r="M42628"/>
      <c r="N42628"/>
      <c r="O42628"/>
      <c r="P42628"/>
      <c r="Q42628"/>
      <c r="R42628"/>
    </row>
    <row r="42629" spans="3:18" x14ac:dyDescent="0.2">
      <c r="C42629"/>
      <c r="D42629"/>
      <c r="E42629"/>
      <c r="F42629"/>
      <c r="G42629"/>
      <c r="H42629"/>
      <c r="I42629"/>
      <c r="J42629"/>
      <c r="K42629"/>
      <c r="L42629"/>
      <c r="M42629"/>
      <c r="N42629"/>
      <c r="O42629"/>
      <c r="P42629"/>
      <c r="Q42629"/>
      <c r="R42629"/>
    </row>
    <row r="42630" spans="3:18" x14ac:dyDescent="0.2">
      <c r="C42630"/>
      <c r="D42630"/>
      <c r="E42630"/>
      <c r="F42630"/>
      <c r="G42630"/>
      <c r="H42630"/>
      <c r="I42630"/>
      <c r="J42630"/>
      <c r="K42630"/>
      <c r="L42630"/>
      <c r="M42630"/>
      <c r="N42630"/>
      <c r="O42630"/>
      <c r="P42630"/>
      <c r="Q42630"/>
      <c r="R42630"/>
    </row>
    <row r="42631" spans="3:18" x14ac:dyDescent="0.2">
      <c r="C42631"/>
      <c r="D42631"/>
      <c r="E42631"/>
      <c r="F42631"/>
      <c r="G42631"/>
      <c r="H42631"/>
      <c r="I42631"/>
      <c r="J42631"/>
      <c r="K42631"/>
      <c r="L42631"/>
      <c r="M42631"/>
      <c r="N42631"/>
      <c r="O42631"/>
      <c r="P42631"/>
      <c r="Q42631"/>
      <c r="R42631"/>
    </row>
    <row r="42632" spans="3:18" x14ac:dyDescent="0.2">
      <c r="C42632"/>
      <c r="D42632"/>
      <c r="E42632"/>
      <c r="F42632"/>
      <c r="G42632"/>
      <c r="H42632"/>
      <c r="I42632"/>
      <c r="J42632"/>
      <c r="K42632"/>
      <c r="L42632"/>
      <c r="M42632"/>
      <c r="N42632"/>
      <c r="O42632"/>
      <c r="P42632"/>
      <c r="Q42632"/>
      <c r="R42632"/>
    </row>
    <row r="42633" spans="3:18" x14ac:dyDescent="0.2">
      <c r="C42633"/>
      <c r="D42633"/>
      <c r="E42633"/>
      <c r="F42633"/>
      <c r="G42633"/>
      <c r="H42633"/>
      <c r="I42633"/>
      <c r="J42633"/>
      <c r="K42633"/>
      <c r="L42633"/>
      <c r="M42633"/>
      <c r="N42633"/>
      <c r="O42633"/>
      <c r="P42633"/>
      <c r="Q42633"/>
      <c r="R42633"/>
    </row>
    <row r="42634" spans="3:18" x14ac:dyDescent="0.2">
      <c r="C42634"/>
      <c r="D42634"/>
      <c r="E42634"/>
      <c r="F42634"/>
      <c r="G42634"/>
      <c r="H42634"/>
      <c r="I42634"/>
      <c r="J42634"/>
      <c r="K42634"/>
      <c r="L42634"/>
      <c r="M42634"/>
      <c r="N42634"/>
      <c r="O42634"/>
      <c r="P42634"/>
      <c r="Q42634"/>
      <c r="R42634"/>
    </row>
    <row r="42635" spans="3:18" x14ac:dyDescent="0.2">
      <c r="C42635"/>
      <c r="D42635"/>
      <c r="E42635"/>
      <c r="F42635"/>
      <c r="G42635"/>
      <c r="H42635"/>
      <c r="I42635"/>
      <c r="J42635"/>
      <c r="K42635"/>
      <c r="L42635"/>
      <c r="M42635"/>
      <c r="N42635"/>
      <c r="O42635"/>
      <c r="P42635"/>
      <c r="Q42635"/>
      <c r="R42635"/>
    </row>
    <row r="42636" spans="3:18" x14ac:dyDescent="0.2">
      <c r="C42636"/>
      <c r="D42636"/>
      <c r="E42636"/>
      <c r="F42636"/>
      <c r="G42636"/>
      <c r="H42636"/>
      <c r="I42636"/>
      <c r="J42636"/>
      <c r="K42636"/>
      <c r="L42636"/>
      <c r="M42636"/>
      <c r="N42636"/>
      <c r="O42636"/>
      <c r="P42636"/>
      <c r="Q42636"/>
      <c r="R42636"/>
    </row>
    <row r="42637" spans="3:18" x14ac:dyDescent="0.2">
      <c r="C42637"/>
      <c r="D42637"/>
      <c r="E42637"/>
      <c r="F42637"/>
      <c r="G42637"/>
      <c r="H42637"/>
      <c r="I42637"/>
      <c r="J42637"/>
      <c r="K42637"/>
      <c r="L42637"/>
      <c r="M42637"/>
      <c r="N42637"/>
      <c r="O42637"/>
      <c r="P42637"/>
      <c r="Q42637"/>
      <c r="R42637"/>
    </row>
    <row r="42638" spans="3:18" x14ac:dyDescent="0.2">
      <c r="C42638"/>
      <c r="D42638"/>
      <c r="E42638"/>
      <c r="F42638"/>
      <c r="G42638"/>
      <c r="H42638"/>
      <c r="I42638"/>
      <c r="J42638"/>
      <c r="K42638"/>
      <c r="L42638"/>
      <c r="M42638"/>
      <c r="N42638"/>
      <c r="O42638"/>
      <c r="P42638"/>
      <c r="Q42638"/>
      <c r="R42638"/>
    </row>
    <row r="42639" spans="3:18" x14ac:dyDescent="0.2">
      <c r="C42639"/>
      <c r="D42639"/>
      <c r="E42639"/>
      <c r="F42639"/>
      <c r="G42639"/>
      <c r="H42639"/>
      <c r="I42639"/>
      <c r="J42639"/>
      <c r="K42639"/>
      <c r="L42639"/>
      <c r="M42639"/>
      <c r="N42639"/>
      <c r="O42639"/>
      <c r="P42639"/>
      <c r="Q42639"/>
      <c r="R42639"/>
    </row>
    <row r="42640" spans="3:18" x14ac:dyDescent="0.2">
      <c r="C42640"/>
      <c r="D42640"/>
      <c r="E42640"/>
      <c r="F42640"/>
      <c r="G42640"/>
      <c r="H42640"/>
      <c r="I42640"/>
      <c r="J42640"/>
      <c r="K42640"/>
      <c r="L42640"/>
      <c r="M42640"/>
      <c r="N42640"/>
      <c r="O42640"/>
      <c r="P42640"/>
      <c r="Q42640"/>
      <c r="R42640"/>
    </row>
    <row r="42641" spans="3:18" x14ac:dyDescent="0.2">
      <c r="C42641"/>
      <c r="D42641"/>
      <c r="E42641"/>
      <c r="F42641"/>
      <c r="G42641"/>
      <c r="H42641"/>
      <c r="I42641"/>
      <c r="J42641"/>
      <c r="K42641"/>
      <c r="L42641"/>
      <c r="M42641"/>
      <c r="N42641"/>
      <c r="O42641"/>
      <c r="P42641"/>
      <c r="Q42641"/>
      <c r="R42641"/>
    </row>
    <row r="42642" spans="3:18" x14ac:dyDescent="0.2">
      <c r="C42642"/>
      <c r="D42642"/>
      <c r="E42642"/>
      <c r="F42642"/>
      <c r="G42642"/>
      <c r="H42642"/>
      <c r="I42642"/>
      <c r="J42642"/>
      <c r="K42642"/>
      <c r="L42642"/>
      <c r="M42642"/>
      <c r="N42642"/>
      <c r="O42642"/>
      <c r="P42642"/>
      <c r="Q42642"/>
      <c r="R42642"/>
    </row>
    <row r="42643" spans="3:18" x14ac:dyDescent="0.2">
      <c r="C42643"/>
      <c r="D42643"/>
      <c r="E42643"/>
      <c r="F42643"/>
      <c r="G42643"/>
      <c r="H42643"/>
      <c r="I42643"/>
      <c r="J42643"/>
      <c r="K42643"/>
      <c r="L42643"/>
      <c r="M42643"/>
      <c r="N42643"/>
      <c r="O42643"/>
      <c r="P42643"/>
      <c r="Q42643"/>
      <c r="R42643"/>
    </row>
    <row r="42644" spans="3:18" x14ac:dyDescent="0.2">
      <c r="C42644"/>
      <c r="D42644"/>
      <c r="E42644"/>
      <c r="F42644"/>
      <c r="G42644"/>
      <c r="H42644"/>
      <c r="I42644"/>
      <c r="J42644"/>
      <c r="K42644"/>
      <c r="L42644"/>
      <c r="M42644"/>
      <c r="N42644"/>
      <c r="O42644"/>
      <c r="P42644"/>
      <c r="Q42644"/>
      <c r="R42644"/>
    </row>
    <row r="42645" spans="3:18" x14ac:dyDescent="0.2">
      <c r="C42645"/>
      <c r="D42645"/>
      <c r="E42645"/>
      <c r="F42645"/>
      <c r="G42645"/>
      <c r="H42645"/>
      <c r="I42645"/>
      <c r="J42645"/>
      <c r="K42645"/>
      <c r="L42645"/>
      <c r="M42645"/>
      <c r="N42645"/>
      <c r="O42645"/>
      <c r="P42645"/>
      <c r="Q42645"/>
      <c r="R42645"/>
    </row>
    <row r="42646" spans="3:18" x14ac:dyDescent="0.2">
      <c r="C42646"/>
      <c r="D42646"/>
      <c r="E42646"/>
      <c r="F42646"/>
      <c r="G42646"/>
      <c r="H42646"/>
      <c r="I42646"/>
      <c r="J42646"/>
      <c r="K42646"/>
      <c r="L42646"/>
      <c r="M42646"/>
      <c r="N42646"/>
      <c r="O42646"/>
      <c r="P42646"/>
      <c r="Q42646"/>
      <c r="R42646"/>
    </row>
    <row r="42647" spans="3:18" x14ac:dyDescent="0.2">
      <c r="C42647"/>
      <c r="D42647"/>
      <c r="E42647"/>
      <c r="F42647"/>
      <c r="G42647"/>
      <c r="H42647"/>
      <c r="I42647"/>
      <c r="J42647"/>
      <c r="K42647"/>
      <c r="L42647"/>
      <c r="M42647"/>
      <c r="N42647"/>
      <c r="O42647"/>
      <c r="P42647"/>
      <c r="Q42647"/>
      <c r="R42647"/>
    </row>
    <row r="42648" spans="3:18" x14ac:dyDescent="0.2">
      <c r="C42648"/>
      <c r="D42648"/>
      <c r="E42648"/>
      <c r="F42648"/>
      <c r="G42648"/>
      <c r="H42648"/>
      <c r="I42648"/>
      <c r="J42648"/>
      <c r="K42648"/>
      <c r="L42648"/>
      <c r="M42648"/>
      <c r="N42648"/>
      <c r="O42648"/>
      <c r="P42648"/>
      <c r="Q42648"/>
      <c r="R42648"/>
    </row>
    <row r="42649" spans="3:18" x14ac:dyDescent="0.2">
      <c r="C42649"/>
      <c r="D42649"/>
      <c r="E42649"/>
      <c r="F42649"/>
      <c r="G42649"/>
      <c r="H42649"/>
      <c r="I42649"/>
      <c r="J42649"/>
      <c r="K42649"/>
      <c r="L42649"/>
      <c r="M42649"/>
      <c r="N42649"/>
      <c r="O42649"/>
      <c r="P42649"/>
      <c r="Q42649"/>
      <c r="R42649"/>
    </row>
    <row r="42650" spans="3:18" x14ac:dyDescent="0.2">
      <c r="C42650"/>
      <c r="D42650"/>
      <c r="E42650"/>
      <c r="F42650"/>
      <c r="G42650"/>
      <c r="H42650"/>
      <c r="I42650"/>
      <c r="J42650"/>
      <c r="K42650"/>
      <c r="L42650"/>
      <c r="M42650"/>
      <c r="N42650"/>
      <c r="O42650"/>
      <c r="P42650"/>
      <c r="Q42650"/>
      <c r="R42650"/>
    </row>
    <row r="42651" spans="3:18" x14ac:dyDescent="0.2">
      <c r="C42651"/>
      <c r="D42651"/>
      <c r="E42651"/>
      <c r="F42651"/>
      <c r="G42651"/>
      <c r="H42651"/>
      <c r="I42651"/>
      <c r="J42651"/>
      <c r="K42651"/>
      <c r="L42651"/>
      <c r="M42651"/>
      <c r="N42651"/>
      <c r="O42651"/>
      <c r="P42651"/>
      <c r="Q42651"/>
      <c r="R42651"/>
    </row>
    <row r="42652" spans="3:18" x14ac:dyDescent="0.2">
      <c r="C42652"/>
      <c r="D42652"/>
      <c r="E42652"/>
      <c r="F42652"/>
      <c r="G42652"/>
      <c r="H42652"/>
      <c r="I42652"/>
      <c r="J42652"/>
      <c r="K42652"/>
      <c r="L42652"/>
      <c r="M42652"/>
      <c r="N42652"/>
      <c r="O42652"/>
      <c r="P42652"/>
      <c r="Q42652"/>
      <c r="R42652"/>
    </row>
    <row r="42653" spans="3:18" x14ac:dyDescent="0.2">
      <c r="C42653"/>
      <c r="D42653"/>
      <c r="E42653"/>
      <c r="F42653"/>
      <c r="G42653"/>
      <c r="H42653"/>
      <c r="I42653"/>
      <c r="J42653"/>
      <c r="K42653"/>
      <c r="L42653"/>
      <c r="M42653"/>
      <c r="N42653"/>
      <c r="O42653"/>
      <c r="P42653"/>
      <c r="Q42653"/>
      <c r="R42653"/>
    </row>
    <row r="42654" spans="3:18" x14ac:dyDescent="0.2">
      <c r="C42654"/>
      <c r="D42654"/>
      <c r="E42654"/>
      <c r="F42654"/>
      <c r="G42654"/>
      <c r="H42654"/>
      <c r="I42654"/>
      <c r="J42654"/>
      <c r="K42654"/>
      <c r="L42654"/>
      <c r="M42654"/>
      <c r="N42654"/>
      <c r="O42654"/>
      <c r="P42654"/>
      <c r="Q42654"/>
      <c r="R42654"/>
    </row>
    <row r="42655" spans="3:18" x14ac:dyDescent="0.2">
      <c r="C42655"/>
      <c r="D42655"/>
      <c r="E42655"/>
      <c r="F42655"/>
      <c r="G42655"/>
      <c r="H42655"/>
      <c r="I42655"/>
      <c r="J42655"/>
      <c r="K42655"/>
      <c r="L42655"/>
      <c r="M42655"/>
      <c r="N42655"/>
      <c r="O42655"/>
      <c r="P42655"/>
      <c r="Q42655"/>
      <c r="R42655"/>
    </row>
    <row r="42656" spans="3:18" x14ac:dyDescent="0.2">
      <c r="C42656"/>
      <c r="D42656"/>
      <c r="E42656"/>
      <c r="F42656"/>
      <c r="G42656"/>
      <c r="H42656"/>
      <c r="I42656"/>
      <c r="J42656"/>
      <c r="K42656"/>
      <c r="L42656"/>
      <c r="M42656"/>
      <c r="N42656"/>
      <c r="O42656"/>
      <c r="P42656"/>
      <c r="Q42656"/>
      <c r="R42656"/>
    </row>
    <row r="42657" spans="3:18" x14ac:dyDescent="0.2">
      <c r="C42657"/>
      <c r="D42657"/>
      <c r="E42657"/>
      <c r="F42657"/>
      <c r="G42657"/>
      <c r="H42657"/>
      <c r="I42657"/>
      <c r="J42657"/>
      <c r="K42657"/>
      <c r="L42657"/>
      <c r="M42657"/>
      <c r="N42657"/>
      <c r="O42657"/>
      <c r="P42657"/>
      <c r="Q42657"/>
      <c r="R42657"/>
    </row>
    <row r="42658" spans="3:18" x14ac:dyDescent="0.2">
      <c r="C42658"/>
      <c r="D42658"/>
      <c r="E42658"/>
      <c r="F42658"/>
      <c r="G42658"/>
      <c r="H42658"/>
      <c r="I42658"/>
      <c r="J42658"/>
      <c r="K42658"/>
      <c r="L42658"/>
      <c r="M42658"/>
      <c r="N42658"/>
      <c r="O42658"/>
      <c r="P42658"/>
      <c r="Q42658"/>
      <c r="R42658"/>
    </row>
    <row r="42659" spans="3:18" x14ac:dyDescent="0.2">
      <c r="C42659"/>
      <c r="D42659"/>
      <c r="E42659"/>
      <c r="F42659"/>
      <c r="G42659"/>
      <c r="H42659"/>
      <c r="I42659"/>
      <c r="J42659"/>
      <c r="K42659"/>
      <c r="L42659"/>
      <c r="M42659"/>
      <c r="N42659"/>
      <c r="O42659"/>
      <c r="P42659"/>
      <c r="Q42659"/>
      <c r="R42659"/>
    </row>
    <row r="42660" spans="3:18" x14ac:dyDescent="0.2">
      <c r="C42660"/>
      <c r="D42660"/>
      <c r="E42660"/>
      <c r="F42660"/>
      <c r="G42660"/>
      <c r="H42660"/>
      <c r="I42660"/>
      <c r="J42660"/>
      <c r="K42660"/>
      <c r="L42660"/>
      <c r="M42660"/>
      <c r="N42660"/>
      <c r="O42660"/>
      <c r="P42660"/>
      <c r="Q42660"/>
      <c r="R42660"/>
    </row>
    <row r="42661" spans="3:18" x14ac:dyDescent="0.2">
      <c r="C42661"/>
      <c r="D42661"/>
      <c r="E42661"/>
      <c r="F42661"/>
      <c r="G42661"/>
      <c r="H42661"/>
      <c r="I42661"/>
      <c r="J42661"/>
      <c r="K42661"/>
      <c r="L42661"/>
      <c r="M42661"/>
      <c r="N42661"/>
      <c r="O42661"/>
      <c r="P42661"/>
      <c r="Q42661"/>
      <c r="R42661"/>
    </row>
    <row r="42662" spans="3:18" x14ac:dyDescent="0.2">
      <c r="C42662"/>
      <c r="D42662"/>
      <c r="E42662"/>
      <c r="F42662"/>
      <c r="G42662"/>
      <c r="H42662"/>
      <c r="I42662"/>
      <c r="J42662"/>
      <c r="K42662"/>
      <c r="L42662"/>
      <c r="M42662"/>
      <c r="N42662"/>
      <c r="O42662"/>
      <c r="P42662"/>
      <c r="Q42662"/>
      <c r="R42662"/>
    </row>
    <row r="42663" spans="3:18" x14ac:dyDescent="0.2">
      <c r="C42663"/>
      <c r="D42663"/>
      <c r="E42663"/>
      <c r="F42663"/>
      <c r="G42663"/>
      <c r="H42663"/>
      <c r="I42663"/>
      <c r="J42663"/>
      <c r="K42663"/>
      <c r="L42663"/>
      <c r="M42663"/>
      <c r="N42663"/>
      <c r="O42663"/>
      <c r="P42663"/>
      <c r="Q42663"/>
      <c r="R42663"/>
    </row>
    <row r="42664" spans="3:18" x14ac:dyDescent="0.2">
      <c r="C42664"/>
      <c r="D42664"/>
      <c r="E42664"/>
      <c r="F42664"/>
      <c r="G42664"/>
      <c r="H42664"/>
      <c r="I42664"/>
      <c r="J42664"/>
      <c r="K42664"/>
      <c r="L42664"/>
      <c r="M42664"/>
      <c r="N42664"/>
      <c r="O42664"/>
      <c r="P42664"/>
      <c r="Q42664"/>
      <c r="R42664"/>
    </row>
    <row r="42665" spans="3:18" x14ac:dyDescent="0.2">
      <c r="C42665"/>
      <c r="D42665"/>
      <c r="E42665"/>
      <c r="F42665"/>
      <c r="G42665"/>
      <c r="H42665"/>
      <c r="I42665"/>
      <c r="J42665"/>
      <c r="K42665"/>
      <c r="L42665"/>
      <c r="M42665"/>
      <c r="N42665"/>
      <c r="O42665"/>
      <c r="P42665"/>
      <c r="Q42665"/>
      <c r="R42665"/>
    </row>
    <row r="42666" spans="3:18" x14ac:dyDescent="0.2">
      <c r="C42666"/>
      <c r="D42666"/>
      <c r="E42666"/>
      <c r="F42666"/>
      <c r="G42666"/>
      <c r="H42666"/>
      <c r="I42666"/>
      <c r="J42666"/>
      <c r="K42666"/>
      <c r="L42666"/>
      <c r="M42666"/>
      <c r="N42666"/>
      <c r="O42666"/>
      <c r="P42666"/>
      <c r="Q42666"/>
      <c r="R42666"/>
    </row>
    <row r="42667" spans="3:18" x14ac:dyDescent="0.2">
      <c r="C42667"/>
      <c r="D42667"/>
      <c r="E42667"/>
      <c r="F42667"/>
      <c r="G42667"/>
      <c r="H42667"/>
      <c r="I42667"/>
      <c r="J42667"/>
      <c r="K42667"/>
      <c r="L42667"/>
      <c r="M42667"/>
      <c r="N42667"/>
      <c r="O42667"/>
      <c r="P42667"/>
      <c r="Q42667"/>
      <c r="R42667"/>
    </row>
    <row r="42668" spans="3:18" x14ac:dyDescent="0.2">
      <c r="C42668"/>
      <c r="D42668"/>
      <c r="E42668"/>
      <c r="F42668"/>
      <c r="G42668"/>
      <c r="H42668"/>
      <c r="I42668"/>
      <c r="J42668"/>
      <c r="K42668"/>
      <c r="L42668"/>
      <c r="M42668"/>
      <c r="N42668"/>
      <c r="O42668"/>
      <c r="P42668"/>
      <c r="Q42668"/>
      <c r="R42668"/>
    </row>
    <row r="42669" spans="3:18" x14ac:dyDescent="0.2">
      <c r="C42669"/>
      <c r="D42669"/>
      <c r="E42669"/>
      <c r="F42669"/>
      <c r="G42669"/>
      <c r="H42669"/>
      <c r="I42669"/>
      <c r="J42669"/>
      <c r="K42669"/>
      <c r="L42669"/>
      <c r="M42669"/>
      <c r="N42669"/>
      <c r="O42669"/>
      <c r="P42669"/>
      <c r="Q42669"/>
      <c r="R42669"/>
    </row>
    <row r="42670" spans="3:18" x14ac:dyDescent="0.2">
      <c r="C42670"/>
      <c r="D42670"/>
      <c r="E42670"/>
      <c r="F42670"/>
      <c r="G42670"/>
      <c r="H42670"/>
      <c r="I42670"/>
      <c r="J42670"/>
      <c r="K42670"/>
      <c r="L42670"/>
      <c r="M42670"/>
      <c r="N42670"/>
      <c r="O42670"/>
      <c r="P42670"/>
      <c r="Q42670"/>
      <c r="R42670"/>
    </row>
    <row r="42671" spans="3:18" x14ac:dyDescent="0.2">
      <c r="C42671"/>
      <c r="D42671"/>
      <c r="E42671"/>
      <c r="F42671"/>
      <c r="G42671"/>
      <c r="H42671"/>
      <c r="I42671"/>
      <c r="J42671"/>
      <c r="K42671"/>
      <c r="L42671"/>
      <c r="M42671"/>
      <c r="N42671"/>
      <c r="O42671"/>
      <c r="P42671"/>
      <c r="Q42671"/>
      <c r="R42671"/>
    </row>
    <row r="42672" spans="3:18" x14ac:dyDescent="0.2">
      <c r="C42672"/>
      <c r="D42672"/>
      <c r="E42672"/>
      <c r="F42672"/>
      <c r="G42672"/>
      <c r="H42672"/>
      <c r="I42672"/>
      <c r="J42672"/>
      <c r="K42672"/>
      <c r="L42672"/>
      <c r="M42672"/>
      <c r="N42672"/>
      <c r="O42672"/>
      <c r="P42672"/>
      <c r="Q42672"/>
      <c r="R42672"/>
    </row>
    <row r="42673" spans="3:18" x14ac:dyDescent="0.2">
      <c r="C42673"/>
      <c r="D42673"/>
      <c r="E42673"/>
      <c r="F42673"/>
      <c r="G42673"/>
      <c r="H42673"/>
      <c r="I42673"/>
      <c r="J42673"/>
      <c r="K42673"/>
      <c r="L42673"/>
      <c r="M42673"/>
      <c r="N42673"/>
      <c r="O42673"/>
      <c r="P42673"/>
      <c r="Q42673"/>
      <c r="R42673"/>
    </row>
    <row r="42674" spans="3:18" x14ac:dyDescent="0.2">
      <c r="C42674"/>
      <c r="D42674"/>
      <c r="E42674"/>
      <c r="F42674"/>
      <c r="G42674"/>
      <c r="H42674"/>
      <c r="I42674"/>
      <c r="J42674"/>
      <c r="K42674"/>
      <c r="L42674"/>
      <c r="M42674"/>
      <c r="N42674"/>
      <c r="O42674"/>
      <c r="P42674"/>
      <c r="Q42674"/>
      <c r="R42674"/>
    </row>
    <row r="42675" spans="3:18" x14ac:dyDescent="0.2">
      <c r="C42675"/>
      <c r="D42675"/>
      <c r="E42675"/>
      <c r="F42675"/>
      <c r="G42675"/>
      <c r="H42675"/>
      <c r="I42675"/>
      <c r="J42675"/>
      <c r="K42675"/>
      <c r="L42675"/>
      <c r="M42675"/>
      <c r="N42675"/>
      <c r="O42675"/>
      <c r="P42675"/>
      <c r="Q42675"/>
      <c r="R42675"/>
    </row>
    <row r="42676" spans="3:18" x14ac:dyDescent="0.2">
      <c r="C42676"/>
      <c r="D42676"/>
      <c r="E42676"/>
      <c r="F42676"/>
      <c r="G42676"/>
      <c r="H42676"/>
      <c r="I42676"/>
      <c r="J42676"/>
      <c r="K42676"/>
      <c r="L42676"/>
      <c r="M42676"/>
      <c r="N42676"/>
      <c r="O42676"/>
      <c r="P42676"/>
      <c r="Q42676"/>
      <c r="R42676"/>
    </row>
    <row r="42677" spans="3:18" x14ac:dyDescent="0.2">
      <c r="C42677"/>
      <c r="D42677"/>
      <c r="E42677"/>
      <c r="F42677"/>
      <c r="G42677"/>
      <c r="H42677"/>
      <c r="I42677"/>
      <c r="J42677"/>
      <c r="K42677"/>
      <c r="L42677"/>
      <c r="M42677"/>
      <c r="N42677"/>
      <c r="O42677"/>
      <c r="P42677"/>
      <c r="Q42677"/>
      <c r="R42677"/>
    </row>
    <row r="42678" spans="3:18" x14ac:dyDescent="0.2">
      <c r="C42678"/>
      <c r="D42678"/>
      <c r="E42678"/>
      <c r="F42678"/>
      <c r="G42678"/>
      <c r="H42678"/>
      <c r="I42678"/>
      <c r="J42678"/>
      <c r="K42678"/>
      <c r="L42678"/>
      <c r="M42678"/>
      <c r="N42678"/>
      <c r="O42678"/>
      <c r="P42678"/>
      <c r="Q42678"/>
      <c r="R42678"/>
    </row>
    <row r="42679" spans="3:18" x14ac:dyDescent="0.2">
      <c r="C42679"/>
      <c r="D42679"/>
      <c r="E42679"/>
      <c r="F42679"/>
      <c r="G42679"/>
      <c r="H42679"/>
      <c r="I42679"/>
      <c r="J42679"/>
      <c r="K42679"/>
      <c r="L42679"/>
      <c r="M42679"/>
      <c r="N42679"/>
      <c r="O42679"/>
      <c r="P42679"/>
      <c r="Q42679"/>
      <c r="R42679"/>
    </row>
    <row r="42680" spans="3:18" x14ac:dyDescent="0.2">
      <c r="C42680"/>
      <c r="D42680"/>
      <c r="E42680"/>
      <c r="F42680"/>
      <c r="G42680"/>
      <c r="H42680"/>
      <c r="I42680"/>
      <c r="J42680"/>
      <c r="K42680"/>
      <c r="L42680"/>
      <c r="M42680"/>
      <c r="N42680"/>
      <c r="O42680"/>
      <c r="P42680"/>
      <c r="Q42680"/>
      <c r="R42680"/>
    </row>
    <row r="42681" spans="3:18" x14ac:dyDescent="0.2">
      <c r="C42681"/>
      <c r="D42681"/>
      <c r="E42681"/>
      <c r="F42681"/>
      <c r="G42681"/>
      <c r="H42681"/>
      <c r="I42681"/>
      <c r="J42681"/>
      <c r="K42681"/>
      <c r="L42681"/>
      <c r="M42681"/>
      <c r="N42681"/>
      <c r="O42681"/>
      <c r="P42681"/>
      <c r="Q42681"/>
      <c r="R42681"/>
    </row>
    <row r="42682" spans="3:18" x14ac:dyDescent="0.2">
      <c r="C42682"/>
      <c r="D42682"/>
      <c r="E42682"/>
      <c r="F42682"/>
      <c r="G42682"/>
      <c r="H42682"/>
      <c r="I42682"/>
      <c r="J42682"/>
      <c r="K42682"/>
      <c r="L42682"/>
      <c r="M42682"/>
      <c r="N42682"/>
      <c r="O42682"/>
      <c r="P42682"/>
      <c r="Q42682"/>
      <c r="R42682"/>
    </row>
    <row r="42683" spans="3:18" x14ac:dyDescent="0.2">
      <c r="C42683"/>
      <c r="D42683"/>
      <c r="E42683"/>
      <c r="F42683"/>
      <c r="G42683"/>
      <c r="H42683"/>
      <c r="I42683"/>
      <c r="J42683"/>
      <c r="K42683"/>
      <c r="L42683"/>
      <c r="M42683"/>
      <c r="N42683"/>
      <c r="O42683"/>
      <c r="P42683"/>
      <c r="Q42683"/>
      <c r="R42683"/>
    </row>
    <row r="42684" spans="3:18" x14ac:dyDescent="0.2">
      <c r="C42684"/>
      <c r="D42684"/>
      <c r="E42684"/>
      <c r="F42684"/>
      <c r="G42684"/>
      <c r="H42684"/>
      <c r="I42684"/>
      <c r="J42684"/>
      <c r="K42684"/>
      <c r="L42684"/>
      <c r="M42684"/>
      <c r="N42684"/>
      <c r="O42684"/>
      <c r="P42684"/>
      <c r="Q42684"/>
      <c r="R42684"/>
    </row>
    <row r="42685" spans="3:18" x14ac:dyDescent="0.2">
      <c r="C42685"/>
      <c r="D42685"/>
      <c r="E42685"/>
      <c r="F42685"/>
      <c r="G42685"/>
      <c r="H42685"/>
      <c r="I42685"/>
      <c r="J42685"/>
      <c r="K42685"/>
      <c r="L42685"/>
      <c r="M42685"/>
      <c r="N42685"/>
      <c r="O42685"/>
      <c r="P42685"/>
      <c r="Q42685"/>
      <c r="R42685"/>
    </row>
    <row r="42686" spans="3:18" x14ac:dyDescent="0.2">
      <c r="C42686"/>
      <c r="D42686"/>
      <c r="E42686"/>
      <c r="F42686"/>
      <c r="G42686"/>
      <c r="H42686"/>
      <c r="I42686"/>
      <c r="J42686"/>
      <c r="K42686"/>
      <c r="L42686"/>
      <c r="M42686"/>
      <c r="N42686"/>
      <c r="O42686"/>
      <c r="P42686"/>
      <c r="Q42686"/>
      <c r="R42686"/>
    </row>
    <row r="42687" spans="3:18" x14ac:dyDescent="0.2">
      <c r="C42687"/>
      <c r="D42687"/>
      <c r="E42687"/>
      <c r="F42687"/>
      <c r="G42687"/>
      <c r="H42687"/>
      <c r="I42687"/>
      <c r="J42687"/>
      <c r="K42687"/>
      <c r="L42687"/>
      <c r="M42687"/>
      <c r="N42687"/>
      <c r="O42687"/>
      <c r="P42687"/>
      <c r="Q42687"/>
      <c r="R42687"/>
    </row>
    <row r="42688" spans="3:18" x14ac:dyDescent="0.2">
      <c r="C42688"/>
      <c r="D42688"/>
      <c r="E42688"/>
      <c r="F42688"/>
      <c r="G42688"/>
      <c r="H42688"/>
      <c r="I42688"/>
      <c r="J42688"/>
      <c r="K42688"/>
      <c r="L42688"/>
      <c r="M42688"/>
      <c r="N42688"/>
      <c r="O42688"/>
      <c r="P42688"/>
      <c r="Q42688"/>
      <c r="R42688"/>
    </row>
    <row r="42689" spans="3:18" x14ac:dyDescent="0.2">
      <c r="C42689"/>
      <c r="D42689"/>
      <c r="E42689"/>
      <c r="F42689"/>
      <c r="G42689"/>
      <c r="H42689"/>
      <c r="I42689"/>
      <c r="J42689"/>
      <c r="K42689"/>
      <c r="L42689"/>
      <c r="M42689"/>
      <c r="N42689"/>
      <c r="O42689"/>
      <c r="P42689"/>
      <c r="Q42689"/>
      <c r="R42689"/>
    </row>
    <row r="42690" spans="3:18" x14ac:dyDescent="0.2">
      <c r="C42690"/>
      <c r="D42690"/>
      <c r="E42690"/>
      <c r="F42690"/>
      <c r="G42690"/>
      <c r="H42690"/>
      <c r="I42690"/>
      <c r="J42690"/>
      <c r="K42690"/>
      <c r="L42690"/>
      <c r="M42690"/>
      <c r="N42690"/>
      <c r="O42690"/>
      <c r="P42690"/>
      <c r="Q42690"/>
      <c r="R42690"/>
    </row>
    <row r="42691" spans="3:18" x14ac:dyDescent="0.2">
      <c r="C42691"/>
      <c r="D42691"/>
      <c r="E42691"/>
      <c r="F42691"/>
      <c r="G42691"/>
      <c r="H42691"/>
      <c r="I42691"/>
      <c r="J42691"/>
      <c r="K42691"/>
      <c r="L42691"/>
      <c r="M42691"/>
      <c r="N42691"/>
      <c r="O42691"/>
      <c r="P42691"/>
      <c r="Q42691"/>
      <c r="R42691"/>
    </row>
    <row r="42692" spans="3:18" x14ac:dyDescent="0.2">
      <c r="C42692"/>
      <c r="D42692"/>
      <c r="E42692"/>
      <c r="F42692"/>
      <c r="G42692"/>
      <c r="H42692"/>
      <c r="I42692"/>
      <c r="J42692"/>
      <c r="K42692"/>
      <c r="L42692"/>
      <c r="M42692"/>
      <c r="N42692"/>
      <c r="O42692"/>
      <c r="P42692"/>
      <c r="Q42692"/>
      <c r="R42692"/>
    </row>
    <row r="42693" spans="3:18" x14ac:dyDescent="0.2">
      <c r="C42693"/>
      <c r="D42693"/>
      <c r="E42693"/>
      <c r="F42693"/>
      <c r="G42693"/>
      <c r="H42693"/>
      <c r="I42693"/>
      <c r="J42693"/>
      <c r="K42693"/>
      <c r="L42693"/>
      <c r="M42693"/>
      <c r="N42693"/>
      <c r="O42693"/>
      <c r="P42693"/>
      <c r="Q42693"/>
      <c r="R42693"/>
    </row>
    <row r="42694" spans="3:18" x14ac:dyDescent="0.2">
      <c r="C42694"/>
      <c r="D42694"/>
      <c r="E42694"/>
      <c r="F42694"/>
      <c r="G42694"/>
      <c r="H42694"/>
      <c r="I42694"/>
      <c r="J42694"/>
      <c r="K42694"/>
      <c r="L42694"/>
      <c r="M42694"/>
      <c r="N42694"/>
      <c r="O42694"/>
      <c r="P42694"/>
      <c r="Q42694"/>
      <c r="R42694"/>
    </row>
    <row r="42695" spans="3:18" x14ac:dyDescent="0.2">
      <c r="C42695"/>
      <c r="D42695"/>
      <c r="E42695"/>
      <c r="F42695"/>
      <c r="G42695"/>
      <c r="H42695"/>
      <c r="I42695"/>
      <c r="J42695"/>
      <c r="K42695"/>
      <c r="L42695"/>
      <c r="M42695"/>
      <c r="N42695"/>
      <c r="O42695"/>
      <c r="P42695"/>
      <c r="Q42695"/>
      <c r="R42695"/>
    </row>
    <row r="42696" spans="3:18" x14ac:dyDescent="0.2">
      <c r="C42696"/>
      <c r="D42696"/>
      <c r="E42696"/>
      <c r="F42696"/>
      <c r="G42696"/>
      <c r="H42696"/>
      <c r="I42696"/>
      <c r="J42696"/>
      <c r="K42696"/>
      <c r="L42696"/>
      <c r="M42696"/>
      <c r="N42696"/>
      <c r="O42696"/>
      <c r="P42696"/>
      <c r="Q42696"/>
      <c r="R42696"/>
    </row>
    <row r="42697" spans="3:18" x14ac:dyDescent="0.2">
      <c r="C42697"/>
      <c r="D42697"/>
      <c r="E42697"/>
      <c r="F42697"/>
      <c r="G42697"/>
      <c r="H42697"/>
      <c r="I42697"/>
      <c r="J42697"/>
      <c r="K42697"/>
      <c r="L42697"/>
      <c r="M42697"/>
      <c r="N42697"/>
      <c r="O42697"/>
      <c r="P42697"/>
      <c r="Q42697"/>
      <c r="R42697"/>
    </row>
    <row r="42698" spans="3:18" x14ac:dyDescent="0.2">
      <c r="C42698"/>
      <c r="D42698"/>
      <c r="E42698"/>
      <c r="F42698"/>
      <c r="G42698"/>
      <c r="H42698"/>
      <c r="I42698"/>
      <c r="J42698"/>
      <c r="K42698"/>
      <c r="L42698"/>
      <c r="M42698"/>
      <c r="N42698"/>
      <c r="O42698"/>
      <c r="P42698"/>
      <c r="Q42698"/>
      <c r="R42698"/>
    </row>
    <row r="42699" spans="3:18" x14ac:dyDescent="0.2">
      <c r="C42699"/>
      <c r="D42699"/>
      <c r="E42699"/>
      <c r="F42699"/>
      <c r="G42699"/>
      <c r="H42699"/>
      <c r="I42699"/>
      <c r="J42699"/>
      <c r="K42699"/>
      <c r="L42699"/>
      <c r="M42699"/>
      <c r="N42699"/>
      <c r="O42699"/>
      <c r="P42699"/>
      <c r="Q42699"/>
      <c r="R42699"/>
    </row>
    <row r="42700" spans="3:18" x14ac:dyDescent="0.2">
      <c r="C42700"/>
      <c r="D42700"/>
      <c r="E42700"/>
      <c r="F42700"/>
      <c r="G42700"/>
      <c r="H42700"/>
      <c r="I42700"/>
      <c r="J42700"/>
      <c r="K42700"/>
      <c r="L42700"/>
      <c r="M42700"/>
      <c r="N42700"/>
      <c r="O42700"/>
      <c r="P42700"/>
      <c r="Q42700"/>
      <c r="R42700"/>
    </row>
    <row r="42701" spans="3:18" x14ac:dyDescent="0.2">
      <c r="C42701"/>
      <c r="D42701"/>
      <c r="E42701"/>
      <c r="F42701"/>
      <c r="G42701"/>
      <c r="H42701"/>
      <c r="I42701"/>
      <c r="J42701"/>
      <c r="K42701"/>
      <c r="L42701"/>
      <c r="M42701"/>
      <c r="N42701"/>
      <c r="O42701"/>
      <c r="P42701"/>
      <c r="Q42701"/>
      <c r="R42701"/>
    </row>
    <row r="42702" spans="3:18" x14ac:dyDescent="0.2">
      <c r="C42702"/>
      <c r="D42702"/>
      <c r="E42702"/>
      <c r="F42702"/>
      <c r="G42702"/>
      <c r="H42702"/>
      <c r="I42702"/>
      <c r="J42702"/>
      <c r="K42702"/>
      <c r="L42702"/>
      <c r="M42702"/>
      <c r="N42702"/>
      <c r="O42702"/>
      <c r="P42702"/>
      <c r="Q42702"/>
      <c r="R42702"/>
    </row>
    <row r="42703" spans="3:18" x14ac:dyDescent="0.2">
      <c r="C42703"/>
      <c r="D42703"/>
      <c r="E42703"/>
      <c r="F42703"/>
      <c r="G42703"/>
      <c r="H42703"/>
      <c r="I42703"/>
      <c r="J42703"/>
      <c r="K42703"/>
      <c r="L42703"/>
      <c r="M42703"/>
      <c r="N42703"/>
      <c r="O42703"/>
      <c r="P42703"/>
      <c r="Q42703"/>
      <c r="R42703"/>
    </row>
    <row r="42704" spans="3:18" x14ac:dyDescent="0.2">
      <c r="C42704"/>
      <c r="D42704"/>
      <c r="E42704"/>
      <c r="F42704"/>
      <c r="G42704"/>
      <c r="H42704"/>
      <c r="I42704"/>
      <c r="J42704"/>
      <c r="K42704"/>
      <c r="L42704"/>
      <c r="M42704"/>
      <c r="N42704"/>
      <c r="O42704"/>
      <c r="P42704"/>
      <c r="Q42704"/>
      <c r="R42704"/>
    </row>
    <row r="42705" spans="3:18" x14ac:dyDescent="0.2">
      <c r="C42705"/>
      <c r="D42705"/>
      <c r="E42705"/>
      <c r="F42705"/>
      <c r="G42705"/>
      <c r="H42705"/>
      <c r="I42705"/>
      <c r="J42705"/>
      <c r="K42705"/>
      <c r="L42705"/>
      <c r="M42705"/>
      <c r="N42705"/>
      <c r="O42705"/>
      <c r="P42705"/>
      <c r="Q42705"/>
      <c r="R42705"/>
    </row>
    <row r="42706" spans="3:18" x14ac:dyDescent="0.2">
      <c r="C42706"/>
      <c r="D42706"/>
      <c r="E42706"/>
      <c r="F42706"/>
      <c r="G42706"/>
      <c r="H42706"/>
      <c r="I42706"/>
      <c r="J42706"/>
      <c r="K42706"/>
      <c r="L42706"/>
      <c r="M42706"/>
      <c r="N42706"/>
      <c r="O42706"/>
      <c r="P42706"/>
      <c r="Q42706"/>
      <c r="R42706"/>
    </row>
    <row r="42707" spans="3:18" x14ac:dyDescent="0.2">
      <c r="C42707"/>
      <c r="D42707"/>
      <c r="E42707"/>
      <c r="F42707"/>
      <c r="G42707"/>
      <c r="H42707"/>
      <c r="I42707"/>
      <c r="J42707"/>
      <c r="K42707"/>
      <c r="L42707"/>
      <c r="M42707"/>
      <c r="N42707"/>
      <c r="O42707"/>
      <c r="P42707"/>
      <c r="Q42707"/>
      <c r="R42707"/>
    </row>
    <row r="42708" spans="3:18" x14ac:dyDescent="0.2">
      <c r="C42708"/>
      <c r="D42708"/>
      <c r="E42708"/>
      <c r="F42708"/>
      <c r="G42708"/>
      <c r="H42708"/>
      <c r="I42708"/>
      <c r="J42708"/>
      <c r="K42708"/>
      <c r="L42708"/>
      <c r="M42708"/>
      <c r="N42708"/>
      <c r="O42708"/>
      <c r="P42708"/>
      <c r="Q42708"/>
      <c r="R42708"/>
    </row>
    <row r="42709" spans="3:18" x14ac:dyDescent="0.2">
      <c r="C42709"/>
      <c r="D42709"/>
      <c r="E42709"/>
      <c r="F42709"/>
      <c r="G42709"/>
      <c r="H42709"/>
      <c r="I42709"/>
      <c r="J42709"/>
      <c r="K42709"/>
      <c r="L42709"/>
      <c r="M42709"/>
      <c r="N42709"/>
      <c r="O42709"/>
      <c r="P42709"/>
      <c r="Q42709"/>
      <c r="R42709"/>
    </row>
    <row r="42710" spans="3:18" x14ac:dyDescent="0.2">
      <c r="C42710"/>
      <c r="D42710"/>
      <c r="E42710"/>
      <c r="F42710"/>
      <c r="G42710"/>
      <c r="H42710"/>
      <c r="I42710"/>
      <c r="J42710"/>
      <c r="K42710"/>
      <c r="L42710"/>
      <c r="M42710"/>
      <c r="N42710"/>
      <c r="O42710"/>
      <c r="P42710"/>
      <c r="Q42710"/>
      <c r="R42710"/>
    </row>
    <row r="42711" spans="3:18" x14ac:dyDescent="0.2">
      <c r="C42711"/>
      <c r="D42711"/>
      <c r="E42711"/>
      <c r="F42711"/>
      <c r="G42711"/>
      <c r="H42711"/>
      <c r="I42711"/>
      <c r="J42711"/>
      <c r="K42711"/>
      <c r="L42711"/>
      <c r="M42711"/>
      <c r="N42711"/>
      <c r="O42711"/>
      <c r="P42711"/>
      <c r="Q42711"/>
      <c r="R42711"/>
    </row>
    <row r="42712" spans="3:18" x14ac:dyDescent="0.2">
      <c r="C42712"/>
      <c r="D42712"/>
      <c r="E42712"/>
      <c r="F42712"/>
      <c r="G42712"/>
      <c r="H42712"/>
      <c r="I42712"/>
      <c r="J42712"/>
      <c r="K42712"/>
      <c r="L42712"/>
      <c r="M42712"/>
      <c r="N42712"/>
      <c r="O42712"/>
      <c r="P42712"/>
      <c r="Q42712"/>
      <c r="R42712"/>
    </row>
    <row r="42713" spans="3:18" x14ac:dyDescent="0.2">
      <c r="C42713"/>
      <c r="D42713"/>
      <c r="E42713"/>
      <c r="F42713"/>
      <c r="G42713"/>
      <c r="H42713"/>
      <c r="I42713"/>
      <c r="J42713"/>
      <c r="K42713"/>
      <c r="L42713"/>
      <c r="M42713"/>
      <c r="N42713"/>
      <c r="O42713"/>
      <c r="P42713"/>
      <c r="Q42713"/>
      <c r="R42713"/>
    </row>
    <row r="42714" spans="3:18" x14ac:dyDescent="0.2">
      <c r="C42714"/>
      <c r="D42714"/>
      <c r="E42714"/>
      <c r="F42714"/>
      <c r="G42714"/>
      <c r="H42714"/>
      <c r="I42714"/>
      <c r="J42714"/>
      <c r="K42714"/>
      <c r="L42714"/>
      <c r="M42714"/>
      <c r="N42714"/>
      <c r="O42714"/>
      <c r="P42714"/>
      <c r="Q42714"/>
      <c r="R42714"/>
    </row>
    <row r="42715" spans="3:18" x14ac:dyDescent="0.2">
      <c r="C42715"/>
      <c r="D42715"/>
      <c r="E42715"/>
      <c r="F42715"/>
      <c r="G42715"/>
      <c r="H42715"/>
      <c r="I42715"/>
      <c r="J42715"/>
      <c r="K42715"/>
      <c r="L42715"/>
      <c r="M42715"/>
      <c r="N42715"/>
      <c r="O42715"/>
      <c r="P42715"/>
      <c r="Q42715"/>
      <c r="R42715"/>
    </row>
    <row r="42716" spans="3:18" x14ac:dyDescent="0.2">
      <c r="C42716"/>
      <c r="D42716"/>
      <c r="E42716"/>
      <c r="F42716"/>
      <c r="G42716"/>
      <c r="H42716"/>
      <c r="I42716"/>
      <c r="J42716"/>
      <c r="K42716"/>
      <c r="L42716"/>
      <c r="M42716"/>
      <c r="N42716"/>
      <c r="O42716"/>
      <c r="P42716"/>
      <c r="Q42716"/>
      <c r="R42716"/>
    </row>
    <row r="42717" spans="3:18" x14ac:dyDescent="0.2">
      <c r="C42717"/>
      <c r="D42717"/>
      <c r="E42717"/>
      <c r="F42717"/>
      <c r="G42717"/>
      <c r="H42717"/>
      <c r="I42717"/>
      <c r="J42717"/>
      <c r="K42717"/>
      <c r="L42717"/>
      <c r="M42717"/>
      <c r="N42717"/>
      <c r="O42717"/>
      <c r="P42717"/>
      <c r="Q42717"/>
      <c r="R42717"/>
    </row>
    <row r="42718" spans="3:18" x14ac:dyDescent="0.2">
      <c r="C42718"/>
      <c r="D42718"/>
      <c r="E42718"/>
      <c r="F42718"/>
      <c r="G42718"/>
      <c r="H42718"/>
      <c r="I42718"/>
      <c r="J42718"/>
      <c r="K42718"/>
      <c r="L42718"/>
      <c r="M42718"/>
      <c r="N42718"/>
      <c r="O42718"/>
      <c r="P42718"/>
      <c r="Q42718"/>
      <c r="R42718"/>
    </row>
    <row r="42719" spans="3:18" x14ac:dyDescent="0.2">
      <c r="C42719"/>
      <c r="D42719"/>
      <c r="E42719"/>
      <c r="F42719"/>
      <c r="G42719"/>
      <c r="H42719"/>
      <c r="I42719"/>
      <c r="J42719"/>
      <c r="K42719"/>
      <c r="L42719"/>
      <c r="M42719"/>
      <c r="N42719"/>
      <c r="O42719"/>
      <c r="P42719"/>
      <c r="Q42719"/>
      <c r="R42719"/>
    </row>
    <row r="42720" spans="3:18" x14ac:dyDescent="0.2">
      <c r="C42720"/>
      <c r="D42720"/>
      <c r="E42720"/>
      <c r="F42720"/>
      <c r="G42720"/>
      <c r="H42720"/>
      <c r="I42720"/>
      <c r="J42720"/>
      <c r="K42720"/>
      <c r="L42720"/>
      <c r="M42720"/>
      <c r="N42720"/>
      <c r="O42720"/>
      <c r="P42720"/>
      <c r="Q42720"/>
      <c r="R42720"/>
    </row>
    <row r="42721" spans="3:18" x14ac:dyDescent="0.2">
      <c r="C42721"/>
      <c r="D42721"/>
      <c r="E42721"/>
      <c r="F42721"/>
      <c r="G42721"/>
      <c r="H42721"/>
      <c r="I42721"/>
      <c r="J42721"/>
      <c r="K42721"/>
      <c r="L42721"/>
      <c r="M42721"/>
      <c r="N42721"/>
      <c r="O42721"/>
      <c r="P42721"/>
      <c r="Q42721"/>
      <c r="R42721"/>
    </row>
    <row r="42722" spans="3:18" x14ac:dyDescent="0.2">
      <c r="C42722"/>
      <c r="D42722"/>
      <c r="E42722"/>
      <c r="F42722"/>
      <c r="G42722"/>
      <c r="H42722"/>
      <c r="I42722"/>
      <c r="J42722"/>
      <c r="K42722"/>
      <c r="L42722"/>
      <c r="M42722"/>
      <c r="N42722"/>
      <c r="O42722"/>
      <c r="P42722"/>
      <c r="Q42722"/>
      <c r="R42722"/>
    </row>
    <row r="42723" spans="3:18" x14ac:dyDescent="0.2">
      <c r="C42723"/>
      <c r="D42723"/>
      <c r="E42723"/>
      <c r="F42723"/>
      <c r="G42723"/>
      <c r="H42723"/>
      <c r="I42723"/>
      <c r="J42723"/>
      <c r="K42723"/>
      <c r="L42723"/>
      <c r="M42723"/>
      <c r="N42723"/>
      <c r="O42723"/>
      <c r="P42723"/>
      <c r="Q42723"/>
      <c r="R42723"/>
    </row>
    <row r="42724" spans="3:18" x14ac:dyDescent="0.2">
      <c r="C42724"/>
      <c r="D42724"/>
      <c r="E42724"/>
      <c r="F42724"/>
      <c r="G42724"/>
      <c r="H42724"/>
      <c r="I42724"/>
      <c r="J42724"/>
      <c r="K42724"/>
      <c r="L42724"/>
      <c r="M42724"/>
      <c r="N42724"/>
      <c r="O42724"/>
      <c r="P42724"/>
      <c r="Q42724"/>
      <c r="R42724"/>
    </row>
    <row r="42725" spans="3:18" x14ac:dyDescent="0.2">
      <c r="C42725"/>
      <c r="D42725"/>
      <c r="E42725"/>
      <c r="F42725"/>
      <c r="G42725"/>
      <c r="H42725"/>
      <c r="I42725"/>
      <c r="J42725"/>
      <c r="K42725"/>
      <c r="L42725"/>
      <c r="M42725"/>
      <c r="N42725"/>
      <c r="O42725"/>
      <c r="P42725"/>
      <c r="Q42725"/>
      <c r="R42725"/>
    </row>
    <row r="42726" spans="3:18" x14ac:dyDescent="0.2">
      <c r="C42726"/>
      <c r="D42726"/>
      <c r="E42726"/>
      <c r="F42726"/>
      <c r="G42726"/>
      <c r="H42726"/>
      <c r="I42726"/>
      <c r="J42726"/>
      <c r="K42726"/>
      <c r="L42726"/>
      <c r="M42726"/>
      <c r="N42726"/>
      <c r="O42726"/>
      <c r="P42726"/>
      <c r="Q42726"/>
      <c r="R42726"/>
    </row>
    <row r="42727" spans="3:18" x14ac:dyDescent="0.2">
      <c r="C42727"/>
      <c r="D42727"/>
      <c r="E42727"/>
      <c r="F42727"/>
      <c r="G42727"/>
      <c r="H42727"/>
      <c r="I42727"/>
      <c r="J42727"/>
      <c r="K42727"/>
      <c r="L42727"/>
      <c r="M42727"/>
      <c r="N42727"/>
      <c r="O42727"/>
      <c r="P42727"/>
      <c r="Q42727"/>
      <c r="R42727"/>
    </row>
    <row r="42728" spans="3:18" x14ac:dyDescent="0.2">
      <c r="C42728"/>
      <c r="D42728"/>
      <c r="E42728"/>
      <c r="F42728"/>
      <c r="G42728"/>
      <c r="H42728"/>
      <c r="I42728"/>
      <c r="J42728"/>
      <c r="K42728"/>
      <c r="L42728"/>
      <c r="M42728"/>
      <c r="N42728"/>
      <c r="O42728"/>
      <c r="P42728"/>
      <c r="Q42728"/>
      <c r="R42728"/>
    </row>
    <row r="42729" spans="3:18" x14ac:dyDescent="0.2">
      <c r="C42729"/>
      <c r="D42729"/>
      <c r="E42729"/>
      <c r="F42729"/>
      <c r="G42729"/>
      <c r="H42729"/>
      <c r="I42729"/>
      <c r="J42729"/>
      <c r="K42729"/>
      <c r="L42729"/>
      <c r="M42729"/>
      <c r="N42729"/>
      <c r="O42729"/>
      <c r="P42729"/>
      <c r="Q42729"/>
      <c r="R42729"/>
    </row>
    <row r="42730" spans="3:18" x14ac:dyDescent="0.2">
      <c r="C42730"/>
      <c r="D42730"/>
      <c r="E42730"/>
      <c r="F42730"/>
      <c r="G42730"/>
      <c r="H42730"/>
      <c r="I42730"/>
      <c r="J42730"/>
      <c r="K42730"/>
      <c r="L42730"/>
      <c r="M42730"/>
      <c r="N42730"/>
      <c r="O42730"/>
      <c r="P42730"/>
      <c r="Q42730"/>
      <c r="R42730"/>
    </row>
    <row r="42731" spans="3:18" x14ac:dyDescent="0.2">
      <c r="C42731"/>
      <c r="D42731"/>
      <c r="E42731"/>
      <c r="F42731"/>
      <c r="G42731"/>
      <c r="H42731"/>
      <c r="I42731"/>
      <c r="J42731"/>
      <c r="K42731"/>
      <c r="L42731"/>
      <c r="M42731"/>
      <c r="N42731"/>
      <c r="O42731"/>
      <c r="P42731"/>
      <c r="Q42731"/>
      <c r="R42731"/>
    </row>
    <row r="42732" spans="3:18" x14ac:dyDescent="0.2">
      <c r="C42732"/>
      <c r="D42732"/>
      <c r="E42732"/>
      <c r="F42732"/>
      <c r="G42732"/>
      <c r="H42732"/>
      <c r="I42732"/>
      <c r="J42732"/>
      <c r="K42732"/>
      <c r="L42732"/>
      <c r="M42732"/>
      <c r="N42732"/>
      <c r="O42732"/>
      <c r="P42732"/>
      <c r="Q42732"/>
      <c r="R42732"/>
    </row>
    <row r="42733" spans="3:18" x14ac:dyDescent="0.2">
      <c r="C42733"/>
      <c r="D42733"/>
      <c r="E42733"/>
      <c r="F42733"/>
      <c r="G42733"/>
      <c r="H42733"/>
      <c r="I42733"/>
      <c r="J42733"/>
      <c r="K42733"/>
      <c r="L42733"/>
      <c r="M42733"/>
      <c r="N42733"/>
      <c r="O42733"/>
      <c r="P42733"/>
      <c r="Q42733"/>
      <c r="R42733"/>
    </row>
    <row r="42734" spans="3:18" x14ac:dyDescent="0.2">
      <c r="C42734"/>
      <c r="D42734"/>
      <c r="E42734"/>
      <c r="F42734"/>
      <c r="G42734"/>
      <c r="H42734"/>
      <c r="I42734"/>
      <c r="J42734"/>
      <c r="K42734"/>
      <c r="L42734"/>
      <c r="M42734"/>
      <c r="N42734"/>
      <c r="O42734"/>
      <c r="P42734"/>
      <c r="Q42734"/>
      <c r="R42734"/>
    </row>
    <row r="42735" spans="3:18" x14ac:dyDescent="0.2">
      <c r="C42735"/>
      <c r="D42735"/>
      <c r="E42735"/>
      <c r="F42735"/>
      <c r="G42735"/>
      <c r="H42735"/>
      <c r="I42735"/>
      <c r="J42735"/>
      <c r="K42735"/>
      <c r="L42735"/>
      <c r="M42735"/>
      <c r="N42735"/>
      <c r="O42735"/>
      <c r="P42735"/>
      <c r="Q42735"/>
      <c r="R42735"/>
    </row>
    <row r="42736" spans="3:18" x14ac:dyDescent="0.2">
      <c r="C42736"/>
      <c r="D42736"/>
      <c r="E42736"/>
      <c r="F42736"/>
      <c r="G42736"/>
      <c r="H42736"/>
      <c r="I42736"/>
      <c r="J42736"/>
      <c r="K42736"/>
      <c r="L42736"/>
      <c r="M42736"/>
      <c r="N42736"/>
      <c r="O42736"/>
      <c r="P42736"/>
      <c r="Q42736"/>
      <c r="R42736"/>
    </row>
    <row r="42737" spans="3:18" x14ac:dyDescent="0.2">
      <c r="C42737"/>
      <c r="D42737"/>
      <c r="E42737"/>
      <c r="F42737"/>
      <c r="G42737"/>
      <c r="H42737"/>
      <c r="I42737"/>
      <c r="J42737"/>
      <c r="K42737"/>
      <c r="L42737"/>
      <c r="M42737"/>
      <c r="N42737"/>
      <c r="O42737"/>
      <c r="P42737"/>
      <c r="Q42737"/>
      <c r="R42737"/>
    </row>
    <row r="42738" spans="3:18" x14ac:dyDescent="0.2">
      <c r="C42738"/>
      <c r="D42738"/>
      <c r="E42738"/>
      <c r="F42738"/>
      <c r="G42738"/>
      <c r="H42738"/>
      <c r="I42738"/>
      <c r="J42738"/>
      <c r="K42738"/>
      <c r="L42738"/>
      <c r="M42738"/>
      <c r="N42738"/>
      <c r="O42738"/>
      <c r="P42738"/>
      <c r="Q42738"/>
      <c r="R42738"/>
    </row>
    <row r="42739" spans="3:18" x14ac:dyDescent="0.2">
      <c r="C42739"/>
      <c r="D42739"/>
      <c r="E42739"/>
      <c r="F42739"/>
      <c r="G42739"/>
      <c r="H42739"/>
      <c r="I42739"/>
      <c r="J42739"/>
      <c r="K42739"/>
      <c r="L42739"/>
      <c r="M42739"/>
      <c r="N42739"/>
      <c r="O42739"/>
      <c r="P42739"/>
      <c r="Q42739"/>
      <c r="R42739"/>
    </row>
    <row r="42740" spans="3:18" x14ac:dyDescent="0.2">
      <c r="C42740"/>
      <c r="D42740"/>
      <c r="E42740"/>
      <c r="F42740"/>
      <c r="G42740"/>
      <c r="H42740"/>
      <c r="I42740"/>
      <c r="J42740"/>
      <c r="K42740"/>
      <c r="L42740"/>
      <c r="M42740"/>
      <c r="N42740"/>
      <c r="O42740"/>
      <c r="P42740"/>
      <c r="Q42740"/>
      <c r="R42740"/>
    </row>
    <row r="42741" spans="3:18" x14ac:dyDescent="0.2">
      <c r="C42741"/>
      <c r="D42741"/>
      <c r="E42741"/>
      <c r="F42741"/>
      <c r="G42741"/>
      <c r="H42741"/>
      <c r="I42741"/>
      <c r="J42741"/>
      <c r="K42741"/>
      <c r="L42741"/>
      <c r="M42741"/>
      <c r="N42741"/>
      <c r="O42741"/>
      <c r="P42741"/>
      <c r="Q42741"/>
      <c r="R42741"/>
    </row>
    <row r="42742" spans="3:18" x14ac:dyDescent="0.2">
      <c r="C42742"/>
      <c r="D42742"/>
      <c r="E42742"/>
      <c r="F42742"/>
      <c r="G42742"/>
      <c r="H42742"/>
      <c r="I42742"/>
      <c r="J42742"/>
      <c r="K42742"/>
      <c r="L42742"/>
      <c r="M42742"/>
      <c r="N42742"/>
      <c r="O42742"/>
      <c r="P42742"/>
      <c r="Q42742"/>
      <c r="R42742"/>
    </row>
    <row r="42743" spans="3:18" x14ac:dyDescent="0.2">
      <c r="C42743"/>
      <c r="D42743"/>
      <c r="E42743"/>
      <c r="F42743"/>
      <c r="G42743"/>
      <c r="H42743"/>
      <c r="I42743"/>
      <c r="J42743"/>
      <c r="K42743"/>
      <c r="L42743"/>
      <c r="M42743"/>
      <c r="N42743"/>
      <c r="O42743"/>
      <c r="P42743"/>
      <c r="Q42743"/>
      <c r="R42743"/>
    </row>
    <row r="42744" spans="3:18" x14ac:dyDescent="0.2">
      <c r="C42744"/>
      <c r="D42744"/>
      <c r="E42744"/>
      <c r="F42744"/>
      <c r="G42744"/>
      <c r="H42744"/>
      <c r="I42744"/>
      <c r="J42744"/>
      <c r="K42744"/>
      <c r="L42744"/>
      <c r="M42744"/>
      <c r="N42744"/>
      <c r="O42744"/>
      <c r="P42744"/>
      <c r="Q42744"/>
      <c r="R42744"/>
    </row>
    <row r="42745" spans="3:18" x14ac:dyDescent="0.2">
      <c r="C42745"/>
      <c r="D42745"/>
      <c r="E42745"/>
      <c r="F42745"/>
      <c r="G42745"/>
      <c r="H42745"/>
      <c r="I42745"/>
      <c r="J42745"/>
      <c r="K42745"/>
      <c r="L42745"/>
      <c r="M42745"/>
      <c r="N42745"/>
      <c r="O42745"/>
      <c r="P42745"/>
      <c r="Q42745"/>
      <c r="R42745"/>
    </row>
    <row r="42746" spans="3:18" x14ac:dyDescent="0.2">
      <c r="C42746"/>
      <c r="D42746"/>
      <c r="E42746"/>
      <c r="F42746"/>
      <c r="G42746"/>
      <c r="H42746"/>
      <c r="I42746"/>
      <c r="J42746"/>
      <c r="K42746"/>
      <c r="L42746"/>
      <c r="M42746"/>
      <c r="N42746"/>
      <c r="O42746"/>
      <c r="P42746"/>
      <c r="Q42746"/>
      <c r="R42746"/>
    </row>
    <row r="42747" spans="3:18" x14ac:dyDescent="0.2">
      <c r="C42747"/>
      <c r="D42747"/>
      <c r="E42747"/>
      <c r="F42747"/>
      <c r="G42747"/>
      <c r="H42747"/>
      <c r="I42747"/>
      <c r="J42747"/>
      <c r="K42747"/>
      <c r="L42747"/>
      <c r="M42747"/>
      <c r="N42747"/>
      <c r="O42747"/>
      <c r="P42747"/>
      <c r="Q42747"/>
      <c r="R42747"/>
    </row>
    <row r="42748" spans="3:18" x14ac:dyDescent="0.2">
      <c r="C42748"/>
      <c r="D42748"/>
      <c r="E42748"/>
      <c r="F42748"/>
      <c r="G42748"/>
      <c r="H42748"/>
      <c r="I42748"/>
      <c r="J42748"/>
      <c r="K42748"/>
      <c r="L42748"/>
      <c r="M42748"/>
      <c r="N42748"/>
      <c r="O42748"/>
      <c r="P42748"/>
      <c r="Q42748"/>
      <c r="R42748"/>
    </row>
    <row r="42749" spans="3:18" x14ac:dyDescent="0.2">
      <c r="C42749"/>
      <c r="D42749"/>
      <c r="E42749"/>
      <c r="F42749"/>
      <c r="G42749"/>
      <c r="H42749"/>
      <c r="I42749"/>
      <c r="J42749"/>
      <c r="K42749"/>
      <c r="L42749"/>
      <c r="M42749"/>
      <c r="N42749"/>
      <c r="O42749"/>
      <c r="P42749"/>
      <c r="Q42749"/>
      <c r="R42749"/>
    </row>
    <row r="42750" spans="3:18" x14ac:dyDescent="0.2">
      <c r="C42750"/>
      <c r="D42750"/>
      <c r="E42750"/>
      <c r="F42750"/>
      <c r="G42750"/>
      <c r="H42750"/>
      <c r="I42750"/>
      <c r="J42750"/>
      <c r="K42750"/>
      <c r="L42750"/>
      <c r="M42750"/>
      <c r="N42750"/>
      <c r="O42750"/>
      <c r="P42750"/>
      <c r="Q42750"/>
      <c r="R42750"/>
    </row>
    <row r="42751" spans="3:18" x14ac:dyDescent="0.2">
      <c r="C42751"/>
      <c r="D42751"/>
      <c r="E42751"/>
      <c r="F42751"/>
      <c r="G42751"/>
      <c r="H42751"/>
      <c r="I42751"/>
      <c r="J42751"/>
      <c r="K42751"/>
      <c r="L42751"/>
      <c r="M42751"/>
      <c r="N42751"/>
      <c r="O42751"/>
      <c r="P42751"/>
      <c r="Q42751"/>
      <c r="R42751"/>
    </row>
    <row r="42752" spans="3:18" x14ac:dyDescent="0.2">
      <c r="C42752"/>
      <c r="D42752"/>
      <c r="E42752"/>
      <c r="F42752"/>
      <c r="G42752"/>
      <c r="H42752"/>
      <c r="I42752"/>
      <c r="J42752"/>
      <c r="K42752"/>
      <c r="L42752"/>
      <c r="M42752"/>
      <c r="N42752"/>
      <c r="O42752"/>
      <c r="P42752"/>
      <c r="Q42752"/>
      <c r="R42752"/>
    </row>
    <row r="42753" spans="3:18" x14ac:dyDescent="0.2">
      <c r="C42753"/>
      <c r="D42753"/>
      <c r="E42753"/>
      <c r="F42753"/>
      <c r="G42753"/>
      <c r="H42753"/>
      <c r="I42753"/>
      <c r="J42753"/>
      <c r="K42753"/>
      <c r="L42753"/>
      <c r="M42753"/>
      <c r="N42753"/>
      <c r="O42753"/>
      <c r="P42753"/>
      <c r="Q42753"/>
      <c r="R42753"/>
    </row>
    <row r="42754" spans="3:18" x14ac:dyDescent="0.2">
      <c r="C42754"/>
      <c r="D42754"/>
      <c r="E42754"/>
      <c r="F42754"/>
      <c r="G42754"/>
      <c r="H42754"/>
      <c r="I42754"/>
      <c r="J42754"/>
      <c r="K42754"/>
      <c r="L42754"/>
      <c r="M42754"/>
      <c r="N42754"/>
      <c r="O42754"/>
      <c r="P42754"/>
      <c r="Q42754"/>
      <c r="R42754"/>
    </row>
    <row r="42755" spans="3:18" x14ac:dyDescent="0.2">
      <c r="C42755"/>
      <c r="D42755"/>
      <c r="E42755"/>
      <c r="F42755"/>
      <c r="G42755"/>
      <c r="H42755"/>
      <c r="I42755"/>
      <c r="J42755"/>
      <c r="K42755"/>
      <c r="L42755"/>
      <c r="M42755"/>
      <c r="N42755"/>
      <c r="O42755"/>
      <c r="P42755"/>
      <c r="Q42755"/>
      <c r="R42755"/>
    </row>
    <row r="42756" spans="3:18" x14ac:dyDescent="0.2">
      <c r="C42756"/>
      <c r="D42756"/>
      <c r="E42756"/>
      <c r="F42756"/>
      <c r="G42756"/>
      <c r="H42756"/>
      <c r="I42756"/>
      <c r="J42756"/>
      <c r="K42756"/>
      <c r="L42756"/>
      <c r="M42756"/>
      <c r="N42756"/>
      <c r="O42756"/>
      <c r="P42756"/>
      <c r="Q42756"/>
      <c r="R42756"/>
    </row>
    <row r="42757" spans="3:18" x14ac:dyDescent="0.2">
      <c r="C42757"/>
      <c r="D42757"/>
      <c r="E42757"/>
      <c r="F42757"/>
      <c r="G42757"/>
      <c r="H42757"/>
      <c r="I42757"/>
      <c r="J42757"/>
      <c r="K42757"/>
      <c r="L42757"/>
      <c r="M42757"/>
      <c r="N42757"/>
      <c r="O42757"/>
      <c r="P42757"/>
      <c r="Q42757"/>
      <c r="R42757"/>
    </row>
    <row r="42758" spans="3:18" x14ac:dyDescent="0.2">
      <c r="C42758"/>
      <c r="D42758"/>
      <c r="E42758"/>
      <c r="F42758"/>
      <c r="G42758"/>
      <c r="H42758"/>
      <c r="I42758"/>
      <c r="J42758"/>
      <c r="K42758"/>
      <c r="L42758"/>
      <c r="M42758"/>
      <c r="N42758"/>
      <c r="O42758"/>
      <c r="P42758"/>
      <c r="Q42758"/>
      <c r="R42758"/>
    </row>
    <row r="42759" spans="3:18" x14ac:dyDescent="0.2">
      <c r="C42759"/>
      <c r="D42759"/>
      <c r="E42759"/>
      <c r="F42759"/>
      <c r="G42759"/>
      <c r="H42759"/>
      <c r="I42759"/>
      <c r="J42759"/>
      <c r="K42759"/>
      <c r="L42759"/>
      <c r="M42759"/>
      <c r="N42759"/>
      <c r="O42759"/>
      <c r="P42759"/>
      <c r="Q42759"/>
      <c r="R42759"/>
    </row>
    <row r="42760" spans="3:18" x14ac:dyDescent="0.2">
      <c r="C42760"/>
      <c r="D42760"/>
      <c r="E42760"/>
      <c r="F42760"/>
      <c r="G42760"/>
      <c r="H42760"/>
      <c r="I42760"/>
      <c r="J42760"/>
      <c r="K42760"/>
      <c r="L42760"/>
      <c r="M42760"/>
      <c r="N42760"/>
      <c r="O42760"/>
      <c r="P42760"/>
      <c r="Q42760"/>
      <c r="R42760"/>
    </row>
    <row r="42761" spans="3:18" x14ac:dyDescent="0.2">
      <c r="C42761"/>
      <c r="D42761"/>
      <c r="E42761"/>
      <c r="F42761"/>
      <c r="G42761"/>
      <c r="H42761"/>
      <c r="I42761"/>
      <c r="J42761"/>
      <c r="K42761"/>
      <c r="L42761"/>
      <c r="M42761"/>
      <c r="N42761"/>
      <c r="O42761"/>
      <c r="P42761"/>
      <c r="Q42761"/>
      <c r="R42761"/>
    </row>
    <row r="42762" spans="3:18" x14ac:dyDescent="0.2">
      <c r="C42762"/>
      <c r="D42762"/>
      <c r="E42762"/>
      <c r="F42762"/>
      <c r="G42762"/>
      <c r="H42762"/>
      <c r="I42762"/>
      <c r="J42762"/>
      <c r="K42762"/>
      <c r="L42762"/>
      <c r="M42762"/>
      <c r="N42762"/>
      <c r="O42762"/>
      <c r="P42762"/>
      <c r="Q42762"/>
      <c r="R42762"/>
    </row>
    <row r="42763" spans="3:18" x14ac:dyDescent="0.2">
      <c r="C42763"/>
      <c r="D42763"/>
      <c r="E42763"/>
      <c r="F42763"/>
      <c r="G42763"/>
      <c r="H42763"/>
      <c r="I42763"/>
      <c r="J42763"/>
      <c r="K42763"/>
      <c r="L42763"/>
      <c r="M42763"/>
      <c r="N42763"/>
      <c r="O42763"/>
      <c r="P42763"/>
      <c r="Q42763"/>
      <c r="R42763"/>
    </row>
    <row r="42764" spans="3:18" x14ac:dyDescent="0.2">
      <c r="C42764"/>
      <c r="D42764"/>
      <c r="E42764"/>
      <c r="F42764"/>
      <c r="G42764"/>
      <c r="H42764"/>
      <c r="I42764"/>
      <c r="J42764"/>
      <c r="K42764"/>
      <c r="L42764"/>
      <c r="M42764"/>
      <c r="N42764"/>
      <c r="O42764"/>
      <c r="P42764"/>
      <c r="Q42764"/>
      <c r="R42764"/>
    </row>
    <row r="42765" spans="3:18" x14ac:dyDescent="0.2">
      <c r="C42765"/>
      <c r="D42765"/>
      <c r="E42765"/>
      <c r="F42765"/>
      <c r="G42765"/>
      <c r="H42765"/>
      <c r="I42765"/>
      <c r="J42765"/>
      <c r="K42765"/>
      <c r="L42765"/>
      <c r="M42765"/>
      <c r="N42765"/>
      <c r="O42765"/>
      <c r="P42765"/>
      <c r="Q42765"/>
      <c r="R42765"/>
    </row>
    <row r="42766" spans="3:18" x14ac:dyDescent="0.2">
      <c r="C42766"/>
      <c r="D42766"/>
      <c r="E42766"/>
      <c r="F42766"/>
      <c r="G42766"/>
      <c r="H42766"/>
      <c r="I42766"/>
      <c r="J42766"/>
      <c r="K42766"/>
      <c r="L42766"/>
      <c r="M42766"/>
      <c r="N42766"/>
      <c r="O42766"/>
      <c r="P42766"/>
      <c r="Q42766"/>
      <c r="R42766"/>
    </row>
    <row r="42767" spans="3:18" x14ac:dyDescent="0.2">
      <c r="C42767"/>
      <c r="D42767"/>
      <c r="E42767"/>
      <c r="F42767"/>
      <c r="G42767"/>
      <c r="H42767"/>
      <c r="I42767"/>
      <c r="J42767"/>
      <c r="K42767"/>
      <c r="L42767"/>
      <c r="M42767"/>
      <c r="N42767"/>
      <c r="O42767"/>
      <c r="P42767"/>
      <c r="Q42767"/>
      <c r="R42767"/>
    </row>
    <row r="42768" spans="3:18" x14ac:dyDescent="0.2">
      <c r="C42768"/>
      <c r="D42768"/>
      <c r="E42768"/>
      <c r="F42768"/>
      <c r="G42768"/>
      <c r="H42768"/>
      <c r="I42768"/>
      <c r="J42768"/>
      <c r="K42768"/>
      <c r="L42768"/>
      <c r="M42768"/>
      <c r="N42768"/>
      <c r="O42768"/>
      <c r="P42768"/>
      <c r="Q42768"/>
      <c r="R42768"/>
    </row>
    <row r="42769" spans="3:18" x14ac:dyDescent="0.2">
      <c r="C42769"/>
      <c r="D42769"/>
      <c r="E42769"/>
      <c r="F42769"/>
      <c r="G42769"/>
      <c r="H42769"/>
      <c r="I42769"/>
      <c r="J42769"/>
      <c r="K42769"/>
      <c r="L42769"/>
      <c r="M42769"/>
      <c r="N42769"/>
      <c r="O42769"/>
      <c r="P42769"/>
      <c r="Q42769"/>
      <c r="R42769"/>
    </row>
    <row r="42770" spans="3:18" x14ac:dyDescent="0.2">
      <c r="C42770"/>
      <c r="D42770"/>
      <c r="E42770"/>
      <c r="F42770"/>
      <c r="G42770"/>
      <c r="H42770"/>
      <c r="I42770"/>
      <c r="J42770"/>
      <c r="K42770"/>
      <c r="L42770"/>
      <c r="M42770"/>
      <c r="N42770"/>
      <c r="O42770"/>
      <c r="P42770"/>
      <c r="Q42770"/>
      <c r="R42770"/>
    </row>
    <row r="42771" spans="3:18" x14ac:dyDescent="0.2">
      <c r="C42771"/>
      <c r="D42771"/>
      <c r="E42771"/>
      <c r="F42771"/>
      <c r="G42771"/>
      <c r="H42771"/>
      <c r="I42771"/>
      <c r="J42771"/>
      <c r="K42771"/>
      <c r="L42771"/>
      <c r="M42771"/>
      <c r="N42771"/>
      <c r="O42771"/>
      <c r="P42771"/>
      <c r="Q42771"/>
      <c r="R42771"/>
    </row>
    <row r="42772" spans="3:18" x14ac:dyDescent="0.2">
      <c r="C42772"/>
      <c r="D42772"/>
      <c r="E42772"/>
      <c r="F42772"/>
      <c r="G42772"/>
      <c r="H42772"/>
      <c r="I42772"/>
      <c r="J42772"/>
      <c r="K42772"/>
      <c r="L42772"/>
      <c r="M42772"/>
      <c r="N42772"/>
      <c r="O42772"/>
      <c r="P42772"/>
      <c r="Q42772"/>
      <c r="R42772"/>
    </row>
    <row r="42773" spans="3:18" x14ac:dyDescent="0.2">
      <c r="C42773"/>
      <c r="D42773"/>
      <c r="E42773"/>
      <c r="F42773"/>
      <c r="G42773"/>
      <c r="H42773"/>
      <c r="I42773"/>
      <c r="J42773"/>
      <c r="K42773"/>
      <c r="L42773"/>
      <c r="M42773"/>
      <c r="N42773"/>
      <c r="O42773"/>
      <c r="P42773"/>
      <c r="Q42773"/>
      <c r="R42773"/>
    </row>
    <row r="42774" spans="3:18" x14ac:dyDescent="0.2">
      <c r="C42774"/>
      <c r="D42774"/>
      <c r="E42774"/>
      <c r="F42774"/>
      <c r="G42774"/>
      <c r="H42774"/>
      <c r="I42774"/>
      <c r="J42774"/>
      <c r="K42774"/>
      <c r="L42774"/>
      <c r="M42774"/>
      <c r="N42774"/>
      <c r="O42774"/>
      <c r="P42774"/>
      <c r="Q42774"/>
      <c r="R42774"/>
    </row>
    <row r="42775" spans="3:18" x14ac:dyDescent="0.2">
      <c r="C42775"/>
      <c r="D42775"/>
      <c r="E42775"/>
      <c r="F42775"/>
      <c r="G42775"/>
      <c r="H42775"/>
      <c r="I42775"/>
      <c r="J42775"/>
      <c r="K42775"/>
      <c r="L42775"/>
      <c r="M42775"/>
      <c r="N42775"/>
      <c r="O42775"/>
      <c r="P42775"/>
      <c r="Q42775"/>
      <c r="R42775"/>
    </row>
    <row r="42776" spans="3:18" x14ac:dyDescent="0.2">
      <c r="C42776"/>
      <c r="D42776"/>
      <c r="E42776"/>
      <c r="F42776"/>
      <c r="G42776"/>
      <c r="H42776"/>
      <c r="I42776"/>
      <c r="J42776"/>
      <c r="K42776"/>
      <c r="L42776"/>
      <c r="M42776"/>
      <c r="N42776"/>
      <c r="O42776"/>
      <c r="P42776"/>
      <c r="Q42776"/>
      <c r="R42776"/>
    </row>
    <row r="42777" spans="3:18" x14ac:dyDescent="0.2">
      <c r="C42777"/>
      <c r="D42777"/>
      <c r="E42777"/>
      <c r="F42777"/>
      <c r="G42777"/>
      <c r="H42777"/>
      <c r="I42777"/>
      <c r="J42777"/>
      <c r="K42777"/>
      <c r="L42777"/>
      <c r="M42777"/>
      <c r="N42777"/>
      <c r="O42777"/>
      <c r="P42777"/>
      <c r="Q42777"/>
      <c r="R42777"/>
    </row>
    <row r="42778" spans="3:18" x14ac:dyDescent="0.2">
      <c r="C42778"/>
      <c r="D42778"/>
      <c r="E42778"/>
      <c r="F42778"/>
      <c r="G42778"/>
      <c r="H42778"/>
      <c r="I42778"/>
      <c r="J42778"/>
      <c r="K42778"/>
      <c r="L42778"/>
      <c r="M42778"/>
      <c r="N42778"/>
      <c r="O42778"/>
      <c r="P42778"/>
      <c r="Q42778"/>
      <c r="R42778"/>
    </row>
    <row r="42779" spans="3:18" x14ac:dyDescent="0.2">
      <c r="C42779"/>
      <c r="D42779"/>
      <c r="E42779"/>
      <c r="F42779"/>
      <c r="G42779"/>
      <c r="H42779"/>
      <c r="I42779"/>
      <c r="J42779"/>
      <c r="K42779"/>
      <c r="L42779"/>
      <c r="M42779"/>
      <c r="N42779"/>
      <c r="O42779"/>
      <c r="P42779"/>
      <c r="Q42779"/>
      <c r="R42779"/>
    </row>
    <row r="42780" spans="3:18" x14ac:dyDescent="0.2">
      <c r="C42780"/>
      <c r="D42780"/>
      <c r="E42780"/>
      <c r="F42780"/>
      <c r="G42780"/>
      <c r="H42780"/>
      <c r="I42780"/>
      <c r="J42780"/>
      <c r="K42780"/>
      <c r="L42780"/>
      <c r="M42780"/>
      <c r="N42780"/>
      <c r="O42780"/>
      <c r="P42780"/>
      <c r="Q42780"/>
      <c r="R42780"/>
    </row>
    <row r="42781" spans="3:18" x14ac:dyDescent="0.2">
      <c r="C42781"/>
      <c r="D42781"/>
      <c r="E42781"/>
      <c r="F42781"/>
      <c r="G42781"/>
      <c r="H42781"/>
      <c r="I42781"/>
      <c r="J42781"/>
      <c r="K42781"/>
      <c r="L42781"/>
      <c r="M42781"/>
      <c r="N42781"/>
      <c r="O42781"/>
      <c r="P42781"/>
      <c r="Q42781"/>
      <c r="R42781"/>
    </row>
    <row r="42782" spans="3:18" x14ac:dyDescent="0.2">
      <c r="C42782"/>
      <c r="D42782"/>
      <c r="E42782"/>
      <c r="F42782"/>
      <c r="G42782"/>
      <c r="H42782"/>
      <c r="I42782"/>
      <c r="J42782"/>
      <c r="K42782"/>
      <c r="L42782"/>
      <c r="M42782"/>
      <c r="N42782"/>
      <c r="O42782"/>
      <c r="P42782"/>
      <c r="Q42782"/>
      <c r="R42782"/>
    </row>
    <row r="42783" spans="3:18" x14ac:dyDescent="0.2">
      <c r="C42783"/>
      <c r="D42783"/>
      <c r="E42783"/>
      <c r="F42783"/>
      <c r="G42783"/>
      <c r="H42783"/>
      <c r="I42783"/>
      <c r="J42783"/>
      <c r="K42783"/>
      <c r="L42783"/>
      <c r="M42783"/>
      <c r="N42783"/>
      <c r="O42783"/>
      <c r="P42783"/>
      <c r="Q42783"/>
      <c r="R42783"/>
    </row>
    <row r="42784" spans="3:18" x14ac:dyDescent="0.2">
      <c r="C42784"/>
      <c r="D42784"/>
      <c r="E42784"/>
      <c r="F42784"/>
      <c r="G42784"/>
      <c r="H42784"/>
      <c r="I42784"/>
      <c r="J42784"/>
      <c r="K42784"/>
      <c r="L42784"/>
      <c r="M42784"/>
      <c r="N42784"/>
      <c r="O42784"/>
      <c r="P42784"/>
      <c r="Q42784"/>
      <c r="R42784"/>
    </row>
    <row r="42785" spans="3:18" x14ac:dyDescent="0.2">
      <c r="C42785"/>
      <c r="D42785"/>
      <c r="E42785"/>
      <c r="F42785"/>
      <c r="G42785"/>
      <c r="H42785"/>
      <c r="I42785"/>
      <c r="J42785"/>
      <c r="K42785"/>
      <c r="L42785"/>
      <c r="M42785"/>
      <c r="N42785"/>
      <c r="O42785"/>
      <c r="P42785"/>
      <c r="Q42785"/>
      <c r="R42785"/>
    </row>
    <row r="42786" spans="3:18" x14ac:dyDescent="0.2">
      <c r="C42786"/>
      <c r="D42786"/>
      <c r="E42786"/>
      <c r="F42786"/>
      <c r="G42786"/>
      <c r="H42786"/>
      <c r="I42786"/>
      <c r="J42786"/>
      <c r="K42786"/>
      <c r="L42786"/>
      <c r="M42786"/>
      <c r="N42786"/>
      <c r="O42786"/>
      <c r="P42786"/>
      <c r="Q42786"/>
      <c r="R42786"/>
    </row>
    <row r="42787" spans="3:18" x14ac:dyDescent="0.2">
      <c r="C42787"/>
      <c r="D42787"/>
      <c r="E42787"/>
      <c r="F42787"/>
      <c r="G42787"/>
      <c r="H42787"/>
      <c r="I42787"/>
      <c r="J42787"/>
      <c r="K42787"/>
      <c r="L42787"/>
      <c r="M42787"/>
      <c r="N42787"/>
      <c r="O42787"/>
      <c r="P42787"/>
      <c r="Q42787"/>
      <c r="R42787"/>
    </row>
    <row r="42788" spans="3:18" x14ac:dyDescent="0.2">
      <c r="C42788"/>
      <c r="D42788"/>
      <c r="E42788"/>
      <c r="F42788"/>
      <c r="G42788"/>
      <c r="H42788"/>
      <c r="I42788"/>
      <c r="J42788"/>
      <c r="K42788"/>
      <c r="L42788"/>
      <c r="M42788"/>
      <c r="N42788"/>
      <c r="O42788"/>
      <c r="P42788"/>
      <c r="Q42788"/>
      <c r="R42788"/>
    </row>
    <row r="42789" spans="3:18" x14ac:dyDescent="0.2">
      <c r="C42789"/>
      <c r="D42789"/>
      <c r="E42789"/>
      <c r="F42789"/>
      <c r="G42789"/>
      <c r="H42789"/>
      <c r="I42789"/>
      <c r="J42789"/>
      <c r="K42789"/>
      <c r="L42789"/>
      <c r="M42789"/>
      <c r="N42789"/>
      <c r="O42789"/>
      <c r="P42789"/>
      <c r="Q42789"/>
      <c r="R42789"/>
    </row>
    <row r="42790" spans="3:18" x14ac:dyDescent="0.2">
      <c r="C42790"/>
      <c r="D42790"/>
      <c r="E42790"/>
      <c r="F42790"/>
      <c r="G42790"/>
      <c r="H42790"/>
      <c r="I42790"/>
      <c r="J42790"/>
      <c r="K42790"/>
      <c r="L42790"/>
      <c r="M42790"/>
      <c r="N42790"/>
      <c r="O42790"/>
      <c r="P42790"/>
      <c r="Q42790"/>
      <c r="R42790"/>
    </row>
    <row r="42791" spans="3:18" x14ac:dyDescent="0.2">
      <c r="C42791"/>
      <c r="D42791"/>
      <c r="E42791"/>
      <c r="F42791"/>
      <c r="G42791"/>
      <c r="H42791"/>
      <c r="I42791"/>
      <c r="J42791"/>
      <c r="K42791"/>
      <c r="L42791"/>
      <c r="M42791"/>
      <c r="N42791"/>
      <c r="O42791"/>
      <c r="P42791"/>
      <c r="Q42791"/>
      <c r="R42791"/>
    </row>
    <row r="42792" spans="3:18" x14ac:dyDescent="0.2">
      <c r="C42792"/>
      <c r="D42792"/>
      <c r="E42792"/>
      <c r="F42792"/>
      <c r="G42792"/>
      <c r="H42792"/>
      <c r="I42792"/>
      <c r="J42792"/>
      <c r="K42792"/>
      <c r="L42792"/>
      <c r="M42792"/>
      <c r="N42792"/>
      <c r="O42792"/>
      <c r="P42792"/>
      <c r="Q42792"/>
      <c r="R42792"/>
    </row>
    <row r="42793" spans="3:18" x14ac:dyDescent="0.2">
      <c r="C42793"/>
      <c r="D42793"/>
      <c r="E42793"/>
      <c r="F42793"/>
      <c r="G42793"/>
      <c r="H42793"/>
      <c r="I42793"/>
      <c r="J42793"/>
      <c r="K42793"/>
      <c r="L42793"/>
      <c r="M42793"/>
      <c r="N42793"/>
      <c r="O42793"/>
      <c r="P42793"/>
      <c r="Q42793"/>
      <c r="R42793"/>
    </row>
    <row r="42794" spans="3:18" x14ac:dyDescent="0.2">
      <c r="C42794"/>
      <c r="D42794"/>
      <c r="E42794"/>
      <c r="F42794"/>
      <c r="G42794"/>
      <c r="H42794"/>
      <c r="I42794"/>
      <c r="J42794"/>
      <c r="K42794"/>
      <c r="L42794"/>
      <c r="M42794"/>
      <c r="N42794"/>
      <c r="O42794"/>
      <c r="P42794"/>
      <c r="Q42794"/>
      <c r="R42794"/>
    </row>
    <row r="42795" spans="3:18" x14ac:dyDescent="0.2">
      <c r="C42795"/>
      <c r="D42795"/>
      <c r="E42795"/>
      <c r="F42795"/>
      <c r="G42795"/>
      <c r="H42795"/>
      <c r="I42795"/>
      <c r="J42795"/>
      <c r="K42795"/>
      <c r="L42795"/>
      <c r="M42795"/>
      <c r="N42795"/>
      <c r="O42795"/>
      <c r="P42795"/>
      <c r="Q42795"/>
      <c r="R42795"/>
    </row>
    <row r="42796" spans="3:18" x14ac:dyDescent="0.2">
      <c r="C42796"/>
      <c r="D42796"/>
      <c r="E42796"/>
      <c r="F42796"/>
      <c r="G42796"/>
      <c r="H42796"/>
      <c r="I42796"/>
      <c r="J42796"/>
      <c r="K42796"/>
      <c r="L42796"/>
      <c r="M42796"/>
      <c r="N42796"/>
      <c r="O42796"/>
      <c r="P42796"/>
      <c r="Q42796"/>
      <c r="R42796"/>
    </row>
    <row r="42797" spans="3:18" x14ac:dyDescent="0.2">
      <c r="C42797"/>
      <c r="D42797"/>
      <c r="E42797"/>
      <c r="F42797"/>
      <c r="G42797"/>
      <c r="H42797"/>
      <c r="I42797"/>
      <c r="J42797"/>
      <c r="K42797"/>
      <c r="L42797"/>
      <c r="M42797"/>
      <c r="N42797"/>
      <c r="O42797"/>
      <c r="P42797"/>
      <c r="Q42797"/>
      <c r="R42797"/>
    </row>
    <row r="42798" spans="3:18" x14ac:dyDescent="0.2">
      <c r="C42798"/>
      <c r="D42798"/>
      <c r="E42798"/>
      <c r="F42798"/>
      <c r="G42798"/>
      <c r="H42798"/>
      <c r="I42798"/>
      <c r="J42798"/>
      <c r="K42798"/>
      <c r="L42798"/>
      <c r="M42798"/>
      <c r="N42798"/>
      <c r="O42798"/>
      <c r="P42798"/>
      <c r="Q42798"/>
      <c r="R42798"/>
    </row>
    <row r="42799" spans="3:18" x14ac:dyDescent="0.2">
      <c r="C42799"/>
      <c r="D42799"/>
      <c r="E42799"/>
      <c r="F42799"/>
      <c r="G42799"/>
      <c r="H42799"/>
      <c r="I42799"/>
      <c r="J42799"/>
      <c r="K42799"/>
      <c r="L42799"/>
      <c r="M42799"/>
      <c r="N42799"/>
      <c r="O42799"/>
      <c r="P42799"/>
      <c r="Q42799"/>
      <c r="R42799"/>
    </row>
    <row r="42800" spans="3:18" x14ac:dyDescent="0.2">
      <c r="C42800"/>
      <c r="D42800"/>
      <c r="E42800"/>
      <c r="F42800"/>
      <c r="G42800"/>
      <c r="H42800"/>
      <c r="I42800"/>
      <c r="J42800"/>
      <c r="K42800"/>
      <c r="L42800"/>
      <c r="M42800"/>
      <c r="N42800"/>
      <c r="O42800"/>
      <c r="P42800"/>
      <c r="Q42800"/>
      <c r="R42800"/>
    </row>
    <row r="42801" spans="3:18" x14ac:dyDescent="0.2">
      <c r="C42801"/>
      <c r="D42801"/>
      <c r="E42801"/>
      <c r="F42801"/>
      <c r="G42801"/>
      <c r="H42801"/>
      <c r="I42801"/>
      <c r="J42801"/>
      <c r="K42801"/>
      <c r="L42801"/>
      <c r="M42801"/>
      <c r="N42801"/>
      <c r="O42801"/>
      <c r="P42801"/>
      <c r="Q42801"/>
      <c r="R42801"/>
    </row>
    <row r="42802" spans="3:18" x14ac:dyDescent="0.2">
      <c r="C42802"/>
      <c r="D42802"/>
      <c r="E42802"/>
      <c r="F42802"/>
      <c r="G42802"/>
      <c r="H42802"/>
      <c r="I42802"/>
      <c r="J42802"/>
      <c r="K42802"/>
      <c r="L42802"/>
      <c r="M42802"/>
      <c r="N42802"/>
      <c r="O42802"/>
      <c r="P42802"/>
      <c r="Q42802"/>
      <c r="R42802"/>
    </row>
    <row r="42803" spans="3:18" x14ac:dyDescent="0.2">
      <c r="C42803"/>
      <c r="D42803"/>
      <c r="E42803"/>
      <c r="F42803"/>
      <c r="G42803"/>
      <c r="H42803"/>
      <c r="I42803"/>
      <c r="J42803"/>
      <c r="K42803"/>
      <c r="L42803"/>
      <c r="M42803"/>
      <c r="N42803"/>
      <c r="O42803"/>
      <c r="P42803"/>
      <c r="Q42803"/>
      <c r="R42803"/>
    </row>
    <row r="42804" spans="3:18" x14ac:dyDescent="0.2">
      <c r="C42804"/>
      <c r="D42804"/>
      <c r="E42804"/>
      <c r="F42804"/>
      <c r="G42804"/>
      <c r="H42804"/>
      <c r="I42804"/>
      <c r="J42804"/>
      <c r="K42804"/>
      <c r="L42804"/>
      <c r="M42804"/>
      <c r="N42804"/>
      <c r="O42804"/>
      <c r="P42804"/>
      <c r="Q42804"/>
      <c r="R42804"/>
    </row>
    <row r="42805" spans="3:18" x14ac:dyDescent="0.2">
      <c r="C42805"/>
      <c r="D42805"/>
      <c r="E42805"/>
      <c r="F42805"/>
      <c r="G42805"/>
      <c r="H42805"/>
      <c r="I42805"/>
      <c r="J42805"/>
      <c r="K42805"/>
      <c r="L42805"/>
      <c r="M42805"/>
      <c r="N42805"/>
      <c r="O42805"/>
      <c r="P42805"/>
      <c r="Q42805"/>
      <c r="R42805"/>
    </row>
    <row r="42806" spans="3:18" x14ac:dyDescent="0.2">
      <c r="C42806"/>
      <c r="D42806"/>
      <c r="E42806"/>
      <c r="F42806"/>
      <c r="G42806"/>
      <c r="H42806"/>
      <c r="I42806"/>
      <c r="J42806"/>
      <c r="K42806"/>
      <c r="L42806"/>
      <c r="M42806"/>
      <c r="N42806"/>
      <c r="O42806"/>
      <c r="P42806"/>
      <c r="Q42806"/>
      <c r="R42806"/>
    </row>
    <row r="42807" spans="3:18" x14ac:dyDescent="0.2">
      <c r="C42807"/>
      <c r="D42807"/>
      <c r="E42807"/>
      <c r="F42807"/>
      <c r="G42807"/>
      <c r="H42807"/>
      <c r="I42807"/>
      <c r="J42807"/>
      <c r="K42807"/>
      <c r="L42807"/>
      <c r="M42807"/>
      <c r="N42807"/>
      <c r="O42807"/>
      <c r="P42807"/>
      <c r="Q42807"/>
      <c r="R42807"/>
    </row>
    <row r="42808" spans="3:18" x14ac:dyDescent="0.2">
      <c r="C42808"/>
      <c r="D42808"/>
      <c r="E42808"/>
      <c r="F42808"/>
      <c r="G42808"/>
      <c r="H42808"/>
      <c r="I42808"/>
      <c r="J42808"/>
      <c r="K42808"/>
      <c r="L42808"/>
      <c r="M42808"/>
      <c r="N42808"/>
      <c r="O42808"/>
      <c r="P42808"/>
      <c r="Q42808"/>
      <c r="R42808"/>
    </row>
    <row r="42809" spans="3:18" x14ac:dyDescent="0.2">
      <c r="C42809"/>
      <c r="D42809"/>
      <c r="E42809"/>
      <c r="F42809"/>
      <c r="G42809"/>
      <c r="H42809"/>
      <c r="I42809"/>
      <c r="J42809"/>
      <c r="K42809"/>
      <c r="L42809"/>
      <c r="M42809"/>
      <c r="N42809"/>
      <c r="O42809"/>
      <c r="P42809"/>
      <c r="Q42809"/>
      <c r="R42809"/>
    </row>
    <row r="42810" spans="3:18" x14ac:dyDescent="0.2">
      <c r="C42810"/>
      <c r="D42810"/>
      <c r="E42810"/>
      <c r="F42810"/>
      <c r="G42810"/>
      <c r="H42810"/>
      <c r="I42810"/>
      <c r="J42810"/>
      <c r="K42810"/>
      <c r="L42810"/>
      <c r="M42810"/>
      <c r="N42810"/>
      <c r="O42810"/>
      <c r="P42810"/>
      <c r="Q42810"/>
      <c r="R42810"/>
    </row>
    <row r="42811" spans="3:18" x14ac:dyDescent="0.2">
      <c r="C42811"/>
      <c r="D42811"/>
      <c r="E42811"/>
      <c r="F42811"/>
      <c r="G42811"/>
      <c r="H42811"/>
      <c r="I42811"/>
      <c r="J42811"/>
      <c r="K42811"/>
      <c r="L42811"/>
      <c r="M42811"/>
      <c r="N42811"/>
      <c r="O42811"/>
      <c r="P42811"/>
      <c r="Q42811"/>
      <c r="R42811"/>
    </row>
    <row r="42812" spans="3:18" x14ac:dyDescent="0.2">
      <c r="C42812"/>
      <c r="D42812"/>
      <c r="E42812"/>
      <c r="F42812"/>
      <c r="G42812"/>
      <c r="H42812"/>
      <c r="I42812"/>
      <c r="J42812"/>
      <c r="K42812"/>
      <c r="L42812"/>
      <c r="M42812"/>
      <c r="N42812"/>
      <c r="O42812"/>
      <c r="P42812"/>
      <c r="Q42812"/>
      <c r="R42812"/>
    </row>
    <row r="42813" spans="3:18" x14ac:dyDescent="0.2">
      <c r="C42813"/>
      <c r="D42813"/>
      <c r="E42813"/>
      <c r="F42813"/>
      <c r="G42813"/>
      <c r="H42813"/>
      <c r="I42813"/>
      <c r="J42813"/>
      <c r="K42813"/>
      <c r="L42813"/>
      <c r="M42813"/>
      <c r="N42813"/>
      <c r="O42813"/>
      <c r="P42813"/>
      <c r="Q42813"/>
      <c r="R42813"/>
    </row>
    <row r="42814" spans="3:18" x14ac:dyDescent="0.2">
      <c r="C42814"/>
      <c r="D42814"/>
      <c r="E42814"/>
      <c r="F42814"/>
      <c r="G42814"/>
      <c r="H42814"/>
      <c r="I42814"/>
      <c r="J42814"/>
      <c r="K42814"/>
      <c r="L42814"/>
      <c r="M42814"/>
      <c r="N42814"/>
      <c r="O42814"/>
      <c r="P42814"/>
      <c r="Q42814"/>
      <c r="R42814"/>
    </row>
    <row r="42815" spans="3:18" x14ac:dyDescent="0.2">
      <c r="C42815"/>
      <c r="D42815"/>
      <c r="E42815"/>
      <c r="F42815"/>
      <c r="G42815"/>
      <c r="H42815"/>
      <c r="I42815"/>
      <c r="J42815"/>
      <c r="K42815"/>
      <c r="L42815"/>
      <c r="M42815"/>
      <c r="N42815"/>
      <c r="O42815"/>
      <c r="P42815"/>
      <c r="Q42815"/>
      <c r="R42815"/>
    </row>
    <row r="42816" spans="3:18" x14ac:dyDescent="0.2">
      <c r="C42816"/>
      <c r="D42816"/>
      <c r="E42816"/>
      <c r="F42816"/>
      <c r="G42816"/>
      <c r="H42816"/>
      <c r="I42816"/>
      <c r="J42816"/>
      <c r="K42816"/>
      <c r="L42816"/>
      <c r="M42816"/>
      <c r="N42816"/>
      <c r="O42816"/>
      <c r="P42816"/>
      <c r="Q42816"/>
      <c r="R42816"/>
    </row>
    <row r="42817" spans="3:18" x14ac:dyDescent="0.2">
      <c r="C42817"/>
      <c r="D42817"/>
      <c r="E42817"/>
      <c r="F42817"/>
      <c r="G42817"/>
      <c r="H42817"/>
      <c r="I42817"/>
      <c r="J42817"/>
      <c r="K42817"/>
      <c r="L42817"/>
      <c r="M42817"/>
      <c r="N42817"/>
      <c r="O42817"/>
      <c r="P42817"/>
      <c r="Q42817"/>
      <c r="R42817"/>
    </row>
    <row r="42818" spans="3:18" x14ac:dyDescent="0.2">
      <c r="C42818"/>
      <c r="D42818"/>
      <c r="E42818"/>
      <c r="F42818"/>
      <c r="G42818"/>
      <c r="H42818"/>
      <c r="I42818"/>
      <c r="J42818"/>
      <c r="K42818"/>
      <c r="L42818"/>
      <c r="M42818"/>
      <c r="N42818"/>
      <c r="O42818"/>
      <c r="P42818"/>
      <c r="Q42818"/>
      <c r="R42818"/>
    </row>
    <row r="42819" spans="3:18" x14ac:dyDescent="0.2">
      <c r="C42819"/>
      <c r="D42819"/>
      <c r="E42819"/>
      <c r="F42819"/>
      <c r="G42819"/>
      <c r="H42819"/>
      <c r="I42819"/>
      <c r="J42819"/>
      <c r="K42819"/>
      <c r="L42819"/>
      <c r="M42819"/>
      <c r="N42819"/>
      <c r="O42819"/>
      <c r="P42819"/>
      <c r="Q42819"/>
      <c r="R42819"/>
    </row>
    <row r="42820" spans="3:18" x14ac:dyDescent="0.2">
      <c r="C42820"/>
      <c r="D42820"/>
      <c r="E42820"/>
      <c r="F42820"/>
      <c r="G42820"/>
      <c r="H42820"/>
      <c r="I42820"/>
      <c r="J42820"/>
      <c r="K42820"/>
      <c r="L42820"/>
      <c r="M42820"/>
      <c r="N42820"/>
      <c r="O42820"/>
      <c r="P42820"/>
      <c r="Q42820"/>
      <c r="R42820"/>
    </row>
    <row r="42821" spans="3:18" x14ac:dyDescent="0.2">
      <c r="C42821"/>
      <c r="D42821"/>
      <c r="E42821"/>
      <c r="F42821"/>
      <c r="G42821"/>
      <c r="H42821"/>
      <c r="I42821"/>
      <c r="J42821"/>
      <c r="K42821"/>
      <c r="L42821"/>
      <c r="M42821"/>
      <c r="N42821"/>
      <c r="O42821"/>
      <c r="P42821"/>
      <c r="Q42821"/>
      <c r="R42821"/>
    </row>
    <row r="42822" spans="3:18" x14ac:dyDescent="0.2">
      <c r="C42822"/>
      <c r="D42822"/>
      <c r="E42822"/>
      <c r="F42822"/>
      <c r="G42822"/>
      <c r="H42822"/>
      <c r="I42822"/>
      <c r="J42822"/>
      <c r="K42822"/>
      <c r="L42822"/>
      <c r="M42822"/>
      <c r="N42822"/>
      <c r="O42822"/>
      <c r="P42822"/>
      <c r="Q42822"/>
      <c r="R42822"/>
    </row>
    <row r="42823" spans="3:18" x14ac:dyDescent="0.2">
      <c r="C42823"/>
      <c r="D42823"/>
      <c r="E42823"/>
      <c r="F42823"/>
      <c r="G42823"/>
      <c r="H42823"/>
      <c r="I42823"/>
      <c r="J42823"/>
      <c r="K42823"/>
      <c r="L42823"/>
      <c r="M42823"/>
      <c r="N42823"/>
      <c r="O42823"/>
      <c r="P42823"/>
      <c r="Q42823"/>
      <c r="R42823"/>
    </row>
    <row r="42824" spans="3:18" x14ac:dyDescent="0.2">
      <c r="C42824"/>
      <c r="D42824"/>
      <c r="E42824"/>
      <c r="F42824"/>
      <c r="G42824"/>
      <c r="H42824"/>
      <c r="I42824"/>
      <c r="J42824"/>
      <c r="K42824"/>
      <c r="L42824"/>
      <c r="M42824"/>
      <c r="N42824"/>
      <c r="O42824"/>
      <c r="P42824"/>
      <c r="Q42824"/>
      <c r="R42824"/>
    </row>
    <row r="42825" spans="3:18" x14ac:dyDescent="0.2">
      <c r="C42825"/>
      <c r="D42825"/>
      <c r="E42825"/>
      <c r="F42825"/>
      <c r="G42825"/>
      <c r="H42825"/>
      <c r="I42825"/>
      <c r="J42825"/>
      <c r="K42825"/>
      <c r="L42825"/>
      <c r="M42825"/>
      <c r="N42825"/>
      <c r="O42825"/>
      <c r="P42825"/>
      <c r="Q42825"/>
      <c r="R42825"/>
    </row>
    <row r="42826" spans="3:18" x14ac:dyDescent="0.2">
      <c r="C42826"/>
      <c r="D42826"/>
      <c r="E42826"/>
      <c r="F42826"/>
      <c r="G42826"/>
      <c r="H42826"/>
      <c r="I42826"/>
      <c r="J42826"/>
      <c r="K42826"/>
      <c r="L42826"/>
      <c r="M42826"/>
      <c r="N42826"/>
      <c r="O42826"/>
      <c r="P42826"/>
      <c r="Q42826"/>
      <c r="R42826"/>
    </row>
    <row r="42827" spans="3:18" x14ac:dyDescent="0.2">
      <c r="C42827"/>
      <c r="D42827"/>
      <c r="E42827"/>
      <c r="F42827"/>
      <c r="G42827"/>
      <c r="H42827"/>
      <c r="I42827"/>
      <c r="J42827"/>
      <c r="K42827"/>
      <c r="L42827"/>
      <c r="M42827"/>
      <c r="N42827"/>
      <c r="O42827"/>
      <c r="P42827"/>
      <c r="Q42827"/>
      <c r="R42827"/>
    </row>
    <row r="42828" spans="3:18" x14ac:dyDescent="0.2">
      <c r="C42828"/>
      <c r="D42828"/>
      <c r="E42828"/>
      <c r="F42828"/>
      <c r="G42828"/>
      <c r="H42828"/>
      <c r="I42828"/>
      <c r="J42828"/>
      <c r="K42828"/>
      <c r="L42828"/>
      <c r="M42828"/>
      <c r="N42828"/>
      <c r="O42828"/>
      <c r="P42828"/>
      <c r="Q42828"/>
      <c r="R42828"/>
    </row>
    <row r="42829" spans="3:18" x14ac:dyDescent="0.2">
      <c r="C42829"/>
      <c r="D42829"/>
      <c r="E42829"/>
      <c r="F42829"/>
      <c r="G42829"/>
      <c r="H42829"/>
      <c r="I42829"/>
      <c r="J42829"/>
      <c r="K42829"/>
      <c r="L42829"/>
      <c r="M42829"/>
      <c r="N42829"/>
      <c r="O42829"/>
      <c r="P42829"/>
      <c r="Q42829"/>
      <c r="R42829"/>
    </row>
    <row r="42830" spans="3:18" x14ac:dyDescent="0.2">
      <c r="C42830"/>
      <c r="D42830"/>
      <c r="E42830"/>
      <c r="F42830"/>
      <c r="G42830"/>
      <c r="H42830"/>
      <c r="I42830"/>
      <c r="J42830"/>
      <c r="K42830"/>
      <c r="L42830"/>
      <c r="M42830"/>
      <c r="N42830"/>
      <c r="O42830"/>
      <c r="P42830"/>
      <c r="Q42830"/>
      <c r="R42830"/>
    </row>
    <row r="42831" spans="3:18" x14ac:dyDescent="0.2">
      <c r="C42831"/>
      <c r="D42831"/>
      <c r="E42831"/>
      <c r="F42831"/>
      <c r="G42831"/>
      <c r="H42831"/>
      <c r="I42831"/>
      <c r="J42831"/>
      <c r="K42831"/>
      <c r="L42831"/>
      <c r="M42831"/>
      <c r="N42831"/>
      <c r="O42831"/>
      <c r="P42831"/>
      <c r="Q42831"/>
      <c r="R42831"/>
    </row>
    <row r="42832" spans="3:18" x14ac:dyDescent="0.2">
      <c r="C42832"/>
      <c r="D42832"/>
      <c r="E42832"/>
      <c r="F42832"/>
      <c r="G42832"/>
      <c r="H42832"/>
      <c r="I42832"/>
      <c r="J42832"/>
      <c r="K42832"/>
      <c r="L42832"/>
      <c r="M42832"/>
      <c r="N42832"/>
      <c r="O42832"/>
      <c r="P42832"/>
      <c r="Q42832"/>
      <c r="R42832"/>
    </row>
    <row r="42833" spans="3:18" x14ac:dyDescent="0.2">
      <c r="C42833"/>
      <c r="D42833"/>
      <c r="E42833"/>
      <c r="F42833"/>
      <c r="G42833"/>
      <c r="H42833"/>
      <c r="I42833"/>
      <c r="J42833"/>
      <c r="K42833"/>
      <c r="L42833"/>
      <c r="M42833"/>
      <c r="N42833"/>
      <c r="O42833"/>
      <c r="P42833"/>
      <c r="Q42833"/>
      <c r="R42833"/>
    </row>
    <row r="42834" spans="3:18" x14ac:dyDescent="0.2">
      <c r="C42834"/>
      <c r="D42834"/>
      <c r="E42834"/>
      <c r="F42834"/>
      <c r="G42834"/>
      <c r="H42834"/>
      <c r="I42834"/>
      <c r="J42834"/>
      <c r="K42834"/>
      <c r="L42834"/>
      <c r="M42834"/>
      <c r="N42834"/>
      <c r="O42834"/>
      <c r="P42834"/>
      <c r="Q42834"/>
      <c r="R42834"/>
    </row>
    <row r="42835" spans="3:18" x14ac:dyDescent="0.2">
      <c r="C42835"/>
      <c r="D42835"/>
      <c r="E42835"/>
      <c r="F42835"/>
      <c r="G42835"/>
      <c r="H42835"/>
      <c r="I42835"/>
      <c r="J42835"/>
      <c r="K42835"/>
      <c r="L42835"/>
      <c r="M42835"/>
      <c r="N42835"/>
      <c r="O42835"/>
      <c r="P42835"/>
      <c r="Q42835"/>
      <c r="R42835"/>
    </row>
    <row r="42836" spans="3:18" x14ac:dyDescent="0.2">
      <c r="C42836"/>
      <c r="D42836"/>
      <c r="E42836"/>
      <c r="F42836"/>
      <c r="G42836"/>
      <c r="H42836"/>
      <c r="I42836"/>
      <c r="J42836"/>
      <c r="K42836"/>
      <c r="L42836"/>
      <c r="M42836"/>
      <c r="N42836"/>
      <c r="O42836"/>
      <c r="P42836"/>
      <c r="Q42836"/>
      <c r="R42836"/>
    </row>
    <row r="42837" spans="3:18" x14ac:dyDescent="0.2">
      <c r="C42837"/>
      <c r="D42837"/>
      <c r="E42837"/>
      <c r="F42837"/>
      <c r="G42837"/>
      <c r="H42837"/>
      <c r="I42837"/>
      <c r="J42837"/>
      <c r="K42837"/>
      <c r="L42837"/>
      <c r="M42837"/>
      <c r="N42837"/>
      <c r="O42837"/>
      <c r="P42837"/>
      <c r="Q42837"/>
      <c r="R42837"/>
    </row>
    <row r="42838" spans="3:18" x14ac:dyDescent="0.2">
      <c r="C42838"/>
      <c r="D42838"/>
      <c r="E42838"/>
      <c r="F42838"/>
      <c r="G42838"/>
      <c r="H42838"/>
      <c r="I42838"/>
      <c r="J42838"/>
      <c r="K42838"/>
      <c r="L42838"/>
      <c r="M42838"/>
      <c r="N42838"/>
      <c r="O42838"/>
      <c r="P42838"/>
      <c r="Q42838"/>
      <c r="R42838"/>
    </row>
    <row r="42839" spans="3:18" x14ac:dyDescent="0.2">
      <c r="C42839"/>
      <c r="D42839"/>
      <c r="E42839"/>
      <c r="F42839"/>
      <c r="G42839"/>
      <c r="H42839"/>
      <c r="I42839"/>
      <c r="J42839"/>
      <c r="K42839"/>
      <c r="L42839"/>
      <c r="M42839"/>
      <c r="N42839"/>
      <c r="O42839"/>
      <c r="P42839"/>
      <c r="Q42839"/>
      <c r="R42839"/>
    </row>
    <row r="42840" spans="3:18" x14ac:dyDescent="0.2">
      <c r="C42840"/>
      <c r="D42840"/>
      <c r="E42840"/>
      <c r="F42840"/>
      <c r="G42840"/>
      <c r="H42840"/>
      <c r="I42840"/>
      <c r="J42840"/>
      <c r="K42840"/>
      <c r="L42840"/>
      <c r="M42840"/>
      <c r="N42840"/>
      <c r="O42840"/>
      <c r="P42840"/>
      <c r="Q42840"/>
      <c r="R42840"/>
    </row>
    <row r="42841" spans="3:18" x14ac:dyDescent="0.2">
      <c r="C42841"/>
      <c r="D42841"/>
      <c r="E42841"/>
      <c r="F42841"/>
      <c r="G42841"/>
      <c r="H42841"/>
      <c r="I42841"/>
      <c r="J42841"/>
      <c r="K42841"/>
      <c r="L42841"/>
      <c r="M42841"/>
      <c r="N42841"/>
      <c r="O42841"/>
      <c r="P42841"/>
      <c r="Q42841"/>
      <c r="R42841"/>
    </row>
    <row r="42842" spans="3:18" x14ac:dyDescent="0.2">
      <c r="C42842"/>
      <c r="D42842"/>
      <c r="E42842"/>
      <c r="F42842"/>
      <c r="G42842"/>
      <c r="H42842"/>
      <c r="I42842"/>
      <c r="J42842"/>
      <c r="K42842"/>
      <c r="L42842"/>
      <c r="M42842"/>
      <c r="N42842"/>
      <c r="O42842"/>
      <c r="P42842"/>
      <c r="Q42842"/>
      <c r="R42842"/>
    </row>
    <row r="42843" spans="3:18" x14ac:dyDescent="0.2">
      <c r="C42843"/>
      <c r="D42843"/>
      <c r="E42843"/>
      <c r="F42843"/>
      <c r="G42843"/>
      <c r="H42843"/>
      <c r="I42843"/>
      <c r="J42843"/>
      <c r="K42843"/>
      <c r="L42843"/>
      <c r="M42843"/>
      <c r="N42843"/>
      <c r="O42843"/>
      <c r="P42843"/>
      <c r="Q42843"/>
      <c r="R42843"/>
    </row>
    <row r="42844" spans="3:18" x14ac:dyDescent="0.2">
      <c r="C42844"/>
      <c r="D42844"/>
      <c r="E42844"/>
      <c r="F42844"/>
      <c r="G42844"/>
      <c r="H42844"/>
      <c r="I42844"/>
      <c r="J42844"/>
      <c r="K42844"/>
      <c r="L42844"/>
      <c r="M42844"/>
      <c r="N42844"/>
      <c r="O42844"/>
      <c r="P42844"/>
      <c r="Q42844"/>
      <c r="R42844"/>
    </row>
    <row r="42845" spans="3:18" x14ac:dyDescent="0.2">
      <c r="C42845"/>
      <c r="D42845"/>
      <c r="E42845"/>
      <c r="F42845"/>
      <c r="G42845"/>
      <c r="H42845"/>
      <c r="I42845"/>
      <c r="J42845"/>
      <c r="K42845"/>
      <c r="L42845"/>
      <c r="M42845"/>
      <c r="N42845"/>
      <c r="O42845"/>
      <c r="P42845"/>
      <c r="Q42845"/>
      <c r="R42845"/>
    </row>
    <row r="42846" spans="3:18" x14ac:dyDescent="0.2">
      <c r="C42846"/>
      <c r="D42846"/>
      <c r="E42846"/>
      <c r="F42846"/>
      <c r="G42846"/>
      <c r="H42846"/>
      <c r="I42846"/>
      <c r="J42846"/>
      <c r="K42846"/>
      <c r="L42846"/>
      <c r="M42846"/>
      <c r="N42846"/>
      <c r="O42846"/>
      <c r="P42846"/>
      <c r="Q42846"/>
      <c r="R42846"/>
    </row>
    <row r="42847" spans="3:18" x14ac:dyDescent="0.2">
      <c r="C42847"/>
      <c r="D42847"/>
      <c r="E42847"/>
      <c r="F42847"/>
      <c r="G42847"/>
      <c r="H42847"/>
      <c r="I42847"/>
      <c r="J42847"/>
      <c r="K42847"/>
      <c r="L42847"/>
      <c r="M42847"/>
      <c r="N42847"/>
      <c r="O42847"/>
      <c r="P42847"/>
      <c r="Q42847"/>
      <c r="R42847"/>
    </row>
    <row r="42848" spans="3:18" x14ac:dyDescent="0.2">
      <c r="C42848"/>
      <c r="D42848"/>
      <c r="E42848"/>
      <c r="F42848"/>
      <c r="G42848"/>
      <c r="H42848"/>
      <c r="I42848"/>
      <c r="J42848"/>
      <c r="K42848"/>
      <c r="L42848"/>
      <c r="M42848"/>
      <c r="N42848"/>
      <c r="O42848"/>
      <c r="P42848"/>
      <c r="Q42848"/>
      <c r="R42848"/>
    </row>
    <row r="42849" spans="3:18" x14ac:dyDescent="0.2">
      <c r="C42849"/>
      <c r="D42849"/>
      <c r="E42849"/>
      <c r="F42849"/>
      <c r="G42849"/>
      <c r="H42849"/>
      <c r="I42849"/>
      <c r="J42849"/>
      <c r="K42849"/>
      <c r="L42849"/>
      <c r="M42849"/>
      <c r="N42849"/>
      <c r="O42849"/>
      <c r="P42849"/>
      <c r="Q42849"/>
      <c r="R42849"/>
    </row>
    <row r="42850" spans="3:18" x14ac:dyDescent="0.2">
      <c r="C42850"/>
      <c r="D42850"/>
      <c r="E42850"/>
      <c r="F42850"/>
      <c r="G42850"/>
      <c r="H42850"/>
      <c r="I42850"/>
      <c r="J42850"/>
      <c r="K42850"/>
      <c r="L42850"/>
      <c r="M42850"/>
      <c r="N42850"/>
      <c r="O42850"/>
      <c r="P42850"/>
      <c r="Q42850"/>
      <c r="R42850"/>
    </row>
    <row r="42851" spans="3:18" x14ac:dyDescent="0.2">
      <c r="C42851"/>
      <c r="D42851"/>
      <c r="E42851"/>
      <c r="F42851"/>
      <c r="G42851"/>
      <c r="H42851"/>
      <c r="I42851"/>
      <c r="J42851"/>
      <c r="K42851"/>
      <c r="L42851"/>
      <c r="M42851"/>
      <c r="N42851"/>
      <c r="O42851"/>
      <c r="P42851"/>
      <c r="Q42851"/>
      <c r="R42851"/>
    </row>
    <row r="42852" spans="3:18" x14ac:dyDescent="0.2">
      <c r="C42852"/>
      <c r="D42852"/>
      <c r="E42852"/>
      <c r="F42852"/>
      <c r="G42852"/>
      <c r="H42852"/>
      <c r="I42852"/>
      <c r="J42852"/>
      <c r="K42852"/>
      <c r="L42852"/>
      <c r="M42852"/>
      <c r="N42852"/>
      <c r="O42852"/>
      <c r="P42852"/>
      <c r="Q42852"/>
      <c r="R42852"/>
    </row>
    <row r="42853" spans="3:18" x14ac:dyDescent="0.2">
      <c r="C42853"/>
      <c r="D42853"/>
      <c r="E42853"/>
      <c r="F42853"/>
      <c r="G42853"/>
      <c r="H42853"/>
      <c r="I42853"/>
      <c r="J42853"/>
      <c r="K42853"/>
      <c r="L42853"/>
      <c r="M42853"/>
      <c r="N42853"/>
      <c r="O42853"/>
      <c r="P42853"/>
      <c r="Q42853"/>
      <c r="R42853"/>
    </row>
    <row r="42854" spans="3:18" x14ac:dyDescent="0.2">
      <c r="C42854"/>
      <c r="D42854"/>
      <c r="E42854"/>
      <c r="F42854"/>
      <c r="G42854"/>
      <c r="H42854"/>
      <c r="I42854"/>
      <c r="J42854"/>
      <c r="K42854"/>
      <c r="L42854"/>
      <c r="M42854"/>
      <c r="N42854"/>
      <c r="O42854"/>
      <c r="P42854"/>
      <c r="Q42854"/>
      <c r="R42854"/>
    </row>
    <row r="42855" spans="3:18" x14ac:dyDescent="0.2">
      <c r="C42855"/>
      <c r="D42855"/>
      <c r="E42855"/>
      <c r="F42855"/>
      <c r="G42855"/>
      <c r="H42855"/>
      <c r="I42855"/>
      <c r="J42855"/>
      <c r="K42855"/>
      <c r="L42855"/>
      <c r="M42855"/>
      <c r="N42855"/>
      <c r="O42855"/>
      <c r="P42855"/>
      <c r="Q42855"/>
      <c r="R42855"/>
    </row>
    <row r="42856" spans="3:18" x14ac:dyDescent="0.2">
      <c r="C42856"/>
      <c r="D42856"/>
      <c r="E42856"/>
      <c r="F42856"/>
      <c r="G42856"/>
      <c r="H42856"/>
      <c r="I42856"/>
      <c r="J42856"/>
      <c r="K42856"/>
      <c r="L42856"/>
      <c r="M42856"/>
      <c r="N42856"/>
      <c r="O42856"/>
      <c r="P42856"/>
      <c r="Q42856"/>
      <c r="R42856"/>
    </row>
    <row r="42857" spans="3:18" x14ac:dyDescent="0.2">
      <c r="C42857"/>
      <c r="D42857"/>
      <c r="E42857"/>
      <c r="F42857"/>
      <c r="G42857"/>
      <c r="H42857"/>
      <c r="I42857"/>
      <c r="J42857"/>
      <c r="K42857"/>
      <c r="L42857"/>
      <c r="M42857"/>
      <c r="N42857"/>
      <c r="O42857"/>
      <c r="P42857"/>
      <c r="Q42857"/>
      <c r="R42857"/>
    </row>
    <row r="42858" spans="3:18" x14ac:dyDescent="0.2">
      <c r="C42858"/>
      <c r="D42858"/>
      <c r="E42858"/>
      <c r="F42858"/>
      <c r="G42858"/>
      <c r="H42858"/>
      <c r="I42858"/>
      <c r="J42858"/>
      <c r="K42858"/>
      <c r="L42858"/>
      <c r="M42858"/>
      <c r="N42858"/>
      <c r="O42858"/>
      <c r="P42858"/>
      <c r="Q42858"/>
      <c r="R42858"/>
    </row>
    <row r="42859" spans="3:18" x14ac:dyDescent="0.2">
      <c r="C42859"/>
      <c r="D42859"/>
      <c r="E42859"/>
      <c r="F42859"/>
      <c r="G42859"/>
      <c r="H42859"/>
      <c r="I42859"/>
      <c r="J42859"/>
      <c r="K42859"/>
      <c r="L42859"/>
      <c r="M42859"/>
      <c r="N42859"/>
      <c r="O42859"/>
      <c r="P42859"/>
      <c r="Q42859"/>
      <c r="R42859"/>
    </row>
    <row r="42860" spans="3:18" x14ac:dyDescent="0.2">
      <c r="C42860"/>
      <c r="D42860"/>
      <c r="E42860"/>
      <c r="F42860"/>
      <c r="G42860"/>
      <c r="H42860"/>
      <c r="I42860"/>
      <c r="J42860"/>
      <c r="K42860"/>
      <c r="L42860"/>
      <c r="M42860"/>
      <c r="N42860"/>
      <c r="O42860"/>
      <c r="P42860"/>
      <c r="Q42860"/>
      <c r="R42860"/>
    </row>
    <row r="42861" spans="3:18" x14ac:dyDescent="0.2">
      <c r="C42861"/>
      <c r="D42861"/>
      <c r="E42861"/>
      <c r="F42861"/>
      <c r="G42861"/>
      <c r="H42861"/>
      <c r="I42861"/>
      <c r="J42861"/>
      <c r="K42861"/>
      <c r="L42861"/>
      <c r="M42861"/>
      <c r="N42861"/>
      <c r="O42861"/>
      <c r="P42861"/>
      <c r="Q42861"/>
      <c r="R42861"/>
    </row>
    <row r="42862" spans="3:18" x14ac:dyDescent="0.2">
      <c r="C42862"/>
      <c r="D42862"/>
      <c r="E42862"/>
      <c r="F42862"/>
      <c r="G42862"/>
      <c r="H42862"/>
      <c r="I42862"/>
      <c r="J42862"/>
      <c r="K42862"/>
      <c r="L42862"/>
      <c r="M42862"/>
      <c r="N42862"/>
      <c r="O42862"/>
      <c r="P42862"/>
      <c r="Q42862"/>
      <c r="R42862"/>
    </row>
    <row r="42863" spans="3:18" x14ac:dyDescent="0.2">
      <c r="C42863"/>
      <c r="D42863"/>
      <c r="E42863"/>
      <c r="F42863"/>
      <c r="G42863"/>
      <c r="H42863"/>
      <c r="I42863"/>
      <c r="J42863"/>
      <c r="K42863"/>
      <c r="L42863"/>
      <c r="M42863"/>
      <c r="N42863"/>
      <c r="O42863"/>
      <c r="P42863"/>
      <c r="Q42863"/>
      <c r="R42863"/>
    </row>
    <row r="42864" spans="3:18" x14ac:dyDescent="0.2">
      <c r="C42864"/>
      <c r="D42864"/>
      <c r="E42864"/>
      <c r="F42864"/>
      <c r="G42864"/>
      <c r="H42864"/>
      <c r="I42864"/>
      <c r="J42864"/>
      <c r="K42864"/>
      <c r="L42864"/>
      <c r="M42864"/>
      <c r="N42864"/>
      <c r="O42864"/>
      <c r="P42864"/>
      <c r="Q42864"/>
      <c r="R42864"/>
    </row>
    <row r="42865" spans="3:18" x14ac:dyDescent="0.2">
      <c r="C42865"/>
      <c r="D42865"/>
      <c r="E42865"/>
      <c r="F42865"/>
      <c r="G42865"/>
      <c r="H42865"/>
      <c r="I42865"/>
      <c r="J42865"/>
      <c r="K42865"/>
      <c r="L42865"/>
      <c r="M42865"/>
      <c r="N42865"/>
      <c r="O42865"/>
      <c r="P42865"/>
      <c r="Q42865"/>
      <c r="R42865"/>
    </row>
    <row r="42866" spans="3:18" x14ac:dyDescent="0.2">
      <c r="C42866"/>
      <c r="D42866"/>
      <c r="E42866"/>
      <c r="F42866"/>
      <c r="G42866"/>
      <c r="H42866"/>
      <c r="I42866"/>
      <c r="J42866"/>
      <c r="K42866"/>
      <c r="L42866"/>
      <c r="M42866"/>
      <c r="N42866"/>
      <c r="O42866"/>
      <c r="P42866"/>
      <c r="Q42866"/>
      <c r="R42866"/>
    </row>
    <row r="42867" spans="3:18" x14ac:dyDescent="0.2">
      <c r="C42867"/>
      <c r="D42867"/>
      <c r="E42867"/>
      <c r="F42867"/>
      <c r="G42867"/>
      <c r="H42867"/>
      <c r="I42867"/>
      <c r="J42867"/>
      <c r="K42867"/>
      <c r="L42867"/>
      <c r="M42867"/>
      <c r="N42867"/>
      <c r="O42867"/>
      <c r="P42867"/>
      <c r="Q42867"/>
      <c r="R42867"/>
    </row>
    <row r="42868" spans="3:18" x14ac:dyDescent="0.2">
      <c r="C42868"/>
      <c r="D42868"/>
      <c r="E42868"/>
      <c r="F42868"/>
      <c r="G42868"/>
      <c r="H42868"/>
      <c r="I42868"/>
      <c r="J42868"/>
      <c r="K42868"/>
      <c r="L42868"/>
      <c r="M42868"/>
      <c r="N42868"/>
      <c r="O42868"/>
      <c r="P42868"/>
      <c r="Q42868"/>
      <c r="R42868"/>
    </row>
    <row r="42869" spans="3:18" x14ac:dyDescent="0.2">
      <c r="C42869"/>
      <c r="D42869"/>
      <c r="E42869"/>
      <c r="F42869"/>
      <c r="G42869"/>
      <c r="H42869"/>
      <c r="I42869"/>
      <c r="J42869"/>
      <c r="K42869"/>
      <c r="L42869"/>
      <c r="M42869"/>
      <c r="N42869"/>
      <c r="O42869"/>
      <c r="P42869"/>
      <c r="Q42869"/>
      <c r="R42869"/>
    </row>
    <row r="42870" spans="3:18" x14ac:dyDescent="0.2">
      <c r="C42870"/>
      <c r="D42870"/>
      <c r="E42870"/>
      <c r="F42870"/>
      <c r="G42870"/>
      <c r="H42870"/>
      <c r="I42870"/>
      <c r="J42870"/>
      <c r="K42870"/>
      <c r="L42870"/>
      <c r="M42870"/>
      <c r="N42870"/>
      <c r="O42870"/>
      <c r="P42870"/>
      <c r="Q42870"/>
      <c r="R42870"/>
    </row>
    <row r="42871" spans="3:18" x14ac:dyDescent="0.2">
      <c r="C42871"/>
      <c r="D42871"/>
      <c r="E42871"/>
      <c r="F42871"/>
      <c r="G42871"/>
      <c r="H42871"/>
      <c r="I42871"/>
      <c r="J42871"/>
      <c r="K42871"/>
      <c r="L42871"/>
      <c r="M42871"/>
      <c r="N42871"/>
      <c r="O42871"/>
      <c r="P42871"/>
      <c r="Q42871"/>
      <c r="R42871"/>
    </row>
    <row r="42872" spans="3:18" x14ac:dyDescent="0.2">
      <c r="C42872"/>
      <c r="D42872"/>
      <c r="E42872"/>
      <c r="F42872"/>
      <c r="G42872"/>
      <c r="H42872"/>
      <c r="I42872"/>
      <c r="J42872"/>
      <c r="K42872"/>
      <c r="L42872"/>
      <c r="M42872"/>
      <c r="N42872"/>
      <c r="O42872"/>
      <c r="P42872"/>
      <c r="Q42872"/>
      <c r="R42872"/>
    </row>
    <row r="42873" spans="3:18" x14ac:dyDescent="0.2">
      <c r="C42873"/>
      <c r="D42873"/>
      <c r="E42873"/>
      <c r="F42873"/>
      <c r="G42873"/>
      <c r="H42873"/>
      <c r="I42873"/>
      <c r="J42873"/>
      <c r="K42873"/>
      <c r="L42873"/>
      <c r="M42873"/>
      <c r="N42873"/>
      <c r="O42873"/>
      <c r="P42873"/>
      <c r="Q42873"/>
      <c r="R42873"/>
    </row>
    <row r="42874" spans="3:18" x14ac:dyDescent="0.2">
      <c r="C42874"/>
      <c r="D42874"/>
      <c r="E42874"/>
      <c r="F42874"/>
      <c r="G42874"/>
      <c r="H42874"/>
      <c r="I42874"/>
      <c r="J42874"/>
      <c r="K42874"/>
      <c r="L42874"/>
      <c r="M42874"/>
      <c r="N42874"/>
      <c r="O42874"/>
      <c r="P42874"/>
      <c r="Q42874"/>
      <c r="R42874"/>
    </row>
    <row r="42875" spans="3:18" x14ac:dyDescent="0.2">
      <c r="C42875"/>
      <c r="D42875"/>
      <c r="E42875"/>
      <c r="F42875"/>
      <c r="G42875"/>
      <c r="H42875"/>
      <c r="I42875"/>
      <c r="J42875"/>
      <c r="K42875"/>
      <c r="L42875"/>
      <c r="M42875"/>
      <c r="N42875"/>
      <c r="O42875"/>
      <c r="P42875"/>
      <c r="Q42875"/>
      <c r="R42875"/>
    </row>
    <row r="42876" spans="3:18" x14ac:dyDescent="0.2">
      <c r="C42876"/>
      <c r="D42876"/>
      <c r="E42876"/>
      <c r="F42876"/>
      <c r="G42876"/>
      <c r="H42876"/>
      <c r="I42876"/>
      <c r="J42876"/>
      <c r="K42876"/>
      <c r="L42876"/>
      <c r="M42876"/>
      <c r="N42876"/>
      <c r="O42876"/>
      <c r="P42876"/>
      <c r="Q42876"/>
      <c r="R42876"/>
    </row>
    <row r="42877" spans="3:18" x14ac:dyDescent="0.2">
      <c r="C42877"/>
      <c r="D42877"/>
      <c r="E42877"/>
      <c r="F42877"/>
      <c r="G42877"/>
      <c r="H42877"/>
      <c r="I42877"/>
      <c r="J42877"/>
      <c r="K42877"/>
      <c r="L42877"/>
      <c r="M42877"/>
      <c r="N42877"/>
      <c r="O42877"/>
      <c r="P42877"/>
      <c r="Q42877"/>
      <c r="R42877"/>
    </row>
    <row r="42878" spans="3:18" x14ac:dyDescent="0.2">
      <c r="C42878"/>
      <c r="D42878"/>
      <c r="E42878"/>
      <c r="F42878"/>
      <c r="G42878"/>
      <c r="H42878"/>
      <c r="I42878"/>
      <c r="J42878"/>
      <c r="K42878"/>
      <c r="L42878"/>
      <c r="M42878"/>
      <c r="N42878"/>
      <c r="O42878"/>
      <c r="P42878"/>
      <c r="Q42878"/>
      <c r="R42878"/>
    </row>
    <row r="42879" spans="3:18" x14ac:dyDescent="0.2">
      <c r="C42879"/>
      <c r="D42879"/>
      <c r="E42879"/>
      <c r="F42879"/>
      <c r="G42879"/>
      <c r="H42879"/>
      <c r="I42879"/>
      <c r="J42879"/>
      <c r="K42879"/>
      <c r="L42879"/>
      <c r="M42879"/>
      <c r="N42879"/>
      <c r="O42879"/>
      <c r="P42879"/>
      <c r="Q42879"/>
      <c r="R42879"/>
    </row>
    <row r="42880" spans="3:18" x14ac:dyDescent="0.2">
      <c r="C42880"/>
      <c r="D42880"/>
      <c r="E42880"/>
      <c r="F42880"/>
      <c r="G42880"/>
      <c r="H42880"/>
      <c r="I42880"/>
      <c r="J42880"/>
      <c r="K42880"/>
      <c r="L42880"/>
      <c r="M42880"/>
      <c r="N42880"/>
      <c r="O42880"/>
      <c r="P42880"/>
      <c r="Q42880"/>
      <c r="R42880"/>
    </row>
    <row r="42881" spans="3:18" x14ac:dyDescent="0.2">
      <c r="C42881"/>
      <c r="D42881"/>
      <c r="E42881"/>
      <c r="F42881"/>
      <c r="G42881"/>
      <c r="H42881"/>
      <c r="I42881"/>
      <c r="J42881"/>
      <c r="K42881"/>
      <c r="L42881"/>
      <c r="M42881"/>
      <c r="N42881"/>
      <c r="O42881"/>
      <c r="P42881"/>
      <c r="Q42881"/>
      <c r="R42881"/>
    </row>
    <row r="42882" spans="3:18" x14ac:dyDescent="0.2">
      <c r="C42882"/>
      <c r="D42882"/>
      <c r="E42882"/>
      <c r="F42882"/>
      <c r="G42882"/>
      <c r="H42882"/>
      <c r="I42882"/>
      <c r="J42882"/>
      <c r="K42882"/>
      <c r="L42882"/>
      <c r="M42882"/>
      <c r="N42882"/>
      <c r="O42882"/>
      <c r="P42882"/>
      <c r="Q42882"/>
      <c r="R42882"/>
    </row>
    <row r="42883" spans="3:18" x14ac:dyDescent="0.2">
      <c r="C42883"/>
      <c r="D42883"/>
      <c r="E42883"/>
      <c r="F42883"/>
      <c r="G42883"/>
      <c r="H42883"/>
      <c r="I42883"/>
      <c r="J42883"/>
      <c r="K42883"/>
      <c r="L42883"/>
      <c r="M42883"/>
      <c r="N42883"/>
      <c r="O42883"/>
      <c r="P42883"/>
      <c r="Q42883"/>
      <c r="R42883"/>
    </row>
    <row r="42884" spans="3:18" x14ac:dyDescent="0.2">
      <c r="C42884"/>
      <c r="D42884"/>
      <c r="E42884"/>
      <c r="F42884"/>
      <c r="G42884"/>
      <c r="H42884"/>
      <c r="I42884"/>
      <c r="J42884"/>
      <c r="K42884"/>
      <c r="L42884"/>
      <c r="M42884"/>
      <c r="N42884"/>
      <c r="O42884"/>
      <c r="P42884"/>
      <c r="Q42884"/>
      <c r="R42884"/>
    </row>
    <row r="42885" spans="3:18" x14ac:dyDescent="0.2">
      <c r="C42885"/>
      <c r="D42885"/>
      <c r="E42885"/>
      <c r="F42885"/>
      <c r="G42885"/>
      <c r="H42885"/>
      <c r="I42885"/>
      <c r="J42885"/>
      <c r="K42885"/>
      <c r="L42885"/>
      <c r="M42885"/>
      <c r="N42885"/>
      <c r="O42885"/>
      <c r="P42885"/>
      <c r="Q42885"/>
      <c r="R42885"/>
    </row>
    <row r="42886" spans="3:18" x14ac:dyDescent="0.2">
      <c r="C42886"/>
      <c r="D42886"/>
      <c r="E42886"/>
      <c r="F42886"/>
      <c r="G42886"/>
      <c r="H42886"/>
      <c r="I42886"/>
      <c r="J42886"/>
      <c r="K42886"/>
      <c r="L42886"/>
      <c r="M42886"/>
      <c r="N42886"/>
      <c r="O42886"/>
      <c r="P42886"/>
      <c r="Q42886"/>
      <c r="R42886"/>
    </row>
    <row r="42887" spans="3:18" x14ac:dyDescent="0.2">
      <c r="C42887"/>
      <c r="D42887"/>
      <c r="E42887"/>
      <c r="F42887"/>
      <c r="G42887"/>
      <c r="H42887"/>
      <c r="I42887"/>
      <c r="J42887"/>
      <c r="K42887"/>
      <c r="L42887"/>
      <c r="M42887"/>
      <c r="N42887"/>
      <c r="O42887"/>
      <c r="P42887"/>
      <c r="Q42887"/>
      <c r="R42887"/>
    </row>
    <row r="42888" spans="3:18" x14ac:dyDescent="0.2">
      <c r="C42888"/>
      <c r="D42888"/>
      <c r="E42888"/>
      <c r="F42888"/>
      <c r="G42888"/>
      <c r="H42888"/>
      <c r="I42888"/>
      <c r="J42888"/>
      <c r="K42888"/>
      <c r="L42888"/>
      <c r="M42888"/>
      <c r="N42888"/>
      <c r="O42888"/>
      <c r="P42888"/>
      <c r="Q42888"/>
      <c r="R42888"/>
    </row>
    <row r="42889" spans="3:18" x14ac:dyDescent="0.2">
      <c r="C42889"/>
      <c r="D42889"/>
      <c r="E42889"/>
      <c r="F42889"/>
      <c r="G42889"/>
      <c r="H42889"/>
      <c r="I42889"/>
      <c r="J42889"/>
      <c r="K42889"/>
      <c r="L42889"/>
      <c r="M42889"/>
      <c r="N42889"/>
      <c r="O42889"/>
      <c r="P42889"/>
      <c r="Q42889"/>
      <c r="R42889"/>
    </row>
    <row r="42890" spans="3:18" x14ac:dyDescent="0.2">
      <c r="C42890"/>
      <c r="D42890"/>
      <c r="E42890"/>
      <c r="F42890"/>
      <c r="G42890"/>
      <c r="H42890"/>
      <c r="I42890"/>
      <c r="J42890"/>
      <c r="K42890"/>
      <c r="L42890"/>
      <c r="M42890"/>
      <c r="N42890"/>
      <c r="O42890"/>
      <c r="P42890"/>
      <c r="Q42890"/>
      <c r="R42890"/>
    </row>
    <row r="42891" spans="3:18" x14ac:dyDescent="0.2">
      <c r="C42891"/>
      <c r="D42891"/>
      <c r="E42891"/>
      <c r="F42891"/>
      <c r="G42891"/>
      <c r="H42891"/>
      <c r="I42891"/>
      <c r="J42891"/>
      <c r="K42891"/>
      <c r="L42891"/>
      <c r="M42891"/>
      <c r="N42891"/>
      <c r="O42891"/>
      <c r="P42891"/>
      <c r="Q42891"/>
      <c r="R42891"/>
    </row>
    <row r="42892" spans="3:18" x14ac:dyDescent="0.2">
      <c r="C42892"/>
      <c r="D42892"/>
      <c r="E42892"/>
      <c r="F42892"/>
      <c r="G42892"/>
      <c r="H42892"/>
      <c r="I42892"/>
      <c r="J42892"/>
      <c r="K42892"/>
      <c r="L42892"/>
      <c r="M42892"/>
      <c r="N42892"/>
      <c r="O42892"/>
      <c r="P42892"/>
      <c r="Q42892"/>
      <c r="R42892"/>
    </row>
    <row r="42893" spans="3:18" x14ac:dyDescent="0.2">
      <c r="C42893"/>
      <c r="D42893"/>
      <c r="E42893"/>
      <c r="F42893"/>
      <c r="G42893"/>
      <c r="H42893"/>
      <c r="I42893"/>
      <c r="J42893"/>
      <c r="K42893"/>
      <c r="L42893"/>
      <c r="M42893"/>
      <c r="N42893"/>
      <c r="O42893"/>
      <c r="P42893"/>
      <c r="Q42893"/>
      <c r="R42893"/>
    </row>
    <row r="42894" spans="3:18" x14ac:dyDescent="0.2">
      <c r="C42894"/>
      <c r="D42894"/>
      <c r="E42894"/>
      <c r="F42894"/>
      <c r="G42894"/>
      <c r="H42894"/>
      <c r="I42894"/>
      <c r="J42894"/>
      <c r="K42894"/>
      <c r="L42894"/>
      <c r="M42894"/>
      <c r="N42894"/>
      <c r="O42894"/>
      <c r="P42894"/>
      <c r="Q42894"/>
      <c r="R42894"/>
    </row>
    <row r="42895" spans="3:18" x14ac:dyDescent="0.2">
      <c r="C42895"/>
      <c r="D42895"/>
      <c r="E42895"/>
      <c r="F42895"/>
      <c r="G42895"/>
      <c r="H42895"/>
      <c r="I42895"/>
      <c r="J42895"/>
      <c r="K42895"/>
      <c r="L42895"/>
      <c r="M42895"/>
      <c r="N42895"/>
      <c r="O42895"/>
      <c r="P42895"/>
      <c r="Q42895"/>
      <c r="R42895"/>
    </row>
    <row r="42896" spans="3:18" x14ac:dyDescent="0.2">
      <c r="C42896"/>
      <c r="D42896"/>
      <c r="E42896"/>
      <c r="F42896"/>
      <c r="G42896"/>
      <c r="H42896"/>
      <c r="I42896"/>
      <c r="J42896"/>
      <c r="K42896"/>
      <c r="L42896"/>
      <c r="M42896"/>
      <c r="N42896"/>
      <c r="O42896"/>
      <c r="P42896"/>
      <c r="Q42896"/>
      <c r="R42896"/>
    </row>
    <row r="42897" spans="3:18" x14ac:dyDescent="0.2">
      <c r="C42897"/>
      <c r="D42897"/>
      <c r="E42897"/>
      <c r="F42897"/>
      <c r="G42897"/>
      <c r="H42897"/>
      <c r="I42897"/>
      <c r="J42897"/>
      <c r="K42897"/>
      <c r="L42897"/>
      <c r="M42897"/>
      <c r="N42897"/>
      <c r="O42897"/>
      <c r="P42897"/>
      <c r="Q42897"/>
      <c r="R42897"/>
    </row>
    <row r="42898" spans="3:18" x14ac:dyDescent="0.2">
      <c r="C42898"/>
      <c r="D42898"/>
      <c r="E42898"/>
      <c r="F42898"/>
      <c r="G42898"/>
      <c r="H42898"/>
      <c r="I42898"/>
      <c r="J42898"/>
      <c r="K42898"/>
      <c r="L42898"/>
      <c r="M42898"/>
      <c r="N42898"/>
      <c r="O42898"/>
      <c r="P42898"/>
      <c r="Q42898"/>
      <c r="R42898"/>
    </row>
    <row r="42899" spans="3:18" x14ac:dyDescent="0.2">
      <c r="C42899"/>
      <c r="D42899"/>
      <c r="E42899"/>
      <c r="F42899"/>
      <c r="G42899"/>
      <c r="H42899"/>
      <c r="I42899"/>
      <c r="J42899"/>
      <c r="K42899"/>
      <c r="L42899"/>
      <c r="M42899"/>
      <c r="N42899"/>
      <c r="O42899"/>
      <c r="P42899"/>
      <c r="Q42899"/>
      <c r="R42899"/>
    </row>
    <row r="42900" spans="3:18" x14ac:dyDescent="0.2">
      <c r="C42900"/>
      <c r="D42900"/>
      <c r="E42900"/>
      <c r="F42900"/>
      <c r="G42900"/>
      <c r="H42900"/>
      <c r="I42900"/>
      <c r="J42900"/>
      <c r="K42900"/>
      <c r="L42900"/>
      <c r="M42900"/>
      <c r="N42900"/>
      <c r="O42900"/>
      <c r="P42900"/>
      <c r="Q42900"/>
      <c r="R42900"/>
    </row>
    <row r="42901" spans="3:18" x14ac:dyDescent="0.2">
      <c r="C42901"/>
      <c r="D42901"/>
      <c r="E42901"/>
      <c r="F42901"/>
      <c r="G42901"/>
      <c r="H42901"/>
      <c r="I42901"/>
      <c r="J42901"/>
      <c r="K42901"/>
      <c r="L42901"/>
      <c r="M42901"/>
      <c r="N42901"/>
      <c r="O42901"/>
      <c r="P42901"/>
      <c r="Q42901"/>
      <c r="R42901"/>
    </row>
    <row r="42902" spans="3:18" x14ac:dyDescent="0.2">
      <c r="C42902"/>
      <c r="D42902"/>
      <c r="E42902"/>
      <c r="F42902"/>
      <c r="G42902"/>
      <c r="H42902"/>
      <c r="I42902"/>
      <c r="J42902"/>
      <c r="K42902"/>
      <c r="L42902"/>
      <c r="M42902"/>
      <c r="N42902"/>
      <c r="O42902"/>
      <c r="P42902"/>
      <c r="Q42902"/>
      <c r="R42902"/>
    </row>
    <row r="42903" spans="3:18" x14ac:dyDescent="0.2">
      <c r="C42903"/>
      <c r="D42903"/>
      <c r="E42903"/>
      <c r="F42903"/>
      <c r="G42903"/>
      <c r="H42903"/>
      <c r="I42903"/>
      <c r="J42903"/>
      <c r="K42903"/>
      <c r="L42903"/>
      <c r="M42903"/>
      <c r="N42903"/>
      <c r="O42903"/>
      <c r="P42903"/>
      <c r="Q42903"/>
      <c r="R42903"/>
    </row>
    <row r="42904" spans="3:18" x14ac:dyDescent="0.2">
      <c r="C42904"/>
      <c r="D42904"/>
      <c r="E42904"/>
      <c r="F42904"/>
      <c r="G42904"/>
      <c r="H42904"/>
      <c r="I42904"/>
      <c r="J42904"/>
      <c r="K42904"/>
      <c r="L42904"/>
      <c r="M42904"/>
      <c r="N42904"/>
      <c r="O42904"/>
      <c r="P42904"/>
      <c r="Q42904"/>
      <c r="R42904"/>
    </row>
    <row r="42905" spans="3:18" x14ac:dyDescent="0.2">
      <c r="C42905"/>
      <c r="D42905"/>
      <c r="E42905"/>
      <c r="F42905"/>
      <c r="G42905"/>
      <c r="H42905"/>
      <c r="I42905"/>
      <c r="J42905"/>
      <c r="K42905"/>
      <c r="L42905"/>
      <c r="M42905"/>
      <c r="N42905"/>
      <c r="O42905"/>
      <c r="P42905"/>
      <c r="Q42905"/>
      <c r="R42905"/>
    </row>
    <row r="42906" spans="3:18" x14ac:dyDescent="0.2">
      <c r="C42906"/>
      <c r="D42906"/>
      <c r="E42906"/>
      <c r="F42906"/>
      <c r="G42906"/>
      <c r="H42906"/>
      <c r="I42906"/>
      <c r="J42906"/>
      <c r="K42906"/>
      <c r="L42906"/>
      <c r="M42906"/>
      <c r="N42906"/>
      <c r="O42906"/>
      <c r="P42906"/>
      <c r="Q42906"/>
      <c r="R42906"/>
    </row>
    <row r="42907" spans="3:18" x14ac:dyDescent="0.2">
      <c r="C42907"/>
      <c r="D42907"/>
      <c r="E42907"/>
      <c r="F42907"/>
      <c r="G42907"/>
      <c r="H42907"/>
      <c r="I42907"/>
      <c r="J42907"/>
      <c r="K42907"/>
      <c r="L42907"/>
      <c r="M42907"/>
      <c r="N42907"/>
      <c r="O42907"/>
      <c r="P42907"/>
      <c r="Q42907"/>
      <c r="R42907"/>
    </row>
    <row r="42908" spans="3:18" x14ac:dyDescent="0.2">
      <c r="C42908"/>
      <c r="D42908"/>
      <c r="E42908"/>
      <c r="F42908"/>
      <c r="G42908"/>
      <c r="H42908"/>
      <c r="I42908"/>
      <c r="J42908"/>
      <c r="K42908"/>
      <c r="L42908"/>
      <c r="M42908"/>
      <c r="N42908"/>
      <c r="O42908"/>
      <c r="P42908"/>
      <c r="Q42908"/>
      <c r="R42908"/>
    </row>
    <row r="42909" spans="3:18" x14ac:dyDescent="0.2">
      <c r="C42909"/>
      <c r="D42909"/>
      <c r="E42909"/>
      <c r="F42909"/>
      <c r="G42909"/>
      <c r="H42909"/>
      <c r="I42909"/>
      <c r="J42909"/>
      <c r="K42909"/>
      <c r="L42909"/>
      <c r="M42909"/>
      <c r="N42909"/>
      <c r="O42909"/>
      <c r="P42909"/>
      <c r="Q42909"/>
      <c r="R42909"/>
    </row>
    <row r="42910" spans="3:18" x14ac:dyDescent="0.2">
      <c r="C42910"/>
      <c r="D42910"/>
      <c r="E42910"/>
      <c r="F42910"/>
      <c r="G42910"/>
      <c r="H42910"/>
      <c r="I42910"/>
      <c r="J42910"/>
      <c r="K42910"/>
      <c r="L42910"/>
      <c r="M42910"/>
      <c r="N42910"/>
      <c r="O42910"/>
      <c r="P42910"/>
      <c r="Q42910"/>
      <c r="R42910"/>
    </row>
    <row r="42911" spans="3:18" x14ac:dyDescent="0.2">
      <c r="C42911"/>
      <c r="D42911"/>
      <c r="E42911"/>
      <c r="F42911"/>
      <c r="G42911"/>
      <c r="H42911"/>
      <c r="I42911"/>
      <c r="J42911"/>
      <c r="K42911"/>
      <c r="L42911"/>
      <c r="M42911"/>
      <c r="N42911"/>
      <c r="O42911"/>
      <c r="P42911"/>
      <c r="Q42911"/>
      <c r="R42911"/>
    </row>
    <row r="42912" spans="3:18" x14ac:dyDescent="0.2">
      <c r="C42912"/>
      <c r="D42912"/>
      <c r="E42912"/>
      <c r="F42912"/>
      <c r="G42912"/>
      <c r="H42912"/>
      <c r="I42912"/>
      <c r="J42912"/>
      <c r="K42912"/>
      <c r="L42912"/>
      <c r="M42912"/>
      <c r="N42912"/>
      <c r="O42912"/>
      <c r="P42912"/>
      <c r="Q42912"/>
      <c r="R42912"/>
    </row>
    <row r="42913" spans="3:18" x14ac:dyDescent="0.2">
      <c r="C42913"/>
      <c r="D42913"/>
      <c r="E42913"/>
      <c r="F42913"/>
      <c r="G42913"/>
      <c r="H42913"/>
      <c r="I42913"/>
      <c r="J42913"/>
      <c r="K42913"/>
      <c r="L42913"/>
      <c r="M42913"/>
      <c r="N42913"/>
      <c r="O42913"/>
      <c r="P42913"/>
      <c r="Q42913"/>
      <c r="R42913"/>
    </row>
    <row r="42914" spans="3:18" x14ac:dyDescent="0.2">
      <c r="C42914"/>
      <c r="D42914"/>
      <c r="E42914"/>
      <c r="F42914"/>
      <c r="G42914"/>
      <c r="H42914"/>
      <c r="I42914"/>
      <c r="J42914"/>
      <c r="K42914"/>
      <c r="L42914"/>
      <c r="M42914"/>
      <c r="N42914"/>
      <c r="O42914"/>
      <c r="P42914"/>
      <c r="Q42914"/>
      <c r="R42914"/>
    </row>
    <row r="42915" spans="3:18" x14ac:dyDescent="0.2">
      <c r="C42915"/>
      <c r="D42915"/>
      <c r="E42915"/>
      <c r="F42915"/>
      <c r="G42915"/>
      <c r="H42915"/>
      <c r="I42915"/>
      <c r="J42915"/>
      <c r="K42915"/>
      <c r="L42915"/>
      <c r="M42915"/>
      <c r="N42915"/>
      <c r="O42915"/>
      <c r="P42915"/>
      <c r="Q42915"/>
      <c r="R42915"/>
    </row>
    <row r="42916" spans="3:18" x14ac:dyDescent="0.2">
      <c r="C42916"/>
      <c r="D42916"/>
      <c r="E42916"/>
      <c r="F42916"/>
      <c r="G42916"/>
      <c r="H42916"/>
      <c r="I42916"/>
      <c r="J42916"/>
      <c r="K42916"/>
      <c r="L42916"/>
      <c r="M42916"/>
      <c r="N42916"/>
      <c r="O42916"/>
      <c r="P42916"/>
      <c r="Q42916"/>
      <c r="R42916"/>
    </row>
    <row r="42917" spans="3:18" x14ac:dyDescent="0.2">
      <c r="C42917"/>
      <c r="D42917"/>
      <c r="E42917"/>
      <c r="F42917"/>
      <c r="G42917"/>
      <c r="H42917"/>
      <c r="I42917"/>
      <c r="J42917"/>
      <c r="K42917"/>
      <c r="L42917"/>
      <c r="M42917"/>
      <c r="N42917"/>
      <c r="O42917"/>
      <c r="P42917"/>
      <c r="Q42917"/>
      <c r="R42917"/>
    </row>
    <row r="42918" spans="3:18" x14ac:dyDescent="0.2">
      <c r="C42918"/>
      <c r="D42918"/>
      <c r="E42918"/>
      <c r="F42918"/>
      <c r="G42918"/>
      <c r="H42918"/>
      <c r="I42918"/>
      <c r="J42918"/>
      <c r="K42918"/>
      <c r="L42918"/>
      <c r="M42918"/>
      <c r="N42918"/>
      <c r="O42918"/>
      <c r="P42918"/>
      <c r="Q42918"/>
      <c r="R42918"/>
    </row>
    <row r="42919" spans="3:18" x14ac:dyDescent="0.2">
      <c r="C42919"/>
      <c r="D42919"/>
      <c r="E42919"/>
      <c r="F42919"/>
      <c r="G42919"/>
      <c r="H42919"/>
      <c r="I42919"/>
      <c r="J42919"/>
      <c r="K42919"/>
      <c r="L42919"/>
      <c r="M42919"/>
      <c r="N42919"/>
      <c r="O42919"/>
      <c r="P42919"/>
      <c r="Q42919"/>
      <c r="R42919"/>
    </row>
    <row r="42920" spans="3:18" x14ac:dyDescent="0.2">
      <c r="C42920"/>
      <c r="D42920"/>
      <c r="E42920"/>
      <c r="F42920"/>
      <c r="G42920"/>
      <c r="H42920"/>
      <c r="I42920"/>
      <c r="J42920"/>
      <c r="K42920"/>
      <c r="L42920"/>
      <c r="M42920"/>
      <c r="N42920"/>
      <c r="O42920"/>
      <c r="P42920"/>
      <c r="Q42920"/>
      <c r="R42920"/>
    </row>
    <row r="42921" spans="3:18" x14ac:dyDescent="0.2">
      <c r="C42921"/>
      <c r="D42921"/>
      <c r="E42921"/>
      <c r="F42921"/>
      <c r="G42921"/>
      <c r="H42921"/>
      <c r="I42921"/>
      <c r="J42921"/>
      <c r="K42921"/>
      <c r="L42921"/>
      <c r="M42921"/>
      <c r="N42921"/>
      <c r="O42921"/>
      <c r="P42921"/>
      <c r="Q42921"/>
      <c r="R42921"/>
    </row>
    <row r="42922" spans="3:18" x14ac:dyDescent="0.2">
      <c r="C42922"/>
      <c r="D42922"/>
      <c r="E42922"/>
      <c r="F42922"/>
      <c r="G42922"/>
      <c r="H42922"/>
      <c r="I42922"/>
      <c r="J42922"/>
      <c r="K42922"/>
      <c r="L42922"/>
      <c r="M42922"/>
      <c r="N42922"/>
      <c r="O42922"/>
      <c r="P42922"/>
      <c r="Q42922"/>
      <c r="R42922"/>
    </row>
    <row r="42923" spans="3:18" x14ac:dyDescent="0.2">
      <c r="C42923"/>
      <c r="D42923"/>
      <c r="E42923"/>
      <c r="F42923"/>
      <c r="G42923"/>
      <c r="H42923"/>
      <c r="I42923"/>
      <c r="J42923"/>
      <c r="K42923"/>
      <c r="L42923"/>
      <c r="M42923"/>
      <c r="N42923"/>
      <c r="O42923"/>
      <c r="P42923"/>
      <c r="Q42923"/>
      <c r="R42923"/>
    </row>
    <row r="42924" spans="3:18" x14ac:dyDescent="0.2">
      <c r="C42924"/>
      <c r="D42924"/>
      <c r="E42924"/>
      <c r="F42924"/>
      <c r="G42924"/>
      <c r="H42924"/>
      <c r="I42924"/>
      <c r="J42924"/>
      <c r="K42924"/>
      <c r="L42924"/>
      <c r="M42924"/>
      <c r="N42924"/>
      <c r="O42924"/>
      <c r="P42924"/>
      <c r="Q42924"/>
      <c r="R42924"/>
    </row>
    <row r="42925" spans="3:18" x14ac:dyDescent="0.2">
      <c r="C42925"/>
      <c r="D42925"/>
      <c r="E42925"/>
      <c r="F42925"/>
      <c r="G42925"/>
      <c r="H42925"/>
      <c r="I42925"/>
      <c r="J42925"/>
      <c r="K42925"/>
      <c r="L42925"/>
      <c r="M42925"/>
      <c r="N42925"/>
      <c r="O42925"/>
      <c r="P42925"/>
      <c r="Q42925"/>
      <c r="R42925"/>
    </row>
    <row r="42926" spans="3:18" x14ac:dyDescent="0.2">
      <c r="C42926"/>
      <c r="D42926"/>
      <c r="E42926"/>
      <c r="F42926"/>
      <c r="G42926"/>
      <c r="H42926"/>
      <c r="I42926"/>
      <c r="J42926"/>
      <c r="K42926"/>
      <c r="L42926"/>
      <c r="M42926"/>
      <c r="N42926"/>
      <c r="O42926"/>
      <c r="P42926"/>
      <c r="Q42926"/>
      <c r="R42926"/>
    </row>
    <row r="42927" spans="3:18" x14ac:dyDescent="0.2">
      <c r="C42927"/>
      <c r="D42927"/>
      <c r="E42927"/>
      <c r="F42927"/>
      <c r="G42927"/>
      <c r="H42927"/>
      <c r="I42927"/>
      <c r="J42927"/>
      <c r="K42927"/>
      <c r="L42927"/>
      <c r="M42927"/>
      <c r="N42927"/>
      <c r="O42927"/>
      <c r="P42927"/>
      <c r="Q42927"/>
      <c r="R42927"/>
    </row>
    <row r="42928" spans="3:18" x14ac:dyDescent="0.2">
      <c r="C42928"/>
      <c r="D42928"/>
      <c r="E42928"/>
      <c r="F42928"/>
      <c r="G42928"/>
      <c r="H42928"/>
      <c r="I42928"/>
      <c r="J42928"/>
      <c r="K42928"/>
      <c r="L42928"/>
      <c r="M42928"/>
      <c r="N42928"/>
      <c r="O42928"/>
      <c r="P42928"/>
      <c r="Q42928"/>
      <c r="R42928"/>
    </row>
    <row r="42929" spans="3:18" x14ac:dyDescent="0.2">
      <c r="C42929"/>
      <c r="D42929"/>
      <c r="E42929"/>
      <c r="F42929"/>
      <c r="G42929"/>
      <c r="H42929"/>
      <c r="I42929"/>
      <c r="J42929"/>
      <c r="K42929"/>
      <c r="L42929"/>
      <c r="M42929"/>
      <c r="N42929"/>
      <c r="O42929"/>
      <c r="P42929"/>
      <c r="Q42929"/>
      <c r="R42929"/>
    </row>
    <row r="42930" spans="3:18" x14ac:dyDescent="0.2">
      <c r="C42930"/>
      <c r="D42930"/>
      <c r="E42930"/>
      <c r="F42930"/>
      <c r="G42930"/>
      <c r="H42930"/>
      <c r="I42930"/>
      <c r="J42930"/>
      <c r="K42930"/>
      <c r="L42930"/>
      <c r="M42930"/>
      <c r="N42930"/>
      <c r="O42930"/>
      <c r="P42930"/>
      <c r="Q42930"/>
      <c r="R42930"/>
    </row>
    <row r="42931" spans="3:18" x14ac:dyDescent="0.2">
      <c r="C42931"/>
      <c r="D42931"/>
      <c r="E42931"/>
      <c r="F42931"/>
      <c r="G42931"/>
      <c r="H42931"/>
      <c r="I42931"/>
      <c r="J42931"/>
      <c r="K42931"/>
      <c r="L42931"/>
      <c r="M42931"/>
      <c r="N42931"/>
      <c r="O42931"/>
      <c r="P42931"/>
      <c r="Q42931"/>
      <c r="R42931"/>
    </row>
    <row r="42932" spans="3:18" x14ac:dyDescent="0.2">
      <c r="C42932"/>
      <c r="D42932"/>
      <c r="E42932"/>
      <c r="F42932"/>
      <c r="G42932"/>
      <c r="H42932"/>
      <c r="I42932"/>
      <c r="J42932"/>
      <c r="K42932"/>
      <c r="L42932"/>
      <c r="M42932"/>
      <c r="N42932"/>
      <c r="O42932"/>
      <c r="P42932"/>
      <c r="Q42932"/>
      <c r="R42932"/>
    </row>
    <row r="42933" spans="3:18" x14ac:dyDescent="0.2">
      <c r="C42933"/>
      <c r="D42933"/>
      <c r="E42933"/>
      <c r="F42933"/>
      <c r="G42933"/>
      <c r="H42933"/>
      <c r="I42933"/>
      <c r="J42933"/>
      <c r="K42933"/>
      <c r="L42933"/>
      <c r="M42933"/>
      <c r="N42933"/>
      <c r="O42933"/>
      <c r="P42933"/>
      <c r="Q42933"/>
      <c r="R42933"/>
    </row>
    <row r="42934" spans="3:18" x14ac:dyDescent="0.2">
      <c r="C42934"/>
      <c r="D42934"/>
      <c r="E42934"/>
      <c r="F42934"/>
      <c r="G42934"/>
      <c r="H42934"/>
      <c r="I42934"/>
      <c r="J42934"/>
      <c r="K42934"/>
      <c r="L42934"/>
      <c r="M42934"/>
      <c r="N42934"/>
      <c r="O42934"/>
      <c r="P42934"/>
      <c r="Q42934"/>
      <c r="R42934"/>
    </row>
    <row r="42935" spans="3:18" x14ac:dyDescent="0.2">
      <c r="C42935"/>
      <c r="D42935"/>
      <c r="E42935"/>
      <c r="F42935"/>
      <c r="G42935"/>
      <c r="H42935"/>
      <c r="I42935"/>
      <c r="J42935"/>
      <c r="K42935"/>
      <c r="L42935"/>
      <c r="M42935"/>
      <c r="N42935"/>
      <c r="O42935"/>
      <c r="P42935"/>
      <c r="Q42935"/>
      <c r="R42935"/>
    </row>
    <row r="42936" spans="3:18" x14ac:dyDescent="0.2">
      <c r="C42936"/>
      <c r="D42936"/>
      <c r="E42936"/>
      <c r="F42936"/>
      <c r="G42936"/>
      <c r="H42936"/>
      <c r="I42936"/>
      <c r="J42936"/>
      <c r="K42936"/>
      <c r="L42936"/>
      <c r="M42936"/>
      <c r="N42936"/>
      <c r="O42936"/>
      <c r="P42936"/>
      <c r="Q42936"/>
      <c r="R42936"/>
    </row>
    <row r="42937" spans="3:18" x14ac:dyDescent="0.2">
      <c r="C42937"/>
      <c r="D42937"/>
      <c r="E42937"/>
      <c r="F42937"/>
      <c r="G42937"/>
      <c r="H42937"/>
      <c r="I42937"/>
      <c r="J42937"/>
      <c r="K42937"/>
      <c r="L42937"/>
      <c r="M42937"/>
      <c r="N42937"/>
      <c r="O42937"/>
      <c r="P42937"/>
      <c r="Q42937"/>
      <c r="R42937"/>
    </row>
    <row r="42938" spans="3:18" x14ac:dyDescent="0.2">
      <c r="C42938"/>
      <c r="D42938"/>
      <c r="E42938"/>
      <c r="F42938"/>
      <c r="G42938"/>
      <c r="H42938"/>
      <c r="I42938"/>
      <c r="J42938"/>
      <c r="K42938"/>
      <c r="L42938"/>
      <c r="M42938"/>
      <c r="N42938"/>
      <c r="O42938"/>
      <c r="P42938"/>
      <c r="Q42938"/>
      <c r="R42938"/>
    </row>
    <row r="42939" spans="3:18" x14ac:dyDescent="0.2">
      <c r="C42939"/>
      <c r="D42939"/>
      <c r="E42939"/>
      <c r="F42939"/>
      <c r="G42939"/>
      <c r="H42939"/>
      <c r="I42939"/>
      <c r="J42939"/>
      <c r="K42939"/>
      <c r="L42939"/>
      <c r="M42939"/>
      <c r="N42939"/>
      <c r="O42939"/>
      <c r="P42939"/>
      <c r="Q42939"/>
      <c r="R42939"/>
    </row>
    <row r="42940" spans="3:18" x14ac:dyDescent="0.2">
      <c r="C42940"/>
      <c r="D42940"/>
      <c r="E42940"/>
      <c r="F42940"/>
      <c r="G42940"/>
      <c r="H42940"/>
      <c r="I42940"/>
      <c r="J42940"/>
      <c r="K42940"/>
      <c r="L42940"/>
      <c r="M42940"/>
      <c r="N42940"/>
      <c r="O42940"/>
      <c r="P42940"/>
      <c r="Q42940"/>
      <c r="R42940"/>
    </row>
    <row r="42941" spans="3:18" x14ac:dyDescent="0.2">
      <c r="C42941"/>
      <c r="D42941"/>
      <c r="E42941"/>
      <c r="F42941"/>
      <c r="G42941"/>
      <c r="H42941"/>
      <c r="I42941"/>
      <c r="J42941"/>
      <c r="K42941"/>
      <c r="L42941"/>
      <c r="M42941"/>
      <c r="N42941"/>
      <c r="O42941"/>
      <c r="P42941"/>
      <c r="Q42941"/>
      <c r="R42941"/>
    </row>
    <row r="42942" spans="3:18" x14ac:dyDescent="0.2">
      <c r="C42942"/>
      <c r="D42942"/>
      <c r="E42942"/>
      <c r="F42942"/>
      <c r="G42942"/>
      <c r="H42942"/>
      <c r="I42942"/>
      <c r="J42942"/>
      <c r="K42942"/>
      <c r="L42942"/>
      <c r="M42942"/>
      <c r="N42942"/>
      <c r="O42942"/>
      <c r="P42942"/>
      <c r="Q42942"/>
      <c r="R42942"/>
    </row>
    <row r="42943" spans="3:18" x14ac:dyDescent="0.2">
      <c r="C42943"/>
      <c r="D42943"/>
      <c r="E42943"/>
      <c r="F42943"/>
      <c r="G42943"/>
      <c r="H42943"/>
      <c r="I42943"/>
      <c r="J42943"/>
      <c r="K42943"/>
      <c r="L42943"/>
      <c r="M42943"/>
      <c r="N42943"/>
      <c r="O42943"/>
      <c r="P42943"/>
      <c r="Q42943"/>
      <c r="R42943"/>
    </row>
    <row r="42944" spans="3:18" x14ac:dyDescent="0.2">
      <c r="C42944"/>
      <c r="D42944"/>
      <c r="E42944"/>
      <c r="F42944"/>
      <c r="G42944"/>
      <c r="H42944"/>
      <c r="I42944"/>
      <c r="J42944"/>
      <c r="K42944"/>
      <c r="L42944"/>
      <c r="M42944"/>
      <c r="N42944"/>
      <c r="O42944"/>
      <c r="P42944"/>
      <c r="Q42944"/>
      <c r="R42944"/>
    </row>
    <row r="42945" spans="3:18" x14ac:dyDescent="0.2">
      <c r="C42945"/>
      <c r="D42945"/>
      <c r="E42945"/>
      <c r="F42945"/>
      <c r="G42945"/>
      <c r="H42945"/>
      <c r="I42945"/>
      <c r="J42945"/>
      <c r="K42945"/>
      <c r="L42945"/>
      <c r="M42945"/>
      <c r="N42945"/>
      <c r="O42945"/>
      <c r="P42945"/>
      <c r="Q42945"/>
      <c r="R42945"/>
    </row>
    <row r="42946" spans="3:18" x14ac:dyDescent="0.2">
      <c r="C42946"/>
      <c r="D42946"/>
      <c r="E42946"/>
      <c r="F42946"/>
      <c r="G42946"/>
      <c r="H42946"/>
      <c r="I42946"/>
      <c r="J42946"/>
      <c r="K42946"/>
      <c r="L42946"/>
      <c r="M42946"/>
      <c r="N42946"/>
      <c r="O42946"/>
      <c r="P42946"/>
      <c r="Q42946"/>
      <c r="R42946"/>
    </row>
    <row r="42947" spans="3:18" x14ac:dyDescent="0.2">
      <c r="C42947"/>
      <c r="D42947"/>
      <c r="E42947"/>
      <c r="F42947"/>
      <c r="G42947"/>
      <c r="H42947"/>
      <c r="I42947"/>
      <c r="J42947"/>
      <c r="K42947"/>
      <c r="L42947"/>
      <c r="M42947"/>
      <c r="N42947"/>
      <c r="O42947"/>
      <c r="P42947"/>
      <c r="Q42947"/>
      <c r="R42947"/>
    </row>
    <row r="42948" spans="3:18" x14ac:dyDescent="0.2">
      <c r="C42948"/>
      <c r="D42948"/>
      <c r="E42948"/>
      <c r="F42948"/>
      <c r="G42948"/>
      <c r="H42948"/>
      <c r="I42948"/>
      <c r="J42948"/>
      <c r="K42948"/>
      <c r="L42948"/>
      <c r="M42948"/>
      <c r="N42948"/>
      <c r="O42948"/>
      <c r="P42948"/>
      <c r="Q42948"/>
      <c r="R42948"/>
    </row>
    <row r="42949" spans="3:18" x14ac:dyDescent="0.2">
      <c r="C42949"/>
      <c r="D42949"/>
      <c r="E42949"/>
      <c r="F42949"/>
      <c r="G42949"/>
      <c r="H42949"/>
      <c r="I42949"/>
      <c r="J42949"/>
      <c r="K42949"/>
      <c r="L42949"/>
      <c r="M42949"/>
      <c r="N42949"/>
      <c r="O42949"/>
      <c r="P42949"/>
      <c r="Q42949"/>
      <c r="R42949"/>
    </row>
    <row r="42950" spans="3:18" x14ac:dyDescent="0.2">
      <c r="C42950"/>
      <c r="D42950"/>
      <c r="E42950"/>
      <c r="F42950"/>
      <c r="G42950"/>
      <c r="H42950"/>
      <c r="I42950"/>
      <c r="J42950"/>
      <c r="K42950"/>
      <c r="L42950"/>
      <c r="M42950"/>
      <c r="N42950"/>
      <c r="O42950"/>
      <c r="P42950"/>
      <c r="Q42950"/>
      <c r="R42950"/>
    </row>
    <row r="42951" spans="3:18" x14ac:dyDescent="0.2">
      <c r="C42951"/>
      <c r="D42951"/>
      <c r="E42951"/>
      <c r="F42951"/>
      <c r="G42951"/>
      <c r="H42951"/>
      <c r="I42951"/>
      <c r="J42951"/>
      <c r="K42951"/>
      <c r="L42951"/>
      <c r="M42951"/>
      <c r="N42951"/>
      <c r="O42951"/>
      <c r="P42951"/>
      <c r="Q42951"/>
      <c r="R42951"/>
    </row>
    <row r="42952" spans="3:18" x14ac:dyDescent="0.2">
      <c r="C42952"/>
      <c r="D42952"/>
      <c r="E42952"/>
      <c r="F42952"/>
      <c r="G42952"/>
      <c r="H42952"/>
      <c r="I42952"/>
      <c r="J42952"/>
      <c r="K42952"/>
      <c r="L42952"/>
      <c r="M42952"/>
      <c r="N42952"/>
      <c r="O42952"/>
      <c r="P42952"/>
      <c r="Q42952"/>
      <c r="R42952"/>
    </row>
    <row r="42953" spans="3:18" x14ac:dyDescent="0.2">
      <c r="C42953"/>
      <c r="D42953"/>
      <c r="E42953"/>
      <c r="F42953"/>
      <c r="G42953"/>
      <c r="H42953"/>
      <c r="I42953"/>
      <c r="J42953"/>
      <c r="K42953"/>
      <c r="L42953"/>
      <c r="M42953"/>
      <c r="N42953"/>
      <c r="O42953"/>
      <c r="P42953"/>
      <c r="Q42953"/>
      <c r="R42953"/>
    </row>
    <row r="42954" spans="3:18" x14ac:dyDescent="0.2">
      <c r="C42954"/>
      <c r="D42954"/>
      <c r="E42954"/>
      <c r="F42954"/>
      <c r="G42954"/>
      <c r="H42954"/>
      <c r="I42954"/>
      <c r="J42954"/>
      <c r="K42954"/>
      <c r="L42954"/>
      <c r="M42954"/>
      <c r="N42954"/>
      <c r="O42954"/>
      <c r="P42954"/>
      <c r="Q42954"/>
      <c r="R42954"/>
    </row>
    <row r="42955" spans="3:18" x14ac:dyDescent="0.2">
      <c r="C42955"/>
      <c r="D42955"/>
      <c r="E42955"/>
      <c r="F42955"/>
      <c r="G42955"/>
      <c r="H42955"/>
      <c r="I42955"/>
      <c r="J42955"/>
      <c r="K42955"/>
      <c r="L42955"/>
      <c r="M42955"/>
      <c r="N42955"/>
      <c r="O42955"/>
      <c r="P42955"/>
      <c r="Q42955"/>
      <c r="R42955"/>
    </row>
    <row r="42956" spans="3:18" x14ac:dyDescent="0.2">
      <c r="C42956"/>
      <c r="D42956"/>
      <c r="E42956"/>
      <c r="F42956"/>
      <c r="G42956"/>
      <c r="H42956"/>
      <c r="I42956"/>
      <c r="J42956"/>
      <c r="K42956"/>
      <c r="L42956"/>
      <c r="M42956"/>
      <c r="N42956"/>
      <c r="O42956"/>
      <c r="P42956"/>
      <c r="Q42956"/>
      <c r="R42956"/>
    </row>
    <row r="42957" spans="3:18" x14ac:dyDescent="0.2">
      <c r="C42957"/>
      <c r="D42957"/>
      <c r="E42957"/>
      <c r="F42957"/>
      <c r="G42957"/>
      <c r="H42957"/>
      <c r="I42957"/>
      <c r="J42957"/>
      <c r="K42957"/>
      <c r="L42957"/>
      <c r="M42957"/>
      <c r="N42957"/>
      <c r="O42957"/>
      <c r="P42957"/>
      <c r="Q42957"/>
      <c r="R42957"/>
    </row>
    <row r="42958" spans="3:18" x14ac:dyDescent="0.2">
      <c r="C42958"/>
      <c r="D42958"/>
      <c r="E42958"/>
      <c r="F42958"/>
      <c r="G42958"/>
      <c r="H42958"/>
      <c r="I42958"/>
      <c r="J42958"/>
      <c r="K42958"/>
      <c r="L42958"/>
      <c r="M42958"/>
      <c r="N42958"/>
      <c r="O42958"/>
      <c r="P42958"/>
      <c r="Q42958"/>
      <c r="R42958"/>
    </row>
    <row r="42959" spans="3:18" x14ac:dyDescent="0.2">
      <c r="C42959"/>
      <c r="D42959"/>
      <c r="E42959"/>
      <c r="F42959"/>
      <c r="G42959"/>
      <c r="H42959"/>
      <c r="I42959"/>
      <c r="J42959"/>
      <c r="K42959"/>
      <c r="L42959"/>
      <c r="M42959"/>
      <c r="N42959"/>
      <c r="O42959"/>
      <c r="P42959"/>
      <c r="Q42959"/>
      <c r="R42959"/>
    </row>
    <row r="42960" spans="3:18" x14ac:dyDescent="0.2">
      <c r="C42960"/>
      <c r="D42960"/>
      <c r="E42960"/>
      <c r="F42960"/>
      <c r="G42960"/>
      <c r="H42960"/>
      <c r="I42960"/>
      <c r="J42960"/>
      <c r="K42960"/>
      <c r="L42960"/>
      <c r="M42960"/>
      <c r="N42960"/>
      <c r="O42960"/>
      <c r="P42960"/>
      <c r="Q42960"/>
      <c r="R42960"/>
    </row>
    <row r="42961" spans="3:18" x14ac:dyDescent="0.2">
      <c r="C42961"/>
      <c r="D42961"/>
      <c r="E42961"/>
      <c r="F42961"/>
      <c r="G42961"/>
      <c r="H42961"/>
      <c r="I42961"/>
      <c r="J42961"/>
      <c r="K42961"/>
      <c r="L42961"/>
      <c r="M42961"/>
      <c r="N42961"/>
      <c r="O42961"/>
      <c r="P42961"/>
      <c r="Q42961"/>
      <c r="R42961"/>
    </row>
    <row r="42962" spans="3:18" x14ac:dyDescent="0.2">
      <c r="C42962"/>
      <c r="D42962"/>
      <c r="E42962"/>
      <c r="F42962"/>
      <c r="G42962"/>
      <c r="H42962"/>
      <c r="I42962"/>
      <c r="J42962"/>
      <c r="K42962"/>
      <c r="L42962"/>
      <c r="M42962"/>
      <c r="N42962"/>
      <c r="O42962"/>
      <c r="P42962"/>
      <c r="Q42962"/>
      <c r="R42962"/>
    </row>
    <row r="42963" spans="3:18" x14ac:dyDescent="0.2">
      <c r="C42963"/>
      <c r="D42963"/>
      <c r="E42963"/>
      <c r="F42963"/>
      <c r="G42963"/>
      <c r="H42963"/>
      <c r="I42963"/>
      <c r="J42963"/>
      <c r="K42963"/>
      <c r="L42963"/>
      <c r="M42963"/>
      <c r="N42963"/>
      <c r="O42963"/>
      <c r="P42963"/>
      <c r="Q42963"/>
      <c r="R42963"/>
    </row>
    <row r="42964" spans="3:18" x14ac:dyDescent="0.2">
      <c r="C42964"/>
      <c r="D42964"/>
      <c r="E42964"/>
      <c r="F42964"/>
      <c r="G42964"/>
      <c r="H42964"/>
      <c r="I42964"/>
      <c r="J42964"/>
      <c r="K42964"/>
      <c r="L42964"/>
      <c r="M42964"/>
      <c r="N42964"/>
      <c r="O42964"/>
      <c r="P42964"/>
      <c r="Q42964"/>
      <c r="R42964"/>
    </row>
    <row r="42965" spans="3:18" x14ac:dyDescent="0.2">
      <c r="C42965"/>
      <c r="D42965"/>
      <c r="E42965"/>
      <c r="F42965"/>
      <c r="G42965"/>
      <c r="H42965"/>
      <c r="I42965"/>
      <c r="J42965"/>
      <c r="K42965"/>
      <c r="L42965"/>
      <c r="M42965"/>
      <c r="N42965"/>
      <c r="O42965"/>
      <c r="P42965"/>
      <c r="Q42965"/>
      <c r="R42965"/>
    </row>
    <row r="42966" spans="3:18" x14ac:dyDescent="0.2">
      <c r="C42966"/>
      <c r="D42966"/>
      <c r="E42966"/>
      <c r="F42966"/>
      <c r="G42966"/>
      <c r="H42966"/>
      <c r="I42966"/>
      <c r="J42966"/>
      <c r="K42966"/>
      <c r="L42966"/>
      <c r="M42966"/>
      <c r="N42966"/>
      <c r="O42966"/>
      <c r="P42966"/>
      <c r="Q42966"/>
      <c r="R42966"/>
    </row>
    <row r="42967" spans="3:18" x14ac:dyDescent="0.2">
      <c r="C42967"/>
      <c r="D42967"/>
      <c r="E42967"/>
      <c r="F42967"/>
      <c r="G42967"/>
      <c r="H42967"/>
      <c r="I42967"/>
      <c r="J42967"/>
      <c r="K42967"/>
      <c r="L42967"/>
      <c r="M42967"/>
      <c r="N42967"/>
      <c r="O42967"/>
      <c r="P42967"/>
      <c r="Q42967"/>
      <c r="R42967"/>
    </row>
    <row r="42968" spans="3:18" x14ac:dyDescent="0.2">
      <c r="C42968"/>
      <c r="D42968"/>
      <c r="E42968"/>
      <c r="F42968"/>
      <c r="G42968"/>
      <c r="H42968"/>
      <c r="I42968"/>
      <c r="J42968"/>
      <c r="K42968"/>
      <c r="L42968"/>
      <c r="M42968"/>
      <c r="N42968"/>
      <c r="O42968"/>
      <c r="P42968"/>
      <c r="Q42968"/>
      <c r="R42968"/>
    </row>
    <row r="42969" spans="3:18" x14ac:dyDescent="0.2">
      <c r="C42969"/>
      <c r="D42969"/>
      <c r="E42969"/>
      <c r="F42969"/>
      <c r="G42969"/>
      <c r="H42969"/>
      <c r="I42969"/>
      <c r="J42969"/>
      <c r="K42969"/>
      <c r="L42969"/>
      <c r="M42969"/>
      <c r="N42969"/>
      <c r="O42969"/>
      <c r="P42969"/>
      <c r="Q42969"/>
      <c r="R42969"/>
    </row>
    <row r="42970" spans="3:18" x14ac:dyDescent="0.2">
      <c r="C42970"/>
      <c r="D42970"/>
      <c r="E42970"/>
      <c r="F42970"/>
      <c r="G42970"/>
      <c r="H42970"/>
      <c r="I42970"/>
      <c r="J42970"/>
      <c r="K42970"/>
      <c r="L42970"/>
      <c r="M42970"/>
      <c r="N42970"/>
      <c r="O42970"/>
      <c r="P42970"/>
      <c r="Q42970"/>
      <c r="R42970"/>
    </row>
    <row r="42971" spans="3:18" x14ac:dyDescent="0.2">
      <c r="C42971"/>
      <c r="D42971"/>
      <c r="E42971"/>
      <c r="F42971"/>
      <c r="G42971"/>
      <c r="H42971"/>
      <c r="I42971"/>
      <c r="J42971"/>
      <c r="K42971"/>
      <c r="L42971"/>
      <c r="M42971"/>
      <c r="N42971"/>
      <c r="O42971"/>
      <c r="P42971"/>
      <c r="Q42971"/>
      <c r="R42971"/>
    </row>
    <row r="42972" spans="3:18" x14ac:dyDescent="0.2">
      <c r="C42972"/>
      <c r="D42972"/>
      <c r="E42972"/>
      <c r="F42972"/>
      <c r="G42972"/>
      <c r="H42972"/>
      <c r="I42972"/>
      <c r="J42972"/>
      <c r="K42972"/>
      <c r="L42972"/>
      <c r="M42972"/>
      <c r="N42972"/>
      <c r="O42972"/>
      <c r="P42972"/>
      <c r="Q42972"/>
      <c r="R42972"/>
    </row>
    <row r="42973" spans="3:18" x14ac:dyDescent="0.2">
      <c r="C42973"/>
      <c r="D42973"/>
      <c r="E42973"/>
      <c r="F42973"/>
      <c r="G42973"/>
      <c r="H42973"/>
      <c r="I42973"/>
      <c r="J42973"/>
      <c r="K42973"/>
      <c r="L42973"/>
      <c r="M42973"/>
      <c r="N42973"/>
      <c r="O42973"/>
      <c r="P42973"/>
      <c r="Q42973"/>
      <c r="R42973"/>
    </row>
    <row r="42974" spans="3:18" x14ac:dyDescent="0.2">
      <c r="C42974"/>
      <c r="D42974"/>
      <c r="E42974"/>
      <c r="F42974"/>
      <c r="G42974"/>
      <c r="H42974"/>
      <c r="I42974"/>
      <c r="J42974"/>
      <c r="K42974"/>
      <c r="L42974"/>
      <c r="M42974"/>
      <c r="N42974"/>
      <c r="O42974"/>
      <c r="P42974"/>
      <c r="Q42974"/>
      <c r="R42974"/>
    </row>
    <row r="42975" spans="3:18" x14ac:dyDescent="0.2">
      <c r="C42975"/>
      <c r="D42975"/>
      <c r="E42975"/>
      <c r="F42975"/>
      <c r="G42975"/>
      <c r="H42975"/>
      <c r="I42975"/>
      <c r="J42975"/>
      <c r="K42975"/>
      <c r="L42975"/>
      <c r="M42975"/>
      <c r="N42975"/>
      <c r="O42975"/>
      <c r="P42975"/>
      <c r="Q42975"/>
      <c r="R42975"/>
    </row>
    <row r="42976" spans="3:18" x14ac:dyDescent="0.2">
      <c r="C42976"/>
      <c r="D42976"/>
      <c r="E42976"/>
      <c r="F42976"/>
      <c r="G42976"/>
      <c r="H42976"/>
      <c r="I42976"/>
      <c r="J42976"/>
      <c r="K42976"/>
      <c r="L42976"/>
      <c r="M42976"/>
      <c r="N42976"/>
      <c r="O42976"/>
      <c r="P42976"/>
      <c r="Q42976"/>
      <c r="R42976"/>
    </row>
    <row r="42977" spans="3:18" x14ac:dyDescent="0.2">
      <c r="C42977"/>
      <c r="D42977"/>
      <c r="E42977"/>
      <c r="F42977"/>
      <c r="G42977"/>
      <c r="H42977"/>
      <c r="I42977"/>
      <c r="J42977"/>
      <c r="K42977"/>
      <c r="L42977"/>
      <c r="M42977"/>
      <c r="N42977"/>
      <c r="O42977"/>
      <c r="P42977"/>
      <c r="Q42977"/>
      <c r="R42977"/>
    </row>
    <row r="42978" spans="3:18" x14ac:dyDescent="0.2">
      <c r="C42978"/>
      <c r="D42978"/>
      <c r="E42978"/>
      <c r="F42978"/>
      <c r="G42978"/>
      <c r="H42978"/>
      <c r="I42978"/>
      <c r="J42978"/>
      <c r="K42978"/>
      <c r="L42978"/>
      <c r="M42978"/>
      <c r="N42978"/>
      <c r="O42978"/>
      <c r="P42978"/>
      <c r="Q42978"/>
      <c r="R42978"/>
    </row>
    <row r="42979" spans="3:18" x14ac:dyDescent="0.2">
      <c r="C42979"/>
      <c r="D42979"/>
      <c r="E42979"/>
      <c r="F42979"/>
      <c r="G42979"/>
      <c r="H42979"/>
      <c r="I42979"/>
      <c r="J42979"/>
      <c r="K42979"/>
      <c r="L42979"/>
      <c r="M42979"/>
      <c r="N42979"/>
      <c r="O42979"/>
      <c r="P42979"/>
      <c r="Q42979"/>
      <c r="R42979"/>
    </row>
    <row r="42980" spans="3:18" x14ac:dyDescent="0.2">
      <c r="C42980"/>
      <c r="D42980"/>
      <c r="E42980"/>
      <c r="F42980"/>
      <c r="G42980"/>
      <c r="H42980"/>
      <c r="I42980"/>
      <c r="J42980"/>
      <c r="K42980"/>
      <c r="L42980"/>
      <c r="M42980"/>
      <c r="N42980"/>
      <c r="O42980"/>
      <c r="P42980"/>
      <c r="Q42980"/>
      <c r="R42980"/>
    </row>
    <row r="42981" spans="3:18" x14ac:dyDescent="0.2">
      <c r="C42981"/>
      <c r="D42981"/>
      <c r="E42981"/>
      <c r="F42981"/>
      <c r="G42981"/>
      <c r="H42981"/>
      <c r="I42981"/>
      <c r="J42981"/>
      <c r="K42981"/>
      <c r="L42981"/>
      <c r="M42981"/>
      <c r="N42981"/>
      <c r="O42981"/>
      <c r="P42981"/>
      <c r="Q42981"/>
      <c r="R42981"/>
    </row>
    <row r="42982" spans="3:18" x14ac:dyDescent="0.2">
      <c r="C42982"/>
      <c r="D42982"/>
      <c r="E42982"/>
      <c r="F42982"/>
      <c r="G42982"/>
      <c r="H42982"/>
      <c r="I42982"/>
      <c r="J42982"/>
      <c r="K42982"/>
      <c r="L42982"/>
      <c r="M42982"/>
      <c r="N42982"/>
      <c r="O42982"/>
      <c r="P42982"/>
      <c r="Q42982"/>
      <c r="R42982"/>
    </row>
    <row r="42983" spans="3:18" x14ac:dyDescent="0.2">
      <c r="C42983"/>
      <c r="D42983"/>
      <c r="E42983"/>
      <c r="F42983"/>
      <c r="G42983"/>
      <c r="H42983"/>
      <c r="I42983"/>
      <c r="J42983"/>
      <c r="K42983"/>
      <c r="L42983"/>
      <c r="M42983"/>
      <c r="N42983"/>
      <c r="O42983"/>
      <c r="P42983"/>
      <c r="Q42983"/>
      <c r="R42983"/>
    </row>
    <row r="42984" spans="3:18" x14ac:dyDescent="0.2">
      <c r="C42984"/>
      <c r="D42984"/>
      <c r="E42984"/>
      <c r="F42984"/>
      <c r="G42984"/>
      <c r="H42984"/>
      <c r="I42984"/>
      <c r="J42984"/>
      <c r="K42984"/>
      <c r="L42984"/>
      <c r="M42984"/>
      <c r="N42984"/>
      <c r="O42984"/>
      <c r="P42984"/>
      <c r="Q42984"/>
      <c r="R42984"/>
    </row>
    <row r="42985" spans="3:18" x14ac:dyDescent="0.2">
      <c r="C42985"/>
      <c r="D42985"/>
      <c r="E42985"/>
      <c r="F42985"/>
      <c r="G42985"/>
      <c r="H42985"/>
      <c r="I42985"/>
      <c r="J42985"/>
      <c r="K42985"/>
      <c r="L42985"/>
      <c r="M42985"/>
      <c r="N42985"/>
      <c r="O42985"/>
      <c r="P42985"/>
      <c r="Q42985"/>
      <c r="R42985"/>
    </row>
    <row r="42986" spans="3:18" x14ac:dyDescent="0.2">
      <c r="C42986"/>
      <c r="D42986"/>
      <c r="E42986"/>
      <c r="F42986"/>
      <c r="G42986"/>
      <c r="H42986"/>
      <c r="I42986"/>
      <c r="J42986"/>
      <c r="K42986"/>
      <c r="L42986"/>
      <c r="M42986"/>
      <c r="N42986"/>
      <c r="O42986"/>
      <c r="P42986"/>
      <c r="Q42986"/>
      <c r="R42986"/>
    </row>
    <row r="42987" spans="3:18" x14ac:dyDescent="0.2">
      <c r="C42987"/>
      <c r="D42987"/>
      <c r="E42987"/>
      <c r="F42987"/>
      <c r="G42987"/>
      <c r="H42987"/>
      <c r="I42987"/>
      <c r="J42987"/>
      <c r="K42987"/>
      <c r="L42987"/>
      <c r="M42987"/>
      <c r="N42987"/>
      <c r="O42987"/>
      <c r="P42987"/>
      <c r="Q42987"/>
      <c r="R42987"/>
    </row>
    <row r="42988" spans="3:18" x14ac:dyDescent="0.2">
      <c r="C42988"/>
      <c r="D42988"/>
      <c r="E42988"/>
      <c r="F42988"/>
      <c r="G42988"/>
      <c r="H42988"/>
      <c r="I42988"/>
      <c r="J42988"/>
      <c r="K42988"/>
      <c r="L42988"/>
      <c r="M42988"/>
      <c r="N42988"/>
      <c r="O42988"/>
      <c r="P42988"/>
      <c r="Q42988"/>
      <c r="R42988"/>
    </row>
    <row r="42989" spans="3:18" x14ac:dyDescent="0.2">
      <c r="C42989"/>
      <c r="D42989"/>
      <c r="E42989"/>
      <c r="F42989"/>
      <c r="G42989"/>
      <c r="H42989"/>
      <c r="I42989"/>
      <c r="J42989"/>
      <c r="K42989"/>
      <c r="L42989"/>
      <c r="M42989"/>
      <c r="N42989"/>
      <c r="O42989"/>
      <c r="P42989"/>
      <c r="Q42989"/>
      <c r="R42989"/>
    </row>
    <row r="42990" spans="3:18" x14ac:dyDescent="0.2">
      <c r="C42990"/>
      <c r="D42990"/>
      <c r="E42990"/>
      <c r="F42990"/>
      <c r="G42990"/>
      <c r="H42990"/>
      <c r="I42990"/>
      <c r="J42990"/>
      <c r="K42990"/>
      <c r="L42990"/>
      <c r="M42990"/>
      <c r="N42990"/>
      <c r="O42990"/>
      <c r="P42990"/>
      <c r="Q42990"/>
      <c r="R42990"/>
    </row>
    <row r="42991" spans="3:18" x14ac:dyDescent="0.2">
      <c r="C42991"/>
      <c r="D42991"/>
      <c r="E42991"/>
      <c r="F42991"/>
      <c r="G42991"/>
      <c r="H42991"/>
      <c r="I42991"/>
      <c r="J42991"/>
      <c r="K42991"/>
      <c r="L42991"/>
      <c r="M42991"/>
      <c r="N42991"/>
      <c r="O42991"/>
      <c r="P42991"/>
      <c r="Q42991"/>
      <c r="R42991"/>
    </row>
    <row r="42992" spans="3:18" x14ac:dyDescent="0.2">
      <c r="C42992"/>
      <c r="D42992"/>
      <c r="E42992"/>
      <c r="F42992"/>
      <c r="G42992"/>
      <c r="H42992"/>
      <c r="I42992"/>
      <c r="J42992"/>
      <c r="K42992"/>
      <c r="L42992"/>
      <c r="M42992"/>
      <c r="N42992"/>
      <c r="O42992"/>
      <c r="P42992"/>
      <c r="Q42992"/>
      <c r="R42992"/>
    </row>
    <row r="42993" spans="3:18" x14ac:dyDescent="0.2">
      <c r="C42993"/>
      <c r="D42993"/>
      <c r="E42993"/>
      <c r="F42993"/>
      <c r="G42993"/>
      <c r="H42993"/>
      <c r="I42993"/>
      <c r="J42993"/>
      <c r="K42993"/>
      <c r="L42993"/>
      <c r="M42993"/>
      <c r="N42993"/>
      <c r="O42993"/>
      <c r="P42993"/>
      <c r="Q42993"/>
      <c r="R42993"/>
    </row>
    <row r="42994" spans="3:18" x14ac:dyDescent="0.2">
      <c r="C42994"/>
      <c r="D42994"/>
      <c r="E42994"/>
      <c r="F42994"/>
      <c r="G42994"/>
      <c r="H42994"/>
      <c r="I42994"/>
      <c r="J42994"/>
      <c r="K42994"/>
      <c r="L42994"/>
      <c r="M42994"/>
      <c r="N42994"/>
      <c r="O42994"/>
      <c r="P42994"/>
      <c r="Q42994"/>
      <c r="R42994"/>
    </row>
    <row r="42995" spans="3:18" x14ac:dyDescent="0.2">
      <c r="C42995"/>
      <c r="D42995"/>
      <c r="E42995"/>
      <c r="F42995"/>
      <c r="G42995"/>
      <c r="H42995"/>
      <c r="I42995"/>
      <c r="J42995"/>
      <c r="K42995"/>
      <c r="L42995"/>
      <c r="M42995"/>
      <c r="N42995"/>
      <c r="O42995"/>
      <c r="P42995"/>
      <c r="Q42995"/>
      <c r="R42995"/>
    </row>
    <row r="42996" spans="3:18" x14ac:dyDescent="0.2">
      <c r="C42996"/>
      <c r="D42996"/>
      <c r="E42996"/>
      <c r="F42996"/>
      <c r="G42996"/>
      <c r="H42996"/>
      <c r="I42996"/>
      <c r="J42996"/>
      <c r="K42996"/>
      <c r="L42996"/>
      <c r="M42996"/>
      <c r="N42996"/>
      <c r="O42996"/>
      <c r="P42996"/>
      <c r="Q42996"/>
      <c r="R42996"/>
    </row>
    <row r="42997" spans="3:18" x14ac:dyDescent="0.2">
      <c r="C42997"/>
      <c r="D42997"/>
      <c r="E42997"/>
      <c r="F42997"/>
      <c r="G42997"/>
      <c r="H42997"/>
      <c r="I42997"/>
      <c r="J42997"/>
      <c r="K42997"/>
      <c r="L42997"/>
      <c r="M42997"/>
      <c r="N42997"/>
      <c r="O42997"/>
      <c r="P42997"/>
      <c r="Q42997"/>
      <c r="R42997"/>
    </row>
    <row r="42998" spans="3:18" x14ac:dyDescent="0.2">
      <c r="C42998"/>
      <c r="D42998"/>
      <c r="E42998"/>
      <c r="F42998"/>
      <c r="G42998"/>
      <c r="H42998"/>
      <c r="I42998"/>
      <c r="J42998"/>
      <c r="K42998"/>
      <c r="L42998"/>
      <c r="M42998"/>
      <c r="N42998"/>
      <c r="O42998"/>
      <c r="P42998"/>
      <c r="Q42998"/>
      <c r="R42998"/>
    </row>
    <row r="42999" spans="3:18" x14ac:dyDescent="0.2">
      <c r="C42999"/>
      <c r="D42999"/>
      <c r="E42999"/>
      <c r="F42999"/>
      <c r="G42999"/>
      <c r="H42999"/>
      <c r="I42999"/>
      <c r="J42999"/>
      <c r="K42999"/>
      <c r="L42999"/>
      <c r="M42999"/>
      <c r="N42999"/>
      <c r="O42999"/>
      <c r="P42999"/>
      <c r="Q42999"/>
      <c r="R42999"/>
    </row>
    <row r="43000" spans="3:18" x14ac:dyDescent="0.2">
      <c r="C43000"/>
      <c r="D43000"/>
      <c r="E43000"/>
      <c r="F43000"/>
      <c r="G43000"/>
      <c r="H43000"/>
      <c r="I43000"/>
      <c r="J43000"/>
      <c r="K43000"/>
      <c r="L43000"/>
      <c r="M43000"/>
      <c r="N43000"/>
      <c r="O43000"/>
      <c r="P43000"/>
      <c r="Q43000"/>
      <c r="R43000"/>
    </row>
    <row r="43001" spans="3:18" x14ac:dyDescent="0.2">
      <c r="C43001"/>
      <c r="D43001"/>
      <c r="E43001"/>
      <c r="F43001"/>
      <c r="G43001"/>
      <c r="H43001"/>
      <c r="I43001"/>
      <c r="J43001"/>
      <c r="K43001"/>
      <c r="L43001"/>
      <c r="M43001"/>
      <c r="N43001"/>
      <c r="O43001"/>
      <c r="P43001"/>
      <c r="Q43001"/>
      <c r="R43001"/>
    </row>
    <row r="43002" spans="3:18" x14ac:dyDescent="0.2">
      <c r="C43002"/>
      <c r="D43002"/>
      <c r="E43002"/>
      <c r="F43002"/>
      <c r="G43002"/>
      <c r="H43002"/>
      <c r="I43002"/>
      <c r="J43002"/>
      <c r="K43002"/>
      <c r="L43002"/>
      <c r="M43002"/>
      <c r="N43002"/>
      <c r="O43002"/>
      <c r="P43002"/>
      <c r="Q43002"/>
      <c r="R43002"/>
    </row>
    <row r="43003" spans="3:18" x14ac:dyDescent="0.2">
      <c r="C43003"/>
      <c r="D43003"/>
      <c r="E43003"/>
      <c r="F43003"/>
      <c r="G43003"/>
      <c r="H43003"/>
      <c r="I43003"/>
      <c r="J43003"/>
      <c r="K43003"/>
      <c r="L43003"/>
      <c r="M43003"/>
      <c r="N43003"/>
      <c r="O43003"/>
      <c r="P43003"/>
      <c r="Q43003"/>
      <c r="R43003"/>
    </row>
    <row r="43004" spans="3:18" x14ac:dyDescent="0.2">
      <c r="C43004"/>
      <c r="D43004"/>
      <c r="E43004"/>
      <c r="F43004"/>
      <c r="G43004"/>
      <c r="H43004"/>
      <c r="I43004"/>
      <c r="J43004"/>
      <c r="K43004"/>
      <c r="L43004"/>
      <c r="M43004"/>
      <c r="N43004"/>
      <c r="O43004"/>
      <c r="P43004"/>
      <c r="Q43004"/>
      <c r="R43004"/>
    </row>
    <row r="43005" spans="3:18" x14ac:dyDescent="0.2">
      <c r="C43005"/>
      <c r="D43005"/>
      <c r="E43005"/>
      <c r="F43005"/>
      <c r="G43005"/>
      <c r="H43005"/>
      <c r="I43005"/>
      <c r="J43005"/>
      <c r="K43005"/>
      <c r="L43005"/>
      <c r="M43005"/>
      <c r="N43005"/>
      <c r="O43005"/>
      <c r="P43005"/>
      <c r="Q43005"/>
      <c r="R43005"/>
    </row>
    <row r="43006" spans="3:18" x14ac:dyDescent="0.2">
      <c r="C43006"/>
      <c r="D43006"/>
      <c r="E43006"/>
      <c r="F43006"/>
      <c r="G43006"/>
      <c r="H43006"/>
      <c r="I43006"/>
      <c r="J43006"/>
      <c r="K43006"/>
      <c r="L43006"/>
      <c r="M43006"/>
      <c r="N43006"/>
      <c r="O43006"/>
      <c r="P43006"/>
      <c r="Q43006"/>
      <c r="R43006"/>
    </row>
    <row r="43007" spans="3:18" x14ac:dyDescent="0.2">
      <c r="C43007"/>
      <c r="D43007"/>
      <c r="E43007"/>
      <c r="F43007"/>
      <c r="G43007"/>
      <c r="H43007"/>
      <c r="I43007"/>
      <c r="J43007"/>
      <c r="K43007"/>
      <c r="L43007"/>
      <c r="M43007"/>
      <c r="N43007"/>
      <c r="O43007"/>
      <c r="P43007"/>
      <c r="Q43007"/>
      <c r="R43007"/>
    </row>
    <row r="43008" spans="3:18" x14ac:dyDescent="0.2">
      <c r="C43008"/>
      <c r="D43008"/>
      <c r="E43008"/>
      <c r="F43008"/>
      <c r="G43008"/>
      <c r="H43008"/>
      <c r="I43008"/>
      <c r="J43008"/>
      <c r="K43008"/>
      <c r="L43008"/>
      <c r="M43008"/>
      <c r="N43008"/>
      <c r="O43008"/>
      <c r="P43008"/>
      <c r="Q43008"/>
      <c r="R43008"/>
    </row>
    <row r="43009" spans="3:18" x14ac:dyDescent="0.2">
      <c r="C43009"/>
      <c r="D43009"/>
      <c r="E43009"/>
      <c r="F43009"/>
      <c r="G43009"/>
      <c r="H43009"/>
      <c r="I43009"/>
      <c r="J43009"/>
      <c r="K43009"/>
      <c r="L43009"/>
      <c r="M43009"/>
      <c r="N43009"/>
      <c r="O43009"/>
      <c r="P43009"/>
      <c r="Q43009"/>
      <c r="R43009"/>
    </row>
    <row r="43010" spans="3:18" x14ac:dyDescent="0.2">
      <c r="C43010"/>
      <c r="D43010"/>
      <c r="E43010"/>
      <c r="F43010"/>
      <c r="G43010"/>
      <c r="H43010"/>
      <c r="I43010"/>
      <c r="J43010"/>
      <c r="K43010"/>
      <c r="L43010"/>
      <c r="M43010"/>
      <c r="N43010"/>
      <c r="O43010"/>
      <c r="P43010"/>
      <c r="Q43010"/>
      <c r="R43010"/>
    </row>
    <row r="43011" spans="3:18" x14ac:dyDescent="0.2">
      <c r="C43011"/>
      <c r="D43011"/>
      <c r="E43011"/>
      <c r="F43011"/>
      <c r="G43011"/>
      <c r="H43011"/>
      <c r="I43011"/>
      <c r="J43011"/>
      <c r="K43011"/>
      <c r="L43011"/>
      <c r="M43011"/>
      <c r="N43011"/>
      <c r="O43011"/>
      <c r="P43011"/>
      <c r="Q43011"/>
      <c r="R43011"/>
    </row>
    <row r="43012" spans="3:18" x14ac:dyDescent="0.2">
      <c r="C43012"/>
      <c r="D43012"/>
      <c r="E43012"/>
      <c r="F43012"/>
      <c r="G43012"/>
      <c r="H43012"/>
      <c r="I43012"/>
      <c r="J43012"/>
      <c r="K43012"/>
      <c r="L43012"/>
      <c r="M43012"/>
      <c r="N43012"/>
      <c r="O43012"/>
      <c r="P43012"/>
      <c r="Q43012"/>
      <c r="R43012"/>
    </row>
    <row r="43013" spans="3:18" x14ac:dyDescent="0.2">
      <c r="C43013"/>
      <c r="D43013"/>
      <c r="E43013"/>
      <c r="F43013"/>
      <c r="G43013"/>
      <c r="H43013"/>
      <c r="I43013"/>
      <c r="J43013"/>
      <c r="K43013"/>
      <c r="L43013"/>
      <c r="M43013"/>
      <c r="N43013"/>
      <c r="O43013"/>
      <c r="P43013"/>
      <c r="Q43013"/>
      <c r="R43013"/>
    </row>
    <row r="43014" spans="3:18" x14ac:dyDescent="0.2">
      <c r="C43014"/>
      <c r="D43014"/>
      <c r="E43014"/>
      <c r="F43014"/>
      <c r="G43014"/>
      <c r="H43014"/>
      <c r="I43014"/>
      <c r="J43014"/>
      <c r="K43014"/>
      <c r="L43014"/>
      <c r="M43014"/>
      <c r="N43014"/>
      <c r="O43014"/>
      <c r="P43014"/>
      <c r="Q43014"/>
      <c r="R43014"/>
    </row>
    <row r="43015" spans="3:18" x14ac:dyDescent="0.2">
      <c r="C43015"/>
      <c r="D43015"/>
      <c r="E43015"/>
      <c r="F43015"/>
      <c r="G43015"/>
      <c r="H43015"/>
      <c r="I43015"/>
      <c r="J43015"/>
      <c r="K43015"/>
      <c r="L43015"/>
      <c r="M43015"/>
      <c r="N43015"/>
      <c r="O43015"/>
      <c r="P43015"/>
      <c r="Q43015"/>
      <c r="R43015"/>
    </row>
    <row r="43016" spans="3:18" x14ac:dyDescent="0.2">
      <c r="C43016"/>
      <c r="D43016"/>
      <c r="E43016"/>
      <c r="F43016"/>
      <c r="G43016"/>
      <c r="H43016"/>
      <c r="I43016"/>
      <c r="J43016"/>
      <c r="K43016"/>
      <c r="L43016"/>
      <c r="M43016"/>
      <c r="N43016"/>
      <c r="O43016"/>
      <c r="P43016"/>
      <c r="Q43016"/>
      <c r="R43016"/>
    </row>
    <row r="43017" spans="3:18" x14ac:dyDescent="0.2">
      <c r="C43017"/>
      <c r="D43017"/>
      <c r="E43017"/>
      <c r="F43017"/>
      <c r="G43017"/>
      <c r="H43017"/>
      <c r="I43017"/>
      <c r="J43017"/>
      <c r="K43017"/>
      <c r="L43017"/>
      <c r="M43017"/>
      <c r="N43017"/>
      <c r="O43017"/>
      <c r="P43017"/>
      <c r="Q43017"/>
      <c r="R43017"/>
    </row>
    <row r="43018" spans="3:18" x14ac:dyDescent="0.2">
      <c r="C43018"/>
      <c r="D43018"/>
      <c r="E43018"/>
      <c r="F43018"/>
      <c r="G43018"/>
      <c r="H43018"/>
      <c r="I43018"/>
      <c r="J43018"/>
      <c r="K43018"/>
      <c r="L43018"/>
      <c r="M43018"/>
      <c r="N43018"/>
      <c r="O43018"/>
      <c r="P43018"/>
      <c r="Q43018"/>
      <c r="R43018"/>
    </row>
    <row r="43019" spans="3:18" x14ac:dyDescent="0.2">
      <c r="C43019"/>
      <c r="D43019"/>
      <c r="E43019"/>
      <c r="F43019"/>
      <c r="G43019"/>
      <c r="H43019"/>
      <c r="I43019"/>
      <c r="J43019"/>
      <c r="K43019"/>
      <c r="L43019"/>
      <c r="M43019"/>
      <c r="N43019"/>
      <c r="O43019"/>
      <c r="P43019"/>
      <c r="Q43019"/>
      <c r="R43019"/>
    </row>
    <row r="43020" spans="3:18" x14ac:dyDescent="0.2">
      <c r="C43020"/>
      <c r="D43020"/>
      <c r="E43020"/>
      <c r="F43020"/>
      <c r="G43020"/>
      <c r="H43020"/>
      <c r="I43020"/>
      <c r="J43020"/>
      <c r="K43020"/>
      <c r="L43020"/>
      <c r="M43020"/>
      <c r="N43020"/>
      <c r="O43020"/>
      <c r="P43020"/>
      <c r="Q43020"/>
      <c r="R43020"/>
    </row>
    <row r="43021" spans="3:18" x14ac:dyDescent="0.2">
      <c r="C43021"/>
      <c r="D43021"/>
      <c r="E43021"/>
      <c r="F43021"/>
      <c r="G43021"/>
      <c r="H43021"/>
      <c r="I43021"/>
      <c r="J43021"/>
      <c r="K43021"/>
      <c r="L43021"/>
      <c r="M43021"/>
      <c r="N43021"/>
      <c r="O43021"/>
      <c r="P43021"/>
      <c r="Q43021"/>
      <c r="R43021"/>
    </row>
    <row r="43022" spans="3:18" x14ac:dyDescent="0.2">
      <c r="C43022"/>
      <c r="D43022"/>
      <c r="E43022"/>
      <c r="F43022"/>
      <c r="G43022"/>
      <c r="H43022"/>
      <c r="I43022"/>
      <c r="J43022"/>
      <c r="K43022"/>
      <c r="L43022"/>
      <c r="M43022"/>
      <c r="N43022"/>
      <c r="O43022"/>
      <c r="P43022"/>
      <c r="Q43022"/>
      <c r="R43022"/>
    </row>
    <row r="43023" spans="3:18" x14ac:dyDescent="0.2">
      <c r="C43023"/>
      <c r="D43023"/>
      <c r="E43023"/>
      <c r="F43023"/>
      <c r="G43023"/>
      <c r="H43023"/>
      <c r="I43023"/>
      <c r="J43023"/>
      <c r="K43023"/>
      <c r="L43023"/>
      <c r="M43023"/>
      <c r="N43023"/>
      <c r="O43023"/>
      <c r="P43023"/>
      <c r="Q43023"/>
      <c r="R43023"/>
    </row>
    <row r="43024" spans="3:18" x14ac:dyDescent="0.2">
      <c r="C43024"/>
      <c r="D43024"/>
      <c r="E43024"/>
      <c r="F43024"/>
      <c r="G43024"/>
      <c r="H43024"/>
      <c r="I43024"/>
      <c r="J43024"/>
      <c r="K43024"/>
      <c r="L43024"/>
      <c r="M43024"/>
      <c r="N43024"/>
      <c r="O43024"/>
      <c r="P43024"/>
      <c r="Q43024"/>
      <c r="R43024"/>
    </row>
    <row r="43025" spans="3:18" x14ac:dyDescent="0.2">
      <c r="C43025"/>
      <c r="D43025"/>
      <c r="E43025"/>
      <c r="F43025"/>
      <c r="G43025"/>
      <c r="H43025"/>
      <c r="I43025"/>
      <c r="J43025"/>
      <c r="K43025"/>
      <c r="L43025"/>
      <c r="M43025"/>
      <c r="N43025"/>
      <c r="O43025"/>
      <c r="P43025"/>
      <c r="Q43025"/>
      <c r="R43025"/>
    </row>
    <row r="43026" spans="3:18" x14ac:dyDescent="0.2">
      <c r="C43026"/>
      <c r="D43026"/>
      <c r="E43026"/>
      <c r="F43026"/>
      <c r="G43026"/>
      <c r="H43026"/>
      <c r="I43026"/>
      <c r="J43026"/>
      <c r="K43026"/>
      <c r="L43026"/>
      <c r="M43026"/>
      <c r="N43026"/>
      <c r="O43026"/>
      <c r="P43026"/>
      <c r="Q43026"/>
      <c r="R43026"/>
    </row>
    <row r="43027" spans="3:18" x14ac:dyDescent="0.2">
      <c r="C43027"/>
      <c r="D43027"/>
      <c r="E43027"/>
      <c r="F43027"/>
      <c r="G43027"/>
      <c r="H43027"/>
      <c r="I43027"/>
      <c r="J43027"/>
      <c r="K43027"/>
      <c r="L43027"/>
      <c r="M43027"/>
      <c r="N43027"/>
      <c r="O43027"/>
      <c r="P43027"/>
      <c r="Q43027"/>
      <c r="R43027"/>
    </row>
    <row r="43028" spans="3:18" x14ac:dyDescent="0.2">
      <c r="C43028"/>
      <c r="D43028"/>
      <c r="E43028"/>
      <c r="F43028"/>
      <c r="G43028"/>
      <c r="H43028"/>
      <c r="I43028"/>
      <c r="J43028"/>
      <c r="K43028"/>
      <c r="L43028"/>
      <c r="M43028"/>
      <c r="N43028"/>
      <c r="O43028"/>
      <c r="P43028"/>
      <c r="Q43028"/>
      <c r="R43028"/>
    </row>
    <row r="43029" spans="3:18" x14ac:dyDescent="0.2">
      <c r="C43029"/>
      <c r="D43029"/>
      <c r="E43029"/>
      <c r="F43029"/>
      <c r="G43029"/>
      <c r="H43029"/>
      <c r="I43029"/>
      <c r="J43029"/>
      <c r="K43029"/>
      <c r="L43029"/>
      <c r="M43029"/>
      <c r="N43029"/>
      <c r="O43029"/>
      <c r="P43029"/>
      <c r="Q43029"/>
      <c r="R43029"/>
    </row>
    <row r="43030" spans="3:18" x14ac:dyDescent="0.2">
      <c r="C43030"/>
      <c r="D43030"/>
      <c r="E43030"/>
      <c r="F43030"/>
      <c r="G43030"/>
      <c r="H43030"/>
      <c r="I43030"/>
      <c r="J43030"/>
      <c r="K43030"/>
      <c r="L43030"/>
      <c r="M43030"/>
      <c r="N43030"/>
      <c r="O43030"/>
      <c r="P43030"/>
      <c r="Q43030"/>
      <c r="R43030"/>
    </row>
    <row r="43031" spans="3:18" x14ac:dyDescent="0.2">
      <c r="C43031"/>
      <c r="D43031"/>
      <c r="E43031"/>
      <c r="F43031"/>
      <c r="G43031"/>
      <c r="H43031"/>
      <c r="I43031"/>
      <c r="J43031"/>
      <c r="K43031"/>
      <c r="L43031"/>
      <c r="M43031"/>
      <c r="N43031"/>
      <c r="O43031"/>
      <c r="P43031"/>
      <c r="Q43031"/>
      <c r="R43031"/>
    </row>
    <row r="43032" spans="3:18" x14ac:dyDescent="0.2">
      <c r="C43032"/>
      <c r="D43032"/>
      <c r="E43032"/>
      <c r="F43032"/>
      <c r="G43032"/>
      <c r="H43032"/>
      <c r="I43032"/>
      <c r="J43032"/>
      <c r="K43032"/>
      <c r="L43032"/>
      <c r="M43032"/>
      <c r="N43032"/>
      <c r="O43032"/>
      <c r="P43032"/>
      <c r="Q43032"/>
      <c r="R43032"/>
    </row>
    <row r="43033" spans="3:18" x14ac:dyDescent="0.2">
      <c r="C43033"/>
      <c r="D43033"/>
      <c r="E43033"/>
      <c r="F43033"/>
      <c r="G43033"/>
      <c r="H43033"/>
      <c r="I43033"/>
      <c r="J43033"/>
      <c r="K43033"/>
      <c r="L43033"/>
      <c r="M43033"/>
      <c r="N43033"/>
      <c r="O43033"/>
      <c r="P43033"/>
      <c r="Q43033"/>
      <c r="R43033"/>
    </row>
    <row r="43034" spans="3:18" x14ac:dyDescent="0.2">
      <c r="C43034"/>
      <c r="D43034"/>
      <c r="E43034"/>
      <c r="F43034"/>
      <c r="G43034"/>
      <c r="H43034"/>
      <c r="I43034"/>
      <c r="J43034"/>
      <c r="K43034"/>
      <c r="L43034"/>
      <c r="M43034"/>
      <c r="N43034"/>
      <c r="O43034"/>
      <c r="P43034"/>
      <c r="Q43034"/>
      <c r="R43034"/>
    </row>
    <row r="43035" spans="3:18" x14ac:dyDescent="0.2">
      <c r="C43035"/>
      <c r="D43035"/>
      <c r="E43035"/>
      <c r="F43035"/>
      <c r="G43035"/>
      <c r="H43035"/>
      <c r="I43035"/>
      <c r="J43035"/>
      <c r="K43035"/>
      <c r="L43035"/>
      <c r="M43035"/>
      <c r="N43035"/>
      <c r="O43035"/>
      <c r="P43035"/>
      <c r="Q43035"/>
      <c r="R43035"/>
    </row>
    <row r="43036" spans="3:18" x14ac:dyDescent="0.2">
      <c r="C43036"/>
      <c r="D43036"/>
      <c r="E43036"/>
      <c r="F43036"/>
      <c r="G43036"/>
      <c r="H43036"/>
      <c r="I43036"/>
      <c r="J43036"/>
      <c r="K43036"/>
      <c r="L43036"/>
      <c r="M43036"/>
      <c r="N43036"/>
      <c r="O43036"/>
      <c r="P43036"/>
      <c r="Q43036"/>
      <c r="R43036"/>
    </row>
    <row r="43037" spans="3:18" x14ac:dyDescent="0.2">
      <c r="C43037"/>
      <c r="D43037"/>
      <c r="E43037"/>
      <c r="F43037"/>
      <c r="G43037"/>
      <c r="H43037"/>
      <c r="I43037"/>
      <c r="J43037"/>
      <c r="K43037"/>
      <c r="L43037"/>
      <c r="M43037"/>
      <c r="N43037"/>
      <c r="O43037"/>
      <c r="P43037"/>
      <c r="Q43037"/>
      <c r="R43037"/>
    </row>
    <row r="43038" spans="3:18" x14ac:dyDescent="0.2">
      <c r="C43038"/>
      <c r="D43038"/>
      <c r="E43038"/>
      <c r="F43038"/>
      <c r="G43038"/>
      <c r="H43038"/>
      <c r="I43038"/>
      <c r="J43038"/>
      <c r="K43038"/>
      <c r="L43038"/>
      <c r="M43038"/>
      <c r="N43038"/>
      <c r="O43038"/>
      <c r="P43038"/>
      <c r="Q43038"/>
      <c r="R43038"/>
    </row>
    <row r="43039" spans="3:18" x14ac:dyDescent="0.2">
      <c r="C43039"/>
      <c r="D43039"/>
      <c r="E43039"/>
      <c r="F43039"/>
      <c r="G43039"/>
      <c r="H43039"/>
      <c r="I43039"/>
      <c r="J43039"/>
      <c r="K43039"/>
      <c r="L43039"/>
      <c r="M43039"/>
      <c r="N43039"/>
      <c r="O43039"/>
      <c r="P43039"/>
      <c r="Q43039"/>
      <c r="R43039"/>
    </row>
    <row r="43040" spans="3:18" x14ac:dyDescent="0.2">
      <c r="C43040"/>
      <c r="D43040"/>
      <c r="E43040"/>
      <c r="F43040"/>
      <c r="G43040"/>
      <c r="H43040"/>
      <c r="I43040"/>
      <c r="J43040"/>
      <c r="K43040"/>
      <c r="L43040"/>
      <c r="M43040"/>
      <c r="N43040"/>
      <c r="O43040"/>
      <c r="P43040"/>
      <c r="Q43040"/>
      <c r="R43040"/>
    </row>
    <row r="43041" spans="3:18" x14ac:dyDescent="0.2">
      <c r="C43041"/>
      <c r="D43041"/>
      <c r="E43041"/>
      <c r="F43041"/>
      <c r="G43041"/>
      <c r="H43041"/>
      <c r="I43041"/>
      <c r="J43041"/>
      <c r="K43041"/>
      <c r="L43041"/>
      <c r="M43041"/>
      <c r="N43041"/>
      <c r="O43041"/>
      <c r="P43041"/>
      <c r="Q43041"/>
      <c r="R43041"/>
    </row>
    <row r="43042" spans="3:18" x14ac:dyDescent="0.2">
      <c r="C43042"/>
      <c r="D43042"/>
      <c r="E43042"/>
      <c r="F43042"/>
      <c r="G43042"/>
      <c r="H43042"/>
      <c r="I43042"/>
      <c r="J43042"/>
      <c r="K43042"/>
      <c r="L43042"/>
      <c r="M43042"/>
      <c r="N43042"/>
      <c r="O43042"/>
      <c r="P43042"/>
      <c r="Q43042"/>
      <c r="R43042"/>
    </row>
    <row r="43043" spans="3:18" x14ac:dyDescent="0.2">
      <c r="C43043"/>
      <c r="D43043"/>
      <c r="E43043"/>
      <c r="F43043"/>
      <c r="G43043"/>
      <c r="H43043"/>
      <c r="I43043"/>
      <c r="J43043"/>
      <c r="K43043"/>
      <c r="L43043"/>
      <c r="M43043"/>
      <c r="N43043"/>
      <c r="O43043"/>
      <c r="P43043"/>
      <c r="Q43043"/>
      <c r="R43043"/>
    </row>
    <row r="43044" spans="3:18" x14ac:dyDescent="0.2">
      <c r="C43044"/>
      <c r="D43044"/>
      <c r="E43044"/>
      <c r="F43044"/>
      <c r="G43044"/>
      <c r="H43044"/>
      <c r="I43044"/>
      <c r="J43044"/>
      <c r="K43044"/>
      <c r="L43044"/>
      <c r="M43044"/>
      <c r="N43044"/>
      <c r="O43044"/>
      <c r="P43044"/>
      <c r="Q43044"/>
      <c r="R43044"/>
    </row>
    <row r="43045" spans="3:18" x14ac:dyDescent="0.2">
      <c r="C43045"/>
      <c r="D43045"/>
      <c r="E43045"/>
      <c r="F43045"/>
      <c r="G43045"/>
      <c r="H43045"/>
      <c r="I43045"/>
      <c r="J43045"/>
      <c r="K43045"/>
      <c r="L43045"/>
      <c r="M43045"/>
      <c r="N43045"/>
      <c r="O43045"/>
      <c r="P43045"/>
      <c r="Q43045"/>
      <c r="R43045"/>
    </row>
    <row r="43046" spans="3:18" x14ac:dyDescent="0.2">
      <c r="C43046"/>
      <c r="D43046"/>
      <c r="E43046"/>
      <c r="F43046"/>
      <c r="G43046"/>
      <c r="H43046"/>
      <c r="I43046"/>
      <c r="J43046"/>
      <c r="K43046"/>
      <c r="L43046"/>
      <c r="M43046"/>
      <c r="N43046"/>
      <c r="O43046"/>
      <c r="P43046"/>
      <c r="Q43046"/>
      <c r="R43046"/>
    </row>
    <row r="43047" spans="3:18" x14ac:dyDescent="0.2">
      <c r="C43047"/>
      <c r="D43047"/>
      <c r="E43047"/>
      <c r="F43047"/>
      <c r="G43047"/>
      <c r="H43047"/>
      <c r="I43047"/>
      <c r="J43047"/>
      <c r="K43047"/>
      <c r="L43047"/>
      <c r="M43047"/>
      <c r="N43047"/>
      <c r="O43047"/>
      <c r="P43047"/>
      <c r="Q43047"/>
      <c r="R43047"/>
    </row>
    <row r="43048" spans="3:18" x14ac:dyDescent="0.2">
      <c r="C43048"/>
      <c r="D43048"/>
      <c r="E43048"/>
      <c r="F43048"/>
      <c r="G43048"/>
      <c r="H43048"/>
      <c r="I43048"/>
      <c r="J43048"/>
      <c r="K43048"/>
      <c r="L43048"/>
      <c r="M43048"/>
      <c r="N43048"/>
      <c r="O43048"/>
      <c r="P43048"/>
      <c r="Q43048"/>
      <c r="R43048"/>
    </row>
    <row r="43049" spans="3:18" x14ac:dyDescent="0.2">
      <c r="C43049"/>
      <c r="D43049"/>
      <c r="E43049"/>
      <c r="F43049"/>
      <c r="G43049"/>
      <c r="H43049"/>
      <c r="I43049"/>
      <c r="J43049"/>
      <c r="K43049"/>
      <c r="L43049"/>
      <c r="M43049"/>
      <c r="N43049"/>
      <c r="O43049"/>
      <c r="P43049"/>
      <c r="Q43049"/>
      <c r="R43049"/>
    </row>
    <row r="43050" spans="3:18" x14ac:dyDescent="0.2">
      <c r="C43050"/>
      <c r="D43050"/>
      <c r="E43050"/>
      <c r="F43050"/>
      <c r="G43050"/>
      <c r="H43050"/>
      <c r="I43050"/>
      <c r="J43050"/>
      <c r="K43050"/>
      <c r="L43050"/>
      <c r="M43050"/>
      <c r="N43050"/>
      <c r="O43050"/>
      <c r="P43050"/>
      <c r="Q43050"/>
      <c r="R43050"/>
    </row>
    <row r="43051" spans="3:18" x14ac:dyDescent="0.2">
      <c r="C43051"/>
      <c r="D43051"/>
      <c r="E43051"/>
      <c r="F43051"/>
      <c r="G43051"/>
      <c r="H43051"/>
      <c r="I43051"/>
      <c r="J43051"/>
      <c r="K43051"/>
      <c r="L43051"/>
      <c r="M43051"/>
      <c r="N43051"/>
      <c r="O43051"/>
      <c r="P43051"/>
      <c r="Q43051"/>
      <c r="R43051"/>
    </row>
    <row r="43052" spans="3:18" x14ac:dyDescent="0.2">
      <c r="C43052"/>
      <c r="D43052"/>
      <c r="E43052"/>
      <c r="F43052"/>
      <c r="G43052"/>
      <c r="H43052"/>
      <c r="I43052"/>
      <c r="J43052"/>
      <c r="K43052"/>
      <c r="L43052"/>
      <c r="M43052"/>
      <c r="N43052"/>
      <c r="O43052"/>
      <c r="P43052"/>
      <c r="Q43052"/>
      <c r="R43052"/>
    </row>
    <row r="43053" spans="3:18" x14ac:dyDescent="0.2">
      <c r="C43053"/>
      <c r="D43053"/>
      <c r="E43053"/>
      <c r="F43053"/>
      <c r="G43053"/>
      <c r="H43053"/>
      <c r="I43053"/>
      <c r="J43053"/>
      <c r="K43053"/>
      <c r="L43053"/>
      <c r="M43053"/>
      <c r="N43053"/>
      <c r="O43053"/>
      <c r="P43053"/>
      <c r="Q43053"/>
      <c r="R43053"/>
    </row>
    <row r="43054" spans="3:18" x14ac:dyDescent="0.2">
      <c r="C43054"/>
      <c r="D43054"/>
      <c r="E43054"/>
      <c r="F43054"/>
      <c r="G43054"/>
      <c r="H43054"/>
      <c r="I43054"/>
      <c r="J43054"/>
      <c r="K43054"/>
      <c r="L43054"/>
      <c r="M43054"/>
      <c r="N43054"/>
      <c r="O43054"/>
      <c r="P43054"/>
      <c r="Q43054"/>
      <c r="R43054"/>
    </row>
    <row r="43055" spans="3:18" x14ac:dyDescent="0.2">
      <c r="C43055"/>
      <c r="D43055"/>
      <c r="E43055"/>
      <c r="F43055"/>
      <c r="G43055"/>
      <c r="H43055"/>
      <c r="I43055"/>
      <c r="J43055"/>
      <c r="K43055"/>
      <c r="L43055"/>
      <c r="M43055"/>
      <c r="N43055"/>
      <c r="O43055"/>
      <c r="P43055"/>
      <c r="Q43055"/>
      <c r="R43055"/>
    </row>
    <row r="43056" spans="3:18" x14ac:dyDescent="0.2">
      <c r="C43056"/>
      <c r="D43056"/>
      <c r="E43056"/>
      <c r="F43056"/>
      <c r="G43056"/>
      <c r="H43056"/>
      <c r="I43056"/>
      <c r="J43056"/>
      <c r="K43056"/>
      <c r="L43056"/>
      <c r="M43056"/>
      <c r="N43056"/>
      <c r="O43056"/>
      <c r="P43056"/>
      <c r="Q43056"/>
      <c r="R43056"/>
    </row>
    <row r="43057" spans="3:18" x14ac:dyDescent="0.2">
      <c r="C43057"/>
      <c r="D43057"/>
      <c r="E43057"/>
      <c r="F43057"/>
      <c r="G43057"/>
      <c r="H43057"/>
      <c r="I43057"/>
      <c r="J43057"/>
      <c r="K43057"/>
      <c r="L43057"/>
      <c r="M43057"/>
      <c r="N43057"/>
      <c r="O43057"/>
      <c r="P43057"/>
      <c r="Q43057"/>
      <c r="R43057"/>
    </row>
    <row r="43058" spans="3:18" x14ac:dyDescent="0.2">
      <c r="C43058"/>
      <c r="D43058"/>
      <c r="E43058"/>
      <c r="F43058"/>
      <c r="G43058"/>
      <c r="H43058"/>
      <c r="I43058"/>
      <c r="J43058"/>
      <c r="K43058"/>
      <c r="L43058"/>
      <c r="M43058"/>
      <c r="N43058"/>
      <c r="O43058"/>
      <c r="P43058"/>
      <c r="Q43058"/>
      <c r="R43058"/>
    </row>
    <row r="43059" spans="3:18" x14ac:dyDescent="0.2">
      <c r="C43059"/>
      <c r="D43059"/>
      <c r="E43059"/>
      <c r="F43059"/>
      <c r="G43059"/>
      <c r="H43059"/>
      <c r="I43059"/>
      <c r="J43059"/>
      <c r="K43059"/>
      <c r="L43059"/>
      <c r="M43059"/>
      <c r="N43059"/>
      <c r="O43059"/>
      <c r="P43059"/>
      <c r="Q43059"/>
      <c r="R43059"/>
    </row>
    <row r="43060" spans="3:18" x14ac:dyDescent="0.2">
      <c r="C43060"/>
      <c r="D43060"/>
      <c r="E43060"/>
      <c r="F43060"/>
      <c r="G43060"/>
      <c r="H43060"/>
      <c r="I43060"/>
      <c r="J43060"/>
      <c r="K43060"/>
      <c r="L43060"/>
      <c r="M43060"/>
      <c r="N43060"/>
      <c r="O43060"/>
      <c r="P43060"/>
      <c r="Q43060"/>
      <c r="R43060"/>
    </row>
    <row r="43061" spans="3:18" x14ac:dyDescent="0.2">
      <c r="C43061"/>
      <c r="D43061"/>
      <c r="E43061"/>
      <c r="F43061"/>
      <c r="G43061"/>
      <c r="H43061"/>
      <c r="I43061"/>
      <c r="J43061"/>
      <c r="K43061"/>
      <c r="L43061"/>
      <c r="M43061"/>
      <c r="N43061"/>
      <c r="O43061"/>
      <c r="P43061"/>
      <c r="Q43061"/>
      <c r="R43061"/>
    </row>
    <row r="43062" spans="3:18" x14ac:dyDescent="0.2">
      <c r="C43062"/>
      <c r="D43062"/>
      <c r="E43062"/>
      <c r="F43062"/>
      <c r="G43062"/>
      <c r="H43062"/>
      <c r="I43062"/>
      <c r="J43062"/>
      <c r="K43062"/>
      <c r="L43062"/>
      <c r="M43062"/>
      <c r="N43062"/>
      <c r="O43062"/>
      <c r="P43062"/>
      <c r="Q43062"/>
      <c r="R43062"/>
    </row>
    <row r="43063" spans="3:18" x14ac:dyDescent="0.2">
      <c r="C43063"/>
      <c r="D43063"/>
      <c r="E43063"/>
      <c r="F43063"/>
      <c r="G43063"/>
      <c r="H43063"/>
      <c r="I43063"/>
      <c r="J43063"/>
      <c r="K43063"/>
      <c r="L43063"/>
      <c r="M43063"/>
      <c r="N43063"/>
      <c r="O43063"/>
      <c r="P43063"/>
      <c r="Q43063"/>
      <c r="R43063"/>
    </row>
    <row r="43064" spans="3:18" x14ac:dyDescent="0.2">
      <c r="C43064"/>
      <c r="D43064"/>
      <c r="E43064"/>
      <c r="F43064"/>
      <c r="G43064"/>
      <c r="H43064"/>
      <c r="I43064"/>
      <c r="J43064"/>
      <c r="K43064"/>
      <c r="L43064"/>
      <c r="M43064"/>
      <c r="N43064"/>
      <c r="O43064"/>
      <c r="P43064"/>
      <c r="Q43064"/>
      <c r="R43064"/>
    </row>
    <row r="43065" spans="3:18" x14ac:dyDescent="0.2">
      <c r="C43065"/>
      <c r="D43065"/>
      <c r="E43065"/>
      <c r="F43065"/>
      <c r="G43065"/>
      <c r="H43065"/>
      <c r="I43065"/>
      <c r="J43065"/>
      <c r="K43065"/>
      <c r="L43065"/>
      <c r="M43065"/>
      <c r="N43065"/>
      <c r="O43065"/>
      <c r="P43065"/>
      <c r="Q43065"/>
      <c r="R43065"/>
    </row>
    <row r="43066" spans="3:18" x14ac:dyDescent="0.2">
      <c r="C43066"/>
      <c r="D43066"/>
      <c r="E43066"/>
      <c r="F43066"/>
      <c r="G43066"/>
      <c r="H43066"/>
      <c r="I43066"/>
      <c r="J43066"/>
      <c r="K43066"/>
      <c r="L43066"/>
      <c r="M43066"/>
      <c r="N43066"/>
      <c r="O43066"/>
      <c r="P43066"/>
      <c r="Q43066"/>
      <c r="R43066"/>
    </row>
    <row r="43067" spans="3:18" x14ac:dyDescent="0.2">
      <c r="C43067"/>
      <c r="D43067"/>
      <c r="E43067"/>
      <c r="F43067"/>
      <c r="G43067"/>
      <c r="H43067"/>
      <c r="I43067"/>
      <c r="J43067"/>
      <c r="K43067"/>
      <c r="L43067"/>
      <c r="M43067"/>
      <c r="N43067"/>
      <c r="O43067"/>
      <c r="P43067"/>
      <c r="Q43067"/>
      <c r="R43067"/>
    </row>
    <row r="43068" spans="3:18" x14ac:dyDescent="0.2">
      <c r="C43068"/>
      <c r="D43068"/>
      <c r="E43068"/>
      <c r="F43068"/>
      <c r="G43068"/>
      <c r="H43068"/>
      <c r="I43068"/>
      <c r="J43068"/>
      <c r="K43068"/>
      <c r="L43068"/>
      <c r="M43068"/>
      <c r="N43068"/>
      <c r="O43068"/>
      <c r="P43068"/>
      <c r="Q43068"/>
      <c r="R43068"/>
    </row>
    <row r="43069" spans="3:18" x14ac:dyDescent="0.2">
      <c r="C43069"/>
      <c r="D43069"/>
      <c r="E43069"/>
      <c r="F43069"/>
      <c r="G43069"/>
      <c r="H43069"/>
      <c r="I43069"/>
      <c r="J43069"/>
      <c r="K43069"/>
      <c r="L43069"/>
      <c r="M43069"/>
      <c r="N43069"/>
      <c r="O43069"/>
      <c r="P43069"/>
      <c r="Q43069"/>
      <c r="R43069"/>
    </row>
    <row r="43070" spans="3:18" x14ac:dyDescent="0.2">
      <c r="C43070"/>
      <c r="D43070"/>
      <c r="E43070"/>
      <c r="F43070"/>
      <c r="G43070"/>
      <c r="H43070"/>
      <c r="I43070"/>
      <c r="J43070"/>
      <c r="K43070"/>
      <c r="L43070"/>
      <c r="M43070"/>
      <c r="N43070"/>
      <c r="O43070"/>
      <c r="P43070"/>
      <c r="Q43070"/>
      <c r="R43070"/>
    </row>
    <row r="43071" spans="3:18" x14ac:dyDescent="0.2">
      <c r="C43071"/>
      <c r="D43071"/>
      <c r="E43071"/>
      <c r="F43071"/>
      <c r="G43071"/>
      <c r="H43071"/>
      <c r="I43071"/>
      <c r="J43071"/>
      <c r="K43071"/>
      <c r="L43071"/>
      <c r="M43071"/>
      <c r="N43071"/>
      <c r="O43071"/>
      <c r="P43071"/>
      <c r="Q43071"/>
      <c r="R43071"/>
    </row>
    <row r="43072" spans="3:18" x14ac:dyDescent="0.2">
      <c r="C43072"/>
      <c r="D43072"/>
      <c r="E43072"/>
      <c r="F43072"/>
      <c r="G43072"/>
      <c r="H43072"/>
      <c r="I43072"/>
      <c r="J43072"/>
      <c r="K43072"/>
      <c r="L43072"/>
      <c r="M43072"/>
      <c r="N43072"/>
      <c r="O43072"/>
      <c r="P43072"/>
      <c r="Q43072"/>
      <c r="R43072"/>
    </row>
    <row r="43073" spans="3:18" x14ac:dyDescent="0.2">
      <c r="C43073"/>
      <c r="D43073"/>
      <c r="E43073"/>
      <c r="F43073"/>
      <c r="G43073"/>
      <c r="H43073"/>
      <c r="I43073"/>
      <c r="J43073"/>
      <c r="K43073"/>
      <c r="L43073"/>
      <c r="M43073"/>
      <c r="N43073"/>
      <c r="O43073"/>
      <c r="P43073"/>
      <c r="Q43073"/>
      <c r="R43073"/>
    </row>
    <row r="43074" spans="3:18" x14ac:dyDescent="0.2">
      <c r="C43074"/>
      <c r="D43074"/>
      <c r="E43074"/>
      <c r="F43074"/>
      <c r="G43074"/>
      <c r="H43074"/>
      <c r="I43074"/>
      <c r="J43074"/>
      <c r="K43074"/>
      <c r="L43074"/>
      <c r="M43074"/>
      <c r="N43074"/>
      <c r="O43074"/>
      <c r="P43074"/>
      <c r="Q43074"/>
      <c r="R43074"/>
    </row>
    <row r="43075" spans="3:18" x14ac:dyDescent="0.2">
      <c r="C43075"/>
      <c r="D43075"/>
      <c r="E43075"/>
      <c r="F43075"/>
      <c r="G43075"/>
      <c r="H43075"/>
      <c r="I43075"/>
      <c r="J43075"/>
      <c r="K43075"/>
      <c r="L43075"/>
      <c r="M43075"/>
      <c r="N43075"/>
      <c r="O43075"/>
      <c r="P43075"/>
      <c r="Q43075"/>
      <c r="R43075"/>
    </row>
    <row r="43076" spans="3:18" x14ac:dyDescent="0.2">
      <c r="C43076"/>
      <c r="D43076"/>
      <c r="E43076"/>
      <c r="F43076"/>
      <c r="G43076"/>
      <c r="H43076"/>
      <c r="I43076"/>
      <c r="J43076"/>
      <c r="K43076"/>
      <c r="L43076"/>
      <c r="M43076"/>
      <c r="N43076"/>
      <c r="O43076"/>
      <c r="P43076"/>
      <c r="Q43076"/>
      <c r="R43076"/>
    </row>
    <row r="43077" spans="3:18" x14ac:dyDescent="0.2">
      <c r="C43077"/>
      <c r="D43077"/>
      <c r="E43077"/>
      <c r="F43077"/>
      <c r="G43077"/>
      <c r="H43077"/>
      <c r="I43077"/>
      <c r="J43077"/>
      <c r="K43077"/>
      <c r="L43077"/>
      <c r="M43077"/>
      <c r="N43077"/>
      <c r="O43077"/>
      <c r="P43077"/>
      <c r="Q43077"/>
      <c r="R43077"/>
    </row>
    <row r="43078" spans="3:18" x14ac:dyDescent="0.2">
      <c r="C43078"/>
      <c r="D43078"/>
      <c r="E43078"/>
      <c r="F43078"/>
      <c r="G43078"/>
      <c r="H43078"/>
      <c r="I43078"/>
      <c r="J43078"/>
      <c r="K43078"/>
      <c r="L43078"/>
      <c r="M43078"/>
      <c r="N43078"/>
      <c r="O43078"/>
      <c r="P43078"/>
      <c r="Q43078"/>
      <c r="R43078"/>
    </row>
    <row r="43079" spans="3:18" x14ac:dyDescent="0.2">
      <c r="C43079"/>
      <c r="D43079"/>
      <c r="E43079"/>
      <c r="F43079"/>
      <c r="G43079"/>
      <c r="H43079"/>
      <c r="I43079"/>
      <c r="J43079"/>
      <c r="K43079"/>
      <c r="L43079"/>
      <c r="M43079"/>
      <c r="N43079"/>
      <c r="O43079"/>
      <c r="P43079"/>
      <c r="Q43079"/>
      <c r="R43079"/>
    </row>
    <row r="43080" spans="3:18" x14ac:dyDescent="0.2">
      <c r="C43080"/>
      <c r="D43080"/>
      <c r="E43080"/>
      <c r="F43080"/>
      <c r="G43080"/>
      <c r="H43080"/>
      <c r="I43080"/>
      <c r="J43080"/>
      <c r="K43080"/>
      <c r="L43080"/>
      <c r="M43080"/>
      <c r="N43080"/>
      <c r="O43080"/>
      <c r="P43080"/>
      <c r="Q43080"/>
      <c r="R43080"/>
    </row>
    <row r="43081" spans="3:18" x14ac:dyDescent="0.2">
      <c r="C43081"/>
      <c r="D43081"/>
      <c r="E43081"/>
      <c r="F43081"/>
      <c r="G43081"/>
      <c r="H43081"/>
      <c r="I43081"/>
      <c r="J43081"/>
      <c r="K43081"/>
      <c r="L43081"/>
      <c r="M43081"/>
      <c r="N43081"/>
      <c r="O43081"/>
      <c r="P43081"/>
      <c r="Q43081"/>
      <c r="R43081"/>
    </row>
    <row r="43082" spans="3:18" x14ac:dyDescent="0.2">
      <c r="C43082"/>
      <c r="D43082"/>
      <c r="E43082"/>
      <c r="F43082"/>
      <c r="G43082"/>
      <c r="H43082"/>
      <c r="I43082"/>
      <c r="J43082"/>
      <c r="K43082"/>
      <c r="L43082"/>
      <c r="M43082"/>
      <c r="N43082"/>
      <c r="O43082"/>
      <c r="P43082"/>
      <c r="Q43082"/>
      <c r="R43082"/>
    </row>
    <row r="43083" spans="3:18" x14ac:dyDescent="0.2">
      <c r="C43083"/>
      <c r="D43083"/>
      <c r="E43083"/>
      <c r="F43083"/>
      <c r="G43083"/>
      <c r="H43083"/>
      <c r="I43083"/>
      <c r="J43083"/>
      <c r="K43083"/>
      <c r="L43083"/>
      <c r="M43083"/>
      <c r="N43083"/>
      <c r="O43083"/>
      <c r="P43083"/>
      <c r="Q43083"/>
      <c r="R43083"/>
    </row>
    <row r="43084" spans="3:18" x14ac:dyDescent="0.2">
      <c r="C43084"/>
      <c r="D43084"/>
      <c r="E43084"/>
      <c r="F43084"/>
      <c r="G43084"/>
      <c r="H43084"/>
      <c r="I43084"/>
      <c r="J43084"/>
      <c r="K43084"/>
      <c r="L43084"/>
      <c r="M43084"/>
      <c r="N43084"/>
      <c r="O43084"/>
      <c r="P43084"/>
      <c r="Q43084"/>
      <c r="R43084"/>
    </row>
    <row r="43085" spans="3:18" x14ac:dyDescent="0.2">
      <c r="C43085"/>
      <c r="D43085"/>
      <c r="E43085"/>
      <c r="F43085"/>
      <c r="G43085"/>
      <c r="H43085"/>
      <c r="I43085"/>
      <c r="J43085"/>
      <c r="K43085"/>
      <c r="L43085"/>
      <c r="M43085"/>
      <c r="N43085"/>
      <c r="O43085"/>
      <c r="P43085"/>
      <c r="Q43085"/>
      <c r="R43085"/>
    </row>
    <row r="43086" spans="3:18" x14ac:dyDescent="0.2">
      <c r="C43086"/>
      <c r="D43086"/>
      <c r="E43086"/>
      <c r="F43086"/>
      <c r="G43086"/>
      <c r="H43086"/>
      <c r="I43086"/>
      <c r="J43086"/>
      <c r="K43086"/>
      <c r="L43086"/>
      <c r="M43086"/>
      <c r="N43086"/>
      <c r="O43086"/>
      <c r="P43086"/>
      <c r="Q43086"/>
      <c r="R43086"/>
    </row>
    <row r="43087" spans="3:18" x14ac:dyDescent="0.2">
      <c r="C43087"/>
      <c r="D43087"/>
      <c r="E43087"/>
      <c r="F43087"/>
      <c r="G43087"/>
      <c r="H43087"/>
      <c r="I43087"/>
      <c r="J43087"/>
      <c r="K43087"/>
      <c r="L43087"/>
      <c r="M43087"/>
      <c r="N43087"/>
      <c r="O43087"/>
      <c r="P43087"/>
      <c r="Q43087"/>
      <c r="R43087"/>
    </row>
    <row r="43088" spans="3:18" x14ac:dyDescent="0.2">
      <c r="C43088"/>
      <c r="D43088"/>
      <c r="E43088"/>
      <c r="F43088"/>
      <c r="G43088"/>
      <c r="H43088"/>
      <c r="I43088"/>
      <c r="J43088"/>
      <c r="K43088"/>
      <c r="L43088"/>
      <c r="M43088"/>
      <c r="N43088"/>
      <c r="O43088"/>
      <c r="P43088"/>
      <c r="Q43088"/>
      <c r="R43088"/>
    </row>
    <row r="43089" spans="3:18" x14ac:dyDescent="0.2">
      <c r="C43089"/>
      <c r="D43089"/>
      <c r="E43089"/>
      <c r="F43089"/>
      <c r="G43089"/>
      <c r="H43089"/>
      <c r="I43089"/>
      <c r="J43089"/>
      <c r="K43089"/>
      <c r="L43089"/>
      <c r="M43089"/>
      <c r="N43089"/>
      <c r="O43089"/>
      <c r="P43089"/>
      <c r="Q43089"/>
      <c r="R43089"/>
    </row>
    <row r="43090" spans="3:18" x14ac:dyDescent="0.2">
      <c r="C43090"/>
      <c r="D43090"/>
      <c r="E43090"/>
      <c r="F43090"/>
      <c r="G43090"/>
      <c r="H43090"/>
      <c r="I43090"/>
      <c r="J43090"/>
      <c r="K43090"/>
      <c r="L43090"/>
      <c r="M43090"/>
      <c r="N43090"/>
      <c r="O43090"/>
      <c r="P43090"/>
      <c r="Q43090"/>
      <c r="R43090"/>
    </row>
    <row r="43091" spans="3:18" x14ac:dyDescent="0.2">
      <c r="C43091"/>
      <c r="D43091"/>
      <c r="E43091"/>
      <c r="F43091"/>
      <c r="G43091"/>
      <c r="H43091"/>
      <c r="I43091"/>
      <c r="J43091"/>
      <c r="K43091"/>
      <c r="L43091"/>
      <c r="M43091"/>
      <c r="N43091"/>
      <c r="O43091"/>
      <c r="P43091"/>
      <c r="Q43091"/>
      <c r="R43091"/>
    </row>
    <row r="43092" spans="3:18" x14ac:dyDescent="0.2">
      <c r="C43092"/>
      <c r="D43092"/>
      <c r="E43092"/>
      <c r="F43092"/>
      <c r="G43092"/>
      <c r="H43092"/>
      <c r="I43092"/>
      <c r="J43092"/>
      <c r="K43092"/>
      <c r="L43092"/>
      <c r="M43092"/>
      <c r="N43092"/>
      <c r="O43092"/>
      <c r="P43092"/>
      <c r="Q43092"/>
      <c r="R43092"/>
    </row>
    <row r="43093" spans="3:18" x14ac:dyDescent="0.2">
      <c r="C43093"/>
      <c r="D43093"/>
      <c r="E43093"/>
      <c r="F43093"/>
      <c r="G43093"/>
      <c r="H43093"/>
      <c r="I43093"/>
      <c r="J43093"/>
      <c r="K43093"/>
      <c r="L43093"/>
      <c r="M43093"/>
      <c r="N43093"/>
      <c r="O43093"/>
      <c r="P43093"/>
      <c r="Q43093"/>
      <c r="R43093"/>
    </row>
    <row r="43094" spans="3:18" x14ac:dyDescent="0.2">
      <c r="C43094"/>
      <c r="D43094"/>
      <c r="E43094"/>
      <c r="F43094"/>
      <c r="G43094"/>
      <c r="H43094"/>
      <c r="I43094"/>
      <c r="J43094"/>
      <c r="K43094"/>
      <c r="L43094"/>
      <c r="M43094"/>
      <c r="N43094"/>
      <c r="O43094"/>
      <c r="P43094"/>
      <c r="Q43094"/>
      <c r="R43094"/>
    </row>
    <row r="43095" spans="3:18" x14ac:dyDescent="0.2">
      <c r="C43095"/>
      <c r="D43095"/>
      <c r="E43095"/>
      <c r="F43095"/>
      <c r="G43095"/>
      <c r="H43095"/>
      <c r="I43095"/>
      <c r="J43095"/>
      <c r="K43095"/>
      <c r="L43095"/>
      <c r="M43095"/>
      <c r="N43095"/>
      <c r="O43095"/>
      <c r="P43095"/>
      <c r="Q43095"/>
      <c r="R43095"/>
    </row>
    <row r="43096" spans="3:18" x14ac:dyDescent="0.2">
      <c r="C43096"/>
      <c r="D43096"/>
      <c r="E43096"/>
      <c r="F43096"/>
      <c r="G43096"/>
      <c r="H43096"/>
      <c r="I43096"/>
      <c r="J43096"/>
      <c r="K43096"/>
      <c r="L43096"/>
      <c r="M43096"/>
      <c r="N43096"/>
      <c r="O43096"/>
      <c r="P43096"/>
      <c r="Q43096"/>
      <c r="R43096"/>
    </row>
    <row r="43097" spans="3:18" x14ac:dyDescent="0.2">
      <c r="C43097"/>
      <c r="D43097"/>
      <c r="E43097"/>
      <c r="F43097"/>
      <c r="G43097"/>
      <c r="H43097"/>
      <c r="I43097"/>
      <c r="J43097"/>
      <c r="K43097"/>
      <c r="L43097"/>
      <c r="M43097"/>
      <c r="N43097"/>
      <c r="O43097"/>
      <c r="P43097"/>
      <c r="Q43097"/>
      <c r="R43097"/>
    </row>
    <row r="43098" spans="3:18" x14ac:dyDescent="0.2">
      <c r="C43098"/>
      <c r="D43098"/>
      <c r="E43098"/>
      <c r="F43098"/>
      <c r="G43098"/>
      <c r="H43098"/>
      <c r="I43098"/>
      <c r="J43098"/>
      <c r="K43098"/>
      <c r="L43098"/>
      <c r="M43098"/>
      <c r="N43098"/>
      <c r="O43098"/>
      <c r="P43098"/>
      <c r="Q43098"/>
      <c r="R43098"/>
    </row>
    <row r="43099" spans="3:18" x14ac:dyDescent="0.2">
      <c r="C43099"/>
      <c r="D43099"/>
      <c r="E43099"/>
      <c r="F43099"/>
      <c r="G43099"/>
      <c r="H43099"/>
      <c r="I43099"/>
      <c r="J43099"/>
      <c r="K43099"/>
      <c r="L43099"/>
      <c r="M43099"/>
      <c r="N43099"/>
      <c r="O43099"/>
      <c r="P43099"/>
      <c r="Q43099"/>
      <c r="R43099"/>
    </row>
    <row r="43100" spans="3:18" x14ac:dyDescent="0.2">
      <c r="C43100"/>
      <c r="D43100"/>
      <c r="E43100"/>
      <c r="F43100"/>
      <c r="G43100"/>
      <c r="H43100"/>
      <c r="I43100"/>
      <c r="J43100"/>
      <c r="K43100"/>
      <c r="L43100"/>
      <c r="M43100"/>
      <c r="N43100"/>
      <c r="O43100"/>
      <c r="P43100"/>
      <c r="Q43100"/>
      <c r="R43100"/>
    </row>
    <row r="43101" spans="3:18" x14ac:dyDescent="0.2">
      <c r="C43101"/>
      <c r="D43101"/>
      <c r="E43101"/>
      <c r="F43101"/>
      <c r="G43101"/>
      <c r="H43101"/>
      <c r="I43101"/>
      <c r="J43101"/>
      <c r="K43101"/>
      <c r="L43101"/>
      <c r="M43101"/>
      <c r="N43101"/>
      <c r="O43101"/>
      <c r="P43101"/>
      <c r="Q43101"/>
      <c r="R43101"/>
    </row>
    <row r="43102" spans="3:18" x14ac:dyDescent="0.2">
      <c r="C43102"/>
      <c r="D43102"/>
      <c r="E43102"/>
      <c r="F43102"/>
      <c r="G43102"/>
      <c r="H43102"/>
      <c r="I43102"/>
      <c r="J43102"/>
      <c r="K43102"/>
      <c r="L43102"/>
      <c r="M43102"/>
      <c r="N43102"/>
      <c r="O43102"/>
      <c r="P43102"/>
      <c r="Q43102"/>
      <c r="R43102"/>
    </row>
    <row r="43103" spans="3:18" x14ac:dyDescent="0.2">
      <c r="C43103"/>
      <c r="D43103"/>
      <c r="E43103"/>
      <c r="F43103"/>
      <c r="G43103"/>
      <c r="H43103"/>
      <c r="I43103"/>
      <c r="J43103"/>
      <c r="K43103"/>
      <c r="L43103"/>
      <c r="M43103"/>
      <c r="N43103"/>
      <c r="O43103"/>
      <c r="P43103"/>
      <c r="Q43103"/>
      <c r="R43103"/>
    </row>
    <row r="43104" spans="3:18" x14ac:dyDescent="0.2">
      <c r="C43104"/>
      <c r="D43104"/>
      <c r="E43104"/>
      <c r="F43104"/>
      <c r="G43104"/>
      <c r="H43104"/>
      <c r="I43104"/>
      <c r="J43104"/>
      <c r="K43104"/>
      <c r="L43104"/>
      <c r="M43104"/>
      <c r="N43104"/>
      <c r="O43104"/>
      <c r="P43104"/>
      <c r="Q43104"/>
      <c r="R43104"/>
    </row>
    <row r="43105" spans="3:18" x14ac:dyDescent="0.2">
      <c r="C43105"/>
      <c r="D43105"/>
      <c r="E43105"/>
      <c r="F43105"/>
      <c r="G43105"/>
      <c r="H43105"/>
      <c r="I43105"/>
      <c r="J43105"/>
      <c r="K43105"/>
      <c r="L43105"/>
      <c r="M43105"/>
      <c r="N43105"/>
      <c r="O43105"/>
      <c r="P43105"/>
      <c r="Q43105"/>
      <c r="R43105"/>
    </row>
    <row r="43106" spans="3:18" x14ac:dyDescent="0.2">
      <c r="C43106"/>
      <c r="D43106"/>
      <c r="E43106"/>
      <c r="F43106"/>
      <c r="G43106"/>
      <c r="H43106"/>
      <c r="I43106"/>
      <c r="J43106"/>
      <c r="K43106"/>
      <c r="L43106"/>
      <c r="M43106"/>
      <c r="N43106"/>
      <c r="O43106"/>
      <c r="P43106"/>
      <c r="Q43106"/>
      <c r="R43106"/>
    </row>
    <row r="43107" spans="3:18" x14ac:dyDescent="0.2">
      <c r="C43107"/>
      <c r="D43107"/>
      <c r="E43107"/>
      <c r="F43107"/>
      <c r="G43107"/>
      <c r="H43107"/>
      <c r="I43107"/>
      <c r="J43107"/>
      <c r="K43107"/>
      <c r="L43107"/>
      <c r="M43107"/>
      <c r="N43107"/>
      <c r="O43107"/>
      <c r="P43107"/>
      <c r="Q43107"/>
      <c r="R43107"/>
    </row>
    <row r="43108" spans="3:18" x14ac:dyDescent="0.2">
      <c r="C43108"/>
      <c r="D43108"/>
      <c r="E43108"/>
      <c r="F43108"/>
      <c r="G43108"/>
      <c r="H43108"/>
      <c r="I43108"/>
      <c r="J43108"/>
      <c r="K43108"/>
      <c r="L43108"/>
      <c r="M43108"/>
      <c r="N43108"/>
      <c r="O43108"/>
      <c r="P43108"/>
      <c r="Q43108"/>
      <c r="R43108"/>
    </row>
    <row r="43109" spans="3:18" x14ac:dyDescent="0.2">
      <c r="C43109"/>
      <c r="D43109"/>
      <c r="E43109"/>
      <c r="F43109"/>
      <c r="G43109"/>
      <c r="H43109"/>
      <c r="I43109"/>
      <c r="J43109"/>
      <c r="K43109"/>
      <c r="L43109"/>
      <c r="M43109"/>
      <c r="N43109"/>
      <c r="O43109"/>
      <c r="P43109"/>
      <c r="Q43109"/>
      <c r="R43109"/>
    </row>
    <row r="43110" spans="3:18" x14ac:dyDescent="0.2">
      <c r="C43110"/>
      <c r="D43110"/>
      <c r="E43110"/>
      <c r="F43110"/>
      <c r="G43110"/>
      <c r="H43110"/>
      <c r="I43110"/>
      <c r="J43110"/>
      <c r="K43110"/>
      <c r="L43110"/>
      <c r="M43110"/>
      <c r="N43110"/>
      <c r="O43110"/>
      <c r="P43110"/>
      <c r="Q43110"/>
      <c r="R43110"/>
    </row>
    <row r="43111" spans="3:18" x14ac:dyDescent="0.2">
      <c r="C43111"/>
      <c r="D43111"/>
      <c r="E43111"/>
      <c r="F43111"/>
      <c r="G43111"/>
      <c r="H43111"/>
      <c r="I43111"/>
      <c r="J43111"/>
      <c r="K43111"/>
      <c r="L43111"/>
      <c r="M43111"/>
      <c r="N43111"/>
      <c r="O43111"/>
      <c r="P43111"/>
      <c r="Q43111"/>
      <c r="R43111"/>
    </row>
    <row r="43112" spans="3:18" x14ac:dyDescent="0.2">
      <c r="C43112"/>
      <c r="D43112"/>
      <c r="E43112"/>
      <c r="F43112"/>
      <c r="G43112"/>
      <c r="H43112"/>
      <c r="I43112"/>
      <c r="J43112"/>
      <c r="K43112"/>
      <c r="L43112"/>
      <c r="M43112"/>
      <c r="N43112"/>
      <c r="O43112"/>
      <c r="P43112"/>
      <c r="Q43112"/>
      <c r="R43112"/>
    </row>
    <row r="43113" spans="3:18" x14ac:dyDescent="0.2">
      <c r="C43113"/>
      <c r="D43113"/>
      <c r="E43113"/>
      <c r="F43113"/>
      <c r="G43113"/>
      <c r="H43113"/>
      <c r="I43113"/>
      <c r="J43113"/>
      <c r="K43113"/>
      <c r="L43113"/>
      <c r="M43113"/>
      <c r="N43113"/>
      <c r="O43113"/>
      <c r="P43113"/>
      <c r="Q43113"/>
      <c r="R43113"/>
    </row>
    <row r="43114" spans="3:18" x14ac:dyDescent="0.2">
      <c r="C43114"/>
      <c r="D43114"/>
      <c r="E43114"/>
      <c r="F43114"/>
      <c r="G43114"/>
      <c r="H43114"/>
      <c r="I43114"/>
      <c r="J43114"/>
      <c r="K43114"/>
      <c r="L43114"/>
      <c r="M43114"/>
      <c r="N43114"/>
      <c r="O43114"/>
      <c r="P43114"/>
      <c r="Q43114"/>
      <c r="R43114"/>
    </row>
    <row r="43115" spans="3:18" x14ac:dyDescent="0.2">
      <c r="C43115"/>
      <c r="D43115"/>
      <c r="E43115"/>
      <c r="F43115"/>
      <c r="G43115"/>
      <c r="H43115"/>
      <c r="I43115"/>
      <c r="J43115"/>
      <c r="K43115"/>
      <c r="L43115"/>
      <c r="M43115"/>
      <c r="N43115"/>
      <c r="O43115"/>
      <c r="P43115"/>
      <c r="Q43115"/>
      <c r="R43115"/>
    </row>
    <row r="43116" spans="3:18" x14ac:dyDescent="0.2">
      <c r="C43116"/>
      <c r="D43116"/>
      <c r="E43116"/>
      <c r="F43116"/>
      <c r="G43116"/>
      <c r="H43116"/>
      <c r="I43116"/>
      <c r="J43116"/>
      <c r="K43116"/>
      <c r="L43116"/>
      <c r="M43116"/>
      <c r="N43116"/>
      <c r="O43116"/>
      <c r="P43116"/>
      <c r="Q43116"/>
      <c r="R43116"/>
    </row>
    <row r="43117" spans="3:18" x14ac:dyDescent="0.2">
      <c r="C43117"/>
      <c r="D43117"/>
      <c r="E43117"/>
      <c r="F43117"/>
      <c r="G43117"/>
      <c r="H43117"/>
      <c r="I43117"/>
      <c r="J43117"/>
      <c r="K43117"/>
      <c r="L43117"/>
      <c r="M43117"/>
      <c r="N43117"/>
      <c r="O43117"/>
      <c r="P43117"/>
      <c r="Q43117"/>
      <c r="R43117"/>
    </row>
    <row r="43118" spans="3:18" x14ac:dyDescent="0.2">
      <c r="C43118"/>
      <c r="D43118"/>
      <c r="E43118"/>
      <c r="F43118"/>
      <c r="G43118"/>
      <c r="H43118"/>
      <c r="I43118"/>
      <c r="J43118"/>
      <c r="K43118"/>
      <c r="L43118"/>
      <c r="M43118"/>
      <c r="N43118"/>
      <c r="O43118"/>
      <c r="P43118"/>
      <c r="Q43118"/>
      <c r="R43118"/>
    </row>
    <row r="43119" spans="3:18" x14ac:dyDescent="0.2">
      <c r="C43119"/>
      <c r="D43119"/>
      <c r="E43119"/>
      <c r="F43119"/>
      <c r="G43119"/>
      <c r="H43119"/>
      <c r="I43119"/>
      <c r="J43119"/>
      <c r="K43119"/>
      <c r="L43119"/>
      <c r="M43119"/>
      <c r="N43119"/>
      <c r="O43119"/>
      <c r="P43119"/>
      <c r="Q43119"/>
      <c r="R43119"/>
    </row>
    <row r="43120" spans="3:18" x14ac:dyDescent="0.2">
      <c r="C43120"/>
      <c r="D43120"/>
      <c r="E43120"/>
      <c r="F43120"/>
      <c r="G43120"/>
      <c r="H43120"/>
      <c r="I43120"/>
      <c r="J43120"/>
      <c r="K43120"/>
      <c r="L43120"/>
      <c r="M43120"/>
      <c r="N43120"/>
      <c r="O43120"/>
      <c r="P43120"/>
      <c r="Q43120"/>
      <c r="R43120"/>
    </row>
    <row r="43121" spans="3:18" x14ac:dyDescent="0.2">
      <c r="C43121"/>
      <c r="D43121"/>
      <c r="E43121"/>
      <c r="F43121"/>
      <c r="G43121"/>
      <c r="H43121"/>
      <c r="I43121"/>
      <c r="J43121"/>
      <c r="K43121"/>
      <c r="L43121"/>
      <c r="M43121"/>
      <c r="N43121"/>
      <c r="O43121"/>
      <c r="P43121"/>
      <c r="Q43121"/>
      <c r="R43121"/>
    </row>
    <row r="43122" spans="3:18" x14ac:dyDescent="0.2">
      <c r="C43122"/>
      <c r="D43122"/>
      <c r="E43122"/>
      <c r="F43122"/>
      <c r="G43122"/>
      <c r="H43122"/>
      <c r="I43122"/>
      <c r="J43122"/>
      <c r="K43122"/>
      <c r="L43122"/>
      <c r="M43122"/>
      <c r="N43122"/>
      <c r="O43122"/>
      <c r="P43122"/>
      <c r="Q43122"/>
      <c r="R43122"/>
    </row>
    <row r="43123" spans="3:18" x14ac:dyDescent="0.2">
      <c r="C43123"/>
      <c r="D43123"/>
      <c r="E43123"/>
      <c r="F43123"/>
      <c r="G43123"/>
      <c r="H43123"/>
      <c r="I43123"/>
      <c r="J43123"/>
      <c r="K43123"/>
      <c r="L43123"/>
      <c r="M43123"/>
      <c r="N43123"/>
      <c r="O43123"/>
      <c r="P43123"/>
      <c r="Q43123"/>
      <c r="R43123"/>
    </row>
    <row r="43124" spans="3:18" x14ac:dyDescent="0.2">
      <c r="C43124"/>
      <c r="D43124"/>
      <c r="E43124"/>
      <c r="F43124"/>
      <c r="G43124"/>
      <c r="H43124"/>
      <c r="I43124"/>
      <c r="J43124"/>
      <c r="K43124"/>
      <c r="L43124"/>
      <c r="M43124"/>
      <c r="N43124"/>
      <c r="O43124"/>
      <c r="P43124"/>
      <c r="Q43124"/>
      <c r="R43124"/>
    </row>
    <row r="43125" spans="3:18" x14ac:dyDescent="0.2">
      <c r="C43125"/>
      <c r="D43125"/>
      <c r="E43125"/>
      <c r="F43125"/>
      <c r="G43125"/>
      <c r="H43125"/>
      <c r="I43125"/>
      <c r="J43125"/>
      <c r="K43125"/>
      <c r="L43125"/>
      <c r="M43125"/>
      <c r="N43125"/>
      <c r="O43125"/>
      <c r="P43125"/>
      <c r="Q43125"/>
      <c r="R43125"/>
    </row>
    <row r="43126" spans="3:18" x14ac:dyDescent="0.2">
      <c r="C43126"/>
      <c r="D43126"/>
      <c r="E43126"/>
      <c r="F43126"/>
      <c r="G43126"/>
      <c r="H43126"/>
      <c r="I43126"/>
      <c r="J43126"/>
      <c r="K43126"/>
      <c r="L43126"/>
      <c r="M43126"/>
      <c r="N43126"/>
      <c r="O43126"/>
      <c r="P43126"/>
      <c r="Q43126"/>
      <c r="R43126"/>
    </row>
    <row r="43127" spans="3:18" x14ac:dyDescent="0.2">
      <c r="C43127"/>
      <c r="D43127"/>
      <c r="E43127"/>
      <c r="F43127"/>
      <c r="G43127"/>
      <c r="H43127"/>
      <c r="I43127"/>
      <c r="J43127"/>
      <c r="K43127"/>
      <c r="L43127"/>
      <c r="M43127"/>
      <c r="N43127"/>
      <c r="O43127"/>
      <c r="P43127"/>
      <c r="Q43127"/>
      <c r="R43127"/>
    </row>
    <row r="43128" spans="3:18" x14ac:dyDescent="0.2">
      <c r="C43128"/>
      <c r="D43128"/>
      <c r="E43128"/>
      <c r="F43128"/>
      <c r="G43128"/>
      <c r="H43128"/>
      <c r="I43128"/>
      <c r="J43128"/>
      <c r="K43128"/>
      <c r="L43128"/>
      <c r="M43128"/>
      <c r="N43128"/>
      <c r="O43128"/>
      <c r="P43128"/>
      <c r="Q43128"/>
      <c r="R43128"/>
    </row>
    <row r="43129" spans="3:18" x14ac:dyDescent="0.2">
      <c r="C43129"/>
      <c r="D43129"/>
      <c r="E43129"/>
      <c r="F43129"/>
      <c r="G43129"/>
      <c r="H43129"/>
      <c r="I43129"/>
      <c r="J43129"/>
      <c r="K43129"/>
      <c r="L43129"/>
      <c r="M43129"/>
      <c r="N43129"/>
      <c r="O43129"/>
      <c r="P43129"/>
      <c r="Q43129"/>
      <c r="R43129"/>
    </row>
    <row r="43130" spans="3:18" x14ac:dyDescent="0.2">
      <c r="C43130"/>
      <c r="D43130"/>
      <c r="E43130"/>
      <c r="F43130"/>
      <c r="G43130"/>
      <c r="H43130"/>
      <c r="I43130"/>
      <c r="J43130"/>
      <c r="K43130"/>
      <c r="L43130"/>
      <c r="M43130"/>
      <c r="N43130"/>
      <c r="O43130"/>
      <c r="P43130"/>
      <c r="Q43130"/>
      <c r="R43130"/>
    </row>
    <row r="43131" spans="3:18" x14ac:dyDescent="0.2">
      <c r="C43131"/>
      <c r="D43131"/>
      <c r="E43131"/>
      <c r="F43131"/>
      <c r="G43131"/>
      <c r="H43131"/>
      <c r="I43131"/>
      <c r="J43131"/>
      <c r="K43131"/>
      <c r="L43131"/>
      <c r="M43131"/>
      <c r="N43131"/>
      <c r="O43131"/>
      <c r="P43131"/>
      <c r="Q43131"/>
      <c r="R43131"/>
    </row>
    <row r="43132" spans="3:18" x14ac:dyDescent="0.2">
      <c r="C43132"/>
      <c r="D43132"/>
      <c r="E43132"/>
      <c r="F43132"/>
      <c r="G43132"/>
      <c r="H43132"/>
      <c r="I43132"/>
      <c r="J43132"/>
      <c r="K43132"/>
      <c r="L43132"/>
      <c r="M43132"/>
      <c r="N43132"/>
      <c r="O43132"/>
      <c r="P43132"/>
      <c r="Q43132"/>
      <c r="R43132"/>
    </row>
    <row r="43133" spans="3:18" x14ac:dyDescent="0.2">
      <c r="C43133"/>
      <c r="D43133"/>
      <c r="E43133"/>
      <c r="F43133"/>
      <c r="G43133"/>
      <c r="H43133"/>
      <c r="I43133"/>
      <c r="J43133"/>
      <c r="K43133"/>
      <c r="L43133"/>
      <c r="M43133"/>
      <c r="N43133"/>
      <c r="O43133"/>
      <c r="P43133"/>
      <c r="Q43133"/>
      <c r="R43133"/>
    </row>
    <row r="43134" spans="3:18" x14ac:dyDescent="0.2">
      <c r="C43134"/>
      <c r="D43134"/>
      <c r="E43134"/>
      <c r="F43134"/>
      <c r="G43134"/>
      <c r="H43134"/>
      <c r="I43134"/>
      <c r="J43134"/>
      <c r="K43134"/>
      <c r="L43134"/>
      <c r="M43134"/>
      <c r="N43134"/>
      <c r="O43134"/>
      <c r="P43134"/>
      <c r="Q43134"/>
      <c r="R43134"/>
    </row>
    <row r="43135" spans="3:18" x14ac:dyDescent="0.2">
      <c r="C43135"/>
      <c r="D43135"/>
      <c r="E43135"/>
      <c r="F43135"/>
      <c r="G43135"/>
      <c r="H43135"/>
      <c r="I43135"/>
      <c r="J43135"/>
      <c r="K43135"/>
      <c r="L43135"/>
      <c r="M43135"/>
      <c r="N43135"/>
      <c r="O43135"/>
      <c r="P43135"/>
      <c r="Q43135"/>
      <c r="R43135"/>
    </row>
    <row r="43136" spans="3:18" x14ac:dyDescent="0.2">
      <c r="C43136"/>
      <c r="D43136"/>
      <c r="E43136"/>
      <c r="F43136"/>
      <c r="G43136"/>
      <c r="H43136"/>
      <c r="I43136"/>
      <c r="J43136"/>
      <c r="K43136"/>
      <c r="L43136"/>
      <c r="M43136"/>
      <c r="N43136"/>
      <c r="O43136"/>
      <c r="P43136"/>
      <c r="Q43136"/>
      <c r="R43136"/>
    </row>
    <row r="43137" spans="3:18" x14ac:dyDescent="0.2">
      <c r="C43137"/>
      <c r="D43137"/>
      <c r="E43137"/>
      <c r="F43137"/>
      <c r="G43137"/>
      <c r="H43137"/>
      <c r="I43137"/>
      <c r="J43137"/>
      <c r="K43137"/>
      <c r="L43137"/>
      <c r="M43137"/>
      <c r="N43137"/>
      <c r="O43137"/>
      <c r="P43137"/>
      <c r="Q43137"/>
      <c r="R43137"/>
    </row>
    <row r="43138" spans="3:18" x14ac:dyDescent="0.2">
      <c r="C43138"/>
      <c r="D43138"/>
      <c r="E43138"/>
      <c r="F43138"/>
      <c r="G43138"/>
      <c r="H43138"/>
      <c r="I43138"/>
      <c r="J43138"/>
      <c r="K43138"/>
      <c r="L43138"/>
      <c r="M43138"/>
      <c r="N43138"/>
      <c r="O43138"/>
      <c r="P43138"/>
      <c r="Q43138"/>
      <c r="R43138"/>
    </row>
    <row r="43139" spans="3:18" x14ac:dyDescent="0.2">
      <c r="C43139"/>
      <c r="D43139"/>
      <c r="E43139"/>
      <c r="F43139"/>
      <c r="G43139"/>
      <c r="H43139"/>
      <c r="I43139"/>
      <c r="J43139"/>
      <c r="K43139"/>
      <c r="L43139"/>
      <c r="M43139"/>
      <c r="N43139"/>
      <c r="O43139"/>
      <c r="P43139"/>
      <c r="Q43139"/>
      <c r="R43139"/>
    </row>
    <row r="43140" spans="3:18" x14ac:dyDescent="0.2">
      <c r="C43140"/>
      <c r="D43140"/>
      <c r="E43140"/>
      <c r="F43140"/>
      <c r="G43140"/>
      <c r="H43140"/>
      <c r="I43140"/>
      <c r="J43140"/>
      <c r="K43140"/>
      <c r="L43140"/>
      <c r="M43140"/>
      <c r="N43140"/>
      <c r="O43140"/>
      <c r="P43140"/>
      <c r="Q43140"/>
      <c r="R43140"/>
    </row>
    <row r="43141" spans="3:18" x14ac:dyDescent="0.2">
      <c r="C43141"/>
      <c r="D43141"/>
      <c r="E43141"/>
      <c r="F43141"/>
      <c r="G43141"/>
      <c r="H43141"/>
      <c r="I43141"/>
      <c r="J43141"/>
      <c r="K43141"/>
      <c r="L43141"/>
      <c r="M43141"/>
      <c r="N43141"/>
      <c r="O43141"/>
      <c r="P43141"/>
      <c r="Q43141"/>
      <c r="R43141"/>
    </row>
    <row r="43142" spans="3:18" x14ac:dyDescent="0.2">
      <c r="C43142"/>
      <c r="D43142"/>
      <c r="E43142"/>
      <c r="F43142"/>
      <c r="G43142"/>
      <c r="H43142"/>
      <c r="I43142"/>
      <c r="J43142"/>
      <c r="K43142"/>
      <c r="L43142"/>
      <c r="M43142"/>
      <c r="N43142"/>
      <c r="O43142"/>
      <c r="P43142"/>
      <c r="Q43142"/>
      <c r="R43142"/>
    </row>
    <row r="43143" spans="3:18" x14ac:dyDescent="0.2">
      <c r="C43143"/>
      <c r="D43143"/>
      <c r="E43143"/>
      <c r="F43143"/>
      <c r="G43143"/>
      <c r="H43143"/>
      <c r="I43143"/>
      <c r="J43143"/>
      <c r="K43143"/>
      <c r="L43143"/>
      <c r="M43143"/>
      <c r="N43143"/>
      <c r="O43143"/>
      <c r="P43143"/>
      <c r="Q43143"/>
      <c r="R43143"/>
    </row>
    <row r="43144" spans="3:18" x14ac:dyDescent="0.2">
      <c r="C43144"/>
      <c r="D43144"/>
      <c r="E43144"/>
      <c r="F43144"/>
      <c r="G43144"/>
      <c r="H43144"/>
      <c r="I43144"/>
      <c r="J43144"/>
      <c r="K43144"/>
      <c r="L43144"/>
      <c r="M43144"/>
      <c r="N43144"/>
      <c r="O43144"/>
      <c r="P43144"/>
      <c r="Q43144"/>
      <c r="R43144"/>
    </row>
    <row r="43145" spans="3:18" x14ac:dyDescent="0.2">
      <c r="C43145"/>
      <c r="D43145"/>
      <c r="E43145"/>
      <c r="F43145"/>
      <c r="G43145"/>
      <c r="H43145"/>
      <c r="I43145"/>
      <c r="J43145"/>
      <c r="K43145"/>
      <c r="L43145"/>
      <c r="M43145"/>
      <c r="N43145"/>
      <c r="O43145"/>
      <c r="P43145"/>
      <c r="Q43145"/>
      <c r="R43145"/>
    </row>
    <row r="43146" spans="3:18" x14ac:dyDescent="0.2">
      <c r="C43146"/>
      <c r="D43146"/>
      <c r="E43146"/>
      <c r="F43146"/>
      <c r="G43146"/>
      <c r="H43146"/>
      <c r="I43146"/>
      <c r="J43146"/>
      <c r="K43146"/>
      <c r="L43146"/>
      <c r="M43146"/>
      <c r="N43146"/>
      <c r="O43146"/>
      <c r="P43146"/>
      <c r="Q43146"/>
      <c r="R43146"/>
    </row>
    <row r="43147" spans="3:18" x14ac:dyDescent="0.2">
      <c r="C43147"/>
      <c r="D43147"/>
      <c r="E43147"/>
      <c r="F43147"/>
      <c r="G43147"/>
      <c r="H43147"/>
      <c r="I43147"/>
      <c r="J43147"/>
      <c r="K43147"/>
      <c r="L43147"/>
      <c r="M43147"/>
      <c r="N43147"/>
      <c r="O43147"/>
      <c r="P43147"/>
      <c r="Q43147"/>
      <c r="R43147"/>
    </row>
    <row r="43148" spans="3:18" x14ac:dyDescent="0.2">
      <c r="C43148"/>
      <c r="D43148"/>
      <c r="E43148"/>
      <c r="F43148"/>
      <c r="G43148"/>
      <c r="H43148"/>
      <c r="I43148"/>
      <c r="J43148"/>
      <c r="K43148"/>
      <c r="L43148"/>
      <c r="M43148"/>
      <c r="N43148"/>
      <c r="O43148"/>
      <c r="P43148"/>
      <c r="Q43148"/>
      <c r="R43148"/>
    </row>
    <row r="43149" spans="3:18" x14ac:dyDescent="0.2">
      <c r="C43149"/>
      <c r="D43149"/>
      <c r="E43149"/>
      <c r="F43149"/>
      <c r="G43149"/>
      <c r="H43149"/>
      <c r="I43149"/>
      <c r="J43149"/>
      <c r="K43149"/>
      <c r="L43149"/>
      <c r="M43149"/>
      <c r="N43149"/>
      <c r="O43149"/>
      <c r="P43149"/>
      <c r="Q43149"/>
      <c r="R43149"/>
    </row>
    <row r="43150" spans="3:18" x14ac:dyDescent="0.2">
      <c r="C43150"/>
      <c r="D43150"/>
      <c r="E43150"/>
      <c r="F43150"/>
      <c r="G43150"/>
      <c r="H43150"/>
      <c r="I43150"/>
      <c r="J43150"/>
      <c r="K43150"/>
      <c r="L43150"/>
      <c r="M43150"/>
      <c r="N43150"/>
      <c r="O43150"/>
      <c r="P43150"/>
      <c r="Q43150"/>
      <c r="R43150"/>
    </row>
    <row r="43151" spans="3:18" x14ac:dyDescent="0.2">
      <c r="C43151"/>
      <c r="D43151"/>
      <c r="E43151"/>
      <c r="F43151"/>
      <c r="G43151"/>
      <c r="H43151"/>
      <c r="I43151"/>
      <c r="J43151"/>
      <c r="K43151"/>
      <c r="L43151"/>
      <c r="M43151"/>
      <c r="N43151"/>
      <c r="O43151"/>
      <c r="P43151"/>
      <c r="Q43151"/>
      <c r="R43151"/>
    </row>
    <row r="43152" spans="3:18" x14ac:dyDescent="0.2">
      <c r="C43152"/>
      <c r="D43152"/>
      <c r="E43152"/>
      <c r="F43152"/>
      <c r="G43152"/>
      <c r="H43152"/>
      <c r="I43152"/>
      <c r="J43152"/>
      <c r="K43152"/>
      <c r="L43152"/>
      <c r="M43152"/>
      <c r="N43152"/>
      <c r="O43152"/>
      <c r="P43152"/>
      <c r="Q43152"/>
      <c r="R43152"/>
    </row>
    <row r="43153" spans="3:18" x14ac:dyDescent="0.2">
      <c r="C43153"/>
      <c r="D43153"/>
      <c r="E43153"/>
      <c r="F43153"/>
      <c r="G43153"/>
      <c r="H43153"/>
      <c r="I43153"/>
      <c r="J43153"/>
      <c r="K43153"/>
      <c r="L43153"/>
      <c r="M43153"/>
      <c r="N43153"/>
      <c r="O43153"/>
      <c r="P43153"/>
      <c r="Q43153"/>
      <c r="R43153"/>
    </row>
    <row r="43154" spans="3:18" x14ac:dyDescent="0.2">
      <c r="C43154"/>
      <c r="D43154"/>
      <c r="E43154"/>
      <c r="F43154"/>
      <c r="G43154"/>
      <c r="H43154"/>
      <c r="I43154"/>
      <c r="J43154"/>
      <c r="K43154"/>
      <c r="L43154"/>
      <c r="M43154"/>
      <c r="N43154"/>
      <c r="O43154"/>
      <c r="P43154"/>
      <c r="Q43154"/>
      <c r="R43154"/>
    </row>
    <row r="43155" spans="3:18" x14ac:dyDescent="0.2">
      <c r="C43155"/>
      <c r="D43155"/>
      <c r="E43155"/>
      <c r="F43155"/>
      <c r="G43155"/>
      <c r="H43155"/>
      <c r="I43155"/>
      <c r="J43155"/>
      <c r="K43155"/>
      <c r="L43155"/>
      <c r="M43155"/>
      <c r="N43155"/>
      <c r="O43155"/>
      <c r="P43155"/>
      <c r="Q43155"/>
      <c r="R43155"/>
    </row>
    <row r="43156" spans="3:18" x14ac:dyDescent="0.2">
      <c r="C43156"/>
      <c r="D43156"/>
      <c r="E43156"/>
      <c r="F43156"/>
      <c r="G43156"/>
      <c r="H43156"/>
      <c r="I43156"/>
      <c r="J43156"/>
      <c r="K43156"/>
      <c r="L43156"/>
      <c r="M43156"/>
      <c r="N43156"/>
      <c r="O43156"/>
      <c r="P43156"/>
      <c r="Q43156"/>
      <c r="R43156"/>
    </row>
    <row r="43157" spans="3:18" x14ac:dyDescent="0.2">
      <c r="C43157"/>
      <c r="D43157"/>
      <c r="E43157"/>
      <c r="F43157"/>
      <c r="G43157"/>
      <c r="H43157"/>
      <c r="I43157"/>
      <c r="J43157"/>
      <c r="K43157"/>
      <c r="L43157"/>
      <c r="M43157"/>
      <c r="N43157"/>
      <c r="O43157"/>
      <c r="P43157"/>
      <c r="Q43157"/>
      <c r="R43157"/>
    </row>
    <row r="43158" spans="3:18" x14ac:dyDescent="0.2">
      <c r="C43158"/>
      <c r="D43158"/>
      <c r="E43158"/>
      <c r="F43158"/>
      <c r="G43158"/>
      <c r="H43158"/>
      <c r="I43158"/>
      <c r="J43158"/>
      <c r="K43158"/>
      <c r="L43158"/>
      <c r="M43158"/>
      <c r="N43158"/>
      <c r="O43158"/>
      <c r="P43158"/>
      <c r="Q43158"/>
      <c r="R43158"/>
    </row>
    <row r="43159" spans="3:18" x14ac:dyDescent="0.2">
      <c r="C43159"/>
      <c r="D43159"/>
      <c r="E43159"/>
      <c r="F43159"/>
      <c r="G43159"/>
      <c r="H43159"/>
      <c r="I43159"/>
      <c r="J43159"/>
      <c r="K43159"/>
      <c r="L43159"/>
      <c r="M43159"/>
      <c r="N43159"/>
      <c r="O43159"/>
      <c r="P43159"/>
      <c r="Q43159"/>
      <c r="R43159"/>
    </row>
    <row r="43160" spans="3:18" x14ac:dyDescent="0.2">
      <c r="C43160"/>
      <c r="D43160"/>
      <c r="E43160"/>
      <c r="F43160"/>
      <c r="G43160"/>
      <c r="H43160"/>
      <c r="I43160"/>
      <c r="J43160"/>
      <c r="K43160"/>
      <c r="L43160"/>
      <c r="M43160"/>
      <c r="N43160"/>
      <c r="O43160"/>
      <c r="P43160"/>
      <c r="Q43160"/>
      <c r="R43160"/>
    </row>
    <row r="43161" spans="3:18" x14ac:dyDescent="0.2">
      <c r="C43161"/>
      <c r="D43161"/>
      <c r="E43161"/>
      <c r="F43161"/>
      <c r="G43161"/>
      <c r="H43161"/>
      <c r="I43161"/>
      <c r="J43161"/>
      <c r="K43161"/>
      <c r="L43161"/>
      <c r="M43161"/>
      <c r="N43161"/>
      <c r="O43161"/>
      <c r="P43161"/>
      <c r="Q43161"/>
      <c r="R43161"/>
    </row>
    <row r="43162" spans="3:18" x14ac:dyDescent="0.2">
      <c r="C43162"/>
      <c r="D43162"/>
      <c r="E43162"/>
      <c r="F43162"/>
      <c r="G43162"/>
      <c r="H43162"/>
      <c r="I43162"/>
      <c r="J43162"/>
      <c r="K43162"/>
      <c r="L43162"/>
      <c r="M43162"/>
      <c r="N43162"/>
      <c r="O43162"/>
      <c r="P43162"/>
      <c r="Q43162"/>
      <c r="R43162"/>
    </row>
    <row r="43163" spans="3:18" x14ac:dyDescent="0.2">
      <c r="C43163"/>
      <c r="D43163"/>
      <c r="E43163"/>
      <c r="F43163"/>
      <c r="G43163"/>
      <c r="H43163"/>
      <c r="I43163"/>
      <c r="J43163"/>
      <c r="K43163"/>
      <c r="L43163"/>
      <c r="M43163"/>
      <c r="N43163"/>
      <c r="O43163"/>
      <c r="P43163"/>
      <c r="Q43163"/>
      <c r="R43163"/>
    </row>
    <row r="43164" spans="3:18" x14ac:dyDescent="0.2">
      <c r="C43164"/>
      <c r="D43164"/>
      <c r="E43164"/>
      <c r="F43164"/>
      <c r="G43164"/>
      <c r="H43164"/>
      <c r="I43164"/>
      <c r="J43164"/>
      <c r="K43164"/>
      <c r="L43164"/>
      <c r="M43164"/>
      <c r="N43164"/>
      <c r="O43164"/>
      <c r="P43164"/>
      <c r="Q43164"/>
      <c r="R43164"/>
    </row>
    <row r="43165" spans="3:18" x14ac:dyDescent="0.2">
      <c r="C43165"/>
      <c r="D43165"/>
      <c r="E43165"/>
      <c r="F43165"/>
      <c r="G43165"/>
      <c r="H43165"/>
      <c r="I43165"/>
      <c r="J43165"/>
      <c r="K43165"/>
      <c r="L43165"/>
      <c r="M43165"/>
      <c r="N43165"/>
      <c r="O43165"/>
      <c r="P43165"/>
      <c r="Q43165"/>
      <c r="R43165"/>
    </row>
    <row r="43166" spans="3:18" x14ac:dyDescent="0.2">
      <c r="C43166"/>
      <c r="D43166"/>
      <c r="E43166"/>
      <c r="F43166"/>
      <c r="G43166"/>
      <c r="H43166"/>
      <c r="I43166"/>
      <c r="J43166"/>
      <c r="K43166"/>
      <c r="L43166"/>
      <c r="M43166"/>
      <c r="N43166"/>
      <c r="O43166"/>
      <c r="P43166"/>
      <c r="Q43166"/>
      <c r="R43166"/>
    </row>
    <row r="43167" spans="3:18" x14ac:dyDescent="0.2">
      <c r="C43167"/>
      <c r="D43167"/>
      <c r="E43167"/>
      <c r="F43167"/>
      <c r="G43167"/>
      <c r="H43167"/>
      <c r="I43167"/>
      <c r="J43167"/>
      <c r="K43167"/>
      <c r="L43167"/>
      <c r="M43167"/>
      <c r="N43167"/>
      <c r="O43167"/>
      <c r="P43167"/>
      <c r="Q43167"/>
      <c r="R43167"/>
    </row>
    <row r="43168" spans="3:18" x14ac:dyDescent="0.2">
      <c r="C43168"/>
      <c r="D43168"/>
      <c r="E43168"/>
      <c r="F43168"/>
      <c r="G43168"/>
      <c r="H43168"/>
      <c r="I43168"/>
      <c r="J43168"/>
      <c r="K43168"/>
      <c r="L43168"/>
      <c r="M43168"/>
      <c r="N43168"/>
      <c r="O43168"/>
      <c r="P43168"/>
      <c r="Q43168"/>
      <c r="R43168"/>
    </row>
    <row r="43169" spans="3:18" x14ac:dyDescent="0.2">
      <c r="C43169"/>
      <c r="D43169"/>
      <c r="E43169"/>
      <c r="F43169"/>
      <c r="G43169"/>
      <c r="H43169"/>
      <c r="I43169"/>
      <c r="J43169"/>
      <c r="K43169"/>
      <c r="L43169"/>
      <c r="M43169"/>
      <c r="N43169"/>
      <c r="O43169"/>
      <c r="P43169"/>
      <c r="Q43169"/>
      <c r="R43169"/>
    </row>
    <row r="43170" spans="3:18" x14ac:dyDescent="0.2">
      <c r="C43170"/>
      <c r="D43170"/>
      <c r="E43170"/>
      <c r="F43170"/>
      <c r="G43170"/>
      <c r="H43170"/>
      <c r="I43170"/>
      <c r="J43170"/>
      <c r="K43170"/>
      <c r="L43170"/>
      <c r="M43170"/>
      <c r="N43170"/>
      <c r="O43170"/>
      <c r="P43170"/>
      <c r="Q43170"/>
      <c r="R43170"/>
    </row>
    <row r="43171" spans="3:18" x14ac:dyDescent="0.2">
      <c r="C43171"/>
      <c r="D43171"/>
      <c r="E43171"/>
      <c r="F43171"/>
      <c r="G43171"/>
      <c r="H43171"/>
      <c r="I43171"/>
      <c r="J43171"/>
      <c r="K43171"/>
      <c r="L43171"/>
      <c r="M43171"/>
      <c r="N43171"/>
      <c r="O43171"/>
      <c r="P43171"/>
      <c r="Q43171"/>
      <c r="R43171"/>
    </row>
    <row r="43172" spans="3:18" x14ac:dyDescent="0.2">
      <c r="C43172"/>
      <c r="D43172"/>
      <c r="E43172"/>
      <c r="F43172"/>
      <c r="G43172"/>
      <c r="H43172"/>
      <c r="I43172"/>
      <c r="J43172"/>
      <c r="K43172"/>
      <c r="L43172"/>
      <c r="M43172"/>
      <c r="N43172"/>
      <c r="O43172"/>
      <c r="P43172"/>
      <c r="Q43172"/>
      <c r="R43172"/>
    </row>
    <row r="43173" spans="3:18" x14ac:dyDescent="0.2">
      <c r="C43173"/>
      <c r="D43173"/>
      <c r="E43173"/>
      <c r="F43173"/>
      <c r="G43173"/>
      <c r="H43173"/>
      <c r="I43173"/>
      <c r="J43173"/>
      <c r="K43173"/>
      <c r="L43173"/>
      <c r="M43173"/>
      <c r="N43173"/>
      <c r="O43173"/>
      <c r="P43173"/>
      <c r="Q43173"/>
      <c r="R43173"/>
    </row>
    <row r="43174" spans="3:18" x14ac:dyDescent="0.2">
      <c r="C43174"/>
      <c r="D43174"/>
      <c r="E43174"/>
      <c r="F43174"/>
      <c r="G43174"/>
      <c r="H43174"/>
      <c r="I43174"/>
      <c r="J43174"/>
      <c r="K43174"/>
      <c r="L43174"/>
      <c r="M43174"/>
      <c r="N43174"/>
      <c r="O43174"/>
      <c r="P43174"/>
      <c r="Q43174"/>
      <c r="R43174"/>
    </row>
    <row r="43175" spans="3:18" x14ac:dyDescent="0.2">
      <c r="C43175"/>
      <c r="D43175"/>
      <c r="E43175"/>
      <c r="F43175"/>
      <c r="G43175"/>
      <c r="H43175"/>
      <c r="I43175"/>
      <c r="J43175"/>
      <c r="K43175"/>
      <c r="L43175"/>
      <c r="M43175"/>
      <c r="N43175"/>
      <c r="O43175"/>
      <c r="P43175"/>
      <c r="Q43175"/>
      <c r="R43175"/>
    </row>
    <row r="43176" spans="3:18" x14ac:dyDescent="0.2">
      <c r="C43176"/>
      <c r="D43176"/>
      <c r="E43176"/>
      <c r="F43176"/>
      <c r="G43176"/>
      <c r="H43176"/>
      <c r="I43176"/>
      <c r="J43176"/>
      <c r="K43176"/>
      <c r="L43176"/>
      <c r="M43176"/>
      <c r="N43176"/>
      <c r="O43176"/>
      <c r="P43176"/>
      <c r="Q43176"/>
      <c r="R43176"/>
    </row>
    <row r="43177" spans="3:18" x14ac:dyDescent="0.2">
      <c r="C43177"/>
      <c r="D43177"/>
      <c r="E43177"/>
      <c r="F43177"/>
      <c r="G43177"/>
      <c r="H43177"/>
      <c r="I43177"/>
      <c r="J43177"/>
      <c r="K43177"/>
      <c r="L43177"/>
      <c r="M43177"/>
      <c r="N43177"/>
      <c r="O43177"/>
      <c r="P43177"/>
      <c r="Q43177"/>
      <c r="R43177"/>
    </row>
    <row r="43178" spans="3:18" x14ac:dyDescent="0.2">
      <c r="C43178"/>
      <c r="D43178"/>
      <c r="E43178"/>
      <c r="F43178"/>
      <c r="G43178"/>
      <c r="H43178"/>
      <c r="I43178"/>
      <c r="J43178"/>
      <c r="K43178"/>
      <c r="L43178"/>
      <c r="M43178"/>
      <c r="N43178"/>
      <c r="O43178"/>
      <c r="P43178"/>
      <c r="Q43178"/>
      <c r="R43178"/>
    </row>
    <row r="43179" spans="3:18" x14ac:dyDescent="0.2">
      <c r="C43179"/>
      <c r="D43179"/>
      <c r="E43179"/>
      <c r="F43179"/>
      <c r="G43179"/>
      <c r="H43179"/>
      <c r="I43179"/>
      <c r="J43179"/>
      <c r="K43179"/>
      <c r="L43179"/>
      <c r="M43179"/>
      <c r="N43179"/>
      <c r="O43179"/>
      <c r="P43179"/>
      <c r="Q43179"/>
      <c r="R43179"/>
    </row>
    <row r="43180" spans="3:18" x14ac:dyDescent="0.2">
      <c r="C43180"/>
      <c r="D43180"/>
      <c r="E43180"/>
      <c r="F43180"/>
      <c r="G43180"/>
      <c r="H43180"/>
      <c r="I43180"/>
      <c r="J43180"/>
      <c r="K43180"/>
      <c r="L43180"/>
      <c r="M43180"/>
      <c r="N43180"/>
      <c r="O43180"/>
      <c r="P43180"/>
      <c r="Q43180"/>
      <c r="R43180"/>
    </row>
    <row r="43181" spans="3:18" x14ac:dyDescent="0.2">
      <c r="C43181"/>
      <c r="D43181"/>
      <c r="E43181"/>
      <c r="F43181"/>
      <c r="G43181"/>
      <c r="H43181"/>
      <c r="I43181"/>
      <c r="J43181"/>
      <c r="K43181"/>
      <c r="L43181"/>
      <c r="M43181"/>
      <c r="N43181"/>
      <c r="O43181"/>
      <c r="P43181"/>
      <c r="Q43181"/>
      <c r="R43181"/>
    </row>
    <row r="43182" spans="3:18" x14ac:dyDescent="0.2">
      <c r="C43182"/>
      <c r="D43182"/>
      <c r="E43182"/>
      <c r="F43182"/>
      <c r="G43182"/>
      <c r="H43182"/>
      <c r="I43182"/>
      <c r="J43182"/>
      <c r="K43182"/>
      <c r="L43182"/>
      <c r="M43182"/>
      <c r="N43182"/>
      <c r="O43182"/>
      <c r="P43182"/>
      <c r="Q43182"/>
      <c r="R43182"/>
    </row>
    <row r="43183" spans="3:18" x14ac:dyDescent="0.2">
      <c r="C43183"/>
      <c r="D43183"/>
      <c r="E43183"/>
      <c r="F43183"/>
      <c r="G43183"/>
      <c r="H43183"/>
      <c r="I43183"/>
      <c r="J43183"/>
      <c r="K43183"/>
      <c r="L43183"/>
      <c r="M43183"/>
      <c r="N43183"/>
      <c r="O43183"/>
      <c r="P43183"/>
      <c r="Q43183"/>
      <c r="R43183"/>
    </row>
    <row r="43184" spans="3:18" x14ac:dyDescent="0.2">
      <c r="C43184"/>
      <c r="D43184"/>
      <c r="E43184"/>
      <c r="F43184"/>
      <c r="G43184"/>
      <c r="H43184"/>
      <c r="I43184"/>
      <c r="J43184"/>
      <c r="K43184"/>
      <c r="L43184"/>
      <c r="M43184"/>
      <c r="N43184"/>
      <c r="O43184"/>
      <c r="P43184"/>
      <c r="Q43184"/>
      <c r="R43184"/>
    </row>
    <row r="43185" spans="3:18" x14ac:dyDescent="0.2">
      <c r="C43185"/>
      <c r="D43185"/>
      <c r="E43185"/>
      <c r="F43185"/>
      <c r="G43185"/>
      <c r="H43185"/>
      <c r="I43185"/>
      <c r="J43185"/>
      <c r="K43185"/>
      <c r="L43185"/>
      <c r="M43185"/>
      <c r="N43185"/>
      <c r="O43185"/>
      <c r="P43185"/>
      <c r="Q43185"/>
      <c r="R43185"/>
    </row>
    <row r="43186" spans="3:18" x14ac:dyDescent="0.2">
      <c r="C43186"/>
      <c r="D43186"/>
      <c r="E43186"/>
      <c r="F43186"/>
      <c r="G43186"/>
      <c r="H43186"/>
      <c r="I43186"/>
      <c r="J43186"/>
      <c r="K43186"/>
      <c r="L43186"/>
      <c r="M43186"/>
      <c r="N43186"/>
      <c r="O43186"/>
      <c r="P43186"/>
      <c r="Q43186"/>
      <c r="R43186"/>
    </row>
    <row r="43187" spans="3:18" x14ac:dyDescent="0.2">
      <c r="C43187"/>
      <c r="D43187"/>
      <c r="E43187"/>
      <c r="F43187"/>
      <c r="G43187"/>
      <c r="H43187"/>
      <c r="I43187"/>
      <c r="J43187"/>
      <c r="K43187"/>
      <c r="L43187"/>
      <c r="M43187"/>
      <c r="N43187"/>
      <c r="O43187"/>
      <c r="P43187"/>
      <c r="Q43187"/>
      <c r="R43187"/>
    </row>
    <row r="43188" spans="3:18" x14ac:dyDescent="0.2">
      <c r="C43188"/>
      <c r="D43188"/>
      <c r="E43188"/>
      <c r="F43188"/>
      <c r="G43188"/>
      <c r="H43188"/>
      <c r="I43188"/>
      <c r="J43188"/>
      <c r="K43188"/>
      <c r="L43188"/>
      <c r="M43188"/>
      <c r="N43188"/>
      <c r="O43188"/>
      <c r="P43188"/>
      <c r="Q43188"/>
      <c r="R43188"/>
    </row>
    <row r="43189" spans="3:18" x14ac:dyDescent="0.2">
      <c r="C43189"/>
      <c r="D43189"/>
      <c r="E43189"/>
      <c r="F43189"/>
      <c r="G43189"/>
      <c r="H43189"/>
      <c r="I43189"/>
      <c r="J43189"/>
      <c r="K43189"/>
      <c r="L43189"/>
      <c r="M43189"/>
      <c r="N43189"/>
      <c r="O43189"/>
      <c r="P43189"/>
      <c r="Q43189"/>
      <c r="R43189"/>
    </row>
    <row r="43190" spans="3:18" x14ac:dyDescent="0.2">
      <c r="C43190"/>
      <c r="D43190"/>
      <c r="E43190"/>
      <c r="F43190"/>
      <c r="G43190"/>
      <c r="H43190"/>
      <c r="I43190"/>
      <c r="J43190"/>
      <c r="K43190"/>
      <c r="L43190"/>
      <c r="M43190"/>
      <c r="N43190"/>
      <c r="O43190"/>
      <c r="P43190"/>
      <c r="Q43190"/>
      <c r="R43190"/>
    </row>
    <row r="43191" spans="3:18" x14ac:dyDescent="0.2">
      <c r="C43191"/>
      <c r="D43191"/>
      <c r="E43191"/>
      <c r="F43191"/>
      <c r="G43191"/>
      <c r="H43191"/>
      <c r="I43191"/>
      <c r="J43191"/>
      <c r="K43191"/>
      <c r="L43191"/>
      <c r="M43191"/>
      <c r="N43191"/>
      <c r="O43191"/>
      <c r="P43191"/>
      <c r="Q43191"/>
      <c r="R43191"/>
    </row>
    <row r="43192" spans="3:18" x14ac:dyDescent="0.2">
      <c r="C43192"/>
      <c r="D43192"/>
      <c r="E43192"/>
      <c r="F43192"/>
      <c r="G43192"/>
      <c r="H43192"/>
      <c r="I43192"/>
      <c r="J43192"/>
      <c r="K43192"/>
      <c r="L43192"/>
      <c r="M43192"/>
      <c r="N43192"/>
      <c r="O43192"/>
      <c r="P43192"/>
      <c r="Q43192"/>
      <c r="R43192"/>
    </row>
    <row r="43193" spans="3:18" x14ac:dyDescent="0.2">
      <c r="C43193"/>
      <c r="D43193"/>
      <c r="E43193"/>
      <c r="F43193"/>
      <c r="G43193"/>
      <c r="H43193"/>
      <c r="I43193"/>
      <c r="J43193"/>
      <c r="K43193"/>
      <c r="L43193"/>
      <c r="M43193"/>
      <c r="N43193"/>
      <c r="O43193"/>
      <c r="P43193"/>
      <c r="Q43193"/>
      <c r="R43193"/>
    </row>
    <row r="43194" spans="3:18" x14ac:dyDescent="0.2">
      <c r="C43194"/>
      <c r="D43194"/>
      <c r="E43194"/>
      <c r="F43194"/>
      <c r="G43194"/>
      <c r="H43194"/>
      <c r="I43194"/>
      <c r="J43194"/>
      <c r="K43194"/>
      <c r="L43194"/>
      <c r="M43194"/>
      <c r="N43194"/>
      <c r="O43194"/>
      <c r="P43194"/>
      <c r="Q43194"/>
      <c r="R43194"/>
    </row>
    <row r="43195" spans="3:18" x14ac:dyDescent="0.2">
      <c r="C43195"/>
      <c r="D43195"/>
      <c r="E43195"/>
      <c r="F43195"/>
      <c r="G43195"/>
      <c r="H43195"/>
      <c r="I43195"/>
      <c r="J43195"/>
      <c r="K43195"/>
      <c r="L43195"/>
      <c r="M43195"/>
      <c r="N43195"/>
      <c r="O43195"/>
      <c r="P43195"/>
      <c r="Q43195"/>
      <c r="R43195"/>
    </row>
    <row r="43196" spans="3:18" x14ac:dyDescent="0.2">
      <c r="C43196"/>
      <c r="D43196"/>
      <c r="E43196"/>
      <c r="F43196"/>
      <c r="G43196"/>
      <c r="H43196"/>
      <c r="I43196"/>
      <c r="J43196"/>
      <c r="K43196"/>
      <c r="L43196"/>
      <c r="M43196"/>
      <c r="N43196"/>
      <c r="O43196"/>
      <c r="P43196"/>
      <c r="Q43196"/>
      <c r="R43196"/>
    </row>
    <row r="43197" spans="3:18" x14ac:dyDescent="0.2">
      <c r="C43197"/>
      <c r="D43197"/>
      <c r="E43197"/>
      <c r="F43197"/>
      <c r="G43197"/>
      <c r="H43197"/>
      <c r="I43197"/>
      <c r="J43197"/>
      <c r="K43197"/>
      <c r="L43197"/>
      <c r="M43197"/>
      <c r="N43197"/>
      <c r="O43197"/>
      <c r="P43197"/>
      <c r="Q43197"/>
      <c r="R43197"/>
    </row>
    <row r="43198" spans="3:18" x14ac:dyDescent="0.2">
      <c r="C43198"/>
      <c r="D43198"/>
      <c r="E43198"/>
      <c r="F43198"/>
      <c r="G43198"/>
      <c r="H43198"/>
      <c r="I43198"/>
      <c r="J43198"/>
      <c r="K43198"/>
      <c r="L43198"/>
      <c r="M43198"/>
      <c r="N43198"/>
      <c r="O43198"/>
      <c r="P43198"/>
      <c r="Q43198"/>
      <c r="R43198"/>
    </row>
    <row r="43199" spans="3:18" x14ac:dyDescent="0.2">
      <c r="C43199"/>
      <c r="D43199"/>
      <c r="E43199"/>
      <c r="F43199"/>
      <c r="G43199"/>
      <c r="H43199"/>
      <c r="I43199"/>
      <c r="J43199"/>
      <c r="K43199"/>
      <c r="L43199"/>
      <c r="M43199"/>
      <c r="N43199"/>
      <c r="O43199"/>
      <c r="P43199"/>
      <c r="Q43199"/>
      <c r="R43199"/>
    </row>
    <row r="43200" spans="3:18" x14ac:dyDescent="0.2">
      <c r="C43200"/>
      <c r="D43200"/>
      <c r="E43200"/>
      <c r="F43200"/>
      <c r="G43200"/>
      <c r="H43200"/>
      <c r="I43200"/>
      <c r="J43200"/>
      <c r="K43200"/>
      <c r="L43200"/>
      <c r="M43200"/>
      <c r="N43200"/>
      <c r="O43200"/>
      <c r="P43200"/>
      <c r="Q43200"/>
      <c r="R43200"/>
    </row>
    <row r="43201" spans="3:18" x14ac:dyDescent="0.2">
      <c r="C43201"/>
      <c r="D43201"/>
      <c r="E43201"/>
      <c r="F43201"/>
      <c r="G43201"/>
      <c r="H43201"/>
      <c r="I43201"/>
      <c r="J43201"/>
      <c r="K43201"/>
      <c r="L43201"/>
      <c r="M43201"/>
      <c r="N43201"/>
      <c r="O43201"/>
      <c r="P43201"/>
      <c r="Q43201"/>
      <c r="R43201"/>
    </row>
    <row r="43202" spans="3:18" x14ac:dyDescent="0.2">
      <c r="C43202"/>
      <c r="D43202"/>
      <c r="E43202"/>
      <c r="F43202"/>
      <c r="G43202"/>
      <c r="H43202"/>
      <c r="I43202"/>
      <c r="J43202"/>
      <c r="K43202"/>
      <c r="L43202"/>
      <c r="M43202"/>
      <c r="N43202"/>
      <c r="O43202"/>
      <c r="P43202"/>
      <c r="Q43202"/>
      <c r="R43202"/>
    </row>
    <row r="43203" spans="3:18" x14ac:dyDescent="0.2">
      <c r="C43203"/>
      <c r="D43203"/>
      <c r="E43203"/>
      <c r="F43203"/>
      <c r="G43203"/>
      <c r="H43203"/>
      <c r="I43203"/>
      <c r="J43203"/>
      <c r="K43203"/>
      <c r="L43203"/>
      <c r="M43203"/>
      <c r="N43203"/>
      <c r="O43203"/>
      <c r="P43203"/>
      <c r="Q43203"/>
      <c r="R43203"/>
    </row>
    <row r="43204" spans="3:18" x14ac:dyDescent="0.2">
      <c r="C43204"/>
      <c r="D43204"/>
      <c r="E43204"/>
      <c r="F43204"/>
      <c r="G43204"/>
      <c r="H43204"/>
      <c r="I43204"/>
      <c r="J43204"/>
      <c r="K43204"/>
      <c r="L43204"/>
      <c r="M43204"/>
      <c r="N43204"/>
      <c r="O43204"/>
      <c r="P43204"/>
      <c r="Q43204"/>
      <c r="R43204"/>
    </row>
    <row r="43205" spans="3:18" x14ac:dyDescent="0.2">
      <c r="C43205"/>
      <c r="D43205"/>
      <c r="E43205"/>
      <c r="F43205"/>
      <c r="G43205"/>
      <c r="H43205"/>
      <c r="I43205"/>
      <c r="J43205"/>
      <c r="K43205"/>
      <c r="L43205"/>
      <c r="M43205"/>
      <c r="N43205"/>
      <c r="O43205"/>
      <c r="P43205"/>
      <c r="Q43205"/>
      <c r="R43205"/>
    </row>
    <row r="43206" spans="3:18" x14ac:dyDescent="0.2">
      <c r="C43206"/>
      <c r="D43206"/>
      <c r="E43206"/>
      <c r="F43206"/>
      <c r="G43206"/>
      <c r="H43206"/>
      <c r="I43206"/>
      <c r="J43206"/>
      <c r="K43206"/>
      <c r="L43206"/>
      <c r="M43206"/>
      <c r="N43206"/>
      <c r="O43206"/>
      <c r="P43206"/>
      <c r="Q43206"/>
      <c r="R43206"/>
    </row>
    <row r="43207" spans="3:18" x14ac:dyDescent="0.2">
      <c r="C43207"/>
      <c r="D43207"/>
      <c r="E43207"/>
      <c r="F43207"/>
      <c r="G43207"/>
      <c r="H43207"/>
      <c r="I43207"/>
      <c r="J43207"/>
      <c r="K43207"/>
      <c r="L43207"/>
      <c r="M43207"/>
      <c r="N43207"/>
      <c r="O43207"/>
      <c r="P43207"/>
      <c r="Q43207"/>
      <c r="R43207"/>
    </row>
    <row r="43208" spans="3:18" x14ac:dyDescent="0.2">
      <c r="C43208"/>
      <c r="D43208"/>
      <c r="E43208"/>
      <c r="F43208"/>
      <c r="G43208"/>
      <c r="H43208"/>
      <c r="I43208"/>
      <c r="J43208"/>
      <c r="K43208"/>
      <c r="L43208"/>
      <c r="M43208"/>
      <c r="N43208"/>
      <c r="O43208"/>
      <c r="P43208"/>
      <c r="Q43208"/>
      <c r="R43208"/>
    </row>
    <row r="43209" spans="3:18" x14ac:dyDescent="0.2">
      <c r="C43209"/>
      <c r="D43209"/>
      <c r="E43209"/>
      <c r="F43209"/>
      <c r="G43209"/>
      <c r="H43209"/>
      <c r="I43209"/>
      <c r="J43209"/>
      <c r="K43209"/>
      <c r="L43209"/>
      <c r="M43209"/>
      <c r="N43209"/>
      <c r="O43209"/>
      <c r="P43209"/>
      <c r="Q43209"/>
      <c r="R43209"/>
    </row>
    <row r="43210" spans="3:18" x14ac:dyDescent="0.2">
      <c r="C43210"/>
      <c r="D43210"/>
      <c r="E43210"/>
      <c r="F43210"/>
      <c r="G43210"/>
      <c r="H43210"/>
      <c r="I43210"/>
      <c r="J43210"/>
      <c r="K43210"/>
      <c r="L43210"/>
      <c r="M43210"/>
      <c r="N43210"/>
      <c r="O43210"/>
      <c r="P43210"/>
      <c r="Q43210"/>
      <c r="R43210"/>
    </row>
    <row r="43211" spans="3:18" x14ac:dyDescent="0.2">
      <c r="C43211"/>
      <c r="D43211"/>
      <c r="E43211"/>
      <c r="F43211"/>
      <c r="G43211"/>
      <c r="H43211"/>
      <c r="I43211"/>
      <c r="J43211"/>
      <c r="K43211"/>
      <c r="L43211"/>
      <c r="M43211"/>
      <c r="N43211"/>
      <c r="O43211"/>
      <c r="P43211"/>
      <c r="Q43211"/>
      <c r="R43211"/>
    </row>
    <row r="43212" spans="3:18" x14ac:dyDescent="0.2">
      <c r="C43212"/>
      <c r="D43212"/>
      <c r="E43212"/>
      <c r="F43212"/>
      <c r="G43212"/>
      <c r="H43212"/>
      <c r="I43212"/>
      <c r="J43212"/>
      <c r="K43212"/>
      <c r="L43212"/>
      <c r="M43212"/>
      <c r="N43212"/>
      <c r="O43212"/>
      <c r="P43212"/>
      <c r="Q43212"/>
      <c r="R43212"/>
    </row>
    <row r="43213" spans="3:18" x14ac:dyDescent="0.2">
      <c r="C43213"/>
      <c r="D43213"/>
      <c r="E43213"/>
      <c r="F43213"/>
      <c r="G43213"/>
      <c r="H43213"/>
      <c r="I43213"/>
      <c r="J43213"/>
      <c r="K43213"/>
      <c r="L43213"/>
      <c r="M43213"/>
      <c r="N43213"/>
      <c r="O43213"/>
      <c r="P43213"/>
      <c r="Q43213"/>
      <c r="R43213"/>
    </row>
    <row r="43214" spans="3:18" x14ac:dyDescent="0.2">
      <c r="C43214"/>
      <c r="D43214"/>
      <c r="E43214"/>
      <c r="F43214"/>
      <c r="G43214"/>
      <c r="H43214"/>
      <c r="I43214"/>
      <c r="J43214"/>
      <c r="K43214"/>
      <c r="L43214"/>
      <c r="M43214"/>
      <c r="N43214"/>
      <c r="O43214"/>
      <c r="P43214"/>
      <c r="Q43214"/>
      <c r="R43214"/>
    </row>
    <row r="43215" spans="3:18" x14ac:dyDescent="0.2">
      <c r="C43215"/>
      <c r="D43215"/>
      <c r="E43215"/>
      <c r="F43215"/>
      <c r="G43215"/>
      <c r="H43215"/>
      <c r="I43215"/>
      <c r="J43215"/>
      <c r="K43215"/>
      <c r="L43215"/>
      <c r="M43215"/>
      <c r="N43215"/>
      <c r="O43215"/>
      <c r="P43215"/>
      <c r="Q43215"/>
      <c r="R43215"/>
    </row>
    <row r="43216" spans="3:18" x14ac:dyDescent="0.2">
      <c r="C43216"/>
      <c r="D43216"/>
      <c r="E43216"/>
      <c r="F43216"/>
      <c r="G43216"/>
      <c r="H43216"/>
      <c r="I43216"/>
      <c r="J43216"/>
      <c r="K43216"/>
      <c r="L43216"/>
      <c r="M43216"/>
      <c r="N43216"/>
      <c r="O43216"/>
      <c r="P43216"/>
      <c r="Q43216"/>
      <c r="R43216"/>
    </row>
    <row r="43217" spans="3:18" x14ac:dyDescent="0.2">
      <c r="C43217"/>
      <c r="D43217"/>
      <c r="E43217"/>
      <c r="F43217"/>
      <c r="G43217"/>
      <c r="H43217"/>
      <c r="I43217"/>
      <c r="J43217"/>
      <c r="K43217"/>
      <c r="L43217"/>
      <c r="M43217"/>
      <c r="N43217"/>
      <c r="O43217"/>
      <c r="P43217"/>
      <c r="Q43217"/>
      <c r="R43217"/>
    </row>
    <row r="43218" spans="3:18" x14ac:dyDescent="0.2">
      <c r="C43218"/>
      <c r="D43218"/>
      <c r="E43218"/>
      <c r="F43218"/>
      <c r="G43218"/>
      <c r="H43218"/>
      <c r="I43218"/>
      <c r="J43218"/>
      <c r="K43218"/>
      <c r="L43218"/>
      <c r="M43218"/>
      <c r="N43218"/>
      <c r="O43218"/>
      <c r="P43218"/>
      <c r="Q43218"/>
      <c r="R43218"/>
    </row>
    <row r="43219" spans="3:18" x14ac:dyDescent="0.2">
      <c r="C43219"/>
      <c r="D43219"/>
      <c r="E43219"/>
      <c r="F43219"/>
      <c r="G43219"/>
      <c r="H43219"/>
      <c r="I43219"/>
      <c r="J43219"/>
      <c r="K43219"/>
      <c r="L43219"/>
      <c r="M43219"/>
      <c r="N43219"/>
      <c r="O43219"/>
      <c r="P43219"/>
      <c r="Q43219"/>
      <c r="R43219"/>
    </row>
    <row r="43220" spans="3:18" x14ac:dyDescent="0.2">
      <c r="C43220"/>
      <c r="D43220"/>
      <c r="E43220"/>
      <c r="F43220"/>
      <c r="G43220"/>
      <c r="H43220"/>
      <c r="I43220"/>
      <c r="J43220"/>
      <c r="K43220"/>
      <c r="L43220"/>
      <c r="M43220"/>
      <c r="N43220"/>
      <c r="O43220"/>
      <c r="P43220"/>
      <c r="Q43220"/>
      <c r="R43220"/>
    </row>
    <row r="43221" spans="3:18" x14ac:dyDescent="0.2">
      <c r="C43221"/>
      <c r="D43221"/>
      <c r="E43221"/>
      <c r="F43221"/>
      <c r="G43221"/>
      <c r="H43221"/>
      <c r="I43221"/>
      <c r="J43221"/>
      <c r="K43221"/>
      <c r="L43221"/>
      <c r="M43221"/>
      <c r="N43221"/>
      <c r="O43221"/>
      <c r="P43221"/>
      <c r="Q43221"/>
      <c r="R43221"/>
    </row>
    <row r="43222" spans="3:18" x14ac:dyDescent="0.2">
      <c r="C43222"/>
      <c r="D43222"/>
      <c r="E43222"/>
      <c r="F43222"/>
      <c r="G43222"/>
      <c r="H43222"/>
      <c r="I43222"/>
      <c r="J43222"/>
      <c r="K43222"/>
      <c r="L43222"/>
      <c r="M43222"/>
      <c r="N43222"/>
      <c r="O43222"/>
      <c r="P43222"/>
      <c r="Q43222"/>
      <c r="R43222"/>
    </row>
    <row r="43223" spans="3:18" x14ac:dyDescent="0.2">
      <c r="C43223"/>
      <c r="D43223"/>
      <c r="E43223"/>
      <c r="F43223"/>
      <c r="G43223"/>
      <c r="H43223"/>
      <c r="I43223"/>
      <c r="J43223"/>
      <c r="K43223"/>
      <c r="L43223"/>
      <c r="M43223"/>
      <c r="N43223"/>
      <c r="O43223"/>
      <c r="P43223"/>
      <c r="Q43223"/>
      <c r="R43223"/>
    </row>
    <row r="43224" spans="3:18" x14ac:dyDescent="0.2">
      <c r="C43224"/>
      <c r="D43224"/>
      <c r="E43224"/>
      <c r="F43224"/>
      <c r="G43224"/>
      <c r="H43224"/>
      <c r="I43224"/>
      <c r="J43224"/>
      <c r="K43224"/>
      <c r="L43224"/>
      <c r="M43224"/>
      <c r="N43224"/>
      <c r="O43224"/>
      <c r="P43224"/>
      <c r="Q43224"/>
      <c r="R43224"/>
    </row>
    <row r="43225" spans="3:18" x14ac:dyDescent="0.2">
      <c r="C43225"/>
      <c r="D43225"/>
      <c r="E43225"/>
      <c r="F43225"/>
      <c r="G43225"/>
      <c r="H43225"/>
      <c r="I43225"/>
      <c r="J43225"/>
      <c r="K43225"/>
      <c r="L43225"/>
      <c r="M43225"/>
      <c r="N43225"/>
      <c r="O43225"/>
      <c r="P43225"/>
      <c r="Q43225"/>
      <c r="R43225"/>
    </row>
    <row r="43226" spans="3:18" x14ac:dyDescent="0.2">
      <c r="C43226"/>
      <c r="D43226"/>
      <c r="E43226"/>
      <c r="F43226"/>
      <c r="G43226"/>
      <c r="H43226"/>
      <c r="I43226"/>
      <c r="J43226"/>
      <c r="K43226"/>
      <c r="L43226"/>
      <c r="M43226"/>
      <c r="N43226"/>
      <c r="O43226"/>
      <c r="P43226"/>
      <c r="Q43226"/>
      <c r="R43226"/>
    </row>
    <row r="43227" spans="3:18" x14ac:dyDescent="0.2">
      <c r="C43227"/>
      <c r="D43227"/>
      <c r="E43227"/>
      <c r="F43227"/>
      <c r="G43227"/>
      <c r="H43227"/>
      <c r="I43227"/>
      <c r="J43227"/>
      <c r="K43227"/>
      <c r="L43227"/>
      <c r="M43227"/>
      <c r="N43227"/>
      <c r="O43227"/>
      <c r="P43227"/>
      <c r="Q43227"/>
      <c r="R43227"/>
    </row>
    <row r="43228" spans="3:18" x14ac:dyDescent="0.2">
      <c r="C43228"/>
      <c r="D43228"/>
      <c r="E43228"/>
      <c r="F43228"/>
      <c r="G43228"/>
      <c r="H43228"/>
      <c r="I43228"/>
      <c r="J43228"/>
      <c r="K43228"/>
      <c r="L43228"/>
      <c r="M43228"/>
      <c r="N43228"/>
      <c r="O43228"/>
      <c r="P43228"/>
      <c r="Q43228"/>
      <c r="R43228"/>
    </row>
    <row r="43229" spans="3:18" x14ac:dyDescent="0.2">
      <c r="C43229"/>
      <c r="D43229"/>
      <c r="E43229"/>
      <c r="F43229"/>
      <c r="G43229"/>
      <c r="H43229"/>
      <c r="I43229"/>
      <c r="J43229"/>
      <c r="K43229"/>
      <c r="L43229"/>
      <c r="M43229"/>
      <c r="N43229"/>
      <c r="O43229"/>
      <c r="P43229"/>
      <c r="Q43229"/>
      <c r="R43229"/>
    </row>
    <row r="43230" spans="3:18" x14ac:dyDescent="0.2">
      <c r="C43230"/>
      <c r="D43230"/>
      <c r="E43230"/>
      <c r="F43230"/>
      <c r="G43230"/>
      <c r="H43230"/>
      <c r="I43230"/>
      <c r="J43230"/>
      <c r="K43230"/>
      <c r="L43230"/>
      <c r="M43230"/>
      <c r="N43230"/>
      <c r="O43230"/>
      <c r="P43230"/>
      <c r="Q43230"/>
      <c r="R43230"/>
    </row>
    <row r="43231" spans="3:18" x14ac:dyDescent="0.2">
      <c r="C43231"/>
      <c r="D43231"/>
      <c r="E43231"/>
      <c r="F43231"/>
      <c r="G43231"/>
      <c r="H43231"/>
      <c r="I43231"/>
      <c r="J43231"/>
      <c r="K43231"/>
      <c r="L43231"/>
      <c r="M43231"/>
      <c r="N43231"/>
      <c r="O43231"/>
      <c r="P43231"/>
      <c r="Q43231"/>
      <c r="R43231"/>
    </row>
    <row r="43232" spans="3:18" x14ac:dyDescent="0.2">
      <c r="C43232"/>
      <c r="D43232"/>
      <c r="E43232"/>
      <c r="F43232"/>
      <c r="G43232"/>
      <c r="H43232"/>
      <c r="I43232"/>
      <c r="J43232"/>
      <c r="K43232"/>
      <c r="L43232"/>
      <c r="M43232"/>
      <c r="N43232"/>
      <c r="O43232"/>
      <c r="P43232"/>
      <c r="Q43232"/>
      <c r="R43232"/>
    </row>
    <row r="43233" spans="3:18" x14ac:dyDescent="0.2">
      <c r="C43233"/>
      <c r="D43233"/>
      <c r="E43233"/>
      <c r="F43233"/>
      <c r="G43233"/>
      <c r="H43233"/>
      <c r="I43233"/>
      <c r="J43233"/>
      <c r="K43233"/>
      <c r="L43233"/>
      <c r="M43233"/>
      <c r="N43233"/>
      <c r="O43233"/>
      <c r="P43233"/>
      <c r="Q43233"/>
      <c r="R43233"/>
    </row>
    <row r="43234" spans="3:18" x14ac:dyDescent="0.2">
      <c r="C43234"/>
      <c r="D43234"/>
      <c r="E43234"/>
      <c r="F43234"/>
      <c r="G43234"/>
      <c r="H43234"/>
      <c r="I43234"/>
      <c r="J43234"/>
      <c r="K43234"/>
      <c r="L43234"/>
      <c r="M43234"/>
      <c r="N43234"/>
      <c r="O43234"/>
      <c r="P43234"/>
      <c r="Q43234"/>
      <c r="R43234"/>
    </row>
    <row r="43235" spans="3:18" x14ac:dyDescent="0.2">
      <c r="C43235"/>
      <c r="D43235"/>
      <c r="E43235"/>
      <c r="F43235"/>
      <c r="G43235"/>
      <c r="H43235"/>
      <c r="I43235"/>
      <c r="J43235"/>
      <c r="K43235"/>
      <c r="L43235"/>
      <c r="M43235"/>
      <c r="N43235"/>
      <c r="O43235"/>
      <c r="P43235"/>
      <c r="Q43235"/>
      <c r="R43235"/>
    </row>
    <row r="43236" spans="3:18" x14ac:dyDescent="0.2">
      <c r="C43236"/>
      <c r="D43236"/>
      <c r="E43236"/>
      <c r="F43236"/>
      <c r="G43236"/>
      <c r="H43236"/>
      <c r="I43236"/>
      <c r="J43236"/>
      <c r="K43236"/>
      <c r="L43236"/>
      <c r="M43236"/>
      <c r="N43236"/>
      <c r="O43236"/>
      <c r="P43236"/>
      <c r="Q43236"/>
      <c r="R43236"/>
    </row>
    <row r="43237" spans="3:18" x14ac:dyDescent="0.2">
      <c r="C43237"/>
      <c r="D43237"/>
      <c r="E43237"/>
      <c r="F43237"/>
      <c r="G43237"/>
      <c r="H43237"/>
      <c r="I43237"/>
      <c r="J43237"/>
      <c r="K43237"/>
      <c r="L43237"/>
      <c r="M43237"/>
      <c r="N43237"/>
      <c r="O43237"/>
      <c r="P43237"/>
      <c r="Q43237"/>
      <c r="R43237"/>
    </row>
    <row r="43238" spans="3:18" x14ac:dyDescent="0.2">
      <c r="C43238"/>
      <c r="D43238"/>
      <c r="E43238"/>
      <c r="F43238"/>
      <c r="G43238"/>
      <c r="H43238"/>
      <c r="I43238"/>
      <c r="J43238"/>
      <c r="K43238"/>
      <c r="L43238"/>
      <c r="M43238"/>
      <c r="N43238"/>
      <c r="O43238"/>
      <c r="P43238"/>
      <c r="Q43238"/>
      <c r="R43238"/>
    </row>
    <row r="43239" spans="3:18" x14ac:dyDescent="0.2">
      <c r="C43239"/>
      <c r="D43239"/>
      <c r="E43239"/>
      <c r="F43239"/>
      <c r="G43239"/>
      <c r="H43239"/>
      <c r="I43239"/>
      <c r="J43239"/>
      <c r="K43239"/>
      <c r="L43239"/>
      <c r="M43239"/>
      <c r="N43239"/>
      <c r="O43239"/>
      <c r="P43239"/>
      <c r="Q43239"/>
      <c r="R43239"/>
    </row>
    <row r="43240" spans="3:18" x14ac:dyDescent="0.2">
      <c r="C43240"/>
      <c r="D43240"/>
      <c r="E43240"/>
      <c r="F43240"/>
      <c r="G43240"/>
      <c r="H43240"/>
      <c r="I43240"/>
      <c r="J43240"/>
      <c r="K43240"/>
      <c r="L43240"/>
      <c r="M43240"/>
      <c r="N43240"/>
      <c r="O43240"/>
      <c r="P43240"/>
      <c r="Q43240"/>
      <c r="R43240"/>
    </row>
    <row r="43241" spans="3:18" x14ac:dyDescent="0.2">
      <c r="C43241"/>
      <c r="D43241"/>
      <c r="E43241"/>
      <c r="F43241"/>
      <c r="G43241"/>
      <c r="H43241"/>
      <c r="I43241"/>
      <c r="J43241"/>
      <c r="K43241"/>
      <c r="L43241"/>
      <c r="M43241"/>
      <c r="N43241"/>
      <c r="O43241"/>
      <c r="P43241"/>
      <c r="Q43241"/>
      <c r="R43241"/>
    </row>
    <row r="43242" spans="3:18" x14ac:dyDescent="0.2">
      <c r="C43242"/>
      <c r="D43242"/>
      <c r="E43242"/>
      <c r="F43242"/>
      <c r="G43242"/>
      <c r="H43242"/>
      <c r="I43242"/>
      <c r="J43242"/>
      <c r="K43242"/>
      <c r="L43242"/>
      <c r="M43242"/>
      <c r="N43242"/>
      <c r="O43242"/>
      <c r="P43242"/>
      <c r="Q43242"/>
      <c r="R43242"/>
    </row>
    <row r="43243" spans="3:18" x14ac:dyDescent="0.2">
      <c r="C43243"/>
      <c r="D43243"/>
      <c r="E43243"/>
      <c r="F43243"/>
      <c r="G43243"/>
      <c r="H43243"/>
      <c r="I43243"/>
      <c r="J43243"/>
      <c r="K43243"/>
      <c r="L43243"/>
      <c r="M43243"/>
      <c r="N43243"/>
      <c r="O43243"/>
      <c r="P43243"/>
      <c r="Q43243"/>
      <c r="R43243"/>
    </row>
    <row r="43244" spans="3:18" x14ac:dyDescent="0.2">
      <c r="C43244"/>
      <c r="D43244"/>
      <c r="E43244"/>
      <c r="F43244"/>
      <c r="G43244"/>
      <c r="H43244"/>
      <c r="I43244"/>
      <c r="J43244"/>
      <c r="K43244"/>
      <c r="L43244"/>
      <c r="M43244"/>
      <c r="N43244"/>
      <c r="O43244"/>
      <c r="P43244"/>
      <c r="Q43244"/>
      <c r="R43244"/>
    </row>
    <row r="43245" spans="3:18" x14ac:dyDescent="0.2">
      <c r="C43245"/>
      <c r="D43245"/>
      <c r="E43245"/>
      <c r="F43245"/>
      <c r="G43245"/>
      <c r="H43245"/>
      <c r="I43245"/>
      <c r="J43245"/>
      <c r="K43245"/>
      <c r="L43245"/>
      <c r="M43245"/>
      <c r="N43245"/>
      <c r="O43245"/>
      <c r="P43245"/>
      <c r="Q43245"/>
      <c r="R43245"/>
    </row>
    <row r="43246" spans="3:18" x14ac:dyDescent="0.2">
      <c r="C43246"/>
      <c r="D43246"/>
      <c r="E43246"/>
      <c r="F43246"/>
      <c r="G43246"/>
      <c r="H43246"/>
      <c r="I43246"/>
      <c r="J43246"/>
      <c r="K43246"/>
      <c r="L43246"/>
      <c r="M43246"/>
      <c r="N43246"/>
      <c r="O43246"/>
      <c r="P43246"/>
      <c r="Q43246"/>
      <c r="R43246"/>
    </row>
    <row r="43247" spans="3:18" x14ac:dyDescent="0.2">
      <c r="C43247"/>
      <c r="D43247"/>
      <c r="E43247"/>
      <c r="F43247"/>
      <c r="G43247"/>
      <c r="H43247"/>
      <c r="I43247"/>
      <c r="J43247"/>
      <c r="K43247"/>
      <c r="L43247"/>
      <c r="M43247"/>
      <c r="N43247"/>
      <c r="O43247"/>
      <c r="P43247"/>
      <c r="Q43247"/>
      <c r="R43247"/>
    </row>
    <row r="43248" spans="3:18" x14ac:dyDescent="0.2">
      <c r="C43248"/>
      <c r="D43248"/>
      <c r="E43248"/>
      <c r="F43248"/>
      <c r="G43248"/>
      <c r="H43248"/>
      <c r="I43248"/>
      <c r="J43248"/>
      <c r="K43248"/>
      <c r="L43248"/>
      <c r="M43248"/>
      <c r="N43248"/>
      <c r="O43248"/>
      <c r="P43248"/>
      <c r="Q43248"/>
      <c r="R43248"/>
    </row>
    <row r="43249" spans="3:18" x14ac:dyDescent="0.2">
      <c r="C43249"/>
      <c r="D43249"/>
      <c r="E43249"/>
      <c r="F43249"/>
      <c r="G43249"/>
      <c r="H43249"/>
      <c r="I43249"/>
      <c r="J43249"/>
      <c r="K43249"/>
      <c r="L43249"/>
      <c r="M43249"/>
      <c r="N43249"/>
      <c r="O43249"/>
      <c r="P43249"/>
      <c r="Q43249"/>
      <c r="R43249"/>
    </row>
    <row r="43250" spans="3:18" x14ac:dyDescent="0.2">
      <c r="C43250"/>
      <c r="D43250"/>
      <c r="E43250"/>
      <c r="F43250"/>
      <c r="G43250"/>
      <c r="H43250"/>
      <c r="I43250"/>
      <c r="J43250"/>
      <c r="K43250"/>
      <c r="L43250"/>
      <c r="M43250"/>
      <c r="N43250"/>
      <c r="O43250"/>
      <c r="P43250"/>
      <c r="Q43250"/>
      <c r="R43250"/>
    </row>
    <row r="43251" spans="3:18" x14ac:dyDescent="0.2">
      <c r="C43251"/>
      <c r="D43251"/>
      <c r="E43251"/>
      <c r="F43251"/>
      <c r="G43251"/>
      <c r="H43251"/>
      <c r="I43251"/>
      <c r="J43251"/>
      <c r="K43251"/>
      <c r="L43251"/>
      <c r="M43251"/>
      <c r="N43251"/>
      <c r="O43251"/>
      <c r="P43251"/>
      <c r="Q43251"/>
      <c r="R43251"/>
    </row>
    <row r="43252" spans="3:18" x14ac:dyDescent="0.2">
      <c r="C43252"/>
      <c r="D43252"/>
      <c r="E43252"/>
      <c r="F43252"/>
      <c r="G43252"/>
      <c r="H43252"/>
      <c r="I43252"/>
      <c r="J43252"/>
      <c r="K43252"/>
      <c r="L43252"/>
      <c r="M43252"/>
      <c r="N43252"/>
      <c r="O43252"/>
      <c r="P43252"/>
      <c r="Q43252"/>
      <c r="R43252"/>
    </row>
    <row r="43253" spans="3:18" x14ac:dyDescent="0.2">
      <c r="C43253"/>
      <c r="D43253"/>
      <c r="E43253"/>
      <c r="F43253"/>
      <c r="G43253"/>
      <c r="H43253"/>
      <c r="I43253"/>
      <c r="J43253"/>
      <c r="K43253"/>
      <c r="L43253"/>
      <c r="M43253"/>
      <c r="N43253"/>
      <c r="O43253"/>
      <c r="P43253"/>
      <c r="Q43253"/>
      <c r="R43253"/>
    </row>
    <row r="43254" spans="3:18" x14ac:dyDescent="0.2">
      <c r="C43254"/>
      <c r="D43254"/>
      <c r="E43254"/>
      <c r="F43254"/>
      <c r="G43254"/>
      <c r="H43254"/>
      <c r="I43254"/>
      <c r="J43254"/>
      <c r="K43254"/>
      <c r="L43254"/>
      <c r="M43254"/>
      <c r="N43254"/>
      <c r="O43254"/>
      <c r="P43254"/>
      <c r="Q43254"/>
      <c r="R43254"/>
    </row>
    <row r="43255" spans="3:18" x14ac:dyDescent="0.2">
      <c r="C43255"/>
      <c r="D43255"/>
      <c r="E43255"/>
      <c r="F43255"/>
      <c r="G43255"/>
      <c r="H43255"/>
      <c r="I43255"/>
      <c r="J43255"/>
      <c r="K43255"/>
      <c r="L43255"/>
      <c r="M43255"/>
      <c r="N43255"/>
      <c r="O43255"/>
      <c r="P43255"/>
      <c r="Q43255"/>
      <c r="R43255"/>
    </row>
    <row r="43256" spans="3:18" x14ac:dyDescent="0.2">
      <c r="C43256"/>
      <c r="D43256"/>
      <c r="E43256"/>
      <c r="F43256"/>
      <c r="G43256"/>
      <c r="H43256"/>
      <c r="I43256"/>
      <c r="J43256"/>
      <c r="K43256"/>
      <c r="L43256"/>
      <c r="M43256"/>
      <c r="N43256"/>
      <c r="O43256"/>
      <c r="P43256"/>
      <c r="Q43256"/>
      <c r="R43256"/>
    </row>
    <row r="43257" spans="3:18" x14ac:dyDescent="0.2">
      <c r="C43257"/>
      <c r="D43257"/>
      <c r="E43257"/>
      <c r="F43257"/>
      <c r="G43257"/>
      <c r="H43257"/>
      <c r="I43257"/>
      <c r="J43257"/>
      <c r="K43257"/>
      <c r="L43257"/>
      <c r="M43257"/>
      <c r="N43257"/>
      <c r="O43257"/>
      <c r="P43257"/>
      <c r="Q43257"/>
      <c r="R43257"/>
    </row>
    <row r="43258" spans="3:18" x14ac:dyDescent="0.2">
      <c r="C43258"/>
      <c r="D43258"/>
      <c r="E43258"/>
      <c r="F43258"/>
      <c r="G43258"/>
      <c r="H43258"/>
      <c r="I43258"/>
      <c r="J43258"/>
      <c r="K43258"/>
      <c r="L43258"/>
      <c r="M43258"/>
      <c r="N43258"/>
      <c r="O43258"/>
      <c r="P43258"/>
      <c r="Q43258"/>
      <c r="R43258"/>
    </row>
    <row r="43259" spans="3:18" x14ac:dyDescent="0.2">
      <c r="C43259"/>
      <c r="D43259"/>
      <c r="E43259"/>
      <c r="F43259"/>
      <c r="G43259"/>
      <c r="H43259"/>
      <c r="I43259"/>
      <c r="J43259"/>
      <c r="K43259"/>
      <c r="L43259"/>
      <c r="M43259"/>
      <c r="N43259"/>
      <c r="O43259"/>
      <c r="P43259"/>
      <c r="Q43259"/>
      <c r="R43259"/>
    </row>
    <row r="43260" spans="3:18" x14ac:dyDescent="0.2">
      <c r="C43260"/>
      <c r="D43260"/>
      <c r="E43260"/>
      <c r="F43260"/>
      <c r="G43260"/>
      <c r="H43260"/>
      <c r="I43260"/>
      <c r="J43260"/>
      <c r="K43260"/>
      <c r="L43260"/>
      <c r="M43260"/>
      <c r="N43260"/>
      <c r="O43260"/>
      <c r="P43260"/>
      <c r="Q43260"/>
      <c r="R43260"/>
    </row>
    <row r="43261" spans="3:18" x14ac:dyDescent="0.2">
      <c r="C43261"/>
      <c r="D43261"/>
      <c r="E43261"/>
      <c r="F43261"/>
      <c r="G43261"/>
      <c r="H43261"/>
      <c r="I43261"/>
      <c r="J43261"/>
      <c r="K43261"/>
      <c r="L43261"/>
      <c r="M43261"/>
      <c r="N43261"/>
      <c r="O43261"/>
      <c r="P43261"/>
      <c r="Q43261"/>
      <c r="R43261"/>
    </row>
    <row r="43262" spans="3:18" x14ac:dyDescent="0.2">
      <c r="C43262"/>
      <c r="D43262"/>
      <c r="E43262"/>
      <c r="F43262"/>
      <c r="G43262"/>
      <c r="H43262"/>
      <c r="I43262"/>
      <c r="J43262"/>
      <c r="K43262"/>
      <c r="L43262"/>
      <c r="M43262"/>
      <c r="N43262"/>
      <c r="O43262"/>
      <c r="P43262"/>
      <c r="Q43262"/>
      <c r="R43262"/>
    </row>
    <row r="43263" spans="3:18" x14ac:dyDescent="0.2">
      <c r="C43263"/>
      <c r="D43263"/>
      <c r="E43263"/>
      <c r="F43263"/>
      <c r="G43263"/>
      <c r="H43263"/>
      <c r="I43263"/>
      <c r="J43263"/>
      <c r="K43263"/>
      <c r="L43263"/>
      <c r="M43263"/>
      <c r="N43263"/>
      <c r="O43263"/>
      <c r="P43263"/>
      <c r="Q43263"/>
      <c r="R43263"/>
    </row>
    <row r="43264" spans="3:18" x14ac:dyDescent="0.2">
      <c r="C43264"/>
      <c r="D43264"/>
      <c r="E43264"/>
      <c r="F43264"/>
      <c r="G43264"/>
      <c r="H43264"/>
      <c r="I43264"/>
      <c r="J43264"/>
      <c r="K43264"/>
      <c r="L43264"/>
      <c r="M43264"/>
      <c r="N43264"/>
      <c r="O43264"/>
      <c r="P43264"/>
      <c r="Q43264"/>
      <c r="R43264"/>
    </row>
    <row r="43265" spans="3:18" x14ac:dyDescent="0.2">
      <c r="C43265"/>
      <c r="D43265"/>
      <c r="E43265"/>
      <c r="F43265"/>
      <c r="G43265"/>
      <c r="H43265"/>
      <c r="I43265"/>
      <c r="J43265"/>
      <c r="K43265"/>
      <c r="L43265"/>
      <c r="M43265"/>
      <c r="N43265"/>
      <c r="O43265"/>
      <c r="P43265"/>
      <c r="Q43265"/>
      <c r="R43265"/>
    </row>
    <row r="43266" spans="3:18" x14ac:dyDescent="0.2">
      <c r="C43266"/>
      <c r="D43266"/>
      <c r="E43266"/>
      <c r="F43266"/>
      <c r="G43266"/>
      <c r="H43266"/>
      <c r="I43266"/>
      <c r="J43266"/>
      <c r="K43266"/>
      <c r="L43266"/>
      <c r="M43266"/>
      <c r="N43266"/>
      <c r="O43266"/>
      <c r="P43266"/>
      <c r="Q43266"/>
      <c r="R43266"/>
    </row>
    <row r="43267" spans="3:18" x14ac:dyDescent="0.2">
      <c r="C43267"/>
      <c r="D43267"/>
      <c r="E43267"/>
      <c r="F43267"/>
      <c r="G43267"/>
      <c r="H43267"/>
      <c r="I43267"/>
      <c r="J43267"/>
      <c r="K43267"/>
      <c r="L43267"/>
      <c r="M43267"/>
      <c r="N43267"/>
      <c r="O43267"/>
      <c r="P43267"/>
      <c r="Q43267"/>
      <c r="R43267"/>
    </row>
    <row r="43268" spans="3:18" x14ac:dyDescent="0.2">
      <c r="C43268"/>
      <c r="D43268"/>
      <c r="E43268"/>
      <c r="F43268"/>
      <c r="G43268"/>
      <c r="H43268"/>
      <c r="I43268"/>
      <c r="J43268"/>
      <c r="K43268"/>
      <c r="L43268"/>
      <c r="M43268"/>
      <c r="N43268"/>
      <c r="O43268"/>
      <c r="P43268"/>
      <c r="Q43268"/>
      <c r="R43268"/>
    </row>
    <row r="43269" spans="3:18" x14ac:dyDescent="0.2">
      <c r="C43269"/>
      <c r="D43269"/>
      <c r="E43269"/>
      <c r="F43269"/>
      <c r="G43269"/>
      <c r="H43269"/>
      <c r="I43269"/>
      <c r="J43269"/>
      <c r="K43269"/>
      <c r="L43269"/>
      <c r="M43269"/>
      <c r="N43269"/>
      <c r="O43269"/>
      <c r="P43269"/>
      <c r="Q43269"/>
      <c r="R43269"/>
    </row>
    <row r="43270" spans="3:18" x14ac:dyDescent="0.2">
      <c r="C43270"/>
      <c r="D43270"/>
      <c r="E43270"/>
      <c r="F43270"/>
      <c r="G43270"/>
      <c r="H43270"/>
      <c r="I43270"/>
      <c r="J43270"/>
      <c r="K43270"/>
      <c r="L43270"/>
      <c r="M43270"/>
      <c r="N43270"/>
      <c r="O43270"/>
      <c r="P43270"/>
      <c r="Q43270"/>
      <c r="R43270"/>
    </row>
    <row r="43271" spans="3:18" x14ac:dyDescent="0.2">
      <c r="C43271"/>
      <c r="D43271"/>
      <c r="E43271"/>
      <c r="F43271"/>
      <c r="G43271"/>
      <c r="H43271"/>
      <c r="I43271"/>
      <c r="J43271"/>
      <c r="K43271"/>
      <c r="L43271"/>
      <c r="M43271"/>
      <c r="N43271"/>
      <c r="O43271"/>
      <c r="P43271"/>
      <c r="Q43271"/>
      <c r="R43271"/>
    </row>
    <row r="43272" spans="3:18" x14ac:dyDescent="0.2">
      <c r="C43272"/>
      <c r="D43272"/>
      <c r="E43272"/>
      <c r="F43272"/>
      <c r="G43272"/>
      <c r="H43272"/>
      <c r="I43272"/>
      <c r="J43272"/>
      <c r="K43272"/>
      <c r="L43272"/>
      <c r="M43272"/>
      <c r="N43272"/>
      <c r="O43272"/>
      <c r="P43272"/>
      <c r="Q43272"/>
      <c r="R43272"/>
    </row>
    <row r="43273" spans="3:18" x14ac:dyDescent="0.2">
      <c r="C43273"/>
      <c r="D43273"/>
      <c r="E43273"/>
      <c r="F43273"/>
      <c r="G43273"/>
      <c r="H43273"/>
      <c r="I43273"/>
      <c r="J43273"/>
      <c r="K43273"/>
      <c r="L43273"/>
      <c r="M43273"/>
      <c r="N43273"/>
      <c r="O43273"/>
      <c r="P43273"/>
      <c r="Q43273"/>
      <c r="R43273"/>
    </row>
    <row r="43274" spans="3:18" x14ac:dyDescent="0.2">
      <c r="C43274"/>
      <c r="D43274"/>
      <c r="E43274"/>
      <c r="F43274"/>
      <c r="G43274"/>
      <c r="H43274"/>
      <c r="I43274"/>
      <c r="J43274"/>
      <c r="K43274"/>
      <c r="L43274"/>
      <c r="M43274"/>
      <c r="N43274"/>
      <c r="O43274"/>
      <c r="P43274"/>
      <c r="Q43274"/>
      <c r="R43274"/>
    </row>
    <row r="43275" spans="3:18" x14ac:dyDescent="0.2">
      <c r="C43275"/>
      <c r="D43275"/>
      <c r="E43275"/>
      <c r="F43275"/>
      <c r="G43275"/>
      <c r="H43275"/>
      <c r="I43275"/>
      <c r="J43275"/>
      <c r="K43275"/>
      <c r="L43275"/>
      <c r="M43275"/>
      <c r="N43275"/>
      <c r="O43275"/>
      <c r="P43275"/>
      <c r="Q43275"/>
      <c r="R43275"/>
    </row>
    <row r="43276" spans="3:18" x14ac:dyDescent="0.2">
      <c r="C43276"/>
      <c r="D43276"/>
      <c r="E43276"/>
      <c r="F43276"/>
      <c r="G43276"/>
      <c r="H43276"/>
      <c r="I43276"/>
      <c r="J43276"/>
      <c r="K43276"/>
      <c r="L43276"/>
      <c r="M43276"/>
      <c r="N43276"/>
      <c r="O43276"/>
      <c r="P43276"/>
      <c r="Q43276"/>
      <c r="R43276"/>
    </row>
    <row r="43277" spans="3:18" x14ac:dyDescent="0.2">
      <c r="C43277"/>
      <c r="D43277"/>
      <c r="E43277"/>
      <c r="F43277"/>
      <c r="G43277"/>
      <c r="H43277"/>
      <c r="I43277"/>
      <c r="J43277"/>
      <c r="K43277"/>
      <c r="L43277"/>
      <c r="M43277"/>
      <c r="N43277"/>
      <c r="O43277"/>
      <c r="P43277"/>
      <c r="Q43277"/>
      <c r="R43277"/>
    </row>
    <row r="43278" spans="3:18" x14ac:dyDescent="0.2">
      <c r="C43278"/>
      <c r="D43278"/>
      <c r="E43278"/>
      <c r="F43278"/>
      <c r="G43278"/>
      <c r="H43278"/>
      <c r="I43278"/>
      <c r="J43278"/>
      <c r="K43278"/>
      <c r="L43278"/>
      <c r="M43278"/>
      <c r="N43278"/>
      <c r="O43278"/>
      <c r="P43278"/>
      <c r="Q43278"/>
      <c r="R43278"/>
    </row>
    <row r="43279" spans="3:18" x14ac:dyDescent="0.2">
      <c r="C43279"/>
      <c r="D43279"/>
      <c r="E43279"/>
      <c r="F43279"/>
      <c r="G43279"/>
      <c r="H43279"/>
      <c r="I43279"/>
      <c r="J43279"/>
      <c r="K43279"/>
      <c r="L43279"/>
      <c r="M43279"/>
      <c r="N43279"/>
      <c r="O43279"/>
      <c r="P43279"/>
      <c r="Q43279"/>
      <c r="R43279"/>
    </row>
    <row r="43280" spans="3:18" x14ac:dyDescent="0.2">
      <c r="C43280"/>
      <c r="D43280"/>
      <c r="E43280"/>
      <c r="F43280"/>
      <c r="G43280"/>
      <c r="H43280"/>
      <c r="I43280"/>
      <c r="J43280"/>
      <c r="K43280"/>
      <c r="L43280"/>
      <c r="M43280"/>
      <c r="N43280"/>
      <c r="O43280"/>
      <c r="P43280"/>
      <c r="Q43280"/>
      <c r="R43280"/>
    </row>
    <row r="43281" spans="3:18" x14ac:dyDescent="0.2">
      <c r="C43281"/>
      <c r="D43281"/>
      <c r="E43281"/>
      <c r="F43281"/>
      <c r="G43281"/>
      <c r="H43281"/>
      <c r="I43281"/>
      <c r="J43281"/>
      <c r="K43281"/>
      <c r="L43281"/>
      <c r="M43281"/>
      <c r="N43281"/>
      <c r="O43281"/>
      <c r="P43281"/>
      <c r="Q43281"/>
      <c r="R43281"/>
    </row>
    <row r="43282" spans="3:18" x14ac:dyDescent="0.2">
      <c r="C43282"/>
      <c r="D43282"/>
      <c r="E43282"/>
      <c r="F43282"/>
      <c r="G43282"/>
      <c r="H43282"/>
      <c r="I43282"/>
      <c r="J43282"/>
      <c r="K43282"/>
      <c r="L43282"/>
      <c r="M43282"/>
      <c r="N43282"/>
      <c r="O43282"/>
      <c r="P43282"/>
      <c r="Q43282"/>
      <c r="R43282"/>
    </row>
    <row r="43283" spans="3:18" x14ac:dyDescent="0.2">
      <c r="C43283"/>
      <c r="D43283"/>
      <c r="E43283"/>
      <c r="F43283"/>
      <c r="G43283"/>
      <c r="H43283"/>
      <c r="I43283"/>
      <c r="J43283"/>
      <c r="K43283"/>
      <c r="L43283"/>
      <c r="M43283"/>
      <c r="N43283"/>
      <c r="O43283"/>
      <c r="P43283"/>
      <c r="Q43283"/>
      <c r="R43283"/>
    </row>
    <row r="43284" spans="3:18" x14ac:dyDescent="0.2">
      <c r="C43284"/>
      <c r="D43284"/>
      <c r="E43284"/>
      <c r="F43284"/>
      <c r="G43284"/>
      <c r="H43284"/>
      <c r="I43284"/>
      <c r="J43284"/>
      <c r="K43284"/>
      <c r="L43284"/>
      <c r="M43284"/>
      <c r="N43284"/>
      <c r="O43284"/>
      <c r="P43284"/>
      <c r="Q43284"/>
      <c r="R43284"/>
    </row>
    <row r="43285" spans="3:18" x14ac:dyDescent="0.2">
      <c r="C43285"/>
      <c r="D43285"/>
      <c r="E43285"/>
      <c r="F43285"/>
      <c r="G43285"/>
      <c r="H43285"/>
      <c r="I43285"/>
      <c r="J43285"/>
      <c r="K43285"/>
      <c r="L43285"/>
      <c r="M43285"/>
      <c r="N43285"/>
      <c r="O43285"/>
      <c r="P43285"/>
      <c r="Q43285"/>
      <c r="R43285"/>
    </row>
    <row r="43286" spans="3:18" x14ac:dyDescent="0.2">
      <c r="C43286"/>
      <c r="D43286"/>
      <c r="E43286"/>
      <c r="F43286"/>
      <c r="G43286"/>
      <c r="H43286"/>
      <c r="I43286"/>
      <c r="J43286"/>
      <c r="K43286"/>
      <c r="L43286"/>
      <c r="M43286"/>
      <c r="N43286"/>
      <c r="O43286"/>
      <c r="P43286"/>
      <c r="Q43286"/>
      <c r="R43286"/>
    </row>
    <row r="43287" spans="3:18" x14ac:dyDescent="0.2">
      <c r="C43287"/>
      <c r="D43287"/>
      <c r="E43287"/>
      <c r="F43287"/>
      <c r="G43287"/>
      <c r="H43287"/>
      <c r="I43287"/>
      <c r="J43287"/>
      <c r="K43287"/>
      <c r="L43287"/>
      <c r="M43287"/>
      <c r="N43287"/>
      <c r="O43287"/>
      <c r="P43287"/>
      <c r="Q43287"/>
      <c r="R43287"/>
    </row>
    <row r="43288" spans="3:18" x14ac:dyDescent="0.2">
      <c r="C43288"/>
      <c r="D43288"/>
      <c r="E43288"/>
      <c r="F43288"/>
      <c r="G43288"/>
      <c r="H43288"/>
      <c r="I43288"/>
      <c r="J43288"/>
      <c r="K43288"/>
      <c r="L43288"/>
      <c r="M43288"/>
      <c r="N43288"/>
      <c r="O43288"/>
      <c r="P43288"/>
      <c r="Q43288"/>
      <c r="R43288"/>
    </row>
    <row r="43289" spans="3:18" x14ac:dyDescent="0.2">
      <c r="C43289"/>
      <c r="D43289"/>
      <c r="E43289"/>
      <c r="F43289"/>
      <c r="G43289"/>
      <c r="H43289"/>
      <c r="I43289"/>
      <c r="J43289"/>
      <c r="K43289"/>
      <c r="L43289"/>
      <c r="M43289"/>
      <c r="N43289"/>
      <c r="O43289"/>
      <c r="P43289"/>
      <c r="Q43289"/>
      <c r="R43289"/>
    </row>
    <row r="43290" spans="3:18" x14ac:dyDescent="0.2">
      <c r="C43290"/>
      <c r="D43290"/>
      <c r="E43290"/>
      <c r="F43290"/>
      <c r="G43290"/>
      <c r="H43290"/>
      <c r="I43290"/>
      <c r="J43290"/>
      <c r="K43290"/>
      <c r="L43290"/>
      <c r="M43290"/>
      <c r="N43290"/>
      <c r="O43290"/>
      <c r="P43290"/>
      <c r="Q43290"/>
      <c r="R43290"/>
    </row>
    <row r="43291" spans="3:18" x14ac:dyDescent="0.2">
      <c r="C43291"/>
      <c r="D43291"/>
      <c r="E43291"/>
      <c r="F43291"/>
      <c r="G43291"/>
      <c r="H43291"/>
      <c r="I43291"/>
      <c r="J43291"/>
      <c r="K43291"/>
      <c r="L43291"/>
      <c r="M43291"/>
      <c r="N43291"/>
      <c r="O43291"/>
      <c r="P43291"/>
      <c r="Q43291"/>
      <c r="R43291"/>
    </row>
    <row r="43292" spans="3:18" x14ac:dyDescent="0.2">
      <c r="C43292"/>
      <c r="D43292"/>
      <c r="E43292"/>
      <c r="F43292"/>
      <c r="G43292"/>
      <c r="H43292"/>
      <c r="I43292"/>
      <c r="J43292"/>
      <c r="K43292"/>
      <c r="L43292"/>
      <c r="M43292"/>
      <c r="N43292"/>
      <c r="O43292"/>
      <c r="P43292"/>
      <c r="Q43292"/>
      <c r="R43292"/>
    </row>
    <row r="43293" spans="3:18" x14ac:dyDescent="0.2">
      <c r="C43293"/>
      <c r="D43293"/>
      <c r="E43293"/>
      <c r="F43293"/>
      <c r="G43293"/>
      <c r="H43293"/>
      <c r="I43293"/>
      <c r="J43293"/>
      <c r="K43293"/>
      <c r="L43293"/>
      <c r="M43293"/>
      <c r="N43293"/>
      <c r="O43293"/>
      <c r="P43293"/>
      <c r="Q43293"/>
      <c r="R43293"/>
    </row>
    <row r="43294" spans="3:18" x14ac:dyDescent="0.2">
      <c r="C43294"/>
      <c r="D43294"/>
      <c r="E43294"/>
      <c r="F43294"/>
      <c r="G43294"/>
      <c r="H43294"/>
      <c r="I43294"/>
      <c r="J43294"/>
      <c r="K43294"/>
      <c r="L43294"/>
      <c r="M43294"/>
      <c r="N43294"/>
      <c r="O43294"/>
      <c r="P43294"/>
      <c r="Q43294"/>
      <c r="R43294"/>
    </row>
    <row r="43295" spans="3:18" x14ac:dyDescent="0.2">
      <c r="C43295"/>
      <c r="D43295"/>
      <c r="E43295"/>
      <c r="F43295"/>
      <c r="G43295"/>
      <c r="H43295"/>
      <c r="I43295"/>
      <c r="J43295"/>
      <c r="K43295"/>
      <c r="L43295"/>
      <c r="M43295"/>
      <c r="N43295"/>
      <c r="O43295"/>
      <c r="P43295"/>
      <c r="Q43295"/>
      <c r="R43295"/>
    </row>
    <row r="43296" spans="3:18" x14ac:dyDescent="0.2">
      <c r="C43296"/>
      <c r="D43296"/>
      <c r="E43296"/>
      <c r="F43296"/>
      <c r="G43296"/>
      <c r="H43296"/>
      <c r="I43296"/>
      <c r="J43296"/>
      <c r="K43296"/>
      <c r="L43296"/>
      <c r="M43296"/>
      <c r="N43296"/>
      <c r="O43296"/>
      <c r="P43296"/>
      <c r="Q43296"/>
      <c r="R43296"/>
    </row>
    <row r="43297" spans="3:18" x14ac:dyDescent="0.2">
      <c r="C43297"/>
      <c r="D43297"/>
      <c r="E43297"/>
      <c r="F43297"/>
      <c r="G43297"/>
      <c r="H43297"/>
      <c r="I43297"/>
      <c r="J43297"/>
      <c r="K43297"/>
      <c r="L43297"/>
      <c r="M43297"/>
      <c r="N43297"/>
      <c r="O43297"/>
      <c r="P43297"/>
      <c r="Q43297"/>
      <c r="R43297"/>
    </row>
    <row r="43298" spans="3:18" x14ac:dyDescent="0.2">
      <c r="C43298"/>
      <c r="D43298"/>
      <c r="E43298"/>
      <c r="F43298"/>
      <c r="G43298"/>
      <c r="H43298"/>
      <c r="I43298"/>
      <c r="J43298"/>
      <c r="K43298"/>
      <c r="L43298"/>
      <c r="M43298"/>
      <c r="N43298"/>
      <c r="O43298"/>
      <c r="P43298"/>
      <c r="Q43298"/>
      <c r="R43298"/>
    </row>
    <row r="43299" spans="3:18" x14ac:dyDescent="0.2">
      <c r="C43299"/>
      <c r="D43299"/>
      <c r="E43299"/>
      <c r="F43299"/>
      <c r="G43299"/>
      <c r="H43299"/>
      <c r="I43299"/>
      <c r="J43299"/>
      <c r="K43299"/>
      <c r="L43299"/>
      <c r="M43299"/>
      <c r="N43299"/>
      <c r="O43299"/>
      <c r="P43299"/>
      <c r="Q43299"/>
      <c r="R43299"/>
    </row>
    <row r="43300" spans="3:18" x14ac:dyDescent="0.2">
      <c r="C43300"/>
      <c r="D43300"/>
      <c r="E43300"/>
      <c r="F43300"/>
      <c r="G43300"/>
      <c r="H43300"/>
      <c r="I43300"/>
      <c r="J43300"/>
      <c r="K43300"/>
      <c r="L43300"/>
      <c r="M43300"/>
      <c r="N43300"/>
      <c r="O43300"/>
      <c r="P43300"/>
      <c r="Q43300"/>
      <c r="R43300"/>
    </row>
    <row r="43301" spans="3:18" x14ac:dyDescent="0.2">
      <c r="C43301"/>
      <c r="D43301"/>
      <c r="E43301"/>
      <c r="F43301"/>
      <c r="G43301"/>
      <c r="H43301"/>
      <c r="I43301"/>
      <c r="J43301"/>
      <c r="K43301"/>
      <c r="L43301"/>
      <c r="M43301"/>
      <c r="N43301"/>
      <c r="O43301"/>
      <c r="P43301"/>
      <c r="Q43301"/>
      <c r="R43301"/>
    </row>
    <row r="43302" spans="3:18" x14ac:dyDescent="0.2">
      <c r="C43302"/>
      <c r="D43302"/>
      <c r="E43302"/>
      <c r="F43302"/>
      <c r="G43302"/>
      <c r="H43302"/>
      <c r="I43302"/>
      <c r="J43302"/>
      <c r="K43302"/>
      <c r="L43302"/>
      <c r="M43302"/>
      <c r="N43302"/>
      <c r="O43302"/>
      <c r="P43302"/>
      <c r="Q43302"/>
      <c r="R43302"/>
    </row>
    <row r="43303" spans="3:18" x14ac:dyDescent="0.2">
      <c r="C43303"/>
      <c r="D43303"/>
      <c r="E43303"/>
      <c r="F43303"/>
      <c r="G43303"/>
      <c r="H43303"/>
      <c r="I43303"/>
      <c r="J43303"/>
      <c r="K43303"/>
      <c r="L43303"/>
      <c r="M43303"/>
      <c r="N43303"/>
      <c r="O43303"/>
      <c r="P43303"/>
      <c r="Q43303"/>
      <c r="R43303"/>
    </row>
    <row r="43304" spans="3:18" x14ac:dyDescent="0.2">
      <c r="C43304"/>
      <c r="D43304"/>
      <c r="E43304"/>
      <c r="F43304"/>
      <c r="G43304"/>
      <c r="H43304"/>
      <c r="I43304"/>
      <c r="J43304"/>
      <c r="K43304"/>
      <c r="L43304"/>
      <c r="M43304"/>
      <c r="N43304"/>
      <c r="O43304"/>
      <c r="P43304"/>
      <c r="Q43304"/>
      <c r="R43304"/>
    </row>
    <row r="43305" spans="3:18" x14ac:dyDescent="0.2">
      <c r="C43305"/>
      <c r="D43305"/>
      <c r="E43305"/>
      <c r="F43305"/>
      <c r="G43305"/>
      <c r="H43305"/>
      <c r="I43305"/>
      <c r="J43305"/>
      <c r="K43305"/>
      <c r="L43305"/>
      <c r="M43305"/>
      <c r="N43305"/>
      <c r="O43305"/>
      <c r="P43305"/>
      <c r="Q43305"/>
      <c r="R43305"/>
    </row>
    <row r="43306" spans="3:18" x14ac:dyDescent="0.2">
      <c r="C43306"/>
      <c r="D43306"/>
      <c r="E43306"/>
      <c r="F43306"/>
      <c r="G43306"/>
      <c r="H43306"/>
      <c r="I43306"/>
      <c r="J43306"/>
      <c r="K43306"/>
      <c r="L43306"/>
      <c r="M43306"/>
      <c r="N43306"/>
      <c r="O43306"/>
      <c r="P43306"/>
      <c r="Q43306"/>
      <c r="R43306"/>
    </row>
    <row r="43307" spans="3:18" x14ac:dyDescent="0.2">
      <c r="C43307"/>
      <c r="D43307"/>
      <c r="E43307"/>
      <c r="F43307"/>
      <c r="G43307"/>
      <c r="H43307"/>
      <c r="I43307"/>
      <c r="J43307"/>
      <c r="K43307"/>
      <c r="L43307"/>
      <c r="M43307"/>
      <c r="N43307"/>
      <c r="O43307"/>
      <c r="P43307"/>
      <c r="Q43307"/>
      <c r="R43307"/>
    </row>
    <row r="43308" spans="3:18" x14ac:dyDescent="0.2">
      <c r="C43308"/>
      <c r="D43308"/>
      <c r="E43308"/>
      <c r="F43308"/>
      <c r="G43308"/>
      <c r="H43308"/>
      <c r="I43308"/>
      <c r="J43308"/>
      <c r="K43308"/>
      <c r="L43308"/>
      <c r="M43308"/>
      <c r="N43308"/>
      <c r="O43308"/>
      <c r="P43308"/>
      <c r="Q43308"/>
      <c r="R43308"/>
    </row>
    <row r="43309" spans="3:18" x14ac:dyDescent="0.2">
      <c r="C43309"/>
      <c r="D43309"/>
      <c r="E43309"/>
      <c r="F43309"/>
      <c r="G43309"/>
      <c r="H43309"/>
      <c r="I43309"/>
      <c r="J43309"/>
      <c r="K43309"/>
      <c r="L43309"/>
      <c r="M43309"/>
      <c r="N43309"/>
      <c r="O43309"/>
      <c r="P43309"/>
      <c r="Q43309"/>
      <c r="R43309"/>
    </row>
    <row r="43310" spans="3:18" x14ac:dyDescent="0.2">
      <c r="C43310"/>
      <c r="D43310"/>
      <c r="E43310"/>
      <c r="F43310"/>
      <c r="G43310"/>
      <c r="H43310"/>
      <c r="I43310"/>
      <c r="J43310"/>
      <c r="K43310"/>
      <c r="L43310"/>
      <c r="M43310"/>
      <c r="N43310"/>
      <c r="O43310"/>
      <c r="P43310"/>
      <c r="Q43310"/>
      <c r="R43310"/>
    </row>
    <row r="43311" spans="3:18" x14ac:dyDescent="0.2">
      <c r="C43311"/>
      <c r="D43311"/>
      <c r="E43311"/>
      <c r="F43311"/>
      <c r="G43311"/>
      <c r="H43311"/>
      <c r="I43311"/>
      <c r="J43311"/>
      <c r="K43311"/>
      <c r="L43311"/>
      <c r="M43311"/>
      <c r="N43311"/>
      <c r="O43311"/>
      <c r="P43311"/>
      <c r="Q43311"/>
      <c r="R43311"/>
    </row>
    <row r="43312" spans="3:18" x14ac:dyDescent="0.2">
      <c r="C43312"/>
      <c r="D43312"/>
      <c r="E43312"/>
      <c r="F43312"/>
      <c r="G43312"/>
      <c r="H43312"/>
      <c r="I43312"/>
      <c r="J43312"/>
      <c r="K43312"/>
      <c r="L43312"/>
      <c r="M43312"/>
      <c r="N43312"/>
      <c r="O43312"/>
      <c r="P43312"/>
      <c r="Q43312"/>
      <c r="R43312"/>
    </row>
    <row r="43313" spans="3:18" x14ac:dyDescent="0.2">
      <c r="C43313"/>
      <c r="D43313"/>
      <c r="E43313"/>
      <c r="F43313"/>
      <c r="G43313"/>
      <c r="H43313"/>
      <c r="I43313"/>
      <c r="J43313"/>
      <c r="K43313"/>
      <c r="L43313"/>
      <c r="M43313"/>
      <c r="N43313"/>
      <c r="O43313"/>
      <c r="P43313"/>
      <c r="Q43313"/>
      <c r="R43313"/>
    </row>
    <row r="43314" spans="3:18" x14ac:dyDescent="0.2">
      <c r="C43314"/>
      <c r="D43314"/>
      <c r="E43314"/>
      <c r="F43314"/>
      <c r="G43314"/>
      <c r="H43314"/>
      <c r="I43314"/>
      <c r="J43314"/>
      <c r="K43314"/>
      <c r="L43314"/>
      <c r="M43314"/>
      <c r="N43314"/>
      <c r="O43314"/>
      <c r="P43314"/>
      <c r="Q43314"/>
      <c r="R43314"/>
    </row>
    <row r="43315" spans="3:18" x14ac:dyDescent="0.2">
      <c r="C43315"/>
      <c r="D43315"/>
      <c r="E43315"/>
      <c r="F43315"/>
      <c r="G43315"/>
      <c r="H43315"/>
      <c r="I43315"/>
      <c r="J43315"/>
      <c r="K43315"/>
      <c r="L43315"/>
      <c r="M43315"/>
      <c r="N43315"/>
      <c r="O43315"/>
      <c r="P43315"/>
      <c r="Q43315"/>
      <c r="R43315"/>
    </row>
    <row r="43316" spans="3:18" x14ac:dyDescent="0.2">
      <c r="C43316"/>
      <c r="D43316"/>
      <c r="E43316"/>
      <c r="F43316"/>
      <c r="G43316"/>
      <c r="H43316"/>
      <c r="I43316"/>
      <c r="J43316"/>
      <c r="K43316"/>
      <c r="L43316"/>
      <c r="M43316"/>
      <c r="N43316"/>
      <c r="O43316"/>
      <c r="P43316"/>
      <c r="Q43316"/>
      <c r="R43316"/>
    </row>
    <row r="43317" spans="3:18" x14ac:dyDescent="0.2">
      <c r="C43317"/>
      <c r="D43317"/>
      <c r="E43317"/>
      <c r="F43317"/>
      <c r="G43317"/>
      <c r="H43317"/>
      <c r="I43317"/>
      <c r="J43317"/>
      <c r="K43317"/>
      <c r="L43317"/>
      <c r="M43317"/>
      <c r="N43317"/>
      <c r="O43317"/>
      <c r="P43317"/>
      <c r="Q43317"/>
      <c r="R43317"/>
    </row>
    <row r="43318" spans="3:18" x14ac:dyDescent="0.2">
      <c r="C43318"/>
      <c r="D43318"/>
      <c r="E43318"/>
      <c r="F43318"/>
      <c r="G43318"/>
      <c r="H43318"/>
      <c r="I43318"/>
      <c r="J43318"/>
      <c r="K43318"/>
      <c r="L43318"/>
      <c r="M43318"/>
      <c r="N43318"/>
      <c r="O43318"/>
      <c r="P43318"/>
      <c r="Q43318"/>
      <c r="R43318"/>
    </row>
    <row r="43319" spans="3:18" x14ac:dyDescent="0.2">
      <c r="C43319"/>
      <c r="D43319"/>
      <c r="E43319"/>
      <c r="F43319"/>
      <c r="G43319"/>
      <c r="H43319"/>
      <c r="I43319"/>
      <c r="J43319"/>
      <c r="K43319"/>
      <c r="L43319"/>
      <c r="M43319"/>
      <c r="N43319"/>
      <c r="O43319"/>
      <c r="P43319"/>
      <c r="Q43319"/>
      <c r="R43319"/>
    </row>
    <row r="43320" spans="3:18" x14ac:dyDescent="0.2">
      <c r="C43320"/>
      <c r="D43320"/>
      <c r="E43320"/>
      <c r="F43320"/>
      <c r="G43320"/>
      <c r="H43320"/>
      <c r="I43320"/>
      <c r="J43320"/>
      <c r="K43320"/>
      <c r="L43320"/>
      <c r="M43320"/>
      <c r="N43320"/>
      <c r="O43320"/>
      <c r="P43320"/>
      <c r="Q43320"/>
      <c r="R43320"/>
    </row>
    <row r="43321" spans="3:18" x14ac:dyDescent="0.2">
      <c r="C43321"/>
      <c r="D43321"/>
      <c r="E43321"/>
      <c r="F43321"/>
      <c r="G43321"/>
      <c r="H43321"/>
      <c r="I43321"/>
      <c r="J43321"/>
      <c r="K43321"/>
      <c r="L43321"/>
      <c r="M43321"/>
      <c r="N43321"/>
      <c r="O43321"/>
      <c r="P43321"/>
      <c r="Q43321"/>
      <c r="R43321"/>
    </row>
    <row r="43322" spans="3:18" x14ac:dyDescent="0.2">
      <c r="C43322"/>
      <c r="D43322"/>
      <c r="E43322"/>
      <c r="F43322"/>
      <c r="G43322"/>
      <c r="H43322"/>
      <c r="I43322"/>
      <c r="J43322"/>
      <c r="K43322"/>
      <c r="L43322"/>
      <c r="M43322"/>
      <c r="N43322"/>
      <c r="O43322"/>
      <c r="P43322"/>
      <c r="Q43322"/>
      <c r="R43322"/>
    </row>
    <row r="43323" spans="3:18" x14ac:dyDescent="0.2">
      <c r="C43323"/>
      <c r="D43323"/>
      <c r="E43323"/>
      <c r="F43323"/>
      <c r="G43323"/>
      <c r="H43323"/>
      <c r="I43323"/>
      <c r="J43323"/>
      <c r="K43323"/>
      <c r="L43323"/>
      <c r="M43323"/>
      <c r="N43323"/>
      <c r="O43323"/>
      <c r="P43323"/>
      <c r="Q43323"/>
      <c r="R43323"/>
    </row>
    <row r="43324" spans="3:18" x14ac:dyDescent="0.2">
      <c r="C43324"/>
      <c r="D43324"/>
      <c r="E43324"/>
      <c r="F43324"/>
      <c r="G43324"/>
      <c r="H43324"/>
      <c r="I43324"/>
      <c r="J43324"/>
      <c r="K43324"/>
      <c r="L43324"/>
      <c r="M43324"/>
      <c r="N43324"/>
      <c r="O43324"/>
      <c r="P43324"/>
      <c r="Q43324"/>
      <c r="R43324"/>
    </row>
    <row r="43325" spans="3:18" x14ac:dyDescent="0.2">
      <c r="C43325"/>
      <c r="D43325"/>
      <c r="E43325"/>
      <c r="F43325"/>
      <c r="G43325"/>
      <c r="H43325"/>
      <c r="I43325"/>
      <c r="J43325"/>
      <c r="K43325"/>
      <c r="L43325"/>
      <c r="M43325"/>
      <c r="N43325"/>
      <c r="O43325"/>
      <c r="P43325"/>
      <c r="Q43325"/>
      <c r="R43325"/>
    </row>
    <row r="43326" spans="3:18" x14ac:dyDescent="0.2">
      <c r="C43326"/>
      <c r="D43326"/>
      <c r="E43326"/>
      <c r="F43326"/>
      <c r="G43326"/>
      <c r="H43326"/>
      <c r="I43326"/>
      <c r="J43326"/>
      <c r="K43326"/>
      <c r="L43326"/>
      <c r="M43326"/>
      <c r="N43326"/>
      <c r="O43326"/>
      <c r="P43326"/>
      <c r="Q43326"/>
      <c r="R43326"/>
    </row>
    <row r="43327" spans="3:18" x14ac:dyDescent="0.2">
      <c r="C43327"/>
      <c r="D43327"/>
      <c r="E43327"/>
      <c r="F43327"/>
      <c r="G43327"/>
      <c r="H43327"/>
      <c r="I43327"/>
      <c r="J43327"/>
      <c r="K43327"/>
      <c r="L43327"/>
      <c r="M43327"/>
      <c r="N43327"/>
      <c r="O43327"/>
      <c r="P43327"/>
      <c r="Q43327"/>
      <c r="R43327"/>
    </row>
    <row r="43328" spans="3:18" x14ac:dyDescent="0.2">
      <c r="C43328"/>
      <c r="D43328"/>
      <c r="E43328"/>
      <c r="F43328"/>
      <c r="G43328"/>
      <c r="H43328"/>
      <c r="I43328"/>
      <c r="J43328"/>
      <c r="K43328"/>
      <c r="L43328"/>
      <c r="M43328"/>
      <c r="N43328"/>
      <c r="O43328"/>
      <c r="P43328"/>
      <c r="Q43328"/>
      <c r="R43328"/>
    </row>
    <row r="43329" spans="3:18" x14ac:dyDescent="0.2">
      <c r="C43329"/>
      <c r="D43329"/>
      <c r="E43329"/>
      <c r="F43329"/>
      <c r="G43329"/>
      <c r="H43329"/>
      <c r="I43329"/>
      <c r="J43329"/>
      <c r="K43329"/>
      <c r="L43329"/>
      <c r="M43329"/>
      <c r="N43329"/>
      <c r="O43329"/>
      <c r="P43329"/>
      <c r="Q43329"/>
      <c r="R43329"/>
    </row>
    <row r="43330" spans="3:18" x14ac:dyDescent="0.2">
      <c r="C43330"/>
      <c r="D43330"/>
      <c r="E43330"/>
      <c r="F43330"/>
      <c r="G43330"/>
      <c r="H43330"/>
      <c r="I43330"/>
      <c r="J43330"/>
      <c r="K43330"/>
      <c r="L43330"/>
      <c r="M43330"/>
      <c r="N43330"/>
      <c r="O43330"/>
      <c r="P43330"/>
      <c r="Q43330"/>
      <c r="R43330"/>
    </row>
    <row r="43331" spans="3:18" x14ac:dyDescent="0.2">
      <c r="C43331"/>
      <c r="D43331"/>
      <c r="E43331"/>
      <c r="F43331"/>
      <c r="G43331"/>
      <c r="H43331"/>
      <c r="I43331"/>
      <c r="J43331"/>
      <c r="K43331"/>
      <c r="L43331"/>
      <c r="M43331"/>
      <c r="N43331"/>
      <c r="O43331"/>
      <c r="P43331"/>
      <c r="Q43331"/>
      <c r="R43331"/>
    </row>
    <row r="43332" spans="3:18" x14ac:dyDescent="0.2">
      <c r="C43332"/>
      <c r="D43332"/>
      <c r="E43332"/>
      <c r="F43332"/>
      <c r="G43332"/>
      <c r="H43332"/>
      <c r="I43332"/>
      <c r="J43332"/>
      <c r="K43332"/>
      <c r="L43332"/>
      <c r="M43332"/>
      <c r="N43332"/>
      <c r="O43332"/>
      <c r="P43332"/>
      <c r="Q43332"/>
      <c r="R43332"/>
    </row>
    <row r="43333" spans="3:18" x14ac:dyDescent="0.2">
      <c r="C43333"/>
      <c r="D43333"/>
      <c r="E43333"/>
      <c r="F43333"/>
      <c r="G43333"/>
      <c r="H43333"/>
      <c r="I43333"/>
      <c r="J43333"/>
      <c r="K43333"/>
      <c r="L43333"/>
      <c r="M43333"/>
      <c r="N43333"/>
      <c r="O43333"/>
      <c r="P43333"/>
      <c r="Q43333"/>
      <c r="R43333"/>
    </row>
    <row r="43334" spans="3:18" x14ac:dyDescent="0.2">
      <c r="C43334"/>
      <c r="D43334"/>
      <c r="E43334"/>
      <c r="F43334"/>
      <c r="G43334"/>
      <c r="H43334"/>
      <c r="I43334"/>
      <c r="J43334"/>
      <c r="K43334"/>
      <c r="L43334"/>
      <c r="M43334"/>
      <c r="N43334"/>
      <c r="O43334"/>
      <c r="P43334"/>
      <c r="Q43334"/>
      <c r="R43334"/>
    </row>
    <row r="43335" spans="3:18" x14ac:dyDescent="0.2">
      <c r="C43335"/>
      <c r="D43335"/>
      <c r="E43335"/>
      <c r="F43335"/>
      <c r="G43335"/>
      <c r="H43335"/>
      <c r="I43335"/>
      <c r="J43335"/>
      <c r="K43335"/>
      <c r="L43335"/>
      <c r="M43335"/>
      <c r="N43335"/>
      <c r="O43335"/>
      <c r="P43335"/>
      <c r="Q43335"/>
      <c r="R43335"/>
    </row>
    <row r="43336" spans="3:18" x14ac:dyDescent="0.2">
      <c r="C43336"/>
      <c r="D43336"/>
      <c r="E43336"/>
      <c r="F43336"/>
      <c r="G43336"/>
      <c r="H43336"/>
      <c r="I43336"/>
      <c r="J43336"/>
      <c r="K43336"/>
      <c r="L43336"/>
      <c r="M43336"/>
      <c r="N43336"/>
      <c r="O43336"/>
      <c r="P43336"/>
      <c r="Q43336"/>
      <c r="R43336"/>
    </row>
    <row r="43337" spans="3:18" x14ac:dyDescent="0.2">
      <c r="C43337"/>
      <c r="D43337"/>
      <c r="E43337"/>
      <c r="F43337"/>
      <c r="G43337"/>
      <c r="H43337"/>
      <c r="I43337"/>
      <c r="J43337"/>
      <c r="K43337"/>
      <c r="L43337"/>
      <c r="M43337"/>
      <c r="N43337"/>
      <c r="O43337"/>
      <c r="P43337"/>
      <c r="Q43337"/>
      <c r="R43337"/>
    </row>
    <row r="43338" spans="3:18" x14ac:dyDescent="0.2">
      <c r="C43338"/>
      <c r="D43338"/>
      <c r="E43338"/>
      <c r="F43338"/>
      <c r="G43338"/>
      <c r="H43338"/>
      <c r="I43338"/>
      <c r="J43338"/>
      <c r="K43338"/>
      <c r="L43338"/>
      <c r="M43338"/>
      <c r="N43338"/>
      <c r="O43338"/>
      <c r="P43338"/>
      <c r="Q43338"/>
      <c r="R43338"/>
    </row>
    <row r="43339" spans="3:18" x14ac:dyDescent="0.2">
      <c r="C43339"/>
      <c r="D43339"/>
      <c r="E43339"/>
      <c r="F43339"/>
      <c r="G43339"/>
      <c r="H43339"/>
      <c r="I43339"/>
      <c r="J43339"/>
      <c r="K43339"/>
      <c r="L43339"/>
      <c r="M43339"/>
      <c r="N43339"/>
      <c r="O43339"/>
      <c r="P43339"/>
      <c r="Q43339"/>
      <c r="R43339"/>
    </row>
    <row r="43340" spans="3:18" x14ac:dyDescent="0.2">
      <c r="C43340"/>
      <c r="D43340"/>
      <c r="E43340"/>
      <c r="F43340"/>
      <c r="G43340"/>
      <c r="H43340"/>
      <c r="I43340"/>
      <c r="J43340"/>
      <c r="K43340"/>
      <c r="L43340"/>
      <c r="M43340"/>
      <c r="N43340"/>
      <c r="O43340"/>
      <c r="P43340"/>
      <c r="Q43340"/>
      <c r="R43340"/>
    </row>
    <row r="43341" spans="3:18" x14ac:dyDescent="0.2">
      <c r="C43341"/>
      <c r="D43341"/>
      <c r="E43341"/>
      <c r="F43341"/>
      <c r="G43341"/>
      <c r="H43341"/>
      <c r="I43341"/>
      <c r="J43341"/>
      <c r="K43341"/>
      <c r="L43341"/>
      <c r="M43341"/>
      <c r="N43341"/>
      <c r="O43341"/>
      <c r="P43341"/>
      <c r="Q43341"/>
      <c r="R43341"/>
    </row>
    <row r="43342" spans="3:18" x14ac:dyDescent="0.2">
      <c r="C43342"/>
      <c r="D43342"/>
      <c r="E43342"/>
      <c r="F43342"/>
      <c r="G43342"/>
      <c r="H43342"/>
      <c r="I43342"/>
      <c r="J43342"/>
      <c r="K43342"/>
      <c r="L43342"/>
      <c r="M43342"/>
      <c r="N43342"/>
      <c r="O43342"/>
      <c r="P43342"/>
      <c r="Q43342"/>
      <c r="R43342"/>
    </row>
    <row r="43343" spans="3:18" x14ac:dyDescent="0.2">
      <c r="C43343"/>
      <c r="D43343"/>
      <c r="E43343"/>
      <c r="F43343"/>
      <c r="G43343"/>
      <c r="H43343"/>
      <c r="I43343"/>
      <c r="J43343"/>
      <c r="K43343"/>
      <c r="L43343"/>
      <c r="M43343"/>
      <c r="N43343"/>
      <c r="O43343"/>
      <c r="P43343"/>
      <c r="Q43343"/>
      <c r="R43343"/>
    </row>
    <row r="43344" spans="3:18" x14ac:dyDescent="0.2">
      <c r="C43344"/>
      <c r="D43344"/>
      <c r="E43344"/>
      <c r="F43344"/>
      <c r="G43344"/>
      <c r="H43344"/>
      <c r="I43344"/>
      <c r="J43344"/>
      <c r="K43344"/>
      <c r="L43344"/>
      <c r="M43344"/>
      <c r="N43344"/>
      <c r="O43344"/>
      <c r="P43344"/>
      <c r="Q43344"/>
      <c r="R43344"/>
    </row>
    <row r="43345" spans="3:18" x14ac:dyDescent="0.2">
      <c r="C43345"/>
      <c r="D43345"/>
      <c r="E43345"/>
      <c r="F43345"/>
      <c r="G43345"/>
      <c r="H43345"/>
      <c r="I43345"/>
      <c r="J43345"/>
      <c r="K43345"/>
      <c r="L43345"/>
      <c r="M43345"/>
      <c r="N43345"/>
      <c r="O43345"/>
      <c r="P43345"/>
      <c r="Q43345"/>
      <c r="R43345"/>
    </row>
    <row r="43346" spans="3:18" x14ac:dyDescent="0.2">
      <c r="C43346"/>
      <c r="D43346"/>
      <c r="E43346"/>
      <c r="F43346"/>
      <c r="G43346"/>
      <c r="H43346"/>
      <c r="I43346"/>
      <c r="J43346"/>
      <c r="K43346"/>
      <c r="L43346"/>
      <c r="M43346"/>
      <c r="N43346"/>
      <c r="O43346"/>
      <c r="P43346"/>
      <c r="Q43346"/>
      <c r="R43346"/>
    </row>
    <row r="43347" spans="3:18" x14ac:dyDescent="0.2">
      <c r="C43347"/>
      <c r="D43347"/>
      <c r="E43347"/>
      <c r="F43347"/>
      <c r="G43347"/>
      <c r="H43347"/>
      <c r="I43347"/>
      <c r="J43347"/>
      <c r="K43347"/>
      <c r="L43347"/>
      <c r="M43347"/>
      <c r="N43347"/>
      <c r="O43347"/>
      <c r="P43347"/>
      <c r="Q43347"/>
      <c r="R43347"/>
    </row>
    <row r="43348" spans="3:18" x14ac:dyDescent="0.2">
      <c r="C43348"/>
      <c r="D43348"/>
      <c r="E43348"/>
      <c r="F43348"/>
      <c r="G43348"/>
      <c r="H43348"/>
      <c r="I43348"/>
      <c r="J43348"/>
      <c r="K43348"/>
      <c r="L43348"/>
      <c r="M43348"/>
      <c r="N43348"/>
      <c r="O43348"/>
      <c r="P43348"/>
      <c r="Q43348"/>
      <c r="R43348"/>
    </row>
    <row r="43349" spans="3:18" x14ac:dyDescent="0.2">
      <c r="C43349"/>
      <c r="D43349"/>
      <c r="E43349"/>
      <c r="F43349"/>
      <c r="G43349"/>
      <c r="H43349"/>
      <c r="I43349"/>
      <c r="J43349"/>
      <c r="K43349"/>
      <c r="L43349"/>
      <c r="M43349"/>
      <c r="N43349"/>
      <c r="O43349"/>
      <c r="P43349"/>
      <c r="Q43349"/>
      <c r="R43349"/>
    </row>
    <row r="43350" spans="3:18" x14ac:dyDescent="0.2">
      <c r="C43350"/>
      <c r="D43350"/>
      <c r="E43350"/>
      <c r="F43350"/>
      <c r="G43350"/>
      <c r="H43350"/>
      <c r="I43350"/>
      <c r="J43350"/>
      <c r="K43350"/>
      <c r="L43350"/>
      <c r="M43350"/>
      <c r="N43350"/>
      <c r="O43350"/>
      <c r="P43350"/>
      <c r="Q43350"/>
      <c r="R43350"/>
    </row>
    <row r="43351" spans="3:18" x14ac:dyDescent="0.2">
      <c r="C43351"/>
      <c r="D43351"/>
      <c r="E43351"/>
      <c r="F43351"/>
      <c r="G43351"/>
      <c r="H43351"/>
      <c r="I43351"/>
      <c r="J43351"/>
      <c r="K43351"/>
      <c r="L43351"/>
      <c r="M43351"/>
      <c r="N43351"/>
      <c r="O43351"/>
      <c r="P43351"/>
      <c r="Q43351"/>
      <c r="R43351"/>
    </row>
    <row r="43352" spans="3:18" x14ac:dyDescent="0.2">
      <c r="C43352"/>
      <c r="D43352"/>
      <c r="E43352"/>
      <c r="F43352"/>
      <c r="G43352"/>
      <c r="H43352"/>
      <c r="I43352"/>
      <c r="J43352"/>
      <c r="K43352"/>
      <c r="L43352"/>
      <c r="M43352"/>
      <c r="N43352"/>
      <c r="O43352"/>
      <c r="P43352"/>
      <c r="Q43352"/>
      <c r="R43352"/>
    </row>
    <row r="43353" spans="3:18" x14ac:dyDescent="0.2">
      <c r="C43353"/>
      <c r="D43353"/>
      <c r="E43353"/>
      <c r="F43353"/>
      <c r="G43353"/>
      <c r="H43353"/>
      <c r="I43353"/>
      <c r="J43353"/>
      <c r="K43353"/>
      <c r="L43353"/>
      <c r="M43353"/>
      <c r="N43353"/>
      <c r="O43353"/>
      <c r="P43353"/>
      <c r="Q43353"/>
      <c r="R43353"/>
    </row>
    <row r="43354" spans="3:18" x14ac:dyDescent="0.2">
      <c r="C43354"/>
      <c r="D43354"/>
      <c r="E43354"/>
      <c r="F43354"/>
      <c r="G43354"/>
      <c r="H43354"/>
      <c r="I43354"/>
      <c r="J43354"/>
      <c r="K43354"/>
      <c r="L43354"/>
      <c r="M43354"/>
      <c r="N43354"/>
      <c r="O43354"/>
      <c r="P43354"/>
      <c r="Q43354"/>
      <c r="R43354"/>
    </row>
    <row r="43355" spans="3:18" x14ac:dyDescent="0.2">
      <c r="C43355"/>
      <c r="D43355"/>
      <c r="E43355"/>
      <c r="F43355"/>
      <c r="G43355"/>
      <c r="H43355"/>
      <c r="I43355"/>
      <c r="J43355"/>
      <c r="K43355"/>
      <c r="L43355"/>
      <c r="M43355"/>
      <c r="N43355"/>
      <c r="O43355"/>
      <c r="P43355"/>
      <c r="Q43355"/>
      <c r="R43355"/>
    </row>
    <row r="43356" spans="3:18" x14ac:dyDescent="0.2">
      <c r="C43356"/>
      <c r="D43356"/>
      <c r="E43356"/>
      <c r="F43356"/>
      <c r="G43356"/>
      <c r="H43356"/>
      <c r="I43356"/>
      <c r="J43356"/>
      <c r="K43356"/>
      <c r="L43356"/>
      <c r="M43356"/>
      <c r="N43356"/>
      <c r="O43356"/>
      <c r="P43356"/>
      <c r="Q43356"/>
      <c r="R43356"/>
    </row>
    <row r="43357" spans="3:18" x14ac:dyDescent="0.2">
      <c r="C43357"/>
      <c r="D43357"/>
      <c r="E43357"/>
      <c r="F43357"/>
      <c r="G43357"/>
      <c r="H43357"/>
      <c r="I43357"/>
      <c r="J43357"/>
      <c r="K43357"/>
      <c r="L43357"/>
      <c r="M43357"/>
      <c r="N43357"/>
      <c r="O43357"/>
      <c r="P43357"/>
      <c r="Q43357"/>
      <c r="R43357"/>
    </row>
    <row r="43358" spans="3:18" x14ac:dyDescent="0.2">
      <c r="C43358"/>
      <c r="D43358"/>
      <c r="E43358"/>
      <c r="F43358"/>
      <c r="G43358"/>
      <c r="H43358"/>
      <c r="I43358"/>
      <c r="J43358"/>
      <c r="K43358"/>
      <c r="L43358"/>
      <c r="M43358"/>
      <c r="N43358"/>
      <c r="O43358"/>
      <c r="P43358"/>
      <c r="Q43358"/>
      <c r="R43358"/>
    </row>
    <row r="43359" spans="3:18" x14ac:dyDescent="0.2">
      <c r="C43359"/>
      <c r="D43359"/>
      <c r="E43359"/>
      <c r="F43359"/>
      <c r="G43359"/>
      <c r="H43359"/>
      <c r="I43359"/>
      <c r="J43359"/>
      <c r="K43359"/>
      <c r="L43359"/>
      <c r="M43359"/>
      <c r="N43359"/>
      <c r="O43359"/>
      <c r="P43359"/>
      <c r="Q43359"/>
      <c r="R43359"/>
    </row>
    <row r="43360" spans="3:18" x14ac:dyDescent="0.2">
      <c r="C43360"/>
      <c r="D43360"/>
      <c r="E43360"/>
      <c r="F43360"/>
      <c r="G43360"/>
      <c r="H43360"/>
      <c r="I43360"/>
      <c r="J43360"/>
      <c r="K43360"/>
      <c r="L43360"/>
      <c r="M43360"/>
      <c r="N43360"/>
      <c r="O43360"/>
      <c r="P43360"/>
      <c r="Q43360"/>
      <c r="R43360"/>
    </row>
    <row r="43361" spans="3:18" x14ac:dyDescent="0.2">
      <c r="C43361"/>
      <c r="D43361"/>
      <c r="E43361"/>
      <c r="F43361"/>
      <c r="G43361"/>
      <c r="H43361"/>
      <c r="I43361"/>
      <c r="J43361"/>
      <c r="K43361"/>
      <c r="L43361"/>
      <c r="M43361"/>
      <c r="N43361"/>
      <c r="O43361"/>
      <c r="P43361"/>
      <c r="Q43361"/>
      <c r="R43361"/>
    </row>
    <row r="43362" spans="3:18" x14ac:dyDescent="0.2">
      <c r="C43362"/>
      <c r="D43362"/>
      <c r="E43362"/>
      <c r="F43362"/>
      <c r="G43362"/>
      <c r="H43362"/>
      <c r="I43362"/>
      <c r="J43362"/>
      <c r="K43362"/>
      <c r="L43362"/>
      <c r="M43362"/>
      <c r="N43362"/>
      <c r="O43362"/>
      <c r="P43362"/>
      <c r="Q43362"/>
      <c r="R43362"/>
    </row>
    <row r="43363" spans="3:18" x14ac:dyDescent="0.2">
      <c r="C43363"/>
      <c r="D43363"/>
      <c r="E43363"/>
      <c r="F43363"/>
      <c r="G43363"/>
      <c r="H43363"/>
      <c r="I43363"/>
      <c r="J43363"/>
      <c r="K43363"/>
      <c r="L43363"/>
      <c r="M43363"/>
      <c r="N43363"/>
      <c r="O43363"/>
      <c r="P43363"/>
      <c r="Q43363"/>
      <c r="R43363"/>
    </row>
    <row r="43364" spans="3:18" x14ac:dyDescent="0.2">
      <c r="C43364"/>
      <c r="D43364"/>
      <c r="E43364"/>
      <c r="F43364"/>
      <c r="G43364"/>
      <c r="H43364"/>
      <c r="I43364"/>
      <c r="J43364"/>
      <c r="K43364"/>
      <c r="L43364"/>
      <c r="M43364"/>
      <c r="N43364"/>
      <c r="O43364"/>
      <c r="P43364"/>
      <c r="Q43364"/>
      <c r="R43364"/>
    </row>
    <row r="43365" spans="3:18" x14ac:dyDescent="0.2">
      <c r="C43365"/>
      <c r="D43365"/>
      <c r="E43365"/>
      <c r="F43365"/>
      <c r="G43365"/>
      <c r="H43365"/>
      <c r="I43365"/>
      <c r="J43365"/>
      <c r="K43365"/>
      <c r="L43365"/>
      <c r="M43365"/>
      <c r="N43365"/>
      <c r="O43365"/>
      <c r="P43365"/>
      <c r="Q43365"/>
      <c r="R43365"/>
    </row>
    <row r="43366" spans="3:18" x14ac:dyDescent="0.2">
      <c r="C43366"/>
      <c r="D43366"/>
      <c r="E43366"/>
      <c r="F43366"/>
      <c r="G43366"/>
      <c r="H43366"/>
      <c r="I43366"/>
      <c r="J43366"/>
      <c r="K43366"/>
      <c r="L43366"/>
      <c r="M43366"/>
      <c r="N43366"/>
      <c r="O43366"/>
      <c r="P43366"/>
      <c r="Q43366"/>
      <c r="R43366"/>
    </row>
    <row r="43367" spans="3:18" x14ac:dyDescent="0.2">
      <c r="C43367"/>
      <c r="D43367"/>
      <c r="E43367"/>
      <c r="F43367"/>
      <c r="G43367"/>
      <c r="H43367"/>
      <c r="I43367"/>
      <c r="J43367"/>
      <c r="K43367"/>
      <c r="L43367"/>
      <c r="M43367"/>
      <c r="N43367"/>
      <c r="O43367"/>
      <c r="P43367"/>
      <c r="Q43367"/>
      <c r="R43367"/>
    </row>
    <row r="43368" spans="3:18" x14ac:dyDescent="0.2">
      <c r="C43368"/>
      <c r="D43368"/>
      <c r="E43368"/>
      <c r="F43368"/>
      <c r="G43368"/>
      <c r="H43368"/>
      <c r="I43368"/>
      <c r="J43368"/>
      <c r="K43368"/>
      <c r="L43368"/>
      <c r="M43368"/>
      <c r="N43368"/>
      <c r="O43368"/>
      <c r="P43368"/>
      <c r="Q43368"/>
      <c r="R43368"/>
    </row>
    <row r="43369" spans="3:18" x14ac:dyDescent="0.2">
      <c r="C43369"/>
      <c r="D43369"/>
      <c r="E43369"/>
      <c r="F43369"/>
      <c r="G43369"/>
      <c r="H43369"/>
      <c r="I43369"/>
      <c r="J43369"/>
      <c r="K43369"/>
      <c r="L43369"/>
      <c r="M43369"/>
      <c r="N43369"/>
      <c r="O43369"/>
      <c r="P43369"/>
      <c r="Q43369"/>
      <c r="R43369"/>
    </row>
    <row r="43370" spans="3:18" x14ac:dyDescent="0.2">
      <c r="C43370"/>
      <c r="D43370"/>
      <c r="E43370"/>
      <c r="F43370"/>
      <c r="G43370"/>
      <c r="H43370"/>
      <c r="I43370"/>
      <c r="J43370"/>
      <c r="K43370"/>
      <c r="L43370"/>
      <c r="M43370"/>
      <c r="N43370"/>
      <c r="O43370"/>
      <c r="P43370"/>
      <c r="Q43370"/>
      <c r="R43370"/>
    </row>
    <row r="43371" spans="3:18" x14ac:dyDescent="0.2">
      <c r="C43371"/>
      <c r="D43371"/>
      <c r="E43371"/>
      <c r="F43371"/>
      <c r="G43371"/>
      <c r="H43371"/>
      <c r="I43371"/>
      <c r="J43371"/>
      <c r="K43371"/>
      <c r="L43371"/>
      <c r="M43371"/>
      <c r="N43371"/>
      <c r="O43371"/>
      <c r="P43371"/>
      <c r="Q43371"/>
      <c r="R43371"/>
    </row>
    <row r="43372" spans="3:18" x14ac:dyDescent="0.2">
      <c r="C43372"/>
      <c r="D43372"/>
      <c r="E43372"/>
      <c r="F43372"/>
      <c r="G43372"/>
      <c r="H43372"/>
      <c r="I43372"/>
      <c r="J43372"/>
      <c r="K43372"/>
      <c r="L43372"/>
      <c r="M43372"/>
      <c r="N43372"/>
      <c r="O43372"/>
      <c r="P43372"/>
      <c r="Q43372"/>
      <c r="R43372"/>
    </row>
    <row r="43373" spans="3:18" x14ac:dyDescent="0.2">
      <c r="C43373"/>
      <c r="D43373"/>
      <c r="E43373"/>
      <c r="F43373"/>
      <c r="G43373"/>
      <c r="H43373"/>
      <c r="I43373"/>
      <c r="J43373"/>
      <c r="K43373"/>
      <c r="L43373"/>
      <c r="M43373"/>
      <c r="N43373"/>
      <c r="O43373"/>
      <c r="P43373"/>
      <c r="Q43373"/>
      <c r="R43373"/>
    </row>
    <row r="43374" spans="3:18" x14ac:dyDescent="0.2">
      <c r="C43374"/>
      <c r="D43374"/>
      <c r="E43374"/>
      <c r="F43374"/>
      <c r="G43374"/>
      <c r="H43374"/>
      <c r="I43374"/>
      <c r="J43374"/>
      <c r="K43374"/>
      <c r="L43374"/>
      <c r="M43374"/>
      <c r="N43374"/>
      <c r="O43374"/>
      <c r="P43374"/>
      <c r="Q43374"/>
      <c r="R43374"/>
    </row>
    <row r="43375" spans="3:18" x14ac:dyDescent="0.2">
      <c r="C43375"/>
      <c r="D43375"/>
      <c r="E43375"/>
      <c r="F43375"/>
      <c r="G43375"/>
      <c r="H43375"/>
      <c r="I43375"/>
      <c r="J43375"/>
      <c r="K43375"/>
      <c r="L43375"/>
      <c r="M43375"/>
      <c r="N43375"/>
      <c r="O43375"/>
      <c r="P43375"/>
      <c r="Q43375"/>
      <c r="R43375"/>
    </row>
    <row r="43376" spans="3:18" x14ac:dyDescent="0.2">
      <c r="C43376"/>
      <c r="D43376"/>
      <c r="E43376"/>
      <c r="F43376"/>
      <c r="G43376"/>
      <c r="H43376"/>
      <c r="I43376"/>
      <c r="J43376"/>
      <c r="K43376"/>
      <c r="L43376"/>
      <c r="M43376"/>
      <c r="N43376"/>
      <c r="O43376"/>
      <c r="P43376"/>
      <c r="Q43376"/>
      <c r="R43376"/>
    </row>
    <row r="43377" spans="3:18" x14ac:dyDescent="0.2">
      <c r="C43377"/>
      <c r="D43377"/>
      <c r="E43377"/>
      <c r="F43377"/>
      <c r="G43377"/>
      <c r="H43377"/>
      <c r="I43377"/>
      <c r="J43377"/>
      <c r="K43377"/>
      <c r="L43377"/>
      <c r="M43377"/>
      <c r="N43377"/>
      <c r="O43377"/>
      <c r="P43377"/>
      <c r="Q43377"/>
      <c r="R43377"/>
    </row>
    <row r="43378" spans="3:18" x14ac:dyDescent="0.2">
      <c r="C43378"/>
      <c r="D43378"/>
      <c r="E43378"/>
      <c r="F43378"/>
      <c r="G43378"/>
      <c r="H43378"/>
      <c r="I43378"/>
      <c r="J43378"/>
      <c r="K43378"/>
      <c r="L43378"/>
      <c r="M43378"/>
      <c r="N43378"/>
      <c r="O43378"/>
      <c r="P43378"/>
      <c r="Q43378"/>
      <c r="R43378"/>
    </row>
    <row r="43379" spans="3:18" x14ac:dyDescent="0.2">
      <c r="C43379"/>
      <c r="D43379"/>
      <c r="E43379"/>
      <c r="F43379"/>
      <c r="G43379"/>
      <c r="H43379"/>
      <c r="I43379"/>
      <c r="J43379"/>
      <c r="K43379"/>
      <c r="L43379"/>
      <c r="M43379"/>
      <c r="N43379"/>
      <c r="O43379"/>
      <c r="P43379"/>
      <c r="Q43379"/>
      <c r="R43379"/>
    </row>
    <row r="43380" spans="3:18" x14ac:dyDescent="0.2">
      <c r="C43380"/>
      <c r="D43380"/>
      <c r="E43380"/>
      <c r="F43380"/>
      <c r="G43380"/>
      <c r="H43380"/>
      <c r="I43380"/>
      <c r="J43380"/>
      <c r="K43380"/>
      <c r="L43380"/>
      <c r="M43380"/>
      <c r="N43380"/>
      <c r="O43380"/>
      <c r="P43380"/>
      <c r="Q43380"/>
      <c r="R43380"/>
    </row>
    <row r="43381" spans="3:18" x14ac:dyDescent="0.2">
      <c r="C43381"/>
      <c r="D43381"/>
      <c r="E43381"/>
      <c r="F43381"/>
      <c r="G43381"/>
      <c r="H43381"/>
      <c r="I43381"/>
      <c r="J43381"/>
      <c r="K43381"/>
      <c r="L43381"/>
      <c r="M43381"/>
      <c r="N43381"/>
      <c r="O43381"/>
      <c r="P43381"/>
      <c r="Q43381"/>
      <c r="R43381"/>
    </row>
    <row r="43382" spans="3:18" x14ac:dyDescent="0.2">
      <c r="C43382"/>
      <c r="D43382"/>
      <c r="E43382"/>
      <c r="F43382"/>
      <c r="G43382"/>
      <c r="H43382"/>
      <c r="I43382"/>
      <c r="J43382"/>
      <c r="K43382"/>
      <c r="L43382"/>
      <c r="M43382"/>
      <c r="N43382"/>
      <c r="O43382"/>
      <c r="P43382"/>
      <c r="Q43382"/>
      <c r="R43382"/>
    </row>
    <row r="43383" spans="3:18" x14ac:dyDescent="0.2">
      <c r="C43383"/>
      <c r="D43383"/>
      <c r="E43383"/>
      <c r="F43383"/>
      <c r="G43383"/>
      <c r="H43383"/>
      <c r="I43383"/>
      <c r="J43383"/>
      <c r="K43383"/>
      <c r="L43383"/>
      <c r="M43383"/>
      <c r="N43383"/>
      <c r="O43383"/>
      <c r="P43383"/>
      <c r="Q43383"/>
      <c r="R43383"/>
    </row>
    <row r="43384" spans="3:18" x14ac:dyDescent="0.2">
      <c r="C43384"/>
      <c r="D43384"/>
      <c r="E43384"/>
      <c r="F43384"/>
      <c r="G43384"/>
      <c r="H43384"/>
      <c r="I43384"/>
      <c r="J43384"/>
      <c r="K43384"/>
      <c r="L43384"/>
      <c r="M43384"/>
      <c r="N43384"/>
      <c r="O43384"/>
      <c r="P43384"/>
      <c r="Q43384"/>
      <c r="R43384"/>
    </row>
    <row r="43385" spans="3:18" x14ac:dyDescent="0.2">
      <c r="C43385"/>
      <c r="D43385"/>
      <c r="E43385"/>
      <c r="F43385"/>
      <c r="G43385"/>
      <c r="H43385"/>
      <c r="I43385"/>
      <c r="J43385"/>
      <c r="K43385"/>
      <c r="L43385"/>
      <c r="M43385"/>
      <c r="N43385"/>
      <c r="O43385"/>
      <c r="P43385"/>
      <c r="Q43385"/>
      <c r="R43385"/>
    </row>
    <row r="43386" spans="3:18" x14ac:dyDescent="0.2">
      <c r="C43386"/>
      <c r="D43386"/>
      <c r="E43386"/>
      <c r="F43386"/>
      <c r="G43386"/>
      <c r="H43386"/>
      <c r="I43386"/>
      <c r="J43386"/>
      <c r="K43386"/>
      <c r="L43386"/>
      <c r="M43386"/>
      <c r="N43386"/>
      <c r="O43386"/>
      <c r="P43386"/>
      <c r="Q43386"/>
      <c r="R43386"/>
    </row>
    <row r="43387" spans="3:18" x14ac:dyDescent="0.2">
      <c r="C43387"/>
      <c r="D43387"/>
      <c r="E43387"/>
      <c r="F43387"/>
      <c r="G43387"/>
      <c r="H43387"/>
      <c r="I43387"/>
      <c r="J43387"/>
      <c r="K43387"/>
      <c r="L43387"/>
      <c r="M43387"/>
      <c r="N43387"/>
      <c r="O43387"/>
      <c r="P43387"/>
      <c r="Q43387"/>
      <c r="R43387"/>
    </row>
    <row r="43388" spans="3:18" x14ac:dyDescent="0.2">
      <c r="C43388"/>
      <c r="D43388"/>
      <c r="E43388"/>
      <c r="F43388"/>
      <c r="G43388"/>
      <c r="H43388"/>
      <c r="I43388"/>
      <c r="J43388"/>
      <c r="K43388"/>
      <c r="L43388"/>
      <c r="M43388"/>
      <c r="N43388"/>
      <c r="O43388"/>
      <c r="P43388"/>
      <c r="Q43388"/>
      <c r="R43388"/>
    </row>
    <row r="43389" spans="3:18" x14ac:dyDescent="0.2">
      <c r="C43389"/>
      <c r="D43389"/>
      <c r="E43389"/>
      <c r="F43389"/>
      <c r="G43389"/>
      <c r="H43389"/>
      <c r="I43389"/>
      <c r="J43389"/>
      <c r="K43389"/>
      <c r="L43389"/>
      <c r="M43389"/>
      <c r="N43389"/>
      <c r="O43389"/>
      <c r="P43389"/>
      <c r="Q43389"/>
      <c r="R43389"/>
    </row>
    <row r="43390" spans="3:18" x14ac:dyDescent="0.2">
      <c r="C43390"/>
      <c r="D43390"/>
      <c r="E43390"/>
      <c r="F43390"/>
      <c r="G43390"/>
      <c r="H43390"/>
      <c r="I43390"/>
      <c r="J43390"/>
      <c r="K43390"/>
      <c r="L43390"/>
      <c r="M43390"/>
      <c r="N43390"/>
      <c r="O43390"/>
      <c r="P43390"/>
      <c r="Q43390"/>
      <c r="R43390"/>
    </row>
    <row r="43391" spans="3:18" x14ac:dyDescent="0.2">
      <c r="C43391"/>
      <c r="D43391"/>
      <c r="E43391"/>
      <c r="F43391"/>
      <c r="G43391"/>
      <c r="H43391"/>
      <c r="I43391"/>
      <c r="J43391"/>
      <c r="K43391"/>
      <c r="L43391"/>
      <c r="M43391"/>
      <c r="N43391"/>
      <c r="O43391"/>
      <c r="P43391"/>
      <c r="Q43391"/>
      <c r="R43391"/>
    </row>
    <row r="43392" spans="3:18" x14ac:dyDescent="0.2">
      <c r="C43392"/>
      <c r="D43392"/>
      <c r="E43392"/>
      <c r="F43392"/>
      <c r="G43392"/>
      <c r="H43392"/>
      <c r="I43392"/>
      <c r="J43392"/>
      <c r="K43392"/>
      <c r="L43392"/>
      <c r="M43392"/>
      <c r="N43392"/>
      <c r="O43392"/>
      <c r="P43392"/>
      <c r="Q43392"/>
      <c r="R43392"/>
    </row>
    <row r="43393" spans="3:18" x14ac:dyDescent="0.2">
      <c r="C43393"/>
      <c r="D43393"/>
      <c r="E43393"/>
      <c r="F43393"/>
      <c r="G43393"/>
      <c r="H43393"/>
      <c r="I43393"/>
      <c r="J43393"/>
      <c r="K43393"/>
      <c r="L43393"/>
      <c r="M43393"/>
      <c r="N43393"/>
      <c r="O43393"/>
      <c r="P43393"/>
      <c r="Q43393"/>
      <c r="R43393"/>
    </row>
    <row r="43394" spans="3:18" x14ac:dyDescent="0.2">
      <c r="C43394"/>
      <c r="D43394"/>
      <c r="E43394"/>
      <c r="F43394"/>
      <c r="G43394"/>
      <c r="H43394"/>
      <c r="I43394"/>
      <c r="J43394"/>
      <c r="K43394"/>
      <c r="L43394"/>
      <c r="M43394"/>
      <c r="N43394"/>
      <c r="O43394"/>
      <c r="P43394"/>
      <c r="Q43394"/>
      <c r="R43394"/>
    </row>
    <row r="43395" spans="3:18" x14ac:dyDescent="0.2">
      <c r="C43395"/>
      <c r="D43395"/>
      <c r="E43395"/>
      <c r="F43395"/>
      <c r="G43395"/>
      <c r="H43395"/>
      <c r="I43395"/>
      <c r="J43395"/>
      <c r="K43395"/>
      <c r="L43395"/>
      <c r="M43395"/>
      <c r="N43395"/>
      <c r="O43395"/>
      <c r="P43395"/>
      <c r="Q43395"/>
      <c r="R43395"/>
    </row>
    <row r="43396" spans="3:18" x14ac:dyDescent="0.2">
      <c r="C43396"/>
      <c r="D43396"/>
      <c r="E43396"/>
      <c r="F43396"/>
      <c r="G43396"/>
      <c r="H43396"/>
      <c r="I43396"/>
      <c r="J43396"/>
      <c r="K43396"/>
      <c r="L43396"/>
      <c r="M43396"/>
      <c r="N43396"/>
      <c r="O43396"/>
      <c r="P43396"/>
      <c r="Q43396"/>
      <c r="R43396"/>
    </row>
    <row r="43397" spans="3:18" x14ac:dyDescent="0.2">
      <c r="C43397"/>
      <c r="D43397"/>
      <c r="E43397"/>
      <c r="F43397"/>
      <c r="G43397"/>
      <c r="H43397"/>
      <c r="I43397"/>
      <c r="J43397"/>
      <c r="K43397"/>
      <c r="L43397"/>
      <c r="M43397"/>
      <c r="N43397"/>
      <c r="O43397"/>
      <c r="P43397"/>
      <c r="Q43397"/>
      <c r="R43397"/>
    </row>
    <row r="43398" spans="3:18" x14ac:dyDescent="0.2">
      <c r="C43398"/>
      <c r="D43398"/>
      <c r="E43398"/>
      <c r="F43398"/>
      <c r="G43398"/>
      <c r="H43398"/>
      <c r="I43398"/>
      <c r="J43398"/>
      <c r="K43398"/>
      <c r="L43398"/>
      <c r="M43398"/>
      <c r="N43398"/>
      <c r="O43398"/>
      <c r="P43398"/>
      <c r="Q43398"/>
      <c r="R43398"/>
    </row>
    <row r="43399" spans="3:18" x14ac:dyDescent="0.2">
      <c r="C43399"/>
      <c r="D43399"/>
      <c r="E43399"/>
      <c r="F43399"/>
      <c r="G43399"/>
      <c r="H43399"/>
      <c r="I43399"/>
      <c r="J43399"/>
      <c r="K43399"/>
      <c r="L43399"/>
      <c r="M43399"/>
      <c r="N43399"/>
      <c r="O43399"/>
      <c r="P43399"/>
      <c r="Q43399"/>
      <c r="R43399"/>
    </row>
    <row r="43400" spans="3:18" x14ac:dyDescent="0.2">
      <c r="C43400"/>
      <c r="D43400"/>
      <c r="E43400"/>
      <c r="F43400"/>
      <c r="G43400"/>
      <c r="H43400"/>
      <c r="I43400"/>
      <c r="J43400"/>
      <c r="K43400"/>
      <c r="L43400"/>
      <c r="M43400"/>
      <c r="N43400"/>
      <c r="O43400"/>
      <c r="P43400"/>
      <c r="Q43400"/>
      <c r="R43400"/>
    </row>
    <row r="43401" spans="3:18" x14ac:dyDescent="0.2">
      <c r="C43401"/>
      <c r="D43401"/>
      <c r="E43401"/>
      <c r="F43401"/>
      <c r="G43401"/>
      <c r="H43401"/>
      <c r="I43401"/>
      <c r="J43401"/>
      <c r="K43401"/>
      <c r="L43401"/>
      <c r="M43401"/>
      <c r="N43401"/>
      <c r="O43401"/>
      <c r="P43401"/>
      <c r="Q43401"/>
      <c r="R43401"/>
    </row>
    <row r="43402" spans="3:18" x14ac:dyDescent="0.2">
      <c r="C43402"/>
      <c r="D43402"/>
      <c r="E43402"/>
      <c r="F43402"/>
      <c r="G43402"/>
      <c r="H43402"/>
      <c r="I43402"/>
      <c r="J43402"/>
      <c r="K43402"/>
      <c r="L43402"/>
      <c r="M43402"/>
      <c r="N43402"/>
      <c r="O43402"/>
      <c r="P43402"/>
      <c r="Q43402"/>
      <c r="R43402"/>
    </row>
    <row r="43403" spans="3:18" x14ac:dyDescent="0.2">
      <c r="C43403"/>
      <c r="D43403"/>
      <c r="E43403"/>
      <c r="F43403"/>
      <c r="G43403"/>
      <c r="H43403"/>
      <c r="I43403"/>
      <c r="J43403"/>
      <c r="K43403"/>
      <c r="L43403"/>
      <c r="M43403"/>
      <c r="N43403"/>
      <c r="O43403"/>
      <c r="P43403"/>
      <c r="Q43403"/>
      <c r="R43403"/>
    </row>
    <row r="43404" spans="3:18" x14ac:dyDescent="0.2">
      <c r="C43404"/>
      <c r="D43404"/>
      <c r="E43404"/>
      <c r="F43404"/>
      <c r="G43404"/>
      <c r="H43404"/>
      <c r="I43404"/>
      <c r="J43404"/>
      <c r="K43404"/>
      <c r="L43404"/>
      <c r="M43404"/>
      <c r="N43404"/>
      <c r="O43404"/>
      <c r="P43404"/>
      <c r="Q43404"/>
      <c r="R43404"/>
    </row>
    <row r="43405" spans="3:18" x14ac:dyDescent="0.2">
      <c r="C43405"/>
      <c r="D43405"/>
      <c r="E43405"/>
      <c r="F43405"/>
      <c r="G43405"/>
      <c r="H43405"/>
      <c r="I43405"/>
      <c r="J43405"/>
      <c r="K43405"/>
      <c r="L43405"/>
      <c r="M43405"/>
      <c r="N43405"/>
      <c r="O43405"/>
      <c r="P43405"/>
      <c r="Q43405"/>
      <c r="R43405"/>
    </row>
    <row r="43406" spans="3:18" x14ac:dyDescent="0.2">
      <c r="C43406"/>
      <c r="D43406"/>
      <c r="E43406"/>
      <c r="F43406"/>
      <c r="G43406"/>
      <c r="H43406"/>
      <c r="I43406"/>
      <c r="J43406"/>
      <c r="K43406"/>
      <c r="L43406"/>
      <c r="M43406"/>
      <c r="N43406"/>
      <c r="O43406"/>
      <c r="P43406"/>
      <c r="Q43406"/>
      <c r="R43406"/>
    </row>
    <row r="43407" spans="3:18" x14ac:dyDescent="0.2">
      <c r="C43407"/>
      <c r="D43407"/>
      <c r="E43407"/>
      <c r="F43407"/>
      <c r="G43407"/>
      <c r="H43407"/>
      <c r="I43407"/>
      <c r="J43407"/>
      <c r="K43407"/>
      <c r="L43407"/>
      <c r="M43407"/>
      <c r="N43407"/>
      <c r="O43407"/>
      <c r="P43407"/>
      <c r="Q43407"/>
      <c r="R43407"/>
    </row>
    <row r="43408" spans="3:18" x14ac:dyDescent="0.2">
      <c r="C43408"/>
      <c r="D43408"/>
      <c r="E43408"/>
      <c r="F43408"/>
      <c r="G43408"/>
      <c r="H43408"/>
      <c r="I43408"/>
      <c r="J43408"/>
      <c r="K43408"/>
      <c r="L43408"/>
      <c r="M43408"/>
      <c r="N43408"/>
      <c r="O43408"/>
      <c r="P43408"/>
      <c r="Q43408"/>
      <c r="R43408"/>
    </row>
    <row r="43409" spans="3:18" x14ac:dyDescent="0.2">
      <c r="C43409"/>
      <c r="D43409"/>
      <c r="E43409"/>
      <c r="F43409"/>
      <c r="G43409"/>
      <c r="H43409"/>
      <c r="I43409"/>
      <c r="J43409"/>
      <c r="K43409"/>
      <c r="L43409"/>
      <c r="M43409"/>
      <c r="N43409"/>
      <c r="O43409"/>
      <c r="P43409"/>
      <c r="Q43409"/>
      <c r="R43409"/>
    </row>
    <row r="43410" spans="3:18" x14ac:dyDescent="0.2">
      <c r="C43410"/>
      <c r="D43410"/>
      <c r="E43410"/>
      <c r="F43410"/>
      <c r="G43410"/>
      <c r="H43410"/>
      <c r="I43410"/>
      <c r="J43410"/>
      <c r="K43410"/>
      <c r="L43410"/>
      <c r="M43410"/>
      <c r="N43410"/>
      <c r="O43410"/>
      <c r="P43410"/>
      <c r="Q43410"/>
      <c r="R43410"/>
    </row>
    <row r="43411" spans="3:18" x14ac:dyDescent="0.2">
      <c r="C43411"/>
      <c r="D43411"/>
      <c r="E43411"/>
      <c r="F43411"/>
      <c r="G43411"/>
      <c r="H43411"/>
      <c r="I43411"/>
      <c r="J43411"/>
      <c r="K43411"/>
      <c r="L43411"/>
      <c r="M43411"/>
      <c r="N43411"/>
      <c r="O43411"/>
      <c r="P43411"/>
      <c r="Q43411"/>
      <c r="R43411"/>
    </row>
    <row r="43412" spans="3:18" x14ac:dyDescent="0.2">
      <c r="C43412"/>
      <c r="D43412"/>
      <c r="E43412"/>
      <c r="F43412"/>
      <c r="G43412"/>
      <c r="H43412"/>
      <c r="I43412"/>
      <c r="J43412"/>
      <c r="K43412"/>
      <c r="L43412"/>
      <c r="M43412"/>
      <c r="N43412"/>
      <c r="O43412"/>
      <c r="P43412"/>
      <c r="Q43412"/>
      <c r="R43412"/>
    </row>
    <row r="43413" spans="3:18" x14ac:dyDescent="0.2">
      <c r="C43413"/>
      <c r="D43413"/>
      <c r="E43413"/>
      <c r="F43413"/>
      <c r="G43413"/>
      <c r="H43413"/>
      <c r="I43413"/>
      <c r="J43413"/>
      <c r="K43413"/>
      <c r="L43413"/>
      <c r="M43413"/>
      <c r="N43413"/>
      <c r="O43413"/>
      <c r="P43413"/>
      <c r="Q43413"/>
      <c r="R43413"/>
    </row>
    <row r="43414" spans="3:18" x14ac:dyDescent="0.2">
      <c r="C43414"/>
      <c r="D43414"/>
      <c r="E43414"/>
      <c r="F43414"/>
      <c r="G43414"/>
      <c r="H43414"/>
      <c r="I43414"/>
      <c r="J43414"/>
      <c r="K43414"/>
      <c r="L43414"/>
      <c r="M43414"/>
      <c r="N43414"/>
      <c r="O43414"/>
      <c r="P43414"/>
      <c r="Q43414"/>
      <c r="R43414"/>
    </row>
    <row r="43415" spans="3:18" x14ac:dyDescent="0.2">
      <c r="C43415"/>
      <c r="D43415"/>
      <c r="E43415"/>
      <c r="F43415"/>
      <c r="G43415"/>
      <c r="H43415"/>
      <c r="I43415"/>
      <c r="J43415"/>
      <c r="K43415"/>
      <c r="L43415"/>
      <c r="M43415"/>
      <c r="N43415"/>
      <c r="O43415"/>
      <c r="P43415"/>
      <c r="Q43415"/>
      <c r="R43415"/>
    </row>
    <row r="43416" spans="3:18" x14ac:dyDescent="0.2">
      <c r="C43416"/>
      <c r="D43416"/>
      <c r="E43416"/>
      <c r="F43416"/>
      <c r="G43416"/>
      <c r="H43416"/>
      <c r="I43416"/>
      <c r="J43416"/>
      <c r="K43416"/>
      <c r="L43416"/>
      <c r="M43416"/>
      <c r="N43416"/>
      <c r="O43416"/>
      <c r="P43416"/>
      <c r="Q43416"/>
      <c r="R43416"/>
    </row>
    <row r="43417" spans="3:18" x14ac:dyDescent="0.2">
      <c r="C43417"/>
      <c r="D43417"/>
      <c r="E43417"/>
      <c r="F43417"/>
      <c r="G43417"/>
      <c r="H43417"/>
      <c r="I43417"/>
      <c r="J43417"/>
      <c r="K43417"/>
      <c r="L43417"/>
      <c r="M43417"/>
      <c r="N43417"/>
      <c r="O43417"/>
      <c r="P43417"/>
      <c r="Q43417"/>
      <c r="R43417"/>
    </row>
    <row r="43418" spans="3:18" x14ac:dyDescent="0.2">
      <c r="C43418"/>
      <c r="D43418"/>
      <c r="E43418"/>
      <c r="F43418"/>
      <c r="G43418"/>
      <c r="H43418"/>
      <c r="I43418"/>
      <c r="J43418"/>
      <c r="K43418"/>
      <c r="L43418"/>
      <c r="M43418"/>
      <c r="N43418"/>
      <c r="O43418"/>
      <c r="P43418"/>
      <c r="Q43418"/>
      <c r="R43418"/>
    </row>
    <row r="43419" spans="3:18" x14ac:dyDescent="0.2">
      <c r="C43419"/>
      <c r="D43419"/>
      <c r="E43419"/>
      <c r="F43419"/>
      <c r="G43419"/>
      <c r="H43419"/>
      <c r="I43419"/>
      <c r="J43419"/>
      <c r="K43419"/>
      <c r="L43419"/>
      <c r="M43419"/>
      <c r="N43419"/>
      <c r="O43419"/>
      <c r="P43419"/>
      <c r="Q43419"/>
      <c r="R43419"/>
    </row>
    <row r="43420" spans="3:18" x14ac:dyDescent="0.2">
      <c r="C43420"/>
      <c r="D43420"/>
      <c r="E43420"/>
      <c r="F43420"/>
      <c r="G43420"/>
      <c r="H43420"/>
      <c r="I43420"/>
      <c r="J43420"/>
      <c r="K43420"/>
      <c r="L43420"/>
      <c r="M43420"/>
      <c r="N43420"/>
      <c r="O43420"/>
      <c r="P43420"/>
      <c r="Q43420"/>
      <c r="R43420"/>
    </row>
    <row r="43421" spans="3:18" x14ac:dyDescent="0.2">
      <c r="C43421"/>
      <c r="D43421"/>
      <c r="E43421"/>
      <c r="F43421"/>
      <c r="G43421"/>
      <c r="H43421"/>
      <c r="I43421"/>
      <c r="J43421"/>
      <c r="K43421"/>
      <c r="L43421"/>
      <c r="M43421"/>
      <c r="N43421"/>
      <c r="O43421"/>
      <c r="P43421"/>
      <c r="Q43421"/>
      <c r="R43421"/>
    </row>
    <row r="43422" spans="3:18" x14ac:dyDescent="0.2">
      <c r="C43422"/>
      <c r="D43422"/>
      <c r="E43422"/>
      <c r="F43422"/>
      <c r="G43422"/>
      <c r="H43422"/>
      <c r="I43422"/>
      <c r="J43422"/>
      <c r="K43422"/>
      <c r="L43422"/>
      <c r="M43422"/>
      <c r="N43422"/>
      <c r="O43422"/>
      <c r="P43422"/>
      <c r="Q43422"/>
      <c r="R43422"/>
    </row>
    <row r="43423" spans="3:18" x14ac:dyDescent="0.2">
      <c r="C43423"/>
      <c r="D43423"/>
      <c r="E43423"/>
      <c r="F43423"/>
      <c r="G43423"/>
      <c r="H43423"/>
      <c r="I43423"/>
      <c r="J43423"/>
      <c r="K43423"/>
      <c r="L43423"/>
      <c r="M43423"/>
      <c r="N43423"/>
      <c r="O43423"/>
      <c r="P43423"/>
      <c r="Q43423"/>
      <c r="R43423"/>
    </row>
    <row r="43424" spans="3:18" x14ac:dyDescent="0.2">
      <c r="C43424"/>
      <c r="D43424"/>
      <c r="E43424"/>
      <c r="F43424"/>
      <c r="G43424"/>
      <c r="H43424"/>
      <c r="I43424"/>
      <c r="J43424"/>
      <c r="K43424"/>
      <c r="L43424"/>
      <c r="M43424"/>
      <c r="N43424"/>
      <c r="O43424"/>
      <c r="P43424"/>
      <c r="Q43424"/>
      <c r="R43424"/>
    </row>
    <row r="43425" spans="3:18" x14ac:dyDescent="0.2">
      <c r="C43425"/>
      <c r="D43425"/>
      <c r="E43425"/>
      <c r="F43425"/>
      <c r="G43425"/>
      <c r="H43425"/>
      <c r="I43425"/>
      <c r="J43425"/>
      <c r="K43425"/>
      <c r="L43425"/>
      <c r="M43425"/>
      <c r="N43425"/>
      <c r="O43425"/>
      <c r="P43425"/>
      <c r="Q43425"/>
      <c r="R43425"/>
    </row>
    <row r="43426" spans="3:18" x14ac:dyDescent="0.2">
      <c r="C43426"/>
      <c r="D43426"/>
      <c r="E43426"/>
      <c r="F43426"/>
      <c r="G43426"/>
      <c r="H43426"/>
      <c r="I43426"/>
      <c r="J43426"/>
      <c r="K43426"/>
      <c r="L43426"/>
      <c r="M43426"/>
      <c r="N43426"/>
      <c r="O43426"/>
      <c r="P43426"/>
      <c r="Q43426"/>
      <c r="R43426"/>
    </row>
    <row r="43427" spans="3:18" x14ac:dyDescent="0.2">
      <c r="C43427"/>
      <c r="D43427"/>
      <c r="E43427"/>
      <c r="F43427"/>
      <c r="G43427"/>
      <c r="H43427"/>
      <c r="I43427"/>
      <c r="J43427"/>
      <c r="K43427"/>
      <c r="L43427"/>
      <c r="M43427"/>
      <c r="N43427"/>
      <c r="O43427"/>
      <c r="P43427"/>
      <c r="Q43427"/>
      <c r="R43427"/>
    </row>
    <row r="43428" spans="3:18" x14ac:dyDescent="0.2">
      <c r="C43428"/>
      <c r="D43428"/>
      <c r="E43428"/>
      <c r="F43428"/>
      <c r="G43428"/>
      <c r="H43428"/>
      <c r="I43428"/>
      <c r="J43428"/>
      <c r="K43428"/>
      <c r="L43428"/>
      <c r="M43428"/>
      <c r="N43428"/>
      <c r="O43428"/>
      <c r="P43428"/>
      <c r="Q43428"/>
      <c r="R43428"/>
    </row>
    <row r="43429" spans="3:18" x14ac:dyDescent="0.2">
      <c r="C43429"/>
      <c r="D43429"/>
      <c r="E43429"/>
      <c r="F43429"/>
      <c r="G43429"/>
      <c r="H43429"/>
      <c r="I43429"/>
      <c r="J43429"/>
      <c r="K43429"/>
      <c r="L43429"/>
      <c r="M43429"/>
      <c r="N43429"/>
      <c r="O43429"/>
      <c r="P43429"/>
      <c r="Q43429"/>
      <c r="R43429"/>
    </row>
    <row r="43430" spans="3:18" x14ac:dyDescent="0.2">
      <c r="C43430"/>
      <c r="D43430"/>
      <c r="E43430"/>
      <c r="F43430"/>
      <c r="G43430"/>
      <c r="H43430"/>
      <c r="I43430"/>
      <c r="J43430"/>
      <c r="K43430"/>
      <c r="L43430"/>
      <c r="M43430"/>
      <c r="N43430"/>
      <c r="O43430"/>
      <c r="P43430"/>
      <c r="Q43430"/>
      <c r="R43430"/>
    </row>
    <row r="43431" spans="3:18" x14ac:dyDescent="0.2">
      <c r="C43431"/>
      <c r="D43431"/>
      <c r="E43431"/>
      <c r="F43431"/>
      <c r="G43431"/>
      <c r="H43431"/>
      <c r="I43431"/>
      <c r="J43431"/>
      <c r="K43431"/>
      <c r="L43431"/>
      <c r="M43431"/>
      <c r="N43431"/>
      <c r="O43431"/>
      <c r="P43431"/>
      <c r="Q43431"/>
      <c r="R43431"/>
    </row>
    <row r="43432" spans="3:18" x14ac:dyDescent="0.2">
      <c r="C43432"/>
      <c r="D43432"/>
      <c r="E43432"/>
      <c r="F43432"/>
      <c r="G43432"/>
      <c r="H43432"/>
      <c r="I43432"/>
      <c r="J43432"/>
      <c r="K43432"/>
      <c r="L43432"/>
      <c r="M43432"/>
      <c r="N43432"/>
      <c r="O43432"/>
      <c r="P43432"/>
      <c r="Q43432"/>
      <c r="R43432"/>
    </row>
    <row r="43433" spans="3:18" x14ac:dyDescent="0.2">
      <c r="C43433"/>
      <c r="D43433"/>
      <c r="E43433"/>
      <c r="F43433"/>
      <c r="G43433"/>
      <c r="H43433"/>
      <c r="I43433"/>
      <c r="J43433"/>
      <c r="K43433"/>
      <c r="L43433"/>
      <c r="M43433"/>
      <c r="N43433"/>
      <c r="O43433"/>
      <c r="P43433"/>
      <c r="Q43433"/>
      <c r="R43433"/>
    </row>
    <row r="43434" spans="3:18" x14ac:dyDescent="0.2">
      <c r="C43434"/>
      <c r="D43434"/>
      <c r="E43434"/>
      <c r="F43434"/>
      <c r="G43434"/>
      <c r="H43434"/>
      <c r="I43434"/>
      <c r="J43434"/>
      <c r="K43434"/>
      <c r="L43434"/>
      <c r="M43434"/>
      <c r="N43434"/>
      <c r="O43434"/>
      <c r="P43434"/>
      <c r="Q43434"/>
      <c r="R43434"/>
    </row>
    <row r="43435" spans="3:18" x14ac:dyDescent="0.2">
      <c r="C43435"/>
      <c r="D43435"/>
      <c r="E43435"/>
      <c r="F43435"/>
      <c r="G43435"/>
      <c r="H43435"/>
      <c r="I43435"/>
      <c r="J43435"/>
      <c r="K43435"/>
      <c r="L43435"/>
      <c r="M43435"/>
      <c r="N43435"/>
      <c r="O43435"/>
      <c r="P43435"/>
      <c r="Q43435"/>
      <c r="R43435"/>
    </row>
    <row r="43436" spans="3:18" x14ac:dyDescent="0.2">
      <c r="C43436"/>
      <c r="D43436"/>
      <c r="E43436"/>
      <c r="F43436"/>
      <c r="G43436"/>
      <c r="H43436"/>
      <c r="I43436"/>
      <c r="J43436"/>
      <c r="K43436"/>
      <c r="L43436"/>
      <c r="M43436"/>
      <c r="N43436"/>
      <c r="O43436"/>
      <c r="P43436"/>
      <c r="Q43436"/>
      <c r="R43436"/>
    </row>
    <row r="43437" spans="3:18" x14ac:dyDescent="0.2">
      <c r="C43437"/>
      <c r="D43437"/>
      <c r="E43437"/>
      <c r="F43437"/>
      <c r="G43437"/>
      <c r="H43437"/>
      <c r="I43437"/>
      <c r="J43437"/>
      <c r="K43437"/>
      <c r="L43437"/>
      <c r="M43437"/>
      <c r="N43437"/>
      <c r="O43437"/>
      <c r="P43437"/>
      <c r="Q43437"/>
      <c r="R43437"/>
    </row>
    <row r="43438" spans="3:18" x14ac:dyDescent="0.2">
      <c r="C43438"/>
      <c r="D43438"/>
      <c r="E43438"/>
      <c r="F43438"/>
      <c r="G43438"/>
      <c r="H43438"/>
      <c r="I43438"/>
      <c r="J43438"/>
      <c r="K43438"/>
      <c r="L43438"/>
      <c r="M43438"/>
      <c r="N43438"/>
      <c r="O43438"/>
      <c r="P43438"/>
      <c r="Q43438"/>
      <c r="R43438"/>
    </row>
    <row r="43439" spans="3:18" x14ac:dyDescent="0.2">
      <c r="C43439"/>
      <c r="D43439"/>
      <c r="E43439"/>
      <c r="F43439"/>
      <c r="G43439"/>
      <c r="H43439"/>
      <c r="I43439"/>
      <c r="J43439"/>
      <c r="K43439"/>
      <c r="L43439"/>
      <c r="M43439"/>
      <c r="N43439"/>
      <c r="O43439"/>
      <c r="P43439"/>
      <c r="Q43439"/>
      <c r="R43439"/>
    </row>
    <row r="43440" spans="3:18" x14ac:dyDescent="0.2">
      <c r="C43440"/>
      <c r="D43440"/>
      <c r="E43440"/>
      <c r="F43440"/>
      <c r="G43440"/>
      <c r="H43440"/>
      <c r="I43440"/>
      <c r="J43440"/>
      <c r="K43440"/>
      <c r="L43440"/>
      <c r="M43440"/>
      <c r="N43440"/>
      <c r="O43440"/>
      <c r="P43440"/>
      <c r="Q43440"/>
      <c r="R43440"/>
    </row>
    <row r="43441" spans="3:18" x14ac:dyDescent="0.2">
      <c r="C43441"/>
      <c r="D43441"/>
      <c r="E43441"/>
      <c r="F43441"/>
      <c r="G43441"/>
      <c r="H43441"/>
      <c r="I43441"/>
      <c r="J43441"/>
      <c r="K43441"/>
      <c r="L43441"/>
      <c r="M43441"/>
      <c r="N43441"/>
      <c r="O43441"/>
      <c r="P43441"/>
      <c r="Q43441"/>
      <c r="R43441"/>
    </row>
    <row r="43442" spans="3:18" x14ac:dyDescent="0.2">
      <c r="C43442"/>
      <c r="D43442"/>
      <c r="E43442"/>
      <c r="F43442"/>
      <c r="G43442"/>
      <c r="H43442"/>
      <c r="I43442"/>
      <c r="J43442"/>
      <c r="K43442"/>
      <c r="L43442"/>
      <c r="M43442"/>
      <c r="N43442"/>
      <c r="O43442"/>
      <c r="P43442"/>
      <c r="Q43442"/>
      <c r="R43442"/>
    </row>
    <row r="43443" spans="3:18" x14ac:dyDescent="0.2">
      <c r="C43443"/>
      <c r="D43443"/>
      <c r="E43443"/>
      <c r="F43443"/>
      <c r="G43443"/>
      <c r="H43443"/>
      <c r="I43443"/>
      <c r="J43443"/>
      <c r="K43443"/>
      <c r="L43443"/>
      <c r="M43443"/>
      <c r="N43443"/>
      <c r="O43443"/>
      <c r="P43443"/>
      <c r="Q43443"/>
      <c r="R43443"/>
    </row>
    <row r="43444" spans="3:18" x14ac:dyDescent="0.2">
      <c r="C43444"/>
      <c r="D43444"/>
      <c r="E43444"/>
      <c r="F43444"/>
      <c r="G43444"/>
      <c r="H43444"/>
      <c r="I43444"/>
      <c r="J43444"/>
      <c r="K43444"/>
      <c r="L43444"/>
      <c r="M43444"/>
      <c r="N43444"/>
      <c r="O43444"/>
      <c r="P43444"/>
      <c r="Q43444"/>
      <c r="R43444"/>
    </row>
    <row r="43445" spans="3:18" x14ac:dyDescent="0.2">
      <c r="C43445"/>
      <c r="D43445"/>
      <c r="E43445"/>
      <c r="F43445"/>
      <c r="G43445"/>
      <c r="H43445"/>
      <c r="I43445"/>
      <c r="J43445"/>
      <c r="K43445"/>
      <c r="L43445"/>
      <c r="M43445"/>
      <c r="N43445"/>
      <c r="O43445"/>
      <c r="P43445"/>
      <c r="Q43445"/>
      <c r="R43445"/>
    </row>
    <row r="43446" spans="3:18" x14ac:dyDescent="0.2">
      <c r="C43446"/>
      <c r="D43446"/>
      <c r="E43446"/>
      <c r="F43446"/>
      <c r="G43446"/>
      <c r="H43446"/>
      <c r="I43446"/>
      <c r="J43446"/>
      <c r="K43446"/>
      <c r="L43446"/>
      <c r="M43446"/>
      <c r="N43446"/>
      <c r="O43446"/>
      <c r="P43446"/>
      <c r="Q43446"/>
      <c r="R43446"/>
    </row>
    <row r="43447" spans="3:18" x14ac:dyDescent="0.2">
      <c r="C43447"/>
      <c r="D43447"/>
      <c r="E43447"/>
      <c r="F43447"/>
      <c r="G43447"/>
      <c r="H43447"/>
      <c r="I43447"/>
      <c r="J43447"/>
      <c r="K43447"/>
      <c r="L43447"/>
      <c r="M43447"/>
      <c r="N43447"/>
      <c r="O43447"/>
      <c r="P43447"/>
      <c r="Q43447"/>
      <c r="R43447"/>
    </row>
    <row r="43448" spans="3:18" x14ac:dyDescent="0.2">
      <c r="C43448"/>
      <c r="D43448"/>
      <c r="E43448"/>
      <c r="F43448"/>
      <c r="G43448"/>
      <c r="H43448"/>
      <c r="I43448"/>
      <c r="J43448"/>
      <c r="K43448"/>
      <c r="L43448"/>
      <c r="M43448"/>
      <c r="N43448"/>
      <c r="O43448"/>
      <c r="P43448"/>
      <c r="Q43448"/>
      <c r="R43448"/>
    </row>
    <row r="43449" spans="3:18" x14ac:dyDescent="0.2">
      <c r="C43449"/>
      <c r="D43449"/>
      <c r="E43449"/>
      <c r="F43449"/>
      <c r="G43449"/>
      <c r="H43449"/>
      <c r="I43449"/>
      <c r="J43449"/>
      <c r="K43449"/>
      <c r="L43449"/>
      <c r="M43449"/>
      <c r="N43449"/>
      <c r="O43449"/>
      <c r="P43449"/>
      <c r="Q43449"/>
      <c r="R43449"/>
    </row>
    <row r="43450" spans="3:18" x14ac:dyDescent="0.2">
      <c r="C43450"/>
      <c r="D43450"/>
      <c r="E43450"/>
      <c r="F43450"/>
      <c r="G43450"/>
      <c r="H43450"/>
      <c r="I43450"/>
      <c r="J43450"/>
      <c r="K43450"/>
      <c r="L43450"/>
      <c r="M43450"/>
      <c r="N43450"/>
      <c r="O43450"/>
      <c r="P43450"/>
      <c r="Q43450"/>
      <c r="R43450"/>
    </row>
    <row r="43451" spans="3:18" x14ac:dyDescent="0.2">
      <c r="C43451"/>
      <c r="D43451"/>
      <c r="E43451"/>
      <c r="F43451"/>
      <c r="G43451"/>
      <c r="H43451"/>
      <c r="I43451"/>
      <c r="J43451"/>
      <c r="K43451"/>
      <c r="L43451"/>
      <c r="M43451"/>
      <c r="N43451"/>
      <c r="O43451"/>
      <c r="P43451"/>
      <c r="Q43451"/>
      <c r="R43451"/>
    </row>
    <row r="43452" spans="3:18" x14ac:dyDescent="0.2">
      <c r="C43452"/>
      <c r="D43452"/>
      <c r="E43452"/>
      <c r="F43452"/>
      <c r="G43452"/>
      <c r="H43452"/>
      <c r="I43452"/>
      <c r="J43452"/>
      <c r="K43452"/>
      <c r="L43452"/>
      <c r="M43452"/>
      <c r="N43452"/>
      <c r="O43452"/>
      <c r="P43452"/>
      <c r="Q43452"/>
      <c r="R43452"/>
    </row>
    <row r="43453" spans="3:18" x14ac:dyDescent="0.2">
      <c r="C43453"/>
      <c r="D43453"/>
      <c r="E43453"/>
      <c r="F43453"/>
      <c r="G43453"/>
      <c r="H43453"/>
      <c r="I43453"/>
      <c r="J43453"/>
      <c r="K43453"/>
      <c r="L43453"/>
      <c r="M43453"/>
      <c r="N43453"/>
      <c r="O43453"/>
      <c r="P43453"/>
      <c r="Q43453"/>
      <c r="R43453"/>
    </row>
    <row r="43454" spans="3:18" x14ac:dyDescent="0.2">
      <c r="C43454"/>
      <c r="D43454"/>
      <c r="E43454"/>
      <c r="F43454"/>
      <c r="G43454"/>
      <c r="H43454"/>
      <c r="I43454"/>
      <c r="J43454"/>
      <c r="K43454"/>
      <c r="L43454"/>
      <c r="M43454"/>
      <c r="N43454"/>
      <c r="O43454"/>
      <c r="P43454"/>
      <c r="Q43454"/>
      <c r="R43454"/>
    </row>
    <row r="43455" spans="3:18" x14ac:dyDescent="0.2">
      <c r="C43455"/>
      <c r="D43455"/>
      <c r="E43455"/>
      <c r="F43455"/>
      <c r="G43455"/>
      <c r="H43455"/>
      <c r="I43455"/>
      <c r="J43455"/>
      <c r="K43455"/>
      <c r="L43455"/>
      <c r="M43455"/>
      <c r="N43455"/>
      <c r="O43455"/>
      <c r="P43455"/>
      <c r="Q43455"/>
      <c r="R43455"/>
    </row>
    <row r="43456" spans="3:18" x14ac:dyDescent="0.2">
      <c r="C43456"/>
      <c r="D43456"/>
      <c r="E43456"/>
      <c r="F43456"/>
      <c r="G43456"/>
      <c r="H43456"/>
      <c r="I43456"/>
      <c r="J43456"/>
      <c r="K43456"/>
      <c r="L43456"/>
      <c r="M43456"/>
      <c r="N43456"/>
      <c r="O43456"/>
      <c r="P43456"/>
      <c r="Q43456"/>
      <c r="R43456"/>
    </row>
    <row r="43457" spans="3:18" x14ac:dyDescent="0.2">
      <c r="C43457"/>
      <c r="D43457"/>
      <c r="E43457"/>
      <c r="F43457"/>
      <c r="G43457"/>
      <c r="H43457"/>
      <c r="I43457"/>
      <c r="J43457"/>
      <c r="K43457"/>
      <c r="L43457"/>
      <c r="M43457"/>
      <c r="N43457"/>
      <c r="O43457"/>
      <c r="P43457"/>
      <c r="Q43457"/>
      <c r="R43457"/>
    </row>
    <row r="43458" spans="3:18" x14ac:dyDescent="0.2">
      <c r="C43458"/>
      <c r="D43458"/>
      <c r="E43458"/>
      <c r="F43458"/>
      <c r="G43458"/>
      <c r="H43458"/>
      <c r="I43458"/>
      <c r="J43458"/>
      <c r="K43458"/>
      <c r="L43458"/>
      <c r="M43458"/>
      <c r="N43458"/>
      <c r="O43458"/>
      <c r="P43458"/>
      <c r="Q43458"/>
      <c r="R43458"/>
    </row>
    <row r="43459" spans="3:18" x14ac:dyDescent="0.2">
      <c r="C43459"/>
      <c r="D43459"/>
      <c r="E43459"/>
      <c r="F43459"/>
      <c r="G43459"/>
      <c r="H43459"/>
      <c r="I43459"/>
      <c r="J43459"/>
      <c r="K43459"/>
      <c r="L43459"/>
      <c r="M43459"/>
      <c r="N43459"/>
      <c r="O43459"/>
      <c r="P43459"/>
      <c r="Q43459"/>
      <c r="R43459"/>
    </row>
    <row r="43460" spans="3:18" x14ac:dyDescent="0.2">
      <c r="C43460"/>
      <c r="D43460"/>
      <c r="E43460"/>
      <c r="F43460"/>
      <c r="G43460"/>
      <c r="H43460"/>
      <c r="I43460"/>
      <c r="J43460"/>
      <c r="K43460"/>
      <c r="L43460"/>
      <c r="M43460"/>
      <c r="N43460"/>
      <c r="O43460"/>
      <c r="P43460"/>
      <c r="Q43460"/>
      <c r="R43460"/>
    </row>
    <row r="43461" spans="3:18" x14ac:dyDescent="0.2">
      <c r="C43461"/>
      <c r="D43461"/>
      <c r="E43461"/>
      <c r="F43461"/>
      <c r="G43461"/>
      <c r="H43461"/>
      <c r="I43461"/>
      <c r="J43461"/>
      <c r="K43461"/>
      <c r="L43461"/>
      <c r="M43461"/>
      <c r="N43461"/>
      <c r="O43461"/>
      <c r="P43461"/>
      <c r="Q43461"/>
      <c r="R43461"/>
    </row>
    <row r="43462" spans="3:18" x14ac:dyDescent="0.2">
      <c r="C43462"/>
      <c r="D43462"/>
      <c r="E43462"/>
      <c r="F43462"/>
      <c r="G43462"/>
      <c r="H43462"/>
      <c r="I43462"/>
      <c r="J43462"/>
      <c r="K43462"/>
      <c r="L43462"/>
      <c r="M43462"/>
      <c r="N43462"/>
      <c r="O43462"/>
      <c r="P43462"/>
      <c r="Q43462"/>
      <c r="R43462"/>
    </row>
    <row r="43463" spans="3:18" x14ac:dyDescent="0.2">
      <c r="C43463"/>
      <c r="D43463"/>
      <c r="E43463"/>
      <c r="F43463"/>
      <c r="G43463"/>
      <c r="H43463"/>
      <c r="I43463"/>
      <c r="J43463"/>
      <c r="K43463"/>
      <c r="L43463"/>
      <c r="M43463"/>
      <c r="N43463"/>
      <c r="O43463"/>
      <c r="P43463"/>
      <c r="Q43463"/>
      <c r="R43463"/>
    </row>
    <row r="43464" spans="3:18" x14ac:dyDescent="0.2">
      <c r="C43464"/>
      <c r="D43464"/>
      <c r="E43464"/>
      <c r="F43464"/>
      <c r="G43464"/>
      <c r="H43464"/>
      <c r="I43464"/>
      <c r="J43464"/>
      <c r="K43464"/>
      <c r="L43464"/>
      <c r="M43464"/>
      <c r="N43464"/>
      <c r="O43464"/>
      <c r="P43464"/>
      <c r="Q43464"/>
      <c r="R43464"/>
    </row>
    <row r="43465" spans="3:18" x14ac:dyDescent="0.2">
      <c r="C43465"/>
      <c r="D43465"/>
      <c r="E43465"/>
      <c r="F43465"/>
      <c r="G43465"/>
      <c r="H43465"/>
      <c r="I43465"/>
      <c r="J43465"/>
      <c r="K43465"/>
      <c r="L43465"/>
      <c r="M43465"/>
      <c r="N43465"/>
      <c r="O43465"/>
      <c r="P43465"/>
      <c r="Q43465"/>
      <c r="R43465"/>
    </row>
    <row r="43466" spans="3:18" x14ac:dyDescent="0.2">
      <c r="C43466"/>
      <c r="D43466"/>
      <c r="E43466"/>
      <c r="F43466"/>
      <c r="G43466"/>
      <c r="H43466"/>
      <c r="I43466"/>
      <c r="J43466"/>
      <c r="K43466"/>
      <c r="L43466"/>
      <c r="M43466"/>
      <c r="N43466"/>
      <c r="O43466"/>
      <c r="P43466"/>
      <c r="Q43466"/>
      <c r="R43466"/>
    </row>
    <row r="43467" spans="3:18" x14ac:dyDescent="0.2">
      <c r="C43467"/>
      <c r="D43467"/>
      <c r="E43467"/>
      <c r="F43467"/>
      <c r="G43467"/>
      <c r="H43467"/>
      <c r="I43467"/>
      <c r="J43467"/>
      <c r="K43467"/>
      <c r="L43467"/>
      <c r="M43467"/>
      <c r="N43467"/>
      <c r="O43467"/>
      <c r="P43467"/>
      <c r="Q43467"/>
      <c r="R43467"/>
    </row>
    <row r="43468" spans="3:18" x14ac:dyDescent="0.2">
      <c r="C43468"/>
      <c r="D43468"/>
      <c r="E43468"/>
      <c r="F43468"/>
      <c r="G43468"/>
      <c r="H43468"/>
      <c r="I43468"/>
      <c r="J43468"/>
      <c r="K43468"/>
      <c r="L43468"/>
      <c r="M43468"/>
      <c r="N43468"/>
      <c r="O43468"/>
      <c r="P43468"/>
      <c r="Q43468"/>
      <c r="R43468"/>
    </row>
    <row r="43469" spans="3:18" x14ac:dyDescent="0.2">
      <c r="C43469"/>
      <c r="D43469"/>
      <c r="E43469"/>
      <c r="F43469"/>
      <c r="G43469"/>
      <c r="H43469"/>
      <c r="I43469"/>
      <c r="J43469"/>
      <c r="K43469"/>
      <c r="L43469"/>
      <c r="M43469"/>
      <c r="N43469"/>
      <c r="O43469"/>
      <c r="P43469"/>
      <c r="Q43469"/>
      <c r="R43469"/>
    </row>
    <row r="43470" spans="3:18" x14ac:dyDescent="0.2">
      <c r="C43470"/>
      <c r="D43470"/>
      <c r="E43470"/>
      <c r="F43470"/>
      <c r="G43470"/>
      <c r="H43470"/>
      <c r="I43470"/>
      <c r="J43470"/>
      <c r="K43470"/>
      <c r="L43470"/>
      <c r="M43470"/>
      <c r="N43470"/>
      <c r="O43470"/>
      <c r="P43470"/>
      <c r="Q43470"/>
      <c r="R43470"/>
    </row>
    <row r="43471" spans="3:18" x14ac:dyDescent="0.2">
      <c r="C43471"/>
      <c r="D43471"/>
      <c r="E43471"/>
      <c r="F43471"/>
      <c r="G43471"/>
      <c r="H43471"/>
      <c r="I43471"/>
      <c r="J43471"/>
      <c r="K43471"/>
      <c r="L43471"/>
      <c r="M43471"/>
      <c r="N43471"/>
      <c r="O43471"/>
      <c r="P43471"/>
      <c r="Q43471"/>
      <c r="R43471"/>
    </row>
    <row r="43472" spans="3:18" x14ac:dyDescent="0.2">
      <c r="C43472"/>
      <c r="D43472"/>
      <c r="E43472"/>
      <c r="F43472"/>
      <c r="G43472"/>
      <c r="H43472"/>
      <c r="I43472"/>
      <c r="J43472"/>
      <c r="K43472"/>
      <c r="L43472"/>
      <c r="M43472"/>
      <c r="N43472"/>
      <c r="O43472"/>
      <c r="P43472"/>
      <c r="Q43472"/>
      <c r="R43472"/>
    </row>
    <row r="43473" spans="3:18" x14ac:dyDescent="0.2">
      <c r="C43473"/>
      <c r="D43473"/>
      <c r="E43473"/>
      <c r="F43473"/>
      <c r="G43473"/>
      <c r="H43473"/>
      <c r="I43473"/>
      <c r="J43473"/>
      <c r="K43473"/>
      <c r="L43473"/>
      <c r="M43473"/>
      <c r="N43473"/>
      <c r="O43473"/>
      <c r="P43473"/>
      <c r="Q43473"/>
      <c r="R43473"/>
    </row>
    <row r="43474" spans="3:18" x14ac:dyDescent="0.2">
      <c r="C43474"/>
      <c r="D43474"/>
      <c r="E43474"/>
      <c r="F43474"/>
      <c r="G43474"/>
      <c r="H43474"/>
      <c r="I43474"/>
      <c r="J43474"/>
      <c r="K43474"/>
      <c r="L43474"/>
      <c r="M43474"/>
      <c r="N43474"/>
      <c r="O43474"/>
      <c r="P43474"/>
      <c r="Q43474"/>
      <c r="R43474"/>
    </row>
    <row r="43475" spans="3:18" x14ac:dyDescent="0.2">
      <c r="C43475"/>
      <c r="D43475"/>
      <c r="E43475"/>
      <c r="F43475"/>
      <c r="G43475"/>
      <c r="H43475"/>
      <c r="I43475"/>
      <c r="J43475"/>
      <c r="K43475"/>
      <c r="L43475"/>
      <c r="M43475"/>
      <c r="N43475"/>
      <c r="O43475"/>
      <c r="P43475"/>
      <c r="Q43475"/>
      <c r="R43475"/>
    </row>
    <row r="43476" spans="3:18" x14ac:dyDescent="0.2">
      <c r="C43476"/>
      <c r="D43476"/>
      <c r="E43476"/>
      <c r="F43476"/>
      <c r="G43476"/>
      <c r="H43476"/>
      <c r="I43476"/>
      <c r="J43476"/>
      <c r="K43476"/>
      <c r="L43476"/>
      <c r="M43476"/>
      <c r="N43476"/>
      <c r="O43476"/>
      <c r="P43476"/>
      <c r="Q43476"/>
      <c r="R43476"/>
    </row>
    <row r="43477" spans="3:18" x14ac:dyDescent="0.2">
      <c r="C43477"/>
      <c r="D43477"/>
      <c r="E43477"/>
      <c r="F43477"/>
      <c r="G43477"/>
      <c r="H43477"/>
      <c r="I43477"/>
      <c r="J43477"/>
      <c r="K43477"/>
      <c r="L43477"/>
      <c r="M43477"/>
      <c r="N43477"/>
      <c r="O43477"/>
      <c r="P43477"/>
      <c r="Q43477"/>
      <c r="R43477"/>
    </row>
    <row r="43478" spans="3:18" x14ac:dyDescent="0.2">
      <c r="C43478"/>
      <c r="D43478"/>
      <c r="E43478"/>
      <c r="F43478"/>
      <c r="G43478"/>
      <c r="H43478"/>
      <c r="I43478"/>
      <c r="J43478"/>
      <c r="K43478"/>
      <c r="L43478"/>
      <c r="M43478"/>
      <c r="N43478"/>
      <c r="O43478"/>
      <c r="P43478"/>
      <c r="Q43478"/>
      <c r="R43478"/>
    </row>
    <row r="43479" spans="3:18" x14ac:dyDescent="0.2">
      <c r="C43479"/>
      <c r="D43479"/>
      <c r="E43479"/>
      <c r="F43479"/>
      <c r="G43479"/>
      <c r="H43479"/>
      <c r="I43479"/>
      <c r="J43479"/>
      <c r="K43479"/>
      <c r="L43479"/>
      <c r="M43479"/>
      <c r="N43479"/>
      <c r="O43479"/>
      <c r="P43479"/>
      <c r="Q43479"/>
      <c r="R43479"/>
    </row>
    <row r="43480" spans="3:18" x14ac:dyDescent="0.2">
      <c r="C43480"/>
      <c r="D43480"/>
      <c r="E43480"/>
      <c r="F43480"/>
      <c r="G43480"/>
      <c r="H43480"/>
      <c r="I43480"/>
      <c r="J43480"/>
      <c r="K43480"/>
      <c r="L43480"/>
      <c r="M43480"/>
      <c r="N43480"/>
      <c r="O43480"/>
      <c r="P43480"/>
      <c r="Q43480"/>
      <c r="R43480"/>
    </row>
    <row r="43481" spans="3:18" x14ac:dyDescent="0.2">
      <c r="C43481"/>
      <c r="D43481"/>
      <c r="E43481"/>
      <c r="F43481"/>
      <c r="G43481"/>
      <c r="H43481"/>
      <c r="I43481"/>
      <c r="J43481"/>
      <c r="K43481"/>
      <c r="L43481"/>
      <c r="M43481"/>
      <c r="N43481"/>
      <c r="O43481"/>
      <c r="P43481"/>
      <c r="Q43481"/>
      <c r="R43481"/>
    </row>
    <row r="43482" spans="3:18" x14ac:dyDescent="0.2">
      <c r="C43482"/>
      <c r="D43482"/>
      <c r="E43482"/>
      <c r="F43482"/>
      <c r="G43482"/>
      <c r="H43482"/>
      <c r="I43482"/>
      <c r="J43482"/>
      <c r="K43482"/>
      <c r="L43482"/>
      <c r="M43482"/>
      <c r="N43482"/>
      <c r="O43482"/>
      <c r="P43482"/>
      <c r="Q43482"/>
      <c r="R43482"/>
    </row>
    <row r="43483" spans="3:18" x14ac:dyDescent="0.2">
      <c r="C43483"/>
      <c r="D43483"/>
      <c r="E43483"/>
      <c r="F43483"/>
      <c r="G43483"/>
      <c r="H43483"/>
      <c r="I43483"/>
      <c r="J43483"/>
      <c r="K43483"/>
      <c r="L43483"/>
      <c r="M43483"/>
      <c r="N43483"/>
      <c r="O43483"/>
      <c r="P43483"/>
      <c r="Q43483"/>
      <c r="R43483"/>
    </row>
    <row r="43484" spans="3:18" x14ac:dyDescent="0.2">
      <c r="C43484"/>
      <c r="D43484"/>
      <c r="E43484"/>
      <c r="F43484"/>
      <c r="G43484"/>
      <c r="H43484"/>
      <c r="I43484"/>
      <c r="J43484"/>
      <c r="K43484"/>
      <c r="L43484"/>
      <c r="M43484"/>
      <c r="N43484"/>
      <c r="O43484"/>
      <c r="P43484"/>
      <c r="Q43484"/>
      <c r="R43484"/>
    </row>
    <row r="43485" spans="3:18" x14ac:dyDescent="0.2">
      <c r="C43485"/>
      <c r="D43485"/>
      <c r="E43485"/>
      <c r="F43485"/>
      <c r="G43485"/>
      <c r="H43485"/>
      <c r="I43485"/>
      <c r="J43485"/>
      <c r="K43485"/>
      <c r="L43485"/>
      <c r="M43485"/>
      <c r="N43485"/>
      <c r="O43485"/>
      <c r="P43485"/>
      <c r="Q43485"/>
      <c r="R43485"/>
    </row>
    <row r="43486" spans="3:18" x14ac:dyDescent="0.2">
      <c r="C43486"/>
      <c r="D43486"/>
      <c r="E43486"/>
      <c r="F43486"/>
      <c r="G43486"/>
      <c r="H43486"/>
      <c r="I43486"/>
      <c r="J43486"/>
      <c r="K43486"/>
      <c r="L43486"/>
      <c r="M43486"/>
      <c r="N43486"/>
      <c r="O43486"/>
      <c r="P43486"/>
      <c r="Q43486"/>
      <c r="R43486"/>
    </row>
    <row r="43487" spans="3:18" x14ac:dyDescent="0.2">
      <c r="C43487"/>
      <c r="D43487"/>
      <c r="E43487"/>
      <c r="F43487"/>
      <c r="G43487"/>
      <c r="H43487"/>
      <c r="I43487"/>
      <c r="J43487"/>
      <c r="K43487"/>
      <c r="L43487"/>
      <c r="M43487"/>
      <c r="N43487"/>
      <c r="O43487"/>
      <c r="P43487"/>
      <c r="Q43487"/>
      <c r="R43487"/>
    </row>
    <row r="43488" spans="3:18" x14ac:dyDescent="0.2">
      <c r="C43488"/>
      <c r="D43488"/>
      <c r="E43488"/>
      <c r="F43488"/>
      <c r="G43488"/>
      <c r="H43488"/>
      <c r="I43488"/>
      <c r="J43488"/>
      <c r="K43488"/>
      <c r="L43488"/>
      <c r="M43488"/>
      <c r="N43488"/>
      <c r="O43488"/>
      <c r="P43488"/>
      <c r="Q43488"/>
      <c r="R43488"/>
    </row>
    <row r="43489" spans="3:18" x14ac:dyDescent="0.2">
      <c r="C43489"/>
      <c r="D43489"/>
      <c r="E43489"/>
      <c r="F43489"/>
      <c r="G43489"/>
      <c r="H43489"/>
      <c r="I43489"/>
      <c r="J43489"/>
      <c r="K43489"/>
      <c r="L43489"/>
      <c r="M43489"/>
      <c r="N43489"/>
      <c r="O43489"/>
      <c r="P43489"/>
      <c r="Q43489"/>
      <c r="R43489"/>
    </row>
    <row r="43490" spans="3:18" x14ac:dyDescent="0.2">
      <c r="C43490"/>
      <c r="D43490"/>
      <c r="E43490"/>
      <c r="F43490"/>
      <c r="G43490"/>
      <c r="H43490"/>
      <c r="I43490"/>
      <c r="J43490"/>
      <c r="K43490"/>
      <c r="L43490"/>
      <c r="M43490"/>
      <c r="N43490"/>
      <c r="O43490"/>
      <c r="P43490"/>
      <c r="Q43490"/>
      <c r="R43490"/>
    </row>
    <row r="43491" spans="3:18" x14ac:dyDescent="0.2">
      <c r="C43491"/>
      <c r="D43491"/>
      <c r="E43491"/>
      <c r="F43491"/>
      <c r="G43491"/>
      <c r="H43491"/>
      <c r="I43491"/>
      <c r="J43491"/>
      <c r="K43491"/>
      <c r="L43491"/>
      <c r="M43491"/>
      <c r="N43491"/>
      <c r="O43491"/>
      <c r="P43491"/>
      <c r="Q43491"/>
      <c r="R43491"/>
    </row>
    <row r="43492" spans="3:18" x14ac:dyDescent="0.2">
      <c r="C43492"/>
      <c r="D43492"/>
      <c r="E43492"/>
      <c r="F43492"/>
      <c r="G43492"/>
      <c r="H43492"/>
      <c r="I43492"/>
      <c r="J43492"/>
      <c r="K43492"/>
      <c r="L43492"/>
      <c r="M43492"/>
      <c r="N43492"/>
      <c r="O43492"/>
      <c r="P43492"/>
      <c r="Q43492"/>
      <c r="R43492"/>
    </row>
    <row r="43493" spans="3:18" x14ac:dyDescent="0.2">
      <c r="C43493"/>
      <c r="D43493"/>
      <c r="E43493"/>
      <c r="F43493"/>
      <c r="G43493"/>
      <c r="H43493"/>
      <c r="I43493"/>
      <c r="J43493"/>
      <c r="K43493"/>
      <c r="L43493"/>
      <c r="M43493"/>
      <c r="N43493"/>
      <c r="O43493"/>
      <c r="P43493"/>
      <c r="Q43493"/>
      <c r="R43493"/>
    </row>
    <row r="43494" spans="3:18" x14ac:dyDescent="0.2">
      <c r="C43494"/>
      <c r="D43494"/>
      <c r="E43494"/>
      <c r="F43494"/>
      <c r="G43494"/>
      <c r="H43494"/>
      <c r="I43494"/>
      <c r="J43494"/>
      <c r="K43494"/>
      <c r="L43494"/>
      <c r="M43494"/>
      <c r="N43494"/>
      <c r="O43494"/>
      <c r="P43494"/>
      <c r="Q43494"/>
      <c r="R43494"/>
    </row>
    <row r="43495" spans="3:18" x14ac:dyDescent="0.2">
      <c r="C43495"/>
      <c r="D43495"/>
      <c r="E43495"/>
      <c r="F43495"/>
      <c r="G43495"/>
      <c r="H43495"/>
      <c r="I43495"/>
      <c r="J43495"/>
      <c r="K43495"/>
      <c r="L43495"/>
      <c r="M43495"/>
      <c r="N43495"/>
      <c r="O43495"/>
      <c r="P43495"/>
      <c r="Q43495"/>
      <c r="R43495"/>
    </row>
    <row r="43496" spans="3:18" x14ac:dyDescent="0.2">
      <c r="C43496"/>
      <c r="D43496"/>
      <c r="E43496"/>
      <c r="F43496"/>
      <c r="G43496"/>
      <c r="H43496"/>
      <c r="I43496"/>
      <c r="J43496"/>
      <c r="K43496"/>
      <c r="L43496"/>
      <c r="M43496"/>
      <c r="N43496"/>
      <c r="O43496"/>
      <c r="P43496"/>
      <c r="Q43496"/>
      <c r="R43496"/>
    </row>
    <row r="43497" spans="3:18" x14ac:dyDescent="0.2">
      <c r="C43497"/>
      <c r="D43497"/>
      <c r="E43497"/>
      <c r="F43497"/>
      <c r="G43497"/>
      <c r="H43497"/>
      <c r="I43497"/>
      <c r="J43497"/>
      <c r="K43497"/>
      <c r="L43497"/>
      <c r="M43497"/>
      <c r="N43497"/>
      <c r="O43497"/>
      <c r="P43497"/>
      <c r="Q43497"/>
      <c r="R43497"/>
    </row>
    <row r="43498" spans="3:18" x14ac:dyDescent="0.2">
      <c r="C43498"/>
      <c r="D43498"/>
      <c r="E43498"/>
      <c r="F43498"/>
      <c r="G43498"/>
      <c r="H43498"/>
      <c r="I43498"/>
      <c r="J43498"/>
      <c r="K43498"/>
      <c r="L43498"/>
      <c r="M43498"/>
      <c r="N43498"/>
      <c r="O43498"/>
      <c r="P43498"/>
      <c r="Q43498"/>
      <c r="R43498"/>
    </row>
    <row r="43499" spans="3:18" x14ac:dyDescent="0.2">
      <c r="C43499"/>
      <c r="D43499"/>
      <c r="E43499"/>
      <c r="F43499"/>
      <c r="G43499"/>
      <c r="H43499"/>
      <c r="I43499"/>
      <c r="J43499"/>
      <c r="K43499"/>
      <c r="L43499"/>
      <c r="M43499"/>
      <c r="N43499"/>
      <c r="O43499"/>
      <c r="P43499"/>
      <c r="Q43499"/>
      <c r="R43499"/>
    </row>
    <row r="43500" spans="3:18" x14ac:dyDescent="0.2">
      <c r="C43500"/>
      <c r="D43500"/>
      <c r="E43500"/>
      <c r="F43500"/>
      <c r="G43500"/>
      <c r="H43500"/>
      <c r="I43500"/>
      <c r="J43500"/>
      <c r="K43500"/>
      <c r="L43500"/>
      <c r="M43500"/>
      <c r="N43500"/>
      <c r="O43500"/>
      <c r="P43500"/>
      <c r="Q43500"/>
      <c r="R43500"/>
    </row>
    <row r="43501" spans="3:18" x14ac:dyDescent="0.2">
      <c r="C43501"/>
      <c r="D43501"/>
      <c r="E43501"/>
      <c r="F43501"/>
      <c r="G43501"/>
      <c r="H43501"/>
      <c r="I43501"/>
      <c r="J43501"/>
      <c r="K43501"/>
      <c r="L43501"/>
      <c r="M43501"/>
      <c r="N43501"/>
      <c r="O43501"/>
      <c r="P43501"/>
      <c r="Q43501"/>
      <c r="R43501"/>
    </row>
    <row r="43502" spans="3:18" x14ac:dyDescent="0.2">
      <c r="C43502"/>
      <c r="D43502"/>
      <c r="E43502"/>
      <c r="F43502"/>
      <c r="G43502"/>
      <c r="H43502"/>
      <c r="I43502"/>
      <c r="J43502"/>
      <c r="K43502"/>
      <c r="L43502"/>
      <c r="M43502"/>
      <c r="N43502"/>
      <c r="O43502"/>
      <c r="P43502"/>
      <c r="Q43502"/>
      <c r="R43502"/>
    </row>
    <row r="43503" spans="3:18" x14ac:dyDescent="0.2">
      <c r="C43503"/>
      <c r="D43503"/>
      <c r="E43503"/>
      <c r="F43503"/>
      <c r="G43503"/>
      <c r="H43503"/>
      <c r="I43503"/>
      <c r="J43503"/>
      <c r="K43503"/>
      <c r="L43503"/>
      <c r="M43503"/>
      <c r="N43503"/>
      <c r="O43503"/>
      <c r="P43503"/>
      <c r="Q43503"/>
      <c r="R43503"/>
    </row>
    <row r="43504" spans="3:18" x14ac:dyDescent="0.2">
      <c r="C43504"/>
      <c r="D43504"/>
      <c r="E43504"/>
      <c r="F43504"/>
      <c r="G43504"/>
      <c r="H43504"/>
      <c r="I43504"/>
      <c r="J43504"/>
      <c r="K43504"/>
      <c r="L43504"/>
      <c r="M43504"/>
      <c r="N43504"/>
      <c r="O43504"/>
      <c r="P43504"/>
      <c r="Q43504"/>
      <c r="R43504"/>
    </row>
    <row r="43505" spans="3:18" x14ac:dyDescent="0.2">
      <c r="C43505"/>
      <c r="D43505"/>
      <c r="E43505"/>
      <c r="F43505"/>
      <c r="G43505"/>
      <c r="H43505"/>
      <c r="I43505"/>
      <c r="J43505"/>
      <c r="K43505"/>
      <c r="L43505"/>
      <c r="M43505"/>
      <c r="N43505"/>
      <c r="O43505"/>
      <c r="P43505"/>
      <c r="Q43505"/>
      <c r="R43505"/>
    </row>
    <row r="43506" spans="3:18" x14ac:dyDescent="0.2">
      <c r="C43506"/>
      <c r="D43506"/>
      <c r="E43506"/>
      <c r="F43506"/>
      <c r="G43506"/>
      <c r="H43506"/>
      <c r="I43506"/>
      <c r="J43506"/>
      <c r="K43506"/>
      <c r="L43506"/>
      <c r="M43506"/>
      <c r="N43506"/>
      <c r="O43506"/>
      <c r="P43506"/>
      <c r="Q43506"/>
      <c r="R43506"/>
    </row>
    <row r="43507" spans="3:18" x14ac:dyDescent="0.2">
      <c r="C43507"/>
      <c r="D43507"/>
      <c r="E43507"/>
      <c r="F43507"/>
      <c r="G43507"/>
      <c r="H43507"/>
      <c r="I43507"/>
      <c r="J43507"/>
      <c r="K43507"/>
      <c r="L43507"/>
      <c r="M43507"/>
      <c r="N43507"/>
      <c r="O43507"/>
      <c r="P43507"/>
      <c r="Q43507"/>
      <c r="R43507"/>
    </row>
    <row r="43508" spans="3:18" x14ac:dyDescent="0.2">
      <c r="C43508"/>
      <c r="D43508"/>
      <c r="E43508"/>
      <c r="F43508"/>
      <c r="G43508"/>
      <c r="H43508"/>
      <c r="I43508"/>
      <c r="J43508"/>
      <c r="K43508"/>
      <c r="L43508"/>
      <c r="M43508"/>
      <c r="N43508"/>
      <c r="O43508"/>
      <c r="P43508"/>
      <c r="Q43508"/>
      <c r="R43508"/>
    </row>
    <row r="43509" spans="3:18" x14ac:dyDescent="0.2">
      <c r="C43509"/>
      <c r="D43509"/>
      <c r="E43509"/>
      <c r="F43509"/>
      <c r="G43509"/>
      <c r="H43509"/>
      <c r="I43509"/>
      <c r="J43509"/>
      <c r="K43509"/>
      <c r="L43509"/>
      <c r="M43509"/>
      <c r="N43509"/>
      <c r="O43509"/>
      <c r="P43509"/>
      <c r="Q43509"/>
      <c r="R43509"/>
    </row>
    <row r="43510" spans="3:18" x14ac:dyDescent="0.2">
      <c r="C43510"/>
      <c r="D43510"/>
      <c r="E43510"/>
      <c r="F43510"/>
      <c r="G43510"/>
      <c r="H43510"/>
      <c r="I43510"/>
      <c r="J43510"/>
      <c r="K43510"/>
      <c r="L43510"/>
      <c r="M43510"/>
      <c r="N43510"/>
      <c r="O43510"/>
      <c r="P43510"/>
      <c r="Q43510"/>
      <c r="R43510"/>
    </row>
    <row r="43511" spans="3:18" x14ac:dyDescent="0.2">
      <c r="C43511"/>
      <c r="D43511"/>
      <c r="E43511"/>
      <c r="F43511"/>
      <c r="G43511"/>
      <c r="H43511"/>
      <c r="I43511"/>
      <c r="J43511"/>
      <c r="K43511"/>
      <c r="L43511"/>
      <c r="M43511"/>
      <c r="N43511"/>
      <c r="O43511"/>
      <c r="P43511"/>
      <c r="Q43511"/>
      <c r="R43511"/>
    </row>
    <row r="43512" spans="3:18" x14ac:dyDescent="0.2">
      <c r="C43512"/>
      <c r="D43512"/>
      <c r="E43512"/>
      <c r="F43512"/>
      <c r="G43512"/>
      <c r="H43512"/>
      <c r="I43512"/>
      <c r="J43512"/>
      <c r="K43512"/>
      <c r="L43512"/>
      <c r="M43512"/>
      <c r="N43512"/>
      <c r="O43512"/>
      <c r="P43512"/>
      <c r="Q43512"/>
      <c r="R43512"/>
    </row>
    <row r="43513" spans="3:18" x14ac:dyDescent="0.2">
      <c r="C43513"/>
      <c r="D43513"/>
      <c r="E43513"/>
      <c r="F43513"/>
      <c r="G43513"/>
      <c r="H43513"/>
      <c r="I43513"/>
      <c r="J43513"/>
      <c r="K43513"/>
      <c r="L43513"/>
      <c r="M43513"/>
      <c r="N43513"/>
      <c r="O43513"/>
      <c r="P43513"/>
      <c r="Q43513"/>
      <c r="R43513"/>
    </row>
    <row r="43514" spans="3:18" x14ac:dyDescent="0.2">
      <c r="C43514"/>
      <c r="D43514"/>
      <c r="E43514"/>
      <c r="F43514"/>
      <c r="G43514"/>
      <c r="H43514"/>
      <c r="I43514"/>
      <c r="J43514"/>
      <c r="K43514"/>
      <c r="L43514"/>
      <c r="M43514"/>
      <c r="N43514"/>
      <c r="O43514"/>
      <c r="P43514"/>
      <c r="Q43514"/>
      <c r="R43514"/>
    </row>
    <row r="43515" spans="3:18" x14ac:dyDescent="0.2">
      <c r="C43515"/>
      <c r="D43515"/>
      <c r="E43515"/>
      <c r="F43515"/>
      <c r="G43515"/>
      <c r="H43515"/>
      <c r="I43515"/>
      <c r="J43515"/>
      <c r="K43515"/>
      <c r="L43515"/>
      <c r="M43515"/>
      <c r="N43515"/>
      <c r="O43515"/>
      <c r="P43515"/>
      <c r="Q43515"/>
      <c r="R43515"/>
    </row>
    <row r="43516" spans="3:18" x14ac:dyDescent="0.2">
      <c r="C43516"/>
      <c r="D43516"/>
      <c r="E43516"/>
      <c r="F43516"/>
      <c r="G43516"/>
      <c r="H43516"/>
      <c r="I43516"/>
      <c r="J43516"/>
      <c r="K43516"/>
      <c r="L43516"/>
      <c r="M43516"/>
      <c r="N43516"/>
      <c r="O43516"/>
      <c r="P43516"/>
      <c r="Q43516"/>
      <c r="R43516"/>
    </row>
    <row r="43517" spans="3:18" x14ac:dyDescent="0.2">
      <c r="C43517"/>
      <c r="D43517"/>
      <c r="E43517"/>
      <c r="F43517"/>
      <c r="G43517"/>
      <c r="H43517"/>
      <c r="I43517"/>
      <c r="J43517"/>
      <c r="K43517"/>
      <c r="L43517"/>
      <c r="M43517"/>
      <c r="N43517"/>
      <c r="O43517"/>
      <c r="P43517"/>
      <c r="Q43517"/>
      <c r="R43517"/>
    </row>
    <row r="43518" spans="3:18" x14ac:dyDescent="0.2">
      <c r="C43518"/>
      <c r="D43518"/>
      <c r="E43518"/>
      <c r="F43518"/>
      <c r="G43518"/>
      <c r="H43518"/>
      <c r="I43518"/>
      <c r="J43518"/>
      <c r="K43518"/>
      <c r="L43518"/>
      <c r="M43518"/>
      <c r="N43518"/>
      <c r="O43518"/>
      <c r="P43518"/>
      <c r="Q43518"/>
      <c r="R43518"/>
    </row>
    <row r="43519" spans="3:18" x14ac:dyDescent="0.2">
      <c r="C43519"/>
      <c r="D43519"/>
      <c r="E43519"/>
      <c r="F43519"/>
      <c r="G43519"/>
      <c r="H43519"/>
      <c r="I43519"/>
      <c r="J43519"/>
      <c r="K43519"/>
      <c r="L43519"/>
      <c r="M43519"/>
      <c r="N43519"/>
      <c r="O43519"/>
      <c r="P43519"/>
      <c r="Q43519"/>
      <c r="R43519"/>
    </row>
    <row r="43520" spans="3:18" x14ac:dyDescent="0.2">
      <c r="C43520"/>
      <c r="D43520"/>
      <c r="E43520"/>
      <c r="F43520"/>
      <c r="G43520"/>
      <c r="H43520"/>
      <c r="I43520"/>
      <c r="J43520"/>
      <c r="K43520"/>
      <c r="L43520"/>
      <c r="M43520"/>
      <c r="N43520"/>
      <c r="O43520"/>
      <c r="P43520"/>
      <c r="Q43520"/>
      <c r="R43520"/>
    </row>
    <row r="43521" spans="3:18" x14ac:dyDescent="0.2">
      <c r="C43521"/>
      <c r="D43521"/>
      <c r="E43521"/>
      <c r="F43521"/>
      <c r="G43521"/>
      <c r="H43521"/>
      <c r="I43521"/>
      <c r="J43521"/>
      <c r="K43521"/>
      <c r="L43521"/>
      <c r="M43521"/>
      <c r="N43521"/>
      <c r="O43521"/>
      <c r="P43521"/>
      <c r="Q43521"/>
      <c r="R43521"/>
    </row>
    <row r="43522" spans="3:18" x14ac:dyDescent="0.2">
      <c r="C43522"/>
      <c r="D43522"/>
      <c r="E43522"/>
      <c r="F43522"/>
      <c r="G43522"/>
      <c r="H43522"/>
      <c r="I43522"/>
      <c r="J43522"/>
      <c r="K43522"/>
      <c r="L43522"/>
      <c r="M43522"/>
      <c r="N43522"/>
      <c r="O43522"/>
      <c r="P43522"/>
      <c r="Q43522"/>
      <c r="R43522"/>
    </row>
    <row r="43523" spans="3:18" x14ac:dyDescent="0.2">
      <c r="C43523"/>
      <c r="D43523"/>
      <c r="E43523"/>
      <c r="F43523"/>
      <c r="G43523"/>
      <c r="H43523"/>
      <c r="I43523"/>
      <c r="J43523"/>
      <c r="K43523"/>
      <c r="L43523"/>
      <c r="M43523"/>
      <c r="N43523"/>
      <c r="O43523"/>
      <c r="P43523"/>
      <c r="Q43523"/>
      <c r="R43523"/>
    </row>
    <row r="43524" spans="3:18" x14ac:dyDescent="0.2">
      <c r="C43524"/>
      <c r="D43524"/>
      <c r="E43524"/>
      <c r="F43524"/>
      <c r="G43524"/>
      <c r="H43524"/>
      <c r="I43524"/>
      <c r="J43524"/>
      <c r="K43524"/>
      <c r="L43524"/>
      <c r="M43524"/>
      <c r="N43524"/>
      <c r="O43524"/>
      <c r="P43524"/>
      <c r="Q43524"/>
      <c r="R43524"/>
    </row>
    <row r="43525" spans="3:18" x14ac:dyDescent="0.2">
      <c r="C43525"/>
      <c r="D43525"/>
      <c r="E43525"/>
      <c r="F43525"/>
      <c r="G43525"/>
      <c r="H43525"/>
      <c r="I43525"/>
      <c r="J43525"/>
      <c r="K43525"/>
      <c r="L43525"/>
      <c r="M43525"/>
      <c r="N43525"/>
      <c r="O43525"/>
      <c r="P43525"/>
      <c r="Q43525"/>
      <c r="R43525"/>
    </row>
    <row r="43526" spans="3:18" x14ac:dyDescent="0.2">
      <c r="C43526"/>
      <c r="D43526"/>
      <c r="E43526"/>
      <c r="F43526"/>
      <c r="G43526"/>
      <c r="H43526"/>
      <c r="I43526"/>
      <c r="J43526"/>
      <c r="K43526"/>
      <c r="L43526"/>
      <c r="M43526"/>
      <c r="N43526"/>
      <c r="O43526"/>
      <c r="P43526"/>
      <c r="Q43526"/>
      <c r="R43526"/>
    </row>
    <row r="43527" spans="3:18" x14ac:dyDescent="0.2">
      <c r="C43527"/>
      <c r="D43527"/>
      <c r="E43527"/>
      <c r="F43527"/>
      <c r="G43527"/>
      <c r="H43527"/>
      <c r="I43527"/>
      <c r="J43527"/>
      <c r="K43527"/>
      <c r="L43527"/>
      <c r="M43527"/>
      <c r="N43527"/>
      <c r="O43527"/>
      <c r="P43527"/>
      <c r="Q43527"/>
      <c r="R43527"/>
    </row>
    <row r="43528" spans="3:18" x14ac:dyDescent="0.2">
      <c r="C43528"/>
      <c r="D43528"/>
      <c r="E43528"/>
      <c r="F43528"/>
      <c r="G43528"/>
      <c r="H43528"/>
      <c r="I43528"/>
      <c r="J43528"/>
      <c r="K43528"/>
      <c r="L43528"/>
      <c r="M43528"/>
      <c r="N43528"/>
      <c r="O43528"/>
      <c r="P43528"/>
      <c r="Q43528"/>
      <c r="R43528"/>
    </row>
    <row r="43529" spans="3:18" x14ac:dyDescent="0.2">
      <c r="C43529"/>
      <c r="D43529"/>
      <c r="E43529"/>
      <c r="F43529"/>
      <c r="G43529"/>
      <c r="H43529"/>
      <c r="I43529"/>
      <c r="J43529"/>
      <c r="K43529"/>
      <c r="L43529"/>
      <c r="M43529"/>
      <c r="N43529"/>
      <c r="O43529"/>
      <c r="P43529"/>
      <c r="Q43529"/>
      <c r="R43529"/>
    </row>
    <row r="43530" spans="3:18" x14ac:dyDescent="0.2">
      <c r="C43530"/>
      <c r="D43530"/>
      <c r="E43530"/>
      <c r="F43530"/>
      <c r="G43530"/>
      <c r="H43530"/>
      <c r="I43530"/>
      <c r="J43530"/>
      <c r="K43530"/>
      <c r="L43530"/>
      <c r="M43530"/>
      <c r="N43530"/>
      <c r="O43530"/>
      <c r="P43530"/>
      <c r="Q43530"/>
      <c r="R43530"/>
    </row>
    <row r="43531" spans="3:18" x14ac:dyDescent="0.2">
      <c r="C43531"/>
      <c r="D43531"/>
      <c r="E43531"/>
      <c r="F43531"/>
      <c r="G43531"/>
      <c r="H43531"/>
      <c r="I43531"/>
      <c r="J43531"/>
      <c r="K43531"/>
      <c r="L43531"/>
      <c r="M43531"/>
      <c r="N43531"/>
      <c r="O43531"/>
      <c r="P43531"/>
      <c r="Q43531"/>
      <c r="R43531"/>
    </row>
    <row r="43532" spans="3:18" x14ac:dyDescent="0.2">
      <c r="C43532"/>
      <c r="D43532"/>
      <c r="E43532"/>
      <c r="F43532"/>
      <c r="G43532"/>
      <c r="H43532"/>
      <c r="I43532"/>
      <c r="J43532"/>
      <c r="K43532"/>
      <c r="L43532"/>
      <c r="M43532"/>
      <c r="N43532"/>
      <c r="O43532"/>
      <c r="P43532"/>
      <c r="Q43532"/>
      <c r="R43532"/>
    </row>
    <row r="43533" spans="3:18" x14ac:dyDescent="0.2">
      <c r="C43533"/>
      <c r="D43533"/>
      <c r="E43533"/>
      <c r="F43533"/>
      <c r="G43533"/>
      <c r="H43533"/>
      <c r="I43533"/>
      <c r="J43533"/>
      <c r="K43533"/>
      <c r="L43533"/>
      <c r="M43533"/>
      <c r="N43533"/>
      <c r="O43533"/>
      <c r="P43533"/>
      <c r="Q43533"/>
      <c r="R43533"/>
    </row>
    <row r="43534" spans="3:18" x14ac:dyDescent="0.2">
      <c r="C43534"/>
      <c r="D43534"/>
      <c r="E43534"/>
      <c r="F43534"/>
      <c r="G43534"/>
      <c r="H43534"/>
      <c r="I43534"/>
      <c r="J43534"/>
      <c r="K43534"/>
      <c r="L43534"/>
      <c r="M43534"/>
      <c r="N43534"/>
      <c r="O43534"/>
      <c r="P43534"/>
      <c r="Q43534"/>
      <c r="R43534"/>
    </row>
    <row r="43535" spans="3:18" x14ac:dyDescent="0.2">
      <c r="C43535"/>
      <c r="D43535"/>
      <c r="E43535"/>
      <c r="F43535"/>
      <c r="G43535"/>
      <c r="H43535"/>
      <c r="I43535"/>
      <c r="J43535"/>
      <c r="K43535"/>
      <c r="L43535"/>
      <c r="M43535"/>
      <c r="N43535"/>
      <c r="O43535"/>
      <c r="P43535"/>
      <c r="Q43535"/>
      <c r="R43535"/>
    </row>
    <row r="43536" spans="3:18" x14ac:dyDescent="0.2">
      <c r="C43536"/>
      <c r="D43536"/>
      <c r="E43536"/>
      <c r="F43536"/>
      <c r="G43536"/>
      <c r="H43536"/>
      <c r="I43536"/>
      <c r="J43536"/>
      <c r="K43536"/>
      <c r="L43536"/>
      <c r="M43536"/>
      <c r="N43536"/>
      <c r="O43536"/>
      <c r="P43536"/>
      <c r="Q43536"/>
      <c r="R43536"/>
    </row>
    <row r="43537" spans="3:18" x14ac:dyDescent="0.2">
      <c r="C43537"/>
      <c r="D43537"/>
      <c r="E43537"/>
      <c r="F43537"/>
      <c r="G43537"/>
      <c r="H43537"/>
      <c r="I43537"/>
      <c r="J43537"/>
      <c r="K43537"/>
      <c r="L43537"/>
      <c r="M43537"/>
      <c r="N43537"/>
      <c r="O43537"/>
      <c r="P43537"/>
      <c r="Q43537"/>
      <c r="R43537"/>
    </row>
    <row r="43538" spans="3:18" x14ac:dyDescent="0.2">
      <c r="C43538"/>
      <c r="D43538"/>
      <c r="E43538"/>
      <c r="F43538"/>
      <c r="G43538"/>
      <c r="H43538"/>
      <c r="I43538"/>
      <c r="J43538"/>
      <c r="K43538"/>
      <c r="L43538"/>
      <c r="M43538"/>
      <c r="N43538"/>
      <c r="O43538"/>
      <c r="P43538"/>
      <c r="Q43538"/>
      <c r="R43538"/>
    </row>
    <row r="43539" spans="3:18" x14ac:dyDescent="0.2">
      <c r="C43539"/>
      <c r="D43539"/>
      <c r="E43539"/>
      <c r="F43539"/>
      <c r="G43539"/>
      <c r="H43539"/>
      <c r="I43539"/>
      <c r="J43539"/>
      <c r="K43539"/>
      <c r="L43539"/>
      <c r="M43539"/>
      <c r="N43539"/>
      <c r="O43539"/>
      <c r="P43539"/>
      <c r="Q43539"/>
      <c r="R43539"/>
    </row>
    <row r="43540" spans="3:18" x14ac:dyDescent="0.2">
      <c r="C43540"/>
      <c r="D43540"/>
      <c r="E43540"/>
      <c r="F43540"/>
      <c r="G43540"/>
      <c r="H43540"/>
      <c r="I43540"/>
      <c r="J43540"/>
      <c r="K43540"/>
      <c r="L43540"/>
      <c r="M43540"/>
      <c r="N43540"/>
      <c r="O43540"/>
      <c r="P43540"/>
      <c r="Q43540"/>
      <c r="R43540"/>
    </row>
    <row r="43541" spans="3:18" x14ac:dyDescent="0.2">
      <c r="C43541"/>
      <c r="D43541"/>
      <c r="E43541"/>
      <c r="F43541"/>
      <c r="G43541"/>
      <c r="H43541"/>
      <c r="I43541"/>
      <c r="J43541"/>
      <c r="K43541"/>
      <c r="L43541"/>
      <c r="M43541"/>
      <c r="N43541"/>
      <c r="O43541"/>
      <c r="P43541"/>
      <c r="Q43541"/>
      <c r="R43541"/>
    </row>
    <row r="43542" spans="3:18" x14ac:dyDescent="0.2">
      <c r="C43542"/>
      <c r="D43542"/>
      <c r="E43542"/>
      <c r="F43542"/>
      <c r="G43542"/>
      <c r="H43542"/>
      <c r="I43542"/>
      <c r="J43542"/>
      <c r="K43542"/>
      <c r="L43542"/>
      <c r="M43542"/>
      <c r="N43542"/>
      <c r="O43542"/>
      <c r="P43542"/>
      <c r="Q43542"/>
      <c r="R43542"/>
    </row>
    <row r="43543" spans="3:18" x14ac:dyDescent="0.2">
      <c r="C43543"/>
      <c r="D43543"/>
      <c r="E43543"/>
      <c r="F43543"/>
      <c r="G43543"/>
      <c r="H43543"/>
      <c r="I43543"/>
      <c r="J43543"/>
      <c r="K43543"/>
      <c r="L43543"/>
      <c r="M43543"/>
      <c r="N43543"/>
      <c r="O43543"/>
      <c r="P43543"/>
      <c r="Q43543"/>
      <c r="R43543"/>
    </row>
    <row r="43544" spans="3:18" x14ac:dyDescent="0.2">
      <c r="C43544"/>
      <c r="D43544"/>
      <c r="E43544"/>
      <c r="F43544"/>
      <c r="G43544"/>
      <c r="H43544"/>
      <c r="I43544"/>
      <c r="J43544"/>
      <c r="K43544"/>
      <c r="L43544"/>
      <c r="M43544"/>
      <c r="N43544"/>
      <c r="O43544"/>
      <c r="P43544"/>
      <c r="Q43544"/>
      <c r="R43544"/>
    </row>
    <row r="43545" spans="3:18" x14ac:dyDescent="0.2">
      <c r="C43545"/>
      <c r="D43545"/>
      <c r="E43545"/>
      <c r="F43545"/>
      <c r="G43545"/>
      <c r="H43545"/>
      <c r="I43545"/>
      <c r="J43545"/>
      <c r="K43545"/>
      <c r="L43545"/>
      <c r="M43545"/>
      <c r="N43545"/>
      <c r="O43545"/>
      <c r="P43545"/>
      <c r="Q43545"/>
      <c r="R43545"/>
    </row>
    <row r="43546" spans="3:18" x14ac:dyDescent="0.2">
      <c r="C43546"/>
      <c r="D43546"/>
      <c r="E43546"/>
      <c r="F43546"/>
      <c r="G43546"/>
      <c r="H43546"/>
      <c r="I43546"/>
      <c r="J43546"/>
      <c r="K43546"/>
      <c r="L43546"/>
      <c r="M43546"/>
      <c r="N43546"/>
      <c r="O43546"/>
      <c r="P43546"/>
      <c r="Q43546"/>
      <c r="R43546"/>
    </row>
    <row r="43547" spans="3:18" x14ac:dyDescent="0.2">
      <c r="C43547"/>
      <c r="D43547"/>
      <c r="E43547"/>
      <c r="F43547"/>
      <c r="G43547"/>
      <c r="H43547"/>
      <c r="I43547"/>
      <c r="J43547"/>
      <c r="K43547"/>
      <c r="L43547"/>
      <c r="M43547"/>
      <c r="N43547"/>
      <c r="O43547"/>
      <c r="P43547"/>
      <c r="Q43547"/>
      <c r="R43547"/>
    </row>
    <row r="43548" spans="3:18" x14ac:dyDescent="0.2">
      <c r="C43548"/>
      <c r="D43548"/>
      <c r="E43548"/>
      <c r="F43548"/>
      <c r="G43548"/>
      <c r="H43548"/>
      <c r="I43548"/>
      <c r="J43548"/>
      <c r="K43548"/>
      <c r="L43548"/>
      <c r="M43548"/>
      <c r="N43548"/>
      <c r="O43548"/>
      <c r="P43548"/>
      <c r="Q43548"/>
      <c r="R43548"/>
    </row>
    <row r="43549" spans="3:18" x14ac:dyDescent="0.2">
      <c r="C43549"/>
      <c r="D43549"/>
      <c r="E43549"/>
      <c r="F43549"/>
      <c r="G43549"/>
      <c r="H43549"/>
      <c r="I43549"/>
      <c r="J43549"/>
      <c r="K43549"/>
      <c r="L43549"/>
      <c r="M43549"/>
      <c r="N43549"/>
      <c r="O43549"/>
      <c r="P43549"/>
      <c r="Q43549"/>
      <c r="R43549"/>
    </row>
    <row r="43550" spans="3:18" x14ac:dyDescent="0.2">
      <c r="C43550"/>
      <c r="D43550"/>
      <c r="E43550"/>
      <c r="F43550"/>
      <c r="G43550"/>
      <c r="H43550"/>
      <c r="I43550"/>
      <c r="J43550"/>
      <c r="K43550"/>
      <c r="L43550"/>
      <c r="M43550"/>
      <c r="N43550"/>
      <c r="O43550"/>
      <c r="P43550"/>
      <c r="Q43550"/>
      <c r="R43550"/>
    </row>
    <row r="43551" spans="3:18" x14ac:dyDescent="0.2">
      <c r="C43551"/>
      <c r="D43551"/>
      <c r="E43551"/>
      <c r="F43551"/>
      <c r="G43551"/>
      <c r="H43551"/>
      <c r="I43551"/>
      <c r="J43551"/>
      <c r="K43551"/>
      <c r="L43551"/>
      <c r="M43551"/>
      <c r="N43551"/>
      <c r="O43551"/>
      <c r="P43551"/>
      <c r="Q43551"/>
      <c r="R43551"/>
    </row>
    <row r="43552" spans="3:18" x14ac:dyDescent="0.2">
      <c r="C43552"/>
      <c r="D43552"/>
      <c r="E43552"/>
      <c r="F43552"/>
      <c r="G43552"/>
      <c r="H43552"/>
      <c r="I43552"/>
      <c r="J43552"/>
      <c r="K43552"/>
      <c r="L43552"/>
      <c r="M43552"/>
      <c r="N43552"/>
      <c r="O43552"/>
      <c r="P43552"/>
      <c r="Q43552"/>
      <c r="R43552"/>
    </row>
    <row r="43553" spans="3:18" x14ac:dyDescent="0.2">
      <c r="C43553"/>
      <c r="D43553"/>
      <c r="E43553"/>
      <c r="F43553"/>
      <c r="G43553"/>
      <c r="H43553"/>
      <c r="I43553"/>
      <c r="J43553"/>
      <c r="K43553"/>
      <c r="L43553"/>
      <c r="M43553"/>
      <c r="N43553"/>
      <c r="O43553"/>
      <c r="P43553"/>
      <c r="Q43553"/>
      <c r="R43553"/>
    </row>
    <row r="43554" spans="3:18" x14ac:dyDescent="0.2">
      <c r="C43554"/>
      <c r="D43554"/>
      <c r="E43554"/>
      <c r="F43554"/>
      <c r="G43554"/>
      <c r="H43554"/>
      <c r="I43554"/>
      <c r="J43554"/>
      <c r="K43554"/>
      <c r="L43554"/>
      <c r="M43554"/>
      <c r="N43554"/>
      <c r="O43554"/>
      <c r="P43554"/>
      <c r="Q43554"/>
      <c r="R43554"/>
    </row>
    <row r="43555" spans="3:18" x14ac:dyDescent="0.2">
      <c r="C43555"/>
      <c r="D43555"/>
      <c r="E43555"/>
      <c r="F43555"/>
      <c r="G43555"/>
      <c r="H43555"/>
      <c r="I43555"/>
      <c r="J43555"/>
      <c r="K43555"/>
      <c r="L43555"/>
      <c r="M43555"/>
      <c r="N43555"/>
      <c r="O43555"/>
      <c r="P43555"/>
      <c r="Q43555"/>
      <c r="R43555"/>
    </row>
    <row r="43556" spans="3:18" x14ac:dyDescent="0.2">
      <c r="C43556"/>
      <c r="D43556"/>
      <c r="E43556"/>
      <c r="F43556"/>
      <c r="G43556"/>
      <c r="H43556"/>
      <c r="I43556"/>
      <c r="J43556"/>
      <c r="K43556"/>
      <c r="L43556"/>
      <c r="M43556"/>
      <c r="N43556"/>
      <c r="O43556"/>
      <c r="P43556"/>
      <c r="Q43556"/>
      <c r="R43556"/>
    </row>
    <row r="43557" spans="3:18" x14ac:dyDescent="0.2">
      <c r="C43557"/>
      <c r="D43557"/>
      <c r="E43557"/>
      <c r="F43557"/>
      <c r="G43557"/>
      <c r="H43557"/>
      <c r="I43557"/>
      <c r="J43557"/>
      <c r="K43557"/>
      <c r="L43557"/>
      <c r="M43557"/>
      <c r="N43557"/>
      <c r="O43557"/>
      <c r="P43557"/>
      <c r="Q43557"/>
      <c r="R43557"/>
    </row>
    <row r="43558" spans="3:18" x14ac:dyDescent="0.2">
      <c r="C43558"/>
      <c r="D43558"/>
      <c r="E43558"/>
      <c r="F43558"/>
      <c r="G43558"/>
      <c r="H43558"/>
      <c r="I43558"/>
      <c r="J43558"/>
      <c r="K43558"/>
      <c r="L43558"/>
      <c r="M43558"/>
      <c r="N43558"/>
      <c r="O43558"/>
      <c r="P43558"/>
      <c r="Q43558"/>
      <c r="R43558"/>
    </row>
    <row r="43559" spans="3:18" x14ac:dyDescent="0.2">
      <c r="C43559"/>
      <c r="D43559"/>
      <c r="E43559"/>
      <c r="F43559"/>
      <c r="G43559"/>
      <c r="H43559"/>
      <c r="I43559"/>
      <c r="J43559"/>
      <c r="K43559"/>
      <c r="L43559"/>
      <c r="M43559"/>
      <c r="N43559"/>
      <c r="O43559"/>
      <c r="P43559"/>
      <c r="Q43559"/>
      <c r="R43559"/>
    </row>
    <row r="43560" spans="3:18" x14ac:dyDescent="0.2">
      <c r="C43560"/>
      <c r="D43560"/>
      <c r="E43560"/>
      <c r="F43560"/>
      <c r="G43560"/>
      <c r="H43560"/>
      <c r="I43560"/>
      <c r="J43560"/>
      <c r="K43560"/>
      <c r="L43560"/>
      <c r="M43560"/>
      <c r="N43560"/>
      <c r="O43560"/>
      <c r="P43560"/>
      <c r="Q43560"/>
      <c r="R43560"/>
    </row>
    <row r="43561" spans="3:18" x14ac:dyDescent="0.2">
      <c r="C43561"/>
      <c r="D43561"/>
      <c r="E43561"/>
      <c r="F43561"/>
      <c r="G43561"/>
      <c r="H43561"/>
      <c r="I43561"/>
      <c r="J43561"/>
      <c r="K43561"/>
      <c r="L43561"/>
      <c r="M43561"/>
      <c r="N43561"/>
      <c r="O43561"/>
      <c r="P43561"/>
      <c r="Q43561"/>
      <c r="R43561"/>
    </row>
    <row r="43562" spans="3:18" x14ac:dyDescent="0.2">
      <c r="C43562"/>
      <c r="D43562"/>
      <c r="E43562"/>
      <c r="F43562"/>
      <c r="G43562"/>
      <c r="H43562"/>
      <c r="I43562"/>
      <c r="J43562"/>
      <c r="K43562"/>
      <c r="L43562"/>
      <c r="M43562"/>
      <c r="N43562"/>
      <c r="O43562"/>
      <c r="P43562"/>
      <c r="Q43562"/>
      <c r="R43562"/>
    </row>
    <row r="43563" spans="3:18" x14ac:dyDescent="0.2">
      <c r="C43563"/>
      <c r="D43563"/>
      <c r="E43563"/>
      <c r="F43563"/>
      <c r="G43563"/>
      <c r="H43563"/>
      <c r="I43563"/>
      <c r="J43563"/>
      <c r="K43563"/>
      <c r="L43563"/>
      <c r="M43563"/>
      <c r="N43563"/>
      <c r="O43563"/>
      <c r="P43563"/>
      <c r="Q43563"/>
      <c r="R43563"/>
    </row>
    <row r="43564" spans="3:18" x14ac:dyDescent="0.2">
      <c r="C43564"/>
      <c r="D43564"/>
      <c r="E43564"/>
      <c r="F43564"/>
      <c r="G43564"/>
      <c r="H43564"/>
      <c r="I43564"/>
      <c r="J43564"/>
      <c r="K43564"/>
      <c r="L43564"/>
      <c r="M43564"/>
      <c r="N43564"/>
      <c r="O43564"/>
      <c r="P43564"/>
      <c r="Q43564"/>
      <c r="R43564"/>
    </row>
    <row r="43565" spans="3:18" x14ac:dyDescent="0.2">
      <c r="C43565"/>
      <c r="D43565"/>
      <c r="E43565"/>
      <c r="F43565"/>
      <c r="G43565"/>
      <c r="H43565"/>
      <c r="I43565"/>
      <c r="J43565"/>
      <c r="K43565"/>
      <c r="L43565"/>
      <c r="M43565"/>
      <c r="N43565"/>
      <c r="O43565"/>
      <c r="P43565"/>
      <c r="Q43565"/>
      <c r="R43565"/>
    </row>
    <row r="43566" spans="3:18" x14ac:dyDescent="0.2">
      <c r="C43566"/>
      <c r="D43566"/>
      <c r="E43566"/>
      <c r="F43566"/>
      <c r="G43566"/>
      <c r="H43566"/>
      <c r="I43566"/>
      <c r="J43566"/>
      <c r="K43566"/>
      <c r="L43566"/>
      <c r="M43566"/>
      <c r="N43566"/>
      <c r="O43566"/>
      <c r="P43566"/>
      <c r="Q43566"/>
      <c r="R43566"/>
    </row>
    <row r="43567" spans="3:18" x14ac:dyDescent="0.2">
      <c r="C43567"/>
      <c r="D43567"/>
      <c r="E43567"/>
      <c r="F43567"/>
      <c r="G43567"/>
      <c r="H43567"/>
      <c r="I43567"/>
      <c r="J43567"/>
      <c r="K43567"/>
      <c r="L43567"/>
      <c r="M43567"/>
      <c r="N43567"/>
      <c r="O43567"/>
      <c r="P43567"/>
      <c r="Q43567"/>
      <c r="R43567"/>
    </row>
    <row r="43568" spans="3:18" x14ac:dyDescent="0.2">
      <c r="C43568"/>
      <c r="D43568"/>
      <c r="E43568"/>
      <c r="F43568"/>
      <c r="G43568"/>
      <c r="H43568"/>
      <c r="I43568"/>
      <c r="J43568"/>
      <c r="K43568"/>
      <c r="L43568"/>
      <c r="M43568"/>
      <c r="N43568"/>
      <c r="O43568"/>
      <c r="P43568"/>
      <c r="Q43568"/>
      <c r="R43568"/>
    </row>
    <row r="43569" spans="3:18" x14ac:dyDescent="0.2">
      <c r="C43569"/>
      <c r="D43569"/>
      <c r="E43569"/>
      <c r="F43569"/>
      <c r="G43569"/>
      <c r="H43569"/>
      <c r="I43569"/>
      <c r="J43569"/>
      <c r="K43569"/>
      <c r="L43569"/>
      <c r="M43569"/>
      <c r="N43569"/>
      <c r="O43569"/>
      <c r="P43569"/>
      <c r="Q43569"/>
      <c r="R43569"/>
    </row>
    <row r="43570" spans="3:18" x14ac:dyDescent="0.2">
      <c r="C43570"/>
      <c r="D43570"/>
      <c r="E43570"/>
      <c r="F43570"/>
      <c r="G43570"/>
      <c r="H43570"/>
      <c r="I43570"/>
      <c r="J43570"/>
      <c r="K43570"/>
      <c r="L43570"/>
      <c r="M43570"/>
      <c r="N43570"/>
      <c r="O43570"/>
      <c r="P43570"/>
      <c r="Q43570"/>
      <c r="R43570"/>
    </row>
    <row r="43571" spans="3:18" x14ac:dyDescent="0.2">
      <c r="C43571"/>
      <c r="D43571"/>
      <c r="E43571"/>
      <c r="F43571"/>
      <c r="G43571"/>
      <c r="H43571"/>
      <c r="I43571"/>
      <c r="J43571"/>
      <c r="K43571"/>
      <c r="L43571"/>
      <c r="M43571"/>
      <c r="N43571"/>
      <c r="O43571"/>
      <c r="P43571"/>
      <c r="Q43571"/>
      <c r="R43571"/>
    </row>
    <row r="43572" spans="3:18" x14ac:dyDescent="0.2">
      <c r="C43572"/>
      <c r="D43572"/>
      <c r="E43572"/>
      <c r="F43572"/>
      <c r="G43572"/>
      <c r="H43572"/>
      <c r="I43572"/>
      <c r="J43572"/>
      <c r="K43572"/>
      <c r="L43572"/>
      <c r="M43572"/>
      <c r="N43572"/>
      <c r="O43572"/>
      <c r="P43572"/>
      <c r="Q43572"/>
      <c r="R43572"/>
    </row>
    <row r="43573" spans="3:18" x14ac:dyDescent="0.2">
      <c r="C43573"/>
      <c r="D43573"/>
      <c r="E43573"/>
      <c r="F43573"/>
      <c r="G43573"/>
      <c r="H43573"/>
      <c r="I43573"/>
      <c r="J43573"/>
      <c r="K43573"/>
      <c r="L43573"/>
      <c r="M43573"/>
      <c r="N43573"/>
      <c r="O43573"/>
      <c r="P43573"/>
      <c r="Q43573"/>
      <c r="R43573"/>
    </row>
    <row r="43574" spans="3:18" x14ac:dyDescent="0.2">
      <c r="C43574"/>
      <c r="D43574"/>
      <c r="E43574"/>
      <c r="F43574"/>
      <c r="G43574"/>
      <c r="H43574"/>
      <c r="I43574"/>
      <c r="J43574"/>
      <c r="K43574"/>
      <c r="L43574"/>
      <c r="M43574"/>
      <c r="N43574"/>
      <c r="O43574"/>
      <c r="P43574"/>
      <c r="Q43574"/>
      <c r="R43574"/>
    </row>
    <row r="43575" spans="3:18" x14ac:dyDescent="0.2">
      <c r="C43575"/>
      <c r="D43575"/>
      <c r="E43575"/>
      <c r="F43575"/>
      <c r="G43575"/>
      <c r="H43575"/>
      <c r="I43575"/>
      <c r="J43575"/>
      <c r="K43575"/>
      <c r="L43575"/>
      <c r="M43575"/>
      <c r="N43575"/>
      <c r="O43575"/>
      <c r="P43575"/>
      <c r="Q43575"/>
      <c r="R43575"/>
    </row>
    <row r="43576" spans="3:18" x14ac:dyDescent="0.2">
      <c r="C43576"/>
      <c r="D43576"/>
      <c r="E43576"/>
      <c r="F43576"/>
      <c r="G43576"/>
      <c r="H43576"/>
      <c r="I43576"/>
      <c r="J43576"/>
      <c r="K43576"/>
      <c r="L43576"/>
      <c r="M43576"/>
      <c r="N43576"/>
      <c r="O43576"/>
      <c r="P43576"/>
      <c r="Q43576"/>
      <c r="R43576"/>
    </row>
    <row r="43577" spans="3:18" x14ac:dyDescent="0.2">
      <c r="C43577"/>
      <c r="D43577"/>
      <c r="E43577"/>
      <c r="F43577"/>
      <c r="G43577"/>
      <c r="H43577"/>
      <c r="I43577"/>
      <c r="J43577"/>
      <c r="K43577"/>
      <c r="L43577"/>
      <c r="M43577"/>
      <c r="N43577"/>
      <c r="O43577"/>
      <c r="P43577"/>
      <c r="Q43577"/>
      <c r="R43577"/>
    </row>
    <row r="43578" spans="3:18" x14ac:dyDescent="0.2">
      <c r="C43578"/>
      <c r="D43578"/>
      <c r="E43578"/>
      <c r="F43578"/>
      <c r="G43578"/>
      <c r="H43578"/>
      <c r="I43578"/>
      <c r="J43578"/>
      <c r="K43578"/>
      <c r="L43578"/>
      <c r="M43578"/>
      <c r="N43578"/>
      <c r="O43578"/>
      <c r="P43578"/>
      <c r="Q43578"/>
      <c r="R43578"/>
    </row>
    <row r="43579" spans="3:18" x14ac:dyDescent="0.2">
      <c r="C43579"/>
      <c r="D43579"/>
      <c r="E43579"/>
      <c r="F43579"/>
      <c r="G43579"/>
      <c r="H43579"/>
      <c r="I43579"/>
      <c r="J43579"/>
      <c r="K43579"/>
      <c r="L43579"/>
      <c r="M43579"/>
      <c r="N43579"/>
      <c r="O43579"/>
      <c r="P43579"/>
      <c r="Q43579"/>
      <c r="R43579"/>
    </row>
    <row r="43580" spans="3:18" x14ac:dyDescent="0.2">
      <c r="C43580"/>
      <c r="D43580"/>
      <c r="E43580"/>
      <c r="F43580"/>
      <c r="G43580"/>
      <c r="H43580"/>
      <c r="I43580"/>
      <c r="J43580"/>
      <c r="K43580"/>
      <c r="L43580"/>
      <c r="M43580"/>
      <c r="N43580"/>
      <c r="O43580"/>
      <c r="P43580"/>
      <c r="Q43580"/>
      <c r="R43580"/>
    </row>
    <row r="43581" spans="3:18" x14ac:dyDescent="0.2">
      <c r="C43581"/>
      <c r="D43581"/>
      <c r="E43581"/>
      <c r="F43581"/>
      <c r="G43581"/>
      <c r="H43581"/>
      <c r="I43581"/>
      <c r="J43581"/>
      <c r="K43581"/>
      <c r="L43581"/>
      <c r="M43581"/>
      <c r="N43581"/>
      <c r="O43581"/>
      <c r="P43581"/>
      <c r="Q43581"/>
      <c r="R43581"/>
    </row>
    <row r="43582" spans="3:18" x14ac:dyDescent="0.2">
      <c r="C43582"/>
      <c r="D43582"/>
      <c r="E43582"/>
      <c r="F43582"/>
      <c r="G43582"/>
      <c r="H43582"/>
      <c r="I43582"/>
      <c r="J43582"/>
      <c r="K43582"/>
      <c r="L43582"/>
      <c r="M43582"/>
      <c r="N43582"/>
      <c r="O43582"/>
      <c r="P43582"/>
      <c r="Q43582"/>
      <c r="R43582"/>
    </row>
    <row r="43583" spans="3:18" x14ac:dyDescent="0.2">
      <c r="C43583"/>
      <c r="D43583"/>
      <c r="E43583"/>
      <c r="F43583"/>
      <c r="G43583"/>
      <c r="H43583"/>
      <c r="I43583"/>
      <c r="J43583"/>
      <c r="K43583"/>
      <c r="L43583"/>
      <c r="M43583"/>
      <c r="N43583"/>
      <c r="O43583"/>
      <c r="P43583"/>
      <c r="Q43583"/>
      <c r="R43583"/>
    </row>
    <row r="43584" spans="3:18" x14ac:dyDescent="0.2">
      <c r="C43584"/>
      <c r="D43584"/>
      <c r="E43584"/>
      <c r="F43584"/>
      <c r="G43584"/>
      <c r="H43584"/>
      <c r="I43584"/>
      <c r="J43584"/>
      <c r="K43584"/>
      <c r="L43584"/>
      <c r="M43584"/>
      <c r="N43584"/>
      <c r="O43584"/>
      <c r="P43584"/>
      <c r="Q43584"/>
      <c r="R43584"/>
    </row>
    <row r="43585" spans="3:18" x14ac:dyDescent="0.2">
      <c r="C43585"/>
      <c r="D43585"/>
      <c r="E43585"/>
      <c r="F43585"/>
      <c r="G43585"/>
      <c r="H43585"/>
      <c r="I43585"/>
      <c r="J43585"/>
      <c r="K43585"/>
      <c r="L43585"/>
      <c r="M43585"/>
      <c r="N43585"/>
      <c r="O43585"/>
      <c r="P43585"/>
      <c r="Q43585"/>
      <c r="R43585"/>
    </row>
    <row r="43586" spans="3:18" x14ac:dyDescent="0.2">
      <c r="C43586"/>
      <c r="D43586"/>
      <c r="E43586"/>
      <c r="F43586"/>
      <c r="G43586"/>
      <c r="H43586"/>
      <c r="I43586"/>
      <c r="J43586"/>
      <c r="K43586"/>
      <c r="L43586"/>
      <c r="M43586"/>
      <c r="N43586"/>
      <c r="O43586"/>
      <c r="P43586"/>
      <c r="Q43586"/>
      <c r="R43586"/>
    </row>
    <row r="43587" spans="3:18" x14ac:dyDescent="0.2">
      <c r="C43587"/>
      <c r="D43587"/>
      <c r="E43587"/>
      <c r="F43587"/>
      <c r="G43587"/>
      <c r="H43587"/>
      <c r="I43587"/>
      <c r="J43587"/>
      <c r="K43587"/>
      <c r="L43587"/>
      <c r="M43587"/>
      <c r="N43587"/>
      <c r="O43587"/>
      <c r="P43587"/>
      <c r="Q43587"/>
      <c r="R43587"/>
    </row>
    <row r="43588" spans="3:18" x14ac:dyDescent="0.2">
      <c r="C43588"/>
      <c r="D43588"/>
      <c r="E43588"/>
      <c r="F43588"/>
      <c r="G43588"/>
      <c r="H43588"/>
      <c r="I43588"/>
      <c r="J43588"/>
      <c r="K43588"/>
      <c r="L43588"/>
      <c r="M43588"/>
      <c r="N43588"/>
      <c r="O43588"/>
      <c r="P43588"/>
      <c r="Q43588"/>
      <c r="R43588"/>
    </row>
    <row r="43589" spans="3:18" x14ac:dyDescent="0.2">
      <c r="C43589"/>
      <c r="D43589"/>
      <c r="E43589"/>
      <c r="F43589"/>
      <c r="G43589"/>
      <c r="H43589"/>
      <c r="I43589"/>
      <c r="J43589"/>
      <c r="K43589"/>
      <c r="L43589"/>
      <c r="M43589"/>
      <c r="N43589"/>
      <c r="O43589"/>
      <c r="P43589"/>
      <c r="Q43589"/>
      <c r="R43589"/>
    </row>
    <row r="43590" spans="3:18" x14ac:dyDescent="0.2">
      <c r="C43590"/>
      <c r="D43590"/>
      <c r="E43590"/>
      <c r="F43590"/>
      <c r="G43590"/>
      <c r="H43590"/>
      <c r="I43590"/>
      <c r="J43590"/>
      <c r="K43590"/>
      <c r="L43590"/>
      <c r="M43590"/>
      <c r="N43590"/>
      <c r="O43590"/>
      <c r="P43590"/>
      <c r="Q43590"/>
      <c r="R43590"/>
    </row>
    <row r="43591" spans="3:18" x14ac:dyDescent="0.2">
      <c r="C43591"/>
      <c r="D43591"/>
      <c r="E43591"/>
      <c r="F43591"/>
      <c r="G43591"/>
      <c r="H43591"/>
      <c r="I43591"/>
      <c r="J43591"/>
      <c r="K43591"/>
      <c r="L43591"/>
      <c r="M43591"/>
      <c r="N43591"/>
      <c r="O43591"/>
      <c r="P43591"/>
      <c r="Q43591"/>
      <c r="R43591"/>
    </row>
    <row r="43592" spans="3:18" x14ac:dyDescent="0.2">
      <c r="C43592"/>
      <c r="D43592"/>
      <c r="E43592"/>
      <c r="F43592"/>
      <c r="G43592"/>
      <c r="H43592"/>
      <c r="I43592"/>
      <c r="J43592"/>
      <c r="K43592"/>
      <c r="L43592"/>
      <c r="M43592"/>
      <c r="N43592"/>
      <c r="O43592"/>
      <c r="P43592"/>
      <c r="Q43592"/>
      <c r="R43592"/>
    </row>
    <row r="43593" spans="3:18" x14ac:dyDescent="0.2">
      <c r="C43593"/>
      <c r="D43593"/>
      <c r="E43593"/>
      <c r="F43593"/>
      <c r="G43593"/>
      <c r="H43593"/>
      <c r="I43593"/>
      <c r="J43593"/>
      <c r="K43593"/>
      <c r="L43593"/>
      <c r="M43593"/>
      <c r="N43593"/>
      <c r="O43593"/>
      <c r="P43593"/>
      <c r="Q43593"/>
      <c r="R43593"/>
    </row>
    <row r="43594" spans="3:18" x14ac:dyDescent="0.2">
      <c r="C43594"/>
      <c r="D43594"/>
      <c r="E43594"/>
      <c r="F43594"/>
      <c r="G43594"/>
      <c r="H43594"/>
      <c r="I43594"/>
      <c r="J43594"/>
      <c r="K43594"/>
      <c r="L43594"/>
      <c r="M43594"/>
      <c r="N43594"/>
      <c r="O43594"/>
      <c r="P43594"/>
      <c r="Q43594"/>
      <c r="R43594"/>
    </row>
    <row r="43595" spans="3:18" x14ac:dyDescent="0.2">
      <c r="C43595"/>
      <c r="D43595"/>
      <c r="E43595"/>
      <c r="F43595"/>
      <c r="G43595"/>
      <c r="H43595"/>
      <c r="I43595"/>
      <c r="J43595"/>
      <c r="K43595"/>
      <c r="L43595"/>
      <c r="M43595"/>
      <c r="N43595"/>
      <c r="O43595"/>
      <c r="P43595"/>
      <c r="Q43595"/>
      <c r="R43595"/>
    </row>
    <row r="43596" spans="3:18" x14ac:dyDescent="0.2">
      <c r="C43596"/>
      <c r="D43596"/>
      <c r="E43596"/>
      <c r="F43596"/>
      <c r="G43596"/>
      <c r="H43596"/>
      <c r="I43596"/>
      <c r="J43596"/>
      <c r="K43596"/>
      <c r="L43596"/>
      <c r="M43596"/>
      <c r="N43596"/>
      <c r="O43596"/>
      <c r="P43596"/>
      <c r="Q43596"/>
      <c r="R43596"/>
    </row>
    <row r="43597" spans="3:18" x14ac:dyDescent="0.2">
      <c r="C43597"/>
      <c r="D43597"/>
      <c r="E43597"/>
      <c r="F43597"/>
      <c r="G43597"/>
      <c r="H43597"/>
      <c r="I43597"/>
      <c r="J43597"/>
      <c r="K43597"/>
      <c r="L43597"/>
      <c r="M43597"/>
      <c r="N43597"/>
      <c r="O43597"/>
      <c r="P43597"/>
      <c r="Q43597"/>
      <c r="R43597"/>
    </row>
    <row r="43598" spans="3:18" x14ac:dyDescent="0.2">
      <c r="C43598"/>
      <c r="D43598"/>
      <c r="E43598"/>
      <c r="F43598"/>
      <c r="G43598"/>
      <c r="H43598"/>
      <c r="I43598"/>
      <c r="J43598"/>
      <c r="K43598"/>
      <c r="L43598"/>
      <c r="M43598"/>
      <c r="N43598"/>
      <c r="O43598"/>
      <c r="P43598"/>
      <c r="Q43598"/>
      <c r="R43598"/>
    </row>
    <row r="43599" spans="3:18" x14ac:dyDescent="0.2">
      <c r="C43599"/>
      <c r="D43599"/>
      <c r="E43599"/>
      <c r="F43599"/>
      <c r="G43599"/>
      <c r="H43599"/>
      <c r="I43599"/>
      <c r="J43599"/>
      <c r="K43599"/>
      <c r="L43599"/>
      <c r="M43599"/>
      <c r="N43599"/>
      <c r="O43599"/>
      <c r="P43599"/>
      <c r="Q43599"/>
      <c r="R43599"/>
    </row>
    <row r="43600" spans="3:18" x14ac:dyDescent="0.2">
      <c r="C43600"/>
      <c r="D43600"/>
      <c r="E43600"/>
      <c r="F43600"/>
      <c r="G43600"/>
      <c r="H43600"/>
      <c r="I43600"/>
      <c r="J43600"/>
      <c r="K43600"/>
      <c r="L43600"/>
      <c r="M43600"/>
      <c r="N43600"/>
      <c r="O43600"/>
      <c r="P43600"/>
      <c r="Q43600"/>
      <c r="R43600"/>
    </row>
    <row r="43601" spans="3:18" x14ac:dyDescent="0.2">
      <c r="C43601"/>
      <c r="D43601"/>
      <c r="E43601"/>
      <c r="F43601"/>
      <c r="G43601"/>
      <c r="H43601"/>
      <c r="I43601"/>
      <c r="J43601"/>
      <c r="K43601"/>
      <c r="L43601"/>
      <c r="M43601"/>
      <c r="N43601"/>
      <c r="O43601"/>
      <c r="P43601"/>
      <c r="Q43601"/>
      <c r="R43601"/>
    </row>
    <row r="43602" spans="3:18" x14ac:dyDescent="0.2">
      <c r="C43602"/>
      <c r="D43602"/>
      <c r="E43602"/>
      <c r="F43602"/>
      <c r="G43602"/>
      <c r="H43602"/>
      <c r="I43602"/>
      <c r="J43602"/>
      <c r="K43602"/>
      <c r="L43602"/>
      <c r="M43602"/>
      <c r="N43602"/>
      <c r="O43602"/>
      <c r="P43602"/>
      <c r="Q43602"/>
      <c r="R43602"/>
    </row>
    <row r="43603" spans="3:18" x14ac:dyDescent="0.2">
      <c r="C43603"/>
      <c r="D43603"/>
      <c r="E43603"/>
      <c r="F43603"/>
      <c r="G43603"/>
      <c r="H43603"/>
      <c r="I43603"/>
      <c r="J43603"/>
      <c r="K43603"/>
      <c r="L43603"/>
      <c r="M43603"/>
      <c r="N43603"/>
      <c r="O43603"/>
      <c r="P43603"/>
      <c r="Q43603"/>
      <c r="R43603"/>
    </row>
    <row r="43604" spans="3:18" x14ac:dyDescent="0.2">
      <c r="C43604"/>
      <c r="D43604"/>
      <c r="E43604"/>
      <c r="F43604"/>
      <c r="G43604"/>
      <c r="H43604"/>
      <c r="I43604"/>
      <c r="J43604"/>
      <c r="K43604"/>
      <c r="L43604"/>
      <c r="M43604"/>
      <c r="N43604"/>
      <c r="O43604"/>
      <c r="P43604"/>
      <c r="Q43604"/>
      <c r="R43604"/>
    </row>
    <row r="43605" spans="3:18" x14ac:dyDescent="0.2">
      <c r="C43605"/>
      <c r="D43605"/>
      <c r="E43605"/>
      <c r="F43605"/>
      <c r="G43605"/>
      <c r="H43605"/>
      <c r="I43605"/>
      <c r="J43605"/>
      <c r="K43605"/>
      <c r="L43605"/>
      <c r="M43605"/>
      <c r="N43605"/>
      <c r="O43605"/>
      <c r="P43605"/>
      <c r="Q43605"/>
      <c r="R43605"/>
    </row>
    <row r="43606" spans="3:18" x14ac:dyDescent="0.2">
      <c r="C43606"/>
      <c r="D43606"/>
      <c r="E43606"/>
      <c r="F43606"/>
      <c r="G43606"/>
      <c r="H43606"/>
      <c r="I43606"/>
      <c r="J43606"/>
      <c r="K43606"/>
      <c r="L43606"/>
      <c r="M43606"/>
      <c r="N43606"/>
      <c r="O43606"/>
      <c r="P43606"/>
      <c r="Q43606"/>
      <c r="R43606"/>
    </row>
    <row r="43607" spans="3:18" x14ac:dyDescent="0.2">
      <c r="C43607"/>
      <c r="D43607"/>
      <c r="E43607"/>
      <c r="F43607"/>
      <c r="G43607"/>
      <c r="H43607"/>
      <c r="I43607"/>
      <c r="J43607"/>
      <c r="K43607"/>
      <c r="L43607"/>
      <c r="M43607"/>
      <c r="N43607"/>
      <c r="O43607"/>
      <c r="P43607"/>
      <c r="Q43607"/>
      <c r="R43607"/>
    </row>
    <row r="43608" spans="3:18" x14ac:dyDescent="0.2">
      <c r="C43608"/>
      <c r="D43608"/>
      <c r="E43608"/>
      <c r="F43608"/>
      <c r="G43608"/>
      <c r="H43608"/>
      <c r="I43608"/>
      <c r="J43608"/>
      <c r="K43608"/>
      <c r="L43608"/>
      <c r="M43608"/>
      <c r="N43608"/>
      <c r="O43608"/>
      <c r="P43608"/>
      <c r="Q43608"/>
      <c r="R43608"/>
    </row>
    <row r="43609" spans="3:18" x14ac:dyDescent="0.2">
      <c r="C43609"/>
      <c r="D43609"/>
      <c r="E43609"/>
      <c r="F43609"/>
      <c r="G43609"/>
      <c r="H43609"/>
      <c r="I43609"/>
      <c r="J43609"/>
      <c r="K43609"/>
      <c r="L43609"/>
      <c r="M43609"/>
      <c r="N43609"/>
      <c r="O43609"/>
      <c r="P43609"/>
      <c r="Q43609"/>
      <c r="R43609"/>
    </row>
    <row r="43610" spans="3:18" x14ac:dyDescent="0.2">
      <c r="C43610"/>
      <c r="D43610"/>
      <c r="E43610"/>
      <c r="F43610"/>
      <c r="G43610"/>
      <c r="H43610"/>
      <c r="I43610"/>
      <c r="J43610"/>
      <c r="K43610"/>
      <c r="L43610"/>
      <c r="M43610"/>
      <c r="N43610"/>
      <c r="O43610"/>
      <c r="P43610"/>
      <c r="Q43610"/>
      <c r="R43610"/>
    </row>
    <row r="43611" spans="3:18" x14ac:dyDescent="0.2">
      <c r="C43611"/>
      <c r="D43611"/>
      <c r="E43611"/>
      <c r="F43611"/>
      <c r="G43611"/>
      <c r="H43611"/>
      <c r="I43611"/>
      <c r="J43611"/>
      <c r="K43611"/>
      <c r="L43611"/>
      <c r="M43611"/>
      <c r="N43611"/>
      <c r="O43611"/>
      <c r="P43611"/>
      <c r="Q43611"/>
      <c r="R43611"/>
    </row>
    <row r="43612" spans="3:18" x14ac:dyDescent="0.2">
      <c r="C43612"/>
      <c r="D43612"/>
      <c r="E43612"/>
      <c r="F43612"/>
      <c r="G43612"/>
      <c r="H43612"/>
      <c r="I43612"/>
      <c r="J43612"/>
      <c r="K43612"/>
      <c r="L43612"/>
      <c r="M43612"/>
      <c r="N43612"/>
      <c r="O43612"/>
      <c r="P43612"/>
      <c r="Q43612"/>
      <c r="R43612"/>
    </row>
    <row r="43613" spans="3:18" x14ac:dyDescent="0.2">
      <c r="C43613"/>
      <c r="D43613"/>
      <c r="E43613"/>
      <c r="F43613"/>
      <c r="G43613"/>
      <c r="H43613"/>
      <c r="I43613"/>
      <c r="J43613"/>
      <c r="K43613"/>
      <c r="L43613"/>
      <c r="M43613"/>
      <c r="N43613"/>
      <c r="O43613"/>
      <c r="P43613"/>
      <c r="Q43613"/>
      <c r="R43613"/>
    </row>
    <row r="43614" spans="3:18" x14ac:dyDescent="0.2">
      <c r="C43614"/>
      <c r="D43614"/>
      <c r="E43614"/>
      <c r="F43614"/>
      <c r="G43614"/>
      <c r="H43614"/>
      <c r="I43614"/>
      <c r="J43614"/>
      <c r="K43614"/>
      <c r="L43614"/>
      <c r="M43614"/>
      <c r="N43614"/>
      <c r="O43614"/>
      <c r="P43614"/>
      <c r="Q43614"/>
      <c r="R43614"/>
    </row>
    <row r="43615" spans="3:18" x14ac:dyDescent="0.2">
      <c r="C43615"/>
      <c r="D43615"/>
      <c r="E43615"/>
      <c r="F43615"/>
      <c r="G43615"/>
      <c r="H43615"/>
      <c r="I43615"/>
      <c r="J43615"/>
      <c r="K43615"/>
      <c r="L43615"/>
      <c r="M43615"/>
      <c r="N43615"/>
      <c r="O43615"/>
      <c r="P43615"/>
      <c r="Q43615"/>
      <c r="R43615"/>
    </row>
    <row r="43616" spans="3:18" x14ac:dyDescent="0.2">
      <c r="C43616"/>
      <c r="D43616"/>
      <c r="E43616"/>
      <c r="F43616"/>
      <c r="G43616"/>
      <c r="H43616"/>
      <c r="I43616"/>
      <c r="J43616"/>
      <c r="K43616"/>
      <c r="L43616"/>
      <c r="M43616"/>
      <c r="N43616"/>
      <c r="O43616"/>
      <c r="P43616"/>
      <c r="Q43616"/>
      <c r="R43616"/>
    </row>
    <row r="43617" spans="3:18" x14ac:dyDescent="0.2">
      <c r="C43617"/>
      <c r="D43617"/>
      <c r="E43617"/>
      <c r="F43617"/>
      <c r="G43617"/>
      <c r="H43617"/>
      <c r="I43617"/>
      <c r="J43617"/>
      <c r="K43617"/>
      <c r="L43617"/>
      <c r="M43617"/>
      <c r="N43617"/>
      <c r="O43617"/>
      <c r="P43617"/>
      <c r="Q43617"/>
      <c r="R43617"/>
    </row>
    <row r="43618" spans="3:18" x14ac:dyDescent="0.2">
      <c r="C43618"/>
      <c r="D43618"/>
      <c r="E43618"/>
      <c r="F43618"/>
      <c r="G43618"/>
      <c r="H43618"/>
      <c r="I43618"/>
      <c r="J43618"/>
      <c r="K43618"/>
      <c r="L43618"/>
      <c r="M43618"/>
      <c r="N43618"/>
      <c r="O43618"/>
      <c r="P43618"/>
      <c r="Q43618"/>
      <c r="R43618"/>
    </row>
    <row r="43619" spans="3:18" x14ac:dyDescent="0.2">
      <c r="C43619"/>
      <c r="D43619"/>
      <c r="E43619"/>
      <c r="F43619"/>
      <c r="G43619"/>
      <c r="H43619"/>
      <c r="I43619"/>
      <c r="J43619"/>
      <c r="K43619"/>
      <c r="L43619"/>
      <c r="M43619"/>
      <c r="N43619"/>
      <c r="O43619"/>
      <c r="P43619"/>
      <c r="Q43619"/>
      <c r="R43619"/>
    </row>
    <row r="43620" spans="3:18" x14ac:dyDescent="0.2">
      <c r="C43620"/>
      <c r="D43620"/>
      <c r="E43620"/>
      <c r="F43620"/>
      <c r="G43620"/>
      <c r="H43620"/>
      <c r="I43620"/>
      <c r="J43620"/>
      <c r="K43620"/>
      <c r="L43620"/>
      <c r="M43620"/>
      <c r="N43620"/>
      <c r="O43620"/>
      <c r="P43620"/>
      <c r="Q43620"/>
      <c r="R43620"/>
    </row>
    <row r="43621" spans="3:18" x14ac:dyDescent="0.2">
      <c r="C43621"/>
      <c r="D43621"/>
      <c r="E43621"/>
      <c r="F43621"/>
      <c r="G43621"/>
      <c r="H43621"/>
      <c r="I43621"/>
      <c r="J43621"/>
      <c r="K43621"/>
      <c r="L43621"/>
      <c r="M43621"/>
      <c r="N43621"/>
      <c r="O43621"/>
      <c r="P43621"/>
      <c r="Q43621"/>
      <c r="R43621"/>
    </row>
    <row r="43622" spans="3:18" x14ac:dyDescent="0.2">
      <c r="C43622"/>
      <c r="D43622"/>
      <c r="E43622"/>
      <c r="F43622"/>
      <c r="G43622"/>
      <c r="H43622"/>
      <c r="I43622"/>
      <c r="J43622"/>
      <c r="K43622"/>
      <c r="L43622"/>
      <c r="M43622"/>
      <c r="N43622"/>
      <c r="O43622"/>
      <c r="P43622"/>
      <c r="Q43622"/>
      <c r="R43622"/>
    </row>
    <row r="43623" spans="3:18" x14ac:dyDescent="0.2">
      <c r="C43623"/>
      <c r="D43623"/>
      <c r="E43623"/>
      <c r="F43623"/>
      <c r="G43623"/>
      <c r="H43623"/>
      <c r="I43623"/>
      <c r="J43623"/>
      <c r="K43623"/>
      <c r="L43623"/>
      <c r="M43623"/>
      <c r="N43623"/>
      <c r="O43623"/>
      <c r="P43623"/>
      <c r="Q43623"/>
      <c r="R43623"/>
    </row>
    <row r="43624" spans="3:18" x14ac:dyDescent="0.2">
      <c r="C43624"/>
      <c r="D43624"/>
      <c r="E43624"/>
      <c r="F43624"/>
      <c r="G43624"/>
      <c r="H43624"/>
      <c r="I43624"/>
      <c r="J43624"/>
      <c r="K43624"/>
      <c r="L43624"/>
      <c r="M43624"/>
      <c r="N43624"/>
      <c r="O43624"/>
      <c r="P43624"/>
      <c r="Q43624"/>
      <c r="R43624"/>
    </row>
    <row r="43625" spans="3:18" x14ac:dyDescent="0.2">
      <c r="C43625"/>
      <c r="D43625"/>
      <c r="E43625"/>
      <c r="F43625"/>
      <c r="G43625"/>
      <c r="H43625"/>
      <c r="I43625"/>
      <c r="J43625"/>
      <c r="K43625"/>
      <c r="L43625"/>
      <c r="M43625"/>
      <c r="N43625"/>
      <c r="O43625"/>
      <c r="P43625"/>
      <c r="Q43625"/>
      <c r="R43625"/>
    </row>
    <row r="43626" spans="3:18" x14ac:dyDescent="0.2">
      <c r="C43626"/>
      <c r="D43626"/>
      <c r="E43626"/>
      <c r="F43626"/>
      <c r="G43626"/>
      <c r="H43626"/>
      <c r="I43626"/>
      <c r="J43626"/>
      <c r="K43626"/>
      <c r="L43626"/>
      <c r="M43626"/>
      <c r="N43626"/>
      <c r="O43626"/>
      <c r="P43626"/>
      <c r="Q43626"/>
      <c r="R43626"/>
    </row>
    <row r="43627" spans="3:18" x14ac:dyDescent="0.2">
      <c r="C43627"/>
      <c r="D43627"/>
      <c r="E43627"/>
      <c r="F43627"/>
      <c r="G43627"/>
      <c r="H43627"/>
      <c r="I43627"/>
      <c r="J43627"/>
      <c r="K43627"/>
      <c r="L43627"/>
      <c r="M43627"/>
      <c r="N43627"/>
      <c r="O43627"/>
      <c r="P43627"/>
      <c r="Q43627"/>
      <c r="R43627"/>
    </row>
    <row r="43628" spans="3:18" x14ac:dyDescent="0.2">
      <c r="C43628"/>
      <c r="D43628"/>
      <c r="E43628"/>
      <c r="F43628"/>
      <c r="G43628"/>
      <c r="H43628"/>
      <c r="I43628"/>
      <c r="J43628"/>
      <c r="K43628"/>
      <c r="L43628"/>
      <c r="M43628"/>
      <c r="N43628"/>
      <c r="O43628"/>
      <c r="P43628"/>
      <c r="Q43628"/>
      <c r="R43628"/>
    </row>
    <row r="43629" spans="3:18" x14ac:dyDescent="0.2">
      <c r="C43629"/>
      <c r="D43629"/>
      <c r="E43629"/>
      <c r="F43629"/>
      <c r="G43629"/>
      <c r="H43629"/>
      <c r="I43629"/>
      <c r="J43629"/>
      <c r="K43629"/>
      <c r="L43629"/>
      <c r="M43629"/>
      <c r="N43629"/>
      <c r="O43629"/>
      <c r="P43629"/>
      <c r="Q43629"/>
      <c r="R43629"/>
    </row>
    <row r="43630" spans="3:18" x14ac:dyDescent="0.2">
      <c r="C43630"/>
      <c r="D43630"/>
      <c r="E43630"/>
      <c r="F43630"/>
      <c r="G43630"/>
      <c r="H43630"/>
      <c r="I43630"/>
      <c r="J43630"/>
      <c r="K43630"/>
      <c r="L43630"/>
      <c r="M43630"/>
      <c r="N43630"/>
      <c r="O43630"/>
      <c r="P43630"/>
      <c r="Q43630"/>
      <c r="R43630"/>
    </row>
    <row r="43631" spans="3:18" x14ac:dyDescent="0.2">
      <c r="C43631"/>
      <c r="D43631"/>
      <c r="E43631"/>
      <c r="F43631"/>
      <c r="G43631"/>
      <c r="H43631"/>
      <c r="I43631"/>
      <c r="J43631"/>
      <c r="K43631"/>
      <c r="L43631"/>
      <c r="M43631"/>
      <c r="N43631"/>
      <c r="O43631"/>
      <c r="P43631"/>
      <c r="Q43631"/>
      <c r="R43631"/>
    </row>
    <row r="43632" spans="3:18" x14ac:dyDescent="0.2">
      <c r="C43632"/>
      <c r="D43632"/>
      <c r="E43632"/>
      <c r="F43632"/>
      <c r="G43632"/>
      <c r="H43632"/>
      <c r="I43632"/>
      <c r="J43632"/>
      <c r="K43632"/>
      <c r="L43632"/>
      <c r="M43632"/>
      <c r="N43632"/>
      <c r="O43632"/>
      <c r="P43632"/>
      <c r="Q43632"/>
      <c r="R43632"/>
    </row>
    <row r="43633" spans="3:18" x14ac:dyDescent="0.2">
      <c r="C43633"/>
      <c r="D43633"/>
      <c r="E43633"/>
      <c r="F43633"/>
      <c r="G43633"/>
      <c r="H43633"/>
      <c r="I43633"/>
      <c r="J43633"/>
      <c r="K43633"/>
      <c r="L43633"/>
      <c r="M43633"/>
      <c r="N43633"/>
      <c r="O43633"/>
      <c r="P43633"/>
      <c r="Q43633"/>
      <c r="R43633"/>
    </row>
    <row r="43634" spans="3:18" x14ac:dyDescent="0.2">
      <c r="C43634"/>
      <c r="D43634"/>
      <c r="E43634"/>
      <c r="F43634"/>
      <c r="G43634"/>
      <c r="H43634"/>
      <c r="I43634"/>
      <c r="J43634"/>
      <c r="K43634"/>
      <c r="L43634"/>
      <c r="M43634"/>
      <c r="N43634"/>
      <c r="O43634"/>
      <c r="P43634"/>
      <c r="Q43634"/>
      <c r="R43634"/>
    </row>
    <row r="43635" spans="3:18" x14ac:dyDescent="0.2">
      <c r="C43635"/>
      <c r="D43635"/>
      <c r="E43635"/>
      <c r="F43635"/>
      <c r="G43635"/>
      <c r="H43635"/>
      <c r="I43635"/>
      <c r="J43635"/>
      <c r="K43635"/>
      <c r="L43635"/>
      <c r="M43635"/>
      <c r="N43635"/>
      <c r="O43635"/>
      <c r="P43635"/>
      <c r="Q43635"/>
      <c r="R43635"/>
    </row>
    <row r="43636" spans="3:18" x14ac:dyDescent="0.2">
      <c r="C43636"/>
      <c r="D43636"/>
      <c r="E43636"/>
      <c r="F43636"/>
      <c r="G43636"/>
      <c r="H43636"/>
      <c r="I43636"/>
      <c r="J43636"/>
      <c r="K43636"/>
      <c r="L43636"/>
      <c r="M43636"/>
      <c r="N43636"/>
      <c r="O43636"/>
      <c r="P43636"/>
      <c r="Q43636"/>
      <c r="R43636"/>
    </row>
    <row r="43637" spans="3:18" x14ac:dyDescent="0.2">
      <c r="C43637"/>
      <c r="D43637"/>
      <c r="E43637"/>
      <c r="F43637"/>
      <c r="G43637"/>
      <c r="H43637"/>
      <c r="I43637"/>
      <c r="J43637"/>
      <c r="K43637"/>
      <c r="L43637"/>
      <c r="M43637"/>
      <c r="N43637"/>
      <c r="O43637"/>
      <c r="P43637"/>
      <c r="Q43637"/>
      <c r="R43637"/>
    </row>
    <row r="43638" spans="3:18" x14ac:dyDescent="0.2">
      <c r="C43638"/>
      <c r="D43638"/>
      <c r="E43638"/>
      <c r="F43638"/>
      <c r="G43638"/>
      <c r="H43638"/>
      <c r="I43638"/>
      <c r="J43638"/>
      <c r="K43638"/>
      <c r="L43638"/>
      <c r="M43638"/>
      <c r="N43638"/>
      <c r="O43638"/>
      <c r="P43638"/>
      <c r="Q43638"/>
      <c r="R43638"/>
    </row>
    <row r="43639" spans="3:18" x14ac:dyDescent="0.2">
      <c r="C43639"/>
      <c r="D43639"/>
      <c r="E43639"/>
      <c r="F43639"/>
      <c r="G43639"/>
      <c r="H43639"/>
      <c r="I43639"/>
      <c r="J43639"/>
      <c r="K43639"/>
      <c r="L43639"/>
      <c r="M43639"/>
      <c r="N43639"/>
      <c r="O43639"/>
      <c r="P43639"/>
      <c r="Q43639"/>
      <c r="R43639"/>
    </row>
    <row r="43640" spans="3:18" x14ac:dyDescent="0.2">
      <c r="C43640"/>
      <c r="D43640"/>
      <c r="E43640"/>
      <c r="F43640"/>
      <c r="G43640"/>
      <c r="H43640"/>
      <c r="I43640"/>
      <c r="J43640"/>
      <c r="K43640"/>
      <c r="L43640"/>
      <c r="M43640"/>
      <c r="N43640"/>
      <c r="O43640"/>
      <c r="P43640"/>
      <c r="Q43640"/>
      <c r="R43640"/>
    </row>
    <row r="43641" spans="3:18" x14ac:dyDescent="0.2">
      <c r="C43641"/>
      <c r="D43641"/>
      <c r="E43641"/>
      <c r="F43641"/>
      <c r="G43641"/>
      <c r="H43641"/>
      <c r="I43641"/>
      <c r="J43641"/>
      <c r="K43641"/>
      <c r="L43641"/>
      <c r="M43641"/>
      <c r="N43641"/>
      <c r="O43641"/>
      <c r="P43641"/>
      <c r="Q43641"/>
      <c r="R43641"/>
    </row>
    <row r="43642" spans="3:18" x14ac:dyDescent="0.2">
      <c r="C43642"/>
      <c r="D43642"/>
      <c r="E43642"/>
      <c r="F43642"/>
      <c r="G43642"/>
      <c r="H43642"/>
      <c r="I43642"/>
      <c r="J43642"/>
      <c r="K43642"/>
      <c r="L43642"/>
      <c r="M43642"/>
      <c r="N43642"/>
      <c r="O43642"/>
      <c r="P43642"/>
      <c r="Q43642"/>
      <c r="R43642"/>
    </row>
    <row r="43643" spans="3:18" x14ac:dyDescent="0.2">
      <c r="C43643"/>
      <c r="D43643"/>
      <c r="E43643"/>
      <c r="F43643"/>
      <c r="G43643"/>
      <c r="H43643"/>
      <c r="I43643"/>
      <c r="J43643"/>
      <c r="K43643"/>
      <c r="L43643"/>
      <c r="M43643"/>
      <c r="N43643"/>
      <c r="O43643"/>
      <c r="P43643"/>
      <c r="Q43643"/>
      <c r="R43643"/>
    </row>
    <row r="43644" spans="3:18" x14ac:dyDescent="0.2">
      <c r="C43644"/>
      <c r="D43644"/>
      <c r="E43644"/>
      <c r="F43644"/>
      <c r="G43644"/>
      <c r="H43644"/>
      <c r="I43644"/>
      <c r="J43644"/>
      <c r="K43644"/>
      <c r="L43644"/>
      <c r="M43644"/>
      <c r="N43644"/>
      <c r="O43644"/>
      <c r="P43644"/>
      <c r="Q43644"/>
      <c r="R43644"/>
    </row>
    <row r="43645" spans="3:18" x14ac:dyDescent="0.2">
      <c r="C43645"/>
      <c r="D43645"/>
      <c r="E43645"/>
      <c r="F43645"/>
      <c r="G43645"/>
      <c r="H43645"/>
      <c r="I43645"/>
      <c r="J43645"/>
      <c r="K43645"/>
      <c r="L43645"/>
      <c r="M43645"/>
      <c r="N43645"/>
      <c r="O43645"/>
      <c r="P43645"/>
      <c r="Q43645"/>
      <c r="R43645"/>
    </row>
    <row r="43646" spans="3:18" x14ac:dyDescent="0.2">
      <c r="C43646"/>
      <c r="D43646"/>
      <c r="E43646"/>
      <c r="F43646"/>
      <c r="G43646"/>
      <c r="H43646"/>
      <c r="I43646"/>
      <c r="J43646"/>
      <c r="K43646"/>
      <c r="L43646"/>
      <c r="M43646"/>
      <c r="N43646"/>
      <c r="O43646"/>
      <c r="P43646"/>
      <c r="Q43646"/>
      <c r="R43646"/>
    </row>
    <row r="43647" spans="3:18" x14ac:dyDescent="0.2">
      <c r="C43647"/>
      <c r="D43647"/>
      <c r="E43647"/>
      <c r="F43647"/>
      <c r="G43647"/>
      <c r="H43647"/>
      <c r="I43647"/>
      <c r="J43647"/>
      <c r="K43647"/>
      <c r="L43647"/>
      <c r="M43647"/>
      <c r="N43647"/>
      <c r="O43647"/>
      <c r="P43647"/>
      <c r="Q43647"/>
      <c r="R43647"/>
    </row>
    <row r="43648" spans="3:18" x14ac:dyDescent="0.2">
      <c r="C43648"/>
      <c r="D43648"/>
      <c r="E43648"/>
      <c r="F43648"/>
      <c r="G43648"/>
      <c r="H43648"/>
      <c r="I43648"/>
      <c r="J43648"/>
      <c r="K43648"/>
      <c r="L43648"/>
      <c r="M43648"/>
      <c r="N43648"/>
      <c r="O43648"/>
      <c r="P43648"/>
      <c r="Q43648"/>
      <c r="R43648"/>
    </row>
    <row r="43649" spans="3:18" x14ac:dyDescent="0.2">
      <c r="C43649"/>
      <c r="D43649"/>
      <c r="E43649"/>
      <c r="F43649"/>
      <c r="G43649"/>
      <c r="H43649"/>
      <c r="I43649"/>
      <c r="J43649"/>
      <c r="K43649"/>
      <c r="L43649"/>
      <c r="M43649"/>
      <c r="N43649"/>
      <c r="O43649"/>
      <c r="P43649"/>
      <c r="Q43649"/>
      <c r="R43649"/>
    </row>
    <row r="43650" spans="3:18" x14ac:dyDescent="0.2">
      <c r="C43650"/>
      <c r="D43650"/>
      <c r="E43650"/>
      <c r="F43650"/>
      <c r="G43650"/>
      <c r="H43650"/>
      <c r="I43650"/>
      <c r="J43650"/>
      <c r="K43650"/>
      <c r="L43650"/>
      <c r="M43650"/>
      <c r="N43650"/>
      <c r="O43650"/>
      <c r="P43650"/>
      <c r="Q43650"/>
      <c r="R43650"/>
    </row>
    <row r="43651" spans="3:18" x14ac:dyDescent="0.2">
      <c r="C43651"/>
      <c r="D43651"/>
      <c r="E43651"/>
      <c r="F43651"/>
      <c r="G43651"/>
      <c r="H43651"/>
      <c r="I43651"/>
      <c r="J43651"/>
      <c r="K43651"/>
      <c r="L43651"/>
      <c r="M43651"/>
      <c r="N43651"/>
      <c r="O43651"/>
      <c r="P43651"/>
      <c r="Q43651"/>
      <c r="R43651"/>
    </row>
    <row r="43652" spans="3:18" x14ac:dyDescent="0.2">
      <c r="C43652"/>
      <c r="D43652"/>
      <c r="E43652"/>
      <c r="F43652"/>
      <c r="G43652"/>
      <c r="H43652"/>
      <c r="I43652"/>
      <c r="J43652"/>
      <c r="K43652"/>
      <c r="L43652"/>
      <c r="M43652"/>
      <c r="N43652"/>
      <c r="O43652"/>
      <c r="P43652"/>
      <c r="Q43652"/>
      <c r="R43652"/>
    </row>
    <row r="43653" spans="3:18" x14ac:dyDescent="0.2">
      <c r="C43653"/>
      <c r="D43653"/>
      <c r="E43653"/>
      <c r="F43653"/>
      <c r="G43653"/>
      <c r="H43653"/>
      <c r="I43653"/>
      <c r="J43653"/>
      <c r="K43653"/>
      <c r="L43653"/>
      <c r="M43653"/>
      <c r="N43653"/>
      <c r="O43653"/>
      <c r="P43653"/>
      <c r="Q43653"/>
      <c r="R43653"/>
    </row>
    <row r="43654" spans="3:18" x14ac:dyDescent="0.2">
      <c r="C43654"/>
      <c r="D43654"/>
      <c r="E43654"/>
      <c r="F43654"/>
      <c r="G43654"/>
      <c r="H43654"/>
      <c r="I43654"/>
      <c r="J43654"/>
      <c r="K43654"/>
      <c r="L43654"/>
      <c r="M43654"/>
      <c r="N43654"/>
      <c r="O43654"/>
      <c r="P43654"/>
      <c r="Q43654"/>
      <c r="R43654"/>
    </row>
    <row r="43655" spans="3:18" x14ac:dyDescent="0.2">
      <c r="C43655"/>
      <c r="D43655"/>
      <c r="E43655"/>
      <c r="F43655"/>
      <c r="G43655"/>
      <c r="H43655"/>
      <c r="I43655"/>
      <c r="J43655"/>
      <c r="K43655"/>
      <c r="L43655"/>
      <c r="M43655"/>
      <c r="N43655"/>
      <c r="O43655"/>
      <c r="P43655"/>
      <c r="Q43655"/>
      <c r="R43655"/>
    </row>
    <row r="43656" spans="3:18" x14ac:dyDescent="0.2">
      <c r="C43656"/>
      <c r="D43656"/>
      <c r="E43656"/>
      <c r="F43656"/>
      <c r="G43656"/>
      <c r="H43656"/>
      <c r="I43656"/>
      <c r="J43656"/>
      <c r="K43656"/>
      <c r="L43656"/>
      <c r="M43656"/>
      <c r="N43656"/>
      <c r="O43656"/>
      <c r="P43656"/>
      <c r="Q43656"/>
      <c r="R43656"/>
    </row>
    <row r="43657" spans="3:18" x14ac:dyDescent="0.2">
      <c r="C43657"/>
      <c r="D43657"/>
      <c r="E43657"/>
      <c r="F43657"/>
      <c r="G43657"/>
      <c r="H43657"/>
      <c r="I43657"/>
      <c r="J43657"/>
      <c r="K43657"/>
      <c r="L43657"/>
      <c r="M43657"/>
      <c r="N43657"/>
      <c r="O43657"/>
      <c r="P43657"/>
      <c r="Q43657"/>
      <c r="R43657"/>
    </row>
    <row r="43658" spans="3:18" x14ac:dyDescent="0.2">
      <c r="C43658"/>
      <c r="D43658"/>
      <c r="E43658"/>
      <c r="F43658"/>
      <c r="G43658"/>
      <c r="H43658"/>
      <c r="I43658"/>
      <c r="J43658"/>
      <c r="K43658"/>
      <c r="L43658"/>
      <c r="M43658"/>
      <c r="N43658"/>
      <c r="O43658"/>
      <c r="P43658"/>
      <c r="Q43658"/>
      <c r="R43658"/>
    </row>
    <row r="43659" spans="3:18" x14ac:dyDescent="0.2">
      <c r="C43659"/>
      <c r="D43659"/>
      <c r="E43659"/>
      <c r="F43659"/>
      <c r="G43659"/>
      <c r="H43659"/>
      <c r="I43659"/>
      <c r="J43659"/>
      <c r="K43659"/>
      <c r="L43659"/>
      <c r="M43659"/>
      <c r="N43659"/>
      <c r="O43659"/>
      <c r="P43659"/>
      <c r="Q43659"/>
      <c r="R43659"/>
    </row>
    <row r="43660" spans="3:18" x14ac:dyDescent="0.2">
      <c r="C43660"/>
      <c r="D43660"/>
      <c r="E43660"/>
      <c r="F43660"/>
      <c r="G43660"/>
      <c r="H43660"/>
      <c r="I43660"/>
      <c r="J43660"/>
      <c r="K43660"/>
      <c r="L43660"/>
      <c r="M43660"/>
      <c r="N43660"/>
      <c r="O43660"/>
      <c r="P43660"/>
      <c r="Q43660"/>
      <c r="R43660"/>
    </row>
    <row r="43661" spans="3:18" x14ac:dyDescent="0.2">
      <c r="C43661"/>
      <c r="D43661"/>
      <c r="E43661"/>
      <c r="F43661"/>
      <c r="G43661"/>
      <c r="H43661"/>
      <c r="I43661"/>
      <c r="J43661"/>
      <c r="K43661"/>
      <c r="L43661"/>
      <c r="M43661"/>
      <c r="N43661"/>
      <c r="O43661"/>
      <c r="P43661"/>
      <c r="Q43661"/>
      <c r="R43661"/>
    </row>
    <row r="43662" spans="3:18" x14ac:dyDescent="0.2">
      <c r="C43662"/>
      <c r="D43662"/>
      <c r="E43662"/>
      <c r="F43662"/>
      <c r="G43662"/>
      <c r="H43662"/>
      <c r="I43662"/>
      <c r="J43662"/>
      <c r="K43662"/>
      <c r="L43662"/>
      <c r="M43662"/>
      <c r="N43662"/>
      <c r="O43662"/>
      <c r="P43662"/>
      <c r="Q43662"/>
      <c r="R43662"/>
    </row>
    <row r="43663" spans="3:18" x14ac:dyDescent="0.2">
      <c r="C43663"/>
      <c r="D43663"/>
      <c r="E43663"/>
      <c r="F43663"/>
      <c r="G43663"/>
      <c r="H43663"/>
      <c r="I43663"/>
      <c r="J43663"/>
      <c r="K43663"/>
      <c r="L43663"/>
      <c r="M43663"/>
      <c r="N43663"/>
      <c r="O43663"/>
      <c r="P43663"/>
      <c r="Q43663"/>
      <c r="R43663"/>
    </row>
    <row r="43664" spans="3:18" x14ac:dyDescent="0.2">
      <c r="C43664"/>
      <c r="D43664"/>
      <c r="E43664"/>
      <c r="F43664"/>
      <c r="G43664"/>
      <c r="H43664"/>
      <c r="I43664"/>
      <c r="J43664"/>
      <c r="K43664"/>
      <c r="L43664"/>
      <c r="M43664"/>
      <c r="N43664"/>
      <c r="O43664"/>
      <c r="P43664"/>
      <c r="Q43664"/>
      <c r="R43664"/>
    </row>
    <row r="43665" spans="3:18" x14ac:dyDescent="0.2">
      <c r="C43665"/>
      <c r="D43665"/>
      <c r="E43665"/>
      <c r="F43665"/>
      <c r="G43665"/>
      <c r="H43665"/>
      <c r="I43665"/>
      <c r="J43665"/>
      <c r="K43665"/>
      <c r="L43665"/>
      <c r="M43665"/>
      <c r="N43665"/>
      <c r="O43665"/>
      <c r="P43665"/>
      <c r="Q43665"/>
      <c r="R43665"/>
    </row>
    <row r="43666" spans="3:18" x14ac:dyDescent="0.2">
      <c r="C43666"/>
      <c r="D43666"/>
      <c r="E43666"/>
      <c r="F43666"/>
      <c r="G43666"/>
      <c r="H43666"/>
      <c r="I43666"/>
      <c r="J43666"/>
      <c r="K43666"/>
      <c r="L43666"/>
      <c r="M43666"/>
      <c r="N43666"/>
      <c r="O43666"/>
      <c r="P43666"/>
      <c r="Q43666"/>
      <c r="R43666"/>
    </row>
    <row r="43667" spans="3:18" x14ac:dyDescent="0.2">
      <c r="C43667"/>
      <c r="D43667"/>
      <c r="E43667"/>
      <c r="F43667"/>
      <c r="G43667"/>
      <c r="H43667"/>
      <c r="I43667"/>
      <c r="J43667"/>
      <c r="K43667"/>
      <c r="L43667"/>
      <c r="M43667"/>
      <c r="N43667"/>
      <c r="O43667"/>
      <c r="P43667"/>
      <c r="Q43667"/>
      <c r="R43667"/>
    </row>
    <row r="43668" spans="3:18" x14ac:dyDescent="0.2">
      <c r="C43668"/>
      <c r="D43668"/>
      <c r="E43668"/>
      <c r="F43668"/>
      <c r="G43668"/>
      <c r="H43668"/>
      <c r="I43668"/>
      <c r="J43668"/>
      <c r="K43668"/>
      <c r="L43668"/>
      <c r="M43668"/>
      <c r="N43668"/>
      <c r="O43668"/>
      <c r="P43668"/>
      <c r="Q43668"/>
      <c r="R43668"/>
    </row>
    <row r="43669" spans="3:18" x14ac:dyDescent="0.2">
      <c r="C43669"/>
      <c r="D43669"/>
      <c r="E43669"/>
      <c r="F43669"/>
      <c r="G43669"/>
      <c r="H43669"/>
      <c r="I43669"/>
      <c r="J43669"/>
      <c r="K43669"/>
      <c r="L43669"/>
      <c r="M43669"/>
      <c r="N43669"/>
      <c r="O43669"/>
      <c r="P43669"/>
      <c r="Q43669"/>
      <c r="R43669"/>
    </row>
    <row r="43670" spans="3:18" x14ac:dyDescent="0.2">
      <c r="C43670"/>
      <c r="D43670"/>
      <c r="E43670"/>
      <c r="F43670"/>
      <c r="G43670"/>
      <c r="H43670"/>
      <c r="I43670"/>
      <c r="J43670"/>
      <c r="K43670"/>
      <c r="L43670"/>
      <c r="M43670"/>
      <c r="N43670"/>
      <c r="O43670"/>
      <c r="P43670"/>
      <c r="Q43670"/>
      <c r="R43670"/>
    </row>
    <row r="43671" spans="3:18" x14ac:dyDescent="0.2">
      <c r="C43671"/>
      <c r="D43671"/>
      <c r="E43671"/>
      <c r="F43671"/>
      <c r="G43671"/>
      <c r="H43671"/>
      <c r="I43671"/>
      <c r="J43671"/>
      <c r="K43671"/>
      <c r="L43671"/>
      <c r="M43671"/>
      <c r="N43671"/>
      <c r="O43671"/>
      <c r="P43671"/>
      <c r="Q43671"/>
      <c r="R43671"/>
    </row>
    <row r="43672" spans="3:18" x14ac:dyDescent="0.2">
      <c r="C43672"/>
      <c r="D43672"/>
      <c r="E43672"/>
      <c r="F43672"/>
      <c r="G43672"/>
      <c r="H43672"/>
      <c r="I43672"/>
      <c r="J43672"/>
      <c r="K43672"/>
      <c r="L43672"/>
      <c r="M43672"/>
      <c r="N43672"/>
      <c r="O43672"/>
      <c r="P43672"/>
      <c r="Q43672"/>
      <c r="R43672"/>
    </row>
    <row r="43673" spans="3:18" x14ac:dyDescent="0.2">
      <c r="C43673"/>
      <c r="D43673"/>
      <c r="E43673"/>
      <c r="F43673"/>
      <c r="G43673"/>
      <c r="H43673"/>
      <c r="I43673"/>
      <c r="J43673"/>
      <c r="K43673"/>
      <c r="L43673"/>
      <c r="M43673"/>
      <c r="N43673"/>
      <c r="O43673"/>
      <c r="P43673"/>
      <c r="Q43673"/>
      <c r="R43673"/>
    </row>
    <row r="43674" spans="3:18" x14ac:dyDescent="0.2">
      <c r="C43674"/>
      <c r="D43674"/>
      <c r="E43674"/>
      <c r="F43674"/>
      <c r="G43674"/>
      <c r="H43674"/>
      <c r="I43674"/>
      <c r="J43674"/>
      <c r="K43674"/>
      <c r="L43674"/>
      <c r="M43674"/>
      <c r="N43674"/>
      <c r="O43674"/>
      <c r="P43674"/>
      <c r="Q43674"/>
      <c r="R43674"/>
    </row>
    <row r="43675" spans="3:18" x14ac:dyDescent="0.2">
      <c r="C43675"/>
      <c r="D43675"/>
      <c r="E43675"/>
      <c r="F43675"/>
      <c r="G43675"/>
      <c r="H43675"/>
      <c r="I43675"/>
      <c r="J43675"/>
      <c r="K43675"/>
      <c r="L43675"/>
      <c r="M43675"/>
      <c r="N43675"/>
      <c r="O43675"/>
      <c r="P43675"/>
      <c r="Q43675"/>
      <c r="R43675"/>
    </row>
    <row r="43676" spans="3:18" x14ac:dyDescent="0.2">
      <c r="C43676"/>
      <c r="D43676"/>
      <c r="E43676"/>
      <c r="F43676"/>
      <c r="G43676"/>
      <c r="H43676"/>
      <c r="I43676"/>
      <c r="J43676"/>
      <c r="K43676"/>
      <c r="L43676"/>
      <c r="M43676"/>
      <c r="N43676"/>
      <c r="O43676"/>
      <c r="P43676"/>
      <c r="Q43676"/>
      <c r="R43676"/>
    </row>
    <row r="43677" spans="3:18" x14ac:dyDescent="0.2">
      <c r="C43677"/>
      <c r="D43677"/>
      <c r="E43677"/>
      <c r="F43677"/>
      <c r="G43677"/>
      <c r="H43677"/>
      <c r="I43677"/>
      <c r="J43677"/>
      <c r="K43677"/>
      <c r="L43677"/>
      <c r="M43677"/>
      <c r="N43677"/>
      <c r="O43677"/>
      <c r="P43677"/>
      <c r="Q43677"/>
      <c r="R43677"/>
    </row>
    <row r="43678" spans="3:18" x14ac:dyDescent="0.2">
      <c r="C43678"/>
      <c r="D43678"/>
      <c r="E43678"/>
      <c r="F43678"/>
      <c r="G43678"/>
      <c r="H43678"/>
      <c r="I43678"/>
      <c r="J43678"/>
      <c r="K43678"/>
      <c r="L43678"/>
      <c r="M43678"/>
      <c r="N43678"/>
      <c r="O43678"/>
      <c r="P43678"/>
      <c r="Q43678"/>
      <c r="R43678"/>
    </row>
    <row r="43679" spans="3:18" x14ac:dyDescent="0.2">
      <c r="C43679"/>
      <c r="D43679"/>
      <c r="E43679"/>
      <c r="F43679"/>
      <c r="G43679"/>
      <c r="H43679"/>
      <c r="I43679"/>
      <c r="J43679"/>
      <c r="K43679"/>
      <c r="L43679"/>
      <c r="M43679"/>
      <c r="N43679"/>
      <c r="O43679"/>
      <c r="P43679"/>
      <c r="Q43679"/>
      <c r="R43679"/>
    </row>
    <row r="43680" spans="3:18" x14ac:dyDescent="0.2">
      <c r="C43680"/>
      <c r="D43680"/>
      <c r="E43680"/>
      <c r="F43680"/>
      <c r="G43680"/>
      <c r="H43680"/>
      <c r="I43680"/>
      <c r="J43680"/>
      <c r="K43680"/>
      <c r="L43680"/>
      <c r="M43680"/>
      <c r="N43680"/>
      <c r="O43680"/>
      <c r="P43680"/>
      <c r="Q43680"/>
      <c r="R43680"/>
    </row>
    <row r="43681" spans="3:18" x14ac:dyDescent="0.2">
      <c r="C43681"/>
      <c r="D43681"/>
      <c r="E43681"/>
      <c r="F43681"/>
      <c r="G43681"/>
      <c r="H43681"/>
      <c r="I43681"/>
      <c r="J43681"/>
      <c r="K43681"/>
      <c r="L43681"/>
      <c r="M43681"/>
      <c r="N43681"/>
      <c r="O43681"/>
      <c r="P43681"/>
      <c r="Q43681"/>
      <c r="R43681"/>
    </row>
    <row r="43682" spans="3:18" x14ac:dyDescent="0.2">
      <c r="C43682"/>
      <c r="D43682"/>
      <c r="E43682"/>
      <c r="F43682"/>
      <c r="G43682"/>
      <c r="H43682"/>
      <c r="I43682"/>
      <c r="J43682"/>
      <c r="K43682"/>
      <c r="L43682"/>
      <c r="M43682"/>
      <c r="N43682"/>
      <c r="O43682"/>
      <c r="P43682"/>
      <c r="Q43682"/>
      <c r="R43682"/>
    </row>
    <row r="43683" spans="3:18" x14ac:dyDescent="0.2">
      <c r="C43683"/>
      <c r="D43683"/>
      <c r="E43683"/>
      <c r="F43683"/>
      <c r="G43683"/>
      <c r="H43683"/>
      <c r="I43683"/>
      <c r="J43683"/>
      <c r="K43683"/>
      <c r="L43683"/>
      <c r="M43683"/>
      <c r="N43683"/>
      <c r="O43683"/>
      <c r="P43683"/>
      <c r="Q43683"/>
      <c r="R43683"/>
    </row>
    <row r="43684" spans="3:18" x14ac:dyDescent="0.2">
      <c r="C43684"/>
      <c r="D43684"/>
      <c r="E43684"/>
      <c r="F43684"/>
      <c r="G43684"/>
      <c r="H43684"/>
      <c r="I43684"/>
      <c r="J43684"/>
      <c r="K43684"/>
      <c r="L43684"/>
      <c r="M43684"/>
      <c r="N43684"/>
      <c r="O43684"/>
      <c r="P43684"/>
      <c r="Q43684"/>
      <c r="R43684"/>
    </row>
    <row r="43685" spans="3:18" x14ac:dyDescent="0.2">
      <c r="C43685"/>
      <c r="D43685"/>
      <c r="E43685"/>
      <c r="F43685"/>
      <c r="G43685"/>
      <c r="H43685"/>
      <c r="I43685"/>
      <c r="J43685"/>
      <c r="K43685"/>
      <c r="L43685"/>
      <c r="M43685"/>
      <c r="N43685"/>
      <c r="O43685"/>
      <c r="P43685"/>
      <c r="Q43685"/>
      <c r="R43685"/>
    </row>
    <row r="43686" spans="3:18" x14ac:dyDescent="0.2">
      <c r="C43686"/>
      <c r="D43686"/>
      <c r="E43686"/>
      <c r="F43686"/>
      <c r="G43686"/>
      <c r="H43686"/>
      <c r="I43686"/>
      <c r="J43686"/>
      <c r="K43686"/>
      <c r="L43686"/>
      <c r="M43686"/>
      <c r="N43686"/>
      <c r="O43686"/>
      <c r="P43686"/>
      <c r="Q43686"/>
      <c r="R43686"/>
    </row>
    <row r="43687" spans="3:18" x14ac:dyDescent="0.2">
      <c r="C43687"/>
      <c r="D43687"/>
      <c r="E43687"/>
      <c r="F43687"/>
      <c r="G43687"/>
      <c r="H43687"/>
      <c r="I43687"/>
      <c r="J43687"/>
      <c r="K43687"/>
      <c r="L43687"/>
      <c r="M43687"/>
      <c r="N43687"/>
      <c r="O43687"/>
      <c r="P43687"/>
      <c r="Q43687"/>
      <c r="R43687"/>
    </row>
    <row r="43688" spans="3:18" x14ac:dyDescent="0.2">
      <c r="C43688"/>
      <c r="D43688"/>
      <c r="E43688"/>
      <c r="F43688"/>
      <c r="G43688"/>
      <c r="H43688"/>
      <c r="I43688"/>
      <c r="J43688"/>
      <c r="K43688"/>
      <c r="L43688"/>
      <c r="M43688"/>
      <c r="N43688"/>
      <c r="O43688"/>
      <c r="P43688"/>
      <c r="Q43688"/>
      <c r="R43688"/>
    </row>
    <row r="43689" spans="3:18" x14ac:dyDescent="0.2">
      <c r="C43689"/>
      <c r="D43689"/>
      <c r="E43689"/>
      <c r="F43689"/>
      <c r="G43689"/>
      <c r="H43689"/>
      <c r="I43689"/>
      <c r="J43689"/>
      <c r="K43689"/>
      <c r="L43689"/>
      <c r="M43689"/>
      <c r="N43689"/>
      <c r="O43689"/>
      <c r="P43689"/>
      <c r="Q43689"/>
      <c r="R43689"/>
    </row>
    <row r="43690" spans="3:18" x14ac:dyDescent="0.2">
      <c r="C43690"/>
      <c r="D43690"/>
      <c r="E43690"/>
      <c r="F43690"/>
      <c r="G43690"/>
      <c r="H43690"/>
      <c r="I43690"/>
      <c r="J43690"/>
      <c r="K43690"/>
      <c r="L43690"/>
      <c r="M43690"/>
      <c r="N43690"/>
      <c r="O43690"/>
      <c r="P43690"/>
      <c r="Q43690"/>
      <c r="R43690"/>
    </row>
    <row r="43691" spans="3:18" x14ac:dyDescent="0.2">
      <c r="C43691"/>
      <c r="D43691"/>
      <c r="E43691"/>
      <c r="F43691"/>
      <c r="G43691"/>
      <c r="H43691"/>
      <c r="I43691"/>
      <c r="J43691"/>
      <c r="K43691"/>
      <c r="L43691"/>
      <c r="M43691"/>
      <c r="N43691"/>
      <c r="O43691"/>
      <c r="P43691"/>
      <c r="Q43691"/>
      <c r="R43691"/>
    </row>
    <row r="43692" spans="3:18" x14ac:dyDescent="0.2">
      <c r="C43692"/>
      <c r="D43692"/>
      <c r="E43692"/>
      <c r="F43692"/>
      <c r="G43692"/>
      <c r="H43692"/>
      <c r="I43692"/>
      <c r="J43692"/>
      <c r="K43692"/>
      <c r="L43692"/>
      <c r="M43692"/>
      <c r="N43692"/>
      <c r="O43692"/>
      <c r="P43692"/>
      <c r="Q43692"/>
      <c r="R43692"/>
    </row>
    <row r="43693" spans="3:18" x14ac:dyDescent="0.2">
      <c r="C43693"/>
      <c r="D43693"/>
      <c r="E43693"/>
      <c r="F43693"/>
      <c r="G43693"/>
      <c r="H43693"/>
      <c r="I43693"/>
      <c r="J43693"/>
      <c r="K43693"/>
      <c r="L43693"/>
      <c r="M43693"/>
      <c r="N43693"/>
      <c r="O43693"/>
      <c r="P43693"/>
      <c r="Q43693"/>
      <c r="R43693"/>
    </row>
    <row r="43694" spans="3:18" x14ac:dyDescent="0.2">
      <c r="C43694"/>
      <c r="D43694"/>
      <c r="E43694"/>
      <c r="F43694"/>
      <c r="G43694"/>
      <c r="H43694"/>
      <c r="I43694"/>
      <c r="J43694"/>
      <c r="K43694"/>
      <c r="L43694"/>
      <c r="M43694"/>
      <c r="N43694"/>
      <c r="O43694"/>
      <c r="P43694"/>
      <c r="Q43694"/>
      <c r="R43694"/>
    </row>
    <row r="43695" spans="3:18" x14ac:dyDescent="0.2">
      <c r="C43695"/>
      <c r="D43695"/>
      <c r="E43695"/>
      <c r="F43695"/>
      <c r="G43695"/>
      <c r="H43695"/>
      <c r="I43695"/>
      <c r="J43695"/>
      <c r="K43695"/>
      <c r="L43695"/>
      <c r="M43695"/>
      <c r="N43695"/>
      <c r="O43695"/>
      <c r="P43695"/>
      <c r="Q43695"/>
      <c r="R43695"/>
    </row>
    <row r="43696" spans="3:18" x14ac:dyDescent="0.2">
      <c r="C43696"/>
      <c r="D43696"/>
      <c r="E43696"/>
      <c r="F43696"/>
      <c r="G43696"/>
      <c r="H43696"/>
      <c r="I43696"/>
      <c r="J43696"/>
      <c r="K43696"/>
      <c r="L43696"/>
      <c r="M43696"/>
      <c r="N43696"/>
      <c r="O43696"/>
      <c r="P43696"/>
      <c r="Q43696"/>
      <c r="R43696"/>
    </row>
    <row r="43697" spans="3:18" x14ac:dyDescent="0.2">
      <c r="C43697"/>
      <c r="D43697"/>
      <c r="E43697"/>
      <c r="F43697"/>
      <c r="G43697"/>
      <c r="H43697"/>
      <c r="I43697"/>
      <c r="J43697"/>
      <c r="K43697"/>
      <c r="L43697"/>
      <c r="M43697"/>
      <c r="N43697"/>
      <c r="O43697"/>
      <c r="P43697"/>
      <c r="Q43697"/>
      <c r="R43697"/>
    </row>
    <row r="43698" spans="3:18" x14ac:dyDescent="0.2">
      <c r="C43698"/>
      <c r="D43698"/>
      <c r="E43698"/>
      <c r="F43698"/>
      <c r="G43698"/>
      <c r="H43698"/>
      <c r="I43698"/>
      <c r="J43698"/>
      <c r="K43698"/>
      <c r="L43698"/>
      <c r="M43698"/>
      <c r="N43698"/>
      <c r="O43698"/>
      <c r="P43698"/>
      <c r="Q43698"/>
      <c r="R43698"/>
    </row>
    <row r="43699" spans="3:18" x14ac:dyDescent="0.2">
      <c r="C43699"/>
      <c r="D43699"/>
      <c r="E43699"/>
      <c r="F43699"/>
      <c r="G43699"/>
      <c r="H43699"/>
      <c r="I43699"/>
      <c r="J43699"/>
      <c r="K43699"/>
      <c r="L43699"/>
      <c r="M43699"/>
      <c r="N43699"/>
      <c r="O43699"/>
      <c r="P43699"/>
      <c r="Q43699"/>
      <c r="R43699"/>
    </row>
    <row r="43700" spans="3:18" x14ac:dyDescent="0.2">
      <c r="C43700"/>
      <c r="D43700"/>
      <c r="E43700"/>
      <c r="F43700"/>
      <c r="G43700"/>
      <c r="H43700"/>
      <c r="I43700"/>
      <c r="J43700"/>
      <c r="K43700"/>
      <c r="L43700"/>
      <c r="M43700"/>
      <c r="N43700"/>
      <c r="O43700"/>
      <c r="P43700"/>
      <c r="Q43700"/>
      <c r="R43700"/>
    </row>
    <row r="43701" spans="3:18" x14ac:dyDescent="0.2">
      <c r="C43701"/>
      <c r="D43701"/>
      <c r="E43701"/>
      <c r="F43701"/>
      <c r="G43701"/>
      <c r="H43701"/>
      <c r="I43701"/>
      <c r="J43701"/>
      <c r="K43701"/>
      <c r="L43701"/>
      <c r="M43701"/>
      <c r="N43701"/>
      <c r="O43701"/>
      <c r="P43701"/>
      <c r="Q43701"/>
      <c r="R43701"/>
    </row>
    <row r="43702" spans="3:18" x14ac:dyDescent="0.2">
      <c r="C43702"/>
      <c r="D43702"/>
      <c r="E43702"/>
      <c r="F43702"/>
      <c r="G43702"/>
      <c r="H43702"/>
      <c r="I43702"/>
      <c r="J43702"/>
      <c r="K43702"/>
      <c r="L43702"/>
      <c r="M43702"/>
      <c r="N43702"/>
      <c r="O43702"/>
      <c r="P43702"/>
      <c r="Q43702"/>
      <c r="R43702"/>
    </row>
    <row r="43703" spans="3:18" x14ac:dyDescent="0.2">
      <c r="C43703"/>
      <c r="D43703"/>
      <c r="E43703"/>
      <c r="F43703"/>
      <c r="G43703"/>
      <c r="H43703"/>
      <c r="I43703"/>
      <c r="J43703"/>
      <c r="K43703"/>
      <c r="L43703"/>
      <c r="M43703"/>
      <c r="N43703"/>
      <c r="O43703"/>
      <c r="P43703"/>
      <c r="Q43703"/>
      <c r="R43703"/>
    </row>
    <row r="43704" spans="3:18" x14ac:dyDescent="0.2">
      <c r="C43704"/>
      <c r="D43704"/>
      <c r="E43704"/>
      <c r="F43704"/>
      <c r="G43704"/>
      <c r="H43704"/>
      <c r="I43704"/>
      <c r="J43704"/>
      <c r="K43704"/>
      <c r="L43704"/>
      <c r="M43704"/>
      <c r="N43704"/>
      <c r="O43704"/>
      <c r="P43704"/>
      <c r="Q43704"/>
      <c r="R43704"/>
    </row>
    <row r="43705" spans="3:18" x14ac:dyDescent="0.2">
      <c r="C43705"/>
      <c r="D43705"/>
      <c r="E43705"/>
      <c r="F43705"/>
      <c r="G43705"/>
      <c r="H43705"/>
      <c r="I43705"/>
      <c r="J43705"/>
      <c r="K43705"/>
      <c r="L43705"/>
      <c r="M43705"/>
      <c r="N43705"/>
      <c r="O43705"/>
      <c r="P43705"/>
      <c r="Q43705"/>
      <c r="R43705"/>
    </row>
    <row r="43706" spans="3:18" x14ac:dyDescent="0.2">
      <c r="C43706"/>
      <c r="D43706"/>
      <c r="E43706"/>
      <c r="F43706"/>
      <c r="G43706"/>
      <c r="H43706"/>
      <c r="I43706"/>
      <c r="J43706"/>
      <c r="K43706"/>
      <c r="L43706"/>
      <c r="M43706"/>
      <c r="N43706"/>
      <c r="O43706"/>
      <c r="P43706"/>
      <c r="Q43706"/>
      <c r="R43706"/>
    </row>
    <row r="43707" spans="3:18" x14ac:dyDescent="0.2">
      <c r="C43707"/>
      <c r="D43707"/>
      <c r="E43707"/>
      <c r="F43707"/>
      <c r="G43707"/>
      <c r="H43707"/>
      <c r="I43707"/>
      <c r="J43707"/>
      <c r="K43707"/>
      <c r="L43707"/>
      <c r="M43707"/>
      <c r="N43707"/>
      <c r="O43707"/>
      <c r="P43707"/>
      <c r="Q43707"/>
      <c r="R43707"/>
    </row>
    <row r="43708" spans="3:18" x14ac:dyDescent="0.2">
      <c r="C43708"/>
      <c r="D43708"/>
      <c r="E43708"/>
      <c r="F43708"/>
      <c r="G43708"/>
      <c r="H43708"/>
      <c r="I43708"/>
      <c r="J43708"/>
      <c r="K43708"/>
      <c r="L43708"/>
      <c r="M43708"/>
      <c r="N43708"/>
      <c r="O43708"/>
      <c r="P43708"/>
      <c r="Q43708"/>
      <c r="R43708"/>
    </row>
    <row r="43709" spans="3:18" x14ac:dyDescent="0.2">
      <c r="C43709"/>
      <c r="D43709"/>
      <c r="E43709"/>
      <c r="F43709"/>
      <c r="G43709"/>
      <c r="H43709"/>
      <c r="I43709"/>
      <c r="J43709"/>
      <c r="K43709"/>
      <c r="L43709"/>
      <c r="M43709"/>
      <c r="N43709"/>
      <c r="O43709"/>
      <c r="P43709"/>
      <c r="Q43709"/>
      <c r="R43709"/>
    </row>
    <row r="43710" spans="3:18" x14ac:dyDescent="0.2">
      <c r="C43710"/>
      <c r="D43710"/>
      <c r="E43710"/>
      <c r="F43710"/>
      <c r="G43710"/>
      <c r="H43710"/>
      <c r="I43710"/>
      <c r="J43710"/>
      <c r="K43710"/>
      <c r="L43710"/>
      <c r="M43710"/>
      <c r="N43710"/>
      <c r="O43710"/>
      <c r="P43710"/>
      <c r="Q43710"/>
      <c r="R43710"/>
    </row>
    <row r="43711" spans="3:18" x14ac:dyDescent="0.2">
      <c r="C43711"/>
      <c r="D43711"/>
      <c r="E43711"/>
      <c r="F43711"/>
      <c r="G43711"/>
      <c r="H43711"/>
      <c r="I43711"/>
      <c r="J43711"/>
      <c r="K43711"/>
      <c r="L43711"/>
      <c r="M43711"/>
      <c r="N43711"/>
      <c r="O43711"/>
      <c r="P43711"/>
      <c r="Q43711"/>
      <c r="R43711"/>
    </row>
    <row r="43712" spans="3:18" x14ac:dyDescent="0.2">
      <c r="C43712"/>
      <c r="D43712"/>
      <c r="E43712"/>
      <c r="F43712"/>
      <c r="G43712"/>
      <c r="H43712"/>
      <c r="I43712"/>
      <c r="J43712"/>
      <c r="K43712"/>
      <c r="L43712"/>
      <c r="M43712"/>
      <c r="N43712"/>
      <c r="O43712"/>
      <c r="P43712"/>
      <c r="Q43712"/>
      <c r="R43712"/>
    </row>
    <row r="43713" spans="3:18" x14ac:dyDescent="0.2">
      <c r="C43713"/>
      <c r="D43713"/>
      <c r="E43713"/>
      <c r="F43713"/>
      <c r="G43713"/>
      <c r="H43713"/>
      <c r="I43713"/>
      <c r="J43713"/>
      <c r="K43713"/>
      <c r="L43713"/>
      <c r="M43713"/>
      <c r="N43713"/>
      <c r="O43713"/>
      <c r="P43713"/>
      <c r="Q43713"/>
      <c r="R43713"/>
    </row>
    <row r="43714" spans="3:18" x14ac:dyDescent="0.2">
      <c r="C43714"/>
      <c r="D43714"/>
      <c r="E43714"/>
      <c r="F43714"/>
      <c r="G43714"/>
      <c r="H43714"/>
      <c r="I43714"/>
      <c r="J43714"/>
      <c r="K43714"/>
      <c r="L43714"/>
      <c r="M43714"/>
      <c r="N43714"/>
      <c r="O43714"/>
      <c r="P43714"/>
      <c r="Q43714"/>
      <c r="R43714"/>
    </row>
    <row r="43715" spans="3:18" x14ac:dyDescent="0.2">
      <c r="C43715"/>
      <c r="D43715"/>
      <c r="E43715"/>
      <c r="F43715"/>
      <c r="G43715"/>
      <c r="H43715"/>
      <c r="I43715"/>
      <c r="J43715"/>
      <c r="K43715"/>
      <c r="L43715"/>
      <c r="M43715"/>
      <c r="N43715"/>
      <c r="O43715"/>
      <c r="P43715"/>
      <c r="Q43715"/>
      <c r="R43715"/>
    </row>
    <row r="43716" spans="3:18" x14ac:dyDescent="0.2">
      <c r="C43716"/>
      <c r="D43716"/>
      <c r="E43716"/>
      <c r="F43716"/>
      <c r="G43716"/>
      <c r="H43716"/>
      <c r="I43716"/>
      <c r="J43716"/>
      <c r="K43716"/>
      <c r="L43716"/>
      <c r="M43716"/>
      <c r="N43716"/>
      <c r="O43716"/>
      <c r="P43716"/>
      <c r="Q43716"/>
      <c r="R43716"/>
    </row>
    <row r="43717" spans="3:18" x14ac:dyDescent="0.2">
      <c r="C43717"/>
      <c r="D43717"/>
      <c r="E43717"/>
      <c r="F43717"/>
      <c r="G43717"/>
      <c r="H43717"/>
      <c r="I43717"/>
      <c r="J43717"/>
      <c r="K43717"/>
      <c r="L43717"/>
      <c r="M43717"/>
      <c r="N43717"/>
      <c r="O43717"/>
      <c r="P43717"/>
      <c r="Q43717"/>
      <c r="R43717"/>
    </row>
    <row r="43718" spans="3:18" x14ac:dyDescent="0.2">
      <c r="C43718"/>
      <c r="D43718"/>
      <c r="E43718"/>
      <c r="F43718"/>
      <c r="G43718"/>
      <c r="H43718"/>
      <c r="I43718"/>
      <c r="J43718"/>
      <c r="K43718"/>
      <c r="L43718"/>
      <c r="M43718"/>
      <c r="N43718"/>
      <c r="O43718"/>
      <c r="P43718"/>
      <c r="Q43718"/>
      <c r="R43718"/>
    </row>
    <row r="43719" spans="3:18" x14ac:dyDescent="0.2">
      <c r="C43719"/>
      <c r="D43719"/>
      <c r="E43719"/>
      <c r="F43719"/>
      <c r="G43719"/>
      <c r="H43719"/>
      <c r="I43719"/>
      <c r="J43719"/>
      <c r="K43719"/>
      <c r="L43719"/>
      <c r="M43719"/>
      <c r="N43719"/>
      <c r="O43719"/>
      <c r="P43719"/>
      <c r="Q43719"/>
      <c r="R43719"/>
    </row>
    <row r="43720" spans="3:18" x14ac:dyDescent="0.2">
      <c r="C43720"/>
      <c r="D43720"/>
      <c r="E43720"/>
      <c r="F43720"/>
      <c r="G43720"/>
      <c r="H43720"/>
      <c r="I43720"/>
      <c r="J43720"/>
      <c r="K43720"/>
      <c r="L43720"/>
      <c r="M43720"/>
      <c r="N43720"/>
      <c r="O43720"/>
      <c r="P43720"/>
      <c r="Q43720"/>
      <c r="R43720"/>
    </row>
    <row r="43721" spans="3:18" x14ac:dyDescent="0.2">
      <c r="C43721"/>
      <c r="D43721"/>
      <c r="E43721"/>
      <c r="F43721"/>
      <c r="G43721"/>
      <c r="H43721"/>
      <c r="I43721"/>
      <c r="J43721"/>
      <c r="K43721"/>
      <c r="L43721"/>
      <c r="M43721"/>
      <c r="N43721"/>
      <c r="O43721"/>
      <c r="P43721"/>
      <c r="Q43721"/>
      <c r="R43721"/>
    </row>
    <row r="43722" spans="3:18" x14ac:dyDescent="0.2">
      <c r="C43722"/>
      <c r="D43722"/>
      <c r="E43722"/>
      <c r="F43722"/>
      <c r="G43722"/>
      <c r="H43722"/>
      <c r="I43722"/>
      <c r="J43722"/>
      <c r="K43722"/>
      <c r="L43722"/>
      <c r="M43722"/>
      <c r="N43722"/>
      <c r="O43722"/>
      <c r="P43722"/>
      <c r="Q43722"/>
      <c r="R43722"/>
    </row>
    <row r="43723" spans="3:18" x14ac:dyDescent="0.2">
      <c r="C43723"/>
      <c r="D43723"/>
      <c r="E43723"/>
      <c r="F43723"/>
      <c r="G43723"/>
      <c r="H43723"/>
      <c r="I43723"/>
      <c r="J43723"/>
      <c r="K43723"/>
      <c r="L43723"/>
      <c r="M43723"/>
      <c r="N43723"/>
      <c r="O43723"/>
      <c r="P43723"/>
      <c r="Q43723"/>
      <c r="R43723"/>
    </row>
    <row r="43724" spans="3:18" x14ac:dyDescent="0.2">
      <c r="C43724"/>
      <c r="D43724"/>
      <c r="E43724"/>
      <c r="F43724"/>
      <c r="G43724"/>
      <c r="H43724"/>
      <c r="I43724"/>
      <c r="J43724"/>
      <c r="K43724"/>
      <c r="L43724"/>
      <c r="M43724"/>
      <c r="N43724"/>
      <c r="O43724"/>
      <c r="P43724"/>
      <c r="Q43724"/>
      <c r="R43724"/>
    </row>
    <row r="43725" spans="3:18" x14ac:dyDescent="0.2">
      <c r="C43725"/>
      <c r="D43725"/>
      <c r="E43725"/>
      <c r="F43725"/>
      <c r="G43725"/>
      <c r="H43725"/>
      <c r="I43725"/>
      <c r="J43725"/>
      <c r="K43725"/>
      <c r="L43725"/>
      <c r="M43725"/>
      <c r="N43725"/>
      <c r="O43725"/>
      <c r="P43725"/>
      <c r="Q43725"/>
      <c r="R43725"/>
    </row>
    <row r="43726" spans="3:18" x14ac:dyDescent="0.2">
      <c r="C43726"/>
      <c r="D43726"/>
      <c r="E43726"/>
      <c r="F43726"/>
      <c r="G43726"/>
      <c r="H43726"/>
      <c r="I43726"/>
      <c r="J43726"/>
      <c r="K43726"/>
      <c r="L43726"/>
      <c r="M43726"/>
      <c r="N43726"/>
      <c r="O43726"/>
      <c r="P43726"/>
      <c r="Q43726"/>
      <c r="R43726"/>
    </row>
    <row r="43727" spans="3:18" x14ac:dyDescent="0.2">
      <c r="C43727"/>
      <c r="D43727"/>
      <c r="E43727"/>
      <c r="F43727"/>
      <c r="G43727"/>
      <c r="H43727"/>
      <c r="I43727"/>
      <c r="J43727"/>
      <c r="K43727"/>
      <c r="L43727"/>
      <c r="M43727"/>
      <c r="N43727"/>
      <c r="O43727"/>
      <c r="P43727"/>
      <c r="Q43727"/>
      <c r="R43727"/>
    </row>
    <row r="43728" spans="3:18" x14ac:dyDescent="0.2">
      <c r="C43728"/>
      <c r="D43728"/>
      <c r="E43728"/>
      <c r="F43728"/>
      <c r="G43728"/>
      <c r="H43728"/>
      <c r="I43728"/>
      <c r="J43728"/>
      <c r="K43728"/>
      <c r="L43728"/>
      <c r="M43728"/>
      <c r="N43728"/>
      <c r="O43728"/>
      <c r="P43728"/>
      <c r="Q43728"/>
      <c r="R43728"/>
    </row>
    <row r="43729" spans="3:18" x14ac:dyDescent="0.2">
      <c r="C43729"/>
      <c r="D43729"/>
      <c r="E43729"/>
      <c r="F43729"/>
      <c r="G43729"/>
      <c r="H43729"/>
      <c r="I43729"/>
      <c r="J43729"/>
      <c r="K43729"/>
      <c r="L43729"/>
      <c r="M43729"/>
      <c r="N43729"/>
      <c r="O43729"/>
      <c r="P43729"/>
      <c r="Q43729"/>
      <c r="R43729"/>
    </row>
    <row r="43730" spans="3:18" x14ac:dyDescent="0.2">
      <c r="C43730"/>
      <c r="D43730"/>
      <c r="E43730"/>
      <c r="F43730"/>
      <c r="G43730"/>
      <c r="H43730"/>
      <c r="I43730"/>
      <c r="J43730"/>
      <c r="K43730"/>
      <c r="L43730"/>
      <c r="M43730"/>
      <c r="N43730"/>
      <c r="O43730"/>
      <c r="P43730"/>
      <c r="Q43730"/>
      <c r="R43730"/>
    </row>
    <row r="43731" spans="3:18" x14ac:dyDescent="0.2">
      <c r="C43731"/>
      <c r="D43731"/>
      <c r="E43731"/>
      <c r="F43731"/>
      <c r="G43731"/>
      <c r="H43731"/>
      <c r="I43731"/>
      <c r="J43731"/>
      <c r="K43731"/>
      <c r="L43731"/>
      <c r="M43731"/>
      <c r="N43731"/>
      <c r="O43731"/>
      <c r="P43731"/>
      <c r="Q43731"/>
      <c r="R43731"/>
    </row>
    <row r="43732" spans="3:18" x14ac:dyDescent="0.2">
      <c r="C43732"/>
      <c r="D43732"/>
      <c r="E43732"/>
      <c r="F43732"/>
      <c r="G43732"/>
      <c r="H43732"/>
      <c r="I43732"/>
      <c r="J43732"/>
      <c r="K43732"/>
      <c r="L43732"/>
      <c r="M43732"/>
      <c r="N43732"/>
      <c r="O43732"/>
      <c r="P43732"/>
      <c r="Q43732"/>
      <c r="R43732"/>
    </row>
    <row r="43733" spans="3:18" x14ac:dyDescent="0.2">
      <c r="C43733"/>
      <c r="D43733"/>
      <c r="E43733"/>
      <c r="F43733"/>
      <c r="G43733"/>
      <c r="H43733"/>
      <c r="I43733"/>
      <c r="J43733"/>
      <c r="K43733"/>
      <c r="L43733"/>
      <c r="M43733"/>
      <c r="N43733"/>
      <c r="O43733"/>
      <c r="P43733"/>
      <c r="Q43733"/>
      <c r="R43733"/>
    </row>
    <row r="43734" spans="3:18" x14ac:dyDescent="0.2">
      <c r="C43734"/>
      <c r="D43734"/>
      <c r="E43734"/>
      <c r="F43734"/>
      <c r="G43734"/>
      <c r="H43734"/>
      <c r="I43734"/>
      <c r="J43734"/>
      <c r="K43734"/>
      <c r="L43734"/>
      <c r="M43734"/>
      <c r="N43734"/>
      <c r="O43734"/>
      <c r="P43734"/>
      <c r="Q43734"/>
      <c r="R43734"/>
    </row>
    <row r="43735" spans="3:18" x14ac:dyDescent="0.2">
      <c r="C43735"/>
      <c r="D43735"/>
      <c r="E43735"/>
      <c r="F43735"/>
      <c r="G43735"/>
      <c r="H43735"/>
      <c r="I43735"/>
      <c r="J43735"/>
      <c r="K43735"/>
      <c r="L43735"/>
      <c r="M43735"/>
      <c r="N43735"/>
      <c r="O43735"/>
      <c r="P43735"/>
      <c r="Q43735"/>
      <c r="R43735"/>
    </row>
    <row r="43736" spans="3:18" x14ac:dyDescent="0.2">
      <c r="C43736"/>
      <c r="D43736"/>
      <c r="E43736"/>
      <c r="F43736"/>
      <c r="G43736"/>
      <c r="H43736"/>
      <c r="I43736"/>
      <c r="J43736"/>
      <c r="K43736"/>
      <c r="L43736"/>
      <c r="M43736"/>
      <c r="N43736"/>
      <c r="O43736"/>
      <c r="P43736"/>
      <c r="Q43736"/>
      <c r="R43736"/>
    </row>
    <row r="43737" spans="3:18" x14ac:dyDescent="0.2">
      <c r="C43737"/>
      <c r="D43737"/>
      <c r="E43737"/>
      <c r="F43737"/>
      <c r="G43737"/>
      <c r="H43737"/>
      <c r="I43737"/>
      <c r="J43737"/>
      <c r="K43737"/>
      <c r="L43737"/>
      <c r="M43737"/>
      <c r="N43737"/>
      <c r="O43737"/>
      <c r="P43737"/>
      <c r="Q43737"/>
      <c r="R43737"/>
    </row>
    <row r="43738" spans="3:18" x14ac:dyDescent="0.2">
      <c r="C43738"/>
      <c r="D43738"/>
      <c r="E43738"/>
      <c r="F43738"/>
      <c r="G43738"/>
      <c r="H43738"/>
      <c r="I43738"/>
      <c r="J43738"/>
      <c r="K43738"/>
      <c r="L43738"/>
      <c r="M43738"/>
      <c r="N43738"/>
      <c r="O43738"/>
      <c r="P43738"/>
      <c r="Q43738"/>
      <c r="R43738"/>
    </row>
    <row r="43739" spans="3:18" x14ac:dyDescent="0.2">
      <c r="C43739"/>
      <c r="D43739"/>
      <c r="E43739"/>
      <c r="F43739"/>
      <c r="G43739"/>
      <c r="H43739"/>
      <c r="I43739"/>
      <c r="J43739"/>
      <c r="K43739"/>
      <c r="L43739"/>
      <c r="M43739"/>
      <c r="N43739"/>
      <c r="O43739"/>
      <c r="P43739"/>
      <c r="Q43739"/>
      <c r="R43739"/>
    </row>
    <row r="43740" spans="3:18" x14ac:dyDescent="0.2">
      <c r="C43740"/>
      <c r="D43740"/>
      <c r="E43740"/>
      <c r="F43740"/>
      <c r="G43740"/>
      <c r="H43740"/>
      <c r="I43740"/>
      <c r="J43740"/>
      <c r="K43740"/>
      <c r="L43740"/>
      <c r="M43740"/>
      <c r="N43740"/>
      <c r="O43740"/>
      <c r="P43740"/>
      <c r="Q43740"/>
      <c r="R43740"/>
    </row>
    <row r="43741" spans="3:18" x14ac:dyDescent="0.2">
      <c r="C43741"/>
      <c r="D43741"/>
      <c r="E43741"/>
      <c r="F43741"/>
      <c r="G43741"/>
      <c r="H43741"/>
      <c r="I43741"/>
      <c r="J43741"/>
      <c r="K43741"/>
      <c r="L43741"/>
      <c r="M43741"/>
      <c r="N43741"/>
      <c r="O43741"/>
      <c r="P43741"/>
      <c r="Q43741"/>
      <c r="R43741"/>
    </row>
    <row r="43742" spans="3:18" x14ac:dyDescent="0.2">
      <c r="C43742"/>
      <c r="D43742"/>
      <c r="E43742"/>
      <c r="F43742"/>
      <c r="G43742"/>
      <c r="H43742"/>
      <c r="I43742"/>
      <c r="J43742"/>
      <c r="K43742"/>
      <c r="L43742"/>
      <c r="M43742"/>
      <c r="N43742"/>
      <c r="O43742"/>
      <c r="P43742"/>
      <c r="Q43742"/>
      <c r="R43742"/>
    </row>
    <row r="43743" spans="3:18" x14ac:dyDescent="0.2">
      <c r="C43743"/>
      <c r="D43743"/>
      <c r="E43743"/>
      <c r="F43743"/>
      <c r="G43743"/>
      <c r="H43743"/>
      <c r="I43743"/>
      <c r="J43743"/>
      <c r="K43743"/>
      <c r="L43743"/>
      <c r="M43743"/>
      <c r="N43743"/>
      <c r="O43743"/>
      <c r="P43743"/>
      <c r="Q43743"/>
      <c r="R43743"/>
    </row>
    <row r="43744" spans="3:18" x14ac:dyDescent="0.2">
      <c r="C43744"/>
      <c r="D43744"/>
      <c r="E43744"/>
      <c r="F43744"/>
      <c r="G43744"/>
      <c r="H43744"/>
      <c r="I43744"/>
      <c r="J43744"/>
      <c r="K43744"/>
      <c r="L43744"/>
      <c r="M43744"/>
      <c r="N43744"/>
      <c r="O43744"/>
      <c r="P43744"/>
      <c r="Q43744"/>
      <c r="R43744"/>
    </row>
    <row r="43745" spans="3:18" x14ac:dyDescent="0.2">
      <c r="C43745"/>
      <c r="D43745"/>
      <c r="E43745"/>
      <c r="F43745"/>
      <c r="G43745"/>
      <c r="H43745"/>
      <c r="I43745"/>
      <c r="J43745"/>
      <c r="K43745"/>
      <c r="L43745"/>
      <c r="M43745"/>
      <c r="N43745"/>
      <c r="O43745"/>
      <c r="P43745"/>
      <c r="Q43745"/>
      <c r="R43745"/>
    </row>
    <row r="43746" spans="3:18" x14ac:dyDescent="0.2">
      <c r="C43746"/>
      <c r="D43746"/>
      <c r="E43746"/>
      <c r="F43746"/>
      <c r="G43746"/>
      <c r="H43746"/>
      <c r="I43746"/>
      <c r="J43746"/>
      <c r="K43746"/>
      <c r="L43746"/>
      <c r="M43746"/>
      <c r="N43746"/>
      <c r="O43746"/>
      <c r="P43746"/>
      <c r="Q43746"/>
      <c r="R43746"/>
    </row>
    <row r="43747" spans="3:18" x14ac:dyDescent="0.2">
      <c r="C43747"/>
      <c r="D43747"/>
      <c r="E43747"/>
      <c r="F43747"/>
      <c r="G43747"/>
      <c r="H43747"/>
      <c r="I43747"/>
      <c r="J43747"/>
      <c r="K43747"/>
      <c r="L43747"/>
      <c r="M43747"/>
      <c r="N43747"/>
      <c r="O43747"/>
      <c r="P43747"/>
      <c r="Q43747"/>
      <c r="R43747"/>
    </row>
    <row r="43748" spans="3:18" x14ac:dyDescent="0.2">
      <c r="C43748"/>
      <c r="D43748"/>
      <c r="E43748"/>
      <c r="F43748"/>
      <c r="G43748"/>
      <c r="H43748"/>
      <c r="I43748"/>
      <c r="J43748"/>
      <c r="K43748"/>
      <c r="L43748"/>
      <c r="M43748"/>
      <c r="N43748"/>
      <c r="O43748"/>
      <c r="P43748"/>
      <c r="Q43748"/>
      <c r="R43748"/>
    </row>
    <row r="43749" spans="3:18" x14ac:dyDescent="0.2">
      <c r="C43749"/>
      <c r="D43749"/>
      <c r="E43749"/>
      <c r="F43749"/>
      <c r="G43749"/>
      <c r="H43749"/>
      <c r="I43749"/>
      <c r="J43749"/>
      <c r="K43749"/>
      <c r="L43749"/>
      <c r="M43749"/>
      <c r="N43749"/>
      <c r="O43749"/>
      <c r="P43749"/>
      <c r="Q43749"/>
      <c r="R43749"/>
    </row>
    <row r="43750" spans="3:18" x14ac:dyDescent="0.2">
      <c r="C43750"/>
      <c r="D43750"/>
      <c r="E43750"/>
      <c r="F43750"/>
      <c r="G43750"/>
      <c r="H43750"/>
      <c r="I43750"/>
      <c r="J43750"/>
      <c r="K43750"/>
      <c r="L43750"/>
      <c r="M43750"/>
      <c r="N43750"/>
      <c r="O43750"/>
      <c r="P43750"/>
      <c r="Q43750"/>
      <c r="R43750"/>
    </row>
    <row r="43751" spans="3:18" x14ac:dyDescent="0.2">
      <c r="C43751"/>
      <c r="D43751"/>
      <c r="E43751"/>
      <c r="F43751"/>
      <c r="G43751"/>
      <c r="H43751"/>
      <c r="I43751"/>
      <c r="J43751"/>
      <c r="K43751"/>
      <c r="L43751"/>
      <c r="M43751"/>
      <c r="N43751"/>
      <c r="O43751"/>
      <c r="P43751"/>
      <c r="Q43751"/>
      <c r="R43751"/>
    </row>
    <row r="43752" spans="3:18" x14ac:dyDescent="0.2">
      <c r="C43752"/>
      <c r="D43752"/>
      <c r="E43752"/>
      <c r="F43752"/>
      <c r="G43752"/>
      <c r="H43752"/>
      <c r="I43752"/>
      <c r="J43752"/>
      <c r="K43752"/>
      <c r="L43752"/>
      <c r="M43752"/>
      <c r="N43752"/>
      <c r="O43752"/>
      <c r="P43752"/>
      <c r="Q43752"/>
      <c r="R43752"/>
    </row>
    <row r="43753" spans="3:18" x14ac:dyDescent="0.2">
      <c r="C43753"/>
      <c r="D43753"/>
      <c r="E43753"/>
      <c r="F43753"/>
      <c r="G43753"/>
      <c r="H43753"/>
      <c r="I43753"/>
      <c r="J43753"/>
      <c r="K43753"/>
      <c r="L43753"/>
      <c r="M43753"/>
      <c r="N43753"/>
      <c r="O43753"/>
      <c r="P43753"/>
      <c r="Q43753"/>
      <c r="R43753"/>
    </row>
    <row r="43754" spans="3:18" x14ac:dyDescent="0.2">
      <c r="C43754"/>
      <c r="D43754"/>
      <c r="E43754"/>
      <c r="F43754"/>
      <c r="G43754"/>
      <c r="H43754"/>
      <c r="I43754"/>
      <c r="J43754"/>
      <c r="K43754"/>
      <c r="L43754"/>
      <c r="M43754"/>
      <c r="N43754"/>
      <c r="O43754"/>
      <c r="P43754"/>
      <c r="Q43754"/>
      <c r="R43754"/>
    </row>
    <row r="43755" spans="3:18" x14ac:dyDescent="0.2">
      <c r="C43755"/>
      <c r="D43755"/>
      <c r="E43755"/>
      <c r="F43755"/>
      <c r="G43755"/>
      <c r="H43755"/>
      <c r="I43755"/>
      <c r="J43755"/>
      <c r="K43755"/>
      <c r="L43755"/>
      <c r="M43755"/>
      <c r="N43755"/>
      <c r="O43755"/>
      <c r="P43755"/>
      <c r="Q43755"/>
      <c r="R43755"/>
    </row>
    <row r="43756" spans="3:18" x14ac:dyDescent="0.2">
      <c r="C43756"/>
      <c r="D43756"/>
      <c r="E43756"/>
      <c r="F43756"/>
      <c r="G43756"/>
      <c r="H43756"/>
      <c r="I43756"/>
      <c r="J43756"/>
      <c r="K43756"/>
      <c r="L43756"/>
      <c r="M43756"/>
      <c r="N43756"/>
      <c r="O43756"/>
      <c r="P43756"/>
      <c r="Q43756"/>
      <c r="R43756"/>
    </row>
    <row r="43757" spans="3:18" x14ac:dyDescent="0.2">
      <c r="C43757"/>
      <c r="D43757"/>
      <c r="E43757"/>
      <c r="F43757"/>
      <c r="G43757"/>
      <c r="H43757"/>
      <c r="I43757"/>
      <c r="J43757"/>
      <c r="K43757"/>
      <c r="L43757"/>
      <c r="M43757"/>
      <c r="N43757"/>
      <c r="O43757"/>
      <c r="P43757"/>
      <c r="Q43757"/>
      <c r="R43757"/>
    </row>
    <row r="43758" spans="3:18" x14ac:dyDescent="0.2">
      <c r="C43758"/>
      <c r="D43758"/>
      <c r="E43758"/>
      <c r="F43758"/>
      <c r="G43758"/>
      <c r="H43758"/>
      <c r="I43758"/>
      <c r="J43758"/>
      <c r="K43758"/>
      <c r="L43758"/>
      <c r="M43758"/>
      <c r="N43758"/>
      <c r="O43758"/>
      <c r="P43758"/>
      <c r="Q43758"/>
      <c r="R43758"/>
    </row>
    <row r="43759" spans="3:18" x14ac:dyDescent="0.2">
      <c r="C43759"/>
      <c r="D43759"/>
      <c r="E43759"/>
      <c r="F43759"/>
      <c r="G43759"/>
      <c r="H43759"/>
      <c r="I43759"/>
      <c r="J43759"/>
      <c r="K43759"/>
      <c r="L43759"/>
      <c r="M43759"/>
      <c r="N43759"/>
      <c r="O43759"/>
      <c r="P43759"/>
      <c r="Q43759"/>
      <c r="R43759"/>
    </row>
    <row r="43760" spans="3:18" x14ac:dyDescent="0.2">
      <c r="C43760"/>
      <c r="D43760"/>
      <c r="E43760"/>
      <c r="F43760"/>
      <c r="G43760"/>
      <c r="H43760"/>
      <c r="I43760"/>
      <c r="J43760"/>
      <c r="K43760"/>
      <c r="L43760"/>
      <c r="M43760"/>
      <c r="N43760"/>
      <c r="O43760"/>
      <c r="P43760"/>
      <c r="Q43760"/>
      <c r="R43760"/>
    </row>
    <row r="43761" spans="3:18" x14ac:dyDescent="0.2">
      <c r="C43761"/>
      <c r="D43761"/>
      <c r="E43761"/>
      <c r="F43761"/>
      <c r="G43761"/>
      <c r="H43761"/>
      <c r="I43761"/>
      <c r="J43761"/>
      <c r="K43761"/>
      <c r="L43761"/>
      <c r="M43761"/>
      <c r="N43761"/>
      <c r="O43761"/>
      <c r="P43761"/>
      <c r="Q43761"/>
      <c r="R43761"/>
    </row>
    <row r="43762" spans="3:18" x14ac:dyDescent="0.2">
      <c r="C43762"/>
      <c r="D43762"/>
      <c r="E43762"/>
      <c r="F43762"/>
      <c r="G43762"/>
      <c r="H43762"/>
      <c r="I43762"/>
      <c r="J43762"/>
      <c r="K43762"/>
      <c r="L43762"/>
      <c r="M43762"/>
      <c r="N43762"/>
      <c r="O43762"/>
      <c r="P43762"/>
      <c r="Q43762"/>
      <c r="R43762"/>
    </row>
    <row r="43763" spans="3:18" x14ac:dyDescent="0.2">
      <c r="C43763"/>
      <c r="D43763"/>
      <c r="E43763"/>
      <c r="F43763"/>
      <c r="G43763"/>
      <c r="H43763"/>
      <c r="I43763"/>
      <c r="J43763"/>
      <c r="K43763"/>
      <c r="L43763"/>
      <c r="M43763"/>
      <c r="N43763"/>
      <c r="O43763"/>
      <c r="P43763"/>
      <c r="Q43763"/>
      <c r="R43763"/>
    </row>
    <row r="43764" spans="3:18" x14ac:dyDescent="0.2">
      <c r="C43764"/>
      <c r="D43764"/>
      <c r="E43764"/>
      <c r="F43764"/>
      <c r="G43764"/>
      <c r="H43764"/>
      <c r="I43764"/>
      <c r="J43764"/>
      <c r="K43764"/>
      <c r="L43764"/>
      <c r="M43764"/>
      <c r="N43764"/>
      <c r="O43764"/>
      <c r="P43764"/>
      <c r="Q43764"/>
      <c r="R43764"/>
    </row>
    <row r="43765" spans="3:18" x14ac:dyDescent="0.2">
      <c r="C43765"/>
      <c r="D43765"/>
      <c r="E43765"/>
      <c r="F43765"/>
      <c r="G43765"/>
      <c r="H43765"/>
      <c r="I43765"/>
      <c r="J43765"/>
      <c r="K43765"/>
      <c r="L43765"/>
      <c r="M43765"/>
      <c r="N43765"/>
      <c r="O43765"/>
      <c r="P43765"/>
      <c r="Q43765"/>
      <c r="R43765"/>
    </row>
    <row r="43766" spans="3:18" x14ac:dyDescent="0.2">
      <c r="C43766"/>
      <c r="D43766"/>
      <c r="E43766"/>
      <c r="F43766"/>
      <c r="G43766"/>
      <c r="H43766"/>
      <c r="I43766"/>
      <c r="J43766"/>
      <c r="K43766"/>
      <c r="L43766"/>
      <c r="M43766"/>
      <c r="N43766"/>
      <c r="O43766"/>
      <c r="P43766"/>
      <c r="Q43766"/>
      <c r="R43766"/>
    </row>
    <row r="43767" spans="3:18" x14ac:dyDescent="0.2">
      <c r="C43767"/>
      <c r="D43767"/>
      <c r="E43767"/>
      <c r="F43767"/>
      <c r="G43767"/>
      <c r="H43767"/>
      <c r="I43767"/>
      <c r="J43767"/>
      <c r="K43767"/>
      <c r="L43767"/>
      <c r="M43767"/>
      <c r="N43767"/>
      <c r="O43767"/>
      <c r="P43767"/>
      <c r="Q43767"/>
      <c r="R43767"/>
    </row>
    <row r="43768" spans="3:18" x14ac:dyDescent="0.2">
      <c r="C43768"/>
      <c r="D43768"/>
      <c r="E43768"/>
      <c r="F43768"/>
      <c r="G43768"/>
      <c r="H43768"/>
      <c r="I43768"/>
      <c r="J43768"/>
      <c r="K43768"/>
      <c r="L43768"/>
      <c r="M43768"/>
      <c r="N43768"/>
      <c r="O43768"/>
      <c r="P43768"/>
      <c r="Q43768"/>
      <c r="R43768"/>
    </row>
    <row r="43769" spans="3:18" x14ac:dyDescent="0.2">
      <c r="C43769"/>
      <c r="D43769"/>
      <c r="E43769"/>
      <c r="F43769"/>
      <c r="G43769"/>
      <c r="H43769"/>
      <c r="I43769"/>
      <c r="J43769"/>
      <c r="K43769"/>
      <c r="L43769"/>
      <c r="M43769"/>
      <c r="N43769"/>
      <c r="O43769"/>
      <c r="P43769"/>
      <c r="Q43769"/>
      <c r="R43769"/>
    </row>
    <row r="43770" spans="3:18" x14ac:dyDescent="0.2">
      <c r="C43770"/>
      <c r="D43770"/>
      <c r="E43770"/>
      <c r="F43770"/>
      <c r="G43770"/>
      <c r="H43770"/>
      <c r="I43770"/>
      <c r="J43770"/>
      <c r="K43770"/>
      <c r="L43770"/>
      <c r="M43770"/>
      <c r="N43770"/>
      <c r="O43770"/>
      <c r="P43770"/>
      <c r="Q43770"/>
      <c r="R43770"/>
    </row>
    <row r="43771" spans="3:18" x14ac:dyDescent="0.2">
      <c r="C43771"/>
      <c r="D43771"/>
      <c r="E43771"/>
      <c r="F43771"/>
      <c r="G43771"/>
      <c r="H43771"/>
      <c r="I43771"/>
      <c r="J43771"/>
      <c r="K43771"/>
      <c r="L43771"/>
      <c r="M43771"/>
      <c r="N43771"/>
      <c r="O43771"/>
      <c r="P43771"/>
      <c r="Q43771"/>
      <c r="R43771"/>
    </row>
    <row r="43772" spans="3:18" x14ac:dyDescent="0.2">
      <c r="C43772"/>
      <c r="D43772"/>
      <c r="E43772"/>
      <c r="F43772"/>
      <c r="G43772"/>
      <c r="H43772"/>
      <c r="I43772"/>
      <c r="J43772"/>
      <c r="K43772"/>
      <c r="L43772"/>
      <c r="M43772"/>
      <c r="N43772"/>
      <c r="O43772"/>
      <c r="P43772"/>
      <c r="Q43772"/>
      <c r="R43772"/>
    </row>
    <row r="43773" spans="3:18" x14ac:dyDescent="0.2">
      <c r="C43773"/>
      <c r="D43773"/>
      <c r="E43773"/>
      <c r="F43773"/>
      <c r="G43773"/>
      <c r="H43773"/>
      <c r="I43773"/>
      <c r="J43773"/>
      <c r="K43773"/>
      <c r="L43773"/>
      <c r="M43773"/>
      <c r="N43773"/>
      <c r="O43773"/>
      <c r="P43773"/>
      <c r="Q43773"/>
      <c r="R43773"/>
    </row>
    <row r="43774" spans="3:18" x14ac:dyDescent="0.2">
      <c r="C43774"/>
      <c r="D43774"/>
      <c r="E43774"/>
      <c r="F43774"/>
      <c r="G43774"/>
      <c r="H43774"/>
      <c r="I43774"/>
      <c r="J43774"/>
      <c r="K43774"/>
      <c r="L43774"/>
      <c r="M43774"/>
      <c r="N43774"/>
      <c r="O43774"/>
      <c r="P43774"/>
      <c r="Q43774"/>
      <c r="R43774"/>
    </row>
    <row r="43775" spans="3:18" x14ac:dyDescent="0.2">
      <c r="C43775"/>
      <c r="D43775"/>
      <c r="E43775"/>
      <c r="F43775"/>
      <c r="G43775"/>
      <c r="H43775"/>
      <c r="I43775"/>
      <c r="J43775"/>
      <c r="K43775"/>
      <c r="L43775"/>
      <c r="M43775"/>
      <c r="N43775"/>
      <c r="O43775"/>
      <c r="P43775"/>
      <c r="Q43775"/>
      <c r="R43775"/>
    </row>
    <row r="43776" spans="3:18" x14ac:dyDescent="0.2">
      <c r="C43776"/>
      <c r="D43776"/>
      <c r="E43776"/>
      <c r="F43776"/>
      <c r="G43776"/>
      <c r="H43776"/>
      <c r="I43776"/>
      <c r="J43776"/>
      <c r="K43776"/>
      <c r="L43776"/>
      <c r="M43776"/>
      <c r="N43776"/>
      <c r="O43776"/>
      <c r="P43776"/>
      <c r="Q43776"/>
      <c r="R43776"/>
    </row>
    <row r="43777" spans="3:18" x14ac:dyDescent="0.2">
      <c r="C43777"/>
      <c r="D43777"/>
      <c r="E43777"/>
      <c r="F43777"/>
      <c r="G43777"/>
      <c r="H43777"/>
      <c r="I43777"/>
      <c r="J43777"/>
      <c r="K43777"/>
      <c r="L43777"/>
      <c r="M43777"/>
      <c r="N43777"/>
      <c r="O43777"/>
      <c r="P43777"/>
      <c r="Q43777"/>
      <c r="R43777"/>
    </row>
    <row r="43778" spans="3:18" x14ac:dyDescent="0.2">
      <c r="C43778"/>
      <c r="D43778"/>
      <c r="E43778"/>
      <c r="F43778"/>
      <c r="G43778"/>
      <c r="H43778"/>
      <c r="I43778"/>
      <c r="J43778"/>
      <c r="K43778"/>
      <c r="L43778"/>
      <c r="M43778"/>
      <c r="N43778"/>
      <c r="O43778"/>
      <c r="P43778"/>
      <c r="Q43778"/>
      <c r="R43778"/>
    </row>
    <row r="43779" spans="3:18" x14ac:dyDescent="0.2">
      <c r="C43779"/>
      <c r="D43779"/>
      <c r="E43779"/>
      <c r="F43779"/>
      <c r="G43779"/>
      <c r="H43779"/>
      <c r="I43779"/>
      <c r="J43779"/>
      <c r="K43779"/>
      <c r="L43779"/>
      <c r="M43779"/>
      <c r="N43779"/>
      <c r="O43779"/>
      <c r="P43779"/>
      <c r="Q43779"/>
      <c r="R43779"/>
    </row>
    <row r="43780" spans="3:18" x14ac:dyDescent="0.2">
      <c r="C43780"/>
      <c r="D43780"/>
      <c r="E43780"/>
      <c r="F43780"/>
      <c r="G43780"/>
      <c r="H43780"/>
      <c r="I43780"/>
      <c r="J43780"/>
      <c r="K43780"/>
      <c r="L43780"/>
      <c r="M43780"/>
      <c r="N43780"/>
      <c r="O43780"/>
      <c r="P43780"/>
      <c r="Q43780"/>
      <c r="R43780"/>
    </row>
    <row r="43781" spans="3:18" x14ac:dyDescent="0.2">
      <c r="C43781"/>
      <c r="D43781"/>
      <c r="E43781"/>
      <c r="F43781"/>
      <c r="G43781"/>
      <c r="H43781"/>
      <c r="I43781"/>
      <c r="J43781"/>
      <c r="K43781"/>
      <c r="L43781"/>
      <c r="M43781"/>
      <c r="N43781"/>
      <c r="O43781"/>
      <c r="P43781"/>
      <c r="Q43781"/>
      <c r="R43781"/>
    </row>
    <row r="43782" spans="3:18" x14ac:dyDescent="0.2">
      <c r="C43782"/>
      <c r="D43782"/>
      <c r="E43782"/>
      <c r="F43782"/>
      <c r="G43782"/>
      <c r="H43782"/>
      <c r="I43782"/>
      <c r="J43782"/>
      <c r="K43782"/>
      <c r="L43782"/>
      <c r="M43782"/>
      <c r="N43782"/>
      <c r="O43782"/>
      <c r="P43782"/>
      <c r="Q43782"/>
      <c r="R43782"/>
    </row>
    <row r="43783" spans="3:18" x14ac:dyDescent="0.2">
      <c r="C43783"/>
      <c r="D43783"/>
      <c r="E43783"/>
      <c r="F43783"/>
      <c r="G43783"/>
      <c r="H43783"/>
      <c r="I43783"/>
      <c r="J43783"/>
      <c r="K43783"/>
      <c r="L43783"/>
      <c r="M43783"/>
      <c r="N43783"/>
      <c r="O43783"/>
      <c r="P43783"/>
      <c r="Q43783"/>
      <c r="R43783"/>
    </row>
    <row r="43784" spans="3:18" x14ac:dyDescent="0.2">
      <c r="C43784"/>
      <c r="D43784"/>
      <c r="E43784"/>
      <c r="F43784"/>
      <c r="G43784"/>
      <c r="H43784"/>
      <c r="I43784"/>
      <c r="J43784"/>
      <c r="K43784"/>
      <c r="L43784"/>
      <c r="M43784"/>
      <c r="N43784"/>
      <c r="O43784"/>
      <c r="P43784"/>
      <c r="Q43784"/>
      <c r="R43784"/>
    </row>
    <row r="43785" spans="3:18" x14ac:dyDescent="0.2">
      <c r="C43785"/>
      <c r="D43785"/>
      <c r="E43785"/>
      <c r="F43785"/>
      <c r="G43785"/>
      <c r="H43785"/>
      <c r="I43785"/>
      <c r="J43785"/>
      <c r="K43785"/>
      <c r="L43785"/>
      <c r="M43785"/>
      <c r="N43785"/>
      <c r="O43785"/>
      <c r="P43785"/>
      <c r="Q43785"/>
      <c r="R43785"/>
    </row>
    <row r="43786" spans="3:18" x14ac:dyDescent="0.2">
      <c r="C43786"/>
      <c r="D43786"/>
      <c r="E43786"/>
      <c r="F43786"/>
      <c r="G43786"/>
      <c r="H43786"/>
      <c r="I43786"/>
      <c r="J43786"/>
      <c r="K43786"/>
      <c r="L43786"/>
      <c r="M43786"/>
      <c r="N43786"/>
      <c r="O43786"/>
      <c r="P43786"/>
      <c r="Q43786"/>
      <c r="R43786"/>
    </row>
    <row r="43787" spans="3:18" x14ac:dyDescent="0.2">
      <c r="C43787"/>
      <c r="D43787"/>
      <c r="E43787"/>
      <c r="F43787"/>
      <c r="G43787"/>
      <c r="H43787"/>
      <c r="I43787"/>
      <c r="J43787"/>
      <c r="K43787"/>
      <c r="L43787"/>
      <c r="M43787"/>
      <c r="N43787"/>
      <c r="O43787"/>
      <c r="P43787"/>
      <c r="Q43787"/>
      <c r="R43787"/>
    </row>
    <row r="43788" spans="3:18" x14ac:dyDescent="0.2">
      <c r="C43788"/>
      <c r="D43788"/>
      <c r="E43788"/>
      <c r="F43788"/>
      <c r="G43788"/>
      <c r="H43788"/>
      <c r="I43788"/>
      <c r="J43788"/>
      <c r="K43788"/>
      <c r="L43788"/>
      <c r="M43788"/>
      <c r="N43788"/>
      <c r="O43788"/>
      <c r="P43788"/>
      <c r="Q43788"/>
      <c r="R43788"/>
    </row>
    <row r="43789" spans="3:18" x14ac:dyDescent="0.2">
      <c r="C43789"/>
      <c r="D43789"/>
      <c r="E43789"/>
      <c r="F43789"/>
      <c r="G43789"/>
      <c r="H43789"/>
      <c r="I43789"/>
      <c r="J43789"/>
      <c r="K43789"/>
      <c r="L43789"/>
      <c r="M43789"/>
      <c r="N43789"/>
      <c r="O43789"/>
      <c r="P43789"/>
      <c r="Q43789"/>
      <c r="R43789"/>
    </row>
    <row r="43790" spans="3:18" x14ac:dyDescent="0.2">
      <c r="C43790"/>
      <c r="D43790"/>
      <c r="E43790"/>
      <c r="F43790"/>
      <c r="G43790"/>
      <c r="H43790"/>
      <c r="I43790"/>
      <c r="J43790"/>
      <c r="K43790"/>
      <c r="L43790"/>
      <c r="M43790"/>
      <c r="N43790"/>
      <c r="O43790"/>
      <c r="P43790"/>
      <c r="Q43790"/>
      <c r="R43790"/>
    </row>
    <row r="43791" spans="3:18" x14ac:dyDescent="0.2">
      <c r="C43791"/>
      <c r="D43791"/>
      <c r="E43791"/>
      <c r="F43791"/>
      <c r="G43791"/>
      <c r="H43791"/>
      <c r="I43791"/>
      <c r="J43791"/>
      <c r="K43791"/>
      <c r="L43791"/>
      <c r="M43791"/>
      <c r="N43791"/>
      <c r="O43791"/>
      <c r="P43791"/>
      <c r="Q43791"/>
      <c r="R43791"/>
    </row>
    <row r="43792" spans="3:18" x14ac:dyDescent="0.2">
      <c r="C43792"/>
      <c r="D43792"/>
      <c r="E43792"/>
      <c r="F43792"/>
      <c r="G43792"/>
      <c r="H43792"/>
      <c r="I43792"/>
      <c r="J43792"/>
      <c r="K43792"/>
      <c r="L43792"/>
      <c r="M43792"/>
      <c r="N43792"/>
      <c r="O43792"/>
      <c r="P43792"/>
      <c r="Q43792"/>
      <c r="R43792"/>
    </row>
    <row r="43793" spans="3:18" x14ac:dyDescent="0.2">
      <c r="C43793"/>
      <c r="D43793"/>
      <c r="E43793"/>
      <c r="F43793"/>
      <c r="G43793"/>
      <c r="H43793"/>
      <c r="I43793"/>
      <c r="J43793"/>
      <c r="K43793"/>
      <c r="L43793"/>
      <c r="M43793"/>
      <c r="N43793"/>
      <c r="O43793"/>
      <c r="P43793"/>
      <c r="Q43793"/>
      <c r="R43793"/>
    </row>
    <row r="43794" spans="3:18" x14ac:dyDescent="0.2">
      <c r="C43794"/>
      <c r="D43794"/>
      <c r="E43794"/>
      <c r="F43794"/>
      <c r="G43794"/>
      <c r="H43794"/>
      <c r="I43794"/>
      <c r="J43794"/>
      <c r="K43794"/>
      <c r="L43794"/>
      <c r="M43794"/>
      <c r="N43794"/>
      <c r="O43794"/>
      <c r="P43794"/>
      <c r="Q43794"/>
      <c r="R43794"/>
    </row>
    <row r="43795" spans="3:18" x14ac:dyDescent="0.2">
      <c r="C43795"/>
      <c r="D43795"/>
      <c r="E43795"/>
      <c r="F43795"/>
      <c r="G43795"/>
      <c r="H43795"/>
      <c r="I43795"/>
      <c r="J43795"/>
      <c r="K43795"/>
      <c r="L43795"/>
      <c r="M43795"/>
      <c r="N43795"/>
      <c r="O43795"/>
      <c r="P43795"/>
      <c r="Q43795"/>
      <c r="R43795"/>
    </row>
    <row r="43796" spans="3:18" x14ac:dyDescent="0.2">
      <c r="C43796"/>
      <c r="D43796"/>
      <c r="E43796"/>
      <c r="F43796"/>
      <c r="G43796"/>
      <c r="H43796"/>
      <c r="I43796"/>
      <c r="J43796"/>
      <c r="K43796"/>
      <c r="L43796"/>
      <c r="M43796"/>
      <c r="N43796"/>
      <c r="O43796"/>
      <c r="P43796"/>
      <c r="Q43796"/>
      <c r="R43796"/>
    </row>
    <row r="43797" spans="3:18" x14ac:dyDescent="0.2">
      <c r="C43797"/>
      <c r="D43797"/>
      <c r="E43797"/>
      <c r="F43797"/>
      <c r="G43797"/>
      <c r="H43797"/>
      <c r="I43797"/>
      <c r="J43797"/>
      <c r="K43797"/>
      <c r="L43797"/>
      <c r="M43797"/>
      <c r="N43797"/>
      <c r="O43797"/>
      <c r="P43797"/>
      <c r="Q43797"/>
      <c r="R43797"/>
    </row>
    <row r="43798" spans="3:18" x14ac:dyDescent="0.2">
      <c r="C43798"/>
      <c r="D43798"/>
      <c r="E43798"/>
      <c r="F43798"/>
      <c r="G43798"/>
      <c r="H43798"/>
      <c r="I43798"/>
      <c r="J43798"/>
      <c r="K43798"/>
      <c r="L43798"/>
      <c r="M43798"/>
      <c r="N43798"/>
      <c r="O43798"/>
      <c r="P43798"/>
      <c r="Q43798"/>
      <c r="R43798"/>
    </row>
    <row r="43799" spans="3:18" x14ac:dyDescent="0.2">
      <c r="C43799"/>
      <c r="D43799"/>
      <c r="E43799"/>
      <c r="F43799"/>
      <c r="G43799"/>
      <c r="H43799"/>
      <c r="I43799"/>
      <c r="J43799"/>
      <c r="K43799"/>
      <c r="L43799"/>
      <c r="M43799"/>
      <c r="N43799"/>
      <c r="O43799"/>
      <c r="P43799"/>
      <c r="Q43799"/>
      <c r="R43799"/>
    </row>
    <row r="43800" spans="3:18" x14ac:dyDescent="0.2">
      <c r="C43800"/>
      <c r="D43800"/>
      <c r="E43800"/>
      <c r="F43800"/>
      <c r="G43800"/>
      <c r="H43800"/>
      <c r="I43800"/>
      <c r="J43800"/>
      <c r="K43800"/>
      <c r="L43800"/>
      <c r="M43800"/>
      <c r="N43800"/>
      <c r="O43800"/>
      <c r="P43800"/>
      <c r="Q43800"/>
      <c r="R43800"/>
    </row>
    <row r="43801" spans="3:18" x14ac:dyDescent="0.2">
      <c r="C43801"/>
      <c r="D43801"/>
      <c r="E43801"/>
      <c r="F43801"/>
      <c r="G43801"/>
      <c r="H43801"/>
      <c r="I43801"/>
      <c r="J43801"/>
      <c r="K43801"/>
      <c r="L43801"/>
      <c r="M43801"/>
      <c r="N43801"/>
      <c r="O43801"/>
      <c r="P43801"/>
      <c r="Q43801"/>
      <c r="R43801"/>
    </row>
    <row r="43802" spans="3:18" x14ac:dyDescent="0.2">
      <c r="C43802"/>
      <c r="D43802"/>
      <c r="E43802"/>
      <c r="F43802"/>
      <c r="G43802"/>
      <c r="H43802"/>
      <c r="I43802"/>
      <c r="J43802"/>
      <c r="K43802"/>
      <c r="L43802"/>
      <c r="M43802"/>
      <c r="N43802"/>
      <c r="O43802"/>
      <c r="P43802"/>
      <c r="Q43802"/>
      <c r="R43802"/>
    </row>
    <row r="43803" spans="3:18" x14ac:dyDescent="0.2">
      <c r="C43803"/>
      <c r="D43803"/>
      <c r="E43803"/>
      <c r="F43803"/>
      <c r="G43803"/>
      <c r="H43803"/>
      <c r="I43803"/>
      <c r="J43803"/>
      <c r="K43803"/>
      <c r="L43803"/>
      <c r="M43803"/>
      <c r="N43803"/>
      <c r="O43803"/>
      <c r="P43803"/>
      <c r="Q43803"/>
      <c r="R43803"/>
    </row>
    <row r="43804" spans="3:18" x14ac:dyDescent="0.2">
      <c r="C43804"/>
      <c r="D43804"/>
      <c r="E43804"/>
      <c r="F43804"/>
      <c r="G43804"/>
      <c r="H43804"/>
      <c r="I43804"/>
      <c r="J43804"/>
      <c r="K43804"/>
      <c r="L43804"/>
      <c r="M43804"/>
      <c r="N43804"/>
      <c r="O43804"/>
      <c r="P43804"/>
      <c r="Q43804"/>
      <c r="R43804"/>
    </row>
    <row r="43805" spans="3:18" x14ac:dyDescent="0.2">
      <c r="C43805"/>
      <c r="D43805"/>
      <c r="E43805"/>
      <c r="F43805"/>
      <c r="G43805"/>
      <c r="H43805"/>
      <c r="I43805"/>
      <c r="J43805"/>
      <c r="K43805"/>
      <c r="L43805"/>
      <c r="M43805"/>
      <c r="N43805"/>
      <c r="O43805"/>
      <c r="P43805"/>
      <c r="Q43805"/>
      <c r="R43805"/>
    </row>
    <row r="43806" spans="3:18" x14ac:dyDescent="0.2">
      <c r="C43806"/>
      <c r="D43806"/>
      <c r="E43806"/>
      <c r="F43806"/>
      <c r="G43806"/>
      <c r="H43806"/>
      <c r="I43806"/>
      <c r="J43806"/>
      <c r="K43806"/>
      <c r="L43806"/>
      <c r="M43806"/>
      <c r="N43806"/>
      <c r="O43806"/>
      <c r="P43806"/>
      <c r="Q43806"/>
      <c r="R43806"/>
    </row>
    <row r="43807" spans="3:18" x14ac:dyDescent="0.2">
      <c r="C43807"/>
      <c r="D43807"/>
      <c r="E43807"/>
      <c r="F43807"/>
      <c r="G43807"/>
      <c r="H43807"/>
      <c r="I43807"/>
      <c r="J43807"/>
      <c r="K43807"/>
      <c r="L43807"/>
      <c r="M43807"/>
      <c r="N43807"/>
      <c r="O43807"/>
      <c r="P43807"/>
      <c r="Q43807"/>
      <c r="R43807"/>
    </row>
    <row r="43808" spans="3:18" x14ac:dyDescent="0.2">
      <c r="C43808"/>
      <c r="D43808"/>
      <c r="E43808"/>
      <c r="F43808"/>
      <c r="G43808"/>
      <c r="H43808"/>
      <c r="I43808"/>
      <c r="J43808"/>
      <c r="K43808"/>
      <c r="L43808"/>
      <c r="M43808"/>
      <c r="N43808"/>
      <c r="O43808"/>
      <c r="P43808"/>
      <c r="Q43808"/>
      <c r="R43808"/>
    </row>
    <row r="43809" spans="3:18" x14ac:dyDescent="0.2">
      <c r="C43809"/>
      <c r="D43809"/>
      <c r="E43809"/>
      <c r="F43809"/>
      <c r="G43809"/>
      <c r="H43809"/>
      <c r="I43809"/>
      <c r="J43809"/>
      <c r="K43809"/>
      <c r="L43809"/>
      <c r="M43809"/>
      <c r="N43809"/>
      <c r="O43809"/>
      <c r="P43809"/>
      <c r="Q43809"/>
      <c r="R43809"/>
    </row>
    <row r="43810" spans="3:18" x14ac:dyDescent="0.2">
      <c r="C43810"/>
      <c r="D43810"/>
      <c r="E43810"/>
      <c r="F43810"/>
      <c r="G43810"/>
      <c r="H43810"/>
      <c r="I43810"/>
      <c r="J43810"/>
      <c r="K43810"/>
      <c r="L43810"/>
      <c r="M43810"/>
      <c r="N43810"/>
      <c r="O43810"/>
      <c r="P43810"/>
      <c r="Q43810"/>
      <c r="R43810"/>
    </row>
    <row r="43811" spans="3:18" x14ac:dyDescent="0.2">
      <c r="C43811"/>
      <c r="D43811"/>
      <c r="E43811"/>
      <c r="F43811"/>
      <c r="G43811"/>
      <c r="H43811"/>
      <c r="I43811"/>
      <c r="J43811"/>
      <c r="K43811"/>
      <c r="L43811"/>
      <c r="M43811"/>
      <c r="N43811"/>
      <c r="O43811"/>
      <c r="P43811"/>
      <c r="Q43811"/>
      <c r="R43811"/>
    </row>
    <row r="43812" spans="3:18" x14ac:dyDescent="0.2">
      <c r="C43812"/>
      <c r="D43812"/>
      <c r="E43812"/>
      <c r="F43812"/>
      <c r="G43812"/>
      <c r="H43812"/>
      <c r="I43812"/>
      <c r="J43812"/>
      <c r="K43812"/>
      <c r="L43812"/>
      <c r="M43812"/>
      <c r="N43812"/>
      <c r="O43812"/>
      <c r="P43812"/>
      <c r="Q43812"/>
      <c r="R43812"/>
    </row>
    <row r="43813" spans="3:18" x14ac:dyDescent="0.2">
      <c r="C43813"/>
      <c r="D43813"/>
      <c r="E43813"/>
      <c r="F43813"/>
      <c r="G43813"/>
      <c r="H43813"/>
      <c r="I43813"/>
      <c r="J43813"/>
      <c r="K43813"/>
      <c r="L43813"/>
      <c r="M43813"/>
      <c r="N43813"/>
      <c r="O43813"/>
      <c r="P43813"/>
      <c r="Q43813"/>
      <c r="R43813"/>
    </row>
    <row r="43814" spans="3:18" x14ac:dyDescent="0.2">
      <c r="C43814"/>
      <c r="D43814"/>
      <c r="E43814"/>
      <c r="F43814"/>
      <c r="G43814"/>
      <c r="H43814"/>
      <c r="I43814"/>
      <c r="J43814"/>
      <c r="K43814"/>
      <c r="L43814"/>
      <c r="M43814"/>
      <c r="N43814"/>
      <c r="O43814"/>
      <c r="P43814"/>
      <c r="Q43814"/>
      <c r="R43814"/>
    </row>
    <row r="43815" spans="3:18" x14ac:dyDescent="0.2">
      <c r="C43815"/>
      <c r="D43815"/>
      <c r="E43815"/>
      <c r="F43815"/>
      <c r="G43815"/>
      <c r="H43815"/>
      <c r="I43815"/>
      <c r="J43815"/>
      <c r="K43815"/>
      <c r="L43815"/>
      <c r="M43815"/>
      <c r="N43815"/>
      <c r="O43815"/>
      <c r="P43815"/>
      <c r="Q43815"/>
      <c r="R43815"/>
    </row>
    <row r="43816" spans="3:18" x14ac:dyDescent="0.2">
      <c r="C43816"/>
      <c r="D43816"/>
      <c r="E43816"/>
      <c r="F43816"/>
      <c r="G43816"/>
      <c r="H43816"/>
      <c r="I43816"/>
      <c r="J43816"/>
      <c r="K43816"/>
      <c r="L43816"/>
      <c r="M43816"/>
      <c r="N43816"/>
      <c r="O43816"/>
      <c r="P43816"/>
      <c r="Q43816"/>
      <c r="R43816"/>
    </row>
    <row r="43817" spans="3:18" x14ac:dyDescent="0.2">
      <c r="C43817"/>
      <c r="D43817"/>
      <c r="E43817"/>
      <c r="F43817"/>
      <c r="G43817"/>
      <c r="H43817"/>
      <c r="I43817"/>
      <c r="J43817"/>
      <c r="K43817"/>
      <c r="L43817"/>
      <c r="M43817"/>
      <c r="N43817"/>
      <c r="O43817"/>
      <c r="P43817"/>
      <c r="Q43817"/>
      <c r="R43817"/>
    </row>
    <row r="43818" spans="3:18" x14ac:dyDescent="0.2">
      <c r="C43818"/>
      <c r="D43818"/>
      <c r="E43818"/>
      <c r="F43818"/>
      <c r="G43818"/>
      <c r="H43818"/>
      <c r="I43818"/>
      <c r="J43818"/>
      <c r="K43818"/>
      <c r="L43818"/>
      <c r="M43818"/>
      <c r="N43818"/>
      <c r="O43818"/>
      <c r="P43818"/>
      <c r="Q43818"/>
      <c r="R43818"/>
    </row>
    <row r="43819" spans="3:18" x14ac:dyDescent="0.2">
      <c r="C43819"/>
      <c r="D43819"/>
      <c r="E43819"/>
      <c r="F43819"/>
      <c r="G43819"/>
      <c r="H43819"/>
      <c r="I43819"/>
      <c r="J43819"/>
      <c r="K43819"/>
      <c r="L43819"/>
      <c r="M43819"/>
      <c r="N43819"/>
      <c r="O43819"/>
      <c r="P43819"/>
      <c r="Q43819"/>
      <c r="R43819"/>
    </row>
    <row r="43820" spans="3:18" x14ac:dyDescent="0.2">
      <c r="C43820"/>
      <c r="D43820"/>
      <c r="E43820"/>
      <c r="F43820"/>
      <c r="G43820"/>
      <c r="H43820"/>
      <c r="I43820"/>
      <c r="J43820"/>
      <c r="K43820"/>
      <c r="L43820"/>
      <c r="M43820"/>
      <c r="N43820"/>
      <c r="O43820"/>
      <c r="P43820"/>
      <c r="Q43820"/>
      <c r="R43820"/>
    </row>
    <row r="43821" spans="3:18" x14ac:dyDescent="0.2">
      <c r="C43821"/>
      <c r="D43821"/>
      <c r="E43821"/>
      <c r="F43821"/>
      <c r="G43821"/>
      <c r="H43821"/>
      <c r="I43821"/>
      <c r="J43821"/>
      <c r="K43821"/>
      <c r="L43821"/>
      <c r="M43821"/>
      <c r="N43821"/>
      <c r="O43821"/>
      <c r="P43821"/>
      <c r="Q43821"/>
      <c r="R43821"/>
    </row>
    <row r="43822" spans="3:18" x14ac:dyDescent="0.2">
      <c r="C43822"/>
      <c r="D43822"/>
      <c r="E43822"/>
      <c r="F43822"/>
      <c r="G43822"/>
      <c r="H43822"/>
      <c r="I43822"/>
      <c r="J43822"/>
      <c r="K43822"/>
      <c r="L43822"/>
      <c r="M43822"/>
      <c r="N43822"/>
      <c r="O43822"/>
      <c r="P43822"/>
      <c r="Q43822"/>
      <c r="R43822"/>
    </row>
    <row r="43823" spans="3:18" x14ac:dyDescent="0.2">
      <c r="C43823"/>
      <c r="D43823"/>
      <c r="E43823"/>
      <c r="F43823"/>
      <c r="G43823"/>
      <c r="H43823"/>
      <c r="I43823"/>
      <c r="J43823"/>
      <c r="K43823"/>
      <c r="L43823"/>
      <c r="M43823"/>
      <c r="N43823"/>
      <c r="O43823"/>
      <c r="P43823"/>
      <c r="Q43823"/>
      <c r="R43823"/>
    </row>
    <row r="43824" spans="3:18" x14ac:dyDescent="0.2">
      <c r="C43824"/>
      <c r="D43824"/>
      <c r="E43824"/>
      <c r="F43824"/>
      <c r="G43824"/>
      <c r="H43824"/>
      <c r="I43824"/>
      <c r="J43824"/>
      <c r="K43824"/>
      <c r="L43824"/>
      <c r="M43824"/>
      <c r="N43824"/>
      <c r="O43824"/>
      <c r="P43824"/>
      <c r="Q43824"/>
      <c r="R43824"/>
    </row>
    <row r="43825" spans="3:18" x14ac:dyDescent="0.2">
      <c r="C43825"/>
      <c r="D43825"/>
      <c r="E43825"/>
      <c r="F43825"/>
      <c r="G43825"/>
      <c r="H43825"/>
      <c r="I43825"/>
      <c r="J43825"/>
      <c r="K43825"/>
      <c r="L43825"/>
      <c r="M43825"/>
      <c r="N43825"/>
      <c r="O43825"/>
      <c r="P43825"/>
      <c r="Q43825"/>
      <c r="R43825"/>
    </row>
    <row r="43826" spans="3:18" x14ac:dyDescent="0.2">
      <c r="C43826"/>
      <c r="D43826"/>
      <c r="E43826"/>
      <c r="F43826"/>
      <c r="G43826"/>
      <c r="H43826"/>
      <c r="I43826"/>
      <c r="J43826"/>
      <c r="K43826"/>
      <c r="L43826"/>
      <c r="M43826"/>
      <c r="N43826"/>
      <c r="O43826"/>
      <c r="P43826"/>
      <c r="Q43826"/>
      <c r="R43826"/>
    </row>
    <row r="43827" spans="3:18" x14ac:dyDescent="0.2">
      <c r="C43827"/>
      <c r="D43827"/>
      <c r="E43827"/>
      <c r="F43827"/>
      <c r="G43827"/>
      <c r="H43827"/>
      <c r="I43827"/>
      <c r="J43827"/>
      <c r="K43827"/>
      <c r="L43827"/>
      <c r="M43827"/>
      <c r="N43827"/>
      <c r="O43827"/>
      <c r="P43827"/>
      <c r="Q43827"/>
      <c r="R43827"/>
    </row>
    <row r="43828" spans="3:18" x14ac:dyDescent="0.2">
      <c r="C43828"/>
      <c r="D43828"/>
      <c r="E43828"/>
      <c r="F43828"/>
      <c r="G43828"/>
      <c r="H43828"/>
      <c r="I43828"/>
      <c r="J43828"/>
      <c r="K43828"/>
      <c r="L43828"/>
      <c r="M43828"/>
      <c r="N43828"/>
      <c r="O43828"/>
      <c r="P43828"/>
      <c r="Q43828"/>
      <c r="R43828"/>
    </row>
    <row r="43829" spans="3:18" x14ac:dyDescent="0.2">
      <c r="C43829"/>
      <c r="D43829"/>
      <c r="E43829"/>
      <c r="F43829"/>
      <c r="G43829"/>
      <c r="H43829"/>
      <c r="I43829"/>
      <c r="J43829"/>
      <c r="K43829"/>
      <c r="L43829"/>
      <c r="M43829"/>
      <c r="N43829"/>
      <c r="O43829"/>
      <c r="P43829"/>
      <c r="Q43829"/>
      <c r="R43829"/>
    </row>
    <row r="43830" spans="3:18" x14ac:dyDescent="0.2">
      <c r="C43830"/>
      <c r="D43830"/>
      <c r="E43830"/>
      <c r="F43830"/>
      <c r="G43830"/>
      <c r="H43830"/>
      <c r="I43830"/>
      <c r="J43830"/>
      <c r="K43830"/>
      <c r="L43830"/>
      <c r="M43830"/>
      <c r="N43830"/>
      <c r="O43830"/>
      <c r="P43830"/>
      <c r="Q43830"/>
      <c r="R43830"/>
    </row>
    <row r="43831" spans="3:18" x14ac:dyDescent="0.2">
      <c r="C43831"/>
      <c r="D43831"/>
      <c r="E43831"/>
      <c r="F43831"/>
      <c r="G43831"/>
      <c r="H43831"/>
      <c r="I43831"/>
      <c r="J43831"/>
      <c r="K43831"/>
      <c r="L43831"/>
      <c r="M43831"/>
      <c r="N43831"/>
      <c r="O43831"/>
      <c r="P43831"/>
      <c r="Q43831"/>
      <c r="R43831"/>
    </row>
    <row r="43832" spans="3:18" x14ac:dyDescent="0.2">
      <c r="C43832"/>
      <c r="D43832"/>
      <c r="E43832"/>
      <c r="F43832"/>
      <c r="G43832"/>
      <c r="H43832"/>
      <c r="I43832"/>
      <c r="J43832"/>
      <c r="K43832"/>
      <c r="L43832"/>
      <c r="M43832"/>
      <c r="N43832"/>
      <c r="O43832"/>
      <c r="P43832"/>
      <c r="Q43832"/>
      <c r="R43832"/>
    </row>
    <row r="43833" spans="3:18" x14ac:dyDescent="0.2">
      <c r="C43833"/>
      <c r="D43833"/>
      <c r="E43833"/>
      <c r="F43833"/>
      <c r="G43833"/>
      <c r="H43833"/>
      <c r="I43833"/>
      <c r="J43833"/>
      <c r="K43833"/>
      <c r="L43833"/>
      <c r="M43833"/>
      <c r="N43833"/>
      <c r="O43833"/>
      <c r="P43833"/>
      <c r="Q43833"/>
      <c r="R43833"/>
    </row>
    <row r="43834" spans="3:18" x14ac:dyDescent="0.2">
      <c r="C43834"/>
      <c r="D43834"/>
      <c r="E43834"/>
      <c r="F43834"/>
      <c r="G43834"/>
      <c r="H43834"/>
      <c r="I43834"/>
      <c r="J43834"/>
      <c r="K43834"/>
      <c r="L43834"/>
      <c r="M43834"/>
      <c r="N43834"/>
      <c r="O43834"/>
      <c r="P43834"/>
      <c r="Q43834"/>
      <c r="R43834"/>
    </row>
    <row r="43835" spans="3:18" x14ac:dyDescent="0.2">
      <c r="C43835"/>
      <c r="D43835"/>
      <c r="E43835"/>
      <c r="F43835"/>
      <c r="G43835"/>
      <c r="H43835"/>
      <c r="I43835"/>
      <c r="J43835"/>
      <c r="K43835"/>
      <c r="L43835"/>
      <c r="M43835"/>
      <c r="N43835"/>
      <c r="O43835"/>
      <c r="P43835"/>
      <c r="Q43835"/>
      <c r="R43835"/>
    </row>
    <row r="43836" spans="3:18" x14ac:dyDescent="0.2">
      <c r="C43836"/>
      <c r="D43836"/>
      <c r="E43836"/>
      <c r="F43836"/>
      <c r="G43836"/>
      <c r="H43836"/>
      <c r="I43836"/>
      <c r="J43836"/>
      <c r="K43836"/>
      <c r="L43836"/>
      <c r="M43836"/>
      <c r="N43836"/>
      <c r="O43836"/>
      <c r="P43836"/>
      <c r="Q43836"/>
      <c r="R43836"/>
    </row>
    <row r="43837" spans="3:18" x14ac:dyDescent="0.2">
      <c r="C43837"/>
      <c r="D43837"/>
      <c r="E43837"/>
      <c r="F43837"/>
      <c r="G43837"/>
      <c r="H43837"/>
      <c r="I43837"/>
      <c r="J43837"/>
      <c r="K43837"/>
      <c r="L43837"/>
      <c r="M43837"/>
      <c r="N43837"/>
      <c r="O43837"/>
      <c r="P43837"/>
      <c r="Q43837"/>
      <c r="R43837"/>
    </row>
    <row r="43838" spans="3:18" x14ac:dyDescent="0.2">
      <c r="C43838"/>
      <c r="D43838"/>
      <c r="E43838"/>
      <c r="F43838"/>
      <c r="G43838"/>
      <c r="H43838"/>
      <c r="I43838"/>
      <c r="J43838"/>
      <c r="K43838"/>
      <c r="L43838"/>
      <c r="M43838"/>
      <c r="N43838"/>
      <c r="O43838"/>
      <c r="P43838"/>
      <c r="Q43838"/>
      <c r="R43838"/>
    </row>
    <row r="43839" spans="3:18" x14ac:dyDescent="0.2">
      <c r="C43839"/>
      <c r="D43839"/>
      <c r="E43839"/>
      <c r="F43839"/>
      <c r="G43839"/>
      <c r="H43839"/>
      <c r="I43839"/>
      <c r="J43839"/>
      <c r="K43839"/>
      <c r="L43839"/>
      <c r="M43839"/>
      <c r="N43839"/>
      <c r="O43839"/>
      <c r="P43839"/>
      <c r="Q43839"/>
      <c r="R43839"/>
    </row>
    <row r="43840" spans="3:18" x14ac:dyDescent="0.2">
      <c r="C43840"/>
      <c r="D43840"/>
      <c r="E43840"/>
      <c r="F43840"/>
      <c r="G43840"/>
      <c r="H43840"/>
      <c r="I43840"/>
      <c r="J43840"/>
      <c r="K43840"/>
      <c r="L43840"/>
      <c r="M43840"/>
      <c r="N43840"/>
      <c r="O43840"/>
      <c r="P43840"/>
      <c r="Q43840"/>
      <c r="R43840"/>
    </row>
    <row r="43841" spans="3:18" x14ac:dyDescent="0.2">
      <c r="C43841"/>
      <c r="D43841"/>
      <c r="E43841"/>
      <c r="F43841"/>
      <c r="G43841"/>
      <c r="H43841"/>
      <c r="I43841"/>
      <c r="J43841"/>
      <c r="K43841"/>
      <c r="L43841"/>
      <c r="M43841"/>
      <c r="N43841"/>
      <c r="O43841"/>
      <c r="P43841"/>
      <c r="Q43841"/>
      <c r="R43841"/>
    </row>
    <row r="43842" spans="3:18" x14ac:dyDescent="0.2">
      <c r="C43842"/>
      <c r="D43842"/>
      <c r="E43842"/>
      <c r="F43842"/>
      <c r="G43842"/>
      <c r="H43842"/>
      <c r="I43842"/>
      <c r="J43842"/>
      <c r="K43842"/>
      <c r="L43842"/>
      <c r="M43842"/>
      <c r="N43842"/>
      <c r="O43842"/>
      <c r="P43842"/>
      <c r="Q43842"/>
      <c r="R43842"/>
    </row>
    <row r="43843" spans="3:18" x14ac:dyDescent="0.2">
      <c r="C43843"/>
      <c r="D43843"/>
      <c r="E43843"/>
      <c r="F43843"/>
      <c r="G43843"/>
      <c r="H43843"/>
      <c r="I43843"/>
      <c r="J43843"/>
      <c r="K43843"/>
      <c r="L43843"/>
      <c r="M43843"/>
      <c r="N43843"/>
      <c r="O43843"/>
      <c r="P43843"/>
      <c r="Q43843"/>
      <c r="R43843"/>
    </row>
    <row r="43844" spans="3:18" x14ac:dyDescent="0.2">
      <c r="C43844"/>
      <c r="D43844"/>
      <c r="E43844"/>
      <c r="F43844"/>
      <c r="G43844"/>
      <c r="H43844"/>
      <c r="I43844"/>
      <c r="J43844"/>
      <c r="K43844"/>
      <c r="L43844"/>
      <c r="M43844"/>
      <c r="N43844"/>
      <c r="O43844"/>
      <c r="P43844"/>
      <c r="Q43844"/>
      <c r="R43844"/>
    </row>
    <row r="43845" spans="3:18" x14ac:dyDescent="0.2">
      <c r="C43845"/>
      <c r="D43845"/>
      <c r="E43845"/>
      <c r="F43845"/>
      <c r="G43845"/>
      <c r="H43845"/>
      <c r="I43845"/>
      <c r="J43845"/>
      <c r="K43845"/>
      <c r="L43845"/>
      <c r="M43845"/>
      <c r="N43845"/>
      <c r="O43845"/>
      <c r="P43845"/>
      <c r="Q43845"/>
      <c r="R43845"/>
    </row>
    <row r="43846" spans="3:18" x14ac:dyDescent="0.2">
      <c r="C43846"/>
      <c r="D43846"/>
      <c r="E43846"/>
      <c r="F43846"/>
      <c r="G43846"/>
      <c r="H43846"/>
      <c r="I43846"/>
      <c r="J43846"/>
      <c r="K43846"/>
      <c r="L43846"/>
      <c r="M43846"/>
      <c r="N43846"/>
      <c r="O43846"/>
      <c r="P43846"/>
      <c r="Q43846"/>
      <c r="R43846"/>
    </row>
    <row r="43847" spans="3:18" x14ac:dyDescent="0.2">
      <c r="C43847"/>
      <c r="D43847"/>
      <c r="E43847"/>
      <c r="F43847"/>
      <c r="G43847"/>
      <c r="H43847"/>
      <c r="I43847"/>
      <c r="J43847"/>
      <c r="K43847"/>
      <c r="L43847"/>
      <c r="M43847"/>
      <c r="N43847"/>
      <c r="O43847"/>
      <c r="P43847"/>
      <c r="Q43847"/>
      <c r="R43847"/>
    </row>
    <row r="43848" spans="3:18" x14ac:dyDescent="0.2">
      <c r="C43848"/>
      <c r="D43848"/>
      <c r="E43848"/>
      <c r="F43848"/>
      <c r="G43848"/>
      <c r="H43848"/>
      <c r="I43848"/>
      <c r="J43848"/>
      <c r="K43848"/>
      <c r="L43848"/>
      <c r="M43848"/>
      <c r="N43848"/>
      <c r="O43848"/>
      <c r="P43848"/>
      <c r="Q43848"/>
      <c r="R43848"/>
    </row>
    <row r="43849" spans="3:18" x14ac:dyDescent="0.2">
      <c r="C43849"/>
      <c r="D43849"/>
      <c r="E43849"/>
      <c r="F43849"/>
      <c r="G43849"/>
      <c r="H43849"/>
      <c r="I43849"/>
      <c r="J43849"/>
      <c r="K43849"/>
      <c r="L43849"/>
      <c r="M43849"/>
      <c r="N43849"/>
      <c r="O43849"/>
      <c r="P43849"/>
      <c r="Q43849"/>
      <c r="R43849"/>
    </row>
    <row r="43850" spans="3:18" x14ac:dyDescent="0.2">
      <c r="C43850"/>
      <c r="D43850"/>
      <c r="E43850"/>
      <c r="F43850"/>
      <c r="G43850"/>
      <c r="H43850"/>
      <c r="I43850"/>
      <c r="J43850"/>
      <c r="K43850"/>
      <c r="L43850"/>
      <c r="M43850"/>
      <c r="N43850"/>
      <c r="O43850"/>
      <c r="P43850"/>
      <c r="Q43850"/>
      <c r="R43850"/>
    </row>
    <row r="43851" spans="3:18" x14ac:dyDescent="0.2">
      <c r="C43851"/>
      <c r="D43851"/>
      <c r="E43851"/>
      <c r="F43851"/>
      <c r="G43851"/>
      <c r="H43851"/>
      <c r="I43851"/>
      <c r="J43851"/>
      <c r="K43851"/>
      <c r="L43851"/>
      <c r="M43851"/>
      <c r="N43851"/>
      <c r="O43851"/>
      <c r="P43851"/>
      <c r="Q43851"/>
      <c r="R43851"/>
    </row>
    <row r="43852" spans="3:18" x14ac:dyDescent="0.2">
      <c r="C43852"/>
      <c r="D43852"/>
      <c r="E43852"/>
      <c r="F43852"/>
      <c r="G43852"/>
      <c r="H43852"/>
      <c r="I43852"/>
      <c r="J43852"/>
      <c r="K43852"/>
      <c r="L43852"/>
      <c r="M43852"/>
      <c r="N43852"/>
      <c r="O43852"/>
      <c r="P43852"/>
      <c r="Q43852"/>
      <c r="R43852"/>
    </row>
    <row r="43853" spans="3:18" x14ac:dyDescent="0.2">
      <c r="C43853"/>
      <c r="D43853"/>
      <c r="E43853"/>
      <c r="F43853"/>
      <c r="G43853"/>
      <c r="H43853"/>
      <c r="I43853"/>
      <c r="J43853"/>
      <c r="K43853"/>
      <c r="L43853"/>
      <c r="M43853"/>
      <c r="N43853"/>
      <c r="O43853"/>
      <c r="P43853"/>
      <c r="Q43853"/>
      <c r="R43853"/>
    </row>
    <row r="43854" spans="3:18" x14ac:dyDescent="0.2">
      <c r="C43854"/>
      <c r="D43854"/>
      <c r="E43854"/>
      <c r="F43854"/>
      <c r="G43854"/>
      <c r="H43854"/>
      <c r="I43854"/>
      <c r="J43854"/>
      <c r="K43854"/>
      <c r="L43854"/>
      <c r="M43854"/>
      <c r="N43854"/>
      <c r="O43854"/>
      <c r="P43854"/>
      <c r="Q43854"/>
      <c r="R43854"/>
    </row>
    <row r="43855" spans="3:18" x14ac:dyDescent="0.2">
      <c r="C43855"/>
      <c r="D43855"/>
      <c r="E43855"/>
      <c r="F43855"/>
      <c r="G43855"/>
      <c r="H43855"/>
      <c r="I43855"/>
      <c r="J43855"/>
      <c r="K43855"/>
      <c r="L43855"/>
      <c r="M43855"/>
      <c r="N43855"/>
      <c r="O43855"/>
      <c r="P43855"/>
      <c r="Q43855"/>
      <c r="R43855"/>
    </row>
    <row r="43856" spans="3:18" x14ac:dyDescent="0.2">
      <c r="C43856"/>
      <c r="D43856"/>
      <c r="E43856"/>
      <c r="F43856"/>
      <c r="G43856"/>
      <c r="H43856"/>
      <c r="I43856"/>
      <c r="J43856"/>
      <c r="K43856"/>
      <c r="L43856"/>
      <c r="M43856"/>
      <c r="N43856"/>
      <c r="O43856"/>
      <c r="P43856"/>
      <c r="Q43856"/>
      <c r="R43856"/>
    </row>
    <row r="43857" spans="3:18" x14ac:dyDescent="0.2">
      <c r="C43857"/>
      <c r="D43857"/>
      <c r="E43857"/>
      <c r="F43857"/>
      <c r="G43857"/>
      <c r="H43857"/>
      <c r="I43857"/>
      <c r="J43857"/>
      <c r="K43857"/>
      <c r="L43857"/>
      <c r="M43857"/>
      <c r="N43857"/>
      <c r="O43857"/>
      <c r="P43857"/>
      <c r="Q43857"/>
      <c r="R43857"/>
    </row>
    <row r="43858" spans="3:18" x14ac:dyDescent="0.2">
      <c r="C43858"/>
      <c r="D43858"/>
      <c r="E43858"/>
      <c r="F43858"/>
      <c r="G43858"/>
      <c r="H43858"/>
      <c r="I43858"/>
      <c r="J43858"/>
      <c r="K43858"/>
      <c r="L43858"/>
      <c r="M43858"/>
      <c r="N43858"/>
      <c r="O43858"/>
      <c r="P43858"/>
      <c r="Q43858"/>
      <c r="R43858"/>
    </row>
    <row r="43859" spans="3:18" x14ac:dyDescent="0.2">
      <c r="C43859"/>
      <c r="D43859"/>
      <c r="E43859"/>
      <c r="F43859"/>
      <c r="G43859"/>
      <c r="H43859"/>
      <c r="I43859"/>
      <c r="J43859"/>
      <c r="K43859"/>
      <c r="L43859"/>
      <c r="M43859"/>
      <c r="N43859"/>
      <c r="O43859"/>
      <c r="P43859"/>
      <c r="Q43859"/>
      <c r="R43859"/>
    </row>
    <row r="43860" spans="3:18" x14ac:dyDescent="0.2">
      <c r="C43860"/>
      <c r="D43860"/>
      <c r="E43860"/>
      <c r="F43860"/>
      <c r="G43860"/>
      <c r="H43860"/>
      <c r="I43860"/>
      <c r="J43860"/>
      <c r="K43860"/>
      <c r="L43860"/>
      <c r="M43860"/>
      <c r="N43860"/>
      <c r="O43860"/>
      <c r="P43860"/>
      <c r="Q43860"/>
      <c r="R43860"/>
    </row>
    <row r="43861" spans="3:18" x14ac:dyDescent="0.2">
      <c r="C43861"/>
      <c r="D43861"/>
      <c r="E43861"/>
      <c r="F43861"/>
      <c r="G43861"/>
      <c r="H43861"/>
      <c r="I43861"/>
      <c r="J43861"/>
      <c r="K43861"/>
      <c r="L43861"/>
      <c r="M43861"/>
      <c r="N43861"/>
      <c r="O43861"/>
      <c r="P43861"/>
      <c r="Q43861"/>
      <c r="R43861"/>
    </row>
    <row r="43862" spans="3:18" x14ac:dyDescent="0.2">
      <c r="C43862"/>
      <c r="D43862"/>
      <c r="E43862"/>
      <c r="F43862"/>
      <c r="G43862"/>
      <c r="H43862"/>
      <c r="I43862"/>
      <c r="J43862"/>
      <c r="K43862"/>
      <c r="L43862"/>
      <c r="M43862"/>
      <c r="N43862"/>
      <c r="O43862"/>
      <c r="P43862"/>
      <c r="Q43862"/>
      <c r="R43862"/>
    </row>
    <row r="43863" spans="3:18" x14ac:dyDescent="0.2">
      <c r="C43863"/>
      <c r="D43863"/>
      <c r="E43863"/>
      <c r="F43863"/>
      <c r="G43863"/>
      <c r="H43863"/>
      <c r="I43863"/>
      <c r="J43863"/>
      <c r="K43863"/>
      <c r="L43863"/>
      <c r="M43863"/>
      <c r="N43863"/>
      <c r="O43863"/>
      <c r="P43863"/>
      <c r="Q43863"/>
      <c r="R43863"/>
    </row>
    <row r="43864" spans="3:18" x14ac:dyDescent="0.2">
      <c r="C43864"/>
      <c r="D43864"/>
      <c r="E43864"/>
      <c r="F43864"/>
      <c r="G43864"/>
      <c r="H43864"/>
      <c r="I43864"/>
      <c r="J43864"/>
      <c r="K43864"/>
      <c r="L43864"/>
      <c r="M43864"/>
      <c r="N43864"/>
      <c r="O43864"/>
      <c r="P43864"/>
      <c r="Q43864"/>
      <c r="R43864"/>
    </row>
    <row r="43865" spans="3:18" x14ac:dyDescent="0.2">
      <c r="C43865"/>
      <c r="D43865"/>
      <c r="E43865"/>
      <c r="F43865"/>
      <c r="G43865"/>
      <c r="H43865"/>
      <c r="I43865"/>
      <c r="J43865"/>
      <c r="K43865"/>
      <c r="L43865"/>
      <c r="M43865"/>
      <c r="N43865"/>
      <c r="O43865"/>
      <c r="P43865"/>
      <c r="Q43865"/>
      <c r="R43865"/>
    </row>
    <row r="43866" spans="3:18" x14ac:dyDescent="0.2">
      <c r="C43866"/>
      <c r="D43866"/>
      <c r="E43866"/>
      <c r="F43866"/>
      <c r="G43866"/>
      <c r="H43866"/>
      <c r="I43866"/>
      <c r="J43866"/>
      <c r="K43866"/>
      <c r="L43866"/>
      <c r="M43866"/>
      <c r="N43866"/>
      <c r="O43866"/>
      <c r="P43866"/>
      <c r="Q43866"/>
      <c r="R43866"/>
    </row>
    <row r="43867" spans="3:18" x14ac:dyDescent="0.2">
      <c r="C43867"/>
      <c r="D43867"/>
      <c r="E43867"/>
      <c r="F43867"/>
      <c r="G43867"/>
      <c r="H43867"/>
      <c r="I43867"/>
      <c r="J43867"/>
      <c r="K43867"/>
      <c r="L43867"/>
      <c r="M43867"/>
      <c r="N43867"/>
      <c r="O43867"/>
      <c r="P43867"/>
      <c r="Q43867"/>
      <c r="R43867"/>
    </row>
    <row r="43868" spans="3:18" x14ac:dyDescent="0.2">
      <c r="C43868"/>
      <c r="D43868"/>
      <c r="E43868"/>
      <c r="F43868"/>
      <c r="G43868"/>
      <c r="H43868"/>
      <c r="I43868"/>
      <c r="J43868"/>
      <c r="K43868"/>
      <c r="L43868"/>
      <c r="M43868"/>
      <c r="N43868"/>
      <c r="O43868"/>
      <c r="P43868"/>
      <c r="Q43868"/>
      <c r="R43868"/>
    </row>
    <row r="43869" spans="3:18" x14ac:dyDescent="0.2">
      <c r="C43869"/>
      <c r="D43869"/>
      <c r="E43869"/>
      <c r="F43869"/>
      <c r="G43869"/>
      <c r="H43869"/>
      <c r="I43869"/>
      <c r="J43869"/>
      <c r="K43869"/>
      <c r="L43869"/>
      <c r="M43869"/>
      <c r="N43869"/>
      <c r="O43869"/>
      <c r="P43869"/>
      <c r="Q43869"/>
      <c r="R43869"/>
    </row>
    <row r="43870" spans="3:18" x14ac:dyDescent="0.2">
      <c r="C43870"/>
      <c r="D43870"/>
      <c r="E43870"/>
      <c r="F43870"/>
      <c r="G43870"/>
      <c r="H43870"/>
      <c r="I43870"/>
      <c r="J43870"/>
      <c r="K43870"/>
      <c r="L43870"/>
      <c r="M43870"/>
      <c r="N43870"/>
      <c r="O43870"/>
      <c r="P43870"/>
      <c r="Q43870"/>
      <c r="R43870"/>
    </row>
    <row r="43871" spans="3:18" x14ac:dyDescent="0.2">
      <c r="C43871"/>
      <c r="D43871"/>
      <c r="E43871"/>
      <c r="F43871"/>
      <c r="G43871"/>
      <c r="H43871"/>
      <c r="I43871"/>
      <c r="J43871"/>
      <c r="K43871"/>
      <c r="L43871"/>
      <c r="M43871"/>
      <c r="N43871"/>
      <c r="O43871"/>
      <c r="P43871"/>
      <c r="Q43871"/>
      <c r="R43871"/>
    </row>
    <row r="43872" spans="3:18" x14ac:dyDescent="0.2">
      <c r="C43872"/>
      <c r="D43872"/>
      <c r="E43872"/>
      <c r="F43872"/>
      <c r="G43872"/>
      <c r="H43872"/>
      <c r="I43872"/>
      <c r="J43872"/>
      <c r="K43872"/>
      <c r="L43872"/>
      <c r="M43872"/>
      <c r="N43872"/>
      <c r="O43872"/>
      <c r="P43872"/>
      <c r="Q43872"/>
      <c r="R43872"/>
    </row>
    <row r="43873" spans="3:18" x14ac:dyDescent="0.2">
      <c r="C43873"/>
      <c r="D43873"/>
      <c r="E43873"/>
      <c r="F43873"/>
      <c r="G43873"/>
      <c r="H43873"/>
      <c r="I43873"/>
      <c r="J43873"/>
      <c r="K43873"/>
      <c r="L43873"/>
      <c r="M43873"/>
      <c r="N43873"/>
      <c r="O43873"/>
      <c r="P43873"/>
      <c r="Q43873"/>
      <c r="R43873"/>
    </row>
    <row r="43874" spans="3:18" x14ac:dyDescent="0.2">
      <c r="C43874"/>
      <c r="D43874"/>
      <c r="E43874"/>
      <c r="F43874"/>
      <c r="G43874"/>
      <c r="H43874"/>
      <c r="I43874"/>
      <c r="J43874"/>
      <c r="K43874"/>
      <c r="L43874"/>
      <c r="M43874"/>
      <c r="N43874"/>
      <c r="O43874"/>
      <c r="P43874"/>
      <c r="Q43874"/>
      <c r="R43874"/>
    </row>
    <row r="43875" spans="3:18" x14ac:dyDescent="0.2">
      <c r="C43875"/>
      <c r="D43875"/>
      <c r="E43875"/>
      <c r="F43875"/>
      <c r="G43875"/>
      <c r="H43875"/>
      <c r="I43875"/>
      <c r="J43875"/>
      <c r="K43875"/>
      <c r="L43875"/>
      <c r="M43875"/>
      <c r="N43875"/>
      <c r="O43875"/>
      <c r="P43875"/>
      <c r="Q43875"/>
      <c r="R43875"/>
    </row>
    <row r="43876" spans="3:18" x14ac:dyDescent="0.2">
      <c r="C43876"/>
      <c r="D43876"/>
      <c r="E43876"/>
      <c r="F43876"/>
      <c r="G43876"/>
      <c r="H43876"/>
      <c r="I43876"/>
      <c r="J43876"/>
      <c r="K43876"/>
      <c r="L43876"/>
      <c r="M43876"/>
      <c r="N43876"/>
      <c r="O43876"/>
      <c r="P43876"/>
      <c r="Q43876"/>
      <c r="R43876"/>
    </row>
    <row r="43877" spans="3:18" x14ac:dyDescent="0.2">
      <c r="C43877"/>
      <c r="D43877"/>
      <c r="E43877"/>
      <c r="F43877"/>
      <c r="G43877"/>
      <c r="H43877"/>
      <c r="I43877"/>
      <c r="J43877"/>
      <c r="K43877"/>
      <c r="L43877"/>
      <c r="M43877"/>
      <c r="N43877"/>
      <c r="O43877"/>
      <c r="P43877"/>
      <c r="Q43877"/>
      <c r="R43877"/>
    </row>
    <row r="43878" spans="3:18" x14ac:dyDescent="0.2">
      <c r="C43878"/>
      <c r="D43878"/>
      <c r="E43878"/>
      <c r="F43878"/>
      <c r="G43878"/>
      <c r="H43878"/>
      <c r="I43878"/>
      <c r="J43878"/>
      <c r="K43878"/>
      <c r="L43878"/>
      <c r="M43878"/>
      <c r="N43878"/>
      <c r="O43878"/>
      <c r="P43878"/>
      <c r="Q43878"/>
      <c r="R43878"/>
    </row>
    <row r="43879" spans="3:18" x14ac:dyDescent="0.2">
      <c r="C43879"/>
      <c r="D43879"/>
      <c r="E43879"/>
      <c r="F43879"/>
      <c r="G43879"/>
      <c r="H43879"/>
      <c r="I43879"/>
      <c r="J43879"/>
      <c r="K43879"/>
      <c r="L43879"/>
      <c r="M43879"/>
      <c r="N43879"/>
      <c r="O43879"/>
      <c r="P43879"/>
      <c r="Q43879"/>
      <c r="R43879"/>
    </row>
    <row r="43880" spans="3:18" x14ac:dyDescent="0.2">
      <c r="C43880"/>
      <c r="D43880"/>
      <c r="E43880"/>
      <c r="F43880"/>
      <c r="G43880"/>
      <c r="H43880"/>
      <c r="I43880"/>
      <c r="J43880"/>
      <c r="K43880"/>
      <c r="L43880"/>
      <c r="M43880"/>
      <c r="N43880"/>
      <c r="O43880"/>
      <c r="P43880"/>
      <c r="Q43880"/>
      <c r="R43880"/>
    </row>
    <row r="43881" spans="3:18" x14ac:dyDescent="0.2">
      <c r="C43881"/>
      <c r="D43881"/>
      <c r="E43881"/>
      <c r="F43881"/>
      <c r="G43881"/>
      <c r="H43881"/>
      <c r="I43881"/>
      <c r="J43881"/>
      <c r="K43881"/>
      <c r="L43881"/>
      <c r="M43881"/>
      <c r="N43881"/>
      <c r="O43881"/>
      <c r="P43881"/>
      <c r="Q43881"/>
      <c r="R43881"/>
    </row>
    <row r="43882" spans="3:18" x14ac:dyDescent="0.2">
      <c r="C43882"/>
      <c r="D43882"/>
      <c r="E43882"/>
      <c r="F43882"/>
      <c r="G43882"/>
      <c r="H43882"/>
      <c r="I43882"/>
      <c r="J43882"/>
      <c r="K43882"/>
      <c r="L43882"/>
      <c r="M43882"/>
      <c r="N43882"/>
      <c r="O43882"/>
      <c r="P43882"/>
      <c r="Q43882"/>
      <c r="R43882"/>
    </row>
    <row r="43883" spans="3:18" x14ac:dyDescent="0.2">
      <c r="C43883"/>
      <c r="D43883"/>
      <c r="E43883"/>
      <c r="F43883"/>
      <c r="G43883"/>
      <c r="H43883"/>
      <c r="I43883"/>
      <c r="J43883"/>
      <c r="K43883"/>
      <c r="L43883"/>
      <c r="M43883"/>
      <c r="N43883"/>
      <c r="O43883"/>
      <c r="P43883"/>
      <c r="Q43883"/>
      <c r="R43883"/>
    </row>
    <row r="43884" spans="3:18" x14ac:dyDescent="0.2">
      <c r="C43884"/>
      <c r="D43884"/>
      <c r="E43884"/>
      <c r="F43884"/>
      <c r="G43884"/>
      <c r="H43884"/>
      <c r="I43884"/>
      <c r="J43884"/>
      <c r="K43884"/>
      <c r="L43884"/>
      <c r="M43884"/>
      <c r="N43884"/>
      <c r="O43884"/>
      <c r="P43884"/>
      <c r="Q43884"/>
      <c r="R43884"/>
    </row>
    <row r="43885" spans="3:18" x14ac:dyDescent="0.2">
      <c r="C43885"/>
      <c r="D43885"/>
      <c r="E43885"/>
      <c r="F43885"/>
      <c r="G43885"/>
      <c r="H43885"/>
      <c r="I43885"/>
      <c r="J43885"/>
      <c r="K43885"/>
      <c r="L43885"/>
      <c r="M43885"/>
      <c r="N43885"/>
      <c r="O43885"/>
      <c r="P43885"/>
      <c r="Q43885"/>
      <c r="R43885"/>
    </row>
    <row r="43886" spans="3:18" x14ac:dyDescent="0.2">
      <c r="C43886"/>
      <c r="D43886"/>
      <c r="E43886"/>
      <c r="F43886"/>
      <c r="G43886"/>
      <c r="H43886"/>
      <c r="I43886"/>
      <c r="J43886"/>
      <c r="K43886"/>
      <c r="L43886"/>
      <c r="M43886"/>
      <c r="N43886"/>
      <c r="O43886"/>
      <c r="P43886"/>
      <c r="Q43886"/>
      <c r="R43886"/>
    </row>
    <row r="43887" spans="3:18" x14ac:dyDescent="0.2">
      <c r="C43887"/>
      <c r="D43887"/>
      <c r="E43887"/>
      <c r="F43887"/>
      <c r="G43887"/>
      <c r="H43887"/>
      <c r="I43887"/>
      <c r="J43887"/>
      <c r="K43887"/>
      <c r="L43887"/>
      <c r="M43887"/>
      <c r="N43887"/>
      <c r="O43887"/>
      <c r="P43887"/>
      <c r="Q43887"/>
      <c r="R43887"/>
    </row>
    <row r="43888" spans="3:18" x14ac:dyDescent="0.2">
      <c r="C43888"/>
      <c r="D43888"/>
      <c r="E43888"/>
      <c r="F43888"/>
      <c r="G43888"/>
      <c r="H43888"/>
      <c r="I43888"/>
      <c r="J43888"/>
      <c r="K43888"/>
      <c r="L43888"/>
      <c r="M43888"/>
      <c r="N43888"/>
      <c r="O43888"/>
      <c r="P43888"/>
      <c r="Q43888"/>
      <c r="R43888"/>
    </row>
    <row r="43889" spans="3:18" x14ac:dyDescent="0.2">
      <c r="C43889"/>
      <c r="D43889"/>
      <c r="E43889"/>
      <c r="F43889"/>
      <c r="G43889"/>
      <c r="H43889"/>
      <c r="I43889"/>
      <c r="J43889"/>
      <c r="K43889"/>
      <c r="L43889"/>
      <c r="M43889"/>
      <c r="N43889"/>
      <c r="O43889"/>
      <c r="P43889"/>
      <c r="Q43889"/>
      <c r="R43889"/>
    </row>
    <row r="43890" spans="3:18" x14ac:dyDescent="0.2">
      <c r="C43890"/>
      <c r="D43890"/>
      <c r="E43890"/>
      <c r="F43890"/>
      <c r="G43890"/>
      <c r="H43890"/>
      <c r="I43890"/>
      <c r="J43890"/>
      <c r="K43890"/>
      <c r="L43890"/>
      <c r="M43890"/>
      <c r="N43890"/>
      <c r="O43890"/>
      <c r="P43890"/>
      <c r="Q43890"/>
      <c r="R43890"/>
    </row>
    <row r="43891" spans="3:18" x14ac:dyDescent="0.2">
      <c r="C43891"/>
      <c r="D43891"/>
      <c r="E43891"/>
      <c r="F43891"/>
      <c r="G43891"/>
      <c r="H43891"/>
      <c r="I43891"/>
      <c r="J43891"/>
      <c r="K43891"/>
      <c r="L43891"/>
      <c r="M43891"/>
      <c r="N43891"/>
      <c r="O43891"/>
      <c r="P43891"/>
      <c r="Q43891"/>
      <c r="R43891"/>
    </row>
    <row r="43892" spans="3:18" x14ac:dyDescent="0.2">
      <c r="C43892"/>
      <c r="D43892"/>
      <c r="E43892"/>
      <c r="F43892"/>
      <c r="G43892"/>
      <c r="H43892"/>
      <c r="I43892"/>
      <c r="J43892"/>
      <c r="K43892"/>
      <c r="L43892"/>
      <c r="M43892"/>
      <c r="N43892"/>
      <c r="O43892"/>
      <c r="P43892"/>
      <c r="Q43892"/>
      <c r="R43892"/>
    </row>
    <row r="43893" spans="3:18" x14ac:dyDescent="0.2">
      <c r="C43893"/>
      <c r="D43893"/>
      <c r="E43893"/>
      <c r="F43893"/>
      <c r="G43893"/>
      <c r="H43893"/>
      <c r="I43893"/>
      <c r="J43893"/>
      <c r="K43893"/>
      <c r="L43893"/>
      <c r="M43893"/>
      <c r="N43893"/>
      <c r="O43893"/>
      <c r="P43893"/>
      <c r="Q43893"/>
      <c r="R43893"/>
    </row>
    <row r="43894" spans="3:18" x14ac:dyDescent="0.2">
      <c r="C43894"/>
      <c r="D43894"/>
      <c r="E43894"/>
      <c r="F43894"/>
      <c r="G43894"/>
      <c r="H43894"/>
      <c r="I43894"/>
      <c r="J43894"/>
      <c r="K43894"/>
      <c r="L43894"/>
      <c r="M43894"/>
      <c r="N43894"/>
      <c r="O43894"/>
      <c r="P43894"/>
      <c r="Q43894"/>
      <c r="R43894"/>
    </row>
    <row r="43895" spans="3:18" x14ac:dyDescent="0.2">
      <c r="C43895"/>
      <c r="D43895"/>
      <c r="E43895"/>
      <c r="F43895"/>
      <c r="G43895"/>
      <c r="H43895"/>
      <c r="I43895"/>
      <c r="J43895"/>
      <c r="K43895"/>
      <c r="L43895"/>
      <c r="M43895"/>
      <c r="N43895"/>
      <c r="O43895"/>
      <c r="P43895"/>
      <c r="Q43895"/>
      <c r="R43895"/>
    </row>
    <row r="43896" spans="3:18" x14ac:dyDescent="0.2">
      <c r="C43896"/>
      <c r="D43896"/>
      <c r="E43896"/>
      <c r="F43896"/>
      <c r="G43896"/>
      <c r="H43896"/>
      <c r="I43896"/>
      <c r="J43896"/>
      <c r="K43896"/>
      <c r="L43896"/>
      <c r="M43896"/>
      <c r="N43896"/>
      <c r="O43896"/>
      <c r="P43896"/>
      <c r="Q43896"/>
      <c r="R43896"/>
    </row>
    <row r="43897" spans="3:18" x14ac:dyDescent="0.2">
      <c r="C43897"/>
      <c r="D43897"/>
      <c r="E43897"/>
      <c r="F43897"/>
      <c r="G43897"/>
      <c r="H43897"/>
      <c r="I43897"/>
      <c r="J43897"/>
      <c r="K43897"/>
      <c r="L43897"/>
      <c r="M43897"/>
      <c r="N43897"/>
      <c r="O43897"/>
      <c r="P43897"/>
      <c r="Q43897"/>
      <c r="R43897"/>
    </row>
    <row r="43898" spans="3:18" x14ac:dyDescent="0.2">
      <c r="C43898"/>
      <c r="D43898"/>
      <c r="E43898"/>
      <c r="F43898"/>
      <c r="G43898"/>
      <c r="H43898"/>
      <c r="I43898"/>
      <c r="J43898"/>
      <c r="K43898"/>
      <c r="L43898"/>
      <c r="M43898"/>
      <c r="N43898"/>
      <c r="O43898"/>
      <c r="P43898"/>
      <c r="Q43898"/>
      <c r="R43898"/>
    </row>
    <row r="43899" spans="3:18" x14ac:dyDescent="0.2">
      <c r="C43899"/>
      <c r="D43899"/>
      <c r="E43899"/>
      <c r="F43899"/>
      <c r="G43899"/>
      <c r="H43899"/>
      <c r="I43899"/>
      <c r="J43899"/>
      <c r="K43899"/>
      <c r="L43899"/>
      <c r="M43899"/>
      <c r="N43899"/>
      <c r="O43899"/>
      <c r="P43899"/>
      <c r="Q43899"/>
      <c r="R43899"/>
    </row>
    <row r="43900" spans="3:18" x14ac:dyDescent="0.2">
      <c r="C43900"/>
      <c r="D43900"/>
      <c r="E43900"/>
      <c r="F43900"/>
      <c r="G43900"/>
      <c r="H43900"/>
      <c r="I43900"/>
      <c r="J43900"/>
      <c r="K43900"/>
      <c r="L43900"/>
      <c r="M43900"/>
      <c r="N43900"/>
      <c r="O43900"/>
      <c r="P43900"/>
      <c r="Q43900"/>
      <c r="R43900"/>
    </row>
    <row r="43901" spans="3:18" x14ac:dyDescent="0.2">
      <c r="C43901"/>
      <c r="D43901"/>
      <c r="E43901"/>
      <c r="F43901"/>
      <c r="G43901"/>
      <c r="H43901"/>
      <c r="I43901"/>
      <c r="J43901"/>
      <c r="K43901"/>
      <c r="L43901"/>
      <c r="M43901"/>
      <c r="N43901"/>
      <c r="O43901"/>
      <c r="P43901"/>
      <c r="Q43901"/>
      <c r="R43901"/>
    </row>
    <row r="43902" spans="3:18" x14ac:dyDescent="0.2">
      <c r="C43902"/>
      <c r="D43902"/>
      <c r="E43902"/>
      <c r="F43902"/>
      <c r="G43902"/>
      <c r="H43902"/>
      <c r="I43902"/>
      <c r="J43902"/>
      <c r="K43902"/>
      <c r="L43902"/>
      <c r="M43902"/>
      <c r="N43902"/>
      <c r="O43902"/>
      <c r="P43902"/>
      <c r="Q43902"/>
      <c r="R43902"/>
    </row>
    <row r="43903" spans="3:18" x14ac:dyDescent="0.2">
      <c r="C43903"/>
      <c r="D43903"/>
      <c r="E43903"/>
      <c r="F43903"/>
      <c r="G43903"/>
      <c r="H43903"/>
      <c r="I43903"/>
      <c r="J43903"/>
      <c r="K43903"/>
      <c r="L43903"/>
      <c r="M43903"/>
      <c r="N43903"/>
      <c r="O43903"/>
      <c r="P43903"/>
      <c r="Q43903"/>
      <c r="R43903"/>
    </row>
    <row r="43904" spans="3:18" x14ac:dyDescent="0.2">
      <c r="C43904"/>
      <c r="D43904"/>
      <c r="E43904"/>
      <c r="F43904"/>
      <c r="G43904"/>
      <c r="H43904"/>
      <c r="I43904"/>
      <c r="J43904"/>
      <c r="K43904"/>
      <c r="L43904"/>
      <c r="M43904"/>
      <c r="N43904"/>
      <c r="O43904"/>
      <c r="P43904"/>
      <c r="Q43904"/>
      <c r="R43904"/>
    </row>
    <row r="43905" spans="3:18" x14ac:dyDescent="0.2">
      <c r="C43905"/>
      <c r="D43905"/>
      <c r="E43905"/>
      <c r="F43905"/>
      <c r="G43905"/>
      <c r="H43905"/>
      <c r="I43905"/>
      <c r="J43905"/>
      <c r="K43905"/>
      <c r="L43905"/>
      <c r="M43905"/>
      <c r="N43905"/>
      <c r="O43905"/>
      <c r="P43905"/>
      <c r="Q43905"/>
      <c r="R43905"/>
    </row>
    <row r="43906" spans="3:18" x14ac:dyDescent="0.2">
      <c r="C43906"/>
      <c r="D43906"/>
      <c r="E43906"/>
      <c r="F43906"/>
      <c r="G43906"/>
      <c r="H43906"/>
      <c r="I43906"/>
      <c r="J43906"/>
      <c r="K43906"/>
      <c r="L43906"/>
      <c r="M43906"/>
      <c r="N43906"/>
      <c r="O43906"/>
      <c r="P43906"/>
      <c r="Q43906"/>
      <c r="R43906"/>
    </row>
    <row r="43907" spans="3:18" x14ac:dyDescent="0.2">
      <c r="C43907"/>
      <c r="D43907"/>
      <c r="E43907"/>
      <c r="F43907"/>
      <c r="G43907"/>
      <c r="H43907"/>
      <c r="I43907"/>
      <c r="J43907"/>
      <c r="K43907"/>
      <c r="L43907"/>
      <c r="M43907"/>
      <c r="N43907"/>
      <c r="O43907"/>
      <c r="P43907"/>
      <c r="Q43907"/>
      <c r="R43907"/>
    </row>
    <row r="43908" spans="3:18" x14ac:dyDescent="0.2">
      <c r="C43908"/>
      <c r="D43908"/>
      <c r="E43908"/>
      <c r="F43908"/>
      <c r="G43908"/>
      <c r="H43908"/>
      <c r="I43908"/>
      <c r="J43908"/>
      <c r="K43908"/>
      <c r="L43908"/>
      <c r="M43908"/>
      <c r="N43908"/>
      <c r="O43908"/>
      <c r="P43908"/>
      <c r="Q43908"/>
      <c r="R43908"/>
    </row>
    <row r="43909" spans="3:18" x14ac:dyDescent="0.2">
      <c r="C43909"/>
      <c r="D43909"/>
      <c r="E43909"/>
      <c r="F43909"/>
      <c r="G43909"/>
      <c r="H43909"/>
      <c r="I43909"/>
      <c r="J43909"/>
      <c r="K43909"/>
      <c r="L43909"/>
      <c r="M43909"/>
      <c r="N43909"/>
      <c r="O43909"/>
      <c r="P43909"/>
      <c r="Q43909"/>
      <c r="R43909"/>
    </row>
    <row r="43910" spans="3:18" x14ac:dyDescent="0.2">
      <c r="C43910"/>
      <c r="D43910"/>
      <c r="E43910"/>
      <c r="F43910"/>
      <c r="G43910"/>
      <c r="H43910"/>
      <c r="I43910"/>
      <c r="J43910"/>
      <c r="K43910"/>
      <c r="L43910"/>
      <c r="M43910"/>
      <c r="N43910"/>
      <c r="O43910"/>
      <c r="P43910"/>
      <c r="Q43910"/>
      <c r="R43910"/>
    </row>
    <row r="43911" spans="3:18" x14ac:dyDescent="0.2">
      <c r="C43911"/>
      <c r="D43911"/>
      <c r="E43911"/>
      <c r="F43911"/>
      <c r="G43911"/>
      <c r="H43911"/>
      <c r="I43911"/>
      <c r="J43911"/>
      <c r="K43911"/>
      <c r="L43911"/>
      <c r="M43911"/>
      <c r="N43911"/>
      <c r="O43911"/>
      <c r="P43911"/>
      <c r="Q43911"/>
      <c r="R43911"/>
    </row>
    <row r="43912" spans="3:18" x14ac:dyDescent="0.2">
      <c r="C43912"/>
      <c r="D43912"/>
      <c r="E43912"/>
      <c r="F43912"/>
      <c r="G43912"/>
      <c r="H43912"/>
      <c r="I43912"/>
      <c r="J43912"/>
      <c r="K43912"/>
      <c r="L43912"/>
      <c r="M43912"/>
      <c r="N43912"/>
      <c r="O43912"/>
      <c r="P43912"/>
      <c r="Q43912"/>
      <c r="R43912"/>
    </row>
    <row r="43913" spans="3:18" x14ac:dyDescent="0.2">
      <c r="C43913"/>
      <c r="D43913"/>
      <c r="E43913"/>
      <c r="F43913"/>
      <c r="G43913"/>
      <c r="H43913"/>
      <c r="I43913"/>
      <c r="J43913"/>
      <c r="K43913"/>
      <c r="L43913"/>
      <c r="M43913"/>
      <c r="N43913"/>
      <c r="O43913"/>
      <c r="P43913"/>
      <c r="Q43913"/>
      <c r="R43913"/>
    </row>
    <row r="43914" spans="3:18" x14ac:dyDescent="0.2">
      <c r="C43914"/>
      <c r="D43914"/>
      <c r="E43914"/>
      <c r="F43914"/>
      <c r="G43914"/>
      <c r="H43914"/>
      <c r="I43914"/>
      <c r="J43914"/>
      <c r="K43914"/>
      <c r="L43914"/>
      <c r="M43914"/>
      <c r="N43914"/>
      <c r="O43914"/>
      <c r="P43914"/>
      <c r="Q43914"/>
      <c r="R43914"/>
    </row>
    <row r="43915" spans="3:18" x14ac:dyDescent="0.2">
      <c r="C43915"/>
      <c r="D43915"/>
      <c r="E43915"/>
      <c r="F43915"/>
      <c r="G43915"/>
      <c r="H43915"/>
      <c r="I43915"/>
      <c r="J43915"/>
      <c r="K43915"/>
      <c r="L43915"/>
      <c r="M43915"/>
      <c r="N43915"/>
      <c r="O43915"/>
      <c r="P43915"/>
      <c r="Q43915"/>
      <c r="R43915"/>
    </row>
    <row r="43916" spans="3:18" x14ac:dyDescent="0.2">
      <c r="C43916"/>
      <c r="D43916"/>
      <c r="E43916"/>
      <c r="F43916"/>
      <c r="G43916"/>
      <c r="H43916"/>
      <c r="I43916"/>
      <c r="J43916"/>
      <c r="K43916"/>
      <c r="L43916"/>
      <c r="M43916"/>
      <c r="N43916"/>
      <c r="O43916"/>
      <c r="P43916"/>
      <c r="Q43916"/>
      <c r="R43916"/>
    </row>
    <row r="43917" spans="3:18" x14ac:dyDescent="0.2">
      <c r="C43917"/>
      <c r="D43917"/>
      <c r="E43917"/>
      <c r="F43917"/>
      <c r="G43917"/>
      <c r="H43917"/>
      <c r="I43917"/>
      <c r="J43917"/>
      <c r="K43917"/>
      <c r="L43917"/>
      <c r="M43917"/>
      <c r="N43917"/>
      <c r="O43917"/>
      <c r="P43917"/>
      <c r="Q43917"/>
      <c r="R43917"/>
    </row>
    <row r="43918" spans="3:18" x14ac:dyDescent="0.2">
      <c r="C43918"/>
      <c r="D43918"/>
      <c r="E43918"/>
      <c r="F43918"/>
      <c r="G43918"/>
      <c r="H43918"/>
      <c r="I43918"/>
      <c r="J43918"/>
      <c r="K43918"/>
      <c r="L43918"/>
      <c r="M43918"/>
      <c r="N43918"/>
      <c r="O43918"/>
      <c r="P43918"/>
      <c r="Q43918"/>
      <c r="R43918"/>
    </row>
    <row r="43919" spans="3:18" x14ac:dyDescent="0.2">
      <c r="C43919"/>
      <c r="D43919"/>
      <c r="E43919"/>
      <c r="F43919"/>
      <c r="G43919"/>
      <c r="H43919"/>
      <c r="I43919"/>
      <c r="J43919"/>
      <c r="K43919"/>
      <c r="L43919"/>
      <c r="M43919"/>
      <c r="N43919"/>
      <c r="O43919"/>
      <c r="P43919"/>
      <c r="Q43919"/>
      <c r="R43919"/>
    </row>
    <row r="43920" spans="3:18" x14ac:dyDescent="0.2">
      <c r="C43920"/>
      <c r="D43920"/>
      <c r="E43920"/>
      <c r="F43920"/>
      <c r="G43920"/>
      <c r="H43920"/>
      <c r="I43920"/>
      <c r="J43920"/>
      <c r="K43920"/>
      <c r="L43920"/>
      <c r="M43920"/>
      <c r="N43920"/>
      <c r="O43920"/>
      <c r="P43920"/>
      <c r="Q43920"/>
      <c r="R43920"/>
    </row>
    <row r="43921" spans="3:18" x14ac:dyDescent="0.2">
      <c r="C43921"/>
      <c r="D43921"/>
      <c r="E43921"/>
      <c r="F43921"/>
      <c r="G43921"/>
      <c r="H43921"/>
      <c r="I43921"/>
      <c r="J43921"/>
      <c r="K43921"/>
      <c r="L43921"/>
      <c r="M43921"/>
      <c r="N43921"/>
      <c r="O43921"/>
      <c r="P43921"/>
      <c r="Q43921"/>
      <c r="R43921"/>
    </row>
    <row r="43922" spans="3:18" x14ac:dyDescent="0.2">
      <c r="C43922"/>
      <c r="D43922"/>
      <c r="E43922"/>
      <c r="F43922"/>
      <c r="G43922"/>
      <c r="H43922"/>
      <c r="I43922"/>
      <c r="J43922"/>
      <c r="K43922"/>
      <c r="L43922"/>
      <c r="M43922"/>
      <c r="N43922"/>
      <c r="O43922"/>
      <c r="P43922"/>
      <c r="Q43922"/>
      <c r="R43922"/>
    </row>
    <row r="43923" spans="3:18" x14ac:dyDescent="0.2">
      <c r="C43923"/>
      <c r="D43923"/>
      <c r="E43923"/>
      <c r="F43923"/>
      <c r="G43923"/>
      <c r="H43923"/>
      <c r="I43923"/>
      <c r="J43923"/>
      <c r="K43923"/>
      <c r="L43923"/>
      <c r="M43923"/>
      <c r="N43923"/>
      <c r="O43923"/>
      <c r="P43923"/>
      <c r="Q43923"/>
      <c r="R43923"/>
    </row>
    <row r="43924" spans="3:18" x14ac:dyDescent="0.2">
      <c r="C43924"/>
      <c r="D43924"/>
      <c r="E43924"/>
      <c r="F43924"/>
      <c r="G43924"/>
      <c r="H43924"/>
      <c r="I43924"/>
      <c r="J43924"/>
      <c r="K43924"/>
      <c r="L43924"/>
      <c r="M43924"/>
      <c r="N43924"/>
      <c r="O43924"/>
      <c r="P43924"/>
      <c r="Q43924"/>
      <c r="R43924"/>
    </row>
    <row r="43925" spans="3:18" x14ac:dyDescent="0.2">
      <c r="C43925"/>
      <c r="D43925"/>
      <c r="E43925"/>
      <c r="F43925"/>
      <c r="G43925"/>
      <c r="H43925"/>
      <c r="I43925"/>
      <c r="J43925"/>
      <c r="K43925"/>
      <c r="L43925"/>
      <c r="M43925"/>
      <c r="N43925"/>
      <c r="O43925"/>
      <c r="P43925"/>
      <c r="Q43925"/>
      <c r="R43925"/>
    </row>
    <row r="43926" spans="3:18" x14ac:dyDescent="0.2">
      <c r="C43926"/>
      <c r="D43926"/>
      <c r="E43926"/>
      <c r="F43926"/>
      <c r="G43926"/>
      <c r="H43926"/>
      <c r="I43926"/>
      <c r="J43926"/>
      <c r="K43926"/>
      <c r="L43926"/>
      <c r="M43926"/>
      <c r="N43926"/>
      <c r="O43926"/>
      <c r="P43926"/>
      <c r="Q43926"/>
      <c r="R43926"/>
    </row>
    <row r="43927" spans="3:18" x14ac:dyDescent="0.2">
      <c r="C43927"/>
      <c r="D43927"/>
      <c r="E43927"/>
      <c r="F43927"/>
      <c r="G43927"/>
      <c r="H43927"/>
      <c r="I43927"/>
      <c r="J43927"/>
      <c r="K43927"/>
      <c r="L43927"/>
      <c r="M43927"/>
      <c r="N43927"/>
      <c r="O43927"/>
      <c r="P43927"/>
      <c r="Q43927"/>
      <c r="R43927"/>
    </row>
    <row r="43928" spans="3:18" x14ac:dyDescent="0.2">
      <c r="C43928"/>
      <c r="D43928"/>
      <c r="E43928"/>
      <c r="F43928"/>
      <c r="G43928"/>
      <c r="H43928"/>
      <c r="I43928"/>
      <c r="J43928"/>
      <c r="K43928"/>
      <c r="L43928"/>
      <c r="M43928"/>
      <c r="N43928"/>
      <c r="O43928"/>
      <c r="P43928"/>
      <c r="Q43928"/>
      <c r="R43928"/>
    </row>
    <row r="43929" spans="3:18" x14ac:dyDescent="0.2">
      <c r="C43929"/>
      <c r="D43929"/>
      <c r="E43929"/>
      <c r="F43929"/>
      <c r="G43929"/>
      <c r="H43929"/>
      <c r="I43929"/>
      <c r="J43929"/>
      <c r="K43929"/>
      <c r="L43929"/>
      <c r="M43929"/>
      <c r="N43929"/>
      <c r="O43929"/>
      <c r="P43929"/>
      <c r="Q43929"/>
      <c r="R43929"/>
    </row>
    <row r="43930" spans="3:18" x14ac:dyDescent="0.2">
      <c r="C43930"/>
      <c r="D43930"/>
      <c r="E43930"/>
      <c r="F43930"/>
      <c r="G43930"/>
      <c r="H43930"/>
      <c r="I43930"/>
      <c r="J43930"/>
      <c r="K43930"/>
      <c r="L43930"/>
      <c r="M43930"/>
      <c r="N43930"/>
      <c r="O43930"/>
      <c r="P43930"/>
      <c r="Q43930"/>
      <c r="R43930"/>
    </row>
    <row r="43931" spans="3:18" x14ac:dyDescent="0.2">
      <c r="C43931"/>
      <c r="D43931"/>
      <c r="E43931"/>
      <c r="F43931"/>
      <c r="G43931"/>
      <c r="H43931"/>
      <c r="I43931"/>
      <c r="J43931"/>
      <c r="K43931"/>
      <c r="L43931"/>
      <c r="M43931"/>
      <c r="N43931"/>
      <c r="O43931"/>
      <c r="P43931"/>
      <c r="Q43931"/>
      <c r="R43931"/>
    </row>
    <row r="43932" spans="3:18" x14ac:dyDescent="0.2">
      <c r="C43932"/>
      <c r="D43932"/>
      <c r="E43932"/>
      <c r="F43932"/>
      <c r="G43932"/>
      <c r="H43932"/>
      <c r="I43932"/>
      <c r="J43932"/>
      <c r="K43932"/>
      <c r="L43932"/>
      <c r="M43932"/>
      <c r="N43932"/>
      <c r="O43932"/>
      <c r="P43932"/>
      <c r="Q43932"/>
      <c r="R43932"/>
    </row>
    <row r="43933" spans="3:18" x14ac:dyDescent="0.2">
      <c r="C43933"/>
      <c r="D43933"/>
      <c r="E43933"/>
      <c r="F43933"/>
      <c r="G43933"/>
      <c r="H43933"/>
      <c r="I43933"/>
      <c r="J43933"/>
      <c r="K43933"/>
      <c r="L43933"/>
      <c r="M43933"/>
      <c r="N43933"/>
      <c r="O43933"/>
      <c r="P43933"/>
      <c r="Q43933"/>
      <c r="R43933"/>
    </row>
    <row r="43934" spans="3:18" x14ac:dyDescent="0.2">
      <c r="C43934"/>
      <c r="D43934"/>
      <c r="E43934"/>
      <c r="F43934"/>
      <c r="G43934"/>
      <c r="H43934"/>
      <c r="I43934"/>
      <c r="J43934"/>
      <c r="K43934"/>
      <c r="L43934"/>
      <c r="M43934"/>
      <c r="N43934"/>
      <c r="O43934"/>
      <c r="P43934"/>
      <c r="Q43934"/>
      <c r="R43934"/>
    </row>
    <row r="43935" spans="3:18" x14ac:dyDescent="0.2">
      <c r="C43935"/>
      <c r="D43935"/>
      <c r="E43935"/>
      <c r="F43935"/>
      <c r="G43935"/>
      <c r="H43935"/>
      <c r="I43935"/>
      <c r="J43935"/>
      <c r="K43935"/>
      <c r="L43935"/>
      <c r="M43935"/>
      <c r="N43935"/>
      <c r="O43935"/>
      <c r="P43935"/>
      <c r="Q43935"/>
      <c r="R43935"/>
    </row>
    <row r="43936" spans="3:18" x14ac:dyDescent="0.2">
      <c r="C43936"/>
      <c r="D43936"/>
      <c r="E43936"/>
      <c r="F43936"/>
      <c r="G43936"/>
      <c r="H43936"/>
      <c r="I43936"/>
      <c r="J43936"/>
      <c r="K43936"/>
      <c r="L43936"/>
      <c r="M43936"/>
      <c r="N43936"/>
      <c r="O43936"/>
      <c r="P43936"/>
      <c r="Q43936"/>
      <c r="R43936"/>
    </row>
    <row r="43937" spans="3:18" x14ac:dyDescent="0.2">
      <c r="C43937"/>
      <c r="D43937"/>
      <c r="E43937"/>
      <c r="F43937"/>
      <c r="G43937"/>
      <c r="H43937"/>
      <c r="I43937"/>
      <c r="J43937"/>
      <c r="K43937"/>
      <c r="L43937"/>
      <c r="M43937"/>
      <c r="N43937"/>
      <c r="O43937"/>
      <c r="P43937"/>
      <c r="Q43937"/>
      <c r="R43937"/>
    </row>
    <row r="43938" spans="3:18" x14ac:dyDescent="0.2">
      <c r="C43938"/>
      <c r="D43938"/>
      <c r="E43938"/>
      <c r="F43938"/>
      <c r="G43938"/>
      <c r="H43938"/>
      <c r="I43938"/>
      <c r="J43938"/>
      <c r="K43938"/>
      <c r="L43938"/>
      <c r="M43938"/>
      <c r="N43938"/>
      <c r="O43938"/>
      <c r="P43938"/>
      <c r="Q43938"/>
      <c r="R43938"/>
    </row>
    <row r="43939" spans="3:18" x14ac:dyDescent="0.2">
      <c r="C43939"/>
      <c r="D43939"/>
      <c r="E43939"/>
      <c r="F43939"/>
      <c r="G43939"/>
      <c r="H43939"/>
      <c r="I43939"/>
      <c r="J43939"/>
      <c r="K43939"/>
      <c r="L43939"/>
      <c r="M43939"/>
      <c r="N43939"/>
      <c r="O43939"/>
      <c r="P43939"/>
      <c r="Q43939"/>
      <c r="R43939"/>
    </row>
    <row r="43940" spans="3:18" x14ac:dyDescent="0.2">
      <c r="C43940"/>
      <c r="D43940"/>
      <c r="E43940"/>
      <c r="F43940"/>
      <c r="G43940"/>
      <c r="H43940"/>
      <c r="I43940"/>
      <c r="J43940"/>
      <c r="K43940"/>
      <c r="L43940"/>
      <c r="M43940"/>
      <c r="N43940"/>
      <c r="O43940"/>
      <c r="P43940"/>
      <c r="Q43940"/>
      <c r="R43940"/>
    </row>
    <row r="43941" spans="3:18" x14ac:dyDescent="0.2">
      <c r="C43941"/>
      <c r="D43941"/>
      <c r="E43941"/>
      <c r="F43941"/>
      <c r="G43941"/>
      <c r="H43941"/>
      <c r="I43941"/>
      <c r="J43941"/>
      <c r="K43941"/>
      <c r="L43941"/>
      <c r="M43941"/>
      <c r="N43941"/>
      <c r="O43941"/>
      <c r="P43941"/>
      <c r="Q43941"/>
      <c r="R43941"/>
    </row>
    <row r="43942" spans="3:18" x14ac:dyDescent="0.2">
      <c r="C43942"/>
      <c r="D43942"/>
      <c r="E43942"/>
      <c r="F43942"/>
      <c r="G43942"/>
      <c r="H43942"/>
      <c r="I43942"/>
      <c r="J43942"/>
      <c r="K43942"/>
      <c r="L43942"/>
      <c r="M43942"/>
      <c r="N43942"/>
      <c r="O43942"/>
      <c r="P43942"/>
      <c r="Q43942"/>
      <c r="R43942"/>
    </row>
    <row r="43943" spans="3:18" x14ac:dyDescent="0.2">
      <c r="C43943"/>
      <c r="D43943"/>
      <c r="E43943"/>
      <c r="F43943"/>
      <c r="G43943"/>
      <c r="H43943"/>
      <c r="I43943"/>
      <c r="J43943"/>
      <c r="K43943"/>
      <c r="L43943"/>
      <c r="M43943"/>
      <c r="N43943"/>
      <c r="O43943"/>
      <c r="P43943"/>
      <c r="Q43943"/>
      <c r="R43943"/>
    </row>
    <row r="43944" spans="3:18" x14ac:dyDescent="0.2">
      <c r="C43944"/>
      <c r="D43944"/>
      <c r="E43944"/>
      <c r="F43944"/>
      <c r="G43944"/>
      <c r="H43944"/>
      <c r="I43944"/>
      <c r="J43944"/>
      <c r="K43944"/>
      <c r="L43944"/>
      <c r="M43944"/>
      <c r="N43944"/>
      <c r="O43944"/>
      <c r="P43944"/>
      <c r="Q43944"/>
      <c r="R43944"/>
    </row>
    <row r="43945" spans="3:18" x14ac:dyDescent="0.2">
      <c r="C43945"/>
      <c r="D43945"/>
      <c r="E43945"/>
      <c r="F43945"/>
      <c r="G43945"/>
      <c r="H43945"/>
      <c r="I43945"/>
      <c r="J43945"/>
      <c r="K43945"/>
      <c r="L43945"/>
      <c r="M43945"/>
      <c r="N43945"/>
      <c r="O43945"/>
      <c r="P43945"/>
      <c r="Q43945"/>
      <c r="R43945"/>
    </row>
    <row r="43946" spans="3:18" x14ac:dyDescent="0.2">
      <c r="C43946"/>
      <c r="D43946"/>
      <c r="E43946"/>
      <c r="F43946"/>
      <c r="G43946"/>
      <c r="H43946"/>
      <c r="I43946"/>
      <c r="J43946"/>
      <c r="K43946"/>
      <c r="L43946"/>
      <c r="M43946"/>
      <c r="N43946"/>
      <c r="O43946"/>
      <c r="P43946"/>
      <c r="Q43946"/>
      <c r="R43946"/>
    </row>
    <row r="43947" spans="3:18" x14ac:dyDescent="0.2">
      <c r="C43947"/>
      <c r="D43947"/>
      <c r="E43947"/>
      <c r="F43947"/>
      <c r="G43947"/>
      <c r="H43947"/>
      <c r="I43947"/>
      <c r="J43947"/>
      <c r="K43947"/>
      <c r="L43947"/>
      <c r="M43947"/>
      <c r="N43947"/>
      <c r="O43947"/>
      <c r="P43947"/>
      <c r="Q43947"/>
      <c r="R43947"/>
    </row>
    <row r="43948" spans="3:18" x14ac:dyDescent="0.2">
      <c r="C43948"/>
      <c r="D43948"/>
      <c r="E43948"/>
      <c r="F43948"/>
      <c r="G43948"/>
      <c r="H43948"/>
      <c r="I43948"/>
      <c r="J43948"/>
      <c r="K43948"/>
      <c r="L43948"/>
      <c r="M43948"/>
      <c r="N43948"/>
      <c r="O43948"/>
      <c r="P43948"/>
      <c r="Q43948"/>
      <c r="R43948"/>
    </row>
    <row r="43949" spans="3:18" x14ac:dyDescent="0.2">
      <c r="C43949"/>
      <c r="D43949"/>
      <c r="E43949"/>
      <c r="F43949"/>
      <c r="G43949"/>
      <c r="H43949"/>
      <c r="I43949"/>
      <c r="J43949"/>
      <c r="K43949"/>
      <c r="L43949"/>
      <c r="M43949"/>
      <c r="N43949"/>
      <c r="O43949"/>
      <c r="P43949"/>
      <c r="Q43949"/>
      <c r="R43949"/>
    </row>
    <row r="43950" spans="3:18" x14ac:dyDescent="0.2">
      <c r="C43950"/>
      <c r="D43950"/>
      <c r="E43950"/>
      <c r="F43950"/>
      <c r="G43950"/>
      <c r="H43950"/>
      <c r="I43950"/>
      <c r="J43950"/>
      <c r="K43950"/>
      <c r="L43950"/>
      <c r="M43950"/>
      <c r="N43950"/>
      <c r="O43950"/>
      <c r="P43950"/>
      <c r="Q43950"/>
      <c r="R43950"/>
    </row>
    <row r="43951" spans="3:18" x14ac:dyDescent="0.2">
      <c r="C43951"/>
      <c r="D43951"/>
      <c r="E43951"/>
      <c r="F43951"/>
      <c r="G43951"/>
      <c r="H43951"/>
      <c r="I43951"/>
      <c r="J43951"/>
      <c r="K43951"/>
      <c r="L43951"/>
      <c r="M43951"/>
      <c r="N43951"/>
      <c r="O43951"/>
      <c r="P43951"/>
      <c r="Q43951"/>
      <c r="R43951"/>
    </row>
    <row r="43952" spans="3:18" x14ac:dyDescent="0.2">
      <c r="C43952"/>
      <c r="D43952"/>
      <c r="E43952"/>
      <c r="F43952"/>
      <c r="G43952"/>
      <c r="H43952"/>
      <c r="I43952"/>
      <c r="J43952"/>
      <c r="K43952"/>
      <c r="L43952"/>
      <c r="M43952"/>
      <c r="N43952"/>
      <c r="O43952"/>
      <c r="P43952"/>
      <c r="Q43952"/>
      <c r="R43952"/>
    </row>
    <row r="43953" spans="3:18" x14ac:dyDescent="0.2">
      <c r="C43953"/>
      <c r="D43953"/>
      <c r="E43953"/>
      <c r="F43953"/>
      <c r="G43953"/>
      <c r="H43953"/>
      <c r="I43953"/>
      <c r="J43953"/>
      <c r="K43953"/>
      <c r="L43953"/>
      <c r="M43953"/>
      <c r="N43953"/>
      <c r="O43953"/>
      <c r="P43953"/>
      <c r="Q43953"/>
      <c r="R43953"/>
    </row>
    <row r="43954" spans="3:18" x14ac:dyDescent="0.2">
      <c r="C43954"/>
      <c r="D43954"/>
      <c r="E43954"/>
      <c r="F43954"/>
      <c r="G43954"/>
      <c r="H43954"/>
      <c r="I43954"/>
      <c r="J43954"/>
      <c r="K43954"/>
      <c r="L43954"/>
      <c r="M43954"/>
      <c r="N43954"/>
      <c r="O43954"/>
      <c r="P43954"/>
      <c r="Q43954"/>
      <c r="R43954"/>
    </row>
    <row r="43955" spans="3:18" x14ac:dyDescent="0.2">
      <c r="C43955"/>
      <c r="D43955"/>
      <c r="E43955"/>
      <c r="F43955"/>
      <c r="G43955"/>
      <c r="H43955"/>
      <c r="I43955"/>
      <c r="J43955"/>
      <c r="K43955"/>
      <c r="L43955"/>
      <c r="M43955"/>
      <c r="N43955"/>
      <c r="O43955"/>
      <c r="P43955"/>
      <c r="Q43955"/>
      <c r="R43955"/>
    </row>
    <row r="43956" spans="3:18" x14ac:dyDescent="0.2">
      <c r="C43956"/>
      <c r="D43956"/>
      <c r="E43956"/>
      <c r="F43956"/>
      <c r="G43956"/>
      <c r="H43956"/>
      <c r="I43956"/>
      <c r="J43956"/>
      <c r="K43956"/>
      <c r="L43956"/>
      <c r="M43956"/>
      <c r="N43956"/>
      <c r="O43956"/>
      <c r="P43956"/>
      <c r="Q43956"/>
      <c r="R43956"/>
    </row>
    <row r="43957" spans="3:18" x14ac:dyDescent="0.2">
      <c r="C43957"/>
      <c r="D43957"/>
      <c r="E43957"/>
      <c r="F43957"/>
      <c r="G43957"/>
      <c r="H43957"/>
      <c r="I43957"/>
      <c r="J43957"/>
      <c r="K43957"/>
      <c r="L43957"/>
      <c r="M43957"/>
      <c r="N43957"/>
      <c r="O43957"/>
      <c r="P43957"/>
      <c r="Q43957"/>
      <c r="R43957"/>
    </row>
    <row r="43958" spans="3:18" x14ac:dyDescent="0.2">
      <c r="C43958"/>
      <c r="D43958"/>
      <c r="E43958"/>
      <c r="F43958"/>
      <c r="G43958"/>
      <c r="H43958"/>
      <c r="I43958"/>
      <c r="J43958"/>
      <c r="K43958"/>
      <c r="L43958"/>
      <c r="M43958"/>
      <c r="N43958"/>
      <c r="O43958"/>
      <c r="P43958"/>
      <c r="Q43958"/>
      <c r="R43958"/>
    </row>
    <row r="43959" spans="3:18" x14ac:dyDescent="0.2">
      <c r="C43959"/>
      <c r="D43959"/>
      <c r="E43959"/>
      <c r="F43959"/>
      <c r="G43959"/>
      <c r="H43959"/>
      <c r="I43959"/>
      <c r="J43959"/>
      <c r="K43959"/>
      <c r="L43959"/>
      <c r="M43959"/>
      <c r="N43959"/>
      <c r="O43959"/>
      <c r="P43959"/>
      <c r="Q43959"/>
      <c r="R43959"/>
    </row>
    <row r="43960" spans="3:18" x14ac:dyDescent="0.2">
      <c r="C43960"/>
      <c r="D43960"/>
      <c r="E43960"/>
      <c r="F43960"/>
      <c r="G43960"/>
      <c r="H43960"/>
      <c r="I43960"/>
      <c r="J43960"/>
      <c r="K43960"/>
      <c r="L43960"/>
      <c r="M43960"/>
      <c r="N43960"/>
      <c r="O43960"/>
      <c r="P43960"/>
      <c r="Q43960"/>
      <c r="R43960"/>
    </row>
    <row r="43961" spans="3:18" x14ac:dyDescent="0.2">
      <c r="C43961"/>
      <c r="D43961"/>
      <c r="E43961"/>
      <c r="F43961"/>
      <c r="G43961"/>
      <c r="H43961"/>
      <c r="I43961"/>
      <c r="J43961"/>
      <c r="K43961"/>
      <c r="L43961"/>
      <c r="M43961"/>
      <c r="N43961"/>
      <c r="O43961"/>
      <c r="P43961"/>
      <c r="Q43961"/>
      <c r="R43961"/>
    </row>
    <row r="43962" spans="3:18" x14ac:dyDescent="0.2">
      <c r="C43962"/>
      <c r="D43962"/>
      <c r="E43962"/>
      <c r="F43962"/>
      <c r="G43962"/>
      <c r="H43962"/>
      <c r="I43962"/>
      <c r="J43962"/>
      <c r="K43962"/>
      <c r="L43962"/>
      <c r="M43962"/>
      <c r="N43962"/>
      <c r="O43962"/>
      <c r="P43962"/>
      <c r="Q43962"/>
      <c r="R43962"/>
    </row>
    <row r="43963" spans="3:18" x14ac:dyDescent="0.2">
      <c r="C43963"/>
      <c r="D43963"/>
      <c r="E43963"/>
      <c r="F43963"/>
      <c r="G43963"/>
      <c r="H43963"/>
      <c r="I43963"/>
      <c r="J43963"/>
      <c r="K43963"/>
      <c r="L43963"/>
      <c r="M43963"/>
      <c r="N43963"/>
      <c r="O43963"/>
      <c r="P43963"/>
      <c r="Q43963"/>
      <c r="R43963"/>
    </row>
    <row r="43964" spans="3:18" x14ac:dyDescent="0.2">
      <c r="C43964"/>
      <c r="D43964"/>
      <c r="E43964"/>
      <c r="F43964"/>
      <c r="G43964"/>
      <c r="H43964"/>
      <c r="I43964"/>
      <c r="J43964"/>
      <c r="K43964"/>
      <c r="L43964"/>
      <c r="M43964"/>
      <c r="N43964"/>
      <c r="O43964"/>
      <c r="P43964"/>
      <c r="Q43964"/>
      <c r="R43964"/>
    </row>
    <row r="43965" spans="3:18" x14ac:dyDescent="0.2">
      <c r="C43965"/>
      <c r="D43965"/>
      <c r="E43965"/>
      <c r="F43965"/>
      <c r="G43965"/>
      <c r="H43965"/>
      <c r="I43965"/>
      <c r="J43965"/>
      <c r="K43965"/>
      <c r="L43965"/>
      <c r="M43965"/>
      <c r="N43965"/>
      <c r="O43965"/>
      <c r="P43965"/>
      <c r="Q43965"/>
      <c r="R43965"/>
    </row>
    <row r="43966" spans="3:18" x14ac:dyDescent="0.2">
      <c r="C43966"/>
      <c r="D43966"/>
      <c r="E43966"/>
      <c r="F43966"/>
      <c r="G43966"/>
      <c r="H43966"/>
      <c r="I43966"/>
      <c r="J43966"/>
      <c r="K43966"/>
      <c r="L43966"/>
      <c r="M43966"/>
      <c r="N43966"/>
      <c r="O43966"/>
      <c r="P43966"/>
      <c r="Q43966"/>
      <c r="R43966"/>
    </row>
    <row r="43967" spans="3:18" x14ac:dyDescent="0.2">
      <c r="C43967"/>
      <c r="D43967"/>
      <c r="E43967"/>
      <c r="F43967"/>
      <c r="G43967"/>
      <c r="H43967"/>
      <c r="I43967"/>
      <c r="J43967"/>
      <c r="K43967"/>
      <c r="L43967"/>
      <c r="M43967"/>
      <c r="N43967"/>
      <c r="O43967"/>
      <c r="P43967"/>
      <c r="Q43967"/>
      <c r="R43967"/>
    </row>
    <row r="43968" spans="3:18" x14ac:dyDescent="0.2">
      <c r="C43968"/>
      <c r="D43968"/>
      <c r="E43968"/>
      <c r="F43968"/>
      <c r="G43968"/>
      <c r="H43968"/>
      <c r="I43968"/>
      <c r="J43968"/>
      <c r="K43968"/>
      <c r="L43968"/>
      <c r="M43968"/>
      <c r="N43968"/>
      <c r="O43968"/>
      <c r="P43968"/>
      <c r="Q43968"/>
      <c r="R43968"/>
    </row>
    <row r="43969" spans="3:18" x14ac:dyDescent="0.2">
      <c r="C43969"/>
      <c r="D43969"/>
      <c r="E43969"/>
      <c r="F43969"/>
      <c r="G43969"/>
      <c r="H43969"/>
      <c r="I43969"/>
      <c r="J43969"/>
      <c r="K43969"/>
      <c r="L43969"/>
      <c r="M43969"/>
      <c r="N43969"/>
      <c r="O43969"/>
      <c r="P43969"/>
      <c r="Q43969"/>
      <c r="R43969"/>
    </row>
    <row r="43970" spans="3:18" x14ac:dyDescent="0.2">
      <c r="C43970"/>
      <c r="D43970"/>
      <c r="E43970"/>
      <c r="F43970"/>
      <c r="G43970"/>
      <c r="H43970"/>
      <c r="I43970"/>
      <c r="J43970"/>
      <c r="K43970"/>
      <c r="L43970"/>
      <c r="M43970"/>
      <c r="N43970"/>
      <c r="O43970"/>
      <c r="P43970"/>
      <c r="Q43970"/>
      <c r="R43970"/>
    </row>
    <row r="43971" spans="3:18" x14ac:dyDescent="0.2">
      <c r="C43971"/>
      <c r="D43971"/>
      <c r="E43971"/>
      <c r="F43971"/>
      <c r="G43971"/>
      <c r="H43971"/>
      <c r="I43971"/>
      <c r="J43971"/>
      <c r="K43971"/>
      <c r="L43971"/>
      <c r="M43971"/>
      <c r="N43971"/>
      <c r="O43971"/>
      <c r="P43971"/>
      <c r="Q43971"/>
      <c r="R43971"/>
    </row>
    <row r="43972" spans="3:18" x14ac:dyDescent="0.2">
      <c r="C43972"/>
      <c r="D43972"/>
      <c r="E43972"/>
      <c r="F43972"/>
      <c r="G43972"/>
      <c r="H43972"/>
      <c r="I43972"/>
      <c r="J43972"/>
      <c r="K43972"/>
      <c r="L43972"/>
      <c r="M43972"/>
      <c r="N43972"/>
      <c r="O43972"/>
      <c r="P43972"/>
      <c r="Q43972"/>
      <c r="R43972"/>
    </row>
    <row r="43973" spans="3:18" x14ac:dyDescent="0.2">
      <c r="C43973"/>
      <c r="D43973"/>
      <c r="E43973"/>
      <c r="F43973"/>
      <c r="G43973"/>
      <c r="H43973"/>
      <c r="I43973"/>
      <c r="J43973"/>
      <c r="K43973"/>
      <c r="L43973"/>
      <c r="M43973"/>
      <c r="N43973"/>
      <c r="O43973"/>
      <c r="P43973"/>
      <c r="Q43973"/>
      <c r="R43973"/>
    </row>
    <row r="43974" spans="3:18" x14ac:dyDescent="0.2">
      <c r="C43974"/>
      <c r="D43974"/>
      <c r="E43974"/>
      <c r="F43974"/>
      <c r="G43974"/>
      <c r="H43974"/>
      <c r="I43974"/>
      <c r="J43974"/>
      <c r="K43974"/>
      <c r="L43974"/>
      <c r="M43974"/>
      <c r="N43974"/>
      <c r="O43974"/>
      <c r="P43974"/>
      <c r="Q43974"/>
      <c r="R43974"/>
    </row>
    <row r="43975" spans="3:18" x14ac:dyDescent="0.2">
      <c r="C43975"/>
      <c r="D43975"/>
      <c r="E43975"/>
      <c r="F43975"/>
      <c r="G43975"/>
      <c r="H43975"/>
      <c r="I43975"/>
      <c r="J43975"/>
      <c r="K43975"/>
      <c r="L43975"/>
      <c r="M43975"/>
      <c r="N43975"/>
      <c r="O43975"/>
      <c r="P43975"/>
      <c r="Q43975"/>
      <c r="R43975"/>
    </row>
    <row r="43976" spans="3:18" x14ac:dyDescent="0.2">
      <c r="C43976"/>
      <c r="D43976"/>
      <c r="E43976"/>
      <c r="F43976"/>
      <c r="G43976"/>
      <c r="H43976"/>
      <c r="I43976"/>
      <c r="J43976"/>
      <c r="K43976"/>
      <c r="L43976"/>
      <c r="M43976"/>
      <c r="N43976"/>
      <c r="O43976"/>
      <c r="P43976"/>
      <c r="Q43976"/>
      <c r="R43976"/>
    </row>
    <row r="43977" spans="3:18" x14ac:dyDescent="0.2">
      <c r="C43977"/>
      <c r="D43977"/>
      <c r="E43977"/>
      <c r="F43977"/>
      <c r="G43977"/>
      <c r="H43977"/>
      <c r="I43977"/>
      <c r="J43977"/>
      <c r="K43977"/>
      <c r="L43977"/>
      <c r="M43977"/>
      <c r="N43977"/>
      <c r="O43977"/>
      <c r="P43977"/>
      <c r="Q43977"/>
      <c r="R43977"/>
    </row>
    <row r="43978" spans="3:18" x14ac:dyDescent="0.2">
      <c r="C43978"/>
      <c r="D43978"/>
      <c r="E43978"/>
      <c r="F43978"/>
      <c r="G43978"/>
      <c r="H43978"/>
      <c r="I43978"/>
      <c r="J43978"/>
      <c r="K43978"/>
      <c r="L43978"/>
      <c r="M43978"/>
      <c r="N43978"/>
      <c r="O43978"/>
      <c r="P43978"/>
      <c r="Q43978"/>
      <c r="R43978"/>
    </row>
    <row r="43979" spans="3:18" x14ac:dyDescent="0.2">
      <c r="C43979"/>
      <c r="D43979"/>
      <c r="E43979"/>
      <c r="F43979"/>
      <c r="G43979"/>
      <c r="H43979"/>
      <c r="I43979"/>
      <c r="J43979"/>
      <c r="K43979"/>
      <c r="L43979"/>
      <c r="M43979"/>
      <c r="N43979"/>
      <c r="O43979"/>
      <c r="P43979"/>
      <c r="Q43979"/>
      <c r="R43979"/>
    </row>
    <row r="43980" spans="3:18" x14ac:dyDescent="0.2">
      <c r="C43980"/>
      <c r="D43980"/>
      <c r="E43980"/>
      <c r="F43980"/>
      <c r="G43980"/>
      <c r="H43980"/>
      <c r="I43980"/>
      <c r="J43980"/>
      <c r="K43980"/>
      <c r="L43980"/>
      <c r="M43980"/>
      <c r="N43980"/>
      <c r="O43980"/>
      <c r="P43980"/>
      <c r="Q43980"/>
      <c r="R43980"/>
    </row>
    <row r="43981" spans="3:18" x14ac:dyDescent="0.2">
      <c r="C43981"/>
      <c r="D43981"/>
      <c r="E43981"/>
      <c r="F43981"/>
      <c r="G43981"/>
      <c r="H43981"/>
      <c r="I43981"/>
      <c r="J43981"/>
      <c r="K43981"/>
      <c r="L43981"/>
      <c r="M43981"/>
      <c r="N43981"/>
      <c r="O43981"/>
      <c r="P43981"/>
      <c r="Q43981"/>
      <c r="R43981"/>
    </row>
    <row r="43982" spans="3:18" x14ac:dyDescent="0.2">
      <c r="C43982"/>
      <c r="D43982"/>
      <c r="E43982"/>
      <c r="F43982"/>
      <c r="G43982"/>
      <c r="H43982"/>
      <c r="I43982"/>
      <c r="J43982"/>
      <c r="K43982"/>
      <c r="L43982"/>
      <c r="M43982"/>
      <c r="N43982"/>
      <c r="O43982"/>
      <c r="P43982"/>
      <c r="Q43982"/>
      <c r="R43982"/>
    </row>
    <row r="43983" spans="3:18" x14ac:dyDescent="0.2">
      <c r="C43983"/>
      <c r="D43983"/>
      <c r="E43983"/>
      <c r="F43983"/>
      <c r="G43983"/>
      <c r="H43983"/>
      <c r="I43983"/>
      <c r="J43983"/>
      <c r="K43983"/>
      <c r="L43983"/>
      <c r="M43983"/>
      <c r="N43983"/>
      <c r="O43983"/>
      <c r="P43983"/>
      <c r="Q43983"/>
      <c r="R43983"/>
    </row>
    <row r="43984" spans="3:18" x14ac:dyDescent="0.2">
      <c r="C43984"/>
      <c r="D43984"/>
      <c r="E43984"/>
      <c r="F43984"/>
      <c r="G43984"/>
      <c r="H43984"/>
      <c r="I43984"/>
      <c r="J43984"/>
      <c r="K43984"/>
      <c r="L43984"/>
      <c r="M43984"/>
      <c r="N43984"/>
      <c r="O43984"/>
      <c r="P43984"/>
      <c r="Q43984"/>
      <c r="R43984"/>
    </row>
    <row r="43985" spans="3:18" x14ac:dyDescent="0.2">
      <c r="C43985"/>
      <c r="D43985"/>
      <c r="E43985"/>
      <c r="F43985"/>
      <c r="G43985"/>
      <c r="H43985"/>
      <c r="I43985"/>
      <c r="J43985"/>
      <c r="K43985"/>
      <c r="L43985"/>
      <c r="M43985"/>
      <c r="N43985"/>
      <c r="O43985"/>
      <c r="P43985"/>
      <c r="Q43985"/>
      <c r="R43985"/>
    </row>
    <row r="43986" spans="3:18" x14ac:dyDescent="0.2">
      <c r="C43986"/>
      <c r="D43986"/>
      <c r="E43986"/>
      <c r="F43986"/>
      <c r="G43986"/>
      <c r="H43986"/>
      <c r="I43986"/>
      <c r="J43986"/>
      <c r="K43986"/>
      <c r="L43986"/>
      <c r="M43986"/>
      <c r="N43986"/>
      <c r="O43986"/>
      <c r="P43986"/>
      <c r="Q43986"/>
      <c r="R43986"/>
    </row>
    <row r="43987" spans="3:18" x14ac:dyDescent="0.2">
      <c r="C43987"/>
      <c r="D43987"/>
      <c r="E43987"/>
      <c r="F43987"/>
      <c r="G43987"/>
      <c r="H43987"/>
      <c r="I43987"/>
      <c r="J43987"/>
      <c r="K43987"/>
      <c r="L43987"/>
      <c r="M43987"/>
      <c r="N43987"/>
      <c r="O43987"/>
      <c r="P43987"/>
      <c r="Q43987"/>
      <c r="R43987"/>
    </row>
    <row r="43988" spans="3:18" x14ac:dyDescent="0.2">
      <c r="C43988"/>
      <c r="D43988"/>
      <c r="E43988"/>
      <c r="F43988"/>
      <c r="G43988"/>
      <c r="H43988"/>
      <c r="I43988"/>
      <c r="J43988"/>
      <c r="K43988"/>
      <c r="L43988"/>
      <c r="M43988"/>
      <c r="N43988"/>
      <c r="O43988"/>
      <c r="P43988"/>
      <c r="Q43988"/>
      <c r="R43988"/>
    </row>
    <row r="43989" spans="3:18" x14ac:dyDescent="0.2">
      <c r="C43989"/>
      <c r="D43989"/>
      <c r="E43989"/>
      <c r="F43989"/>
      <c r="G43989"/>
      <c r="H43989"/>
      <c r="I43989"/>
      <c r="J43989"/>
      <c r="K43989"/>
      <c r="L43989"/>
      <c r="M43989"/>
      <c r="N43989"/>
      <c r="O43989"/>
      <c r="P43989"/>
      <c r="Q43989"/>
      <c r="R43989"/>
    </row>
    <row r="43990" spans="3:18" x14ac:dyDescent="0.2">
      <c r="C43990"/>
      <c r="D43990"/>
      <c r="E43990"/>
      <c r="F43990"/>
      <c r="G43990"/>
      <c r="H43990"/>
      <c r="I43990"/>
      <c r="J43990"/>
      <c r="K43990"/>
      <c r="L43990"/>
      <c r="M43990"/>
      <c r="N43990"/>
      <c r="O43990"/>
      <c r="P43990"/>
      <c r="Q43990"/>
      <c r="R43990"/>
    </row>
    <row r="43991" spans="3:18" x14ac:dyDescent="0.2">
      <c r="C43991"/>
      <c r="D43991"/>
      <c r="E43991"/>
      <c r="F43991"/>
      <c r="G43991"/>
      <c r="H43991"/>
      <c r="I43991"/>
      <c r="J43991"/>
      <c r="K43991"/>
      <c r="L43991"/>
      <c r="M43991"/>
      <c r="N43991"/>
      <c r="O43991"/>
      <c r="P43991"/>
      <c r="Q43991"/>
      <c r="R43991"/>
    </row>
    <row r="43992" spans="3:18" x14ac:dyDescent="0.2">
      <c r="C43992"/>
      <c r="D43992"/>
      <c r="E43992"/>
      <c r="F43992"/>
      <c r="G43992"/>
      <c r="H43992"/>
      <c r="I43992"/>
      <c r="J43992"/>
      <c r="K43992"/>
      <c r="L43992"/>
      <c r="M43992"/>
      <c r="N43992"/>
      <c r="O43992"/>
      <c r="P43992"/>
      <c r="Q43992"/>
      <c r="R43992"/>
    </row>
    <row r="43993" spans="3:18" x14ac:dyDescent="0.2">
      <c r="C43993"/>
      <c r="D43993"/>
      <c r="E43993"/>
      <c r="F43993"/>
      <c r="G43993"/>
      <c r="H43993"/>
      <c r="I43993"/>
      <c r="J43993"/>
      <c r="K43993"/>
      <c r="L43993"/>
      <c r="M43993"/>
      <c r="N43993"/>
      <c r="O43993"/>
      <c r="P43993"/>
      <c r="Q43993"/>
      <c r="R43993"/>
    </row>
    <row r="43994" spans="3:18" x14ac:dyDescent="0.2">
      <c r="C43994"/>
      <c r="D43994"/>
      <c r="E43994"/>
      <c r="F43994"/>
      <c r="G43994"/>
      <c r="H43994"/>
      <c r="I43994"/>
      <c r="J43994"/>
      <c r="K43994"/>
      <c r="L43994"/>
      <c r="M43994"/>
      <c r="N43994"/>
      <c r="O43994"/>
      <c r="P43994"/>
      <c r="Q43994"/>
      <c r="R43994"/>
    </row>
    <row r="43995" spans="3:18" x14ac:dyDescent="0.2">
      <c r="C43995"/>
      <c r="D43995"/>
      <c r="E43995"/>
      <c r="F43995"/>
      <c r="G43995"/>
      <c r="H43995"/>
      <c r="I43995"/>
      <c r="J43995"/>
      <c r="K43995"/>
      <c r="L43995"/>
      <c r="M43995"/>
      <c r="N43995"/>
      <c r="O43995"/>
      <c r="P43995"/>
      <c r="Q43995"/>
      <c r="R43995"/>
    </row>
    <row r="43996" spans="3:18" x14ac:dyDescent="0.2">
      <c r="C43996"/>
      <c r="D43996"/>
      <c r="E43996"/>
      <c r="F43996"/>
      <c r="G43996"/>
      <c r="H43996"/>
      <c r="I43996"/>
      <c r="J43996"/>
      <c r="K43996"/>
      <c r="L43996"/>
      <c r="M43996"/>
      <c r="N43996"/>
      <c r="O43996"/>
      <c r="P43996"/>
      <c r="Q43996"/>
      <c r="R43996"/>
    </row>
    <row r="43997" spans="3:18" x14ac:dyDescent="0.2">
      <c r="C43997"/>
      <c r="D43997"/>
      <c r="E43997"/>
      <c r="F43997"/>
      <c r="G43997"/>
      <c r="H43997"/>
      <c r="I43997"/>
      <c r="J43997"/>
      <c r="K43997"/>
      <c r="L43997"/>
      <c r="M43997"/>
      <c r="N43997"/>
      <c r="O43997"/>
      <c r="P43997"/>
      <c r="Q43997"/>
      <c r="R43997"/>
    </row>
    <row r="43998" spans="3:18" x14ac:dyDescent="0.2">
      <c r="C43998"/>
      <c r="D43998"/>
      <c r="E43998"/>
      <c r="F43998"/>
      <c r="G43998"/>
      <c r="H43998"/>
      <c r="I43998"/>
      <c r="J43998"/>
      <c r="K43998"/>
      <c r="L43998"/>
      <c r="M43998"/>
      <c r="N43998"/>
      <c r="O43998"/>
      <c r="P43998"/>
      <c r="Q43998"/>
      <c r="R43998"/>
    </row>
    <row r="43999" spans="3:18" x14ac:dyDescent="0.2">
      <c r="C43999"/>
      <c r="D43999"/>
      <c r="E43999"/>
      <c r="F43999"/>
      <c r="G43999"/>
      <c r="H43999"/>
      <c r="I43999"/>
      <c r="J43999"/>
      <c r="K43999"/>
      <c r="L43999"/>
      <c r="M43999"/>
      <c r="N43999"/>
      <c r="O43999"/>
      <c r="P43999"/>
      <c r="Q43999"/>
      <c r="R43999"/>
    </row>
    <row r="44000" spans="3:18" x14ac:dyDescent="0.2">
      <c r="C44000"/>
      <c r="D44000"/>
      <c r="E44000"/>
      <c r="F44000"/>
      <c r="G44000"/>
      <c r="H44000"/>
      <c r="I44000"/>
      <c r="J44000"/>
      <c r="K44000"/>
      <c r="L44000"/>
      <c r="M44000"/>
      <c r="N44000"/>
      <c r="O44000"/>
      <c r="P44000"/>
      <c r="Q44000"/>
      <c r="R44000"/>
    </row>
    <row r="44001" spans="3:18" x14ac:dyDescent="0.2">
      <c r="C44001"/>
      <c r="D44001"/>
      <c r="E44001"/>
      <c r="F44001"/>
      <c r="G44001"/>
      <c r="H44001"/>
      <c r="I44001"/>
      <c r="J44001"/>
      <c r="K44001"/>
      <c r="L44001"/>
      <c r="M44001"/>
      <c r="N44001"/>
      <c r="O44001"/>
      <c r="P44001"/>
      <c r="Q44001"/>
      <c r="R44001"/>
    </row>
    <row r="44002" spans="3:18" x14ac:dyDescent="0.2">
      <c r="C44002"/>
      <c r="D44002"/>
      <c r="E44002"/>
      <c r="F44002"/>
      <c r="G44002"/>
      <c r="H44002"/>
      <c r="I44002"/>
      <c r="J44002"/>
      <c r="K44002"/>
      <c r="L44002"/>
      <c r="M44002"/>
      <c r="N44002"/>
      <c r="O44002"/>
      <c r="P44002"/>
      <c r="Q44002"/>
      <c r="R44002"/>
    </row>
    <row r="44003" spans="3:18" x14ac:dyDescent="0.2">
      <c r="C44003"/>
      <c r="D44003"/>
      <c r="E44003"/>
      <c r="F44003"/>
      <c r="G44003"/>
      <c r="H44003"/>
      <c r="I44003"/>
      <c r="J44003"/>
      <c r="K44003"/>
      <c r="L44003"/>
      <c r="M44003"/>
      <c r="N44003"/>
      <c r="O44003"/>
      <c r="P44003"/>
      <c r="Q44003"/>
      <c r="R44003"/>
    </row>
    <row r="44004" spans="3:18" x14ac:dyDescent="0.2">
      <c r="C44004"/>
      <c r="D44004"/>
      <c r="E44004"/>
      <c r="F44004"/>
      <c r="G44004"/>
      <c r="H44004"/>
      <c r="I44004"/>
      <c r="J44004"/>
      <c r="K44004"/>
      <c r="L44004"/>
      <c r="M44004"/>
      <c r="N44004"/>
      <c r="O44004"/>
      <c r="P44004"/>
      <c r="Q44004"/>
      <c r="R44004"/>
    </row>
    <row r="44005" spans="3:18" x14ac:dyDescent="0.2">
      <c r="C44005"/>
      <c r="D44005"/>
      <c r="E44005"/>
      <c r="F44005"/>
      <c r="G44005"/>
      <c r="H44005"/>
      <c r="I44005"/>
      <c r="J44005"/>
      <c r="K44005"/>
      <c r="L44005"/>
      <c r="M44005"/>
      <c r="N44005"/>
      <c r="O44005"/>
      <c r="P44005"/>
      <c r="Q44005"/>
      <c r="R44005"/>
    </row>
    <row r="44006" spans="3:18" x14ac:dyDescent="0.2">
      <c r="C44006"/>
      <c r="D44006"/>
      <c r="E44006"/>
      <c r="F44006"/>
      <c r="G44006"/>
      <c r="H44006"/>
      <c r="I44006"/>
      <c r="J44006"/>
      <c r="K44006"/>
      <c r="L44006"/>
      <c r="M44006"/>
      <c r="N44006"/>
      <c r="O44006"/>
      <c r="P44006"/>
      <c r="Q44006"/>
      <c r="R44006"/>
    </row>
    <row r="44007" spans="3:18" x14ac:dyDescent="0.2">
      <c r="C44007"/>
      <c r="D44007"/>
      <c r="E44007"/>
      <c r="F44007"/>
      <c r="G44007"/>
      <c r="H44007"/>
      <c r="I44007"/>
      <c r="J44007"/>
      <c r="K44007"/>
      <c r="L44007"/>
      <c r="M44007"/>
      <c r="N44007"/>
      <c r="O44007"/>
      <c r="P44007"/>
      <c r="Q44007"/>
      <c r="R44007"/>
    </row>
    <row r="44008" spans="3:18" x14ac:dyDescent="0.2">
      <c r="C44008"/>
      <c r="D44008"/>
      <c r="E44008"/>
      <c r="F44008"/>
      <c r="G44008"/>
      <c r="H44008"/>
      <c r="I44008"/>
      <c r="J44008"/>
      <c r="K44008"/>
      <c r="L44008"/>
      <c r="M44008"/>
      <c r="N44008"/>
      <c r="O44008"/>
      <c r="P44008"/>
      <c r="Q44008"/>
      <c r="R44008"/>
    </row>
    <row r="44009" spans="3:18" x14ac:dyDescent="0.2">
      <c r="C44009"/>
      <c r="D44009"/>
      <c r="E44009"/>
      <c r="F44009"/>
      <c r="G44009"/>
      <c r="H44009"/>
      <c r="I44009"/>
      <c r="J44009"/>
      <c r="K44009"/>
      <c r="L44009"/>
      <c r="M44009"/>
      <c r="N44009"/>
      <c r="O44009"/>
      <c r="P44009"/>
      <c r="Q44009"/>
      <c r="R44009"/>
    </row>
    <row r="44010" spans="3:18" x14ac:dyDescent="0.2">
      <c r="C44010"/>
      <c r="D44010"/>
      <c r="E44010"/>
      <c r="F44010"/>
      <c r="G44010"/>
      <c r="H44010"/>
      <c r="I44010"/>
      <c r="J44010"/>
      <c r="K44010"/>
      <c r="L44010"/>
      <c r="M44010"/>
      <c r="N44010"/>
      <c r="O44010"/>
      <c r="P44010"/>
      <c r="Q44010"/>
      <c r="R44010"/>
    </row>
    <row r="44011" spans="3:18" x14ac:dyDescent="0.2">
      <c r="C44011"/>
      <c r="D44011"/>
      <c r="E44011"/>
      <c r="F44011"/>
      <c r="G44011"/>
      <c r="H44011"/>
      <c r="I44011"/>
      <c r="J44011"/>
      <c r="K44011"/>
      <c r="L44011"/>
      <c r="M44011"/>
      <c r="N44011"/>
      <c r="O44011"/>
      <c r="P44011"/>
      <c r="Q44011"/>
      <c r="R44011"/>
    </row>
    <row r="44012" spans="3:18" x14ac:dyDescent="0.2">
      <c r="C44012"/>
      <c r="D44012"/>
      <c r="E44012"/>
      <c r="F44012"/>
      <c r="G44012"/>
      <c r="H44012"/>
      <c r="I44012"/>
      <c r="J44012"/>
      <c r="K44012"/>
      <c r="L44012"/>
      <c r="M44012"/>
      <c r="N44012"/>
      <c r="O44012"/>
      <c r="P44012"/>
      <c r="Q44012"/>
      <c r="R44012"/>
    </row>
    <row r="44013" spans="3:18" x14ac:dyDescent="0.2">
      <c r="C44013"/>
      <c r="D44013"/>
      <c r="E44013"/>
      <c r="F44013"/>
      <c r="G44013"/>
      <c r="H44013"/>
      <c r="I44013"/>
      <c r="J44013"/>
      <c r="K44013"/>
      <c r="L44013"/>
      <c r="M44013"/>
      <c r="N44013"/>
      <c r="O44013"/>
      <c r="P44013"/>
      <c r="Q44013"/>
      <c r="R44013"/>
    </row>
    <row r="44014" spans="3:18" x14ac:dyDescent="0.2">
      <c r="C44014"/>
      <c r="D44014"/>
      <c r="E44014"/>
      <c r="F44014"/>
      <c r="G44014"/>
      <c r="H44014"/>
      <c r="I44014"/>
      <c r="J44014"/>
      <c r="K44014"/>
      <c r="L44014"/>
      <c r="M44014"/>
      <c r="N44014"/>
      <c r="O44014"/>
      <c r="P44014"/>
      <c r="Q44014"/>
      <c r="R44014"/>
    </row>
    <row r="44015" spans="3:18" x14ac:dyDescent="0.2">
      <c r="C44015"/>
      <c r="D44015"/>
      <c r="E44015"/>
      <c r="F44015"/>
      <c r="G44015"/>
      <c r="H44015"/>
      <c r="I44015"/>
      <c r="J44015"/>
      <c r="K44015"/>
      <c r="L44015"/>
      <c r="M44015"/>
      <c r="N44015"/>
      <c r="O44015"/>
      <c r="P44015"/>
      <c r="Q44015"/>
      <c r="R44015"/>
    </row>
    <row r="44016" spans="3:18" x14ac:dyDescent="0.2">
      <c r="C44016"/>
      <c r="D44016"/>
      <c r="E44016"/>
      <c r="F44016"/>
      <c r="G44016"/>
      <c r="H44016"/>
      <c r="I44016"/>
      <c r="J44016"/>
      <c r="K44016"/>
      <c r="L44016"/>
      <c r="M44016"/>
      <c r="N44016"/>
      <c r="O44016"/>
      <c r="P44016"/>
      <c r="Q44016"/>
      <c r="R44016"/>
    </row>
    <row r="44017" spans="3:18" x14ac:dyDescent="0.2">
      <c r="C44017"/>
      <c r="D44017"/>
      <c r="E44017"/>
      <c r="F44017"/>
      <c r="G44017"/>
      <c r="H44017"/>
      <c r="I44017"/>
      <c r="J44017"/>
      <c r="K44017"/>
      <c r="L44017"/>
      <c r="M44017"/>
      <c r="N44017"/>
      <c r="O44017"/>
      <c r="P44017"/>
      <c r="Q44017"/>
      <c r="R44017"/>
    </row>
    <row r="44018" spans="3:18" x14ac:dyDescent="0.2">
      <c r="C44018"/>
      <c r="D44018"/>
      <c r="E44018"/>
      <c r="F44018"/>
      <c r="G44018"/>
      <c r="H44018"/>
      <c r="I44018"/>
      <c r="J44018"/>
      <c r="K44018"/>
      <c r="L44018"/>
      <c r="M44018"/>
      <c r="N44018"/>
      <c r="O44018"/>
      <c r="P44018"/>
      <c r="Q44018"/>
      <c r="R44018"/>
    </row>
    <row r="44019" spans="3:18" x14ac:dyDescent="0.2">
      <c r="C44019"/>
      <c r="D44019"/>
      <c r="E44019"/>
      <c r="F44019"/>
      <c r="G44019"/>
      <c r="H44019"/>
      <c r="I44019"/>
      <c r="J44019"/>
      <c r="K44019"/>
      <c r="L44019"/>
      <c r="M44019"/>
      <c r="N44019"/>
      <c r="O44019"/>
      <c r="P44019"/>
      <c r="Q44019"/>
      <c r="R44019"/>
    </row>
    <row r="44020" spans="3:18" x14ac:dyDescent="0.2">
      <c r="C44020"/>
      <c r="D44020"/>
      <c r="E44020"/>
      <c r="F44020"/>
      <c r="G44020"/>
      <c r="H44020"/>
      <c r="I44020"/>
      <c r="J44020"/>
      <c r="K44020"/>
      <c r="L44020"/>
      <c r="M44020"/>
      <c r="N44020"/>
      <c r="O44020"/>
      <c r="P44020"/>
      <c r="Q44020"/>
      <c r="R44020"/>
    </row>
    <row r="44021" spans="3:18" x14ac:dyDescent="0.2">
      <c r="C44021"/>
      <c r="D44021"/>
      <c r="E44021"/>
      <c r="F44021"/>
      <c r="G44021"/>
      <c r="H44021"/>
      <c r="I44021"/>
      <c r="J44021"/>
      <c r="K44021"/>
      <c r="L44021"/>
      <c r="M44021"/>
      <c r="N44021"/>
      <c r="O44021"/>
      <c r="P44021"/>
      <c r="Q44021"/>
      <c r="R44021"/>
    </row>
    <row r="44022" spans="3:18" x14ac:dyDescent="0.2">
      <c r="C44022"/>
      <c r="D44022"/>
      <c r="E44022"/>
      <c r="F44022"/>
      <c r="G44022"/>
      <c r="H44022"/>
      <c r="I44022"/>
      <c r="J44022"/>
      <c r="K44022"/>
      <c r="L44022"/>
      <c r="M44022"/>
      <c r="N44022"/>
      <c r="O44022"/>
      <c r="P44022"/>
      <c r="Q44022"/>
      <c r="R44022"/>
    </row>
    <row r="44023" spans="3:18" x14ac:dyDescent="0.2">
      <c r="C44023"/>
      <c r="D44023"/>
      <c r="E44023"/>
      <c r="F44023"/>
      <c r="G44023"/>
      <c r="H44023"/>
      <c r="I44023"/>
      <c r="J44023"/>
      <c r="K44023"/>
      <c r="L44023"/>
      <c r="M44023"/>
      <c r="N44023"/>
      <c r="O44023"/>
      <c r="P44023"/>
      <c r="Q44023"/>
      <c r="R44023"/>
    </row>
    <row r="44024" spans="3:18" x14ac:dyDescent="0.2">
      <c r="C44024"/>
      <c r="D44024"/>
      <c r="E44024"/>
      <c r="F44024"/>
      <c r="G44024"/>
      <c r="H44024"/>
      <c r="I44024"/>
      <c r="J44024"/>
      <c r="K44024"/>
      <c r="L44024"/>
      <c r="M44024"/>
      <c r="N44024"/>
      <c r="O44024"/>
      <c r="P44024"/>
      <c r="Q44024"/>
      <c r="R44024"/>
    </row>
    <row r="44025" spans="3:18" x14ac:dyDescent="0.2">
      <c r="C44025"/>
      <c r="D44025"/>
      <c r="E44025"/>
      <c r="F44025"/>
      <c r="G44025"/>
      <c r="H44025"/>
      <c r="I44025"/>
      <c r="J44025"/>
      <c r="K44025"/>
      <c r="L44025"/>
      <c r="M44025"/>
      <c r="N44025"/>
      <c r="O44025"/>
      <c r="P44025"/>
      <c r="Q44025"/>
      <c r="R44025"/>
    </row>
    <row r="44026" spans="3:18" x14ac:dyDescent="0.2">
      <c r="C44026"/>
      <c r="D44026"/>
      <c r="E44026"/>
      <c r="F44026"/>
      <c r="G44026"/>
      <c r="H44026"/>
      <c r="I44026"/>
      <c r="J44026"/>
      <c r="K44026"/>
      <c r="L44026"/>
      <c r="M44026"/>
      <c r="N44026"/>
      <c r="O44026"/>
      <c r="P44026"/>
      <c r="Q44026"/>
      <c r="R44026"/>
    </row>
    <row r="44027" spans="3:18" x14ac:dyDescent="0.2">
      <c r="C44027"/>
      <c r="D44027"/>
      <c r="E44027"/>
      <c r="F44027"/>
      <c r="G44027"/>
      <c r="H44027"/>
      <c r="I44027"/>
      <c r="J44027"/>
      <c r="K44027"/>
      <c r="L44027"/>
      <c r="M44027"/>
      <c r="N44027"/>
      <c r="O44027"/>
      <c r="P44027"/>
      <c r="Q44027"/>
      <c r="R44027"/>
    </row>
    <row r="44028" spans="3:18" x14ac:dyDescent="0.2">
      <c r="C44028"/>
      <c r="D44028"/>
      <c r="E44028"/>
      <c r="F44028"/>
      <c r="G44028"/>
      <c r="H44028"/>
      <c r="I44028"/>
      <c r="J44028"/>
      <c r="K44028"/>
      <c r="L44028"/>
      <c r="M44028"/>
      <c r="N44028"/>
      <c r="O44028"/>
      <c r="P44028"/>
      <c r="Q44028"/>
      <c r="R44028"/>
    </row>
    <row r="44029" spans="3:18" x14ac:dyDescent="0.2">
      <c r="C44029"/>
      <c r="D44029"/>
      <c r="E44029"/>
      <c r="F44029"/>
      <c r="G44029"/>
      <c r="H44029"/>
      <c r="I44029"/>
      <c r="J44029"/>
      <c r="K44029"/>
      <c r="L44029"/>
      <c r="M44029"/>
      <c r="N44029"/>
      <c r="O44029"/>
      <c r="P44029"/>
      <c r="Q44029"/>
      <c r="R44029"/>
    </row>
    <row r="44030" spans="3:18" x14ac:dyDescent="0.2">
      <c r="C44030"/>
      <c r="D44030"/>
      <c r="E44030"/>
      <c r="F44030"/>
      <c r="G44030"/>
      <c r="H44030"/>
      <c r="I44030"/>
      <c r="J44030"/>
      <c r="K44030"/>
      <c r="L44030"/>
      <c r="M44030"/>
      <c r="N44030"/>
      <c r="O44030"/>
      <c r="P44030"/>
      <c r="Q44030"/>
      <c r="R44030"/>
    </row>
    <row r="44031" spans="3:18" x14ac:dyDescent="0.2">
      <c r="C44031"/>
      <c r="D44031"/>
      <c r="E44031"/>
      <c r="F44031"/>
      <c r="G44031"/>
      <c r="H44031"/>
      <c r="I44031"/>
      <c r="J44031"/>
      <c r="K44031"/>
      <c r="L44031"/>
      <c r="M44031"/>
      <c r="N44031"/>
      <c r="O44031"/>
      <c r="P44031"/>
      <c r="Q44031"/>
      <c r="R44031"/>
    </row>
    <row r="44032" spans="3:18" x14ac:dyDescent="0.2">
      <c r="C44032"/>
      <c r="D44032"/>
      <c r="E44032"/>
      <c r="F44032"/>
      <c r="G44032"/>
      <c r="H44032"/>
      <c r="I44032"/>
      <c r="J44032"/>
      <c r="K44032"/>
      <c r="L44032"/>
      <c r="M44032"/>
      <c r="N44032"/>
      <c r="O44032"/>
      <c r="P44032"/>
      <c r="Q44032"/>
      <c r="R44032"/>
    </row>
    <row r="44033" spans="3:18" x14ac:dyDescent="0.2">
      <c r="C44033"/>
      <c r="D44033"/>
      <c r="E44033"/>
      <c r="F44033"/>
      <c r="G44033"/>
      <c r="H44033"/>
      <c r="I44033"/>
      <c r="J44033"/>
      <c r="K44033"/>
      <c r="L44033"/>
      <c r="M44033"/>
      <c r="N44033"/>
      <c r="O44033"/>
      <c r="P44033"/>
      <c r="Q44033"/>
      <c r="R44033"/>
    </row>
    <row r="44034" spans="3:18" x14ac:dyDescent="0.2">
      <c r="C44034"/>
      <c r="D44034"/>
      <c r="E44034"/>
      <c r="F44034"/>
      <c r="G44034"/>
      <c r="H44034"/>
      <c r="I44034"/>
      <c r="J44034"/>
      <c r="K44034"/>
      <c r="L44034"/>
      <c r="M44034"/>
      <c r="N44034"/>
      <c r="O44034"/>
      <c r="P44034"/>
      <c r="Q44034"/>
      <c r="R44034"/>
    </row>
    <row r="44035" spans="3:18" x14ac:dyDescent="0.2">
      <c r="C44035"/>
      <c r="D44035"/>
      <c r="E44035"/>
      <c r="F44035"/>
      <c r="G44035"/>
      <c r="H44035"/>
      <c r="I44035"/>
      <c r="J44035"/>
      <c r="K44035"/>
      <c r="L44035"/>
      <c r="M44035"/>
      <c r="N44035"/>
      <c r="O44035"/>
      <c r="P44035"/>
      <c r="Q44035"/>
      <c r="R44035"/>
    </row>
    <row r="44036" spans="3:18" x14ac:dyDescent="0.2">
      <c r="C44036"/>
      <c r="D44036"/>
      <c r="E44036"/>
      <c r="F44036"/>
      <c r="G44036"/>
      <c r="H44036"/>
      <c r="I44036"/>
      <c r="J44036"/>
      <c r="K44036"/>
      <c r="L44036"/>
      <c r="M44036"/>
      <c r="N44036"/>
      <c r="O44036"/>
      <c r="P44036"/>
      <c r="Q44036"/>
      <c r="R44036"/>
    </row>
    <row r="44037" spans="3:18" x14ac:dyDescent="0.2">
      <c r="C44037"/>
      <c r="D44037"/>
      <c r="E44037"/>
      <c r="F44037"/>
      <c r="G44037"/>
      <c r="H44037"/>
      <c r="I44037"/>
      <c r="J44037"/>
      <c r="K44037"/>
      <c r="L44037"/>
      <c r="M44037"/>
      <c r="N44037"/>
      <c r="O44037"/>
      <c r="P44037"/>
      <c r="Q44037"/>
      <c r="R44037"/>
    </row>
    <row r="44038" spans="3:18" x14ac:dyDescent="0.2">
      <c r="C44038"/>
      <c r="D44038"/>
      <c r="E44038"/>
      <c r="F44038"/>
      <c r="G44038"/>
      <c r="H44038"/>
      <c r="I44038"/>
      <c r="J44038"/>
      <c r="K44038"/>
      <c r="L44038"/>
      <c r="M44038"/>
      <c r="N44038"/>
      <c r="O44038"/>
      <c r="P44038"/>
      <c r="Q44038"/>
      <c r="R44038"/>
    </row>
    <row r="44039" spans="3:18" x14ac:dyDescent="0.2">
      <c r="C44039"/>
      <c r="D44039"/>
      <c r="E44039"/>
      <c r="F44039"/>
      <c r="G44039"/>
      <c r="H44039"/>
      <c r="I44039"/>
      <c r="J44039"/>
      <c r="K44039"/>
      <c r="L44039"/>
      <c r="M44039"/>
      <c r="N44039"/>
      <c r="O44039"/>
      <c r="P44039"/>
      <c r="Q44039"/>
      <c r="R44039"/>
    </row>
    <row r="44040" spans="3:18" x14ac:dyDescent="0.2">
      <c r="C44040"/>
      <c r="D44040"/>
      <c r="E44040"/>
      <c r="F44040"/>
      <c r="G44040"/>
      <c r="H44040"/>
      <c r="I44040"/>
      <c r="J44040"/>
      <c r="K44040"/>
      <c r="L44040"/>
      <c r="M44040"/>
      <c r="N44040"/>
      <c r="O44040"/>
      <c r="P44040"/>
      <c r="Q44040"/>
      <c r="R44040"/>
    </row>
    <row r="44041" spans="3:18" x14ac:dyDescent="0.2">
      <c r="C44041"/>
      <c r="D44041"/>
      <c r="E44041"/>
      <c r="F44041"/>
      <c r="G44041"/>
      <c r="H44041"/>
      <c r="I44041"/>
      <c r="J44041"/>
      <c r="K44041"/>
      <c r="L44041"/>
      <c r="M44041"/>
      <c r="N44041"/>
      <c r="O44041"/>
      <c r="P44041"/>
      <c r="Q44041"/>
      <c r="R44041"/>
    </row>
    <row r="44042" spans="3:18" x14ac:dyDescent="0.2">
      <c r="C44042"/>
      <c r="D44042"/>
      <c r="E44042"/>
      <c r="F44042"/>
      <c r="G44042"/>
      <c r="H44042"/>
      <c r="I44042"/>
      <c r="J44042"/>
      <c r="K44042"/>
      <c r="L44042"/>
      <c r="M44042"/>
      <c r="N44042"/>
      <c r="O44042"/>
      <c r="P44042"/>
      <c r="Q44042"/>
      <c r="R44042"/>
    </row>
    <row r="44043" spans="3:18" x14ac:dyDescent="0.2">
      <c r="C44043"/>
      <c r="D44043"/>
      <c r="E44043"/>
      <c r="F44043"/>
      <c r="G44043"/>
      <c r="H44043"/>
      <c r="I44043"/>
      <c r="J44043"/>
      <c r="K44043"/>
      <c r="L44043"/>
      <c r="M44043"/>
      <c r="N44043"/>
      <c r="O44043"/>
      <c r="P44043"/>
      <c r="Q44043"/>
      <c r="R44043"/>
    </row>
    <row r="44044" spans="3:18" x14ac:dyDescent="0.2">
      <c r="C44044"/>
      <c r="D44044"/>
      <c r="E44044"/>
      <c r="F44044"/>
      <c r="G44044"/>
      <c r="H44044"/>
      <c r="I44044"/>
      <c r="J44044"/>
      <c r="K44044"/>
      <c r="L44044"/>
      <c r="M44044"/>
      <c r="N44044"/>
      <c r="O44044"/>
      <c r="P44044"/>
      <c r="Q44044"/>
      <c r="R44044"/>
    </row>
    <row r="44045" spans="3:18" x14ac:dyDescent="0.2">
      <c r="C44045"/>
      <c r="D44045"/>
      <c r="E44045"/>
      <c r="F44045"/>
      <c r="G44045"/>
      <c r="H44045"/>
      <c r="I44045"/>
      <c r="J44045"/>
      <c r="K44045"/>
      <c r="L44045"/>
      <c r="M44045"/>
      <c r="N44045"/>
      <c r="O44045"/>
      <c r="P44045"/>
      <c r="Q44045"/>
      <c r="R44045"/>
    </row>
    <row r="44046" spans="3:18" x14ac:dyDescent="0.2">
      <c r="C44046"/>
      <c r="D44046"/>
      <c r="E44046"/>
      <c r="F44046"/>
      <c r="G44046"/>
      <c r="H44046"/>
      <c r="I44046"/>
      <c r="J44046"/>
      <c r="K44046"/>
      <c r="L44046"/>
      <c r="M44046"/>
      <c r="N44046"/>
      <c r="O44046"/>
      <c r="P44046"/>
      <c r="Q44046"/>
      <c r="R44046"/>
    </row>
    <row r="44047" spans="3:18" x14ac:dyDescent="0.2">
      <c r="C44047"/>
      <c r="D44047"/>
      <c r="E44047"/>
      <c r="F44047"/>
      <c r="G44047"/>
      <c r="H44047"/>
      <c r="I44047"/>
      <c r="J44047"/>
      <c r="K44047"/>
      <c r="L44047"/>
      <c r="M44047"/>
      <c r="N44047"/>
      <c r="O44047"/>
      <c r="P44047"/>
      <c r="Q44047"/>
      <c r="R44047"/>
    </row>
    <row r="44048" spans="3:18" x14ac:dyDescent="0.2">
      <c r="C44048"/>
      <c r="D44048"/>
      <c r="E44048"/>
      <c r="F44048"/>
      <c r="G44048"/>
      <c r="H44048"/>
      <c r="I44048"/>
      <c r="J44048"/>
      <c r="K44048"/>
      <c r="L44048"/>
      <c r="M44048"/>
      <c r="N44048"/>
      <c r="O44048"/>
      <c r="P44048"/>
      <c r="Q44048"/>
      <c r="R44048"/>
    </row>
    <row r="44049" spans="3:18" x14ac:dyDescent="0.2">
      <c r="C44049"/>
      <c r="D44049"/>
      <c r="E44049"/>
      <c r="F44049"/>
      <c r="G44049"/>
      <c r="H44049"/>
      <c r="I44049"/>
      <c r="J44049"/>
      <c r="K44049"/>
      <c r="L44049"/>
      <c r="M44049"/>
      <c r="N44049"/>
      <c r="O44049"/>
      <c r="P44049"/>
      <c r="Q44049"/>
      <c r="R44049"/>
    </row>
    <row r="44050" spans="3:18" x14ac:dyDescent="0.2">
      <c r="C44050"/>
      <c r="D44050"/>
      <c r="E44050"/>
      <c r="F44050"/>
      <c r="G44050"/>
      <c r="H44050"/>
      <c r="I44050"/>
      <c r="J44050"/>
      <c r="K44050"/>
      <c r="L44050"/>
      <c r="M44050"/>
      <c r="N44050"/>
      <c r="O44050"/>
      <c r="P44050"/>
      <c r="Q44050"/>
      <c r="R44050"/>
    </row>
    <row r="44051" spans="3:18" x14ac:dyDescent="0.2">
      <c r="C44051"/>
      <c r="D44051"/>
      <c r="E44051"/>
      <c r="F44051"/>
      <c r="G44051"/>
      <c r="H44051"/>
      <c r="I44051"/>
      <c r="J44051"/>
      <c r="K44051"/>
      <c r="L44051"/>
      <c r="M44051"/>
      <c r="N44051"/>
      <c r="O44051"/>
      <c r="P44051"/>
      <c r="Q44051"/>
      <c r="R44051"/>
    </row>
    <row r="44052" spans="3:18" x14ac:dyDescent="0.2">
      <c r="C44052"/>
      <c r="D44052"/>
      <c r="E44052"/>
      <c r="F44052"/>
      <c r="G44052"/>
      <c r="H44052"/>
      <c r="I44052"/>
      <c r="J44052"/>
      <c r="K44052"/>
      <c r="L44052"/>
      <c r="M44052"/>
      <c r="N44052"/>
      <c r="O44052"/>
      <c r="P44052"/>
      <c r="Q44052"/>
      <c r="R44052"/>
    </row>
    <row r="44053" spans="3:18" x14ac:dyDescent="0.2">
      <c r="C44053"/>
      <c r="D44053"/>
      <c r="E44053"/>
      <c r="F44053"/>
      <c r="G44053"/>
      <c r="H44053"/>
      <c r="I44053"/>
      <c r="J44053"/>
      <c r="K44053"/>
      <c r="L44053"/>
      <c r="M44053"/>
      <c r="N44053"/>
      <c r="O44053"/>
      <c r="P44053"/>
      <c r="Q44053"/>
      <c r="R44053"/>
    </row>
    <row r="44054" spans="3:18" x14ac:dyDescent="0.2">
      <c r="C44054"/>
      <c r="D44054"/>
      <c r="E44054"/>
      <c r="F44054"/>
      <c r="G44054"/>
      <c r="H44054"/>
      <c r="I44054"/>
      <c r="J44054"/>
      <c r="K44054"/>
      <c r="L44054"/>
      <c r="M44054"/>
      <c r="N44054"/>
      <c r="O44054"/>
      <c r="P44054"/>
      <c r="Q44054"/>
      <c r="R44054"/>
    </row>
    <row r="44055" spans="3:18" x14ac:dyDescent="0.2">
      <c r="C44055"/>
      <c r="D44055"/>
      <c r="E44055"/>
      <c r="F44055"/>
      <c r="G44055"/>
      <c r="H44055"/>
      <c r="I44055"/>
      <c r="J44055"/>
      <c r="K44055"/>
      <c r="L44055"/>
      <c r="M44055"/>
      <c r="N44055"/>
      <c r="O44055"/>
      <c r="P44055"/>
      <c r="Q44055"/>
      <c r="R44055"/>
    </row>
    <row r="44056" spans="3:18" x14ac:dyDescent="0.2">
      <c r="C44056"/>
      <c r="D44056"/>
      <c r="E44056"/>
      <c r="F44056"/>
      <c r="G44056"/>
      <c r="H44056"/>
      <c r="I44056"/>
      <c r="J44056"/>
      <c r="K44056"/>
      <c r="L44056"/>
      <c r="M44056"/>
      <c r="N44056"/>
      <c r="O44056"/>
      <c r="P44056"/>
      <c r="Q44056"/>
      <c r="R44056"/>
    </row>
    <row r="44057" spans="3:18" x14ac:dyDescent="0.2">
      <c r="C44057"/>
      <c r="D44057"/>
      <c r="E44057"/>
      <c r="F44057"/>
      <c r="G44057"/>
      <c r="H44057"/>
      <c r="I44057"/>
      <c r="J44057"/>
      <c r="K44057"/>
      <c r="L44057"/>
      <c r="M44057"/>
      <c r="N44057"/>
      <c r="O44057"/>
      <c r="P44057"/>
      <c r="Q44057"/>
      <c r="R44057"/>
    </row>
    <row r="44058" spans="3:18" x14ac:dyDescent="0.2">
      <c r="C44058"/>
      <c r="D44058"/>
      <c r="E44058"/>
      <c r="F44058"/>
      <c r="G44058"/>
      <c r="H44058"/>
      <c r="I44058"/>
      <c r="J44058"/>
      <c r="K44058"/>
      <c r="L44058"/>
      <c r="M44058"/>
      <c r="N44058"/>
      <c r="O44058"/>
      <c r="P44058"/>
      <c r="Q44058"/>
      <c r="R44058"/>
    </row>
    <row r="44059" spans="3:18" x14ac:dyDescent="0.2">
      <c r="C44059"/>
      <c r="D44059"/>
      <c r="E44059"/>
      <c r="F44059"/>
      <c r="G44059"/>
      <c r="H44059"/>
      <c r="I44059"/>
      <c r="J44059"/>
      <c r="K44059"/>
      <c r="L44059"/>
      <c r="M44059"/>
      <c r="N44059"/>
      <c r="O44059"/>
      <c r="P44059"/>
      <c r="Q44059"/>
      <c r="R44059"/>
    </row>
    <row r="44060" spans="3:18" x14ac:dyDescent="0.2">
      <c r="C44060"/>
      <c r="D44060"/>
      <c r="E44060"/>
      <c r="F44060"/>
      <c r="G44060"/>
      <c r="H44060"/>
      <c r="I44060"/>
      <c r="J44060"/>
      <c r="K44060"/>
      <c r="L44060"/>
      <c r="M44060"/>
      <c r="N44060"/>
      <c r="O44060"/>
      <c r="P44060"/>
      <c r="Q44060"/>
      <c r="R44060"/>
    </row>
    <row r="44061" spans="3:18" x14ac:dyDescent="0.2">
      <c r="C44061"/>
      <c r="D44061"/>
      <c r="E44061"/>
      <c r="F44061"/>
      <c r="G44061"/>
      <c r="H44061"/>
      <c r="I44061"/>
      <c r="J44061"/>
      <c r="K44061"/>
      <c r="L44061"/>
      <c r="M44061"/>
      <c r="N44061"/>
      <c r="O44061"/>
      <c r="P44061"/>
      <c r="Q44061"/>
      <c r="R44061"/>
    </row>
    <row r="44062" spans="3:18" x14ac:dyDescent="0.2">
      <c r="C44062"/>
      <c r="D44062"/>
      <c r="E44062"/>
      <c r="F44062"/>
      <c r="G44062"/>
      <c r="H44062"/>
      <c r="I44062"/>
      <c r="J44062"/>
      <c r="K44062"/>
      <c r="L44062"/>
      <c r="M44062"/>
      <c r="N44062"/>
      <c r="O44062"/>
      <c r="P44062"/>
      <c r="Q44062"/>
      <c r="R44062"/>
    </row>
    <row r="44063" spans="3:18" x14ac:dyDescent="0.2">
      <c r="C44063"/>
      <c r="D44063"/>
      <c r="E44063"/>
      <c r="F44063"/>
      <c r="G44063"/>
      <c r="H44063"/>
      <c r="I44063"/>
      <c r="J44063"/>
      <c r="K44063"/>
      <c r="L44063"/>
      <c r="M44063"/>
      <c r="N44063"/>
      <c r="O44063"/>
      <c r="P44063"/>
      <c r="Q44063"/>
      <c r="R44063"/>
    </row>
    <row r="44064" spans="3:18" x14ac:dyDescent="0.2">
      <c r="C44064"/>
      <c r="D44064"/>
      <c r="E44064"/>
      <c r="F44064"/>
      <c r="G44064"/>
      <c r="H44064"/>
      <c r="I44064"/>
      <c r="J44064"/>
      <c r="K44064"/>
      <c r="L44064"/>
      <c r="M44064"/>
      <c r="N44064"/>
      <c r="O44064"/>
      <c r="P44064"/>
      <c r="Q44064"/>
      <c r="R44064"/>
    </row>
    <row r="44065" spans="3:18" x14ac:dyDescent="0.2">
      <c r="C44065"/>
      <c r="D44065"/>
      <c r="E44065"/>
      <c r="F44065"/>
      <c r="G44065"/>
      <c r="H44065"/>
      <c r="I44065"/>
      <c r="J44065"/>
      <c r="K44065"/>
      <c r="L44065"/>
      <c r="M44065"/>
      <c r="N44065"/>
      <c r="O44065"/>
      <c r="P44065"/>
      <c r="Q44065"/>
      <c r="R44065"/>
    </row>
    <row r="44066" spans="3:18" x14ac:dyDescent="0.2">
      <c r="C44066"/>
      <c r="D44066"/>
      <c r="E44066"/>
      <c r="F44066"/>
      <c r="G44066"/>
      <c r="H44066"/>
      <c r="I44066"/>
      <c r="J44066"/>
      <c r="K44066"/>
      <c r="L44066"/>
      <c r="M44066"/>
      <c r="N44066"/>
      <c r="O44066"/>
      <c r="P44066"/>
      <c r="Q44066"/>
      <c r="R44066"/>
    </row>
    <row r="44067" spans="3:18" x14ac:dyDescent="0.2">
      <c r="C44067"/>
      <c r="D44067"/>
      <c r="E44067"/>
      <c r="F44067"/>
      <c r="G44067"/>
      <c r="H44067"/>
      <c r="I44067"/>
      <c r="J44067"/>
      <c r="K44067"/>
      <c r="L44067"/>
      <c r="M44067"/>
      <c r="N44067"/>
      <c r="O44067"/>
      <c r="P44067"/>
      <c r="Q44067"/>
      <c r="R44067"/>
    </row>
    <row r="44068" spans="3:18" x14ac:dyDescent="0.2">
      <c r="C44068"/>
      <c r="D44068"/>
      <c r="E44068"/>
      <c r="F44068"/>
      <c r="G44068"/>
      <c r="H44068"/>
      <c r="I44068"/>
      <c r="J44068"/>
      <c r="K44068"/>
      <c r="L44068"/>
      <c r="M44068"/>
      <c r="N44068"/>
      <c r="O44068"/>
      <c r="P44068"/>
      <c r="Q44068"/>
      <c r="R44068"/>
    </row>
    <row r="44069" spans="3:18" x14ac:dyDescent="0.2">
      <c r="C44069"/>
      <c r="D44069"/>
      <c r="E44069"/>
      <c r="F44069"/>
      <c r="G44069"/>
      <c r="H44069"/>
      <c r="I44069"/>
      <c r="J44069"/>
      <c r="K44069"/>
      <c r="L44069"/>
      <c r="M44069"/>
      <c r="N44069"/>
      <c r="O44069"/>
      <c r="P44069"/>
      <c r="Q44069"/>
      <c r="R44069"/>
    </row>
    <row r="44070" spans="3:18" x14ac:dyDescent="0.2">
      <c r="C44070"/>
      <c r="D44070"/>
      <c r="E44070"/>
      <c r="F44070"/>
      <c r="G44070"/>
      <c r="H44070"/>
      <c r="I44070"/>
      <c r="J44070"/>
      <c r="K44070"/>
      <c r="L44070"/>
      <c r="M44070"/>
      <c r="N44070"/>
      <c r="O44070"/>
      <c r="P44070"/>
      <c r="Q44070"/>
      <c r="R44070"/>
    </row>
    <row r="44071" spans="3:18" x14ac:dyDescent="0.2">
      <c r="C44071"/>
      <c r="D44071"/>
      <c r="E44071"/>
      <c r="F44071"/>
      <c r="G44071"/>
      <c r="H44071"/>
      <c r="I44071"/>
      <c r="J44071"/>
      <c r="K44071"/>
      <c r="L44071"/>
      <c r="M44071"/>
      <c r="N44071"/>
      <c r="O44071"/>
      <c r="P44071"/>
      <c r="Q44071"/>
      <c r="R44071"/>
    </row>
    <row r="44072" spans="3:18" x14ac:dyDescent="0.2">
      <c r="C44072"/>
      <c r="D44072"/>
      <c r="E44072"/>
      <c r="F44072"/>
      <c r="G44072"/>
      <c r="H44072"/>
      <c r="I44072"/>
      <c r="J44072"/>
      <c r="K44072"/>
      <c r="L44072"/>
      <c r="M44072"/>
      <c r="N44072"/>
      <c r="O44072"/>
      <c r="P44072"/>
      <c r="Q44072"/>
      <c r="R44072"/>
    </row>
    <row r="44073" spans="3:18" x14ac:dyDescent="0.2">
      <c r="C44073"/>
      <c r="D44073"/>
      <c r="E44073"/>
      <c r="F44073"/>
      <c r="G44073"/>
      <c r="H44073"/>
      <c r="I44073"/>
      <c r="J44073"/>
      <c r="K44073"/>
      <c r="L44073"/>
      <c r="M44073"/>
      <c r="N44073"/>
      <c r="O44073"/>
      <c r="P44073"/>
      <c r="Q44073"/>
      <c r="R44073"/>
    </row>
    <row r="44074" spans="3:18" x14ac:dyDescent="0.2">
      <c r="C44074"/>
      <c r="D44074"/>
      <c r="E44074"/>
      <c r="F44074"/>
      <c r="G44074"/>
      <c r="H44074"/>
      <c r="I44074"/>
      <c r="J44074"/>
      <c r="K44074"/>
      <c r="L44074"/>
      <c r="M44074"/>
      <c r="N44074"/>
      <c r="O44074"/>
      <c r="P44074"/>
      <c r="Q44074"/>
      <c r="R44074"/>
    </row>
    <row r="44075" spans="3:18" x14ac:dyDescent="0.2">
      <c r="C44075"/>
      <c r="D44075"/>
      <c r="E44075"/>
      <c r="F44075"/>
      <c r="G44075"/>
      <c r="H44075"/>
      <c r="I44075"/>
      <c r="J44075"/>
      <c r="K44075"/>
      <c r="L44075"/>
      <c r="M44075"/>
      <c r="N44075"/>
      <c r="O44075"/>
      <c r="P44075"/>
      <c r="Q44075"/>
      <c r="R44075"/>
    </row>
    <row r="44076" spans="3:18" x14ac:dyDescent="0.2">
      <c r="C44076"/>
      <c r="D44076"/>
      <c r="E44076"/>
      <c r="F44076"/>
      <c r="G44076"/>
      <c r="H44076"/>
      <c r="I44076"/>
      <c r="J44076"/>
      <c r="K44076"/>
      <c r="L44076"/>
      <c r="M44076"/>
      <c r="N44076"/>
      <c r="O44076"/>
      <c r="P44076"/>
      <c r="Q44076"/>
      <c r="R44076"/>
    </row>
    <row r="44077" spans="3:18" x14ac:dyDescent="0.2">
      <c r="C44077"/>
      <c r="D44077"/>
      <c r="E44077"/>
      <c r="F44077"/>
      <c r="G44077"/>
      <c r="H44077"/>
      <c r="I44077"/>
      <c r="J44077"/>
      <c r="K44077"/>
      <c r="L44077"/>
      <c r="M44077"/>
      <c r="N44077"/>
      <c r="O44077"/>
      <c r="P44077"/>
      <c r="Q44077"/>
      <c r="R44077"/>
    </row>
    <row r="44078" spans="3:18" x14ac:dyDescent="0.2">
      <c r="C44078"/>
      <c r="D44078"/>
      <c r="E44078"/>
      <c r="F44078"/>
      <c r="G44078"/>
      <c r="H44078"/>
      <c r="I44078"/>
      <c r="J44078"/>
      <c r="K44078"/>
      <c r="L44078"/>
      <c r="M44078"/>
      <c r="N44078"/>
      <c r="O44078"/>
      <c r="P44078"/>
      <c r="Q44078"/>
      <c r="R44078"/>
    </row>
    <row r="44079" spans="3:18" x14ac:dyDescent="0.2">
      <c r="C44079"/>
      <c r="D44079"/>
      <c r="E44079"/>
      <c r="F44079"/>
      <c r="G44079"/>
      <c r="H44079"/>
      <c r="I44079"/>
      <c r="J44079"/>
      <c r="K44079"/>
      <c r="L44079"/>
      <c r="M44079"/>
      <c r="N44079"/>
      <c r="O44079"/>
      <c r="P44079"/>
      <c r="Q44079"/>
      <c r="R44079"/>
    </row>
    <row r="44080" spans="3:18" x14ac:dyDescent="0.2">
      <c r="C44080"/>
      <c r="D44080"/>
      <c r="E44080"/>
      <c r="F44080"/>
      <c r="G44080"/>
      <c r="H44080"/>
      <c r="I44080"/>
      <c r="J44080"/>
      <c r="K44080"/>
      <c r="L44080"/>
      <c r="M44080"/>
      <c r="N44080"/>
      <c r="O44080"/>
      <c r="P44080"/>
      <c r="Q44080"/>
      <c r="R44080"/>
    </row>
    <row r="44081" spans="3:18" x14ac:dyDescent="0.2">
      <c r="C44081"/>
      <c r="D44081"/>
      <c r="E44081"/>
      <c r="F44081"/>
      <c r="G44081"/>
      <c r="H44081"/>
      <c r="I44081"/>
      <c r="J44081"/>
      <c r="K44081"/>
      <c r="L44081"/>
      <c r="M44081"/>
      <c r="N44081"/>
      <c r="O44081"/>
      <c r="P44081"/>
      <c r="Q44081"/>
      <c r="R44081"/>
    </row>
    <row r="44082" spans="3:18" x14ac:dyDescent="0.2">
      <c r="C44082"/>
      <c r="D44082"/>
      <c r="E44082"/>
      <c r="F44082"/>
      <c r="G44082"/>
      <c r="H44082"/>
      <c r="I44082"/>
      <c r="J44082"/>
      <c r="K44082"/>
      <c r="L44082"/>
      <c r="M44082"/>
      <c r="N44082"/>
      <c r="O44082"/>
      <c r="P44082"/>
      <c r="Q44082"/>
      <c r="R44082"/>
    </row>
    <row r="44083" spans="3:18" x14ac:dyDescent="0.2">
      <c r="C44083"/>
      <c r="D44083"/>
      <c r="E44083"/>
      <c r="F44083"/>
      <c r="G44083"/>
      <c r="H44083"/>
      <c r="I44083"/>
      <c r="J44083"/>
      <c r="K44083"/>
      <c r="L44083"/>
      <c r="M44083"/>
      <c r="N44083"/>
      <c r="O44083"/>
      <c r="P44083"/>
      <c r="Q44083"/>
      <c r="R44083"/>
    </row>
    <row r="44084" spans="3:18" x14ac:dyDescent="0.2">
      <c r="C44084"/>
      <c r="D44084"/>
      <c r="E44084"/>
      <c r="F44084"/>
      <c r="G44084"/>
      <c r="H44084"/>
      <c r="I44084"/>
      <c r="J44084"/>
      <c r="K44084"/>
      <c r="L44084"/>
      <c r="M44084"/>
      <c r="N44084"/>
      <c r="O44084"/>
      <c r="P44084"/>
      <c r="Q44084"/>
      <c r="R44084"/>
    </row>
    <row r="44085" spans="3:18" x14ac:dyDescent="0.2">
      <c r="C44085"/>
      <c r="D44085"/>
      <c r="E44085"/>
      <c r="F44085"/>
      <c r="G44085"/>
      <c r="H44085"/>
      <c r="I44085"/>
      <c r="J44085"/>
      <c r="K44085"/>
      <c r="L44085"/>
      <c r="M44085"/>
      <c r="N44085"/>
      <c r="O44085"/>
      <c r="P44085"/>
      <c r="Q44085"/>
      <c r="R44085"/>
    </row>
    <row r="44086" spans="3:18" x14ac:dyDescent="0.2">
      <c r="C44086"/>
      <c r="D44086"/>
      <c r="E44086"/>
      <c r="F44086"/>
      <c r="G44086"/>
      <c r="H44086"/>
      <c r="I44086"/>
      <c r="J44086"/>
      <c r="K44086"/>
      <c r="L44086"/>
      <c r="M44086"/>
      <c r="N44086"/>
      <c r="O44086"/>
      <c r="P44086"/>
      <c r="Q44086"/>
      <c r="R44086"/>
    </row>
    <row r="44087" spans="3:18" x14ac:dyDescent="0.2">
      <c r="C44087"/>
      <c r="D44087"/>
      <c r="E44087"/>
      <c r="F44087"/>
      <c r="G44087"/>
      <c r="H44087"/>
      <c r="I44087"/>
      <c r="J44087"/>
      <c r="K44087"/>
      <c r="L44087"/>
      <c r="M44087"/>
      <c r="N44087"/>
      <c r="O44087"/>
      <c r="P44087"/>
      <c r="Q44087"/>
      <c r="R44087"/>
    </row>
    <row r="44088" spans="3:18" x14ac:dyDescent="0.2">
      <c r="C44088"/>
      <c r="D44088"/>
      <c r="E44088"/>
      <c r="F44088"/>
      <c r="G44088"/>
      <c r="H44088"/>
      <c r="I44088"/>
      <c r="J44088"/>
      <c r="K44088"/>
      <c r="L44088"/>
      <c r="M44088"/>
      <c r="N44088"/>
      <c r="O44088"/>
      <c r="P44088"/>
      <c r="Q44088"/>
      <c r="R44088"/>
    </row>
    <row r="44089" spans="3:18" x14ac:dyDescent="0.2">
      <c r="C44089"/>
      <c r="D44089"/>
      <c r="E44089"/>
      <c r="F44089"/>
      <c r="G44089"/>
      <c r="H44089"/>
      <c r="I44089"/>
      <c r="J44089"/>
      <c r="K44089"/>
      <c r="L44089"/>
      <c r="M44089"/>
      <c r="N44089"/>
      <c r="O44089"/>
      <c r="P44089"/>
      <c r="Q44089"/>
      <c r="R44089"/>
    </row>
    <row r="44090" spans="3:18" x14ac:dyDescent="0.2">
      <c r="C44090"/>
      <c r="D44090"/>
      <c r="E44090"/>
      <c r="F44090"/>
      <c r="G44090"/>
      <c r="H44090"/>
      <c r="I44090"/>
      <c r="J44090"/>
      <c r="K44090"/>
      <c r="L44090"/>
      <c r="M44090"/>
      <c r="N44090"/>
      <c r="O44090"/>
      <c r="P44090"/>
      <c r="Q44090"/>
      <c r="R44090"/>
    </row>
    <row r="44091" spans="3:18" x14ac:dyDescent="0.2">
      <c r="C44091"/>
      <c r="D44091"/>
      <c r="E44091"/>
      <c r="F44091"/>
      <c r="G44091"/>
      <c r="H44091"/>
      <c r="I44091"/>
      <c r="J44091"/>
      <c r="K44091"/>
      <c r="L44091"/>
      <c r="M44091"/>
      <c r="N44091"/>
      <c r="O44091"/>
      <c r="P44091"/>
      <c r="Q44091"/>
      <c r="R44091"/>
    </row>
    <row r="44092" spans="3:18" x14ac:dyDescent="0.2">
      <c r="C44092"/>
      <c r="D44092"/>
      <c r="E44092"/>
      <c r="F44092"/>
      <c r="G44092"/>
      <c r="H44092"/>
      <c r="I44092"/>
      <c r="J44092"/>
      <c r="K44092"/>
      <c r="L44092"/>
      <c r="M44092"/>
      <c r="N44092"/>
      <c r="O44092"/>
      <c r="P44092"/>
      <c r="Q44092"/>
      <c r="R44092"/>
    </row>
    <row r="44093" spans="3:18" x14ac:dyDescent="0.2">
      <c r="C44093"/>
      <c r="D44093"/>
      <c r="E44093"/>
      <c r="F44093"/>
      <c r="G44093"/>
      <c r="H44093"/>
      <c r="I44093"/>
      <c r="J44093"/>
      <c r="K44093"/>
      <c r="L44093"/>
      <c r="M44093"/>
      <c r="N44093"/>
      <c r="O44093"/>
      <c r="P44093"/>
      <c r="Q44093"/>
      <c r="R44093"/>
    </row>
    <row r="44094" spans="3:18" x14ac:dyDescent="0.2">
      <c r="C44094"/>
      <c r="D44094"/>
      <c r="E44094"/>
      <c r="F44094"/>
      <c r="G44094"/>
      <c r="H44094"/>
      <c r="I44094"/>
      <c r="J44094"/>
      <c r="K44094"/>
      <c r="L44094"/>
      <c r="M44094"/>
      <c r="N44094"/>
      <c r="O44094"/>
      <c r="P44094"/>
      <c r="Q44094"/>
      <c r="R44094"/>
    </row>
    <row r="44095" spans="3:18" x14ac:dyDescent="0.2">
      <c r="C44095"/>
      <c r="D44095"/>
      <c r="E44095"/>
      <c r="F44095"/>
      <c r="G44095"/>
      <c r="H44095"/>
      <c r="I44095"/>
      <c r="J44095"/>
      <c r="K44095"/>
      <c r="L44095"/>
      <c r="M44095"/>
      <c r="N44095"/>
      <c r="O44095"/>
      <c r="P44095"/>
      <c r="Q44095"/>
      <c r="R44095"/>
    </row>
    <row r="44096" spans="3:18" x14ac:dyDescent="0.2">
      <c r="C44096"/>
      <c r="D44096"/>
      <c r="E44096"/>
      <c r="F44096"/>
      <c r="G44096"/>
      <c r="H44096"/>
      <c r="I44096"/>
      <c r="J44096"/>
      <c r="K44096"/>
      <c r="L44096"/>
      <c r="M44096"/>
      <c r="N44096"/>
      <c r="O44096"/>
      <c r="P44096"/>
      <c r="Q44096"/>
      <c r="R44096"/>
    </row>
    <row r="44097" spans="3:18" x14ac:dyDescent="0.2">
      <c r="C44097"/>
      <c r="D44097"/>
      <c r="E44097"/>
      <c r="F44097"/>
      <c r="G44097"/>
      <c r="H44097"/>
      <c r="I44097"/>
      <c r="J44097"/>
      <c r="K44097"/>
      <c r="L44097"/>
      <c r="M44097"/>
      <c r="N44097"/>
      <c r="O44097"/>
      <c r="P44097"/>
      <c r="Q44097"/>
      <c r="R44097"/>
    </row>
    <row r="44098" spans="3:18" x14ac:dyDescent="0.2">
      <c r="C44098"/>
      <c r="D44098"/>
      <c r="E44098"/>
      <c r="F44098"/>
      <c r="G44098"/>
      <c r="H44098"/>
      <c r="I44098"/>
      <c r="J44098"/>
      <c r="K44098"/>
      <c r="L44098"/>
      <c r="M44098"/>
      <c r="N44098"/>
      <c r="O44098"/>
      <c r="P44098"/>
      <c r="Q44098"/>
      <c r="R44098"/>
    </row>
    <row r="44099" spans="3:18" x14ac:dyDescent="0.2">
      <c r="C44099"/>
      <c r="D44099"/>
      <c r="E44099"/>
      <c r="F44099"/>
      <c r="G44099"/>
      <c r="H44099"/>
      <c r="I44099"/>
      <c r="J44099"/>
      <c r="K44099"/>
      <c r="L44099"/>
      <c r="M44099"/>
      <c r="N44099"/>
      <c r="O44099"/>
      <c r="P44099"/>
      <c r="Q44099"/>
      <c r="R44099"/>
    </row>
    <row r="44100" spans="3:18" x14ac:dyDescent="0.2">
      <c r="C44100"/>
      <c r="D44100"/>
      <c r="E44100"/>
      <c r="F44100"/>
      <c r="G44100"/>
      <c r="H44100"/>
      <c r="I44100"/>
      <c r="J44100"/>
      <c r="K44100"/>
      <c r="L44100"/>
      <c r="M44100"/>
      <c r="N44100"/>
      <c r="O44100"/>
      <c r="P44100"/>
      <c r="Q44100"/>
      <c r="R44100"/>
    </row>
    <row r="44101" spans="3:18" x14ac:dyDescent="0.2">
      <c r="C44101"/>
      <c r="D44101"/>
      <c r="E44101"/>
      <c r="F44101"/>
      <c r="G44101"/>
      <c r="H44101"/>
      <c r="I44101"/>
      <c r="J44101"/>
      <c r="K44101"/>
      <c r="L44101"/>
      <c r="M44101"/>
      <c r="N44101"/>
      <c r="O44101"/>
      <c r="P44101"/>
      <c r="Q44101"/>
      <c r="R44101"/>
    </row>
    <row r="44102" spans="3:18" x14ac:dyDescent="0.2">
      <c r="C44102"/>
      <c r="D44102"/>
      <c r="E44102"/>
      <c r="F44102"/>
      <c r="G44102"/>
      <c r="H44102"/>
      <c r="I44102"/>
      <c r="J44102"/>
      <c r="K44102"/>
      <c r="L44102"/>
      <c r="M44102"/>
      <c r="N44102"/>
      <c r="O44102"/>
      <c r="P44102"/>
      <c r="Q44102"/>
      <c r="R44102"/>
    </row>
    <row r="44103" spans="3:18" x14ac:dyDescent="0.2">
      <c r="C44103"/>
      <c r="D44103"/>
      <c r="E44103"/>
      <c r="F44103"/>
      <c r="G44103"/>
      <c r="H44103"/>
      <c r="I44103"/>
      <c r="J44103"/>
      <c r="K44103"/>
      <c r="L44103"/>
      <c r="M44103"/>
      <c r="N44103"/>
      <c r="O44103"/>
      <c r="P44103"/>
      <c r="Q44103"/>
      <c r="R44103"/>
    </row>
    <row r="44104" spans="3:18" x14ac:dyDescent="0.2">
      <c r="C44104"/>
      <c r="D44104"/>
      <c r="E44104"/>
      <c r="F44104"/>
      <c r="G44104"/>
      <c r="H44104"/>
      <c r="I44104"/>
      <c r="J44104"/>
      <c r="K44104"/>
      <c r="L44104"/>
      <c r="M44104"/>
      <c r="N44104"/>
      <c r="O44104"/>
      <c r="P44104"/>
      <c r="Q44104"/>
      <c r="R44104"/>
    </row>
    <row r="44105" spans="3:18" x14ac:dyDescent="0.2">
      <c r="C44105"/>
      <c r="D44105"/>
      <c r="E44105"/>
      <c r="F44105"/>
      <c r="G44105"/>
      <c r="H44105"/>
      <c r="I44105"/>
      <c r="J44105"/>
      <c r="K44105"/>
      <c r="L44105"/>
      <c r="M44105"/>
      <c r="N44105"/>
      <c r="O44105"/>
      <c r="P44105"/>
      <c r="Q44105"/>
      <c r="R44105"/>
    </row>
    <row r="44106" spans="3:18" x14ac:dyDescent="0.2">
      <c r="C44106"/>
      <c r="D44106"/>
      <c r="E44106"/>
      <c r="F44106"/>
      <c r="G44106"/>
      <c r="H44106"/>
      <c r="I44106"/>
      <c r="J44106"/>
      <c r="K44106"/>
      <c r="L44106"/>
      <c r="M44106"/>
      <c r="N44106"/>
      <c r="O44106"/>
      <c r="P44106"/>
      <c r="Q44106"/>
      <c r="R44106"/>
    </row>
    <row r="44107" spans="3:18" x14ac:dyDescent="0.2">
      <c r="C44107"/>
      <c r="D44107"/>
      <c r="E44107"/>
      <c r="F44107"/>
      <c r="G44107"/>
      <c r="H44107"/>
      <c r="I44107"/>
      <c r="J44107"/>
      <c r="K44107"/>
      <c r="L44107"/>
      <c r="M44107"/>
      <c r="N44107"/>
      <c r="O44107"/>
      <c r="P44107"/>
      <c r="Q44107"/>
      <c r="R44107"/>
    </row>
    <row r="44108" spans="3:18" x14ac:dyDescent="0.2">
      <c r="C44108"/>
      <c r="D44108"/>
      <c r="E44108"/>
      <c r="F44108"/>
      <c r="G44108"/>
      <c r="H44108"/>
      <c r="I44108"/>
      <c r="J44108"/>
      <c r="K44108"/>
      <c r="L44108"/>
      <c r="M44108"/>
      <c r="N44108"/>
      <c r="O44108"/>
      <c r="P44108"/>
      <c r="Q44108"/>
      <c r="R44108"/>
    </row>
    <row r="44109" spans="3:18" x14ac:dyDescent="0.2">
      <c r="C44109"/>
      <c r="D44109"/>
      <c r="E44109"/>
      <c r="F44109"/>
      <c r="G44109"/>
      <c r="H44109"/>
      <c r="I44109"/>
      <c r="J44109"/>
      <c r="K44109"/>
      <c r="L44109"/>
      <c r="M44109"/>
      <c r="N44109"/>
      <c r="O44109"/>
      <c r="P44109"/>
      <c r="Q44109"/>
      <c r="R44109"/>
    </row>
    <row r="44110" spans="3:18" x14ac:dyDescent="0.2">
      <c r="C44110"/>
      <c r="D44110"/>
      <c r="E44110"/>
      <c r="F44110"/>
      <c r="G44110"/>
      <c r="H44110"/>
      <c r="I44110"/>
      <c r="J44110"/>
      <c r="K44110"/>
      <c r="L44110"/>
      <c r="M44110"/>
      <c r="N44110"/>
      <c r="O44110"/>
      <c r="P44110"/>
      <c r="Q44110"/>
      <c r="R44110"/>
    </row>
    <row r="44111" spans="3:18" x14ac:dyDescent="0.2">
      <c r="C44111"/>
      <c r="D44111"/>
      <c r="E44111"/>
      <c r="F44111"/>
      <c r="G44111"/>
      <c r="H44111"/>
      <c r="I44111"/>
      <c r="J44111"/>
      <c r="K44111"/>
      <c r="L44111"/>
      <c r="M44111"/>
      <c r="N44111"/>
      <c r="O44111"/>
      <c r="P44111"/>
      <c r="Q44111"/>
      <c r="R44111"/>
    </row>
    <row r="44112" spans="3:18" x14ac:dyDescent="0.2">
      <c r="C44112"/>
      <c r="D44112"/>
      <c r="E44112"/>
      <c r="F44112"/>
      <c r="G44112"/>
      <c r="H44112"/>
      <c r="I44112"/>
      <c r="J44112"/>
      <c r="K44112"/>
      <c r="L44112"/>
      <c r="M44112"/>
      <c r="N44112"/>
      <c r="O44112"/>
      <c r="P44112"/>
      <c r="Q44112"/>
      <c r="R44112"/>
    </row>
    <row r="44113" spans="3:18" x14ac:dyDescent="0.2">
      <c r="C44113"/>
      <c r="D44113"/>
      <c r="E44113"/>
      <c r="F44113"/>
      <c r="G44113"/>
      <c r="H44113"/>
      <c r="I44113"/>
      <c r="J44113"/>
      <c r="K44113"/>
      <c r="L44113"/>
      <c r="M44113"/>
      <c r="N44113"/>
      <c r="O44113"/>
      <c r="P44113"/>
      <c r="Q44113"/>
      <c r="R44113"/>
    </row>
    <row r="44114" spans="3:18" x14ac:dyDescent="0.2">
      <c r="C44114"/>
      <c r="D44114"/>
      <c r="E44114"/>
      <c r="F44114"/>
      <c r="G44114"/>
      <c r="H44114"/>
      <c r="I44114"/>
      <c r="J44114"/>
      <c r="K44114"/>
      <c r="L44114"/>
      <c r="M44114"/>
      <c r="N44114"/>
      <c r="O44114"/>
      <c r="P44114"/>
      <c r="Q44114"/>
      <c r="R44114"/>
    </row>
    <row r="44115" spans="3:18" x14ac:dyDescent="0.2">
      <c r="C44115"/>
      <c r="D44115"/>
      <c r="E44115"/>
      <c r="F44115"/>
      <c r="G44115"/>
      <c r="H44115"/>
      <c r="I44115"/>
      <c r="J44115"/>
      <c r="K44115"/>
      <c r="L44115"/>
      <c r="M44115"/>
      <c r="N44115"/>
      <c r="O44115"/>
      <c r="P44115"/>
      <c r="Q44115"/>
      <c r="R44115"/>
    </row>
    <row r="44116" spans="3:18" x14ac:dyDescent="0.2">
      <c r="C44116"/>
      <c r="D44116"/>
      <c r="E44116"/>
      <c r="F44116"/>
      <c r="G44116"/>
      <c r="H44116"/>
      <c r="I44116"/>
      <c r="J44116"/>
      <c r="K44116"/>
      <c r="L44116"/>
      <c r="M44116"/>
      <c r="N44116"/>
      <c r="O44116"/>
      <c r="P44116"/>
      <c r="Q44116"/>
      <c r="R44116"/>
    </row>
    <row r="44117" spans="3:18" x14ac:dyDescent="0.2">
      <c r="C44117"/>
      <c r="D44117"/>
      <c r="E44117"/>
      <c r="F44117"/>
      <c r="G44117"/>
      <c r="H44117"/>
      <c r="I44117"/>
      <c r="J44117"/>
      <c r="K44117"/>
      <c r="L44117"/>
      <c r="M44117"/>
      <c r="N44117"/>
      <c r="O44117"/>
      <c r="P44117"/>
      <c r="Q44117"/>
      <c r="R44117"/>
    </row>
    <row r="44118" spans="3:18" x14ac:dyDescent="0.2">
      <c r="C44118"/>
      <c r="D44118"/>
      <c r="E44118"/>
      <c r="F44118"/>
      <c r="G44118"/>
      <c r="H44118"/>
      <c r="I44118"/>
      <c r="J44118"/>
      <c r="K44118"/>
      <c r="L44118"/>
      <c r="M44118"/>
      <c r="N44118"/>
      <c r="O44118"/>
      <c r="P44118"/>
      <c r="Q44118"/>
      <c r="R44118"/>
    </row>
    <row r="44119" spans="3:18" x14ac:dyDescent="0.2">
      <c r="C44119"/>
      <c r="D44119"/>
      <c r="E44119"/>
      <c r="F44119"/>
      <c r="G44119"/>
      <c r="H44119"/>
      <c r="I44119"/>
      <c r="J44119"/>
      <c r="K44119"/>
      <c r="L44119"/>
      <c r="M44119"/>
      <c r="N44119"/>
      <c r="O44119"/>
      <c r="P44119"/>
      <c r="Q44119"/>
      <c r="R44119"/>
    </row>
    <row r="44120" spans="3:18" x14ac:dyDescent="0.2">
      <c r="C44120"/>
      <c r="D44120"/>
      <c r="E44120"/>
      <c r="F44120"/>
      <c r="G44120"/>
      <c r="H44120"/>
      <c r="I44120"/>
      <c r="J44120"/>
      <c r="K44120"/>
      <c r="L44120"/>
      <c r="M44120"/>
      <c r="N44120"/>
      <c r="O44120"/>
      <c r="P44120"/>
      <c r="Q44120"/>
      <c r="R44120"/>
    </row>
    <row r="44121" spans="3:18" x14ac:dyDescent="0.2">
      <c r="C44121"/>
      <c r="D44121"/>
      <c r="E44121"/>
      <c r="F44121"/>
      <c r="G44121"/>
      <c r="H44121"/>
      <c r="I44121"/>
      <c r="J44121"/>
      <c r="K44121"/>
      <c r="L44121"/>
      <c r="M44121"/>
      <c r="N44121"/>
      <c r="O44121"/>
      <c r="P44121"/>
      <c r="Q44121"/>
      <c r="R44121"/>
    </row>
    <row r="44122" spans="3:18" x14ac:dyDescent="0.2">
      <c r="C44122"/>
      <c r="D44122"/>
      <c r="E44122"/>
      <c r="F44122"/>
      <c r="G44122"/>
      <c r="H44122"/>
      <c r="I44122"/>
      <c r="J44122"/>
      <c r="K44122"/>
      <c r="L44122"/>
      <c r="M44122"/>
      <c r="N44122"/>
      <c r="O44122"/>
      <c r="P44122"/>
      <c r="Q44122"/>
      <c r="R44122"/>
    </row>
    <row r="44123" spans="3:18" x14ac:dyDescent="0.2">
      <c r="C44123"/>
      <c r="D44123"/>
      <c r="E44123"/>
      <c r="F44123"/>
      <c r="G44123"/>
      <c r="H44123"/>
      <c r="I44123"/>
      <c r="J44123"/>
      <c r="K44123"/>
      <c r="L44123"/>
      <c r="M44123"/>
      <c r="N44123"/>
      <c r="O44123"/>
      <c r="P44123"/>
      <c r="Q44123"/>
      <c r="R44123"/>
    </row>
    <row r="44124" spans="3:18" x14ac:dyDescent="0.2">
      <c r="C44124"/>
      <c r="D44124"/>
      <c r="E44124"/>
      <c r="F44124"/>
      <c r="G44124"/>
      <c r="H44124"/>
      <c r="I44124"/>
      <c r="J44124"/>
      <c r="K44124"/>
      <c r="L44124"/>
      <c r="M44124"/>
      <c r="N44124"/>
      <c r="O44124"/>
      <c r="P44124"/>
      <c r="Q44124"/>
      <c r="R44124"/>
    </row>
    <row r="44125" spans="3:18" x14ac:dyDescent="0.2">
      <c r="C44125"/>
      <c r="D44125"/>
      <c r="E44125"/>
      <c r="F44125"/>
      <c r="G44125"/>
      <c r="H44125"/>
      <c r="I44125"/>
      <c r="J44125"/>
      <c r="K44125"/>
      <c r="L44125"/>
      <c r="M44125"/>
      <c r="N44125"/>
      <c r="O44125"/>
      <c r="P44125"/>
      <c r="Q44125"/>
      <c r="R44125"/>
    </row>
    <row r="44126" spans="3:18" x14ac:dyDescent="0.2">
      <c r="C44126"/>
      <c r="D44126"/>
      <c r="E44126"/>
      <c r="F44126"/>
      <c r="G44126"/>
      <c r="H44126"/>
      <c r="I44126"/>
      <c r="J44126"/>
      <c r="K44126"/>
      <c r="L44126"/>
      <c r="M44126"/>
      <c r="N44126"/>
      <c r="O44126"/>
      <c r="P44126"/>
      <c r="Q44126"/>
      <c r="R44126"/>
    </row>
    <row r="44127" spans="3:18" x14ac:dyDescent="0.2">
      <c r="C44127"/>
      <c r="D44127"/>
      <c r="E44127"/>
      <c r="F44127"/>
      <c r="G44127"/>
      <c r="H44127"/>
      <c r="I44127"/>
      <c r="J44127"/>
      <c r="K44127"/>
      <c r="L44127"/>
      <c r="M44127"/>
      <c r="N44127"/>
      <c r="O44127"/>
      <c r="P44127"/>
      <c r="Q44127"/>
      <c r="R44127"/>
    </row>
    <row r="44128" spans="3:18" x14ac:dyDescent="0.2">
      <c r="C44128"/>
      <c r="D44128"/>
      <c r="E44128"/>
      <c r="F44128"/>
      <c r="G44128"/>
      <c r="H44128"/>
      <c r="I44128"/>
      <c r="J44128"/>
      <c r="K44128"/>
      <c r="L44128"/>
      <c r="M44128"/>
      <c r="N44128"/>
      <c r="O44128"/>
      <c r="P44128"/>
      <c r="Q44128"/>
      <c r="R44128"/>
    </row>
    <row r="44129" spans="3:18" x14ac:dyDescent="0.2">
      <c r="C44129"/>
      <c r="D44129"/>
      <c r="E44129"/>
      <c r="F44129"/>
      <c r="G44129"/>
      <c r="H44129"/>
      <c r="I44129"/>
      <c r="J44129"/>
      <c r="K44129"/>
      <c r="L44129"/>
      <c r="M44129"/>
      <c r="N44129"/>
      <c r="O44129"/>
      <c r="P44129"/>
      <c r="Q44129"/>
      <c r="R44129"/>
    </row>
    <row r="44130" spans="3:18" x14ac:dyDescent="0.2">
      <c r="C44130"/>
      <c r="D44130"/>
      <c r="E44130"/>
      <c r="F44130"/>
      <c r="G44130"/>
      <c r="H44130"/>
      <c r="I44130"/>
      <c r="J44130"/>
      <c r="K44130"/>
      <c r="L44130"/>
      <c r="M44130"/>
      <c r="N44130"/>
      <c r="O44130"/>
      <c r="P44130"/>
      <c r="Q44130"/>
      <c r="R44130"/>
    </row>
    <row r="44131" spans="3:18" x14ac:dyDescent="0.2">
      <c r="C44131"/>
      <c r="D44131"/>
      <c r="E44131"/>
      <c r="F44131"/>
      <c r="G44131"/>
      <c r="H44131"/>
      <c r="I44131"/>
      <c r="J44131"/>
      <c r="K44131"/>
      <c r="L44131"/>
      <c r="M44131"/>
      <c r="N44131"/>
      <c r="O44131"/>
      <c r="P44131"/>
      <c r="Q44131"/>
      <c r="R44131"/>
    </row>
    <row r="44132" spans="3:18" x14ac:dyDescent="0.2">
      <c r="C44132"/>
      <c r="D44132"/>
      <c r="E44132"/>
      <c r="F44132"/>
      <c r="G44132"/>
      <c r="H44132"/>
      <c r="I44132"/>
      <c r="J44132"/>
      <c r="K44132"/>
      <c r="L44132"/>
      <c r="M44132"/>
      <c r="N44132"/>
      <c r="O44132"/>
      <c r="P44132"/>
      <c r="Q44132"/>
      <c r="R44132"/>
    </row>
    <row r="44133" spans="3:18" x14ac:dyDescent="0.2">
      <c r="C44133"/>
      <c r="D44133"/>
      <c r="E44133"/>
      <c r="F44133"/>
      <c r="G44133"/>
      <c r="H44133"/>
      <c r="I44133"/>
      <c r="J44133"/>
      <c r="K44133"/>
      <c r="L44133"/>
      <c r="M44133"/>
      <c r="N44133"/>
      <c r="O44133"/>
      <c r="P44133"/>
      <c r="Q44133"/>
      <c r="R44133"/>
    </row>
    <row r="44134" spans="3:18" x14ac:dyDescent="0.2">
      <c r="C44134"/>
      <c r="D44134"/>
      <c r="E44134"/>
      <c r="F44134"/>
      <c r="G44134"/>
      <c r="H44134"/>
      <c r="I44134"/>
      <c r="J44134"/>
      <c r="K44134"/>
      <c r="L44134"/>
      <c r="M44134"/>
      <c r="N44134"/>
      <c r="O44134"/>
      <c r="P44134"/>
      <c r="Q44134"/>
      <c r="R44134"/>
    </row>
    <row r="44135" spans="3:18" x14ac:dyDescent="0.2">
      <c r="C44135"/>
      <c r="D44135"/>
      <c r="E44135"/>
      <c r="F44135"/>
      <c r="G44135"/>
      <c r="H44135"/>
      <c r="I44135"/>
      <c r="J44135"/>
      <c r="K44135"/>
      <c r="L44135"/>
      <c r="M44135"/>
      <c r="N44135"/>
      <c r="O44135"/>
      <c r="P44135"/>
      <c r="Q44135"/>
      <c r="R44135"/>
    </row>
    <row r="44136" spans="3:18" x14ac:dyDescent="0.2">
      <c r="C44136"/>
      <c r="D44136"/>
      <c r="E44136"/>
      <c r="F44136"/>
      <c r="G44136"/>
      <c r="H44136"/>
      <c r="I44136"/>
      <c r="J44136"/>
      <c r="K44136"/>
      <c r="L44136"/>
      <c r="M44136"/>
      <c r="N44136"/>
      <c r="O44136"/>
      <c r="P44136"/>
      <c r="Q44136"/>
      <c r="R44136"/>
    </row>
    <row r="44137" spans="3:18" x14ac:dyDescent="0.2">
      <c r="C44137"/>
      <c r="D44137"/>
      <c r="E44137"/>
      <c r="F44137"/>
      <c r="G44137"/>
      <c r="H44137"/>
      <c r="I44137"/>
      <c r="J44137"/>
      <c r="K44137"/>
      <c r="L44137"/>
      <c r="M44137"/>
      <c r="N44137"/>
      <c r="O44137"/>
      <c r="P44137"/>
      <c r="Q44137"/>
      <c r="R44137"/>
    </row>
    <row r="44138" spans="3:18" x14ac:dyDescent="0.2">
      <c r="C44138"/>
      <c r="D44138"/>
      <c r="E44138"/>
      <c r="F44138"/>
      <c r="G44138"/>
      <c r="H44138"/>
      <c r="I44138"/>
      <c r="J44138"/>
      <c r="K44138"/>
      <c r="L44138"/>
      <c r="M44138"/>
      <c r="N44138"/>
      <c r="O44138"/>
      <c r="P44138"/>
      <c r="Q44138"/>
      <c r="R44138"/>
    </row>
    <row r="44139" spans="3:18" x14ac:dyDescent="0.2">
      <c r="C44139"/>
      <c r="D44139"/>
      <c r="E44139"/>
      <c r="F44139"/>
      <c r="G44139"/>
      <c r="H44139"/>
      <c r="I44139"/>
      <c r="J44139"/>
      <c r="K44139"/>
      <c r="L44139"/>
      <c r="M44139"/>
      <c r="N44139"/>
      <c r="O44139"/>
      <c r="P44139"/>
      <c r="Q44139"/>
      <c r="R44139"/>
    </row>
    <row r="44140" spans="3:18" x14ac:dyDescent="0.2">
      <c r="C44140"/>
      <c r="D44140"/>
      <c r="E44140"/>
      <c r="F44140"/>
      <c r="G44140"/>
      <c r="H44140"/>
      <c r="I44140"/>
      <c r="J44140"/>
      <c r="K44140"/>
      <c r="L44140"/>
      <c r="M44140"/>
      <c r="N44140"/>
      <c r="O44140"/>
      <c r="P44140"/>
      <c r="Q44140"/>
      <c r="R44140"/>
    </row>
    <row r="44141" spans="3:18" x14ac:dyDescent="0.2">
      <c r="C44141"/>
      <c r="D44141"/>
      <c r="E44141"/>
      <c r="F44141"/>
      <c r="G44141"/>
      <c r="H44141"/>
      <c r="I44141"/>
      <c r="J44141"/>
      <c r="K44141"/>
      <c r="L44141"/>
      <c r="M44141"/>
      <c r="N44141"/>
      <c r="O44141"/>
      <c r="P44141"/>
      <c r="Q44141"/>
      <c r="R44141"/>
    </row>
    <row r="44142" spans="3:18" x14ac:dyDescent="0.2">
      <c r="C44142"/>
      <c r="D44142"/>
      <c r="E44142"/>
      <c r="F44142"/>
      <c r="G44142"/>
      <c r="H44142"/>
      <c r="I44142"/>
      <c r="J44142"/>
      <c r="K44142"/>
      <c r="L44142"/>
      <c r="M44142"/>
      <c r="N44142"/>
      <c r="O44142"/>
      <c r="P44142"/>
      <c r="Q44142"/>
      <c r="R44142"/>
    </row>
    <row r="44143" spans="3:18" x14ac:dyDescent="0.2">
      <c r="C44143"/>
      <c r="D44143"/>
      <c r="E44143"/>
      <c r="F44143"/>
      <c r="G44143"/>
      <c r="H44143"/>
      <c r="I44143"/>
      <c r="J44143"/>
      <c r="K44143"/>
      <c r="L44143"/>
      <c r="M44143"/>
      <c r="N44143"/>
      <c r="O44143"/>
      <c r="P44143"/>
      <c r="Q44143"/>
      <c r="R44143"/>
    </row>
    <row r="44144" spans="3:18" x14ac:dyDescent="0.2">
      <c r="C44144"/>
      <c r="D44144"/>
      <c r="E44144"/>
      <c r="F44144"/>
      <c r="G44144"/>
      <c r="H44144"/>
      <c r="I44144"/>
      <c r="J44144"/>
      <c r="K44144"/>
      <c r="L44144"/>
      <c r="M44144"/>
      <c r="N44144"/>
      <c r="O44144"/>
      <c r="P44144"/>
      <c r="Q44144"/>
      <c r="R44144"/>
    </row>
    <row r="44145" spans="3:18" x14ac:dyDescent="0.2">
      <c r="C44145"/>
      <c r="D44145"/>
      <c r="E44145"/>
      <c r="F44145"/>
      <c r="G44145"/>
      <c r="H44145"/>
      <c r="I44145"/>
      <c r="J44145"/>
      <c r="K44145"/>
      <c r="L44145"/>
      <c r="M44145"/>
      <c r="N44145"/>
      <c r="O44145"/>
      <c r="P44145"/>
      <c r="Q44145"/>
      <c r="R44145"/>
    </row>
    <row r="44146" spans="3:18" x14ac:dyDescent="0.2">
      <c r="C44146"/>
      <c r="D44146"/>
      <c r="E44146"/>
      <c r="F44146"/>
      <c r="G44146"/>
      <c r="H44146"/>
      <c r="I44146"/>
      <c r="J44146"/>
      <c r="K44146"/>
      <c r="L44146"/>
      <c r="M44146"/>
      <c r="N44146"/>
      <c r="O44146"/>
      <c r="P44146"/>
      <c r="Q44146"/>
      <c r="R44146"/>
    </row>
    <row r="44147" spans="3:18" x14ac:dyDescent="0.2">
      <c r="C44147"/>
      <c r="D44147"/>
      <c r="E44147"/>
      <c r="F44147"/>
      <c r="G44147"/>
      <c r="H44147"/>
      <c r="I44147"/>
      <c r="J44147"/>
      <c r="K44147"/>
      <c r="L44147"/>
      <c r="M44147"/>
      <c r="N44147"/>
      <c r="O44147"/>
      <c r="P44147"/>
      <c r="Q44147"/>
      <c r="R44147"/>
    </row>
    <row r="44148" spans="3:18" x14ac:dyDescent="0.2">
      <c r="C44148"/>
      <c r="D44148"/>
      <c r="E44148"/>
      <c r="F44148"/>
      <c r="G44148"/>
      <c r="H44148"/>
      <c r="I44148"/>
      <c r="J44148"/>
      <c r="K44148"/>
      <c r="L44148"/>
      <c r="M44148"/>
      <c r="N44148"/>
      <c r="O44148"/>
      <c r="P44148"/>
      <c r="Q44148"/>
      <c r="R44148"/>
    </row>
    <row r="44149" spans="3:18" x14ac:dyDescent="0.2">
      <c r="C44149"/>
      <c r="D44149"/>
      <c r="E44149"/>
      <c r="F44149"/>
      <c r="G44149"/>
      <c r="H44149"/>
      <c r="I44149"/>
      <c r="J44149"/>
      <c r="K44149"/>
      <c r="L44149"/>
      <c r="M44149"/>
      <c r="N44149"/>
      <c r="O44149"/>
      <c r="P44149"/>
      <c r="Q44149"/>
      <c r="R44149"/>
    </row>
    <row r="44150" spans="3:18" x14ac:dyDescent="0.2">
      <c r="C44150"/>
      <c r="D44150"/>
      <c r="E44150"/>
      <c r="F44150"/>
      <c r="G44150"/>
      <c r="H44150"/>
      <c r="I44150"/>
      <c r="J44150"/>
      <c r="K44150"/>
      <c r="L44150"/>
      <c r="M44150"/>
      <c r="N44150"/>
      <c r="O44150"/>
      <c r="P44150"/>
      <c r="Q44150"/>
      <c r="R44150"/>
    </row>
    <row r="44151" spans="3:18" x14ac:dyDescent="0.2">
      <c r="C44151"/>
      <c r="D44151"/>
      <c r="E44151"/>
      <c r="F44151"/>
      <c r="G44151"/>
      <c r="H44151"/>
      <c r="I44151"/>
      <c r="J44151"/>
      <c r="K44151"/>
      <c r="L44151"/>
      <c r="M44151"/>
      <c r="N44151"/>
      <c r="O44151"/>
      <c r="P44151"/>
      <c r="Q44151"/>
      <c r="R44151"/>
    </row>
    <row r="44152" spans="3:18" x14ac:dyDescent="0.2">
      <c r="C44152"/>
      <c r="D44152"/>
      <c r="E44152"/>
      <c r="F44152"/>
      <c r="G44152"/>
      <c r="H44152"/>
      <c r="I44152"/>
      <c r="J44152"/>
      <c r="K44152"/>
      <c r="L44152"/>
      <c r="M44152"/>
      <c r="N44152"/>
      <c r="O44152"/>
      <c r="P44152"/>
      <c r="Q44152"/>
      <c r="R44152"/>
    </row>
    <row r="44153" spans="3:18" x14ac:dyDescent="0.2">
      <c r="C44153"/>
      <c r="D44153"/>
      <c r="E44153"/>
      <c r="F44153"/>
      <c r="G44153"/>
      <c r="H44153"/>
      <c r="I44153"/>
      <c r="J44153"/>
      <c r="K44153"/>
      <c r="L44153"/>
      <c r="M44153"/>
      <c r="N44153"/>
      <c r="O44153"/>
      <c r="P44153"/>
      <c r="Q44153"/>
      <c r="R44153"/>
    </row>
    <row r="44154" spans="3:18" x14ac:dyDescent="0.2">
      <c r="C44154"/>
      <c r="D44154"/>
      <c r="E44154"/>
      <c r="F44154"/>
      <c r="G44154"/>
      <c r="H44154"/>
      <c r="I44154"/>
      <c r="J44154"/>
      <c r="K44154"/>
      <c r="L44154"/>
      <c r="M44154"/>
      <c r="N44154"/>
      <c r="O44154"/>
      <c r="P44154"/>
      <c r="Q44154"/>
      <c r="R44154"/>
    </row>
    <row r="44155" spans="3:18" x14ac:dyDescent="0.2">
      <c r="C44155"/>
      <c r="D44155"/>
      <c r="E44155"/>
      <c r="F44155"/>
      <c r="G44155"/>
      <c r="H44155"/>
      <c r="I44155"/>
      <c r="J44155"/>
      <c r="K44155"/>
      <c r="L44155"/>
      <c r="M44155"/>
      <c r="N44155"/>
      <c r="O44155"/>
      <c r="P44155"/>
      <c r="Q44155"/>
      <c r="R44155"/>
    </row>
    <row r="44156" spans="3:18" x14ac:dyDescent="0.2">
      <c r="C44156"/>
      <c r="D44156"/>
      <c r="E44156"/>
      <c r="F44156"/>
      <c r="G44156"/>
      <c r="H44156"/>
      <c r="I44156"/>
      <c r="J44156"/>
      <c r="K44156"/>
      <c r="L44156"/>
      <c r="M44156"/>
      <c r="N44156"/>
      <c r="O44156"/>
      <c r="P44156"/>
      <c r="Q44156"/>
      <c r="R44156"/>
    </row>
    <row r="44157" spans="3:18" x14ac:dyDescent="0.2">
      <c r="C44157"/>
      <c r="D44157"/>
      <c r="E44157"/>
      <c r="F44157"/>
      <c r="G44157"/>
      <c r="H44157"/>
      <c r="I44157"/>
      <c r="J44157"/>
      <c r="K44157"/>
      <c r="L44157"/>
      <c r="M44157"/>
      <c r="N44157"/>
      <c r="O44157"/>
      <c r="P44157"/>
      <c r="Q44157"/>
      <c r="R44157"/>
    </row>
    <row r="44158" spans="3:18" x14ac:dyDescent="0.2">
      <c r="C44158"/>
      <c r="D44158"/>
      <c r="E44158"/>
      <c r="F44158"/>
      <c r="G44158"/>
      <c r="H44158"/>
      <c r="I44158"/>
      <c r="J44158"/>
      <c r="K44158"/>
      <c r="L44158"/>
      <c r="M44158"/>
      <c r="N44158"/>
      <c r="O44158"/>
      <c r="P44158"/>
      <c r="Q44158"/>
      <c r="R44158"/>
    </row>
    <row r="44159" spans="3:18" x14ac:dyDescent="0.2">
      <c r="C44159"/>
      <c r="D44159"/>
      <c r="E44159"/>
      <c r="F44159"/>
      <c r="G44159"/>
      <c r="H44159"/>
      <c r="I44159"/>
      <c r="J44159"/>
      <c r="K44159"/>
      <c r="L44159"/>
      <c r="M44159"/>
      <c r="N44159"/>
      <c r="O44159"/>
      <c r="P44159"/>
      <c r="Q44159"/>
      <c r="R44159"/>
    </row>
    <row r="44160" spans="3:18" x14ac:dyDescent="0.2">
      <c r="C44160"/>
      <c r="D44160"/>
      <c r="E44160"/>
      <c r="F44160"/>
      <c r="G44160"/>
      <c r="H44160"/>
      <c r="I44160"/>
      <c r="J44160"/>
      <c r="K44160"/>
      <c r="L44160"/>
      <c r="M44160"/>
      <c r="N44160"/>
      <c r="O44160"/>
      <c r="P44160"/>
      <c r="Q44160"/>
      <c r="R44160"/>
    </row>
    <row r="44161" spans="3:18" x14ac:dyDescent="0.2">
      <c r="C44161"/>
      <c r="D44161"/>
      <c r="E44161"/>
      <c r="F44161"/>
      <c r="G44161"/>
      <c r="H44161"/>
      <c r="I44161"/>
      <c r="J44161"/>
      <c r="K44161"/>
      <c r="L44161"/>
      <c r="M44161"/>
      <c r="N44161"/>
      <c r="O44161"/>
      <c r="P44161"/>
      <c r="Q44161"/>
      <c r="R44161"/>
    </row>
    <row r="44162" spans="3:18" x14ac:dyDescent="0.2">
      <c r="C44162"/>
      <c r="D44162"/>
      <c r="E44162"/>
      <c r="F44162"/>
      <c r="G44162"/>
      <c r="H44162"/>
      <c r="I44162"/>
      <c r="J44162"/>
      <c r="K44162"/>
      <c r="L44162"/>
      <c r="M44162"/>
      <c r="N44162"/>
      <c r="O44162"/>
      <c r="P44162"/>
      <c r="Q44162"/>
      <c r="R44162"/>
    </row>
    <row r="44163" spans="3:18" x14ac:dyDescent="0.2">
      <c r="C44163"/>
      <c r="D44163"/>
      <c r="E44163"/>
      <c r="F44163"/>
      <c r="G44163"/>
      <c r="H44163"/>
      <c r="I44163"/>
      <c r="J44163"/>
      <c r="K44163"/>
      <c r="L44163"/>
      <c r="M44163"/>
      <c r="N44163"/>
      <c r="O44163"/>
      <c r="P44163"/>
      <c r="Q44163"/>
      <c r="R44163"/>
    </row>
    <row r="44164" spans="3:18" x14ac:dyDescent="0.2">
      <c r="C44164"/>
      <c r="D44164"/>
      <c r="E44164"/>
      <c r="F44164"/>
      <c r="G44164"/>
      <c r="H44164"/>
      <c r="I44164"/>
      <c r="J44164"/>
      <c r="K44164"/>
      <c r="L44164"/>
      <c r="M44164"/>
      <c r="N44164"/>
      <c r="O44164"/>
      <c r="P44164"/>
      <c r="Q44164"/>
      <c r="R44164"/>
    </row>
    <row r="44165" spans="3:18" x14ac:dyDescent="0.2">
      <c r="C44165"/>
      <c r="D44165"/>
      <c r="E44165"/>
      <c r="F44165"/>
      <c r="G44165"/>
      <c r="H44165"/>
      <c r="I44165"/>
      <c r="J44165"/>
      <c r="K44165"/>
      <c r="L44165"/>
      <c r="M44165"/>
      <c r="N44165"/>
      <c r="O44165"/>
      <c r="P44165"/>
      <c r="Q44165"/>
      <c r="R44165"/>
    </row>
    <row r="44166" spans="3:18" x14ac:dyDescent="0.2">
      <c r="C44166"/>
      <c r="D44166"/>
      <c r="E44166"/>
      <c r="F44166"/>
      <c r="G44166"/>
      <c r="H44166"/>
      <c r="I44166"/>
      <c r="J44166"/>
      <c r="K44166"/>
      <c r="L44166"/>
      <c r="M44166"/>
      <c r="N44166"/>
      <c r="O44166"/>
      <c r="P44166"/>
      <c r="Q44166"/>
      <c r="R44166"/>
    </row>
    <row r="44167" spans="3:18" x14ac:dyDescent="0.2">
      <c r="C44167"/>
      <c r="D44167"/>
      <c r="E44167"/>
      <c r="F44167"/>
      <c r="G44167"/>
      <c r="H44167"/>
      <c r="I44167"/>
      <c r="J44167"/>
      <c r="K44167"/>
      <c r="L44167"/>
      <c r="M44167"/>
      <c r="N44167"/>
      <c r="O44167"/>
      <c r="P44167"/>
      <c r="Q44167"/>
      <c r="R44167"/>
    </row>
    <row r="44168" spans="3:18" x14ac:dyDescent="0.2">
      <c r="C44168"/>
      <c r="D44168"/>
      <c r="E44168"/>
      <c r="F44168"/>
      <c r="G44168"/>
      <c r="H44168"/>
      <c r="I44168"/>
      <c r="J44168"/>
      <c r="K44168"/>
      <c r="L44168"/>
      <c r="M44168"/>
      <c r="N44168"/>
      <c r="O44168"/>
      <c r="P44168"/>
      <c r="Q44168"/>
      <c r="R44168"/>
    </row>
    <row r="44169" spans="3:18" x14ac:dyDescent="0.2">
      <c r="C44169"/>
      <c r="D44169"/>
      <c r="E44169"/>
      <c r="F44169"/>
      <c r="G44169"/>
      <c r="H44169"/>
      <c r="I44169"/>
      <c r="J44169"/>
      <c r="K44169"/>
      <c r="L44169"/>
      <c r="M44169"/>
      <c r="N44169"/>
      <c r="O44169"/>
      <c r="P44169"/>
      <c r="Q44169"/>
      <c r="R44169"/>
    </row>
    <row r="44170" spans="3:18" x14ac:dyDescent="0.2">
      <c r="C44170"/>
      <c r="D44170"/>
      <c r="E44170"/>
      <c r="F44170"/>
      <c r="G44170"/>
      <c r="H44170"/>
      <c r="I44170"/>
      <c r="J44170"/>
      <c r="K44170"/>
      <c r="L44170"/>
      <c r="M44170"/>
      <c r="N44170"/>
      <c r="O44170"/>
      <c r="P44170"/>
      <c r="Q44170"/>
      <c r="R44170"/>
    </row>
    <row r="44171" spans="3:18" x14ac:dyDescent="0.2">
      <c r="C44171"/>
      <c r="D44171"/>
      <c r="E44171"/>
      <c r="F44171"/>
      <c r="G44171"/>
      <c r="H44171"/>
      <c r="I44171"/>
      <c r="J44171"/>
      <c r="K44171"/>
      <c r="L44171"/>
      <c r="M44171"/>
      <c r="N44171"/>
      <c r="O44171"/>
      <c r="P44171"/>
      <c r="Q44171"/>
      <c r="R44171"/>
    </row>
    <row r="44172" spans="3:18" x14ac:dyDescent="0.2">
      <c r="C44172"/>
      <c r="D44172"/>
      <c r="E44172"/>
      <c r="F44172"/>
      <c r="G44172"/>
      <c r="H44172"/>
      <c r="I44172"/>
      <c r="J44172"/>
      <c r="K44172"/>
      <c r="L44172"/>
      <c r="M44172"/>
      <c r="N44172"/>
      <c r="O44172"/>
      <c r="P44172"/>
      <c r="Q44172"/>
      <c r="R44172"/>
    </row>
    <row r="44173" spans="3:18" x14ac:dyDescent="0.2">
      <c r="C44173"/>
      <c r="D44173"/>
      <c r="E44173"/>
      <c r="F44173"/>
      <c r="G44173"/>
      <c r="H44173"/>
      <c r="I44173"/>
      <c r="J44173"/>
      <c r="K44173"/>
      <c r="L44173"/>
      <c r="M44173"/>
      <c r="N44173"/>
      <c r="O44173"/>
      <c r="P44173"/>
      <c r="Q44173"/>
      <c r="R44173"/>
    </row>
    <row r="44174" spans="3:18" x14ac:dyDescent="0.2">
      <c r="C44174"/>
      <c r="D44174"/>
      <c r="E44174"/>
      <c r="F44174"/>
      <c r="G44174"/>
      <c r="H44174"/>
      <c r="I44174"/>
      <c r="J44174"/>
      <c r="K44174"/>
      <c r="L44174"/>
      <c r="M44174"/>
      <c r="N44174"/>
      <c r="O44174"/>
      <c r="P44174"/>
      <c r="Q44174"/>
      <c r="R44174"/>
    </row>
    <row r="44175" spans="3:18" x14ac:dyDescent="0.2">
      <c r="C44175"/>
      <c r="D44175"/>
      <c r="E44175"/>
      <c r="F44175"/>
      <c r="G44175"/>
      <c r="H44175"/>
      <c r="I44175"/>
      <c r="J44175"/>
      <c r="K44175"/>
      <c r="L44175"/>
      <c r="M44175"/>
      <c r="N44175"/>
      <c r="O44175"/>
      <c r="P44175"/>
      <c r="Q44175"/>
      <c r="R44175"/>
    </row>
    <row r="44176" spans="3:18" x14ac:dyDescent="0.2">
      <c r="C44176"/>
      <c r="D44176"/>
      <c r="E44176"/>
      <c r="F44176"/>
      <c r="G44176"/>
      <c r="H44176"/>
      <c r="I44176"/>
      <c r="J44176"/>
      <c r="K44176"/>
      <c r="L44176"/>
      <c r="M44176"/>
      <c r="N44176"/>
      <c r="O44176"/>
      <c r="P44176"/>
      <c r="Q44176"/>
      <c r="R44176"/>
    </row>
    <row r="44177" spans="3:18" x14ac:dyDescent="0.2">
      <c r="C44177"/>
      <c r="D44177"/>
      <c r="E44177"/>
      <c r="F44177"/>
      <c r="G44177"/>
      <c r="H44177"/>
      <c r="I44177"/>
      <c r="J44177"/>
      <c r="K44177"/>
      <c r="L44177"/>
      <c r="M44177"/>
      <c r="N44177"/>
      <c r="O44177"/>
      <c r="P44177"/>
      <c r="Q44177"/>
      <c r="R44177"/>
    </row>
    <row r="44178" spans="3:18" x14ac:dyDescent="0.2">
      <c r="C44178"/>
      <c r="D44178"/>
      <c r="E44178"/>
      <c r="F44178"/>
      <c r="G44178"/>
      <c r="H44178"/>
      <c r="I44178"/>
      <c r="J44178"/>
      <c r="K44178"/>
      <c r="L44178"/>
      <c r="M44178"/>
      <c r="N44178"/>
      <c r="O44178"/>
      <c r="P44178"/>
      <c r="Q44178"/>
      <c r="R44178"/>
    </row>
    <row r="44179" spans="3:18" x14ac:dyDescent="0.2">
      <c r="C44179"/>
      <c r="D44179"/>
      <c r="E44179"/>
      <c r="F44179"/>
      <c r="G44179"/>
      <c r="H44179"/>
      <c r="I44179"/>
      <c r="J44179"/>
      <c r="K44179"/>
      <c r="L44179"/>
      <c r="M44179"/>
      <c r="N44179"/>
      <c r="O44179"/>
      <c r="P44179"/>
      <c r="Q44179"/>
      <c r="R44179"/>
    </row>
    <row r="44180" spans="3:18" x14ac:dyDescent="0.2">
      <c r="C44180"/>
      <c r="D44180"/>
      <c r="E44180"/>
      <c r="F44180"/>
      <c r="G44180"/>
      <c r="H44180"/>
      <c r="I44180"/>
      <c r="J44180"/>
      <c r="K44180"/>
      <c r="L44180"/>
      <c r="M44180"/>
      <c r="N44180"/>
      <c r="O44180"/>
      <c r="P44180"/>
      <c r="Q44180"/>
      <c r="R44180"/>
    </row>
    <row r="44181" spans="3:18" x14ac:dyDescent="0.2">
      <c r="C44181"/>
      <c r="D44181"/>
      <c r="E44181"/>
      <c r="F44181"/>
      <c r="G44181"/>
      <c r="H44181"/>
      <c r="I44181"/>
      <c r="J44181"/>
      <c r="K44181"/>
      <c r="L44181"/>
      <c r="M44181"/>
      <c r="N44181"/>
      <c r="O44181"/>
      <c r="P44181"/>
      <c r="Q44181"/>
      <c r="R44181"/>
    </row>
    <row r="44182" spans="3:18" x14ac:dyDescent="0.2">
      <c r="C44182"/>
      <c r="D44182"/>
      <c r="E44182"/>
      <c r="F44182"/>
      <c r="G44182"/>
      <c r="H44182"/>
      <c r="I44182"/>
      <c r="J44182"/>
      <c r="K44182"/>
      <c r="L44182"/>
      <c r="M44182"/>
      <c r="N44182"/>
      <c r="O44182"/>
      <c r="P44182"/>
      <c r="Q44182"/>
      <c r="R44182"/>
    </row>
    <row r="44183" spans="3:18" x14ac:dyDescent="0.2">
      <c r="C44183"/>
      <c r="D44183"/>
      <c r="E44183"/>
      <c r="F44183"/>
      <c r="G44183"/>
      <c r="H44183"/>
      <c r="I44183"/>
      <c r="J44183"/>
      <c r="K44183"/>
      <c r="L44183"/>
      <c r="M44183"/>
      <c r="N44183"/>
      <c r="O44183"/>
      <c r="P44183"/>
      <c r="Q44183"/>
      <c r="R44183"/>
    </row>
    <row r="44184" spans="3:18" x14ac:dyDescent="0.2">
      <c r="C44184"/>
      <c r="D44184"/>
      <c r="E44184"/>
      <c r="F44184"/>
      <c r="G44184"/>
      <c r="H44184"/>
      <c r="I44184"/>
      <c r="J44184"/>
      <c r="K44184"/>
      <c r="L44184"/>
      <c r="M44184"/>
      <c r="N44184"/>
      <c r="O44184"/>
      <c r="P44184"/>
      <c r="Q44184"/>
      <c r="R44184"/>
    </row>
    <row r="44185" spans="3:18" x14ac:dyDescent="0.2">
      <c r="C44185"/>
      <c r="D44185"/>
      <c r="E44185"/>
      <c r="F44185"/>
      <c r="G44185"/>
      <c r="H44185"/>
      <c r="I44185"/>
      <c r="J44185"/>
      <c r="K44185"/>
      <c r="L44185"/>
      <c r="M44185"/>
      <c r="N44185"/>
      <c r="O44185"/>
      <c r="P44185"/>
      <c r="Q44185"/>
      <c r="R44185"/>
    </row>
    <row r="44186" spans="3:18" x14ac:dyDescent="0.2">
      <c r="C44186"/>
      <c r="D44186"/>
      <c r="E44186"/>
      <c r="F44186"/>
      <c r="G44186"/>
      <c r="H44186"/>
      <c r="I44186"/>
      <c r="J44186"/>
      <c r="K44186"/>
      <c r="L44186"/>
      <c r="M44186"/>
      <c r="N44186"/>
      <c r="O44186"/>
      <c r="P44186"/>
      <c r="Q44186"/>
      <c r="R44186"/>
    </row>
    <row r="44187" spans="3:18" x14ac:dyDescent="0.2">
      <c r="C44187"/>
      <c r="D44187"/>
      <c r="E44187"/>
      <c r="F44187"/>
      <c r="G44187"/>
      <c r="H44187"/>
      <c r="I44187"/>
      <c r="J44187"/>
      <c r="K44187"/>
      <c r="L44187"/>
      <c r="M44187"/>
      <c r="N44187"/>
      <c r="O44187"/>
      <c r="P44187"/>
      <c r="Q44187"/>
      <c r="R44187"/>
    </row>
    <row r="44188" spans="3:18" x14ac:dyDescent="0.2">
      <c r="C44188"/>
      <c r="D44188"/>
      <c r="E44188"/>
      <c r="F44188"/>
      <c r="G44188"/>
      <c r="H44188"/>
      <c r="I44188"/>
      <c r="J44188"/>
      <c r="K44188"/>
      <c r="L44188"/>
      <c r="M44188"/>
      <c r="N44188"/>
      <c r="O44188"/>
      <c r="P44188"/>
      <c r="Q44188"/>
      <c r="R44188"/>
    </row>
    <row r="44189" spans="3:18" x14ac:dyDescent="0.2">
      <c r="C44189"/>
      <c r="D44189"/>
      <c r="E44189"/>
      <c r="F44189"/>
      <c r="G44189"/>
      <c r="H44189"/>
      <c r="I44189"/>
      <c r="J44189"/>
      <c r="K44189"/>
      <c r="L44189"/>
      <c r="M44189"/>
      <c r="N44189"/>
      <c r="O44189"/>
      <c r="P44189"/>
      <c r="Q44189"/>
      <c r="R44189"/>
    </row>
    <row r="44190" spans="3:18" x14ac:dyDescent="0.2">
      <c r="C44190"/>
      <c r="D44190"/>
      <c r="E44190"/>
      <c r="F44190"/>
      <c r="G44190"/>
      <c r="H44190"/>
      <c r="I44190"/>
      <c r="J44190"/>
      <c r="K44190"/>
      <c r="L44190"/>
      <c r="M44190"/>
      <c r="N44190"/>
      <c r="O44190"/>
      <c r="P44190"/>
      <c r="Q44190"/>
      <c r="R44190"/>
    </row>
    <row r="44191" spans="3:18" x14ac:dyDescent="0.2">
      <c r="C44191"/>
      <c r="D44191"/>
      <c r="E44191"/>
      <c r="F44191"/>
      <c r="G44191"/>
      <c r="H44191"/>
      <c r="I44191"/>
      <c r="J44191"/>
      <c r="K44191"/>
      <c r="L44191"/>
      <c r="M44191"/>
      <c r="N44191"/>
      <c r="O44191"/>
      <c r="P44191"/>
      <c r="Q44191"/>
      <c r="R44191"/>
    </row>
    <row r="44192" spans="3:18" x14ac:dyDescent="0.2">
      <c r="C44192"/>
      <c r="D44192"/>
      <c r="E44192"/>
      <c r="F44192"/>
      <c r="G44192"/>
      <c r="H44192"/>
      <c r="I44192"/>
      <c r="J44192"/>
      <c r="K44192"/>
      <c r="L44192"/>
      <c r="M44192"/>
      <c r="N44192"/>
      <c r="O44192"/>
      <c r="P44192"/>
      <c r="Q44192"/>
      <c r="R44192"/>
    </row>
    <row r="44193" spans="3:18" x14ac:dyDescent="0.2">
      <c r="C44193"/>
      <c r="D44193"/>
      <c r="E44193"/>
      <c r="F44193"/>
      <c r="G44193"/>
      <c r="H44193"/>
      <c r="I44193"/>
      <c r="J44193"/>
      <c r="K44193"/>
      <c r="L44193"/>
      <c r="M44193"/>
      <c r="N44193"/>
      <c r="O44193"/>
      <c r="P44193"/>
      <c r="Q44193"/>
      <c r="R44193"/>
    </row>
    <row r="44194" spans="3:18" x14ac:dyDescent="0.2">
      <c r="C44194"/>
      <c r="D44194"/>
      <c r="E44194"/>
      <c r="F44194"/>
      <c r="G44194"/>
      <c r="H44194"/>
      <c r="I44194"/>
      <c r="J44194"/>
      <c r="K44194"/>
      <c r="L44194"/>
      <c r="M44194"/>
      <c r="N44194"/>
      <c r="O44194"/>
      <c r="P44194"/>
      <c r="Q44194"/>
      <c r="R44194"/>
    </row>
    <row r="44195" spans="3:18" x14ac:dyDescent="0.2">
      <c r="C44195"/>
      <c r="D44195"/>
      <c r="E44195"/>
      <c r="F44195"/>
      <c r="G44195"/>
      <c r="H44195"/>
      <c r="I44195"/>
      <c r="J44195"/>
      <c r="K44195"/>
      <c r="L44195"/>
      <c r="M44195"/>
      <c r="N44195"/>
      <c r="O44195"/>
      <c r="P44195"/>
      <c r="Q44195"/>
      <c r="R44195"/>
    </row>
    <row r="44196" spans="3:18" x14ac:dyDescent="0.2">
      <c r="C44196"/>
      <c r="D44196"/>
      <c r="E44196"/>
      <c r="F44196"/>
      <c r="G44196"/>
      <c r="H44196"/>
      <c r="I44196"/>
      <c r="J44196"/>
      <c r="K44196"/>
      <c r="L44196"/>
      <c r="M44196"/>
      <c r="N44196"/>
      <c r="O44196"/>
      <c r="P44196"/>
      <c r="Q44196"/>
      <c r="R44196"/>
    </row>
    <row r="44197" spans="3:18" x14ac:dyDescent="0.2">
      <c r="C44197"/>
      <c r="D44197"/>
      <c r="E44197"/>
      <c r="F44197"/>
      <c r="G44197"/>
      <c r="H44197"/>
      <c r="I44197"/>
      <c r="J44197"/>
      <c r="K44197"/>
      <c r="L44197"/>
      <c r="M44197"/>
      <c r="N44197"/>
      <c r="O44197"/>
      <c r="P44197"/>
      <c r="Q44197"/>
      <c r="R44197"/>
    </row>
    <row r="44198" spans="3:18" x14ac:dyDescent="0.2">
      <c r="C44198"/>
      <c r="D44198"/>
      <c r="E44198"/>
      <c r="F44198"/>
      <c r="G44198"/>
      <c r="H44198"/>
      <c r="I44198"/>
      <c r="J44198"/>
      <c r="K44198"/>
      <c r="L44198"/>
      <c r="M44198"/>
      <c r="N44198"/>
      <c r="O44198"/>
      <c r="P44198"/>
      <c r="Q44198"/>
      <c r="R44198"/>
    </row>
    <row r="44199" spans="3:18" x14ac:dyDescent="0.2">
      <c r="C44199"/>
      <c r="D44199"/>
      <c r="E44199"/>
      <c r="F44199"/>
      <c r="G44199"/>
      <c r="H44199"/>
      <c r="I44199"/>
      <c r="J44199"/>
      <c r="K44199"/>
      <c r="L44199"/>
      <c r="M44199"/>
      <c r="N44199"/>
      <c r="O44199"/>
      <c r="P44199"/>
      <c r="Q44199"/>
      <c r="R44199"/>
    </row>
    <row r="44200" spans="3:18" x14ac:dyDescent="0.2">
      <c r="C44200"/>
      <c r="D44200"/>
      <c r="E44200"/>
      <c r="F44200"/>
      <c r="G44200"/>
      <c r="H44200"/>
      <c r="I44200"/>
      <c r="J44200"/>
      <c r="K44200"/>
      <c r="L44200"/>
      <c r="M44200"/>
      <c r="N44200"/>
      <c r="O44200"/>
      <c r="P44200"/>
      <c r="Q44200"/>
      <c r="R44200"/>
    </row>
    <row r="44201" spans="3:18" x14ac:dyDescent="0.2">
      <c r="C44201"/>
      <c r="D44201"/>
      <c r="E44201"/>
      <c r="F44201"/>
      <c r="G44201"/>
      <c r="H44201"/>
      <c r="I44201"/>
      <c r="J44201"/>
      <c r="K44201"/>
      <c r="L44201"/>
      <c r="M44201"/>
      <c r="N44201"/>
      <c r="O44201"/>
      <c r="P44201"/>
      <c r="Q44201"/>
      <c r="R44201"/>
    </row>
    <row r="44202" spans="3:18" x14ac:dyDescent="0.2">
      <c r="C44202"/>
      <c r="D44202"/>
      <c r="E44202"/>
      <c r="F44202"/>
      <c r="G44202"/>
      <c r="H44202"/>
      <c r="I44202"/>
      <c r="J44202"/>
      <c r="K44202"/>
      <c r="L44202"/>
      <c r="M44202"/>
      <c r="N44202"/>
      <c r="O44202"/>
      <c r="P44202"/>
      <c r="Q44202"/>
      <c r="R44202"/>
    </row>
    <row r="44203" spans="3:18" x14ac:dyDescent="0.2">
      <c r="C44203"/>
      <c r="D44203"/>
      <c r="E44203"/>
      <c r="F44203"/>
      <c r="G44203"/>
      <c r="H44203"/>
      <c r="I44203"/>
      <c r="J44203"/>
      <c r="K44203"/>
      <c r="L44203"/>
      <c r="M44203"/>
      <c r="N44203"/>
      <c r="O44203"/>
      <c r="P44203"/>
      <c r="Q44203"/>
      <c r="R44203"/>
    </row>
    <row r="44204" spans="3:18" x14ac:dyDescent="0.2">
      <c r="C44204"/>
      <c r="D44204"/>
      <c r="E44204"/>
      <c r="F44204"/>
      <c r="G44204"/>
      <c r="H44204"/>
      <c r="I44204"/>
      <c r="J44204"/>
      <c r="K44204"/>
      <c r="L44204"/>
      <c r="M44204"/>
      <c r="N44204"/>
      <c r="O44204"/>
      <c r="P44204"/>
      <c r="Q44204"/>
      <c r="R44204"/>
    </row>
    <row r="44205" spans="3:18" x14ac:dyDescent="0.2">
      <c r="C44205"/>
      <c r="D44205"/>
      <c r="E44205"/>
      <c r="F44205"/>
      <c r="G44205"/>
      <c r="H44205"/>
      <c r="I44205"/>
      <c r="J44205"/>
      <c r="K44205"/>
      <c r="L44205"/>
      <c r="M44205"/>
      <c r="N44205"/>
      <c r="O44205"/>
      <c r="P44205"/>
      <c r="Q44205"/>
      <c r="R44205"/>
    </row>
    <row r="44206" spans="3:18" x14ac:dyDescent="0.2">
      <c r="C44206"/>
      <c r="D44206"/>
      <c r="E44206"/>
      <c r="F44206"/>
      <c r="G44206"/>
      <c r="H44206"/>
      <c r="I44206"/>
      <c r="J44206"/>
      <c r="K44206"/>
      <c r="L44206"/>
      <c r="M44206"/>
      <c r="N44206"/>
      <c r="O44206"/>
      <c r="P44206"/>
      <c r="Q44206"/>
      <c r="R44206"/>
    </row>
    <row r="44207" spans="3:18" x14ac:dyDescent="0.2">
      <c r="C44207"/>
      <c r="D44207"/>
      <c r="E44207"/>
      <c r="F44207"/>
      <c r="G44207"/>
      <c r="H44207"/>
      <c r="I44207"/>
      <c r="J44207"/>
      <c r="K44207"/>
      <c r="L44207"/>
      <c r="M44207"/>
      <c r="N44207"/>
      <c r="O44207"/>
      <c r="P44207"/>
      <c r="Q44207"/>
      <c r="R44207"/>
    </row>
    <row r="44208" spans="3:18" x14ac:dyDescent="0.2">
      <c r="C44208"/>
      <c r="D44208"/>
      <c r="E44208"/>
      <c r="F44208"/>
      <c r="G44208"/>
      <c r="H44208"/>
      <c r="I44208"/>
      <c r="J44208"/>
      <c r="K44208"/>
      <c r="L44208"/>
      <c r="M44208"/>
      <c r="N44208"/>
      <c r="O44208"/>
      <c r="P44208"/>
      <c r="Q44208"/>
      <c r="R44208"/>
    </row>
    <row r="44209" spans="3:18" x14ac:dyDescent="0.2">
      <c r="C44209"/>
      <c r="D44209"/>
      <c r="E44209"/>
      <c r="F44209"/>
      <c r="G44209"/>
      <c r="H44209"/>
      <c r="I44209"/>
      <c r="J44209"/>
      <c r="K44209"/>
      <c r="L44209"/>
      <c r="M44209"/>
      <c r="N44209"/>
      <c r="O44209"/>
      <c r="P44209"/>
      <c r="Q44209"/>
      <c r="R44209"/>
    </row>
    <row r="44210" spans="3:18" x14ac:dyDescent="0.2">
      <c r="C44210"/>
      <c r="D44210"/>
      <c r="E44210"/>
      <c r="F44210"/>
      <c r="G44210"/>
      <c r="H44210"/>
      <c r="I44210"/>
      <c r="J44210"/>
      <c r="K44210"/>
      <c r="L44210"/>
      <c r="M44210"/>
      <c r="N44210"/>
      <c r="O44210"/>
      <c r="P44210"/>
      <c r="Q44210"/>
      <c r="R44210"/>
    </row>
    <row r="44211" spans="3:18" x14ac:dyDescent="0.2">
      <c r="C44211"/>
      <c r="D44211"/>
      <c r="E44211"/>
      <c r="F44211"/>
      <c r="G44211"/>
      <c r="H44211"/>
      <c r="I44211"/>
      <c r="J44211"/>
      <c r="K44211"/>
      <c r="L44211"/>
      <c r="M44211"/>
      <c r="N44211"/>
      <c r="O44211"/>
      <c r="P44211"/>
      <c r="Q44211"/>
      <c r="R44211"/>
    </row>
    <row r="44212" spans="3:18" x14ac:dyDescent="0.2">
      <c r="C44212"/>
      <c r="D44212"/>
      <c r="E44212"/>
      <c r="F44212"/>
      <c r="G44212"/>
      <c r="H44212"/>
      <c r="I44212"/>
      <c r="J44212"/>
      <c r="K44212"/>
      <c r="L44212"/>
      <c r="M44212"/>
      <c r="N44212"/>
      <c r="O44212"/>
      <c r="P44212"/>
      <c r="Q44212"/>
      <c r="R44212"/>
    </row>
    <row r="44213" spans="3:18" x14ac:dyDescent="0.2">
      <c r="C44213"/>
      <c r="D44213"/>
      <c r="E44213"/>
      <c r="F44213"/>
      <c r="G44213"/>
      <c r="H44213"/>
      <c r="I44213"/>
      <c r="J44213"/>
      <c r="K44213"/>
      <c r="L44213"/>
      <c r="M44213"/>
      <c r="N44213"/>
      <c r="O44213"/>
      <c r="P44213"/>
      <c r="Q44213"/>
      <c r="R44213"/>
    </row>
    <row r="44214" spans="3:18" x14ac:dyDescent="0.2">
      <c r="C44214"/>
      <c r="D44214"/>
      <c r="E44214"/>
      <c r="F44214"/>
      <c r="G44214"/>
      <c r="H44214"/>
      <c r="I44214"/>
      <c r="J44214"/>
      <c r="K44214"/>
      <c r="L44214"/>
      <c r="M44214"/>
      <c r="N44214"/>
      <c r="O44214"/>
      <c r="P44214"/>
      <c r="Q44214"/>
      <c r="R44214"/>
    </row>
    <row r="44215" spans="3:18" x14ac:dyDescent="0.2">
      <c r="C44215"/>
      <c r="D44215"/>
      <c r="E44215"/>
      <c r="F44215"/>
      <c r="G44215"/>
      <c r="H44215"/>
      <c r="I44215"/>
      <c r="J44215"/>
      <c r="K44215"/>
      <c r="L44215"/>
      <c r="M44215"/>
      <c r="N44215"/>
      <c r="O44215"/>
      <c r="P44215"/>
      <c r="Q44215"/>
      <c r="R44215"/>
    </row>
    <row r="44216" spans="3:18" x14ac:dyDescent="0.2">
      <c r="C44216"/>
      <c r="D44216"/>
      <c r="E44216"/>
      <c r="F44216"/>
      <c r="G44216"/>
      <c r="H44216"/>
      <c r="I44216"/>
      <c r="J44216"/>
      <c r="K44216"/>
      <c r="L44216"/>
      <c r="M44216"/>
      <c r="N44216"/>
      <c r="O44216"/>
      <c r="P44216"/>
      <c r="Q44216"/>
      <c r="R44216"/>
    </row>
    <row r="44217" spans="3:18" x14ac:dyDescent="0.2">
      <c r="C44217"/>
      <c r="D44217"/>
      <c r="E44217"/>
      <c r="F44217"/>
      <c r="G44217"/>
      <c r="H44217"/>
      <c r="I44217"/>
      <c r="J44217"/>
      <c r="K44217"/>
      <c r="L44217"/>
      <c r="M44217"/>
      <c r="N44217"/>
      <c r="O44217"/>
      <c r="P44217"/>
      <c r="Q44217"/>
      <c r="R44217"/>
    </row>
    <row r="44218" spans="3:18" x14ac:dyDescent="0.2">
      <c r="C44218"/>
      <c r="D44218"/>
      <c r="E44218"/>
      <c r="F44218"/>
      <c r="G44218"/>
      <c r="H44218"/>
      <c r="I44218"/>
      <c r="J44218"/>
      <c r="K44218"/>
      <c r="L44218"/>
      <c r="M44218"/>
      <c r="N44218"/>
      <c r="O44218"/>
      <c r="P44218"/>
      <c r="Q44218"/>
      <c r="R44218"/>
    </row>
    <row r="44219" spans="3:18" x14ac:dyDescent="0.2">
      <c r="C44219"/>
      <c r="D44219"/>
      <c r="E44219"/>
      <c r="F44219"/>
      <c r="G44219"/>
      <c r="H44219"/>
      <c r="I44219"/>
      <c r="J44219"/>
      <c r="K44219"/>
      <c r="L44219"/>
      <c r="M44219"/>
      <c r="N44219"/>
      <c r="O44219"/>
      <c r="P44219"/>
      <c r="Q44219"/>
      <c r="R44219"/>
    </row>
    <row r="44220" spans="3:18" x14ac:dyDescent="0.2">
      <c r="C44220"/>
      <c r="D44220"/>
      <c r="E44220"/>
      <c r="F44220"/>
      <c r="G44220"/>
      <c r="H44220"/>
      <c r="I44220"/>
      <c r="J44220"/>
      <c r="K44220"/>
      <c r="L44220"/>
      <c r="M44220"/>
      <c r="N44220"/>
      <c r="O44220"/>
      <c r="P44220"/>
      <c r="Q44220"/>
      <c r="R44220"/>
    </row>
    <row r="44221" spans="3:18" x14ac:dyDescent="0.2">
      <c r="C44221"/>
      <c r="D44221"/>
      <c r="E44221"/>
      <c r="F44221"/>
      <c r="G44221"/>
      <c r="H44221"/>
      <c r="I44221"/>
      <c r="J44221"/>
      <c r="K44221"/>
      <c r="L44221"/>
      <c r="M44221"/>
      <c r="N44221"/>
      <c r="O44221"/>
      <c r="P44221"/>
      <c r="Q44221"/>
      <c r="R44221"/>
    </row>
    <row r="44222" spans="3:18" x14ac:dyDescent="0.2">
      <c r="C44222"/>
      <c r="D44222"/>
      <c r="E44222"/>
      <c r="F44222"/>
      <c r="G44222"/>
      <c r="H44222"/>
      <c r="I44222"/>
      <c r="J44222"/>
      <c r="K44222"/>
      <c r="L44222"/>
      <c r="M44222"/>
      <c r="N44222"/>
      <c r="O44222"/>
      <c r="P44222"/>
      <c r="Q44222"/>
      <c r="R44222"/>
    </row>
    <row r="44223" spans="3:18" x14ac:dyDescent="0.2">
      <c r="C44223"/>
      <c r="D44223"/>
      <c r="E44223"/>
      <c r="F44223"/>
      <c r="G44223"/>
      <c r="H44223"/>
      <c r="I44223"/>
      <c r="J44223"/>
      <c r="K44223"/>
      <c r="L44223"/>
      <c r="M44223"/>
      <c r="N44223"/>
      <c r="O44223"/>
      <c r="P44223"/>
      <c r="Q44223"/>
      <c r="R44223"/>
    </row>
    <row r="44224" spans="3:18" x14ac:dyDescent="0.2">
      <c r="C44224"/>
      <c r="D44224"/>
      <c r="E44224"/>
      <c r="F44224"/>
      <c r="G44224"/>
      <c r="H44224"/>
      <c r="I44224"/>
      <c r="J44224"/>
      <c r="K44224"/>
      <c r="L44224"/>
      <c r="M44224"/>
      <c r="N44224"/>
      <c r="O44224"/>
      <c r="P44224"/>
      <c r="Q44224"/>
      <c r="R44224"/>
    </row>
    <row r="44225" spans="3:18" x14ac:dyDescent="0.2">
      <c r="C44225"/>
      <c r="D44225"/>
      <c r="E44225"/>
      <c r="F44225"/>
      <c r="G44225"/>
      <c r="H44225"/>
      <c r="I44225"/>
      <c r="J44225"/>
      <c r="K44225"/>
      <c r="L44225"/>
      <c r="M44225"/>
      <c r="N44225"/>
      <c r="O44225"/>
      <c r="P44225"/>
      <c r="Q44225"/>
      <c r="R44225"/>
    </row>
    <row r="44226" spans="3:18" x14ac:dyDescent="0.2">
      <c r="C44226"/>
      <c r="D44226"/>
      <c r="E44226"/>
      <c r="F44226"/>
      <c r="G44226"/>
      <c r="H44226"/>
      <c r="I44226"/>
      <c r="J44226"/>
      <c r="K44226"/>
      <c r="L44226"/>
      <c r="M44226"/>
      <c r="N44226"/>
      <c r="O44226"/>
      <c r="P44226"/>
      <c r="Q44226"/>
      <c r="R44226"/>
    </row>
    <row r="44227" spans="3:18" x14ac:dyDescent="0.2">
      <c r="C44227"/>
      <c r="D44227"/>
      <c r="E44227"/>
      <c r="F44227"/>
      <c r="G44227"/>
      <c r="H44227"/>
      <c r="I44227"/>
      <c r="J44227"/>
      <c r="K44227"/>
      <c r="L44227"/>
      <c r="M44227"/>
      <c r="N44227"/>
      <c r="O44227"/>
      <c r="P44227"/>
      <c r="Q44227"/>
      <c r="R44227"/>
    </row>
    <row r="44228" spans="3:18" x14ac:dyDescent="0.2">
      <c r="C44228"/>
      <c r="D44228"/>
      <c r="E44228"/>
      <c r="F44228"/>
      <c r="G44228"/>
      <c r="H44228"/>
      <c r="I44228"/>
      <c r="J44228"/>
      <c r="K44228"/>
      <c r="L44228"/>
      <c r="M44228"/>
      <c r="N44228"/>
      <c r="O44228"/>
      <c r="P44228"/>
      <c r="Q44228"/>
      <c r="R44228"/>
    </row>
    <row r="44229" spans="3:18" x14ac:dyDescent="0.2">
      <c r="C44229"/>
      <c r="D44229"/>
      <c r="E44229"/>
      <c r="F44229"/>
      <c r="G44229"/>
      <c r="H44229"/>
      <c r="I44229"/>
      <c r="J44229"/>
      <c r="K44229"/>
      <c r="L44229"/>
      <c r="M44229"/>
      <c r="N44229"/>
      <c r="O44229"/>
      <c r="P44229"/>
      <c r="Q44229"/>
      <c r="R44229"/>
    </row>
    <row r="44230" spans="3:18" x14ac:dyDescent="0.2">
      <c r="C44230"/>
      <c r="D44230"/>
      <c r="E44230"/>
      <c r="F44230"/>
      <c r="G44230"/>
      <c r="H44230"/>
      <c r="I44230"/>
      <c r="J44230"/>
      <c r="K44230"/>
      <c r="L44230"/>
      <c r="M44230"/>
      <c r="N44230"/>
      <c r="O44230"/>
      <c r="P44230"/>
      <c r="Q44230"/>
      <c r="R44230"/>
    </row>
    <row r="44231" spans="3:18" x14ac:dyDescent="0.2">
      <c r="C44231"/>
      <c r="D44231"/>
      <c r="E44231"/>
      <c r="F44231"/>
      <c r="G44231"/>
      <c r="H44231"/>
      <c r="I44231"/>
      <c r="J44231"/>
      <c r="K44231"/>
      <c r="L44231"/>
      <c r="M44231"/>
      <c r="N44231"/>
      <c r="O44231"/>
      <c r="P44231"/>
      <c r="Q44231"/>
      <c r="R44231"/>
    </row>
    <row r="44232" spans="3:18" x14ac:dyDescent="0.2">
      <c r="C44232"/>
      <c r="D44232"/>
      <c r="E44232"/>
      <c r="F44232"/>
      <c r="G44232"/>
      <c r="H44232"/>
      <c r="I44232"/>
      <c r="J44232"/>
      <c r="K44232"/>
      <c r="L44232"/>
      <c r="M44232"/>
      <c r="N44232"/>
      <c r="O44232"/>
      <c r="P44232"/>
      <c r="Q44232"/>
      <c r="R44232"/>
    </row>
    <row r="44233" spans="3:18" x14ac:dyDescent="0.2">
      <c r="C44233"/>
      <c r="D44233"/>
      <c r="E44233"/>
      <c r="F44233"/>
      <c r="G44233"/>
      <c r="H44233"/>
      <c r="I44233"/>
      <c r="J44233"/>
      <c r="K44233"/>
      <c r="L44233"/>
      <c r="M44233"/>
      <c r="N44233"/>
      <c r="O44233"/>
      <c r="P44233"/>
      <c r="Q44233"/>
      <c r="R44233"/>
    </row>
    <row r="44234" spans="3:18" x14ac:dyDescent="0.2">
      <c r="C44234"/>
      <c r="D44234"/>
      <c r="E44234"/>
      <c r="F44234"/>
      <c r="G44234"/>
      <c r="H44234"/>
      <c r="I44234"/>
      <c r="J44234"/>
      <c r="K44234"/>
      <c r="L44234"/>
      <c r="M44234"/>
      <c r="N44234"/>
      <c r="O44234"/>
      <c r="P44234"/>
      <c r="Q44234"/>
      <c r="R44234"/>
    </row>
    <row r="44235" spans="3:18" x14ac:dyDescent="0.2">
      <c r="C44235"/>
      <c r="D44235"/>
      <c r="E44235"/>
      <c r="F44235"/>
      <c r="G44235"/>
      <c r="H44235"/>
      <c r="I44235"/>
      <c r="J44235"/>
      <c r="K44235"/>
      <c r="L44235"/>
      <c r="M44235"/>
      <c r="N44235"/>
      <c r="O44235"/>
      <c r="P44235"/>
      <c r="Q44235"/>
      <c r="R44235"/>
    </row>
    <row r="44236" spans="3:18" x14ac:dyDescent="0.2">
      <c r="C44236"/>
      <c r="D44236"/>
      <c r="E44236"/>
      <c r="F44236"/>
      <c r="G44236"/>
      <c r="H44236"/>
      <c r="I44236"/>
      <c r="J44236"/>
      <c r="K44236"/>
      <c r="L44236"/>
      <c r="M44236"/>
      <c r="N44236"/>
      <c r="O44236"/>
      <c r="P44236"/>
      <c r="Q44236"/>
      <c r="R44236"/>
    </row>
    <row r="44237" spans="3:18" x14ac:dyDescent="0.2">
      <c r="C44237"/>
      <c r="D44237"/>
      <c r="E44237"/>
      <c r="F44237"/>
      <c r="G44237"/>
      <c r="H44237"/>
      <c r="I44237"/>
      <c r="J44237"/>
      <c r="K44237"/>
      <c r="L44237"/>
      <c r="M44237"/>
      <c r="N44237"/>
      <c r="O44237"/>
      <c r="P44237"/>
      <c r="Q44237"/>
      <c r="R44237"/>
    </row>
    <row r="44238" spans="3:18" x14ac:dyDescent="0.2">
      <c r="C44238"/>
      <c r="D44238"/>
      <c r="E44238"/>
      <c r="F44238"/>
      <c r="G44238"/>
      <c r="H44238"/>
      <c r="I44238"/>
      <c r="J44238"/>
      <c r="K44238"/>
      <c r="L44238"/>
      <c r="M44238"/>
      <c r="N44238"/>
      <c r="O44238"/>
      <c r="P44238"/>
      <c r="Q44238"/>
      <c r="R44238"/>
    </row>
    <row r="44239" spans="3:18" x14ac:dyDescent="0.2">
      <c r="C44239"/>
      <c r="D44239"/>
      <c r="E44239"/>
      <c r="F44239"/>
      <c r="G44239"/>
      <c r="H44239"/>
      <c r="I44239"/>
      <c r="J44239"/>
      <c r="K44239"/>
      <c r="L44239"/>
      <c r="M44239"/>
      <c r="N44239"/>
      <c r="O44239"/>
      <c r="P44239"/>
      <c r="Q44239"/>
      <c r="R44239"/>
    </row>
    <row r="44240" spans="3:18" x14ac:dyDescent="0.2">
      <c r="C44240"/>
      <c r="D44240"/>
      <c r="E44240"/>
      <c r="F44240"/>
      <c r="G44240"/>
      <c r="H44240"/>
      <c r="I44240"/>
      <c r="J44240"/>
      <c r="K44240"/>
      <c r="L44240"/>
      <c r="M44240"/>
      <c r="N44240"/>
      <c r="O44240"/>
      <c r="P44240"/>
      <c r="Q44240"/>
      <c r="R44240"/>
    </row>
    <row r="44241" spans="3:18" x14ac:dyDescent="0.2">
      <c r="C44241"/>
      <c r="D44241"/>
      <c r="E44241"/>
      <c r="F44241"/>
      <c r="G44241"/>
      <c r="H44241"/>
      <c r="I44241"/>
      <c r="J44241"/>
      <c r="K44241"/>
      <c r="L44241"/>
      <c r="M44241"/>
      <c r="N44241"/>
      <c r="O44241"/>
      <c r="P44241"/>
      <c r="Q44241"/>
      <c r="R44241"/>
    </row>
    <row r="44242" spans="3:18" x14ac:dyDescent="0.2">
      <c r="C44242"/>
      <c r="D44242"/>
      <c r="E44242"/>
      <c r="F44242"/>
      <c r="G44242"/>
      <c r="H44242"/>
      <c r="I44242"/>
      <c r="J44242"/>
      <c r="K44242"/>
      <c r="L44242"/>
      <c r="M44242"/>
      <c r="N44242"/>
      <c r="O44242"/>
      <c r="P44242"/>
      <c r="Q44242"/>
      <c r="R44242"/>
    </row>
    <row r="44243" spans="3:18" x14ac:dyDescent="0.2">
      <c r="C44243"/>
      <c r="D44243"/>
      <c r="E44243"/>
      <c r="F44243"/>
      <c r="G44243"/>
      <c r="H44243"/>
      <c r="I44243"/>
      <c r="J44243"/>
      <c r="K44243"/>
      <c r="L44243"/>
      <c r="M44243"/>
      <c r="N44243"/>
      <c r="O44243"/>
      <c r="P44243"/>
      <c r="Q44243"/>
      <c r="R44243"/>
    </row>
    <row r="44244" spans="3:18" x14ac:dyDescent="0.2">
      <c r="C44244"/>
      <c r="D44244"/>
      <c r="E44244"/>
      <c r="F44244"/>
      <c r="G44244"/>
      <c r="H44244"/>
      <c r="I44244"/>
      <c r="J44244"/>
      <c r="K44244"/>
      <c r="L44244"/>
      <c r="M44244"/>
      <c r="N44244"/>
      <c r="O44244"/>
      <c r="P44244"/>
      <c r="Q44244"/>
      <c r="R44244"/>
    </row>
    <row r="44245" spans="3:18" x14ac:dyDescent="0.2">
      <c r="C44245"/>
      <c r="D44245"/>
      <c r="E44245"/>
      <c r="F44245"/>
      <c r="G44245"/>
      <c r="H44245"/>
      <c r="I44245"/>
      <c r="J44245"/>
      <c r="K44245"/>
      <c r="L44245"/>
      <c r="M44245"/>
      <c r="N44245"/>
      <c r="O44245"/>
      <c r="P44245"/>
      <c r="Q44245"/>
      <c r="R44245"/>
    </row>
    <row r="44246" spans="3:18" x14ac:dyDescent="0.2">
      <c r="C44246"/>
      <c r="D44246"/>
      <c r="E44246"/>
      <c r="F44246"/>
      <c r="G44246"/>
      <c r="H44246"/>
      <c r="I44246"/>
      <c r="J44246"/>
      <c r="K44246"/>
      <c r="L44246"/>
      <c r="M44246"/>
      <c r="N44246"/>
      <c r="O44246"/>
      <c r="P44246"/>
      <c r="Q44246"/>
      <c r="R44246"/>
    </row>
    <row r="44247" spans="3:18" x14ac:dyDescent="0.2">
      <c r="C44247"/>
      <c r="D44247"/>
      <c r="E44247"/>
      <c r="F44247"/>
      <c r="G44247"/>
      <c r="H44247"/>
      <c r="I44247"/>
      <c r="J44247"/>
      <c r="K44247"/>
      <c r="L44247"/>
      <c r="M44247"/>
      <c r="N44247"/>
      <c r="O44247"/>
      <c r="P44247"/>
      <c r="Q44247"/>
      <c r="R44247"/>
    </row>
    <row r="44248" spans="3:18" x14ac:dyDescent="0.2">
      <c r="C44248"/>
      <c r="D44248"/>
      <c r="E44248"/>
      <c r="F44248"/>
      <c r="G44248"/>
      <c r="H44248"/>
      <c r="I44248"/>
      <c r="J44248"/>
      <c r="K44248"/>
      <c r="L44248"/>
      <c r="M44248"/>
      <c r="N44248"/>
      <c r="O44248"/>
      <c r="P44248"/>
      <c r="Q44248"/>
      <c r="R44248"/>
    </row>
    <row r="44249" spans="3:18" x14ac:dyDescent="0.2">
      <c r="C44249"/>
      <c r="D44249"/>
      <c r="E44249"/>
      <c r="F44249"/>
      <c r="G44249"/>
      <c r="H44249"/>
      <c r="I44249"/>
      <c r="J44249"/>
      <c r="K44249"/>
      <c r="L44249"/>
      <c r="M44249"/>
      <c r="N44249"/>
      <c r="O44249"/>
      <c r="P44249"/>
      <c r="Q44249"/>
      <c r="R44249"/>
    </row>
    <row r="44250" spans="3:18" x14ac:dyDescent="0.2">
      <c r="C44250"/>
      <c r="D44250"/>
      <c r="E44250"/>
      <c r="F44250"/>
      <c r="G44250"/>
      <c r="H44250"/>
      <c r="I44250"/>
      <c r="J44250"/>
      <c r="K44250"/>
      <c r="L44250"/>
      <c r="M44250"/>
      <c r="N44250"/>
      <c r="O44250"/>
      <c r="P44250"/>
      <c r="Q44250"/>
      <c r="R44250"/>
    </row>
    <row r="44251" spans="3:18" x14ac:dyDescent="0.2">
      <c r="C44251"/>
      <c r="D44251"/>
      <c r="E44251"/>
      <c r="F44251"/>
      <c r="G44251"/>
      <c r="H44251"/>
      <c r="I44251"/>
      <c r="J44251"/>
      <c r="K44251"/>
      <c r="L44251"/>
      <c r="M44251"/>
      <c r="N44251"/>
      <c r="O44251"/>
      <c r="P44251"/>
      <c r="Q44251"/>
      <c r="R44251"/>
    </row>
    <row r="44252" spans="3:18" x14ac:dyDescent="0.2">
      <c r="C44252"/>
      <c r="D44252"/>
      <c r="E44252"/>
      <c r="F44252"/>
      <c r="G44252"/>
      <c r="H44252"/>
      <c r="I44252"/>
      <c r="J44252"/>
      <c r="K44252"/>
      <c r="L44252"/>
      <c r="M44252"/>
      <c r="N44252"/>
      <c r="O44252"/>
      <c r="P44252"/>
      <c r="Q44252"/>
      <c r="R44252"/>
    </row>
    <row r="44253" spans="3:18" x14ac:dyDescent="0.2">
      <c r="C44253"/>
      <c r="D44253"/>
      <c r="E44253"/>
      <c r="F44253"/>
      <c r="G44253"/>
      <c r="H44253"/>
      <c r="I44253"/>
      <c r="J44253"/>
      <c r="K44253"/>
      <c r="L44253"/>
      <c r="M44253"/>
      <c r="N44253"/>
      <c r="O44253"/>
      <c r="P44253"/>
      <c r="Q44253"/>
      <c r="R44253"/>
    </row>
    <row r="44254" spans="3:18" x14ac:dyDescent="0.2">
      <c r="C44254"/>
      <c r="D44254"/>
      <c r="E44254"/>
      <c r="F44254"/>
      <c r="G44254"/>
      <c r="H44254"/>
      <c r="I44254"/>
      <c r="J44254"/>
      <c r="K44254"/>
      <c r="L44254"/>
      <c r="M44254"/>
      <c r="N44254"/>
      <c r="O44254"/>
      <c r="P44254"/>
      <c r="Q44254"/>
      <c r="R44254"/>
    </row>
    <row r="44255" spans="3:18" x14ac:dyDescent="0.2">
      <c r="C44255"/>
      <c r="D44255"/>
      <c r="E44255"/>
      <c r="F44255"/>
      <c r="G44255"/>
      <c r="H44255"/>
      <c r="I44255"/>
      <c r="J44255"/>
      <c r="K44255"/>
      <c r="L44255"/>
      <c r="M44255"/>
      <c r="N44255"/>
      <c r="O44255"/>
      <c r="P44255"/>
      <c r="Q44255"/>
      <c r="R44255"/>
    </row>
    <row r="44256" spans="3:18" x14ac:dyDescent="0.2">
      <c r="C44256"/>
      <c r="D44256"/>
      <c r="E44256"/>
      <c r="F44256"/>
      <c r="G44256"/>
      <c r="H44256"/>
      <c r="I44256"/>
      <c r="J44256"/>
      <c r="K44256"/>
      <c r="L44256"/>
      <c r="M44256"/>
      <c r="N44256"/>
      <c r="O44256"/>
      <c r="P44256"/>
      <c r="Q44256"/>
      <c r="R44256"/>
    </row>
    <row r="44257" spans="3:18" x14ac:dyDescent="0.2">
      <c r="C44257"/>
      <c r="D44257"/>
      <c r="E44257"/>
      <c r="F44257"/>
      <c r="G44257"/>
      <c r="H44257"/>
      <c r="I44257"/>
      <c r="J44257"/>
      <c r="K44257"/>
      <c r="L44257"/>
      <c r="M44257"/>
      <c r="N44257"/>
      <c r="O44257"/>
      <c r="P44257"/>
      <c r="Q44257"/>
      <c r="R44257"/>
    </row>
    <row r="44258" spans="3:18" x14ac:dyDescent="0.2">
      <c r="C44258"/>
      <c r="D44258"/>
      <c r="E44258"/>
      <c r="F44258"/>
      <c r="G44258"/>
      <c r="H44258"/>
      <c r="I44258"/>
      <c r="J44258"/>
      <c r="K44258"/>
      <c r="L44258"/>
      <c r="M44258"/>
      <c r="N44258"/>
      <c r="O44258"/>
      <c r="P44258"/>
      <c r="Q44258"/>
      <c r="R44258"/>
    </row>
    <row r="44259" spans="3:18" x14ac:dyDescent="0.2">
      <c r="C44259"/>
      <c r="D44259"/>
      <c r="E44259"/>
      <c r="F44259"/>
      <c r="G44259"/>
      <c r="H44259"/>
      <c r="I44259"/>
      <c r="J44259"/>
      <c r="K44259"/>
      <c r="L44259"/>
      <c r="M44259"/>
      <c r="N44259"/>
      <c r="O44259"/>
      <c r="P44259"/>
      <c r="Q44259"/>
      <c r="R44259"/>
    </row>
    <row r="44260" spans="3:18" x14ac:dyDescent="0.2">
      <c r="C44260"/>
      <c r="D44260"/>
      <c r="E44260"/>
      <c r="F44260"/>
      <c r="G44260"/>
      <c r="H44260"/>
      <c r="I44260"/>
      <c r="J44260"/>
      <c r="K44260"/>
      <c r="L44260"/>
      <c r="M44260"/>
      <c r="N44260"/>
      <c r="O44260"/>
      <c r="P44260"/>
      <c r="Q44260"/>
      <c r="R44260"/>
    </row>
    <row r="44261" spans="3:18" x14ac:dyDescent="0.2">
      <c r="C44261"/>
      <c r="D44261"/>
      <c r="E44261"/>
      <c r="F44261"/>
      <c r="G44261"/>
      <c r="H44261"/>
      <c r="I44261"/>
      <c r="J44261"/>
      <c r="K44261"/>
      <c r="L44261"/>
      <c r="M44261"/>
      <c r="N44261"/>
      <c r="O44261"/>
      <c r="P44261"/>
      <c r="Q44261"/>
      <c r="R44261"/>
    </row>
    <row r="44262" spans="3:18" x14ac:dyDescent="0.2">
      <c r="C44262"/>
      <c r="D44262"/>
      <c r="E44262"/>
      <c r="F44262"/>
      <c r="G44262"/>
      <c r="H44262"/>
      <c r="I44262"/>
      <c r="J44262"/>
      <c r="K44262"/>
      <c r="L44262"/>
      <c r="M44262"/>
      <c r="N44262"/>
      <c r="O44262"/>
      <c r="P44262"/>
      <c r="Q44262"/>
      <c r="R44262"/>
    </row>
    <row r="44263" spans="3:18" x14ac:dyDescent="0.2">
      <c r="C44263"/>
      <c r="D44263"/>
      <c r="E44263"/>
      <c r="F44263"/>
      <c r="G44263"/>
      <c r="H44263"/>
      <c r="I44263"/>
      <c r="J44263"/>
      <c r="K44263"/>
      <c r="L44263"/>
      <c r="M44263"/>
      <c r="N44263"/>
      <c r="O44263"/>
      <c r="P44263"/>
      <c r="Q44263"/>
      <c r="R44263"/>
    </row>
    <row r="44264" spans="3:18" x14ac:dyDescent="0.2">
      <c r="C44264"/>
      <c r="D44264"/>
      <c r="E44264"/>
      <c r="F44264"/>
      <c r="G44264"/>
      <c r="H44264"/>
      <c r="I44264"/>
      <c r="J44264"/>
      <c r="K44264"/>
      <c r="L44264"/>
      <c r="M44264"/>
      <c r="N44264"/>
      <c r="O44264"/>
      <c r="P44264"/>
      <c r="Q44264"/>
      <c r="R44264"/>
    </row>
    <row r="44265" spans="3:18" x14ac:dyDescent="0.2">
      <c r="C44265"/>
      <c r="D44265"/>
      <c r="E44265"/>
      <c r="F44265"/>
      <c r="G44265"/>
      <c r="H44265"/>
      <c r="I44265"/>
      <c r="J44265"/>
      <c r="K44265"/>
      <c r="L44265"/>
      <c r="M44265"/>
      <c r="N44265"/>
      <c r="O44265"/>
      <c r="P44265"/>
      <c r="Q44265"/>
      <c r="R44265"/>
    </row>
    <row r="44266" spans="3:18" x14ac:dyDescent="0.2">
      <c r="C44266"/>
      <c r="D44266"/>
      <c r="E44266"/>
      <c r="F44266"/>
      <c r="G44266"/>
      <c r="H44266"/>
      <c r="I44266"/>
      <c r="J44266"/>
      <c r="K44266"/>
      <c r="L44266"/>
      <c r="M44266"/>
      <c r="N44266"/>
      <c r="O44266"/>
      <c r="P44266"/>
      <c r="Q44266"/>
      <c r="R44266"/>
    </row>
    <row r="44267" spans="3:18" x14ac:dyDescent="0.2">
      <c r="C44267"/>
      <c r="D44267"/>
      <c r="E44267"/>
      <c r="F44267"/>
      <c r="G44267"/>
      <c r="H44267"/>
      <c r="I44267"/>
      <c r="J44267"/>
      <c r="K44267"/>
      <c r="L44267"/>
      <c r="M44267"/>
      <c r="N44267"/>
      <c r="O44267"/>
      <c r="P44267"/>
      <c r="Q44267"/>
      <c r="R44267"/>
    </row>
    <row r="44268" spans="3:18" x14ac:dyDescent="0.2">
      <c r="C44268"/>
      <c r="D44268"/>
      <c r="E44268"/>
      <c r="F44268"/>
      <c r="G44268"/>
      <c r="H44268"/>
      <c r="I44268"/>
      <c r="J44268"/>
      <c r="K44268"/>
      <c r="L44268"/>
      <c r="M44268"/>
      <c r="N44268"/>
      <c r="O44268"/>
      <c r="P44268"/>
      <c r="Q44268"/>
      <c r="R44268"/>
    </row>
    <row r="44269" spans="3:18" x14ac:dyDescent="0.2">
      <c r="C44269"/>
      <c r="D44269"/>
      <c r="E44269"/>
      <c r="F44269"/>
      <c r="G44269"/>
      <c r="H44269"/>
      <c r="I44269"/>
      <c r="J44269"/>
      <c r="K44269"/>
      <c r="L44269"/>
      <c r="M44269"/>
      <c r="N44269"/>
      <c r="O44269"/>
      <c r="P44269"/>
      <c r="Q44269"/>
      <c r="R44269"/>
    </row>
    <row r="44270" spans="3:18" x14ac:dyDescent="0.2">
      <c r="C44270"/>
      <c r="D44270"/>
      <c r="E44270"/>
      <c r="F44270"/>
      <c r="G44270"/>
      <c r="H44270"/>
      <c r="I44270"/>
      <c r="J44270"/>
      <c r="K44270"/>
      <c r="L44270"/>
      <c r="M44270"/>
      <c r="N44270"/>
      <c r="O44270"/>
      <c r="P44270"/>
      <c r="Q44270"/>
      <c r="R44270"/>
    </row>
    <row r="44271" spans="3:18" x14ac:dyDescent="0.2">
      <c r="C44271"/>
      <c r="D44271"/>
      <c r="E44271"/>
      <c r="F44271"/>
      <c r="G44271"/>
      <c r="H44271"/>
      <c r="I44271"/>
      <c r="J44271"/>
      <c r="K44271"/>
      <c r="L44271"/>
      <c r="M44271"/>
      <c r="N44271"/>
      <c r="O44271"/>
      <c r="P44271"/>
      <c r="Q44271"/>
      <c r="R44271"/>
    </row>
    <row r="44272" spans="3:18" x14ac:dyDescent="0.2">
      <c r="C44272"/>
      <c r="D44272"/>
      <c r="E44272"/>
      <c r="F44272"/>
      <c r="G44272"/>
      <c r="H44272"/>
      <c r="I44272"/>
      <c r="J44272"/>
      <c r="K44272"/>
      <c r="L44272"/>
      <c r="M44272"/>
      <c r="N44272"/>
      <c r="O44272"/>
      <c r="P44272"/>
      <c r="Q44272"/>
      <c r="R44272"/>
    </row>
    <row r="44273" spans="3:18" x14ac:dyDescent="0.2">
      <c r="C44273"/>
      <c r="D44273"/>
      <c r="E44273"/>
      <c r="F44273"/>
      <c r="G44273"/>
      <c r="H44273"/>
      <c r="I44273"/>
      <c r="J44273"/>
      <c r="K44273"/>
      <c r="L44273"/>
      <c r="M44273"/>
      <c r="N44273"/>
      <c r="O44273"/>
      <c r="P44273"/>
      <c r="Q44273"/>
      <c r="R44273"/>
    </row>
    <row r="44274" spans="3:18" x14ac:dyDescent="0.2">
      <c r="C44274"/>
      <c r="D44274"/>
      <c r="E44274"/>
      <c r="F44274"/>
      <c r="G44274"/>
      <c r="H44274"/>
      <c r="I44274"/>
      <c r="J44274"/>
      <c r="K44274"/>
      <c r="L44274"/>
      <c r="M44274"/>
      <c r="N44274"/>
      <c r="O44274"/>
      <c r="P44274"/>
      <c r="Q44274"/>
      <c r="R44274"/>
    </row>
    <row r="44275" spans="3:18" x14ac:dyDescent="0.2">
      <c r="C44275"/>
      <c r="D44275"/>
      <c r="E44275"/>
      <c r="F44275"/>
      <c r="G44275"/>
      <c r="H44275"/>
      <c r="I44275"/>
      <c r="J44275"/>
      <c r="K44275"/>
      <c r="L44275"/>
      <c r="M44275"/>
      <c r="N44275"/>
      <c r="O44275"/>
      <c r="P44275"/>
      <c r="Q44275"/>
      <c r="R44275"/>
    </row>
    <row r="44276" spans="3:18" x14ac:dyDescent="0.2">
      <c r="C44276"/>
      <c r="D44276"/>
      <c r="E44276"/>
      <c r="F44276"/>
      <c r="G44276"/>
      <c r="H44276"/>
      <c r="I44276"/>
      <c r="J44276"/>
      <c r="K44276"/>
      <c r="L44276"/>
      <c r="M44276"/>
      <c r="N44276"/>
      <c r="O44276"/>
      <c r="P44276"/>
      <c r="Q44276"/>
      <c r="R44276"/>
    </row>
    <row r="44277" spans="3:18" x14ac:dyDescent="0.2">
      <c r="C44277"/>
      <c r="D44277"/>
      <c r="E44277"/>
      <c r="F44277"/>
      <c r="G44277"/>
      <c r="H44277"/>
      <c r="I44277"/>
      <c r="J44277"/>
      <c r="K44277"/>
      <c r="L44277"/>
      <c r="M44277"/>
      <c r="N44277"/>
      <c r="O44277"/>
      <c r="P44277"/>
      <c r="Q44277"/>
      <c r="R44277"/>
    </row>
    <row r="44278" spans="3:18" x14ac:dyDescent="0.2">
      <c r="C44278"/>
      <c r="D44278"/>
      <c r="E44278"/>
      <c r="F44278"/>
      <c r="G44278"/>
      <c r="H44278"/>
      <c r="I44278"/>
      <c r="J44278"/>
      <c r="K44278"/>
      <c r="L44278"/>
      <c r="M44278"/>
      <c r="N44278"/>
      <c r="O44278"/>
      <c r="P44278"/>
      <c r="Q44278"/>
      <c r="R44278"/>
    </row>
    <row r="44279" spans="3:18" x14ac:dyDescent="0.2">
      <c r="C44279"/>
      <c r="D44279"/>
      <c r="E44279"/>
      <c r="F44279"/>
      <c r="G44279"/>
      <c r="H44279"/>
      <c r="I44279"/>
      <c r="J44279"/>
      <c r="K44279"/>
      <c r="L44279"/>
      <c r="M44279"/>
      <c r="N44279"/>
      <c r="O44279"/>
      <c r="P44279"/>
      <c r="Q44279"/>
      <c r="R44279"/>
    </row>
    <row r="44280" spans="3:18" x14ac:dyDescent="0.2">
      <c r="C44280"/>
      <c r="D44280"/>
      <c r="E44280"/>
      <c r="F44280"/>
      <c r="G44280"/>
      <c r="H44280"/>
      <c r="I44280"/>
      <c r="J44280"/>
      <c r="K44280"/>
      <c r="L44280"/>
      <c r="M44280"/>
      <c r="N44280"/>
      <c r="O44280"/>
      <c r="P44280"/>
      <c r="Q44280"/>
      <c r="R44280"/>
    </row>
    <row r="44281" spans="3:18" x14ac:dyDescent="0.2">
      <c r="C44281"/>
      <c r="D44281"/>
      <c r="E44281"/>
      <c r="F44281"/>
      <c r="G44281"/>
      <c r="H44281"/>
      <c r="I44281"/>
      <c r="J44281"/>
      <c r="K44281"/>
      <c r="L44281"/>
      <c r="M44281"/>
      <c r="N44281"/>
      <c r="O44281"/>
      <c r="P44281"/>
      <c r="Q44281"/>
      <c r="R44281"/>
    </row>
    <row r="44282" spans="3:18" x14ac:dyDescent="0.2">
      <c r="C44282"/>
      <c r="D44282"/>
      <c r="E44282"/>
      <c r="F44282"/>
      <c r="G44282"/>
      <c r="H44282"/>
      <c r="I44282"/>
      <c r="J44282"/>
      <c r="K44282"/>
      <c r="L44282"/>
      <c r="M44282"/>
      <c r="N44282"/>
      <c r="O44282"/>
      <c r="P44282"/>
      <c r="Q44282"/>
      <c r="R44282"/>
    </row>
    <row r="44283" spans="3:18" x14ac:dyDescent="0.2">
      <c r="C44283"/>
      <c r="D44283"/>
      <c r="E44283"/>
      <c r="F44283"/>
      <c r="G44283"/>
      <c r="H44283"/>
      <c r="I44283"/>
      <c r="J44283"/>
      <c r="K44283"/>
      <c r="L44283"/>
      <c r="M44283"/>
      <c r="N44283"/>
      <c r="O44283"/>
      <c r="P44283"/>
      <c r="Q44283"/>
      <c r="R44283"/>
    </row>
    <row r="44284" spans="3:18" x14ac:dyDescent="0.2">
      <c r="C44284"/>
      <c r="D44284"/>
      <c r="E44284"/>
      <c r="F44284"/>
      <c r="G44284"/>
      <c r="H44284"/>
      <c r="I44284"/>
      <c r="J44284"/>
      <c r="K44284"/>
      <c r="L44284"/>
      <c r="M44284"/>
      <c r="N44284"/>
      <c r="O44284"/>
      <c r="P44284"/>
      <c r="Q44284"/>
      <c r="R44284"/>
    </row>
    <row r="44285" spans="3:18" x14ac:dyDescent="0.2">
      <c r="C44285"/>
      <c r="D44285"/>
      <c r="E44285"/>
      <c r="F44285"/>
      <c r="G44285"/>
      <c r="H44285"/>
      <c r="I44285"/>
      <c r="J44285"/>
      <c r="K44285"/>
      <c r="L44285"/>
      <c r="M44285"/>
      <c r="N44285"/>
      <c r="O44285"/>
      <c r="P44285"/>
      <c r="Q44285"/>
      <c r="R44285"/>
    </row>
    <row r="44286" spans="3:18" x14ac:dyDescent="0.2">
      <c r="C44286"/>
      <c r="D44286"/>
      <c r="E44286"/>
      <c r="F44286"/>
      <c r="G44286"/>
      <c r="H44286"/>
      <c r="I44286"/>
      <c r="J44286"/>
      <c r="K44286"/>
      <c r="L44286"/>
      <c r="M44286"/>
      <c r="N44286"/>
      <c r="O44286"/>
      <c r="P44286"/>
      <c r="Q44286"/>
      <c r="R44286"/>
    </row>
    <row r="44287" spans="3:18" x14ac:dyDescent="0.2">
      <c r="C44287"/>
      <c r="D44287"/>
      <c r="E44287"/>
      <c r="F44287"/>
      <c r="G44287"/>
      <c r="H44287"/>
      <c r="I44287"/>
      <c r="J44287"/>
      <c r="K44287"/>
      <c r="L44287"/>
      <c r="M44287"/>
      <c r="N44287"/>
      <c r="O44287"/>
      <c r="P44287"/>
      <c r="Q44287"/>
      <c r="R44287"/>
    </row>
    <row r="44288" spans="3:18" x14ac:dyDescent="0.2">
      <c r="C44288"/>
      <c r="D44288"/>
      <c r="E44288"/>
      <c r="F44288"/>
      <c r="G44288"/>
      <c r="H44288"/>
      <c r="I44288"/>
      <c r="J44288"/>
      <c r="K44288"/>
      <c r="L44288"/>
      <c r="M44288"/>
      <c r="N44288"/>
      <c r="O44288"/>
      <c r="P44288"/>
      <c r="Q44288"/>
      <c r="R44288"/>
    </row>
    <row r="44289" spans="3:18" x14ac:dyDescent="0.2">
      <c r="C44289"/>
      <c r="D44289"/>
      <c r="E44289"/>
      <c r="F44289"/>
      <c r="G44289"/>
      <c r="H44289"/>
      <c r="I44289"/>
      <c r="J44289"/>
      <c r="K44289"/>
      <c r="L44289"/>
      <c r="M44289"/>
      <c r="N44289"/>
      <c r="O44289"/>
      <c r="P44289"/>
      <c r="Q44289"/>
      <c r="R44289"/>
    </row>
    <row r="44290" spans="3:18" x14ac:dyDescent="0.2">
      <c r="C44290"/>
      <c r="D44290"/>
      <c r="E44290"/>
      <c r="F44290"/>
      <c r="G44290"/>
      <c r="H44290"/>
      <c r="I44290"/>
      <c r="J44290"/>
      <c r="K44290"/>
      <c r="L44290"/>
      <c r="M44290"/>
      <c r="N44290"/>
      <c r="O44290"/>
      <c r="P44290"/>
      <c r="Q44290"/>
      <c r="R44290"/>
    </row>
    <row r="44291" spans="3:18" x14ac:dyDescent="0.2">
      <c r="C44291"/>
      <c r="D44291"/>
      <c r="E44291"/>
      <c r="F44291"/>
      <c r="G44291"/>
      <c r="H44291"/>
      <c r="I44291"/>
      <c r="J44291"/>
      <c r="K44291"/>
      <c r="L44291"/>
      <c r="M44291"/>
      <c r="N44291"/>
      <c r="O44291"/>
      <c r="P44291"/>
      <c r="Q44291"/>
      <c r="R44291"/>
    </row>
    <row r="44292" spans="3:18" x14ac:dyDescent="0.2">
      <c r="C44292"/>
      <c r="D44292"/>
      <c r="E44292"/>
      <c r="F44292"/>
      <c r="G44292"/>
      <c r="H44292"/>
      <c r="I44292"/>
      <c r="J44292"/>
      <c r="K44292"/>
      <c r="L44292"/>
      <c r="M44292"/>
      <c r="N44292"/>
      <c r="O44292"/>
      <c r="P44292"/>
      <c r="Q44292"/>
      <c r="R44292"/>
    </row>
    <row r="44293" spans="3:18" x14ac:dyDescent="0.2">
      <c r="C44293"/>
      <c r="D44293"/>
      <c r="E44293"/>
      <c r="F44293"/>
      <c r="G44293"/>
      <c r="H44293"/>
      <c r="I44293"/>
      <c r="J44293"/>
      <c r="K44293"/>
      <c r="L44293"/>
      <c r="M44293"/>
      <c r="N44293"/>
      <c r="O44293"/>
      <c r="P44293"/>
      <c r="Q44293"/>
      <c r="R44293"/>
    </row>
    <row r="44294" spans="3:18" x14ac:dyDescent="0.2">
      <c r="C44294"/>
      <c r="D44294"/>
      <c r="E44294"/>
      <c r="F44294"/>
      <c r="G44294"/>
      <c r="H44294"/>
      <c r="I44294"/>
      <c r="J44294"/>
      <c r="K44294"/>
      <c r="L44294"/>
      <c r="M44294"/>
      <c r="N44294"/>
      <c r="O44294"/>
      <c r="P44294"/>
      <c r="Q44294"/>
      <c r="R44294"/>
    </row>
    <row r="44295" spans="3:18" x14ac:dyDescent="0.2">
      <c r="C44295"/>
      <c r="D44295"/>
      <c r="E44295"/>
      <c r="F44295"/>
      <c r="G44295"/>
      <c r="H44295"/>
      <c r="I44295"/>
      <c r="J44295"/>
      <c r="K44295"/>
      <c r="L44295"/>
      <c r="M44295"/>
      <c r="N44295"/>
      <c r="O44295"/>
      <c r="P44295"/>
      <c r="Q44295"/>
      <c r="R44295"/>
    </row>
    <row r="44296" spans="3:18" x14ac:dyDescent="0.2">
      <c r="C44296"/>
      <c r="D44296"/>
      <c r="E44296"/>
      <c r="F44296"/>
      <c r="G44296"/>
      <c r="H44296"/>
      <c r="I44296"/>
      <c r="J44296"/>
      <c r="K44296"/>
      <c r="L44296"/>
      <c r="M44296"/>
      <c r="N44296"/>
      <c r="O44296"/>
      <c r="P44296"/>
      <c r="Q44296"/>
      <c r="R44296"/>
    </row>
    <row r="44297" spans="3:18" x14ac:dyDescent="0.2">
      <c r="C44297"/>
      <c r="D44297"/>
      <c r="E44297"/>
      <c r="F44297"/>
      <c r="G44297"/>
      <c r="H44297"/>
      <c r="I44297"/>
      <c r="J44297"/>
      <c r="K44297"/>
      <c r="L44297"/>
      <c r="M44297"/>
      <c r="N44297"/>
      <c r="O44297"/>
      <c r="P44297"/>
      <c r="Q44297"/>
      <c r="R44297"/>
    </row>
    <row r="44298" spans="3:18" x14ac:dyDescent="0.2">
      <c r="C44298"/>
      <c r="D44298"/>
      <c r="E44298"/>
      <c r="F44298"/>
      <c r="G44298"/>
      <c r="H44298"/>
      <c r="I44298"/>
      <c r="J44298"/>
      <c r="K44298"/>
      <c r="L44298"/>
      <c r="M44298"/>
      <c r="N44298"/>
      <c r="O44298"/>
      <c r="P44298"/>
      <c r="Q44298"/>
      <c r="R44298"/>
    </row>
    <row r="44299" spans="3:18" x14ac:dyDescent="0.2">
      <c r="C44299"/>
      <c r="D44299"/>
      <c r="E44299"/>
      <c r="F44299"/>
      <c r="G44299"/>
      <c r="H44299"/>
      <c r="I44299"/>
      <c r="J44299"/>
      <c r="K44299"/>
      <c r="L44299"/>
      <c r="M44299"/>
      <c r="N44299"/>
      <c r="O44299"/>
      <c r="P44299"/>
      <c r="Q44299"/>
      <c r="R44299"/>
    </row>
    <row r="44300" spans="3:18" x14ac:dyDescent="0.2">
      <c r="C44300"/>
      <c r="D44300"/>
      <c r="E44300"/>
      <c r="F44300"/>
      <c r="G44300"/>
      <c r="H44300"/>
      <c r="I44300"/>
      <c r="J44300"/>
      <c r="K44300"/>
      <c r="L44300"/>
      <c r="M44300"/>
      <c r="N44300"/>
      <c r="O44300"/>
      <c r="P44300"/>
      <c r="Q44300"/>
      <c r="R44300"/>
    </row>
    <row r="44301" spans="3:18" x14ac:dyDescent="0.2">
      <c r="C44301"/>
      <c r="D44301"/>
      <c r="E44301"/>
      <c r="F44301"/>
      <c r="G44301"/>
      <c r="H44301"/>
      <c r="I44301"/>
      <c r="J44301"/>
      <c r="K44301"/>
      <c r="L44301"/>
      <c r="M44301"/>
      <c r="N44301"/>
      <c r="O44301"/>
      <c r="P44301"/>
      <c r="Q44301"/>
      <c r="R44301"/>
    </row>
    <row r="44302" spans="3:18" x14ac:dyDescent="0.2">
      <c r="C44302"/>
      <c r="D44302"/>
      <c r="E44302"/>
      <c r="F44302"/>
      <c r="G44302"/>
      <c r="H44302"/>
      <c r="I44302"/>
      <c r="J44302"/>
      <c r="K44302"/>
      <c r="L44302"/>
      <c r="M44302"/>
      <c r="N44302"/>
      <c r="O44302"/>
      <c r="P44302"/>
      <c r="Q44302"/>
      <c r="R44302"/>
    </row>
    <row r="44303" spans="3:18" x14ac:dyDescent="0.2">
      <c r="C44303"/>
      <c r="D44303"/>
      <c r="E44303"/>
      <c r="F44303"/>
      <c r="G44303"/>
      <c r="H44303"/>
      <c r="I44303"/>
      <c r="J44303"/>
      <c r="K44303"/>
      <c r="L44303"/>
      <c r="M44303"/>
      <c r="N44303"/>
      <c r="O44303"/>
      <c r="P44303"/>
      <c r="Q44303"/>
      <c r="R44303"/>
    </row>
    <row r="44304" spans="3:18" x14ac:dyDescent="0.2">
      <c r="C44304"/>
      <c r="D44304"/>
      <c r="E44304"/>
      <c r="F44304"/>
      <c r="G44304"/>
      <c r="H44304"/>
      <c r="I44304"/>
      <c r="J44304"/>
      <c r="K44304"/>
      <c r="L44304"/>
      <c r="M44304"/>
      <c r="N44304"/>
      <c r="O44304"/>
      <c r="P44304"/>
      <c r="Q44304"/>
      <c r="R44304"/>
    </row>
    <row r="44305" spans="3:18" x14ac:dyDescent="0.2">
      <c r="C44305"/>
      <c r="D44305"/>
      <c r="E44305"/>
      <c r="F44305"/>
      <c r="G44305"/>
      <c r="H44305"/>
      <c r="I44305"/>
      <c r="J44305"/>
      <c r="K44305"/>
      <c r="L44305"/>
      <c r="M44305"/>
      <c r="N44305"/>
      <c r="O44305"/>
      <c r="P44305"/>
      <c r="Q44305"/>
      <c r="R44305"/>
    </row>
    <row r="44306" spans="3:18" x14ac:dyDescent="0.2">
      <c r="C44306"/>
      <c r="D44306"/>
      <c r="E44306"/>
      <c r="F44306"/>
      <c r="G44306"/>
      <c r="H44306"/>
      <c r="I44306"/>
      <c r="J44306"/>
      <c r="K44306"/>
      <c r="L44306"/>
      <c r="M44306"/>
      <c r="N44306"/>
      <c r="O44306"/>
      <c r="P44306"/>
      <c r="Q44306"/>
      <c r="R44306"/>
    </row>
    <row r="44307" spans="3:18" x14ac:dyDescent="0.2">
      <c r="C44307"/>
      <c r="D44307"/>
      <c r="E44307"/>
      <c r="F44307"/>
      <c r="G44307"/>
      <c r="H44307"/>
      <c r="I44307"/>
      <c r="J44307"/>
      <c r="K44307"/>
      <c r="L44307"/>
      <c r="M44307"/>
      <c r="N44307"/>
      <c r="O44307"/>
      <c r="P44307"/>
      <c r="Q44307"/>
      <c r="R44307"/>
    </row>
    <row r="44308" spans="3:18" x14ac:dyDescent="0.2">
      <c r="C44308"/>
      <c r="D44308"/>
      <c r="E44308"/>
      <c r="F44308"/>
      <c r="G44308"/>
      <c r="H44308"/>
      <c r="I44308"/>
      <c r="J44308"/>
      <c r="K44308"/>
      <c r="L44308"/>
      <c r="M44308"/>
      <c r="N44308"/>
      <c r="O44308"/>
      <c r="P44308"/>
      <c r="Q44308"/>
      <c r="R44308"/>
    </row>
    <row r="44309" spans="3:18" x14ac:dyDescent="0.2">
      <c r="C44309"/>
      <c r="D44309"/>
      <c r="E44309"/>
      <c r="F44309"/>
      <c r="G44309"/>
      <c r="H44309"/>
      <c r="I44309"/>
      <c r="J44309"/>
      <c r="K44309"/>
      <c r="L44309"/>
      <c r="M44309"/>
      <c r="N44309"/>
      <c r="O44309"/>
      <c r="P44309"/>
      <c r="Q44309"/>
      <c r="R44309"/>
    </row>
    <row r="44310" spans="3:18" x14ac:dyDescent="0.2">
      <c r="C44310"/>
      <c r="D44310"/>
      <c r="E44310"/>
      <c r="F44310"/>
      <c r="G44310"/>
      <c r="H44310"/>
      <c r="I44310"/>
      <c r="J44310"/>
      <c r="K44310"/>
      <c r="L44310"/>
      <c r="M44310"/>
      <c r="N44310"/>
      <c r="O44310"/>
      <c r="P44310"/>
      <c r="Q44310"/>
      <c r="R44310"/>
    </row>
    <row r="44311" spans="3:18" x14ac:dyDescent="0.2">
      <c r="C44311"/>
      <c r="D44311"/>
      <c r="E44311"/>
      <c r="F44311"/>
      <c r="G44311"/>
      <c r="H44311"/>
      <c r="I44311"/>
      <c r="J44311"/>
      <c r="K44311"/>
      <c r="L44311"/>
      <c r="M44311"/>
      <c r="N44311"/>
      <c r="O44311"/>
      <c r="P44311"/>
      <c r="Q44311"/>
      <c r="R44311"/>
    </row>
    <row r="44312" spans="3:18" x14ac:dyDescent="0.2">
      <c r="C44312"/>
      <c r="D44312"/>
      <c r="E44312"/>
      <c r="F44312"/>
      <c r="G44312"/>
      <c r="H44312"/>
      <c r="I44312"/>
      <c r="J44312"/>
      <c r="K44312"/>
      <c r="L44312"/>
      <c r="M44312"/>
      <c r="N44312"/>
      <c r="O44312"/>
      <c r="P44312"/>
      <c r="Q44312"/>
      <c r="R44312"/>
    </row>
    <row r="44313" spans="3:18" x14ac:dyDescent="0.2">
      <c r="C44313"/>
      <c r="D44313"/>
      <c r="E44313"/>
      <c r="F44313"/>
      <c r="G44313"/>
      <c r="H44313"/>
      <c r="I44313"/>
      <c r="J44313"/>
      <c r="K44313"/>
      <c r="L44313"/>
      <c r="M44313"/>
      <c r="N44313"/>
      <c r="O44313"/>
      <c r="P44313"/>
      <c r="Q44313"/>
      <c r="R44313"/>
    </row>
    <row r="44314" spans="3:18" x14ac:dyDescent="0.2">
      <c r="C44314"/>
      <c r="D44314"/>
      <c r="E44314"/>
      <c r="F44314"/>
      <c r="G44314"/>
      <c r="H44314"/>
      <c r="I44314"/>
      <c r="J44314"/>
      <c r="K44314"/>
      <c r="L44314"/>
      <c r="M44314"/>
      <c r="N44314"/>
      <c r="O44314"/>
      <c r="P44314"/>
      <c r="Q44314"/>
      <c r="R44314"/>
    </row>
    <row r="44315" spans="3:18" x14ac:dyDescent="0.2">
      <c r="C44315"/>
      <c r="D44315"/>
      <c r="E44315"/>
      <c r="F44315"/>
      <c r="G44315"/>
      <c r="H44315"/>
      <c r="I44315"/>
      <c r="J44315"/>
      <c r="K44315"/>
      <c r="L44315"/>
      <c r="M44315"/>
      <c r="N44315"/>
      <c r="O44315"/>
      <c r="P44315"/>
      <c r="Q44315"/>
      <c r="R44315"/>
    </row>
    <row r="44316" spans="3:18" x14ac:dyDescent="0.2">
      <c r="C44316"/>
      <c r="D44316"/>
      <c r="E44316"/>
      <c r="F44316"/>
      <c r="G44316"/>
      <c r="H44316"/>
      <c r="I44316"/>
      <c r="J44316"/>
      <c r="K44316"/>
      <c r="L44316"/>
      <c r="M44316"/>
      <c r="N44316"/>
      <c r="O44316"/>
      <c r="P44316"/>
      <c r="Q44316"/>
      <c r="R44316"/>
    </row>
    <row r="44317" spans="3:18" x14ac:dyDescent="0.2">
      <c r="C44317"/>
      <c r="D44317"/>
      <c r="E44317"/>
      <c r="F44317"/>
      <c r="G44317"/>
      <c r="H44317"/>
      <c r="I44317"/>
      <c r="J44317"/>
      <c r="K44317"/>
      <c r="L44317"/>
      <c r="M44317"/>
      <c r="N44317"/>
      <c r="O44317"/>
      <c r="P44317"/>
      <c r="Q44317"/>
      <c r="R44317"/>
    </row>
    <row r="44318" spans="3:18" x14ac:dyDescent="0.2">
      <c r="C44318"/>
      <c r="D44318"/>
      <c r="E44318"/>
      <c r="F44318"/>
      <c r="G44318"/>
      <c r="H44318"/>
      <c r="I44318"/>
      <c r="J44318"/>
      <c r="K44318"/>
      <c r="L44318"/>
      <c r="M44318"/>
      <c r="N44318"/>
      <c r="O44318"/>
      <c r="P44318"/>
      <c r="Q44318"/>
      <c r="R44318"/>
    </row>
    <row r="44319" spans="3:18" x14ac:dyDescent="0.2">
      <c r="C44319"/>
      <c r="D44319"/>
      <c r="E44319"/>
      <c r="F44319"/>
      <c r="G44319"/>
      <c r="H44319"/>
      <c r="I44319"/>
      <c r="J44319"/>
      <c r="K44319"/>
      <c r="L44319"/>
      <c r="M44319"/>
      <c r="N44319"/>
      <c r="O44319"/>
      <c r="P44319"/>
      <c r="Q44319"/>
      <c r="R44319"/>
    </row>
    <row r="44320" spans="3:18" x14ac:dyDescent="0.2">
      <c r="C44320"/>
      <c r="D44320"/>
      <c r="E44320"/>
      <c r="F44320"/>
      <c r="G44320"/>
      <c r="H44320"/>
      <c r="I44320"/>
      <c r="J44320"/>
      <c r="K44320"/>
      <c r="L44320"/>
      <c r="M44320"/>
      <c r="N44320"/>
      <c r="O44320"/>
      <c r="P44320"/>
      <c r="Q44320"/>
      <c r="R44320"/>
    </row>
    <row r="44321" spans="3:18" x14ac:dyDescent="0.2">
      <c r="C44321"/>
      <c r="D44321"/>
      <c r="E44321"/>
      <c r="F44321"/>
      <c r="G44321"/>
      <c r="H44321"/>
      <c r="I44321"/>
      <c r="J44321"/>
      <c r="K44321"/>
      <c r="L44321"/>
      <c r="M44321"/>
      <c r="N44321"/>
      <c r="O44321"/>
      <c r="P44321"/>
      <c r="Q44321"/>
      <c r="R44321"/>
    </row>
    <row r="44322" spans="3:18" x14ac:dyDescent="0.2">
      <c r="C44322"/>
      <c r="D44322"/>
      <c r="E44322"/>
      <c r="F44322"/>
      <c r="G44322"/>
      <c r="H44322"/>
      <c r="I44322"/>
      <c r="J44322"/>
      <c r="K44322"/>
      <c r="L44322"/>
      <c r="M44322"/>
      <c r="N44322"/>
      <c r="O44322"/>
      <c r="P44322"/>
      <c r="Q44322"/>
      <c r="R44322"/>
    </row>
    <row r="44323" spans="3:18" x14ac:dyDescent="0.2">
      <c r="C44323"/>
      <c r="D44323"/>
      <c r="E44323"/>
      <c r="F44323"/>
      <c r="G44323"/>
      <c r="H44323"/>
      <c r="I44323"/>
      <c r="J44323"/>
      <c r="K44323"/>
      <c r="L44323"/>
      <c r="M44323"/>
      <c r="N44323"/>
      <c r="O44323"/>
      <c r="P44323"/>
      <c r="Q44323"/>
      <c r="R44323"/>
    </row>
    <row r="44324" spans="3:18" x14ac:dyDescent="0.2">
      <c r="C44324"/>
      <c r="D44324"/>
      <c r="E44324"/>
      <c r="F44324"/>
      <c r="G44324"/>
      <c r="H44324"/>
      <c r="I44324"/>
      <c r="J44324"/>
      <c r="K44324"/>
      <c r="L44324"/>
      <c r="M44324"/>
      <c r="N44324"/>
      <c r="O44324"/>
      <c r="P44324"/>
      <c r="Q44324"/>
      <c r="R44324"/>
    </row>
    <row r="44325" spans="3:18" x14ac:dyDescent="0.2">
      <c r="C44325"/>
      <c r="D44325"/>
      <c r="E44325"/>
      <c r="F44325"/>
      <c r="G44325"/>
      <c r="H44325"/>
      <c r="I44325"/>
      <c r="J44325"/>
      <c r="K44325"/>
      <c r="L44325"/>
      <c r="M44325"/>
      <c r="N44325"/>
      <c r="O44325"/>
      <c r="P44325"/>
      <c r="Q44325"/>
      <c r="R44325"/>
    </row>
    <row r="44326" spans="3:18" x14ac:dyDescent="0.2">
      <c r="C44326"/>
      <c r="D44326"/>
      <c r="E44326"/>
      <c r="F44326"/>
      <c r="G44326"/>
      <c r="H44326"/>
      <c r="I44326"/>
      <c r="J44326"/>
      <c r="K44326"/>
      <c r="L44326"/>
      <c r="M44326"/>
      <c r="N44326"/>
      <c r="O44326"/>
      <c r="P44326"/>
      <c r="Q44326"/>
      <c r="R44326"/>
    </row>
    <row r="44327" spans="3:18" x14ac:dyDescent="0.2">
      <c r="C44327"/>
      <c r="D44327"/>
      <c r="E44327"/>
      <c r="F44327"/>
      <c r="G44327"/>
      <c r="H44327"/>
      <c r="I44327"/>
      <c r="J44327"/>
      <c r="K44327"/>
      <c r="L44327"/>
      <c r="M44327"/>
      <c r="N44327"/>
      <c r="O44327"/>
      <c r="P44327"/>
      <c r="Q44327"/>
      <c r="R44327"/>
    </row>
    <row r="44328" spans="3:18" x14ac:dyDescent="0.2">
      <c r="C44328"/>
      <c r="D44328"/>
      <c r="E44328"/>
      <c r="F44328"/>
      <c r="G44328"/>
      <c r="H44328"/>
      <c r="I44328"/>
      <c r="J44328"/>
      <c r="K44328"/>
      <c r="L44328"/>
      <c r="M44328"/>
      <c r="N44328"/>
      <c r="O44328"/>
      <c r="P44328"/>
      <c r="Q44328"/>
      <c r="R44328"/>
    </row>
    <row r="44329" spans="3:18" x14ac:dyDescent="0.2">
      <c r="C44329"/>
      <c r="D44329"/>
      <c r="E44329"/>
      <c r="F44329"/>
      <c r="G44329"/>
      <c r="H44329"/>
      <c r="I44329"/>
      <c r="J44329"/>
      <c r="K44329"/>
      <c r="L44329"/>
      <c r="M44329"/>
      <c r="N44329"/>
      <c r="O44329"/>
      <c r="P44329"/>
      <c r="Q44329"/>
      <c r="R44329"/>
    </row>
    <row r="44330" spans="3:18" x14ac:dyDescent="0.2">
      <c r="C44330"/>
      <c r="D44330"/>
      <c r="E44330"/>
      <c r="F44330"/>
      <c r="G44330"/>
      <c r="H44330"/>
      <c r="I44330"/>
      <c r="J44330"/>
      <c r="K44330"/>
      <c r="L44330"/>
      <c r="M44330"/>
      <c r="N44330"/>
      <c r="O44330"/>
      <c r="P44330"/>
      <c r="Q44330"/>
      <c r="R44330"/>
    </row>
    <row r="44331" spans="3:18" x14ac:dyDescent="0.2">
      <c r="C44331"/>
      <c r="D44331"/>
      <c r="E44331"/>
      <c r="F44331"/>
      <c r="G44331"/>
      <c r="H44331"/>
      <c r="I44331"/>
      <c r="J44331"/>
      <c r="K44331"/>
      <c r="L44331"/>
      <c r="M44331"/>
      <c r="N44331"/>
      <c r="O44331"/>
      <c r="P44331"/>
      <c r="Q44331"/>
      <c r="R44331"/>
    </row>
    <row r="44332" spans="3:18" x14ac:dyDescent="0.2">
      <c r="C44332"/>
      <c r="D44332"/>
      <c r="E44332"/>
      <c r="F44332"/>
      <c r="G44332"/>
      <c r="H44332"/>
      <c r="I44332"/>
      <c r="J44332"/>
      <c r="K44332"/>
      <c r="L44332"/>
      <c r="M44332"/>
      <c r="N44332"/>
      <c r="O44332"/>
      <c r="P44332"/>
      <c r="Q44332"/>
      <c r="R44332"/>
    </row>
    <row r="44333" spans="3:18" x14ac:dyDescent="0.2">
      <c r="C44333"/>
      <c r="D44333"/>
      <c r="E44333"/>
      <c r="F44333"/>
      <c r="G44333"/>
      <c r="H44333"/>
      <c r="I44333"/>
      <c r="J44333"/>
      <c r="K44333"/>
      <c r="L44333"/>
      <c r="M44333"/>
      <c r="N44333"/>
      <c r="O44333"/>
      <c r="P44333"/>
      <c r="Q44333"/>
      <c r="R44333"/>
    </row>
    <row r="44334" spans="3:18" x14ac:dyDescent="0.2">
      <c r="C44334"/>
      <c r="D44334"/>
      <c r="E44334"/>
      <c r="F44334"/>
      <c r="G44334"/>
      <c r="H44334"/>
      <c r="I44334"/>
      <c r="J44334"/>
      <c r="K44334"/>
      <c r="L44334"/>
      <c r="M44334"/>
      <c r="N44334"/>
      <c r="O44334"/>
      <c r="P44334"/>
      <c r="Q44334"/>
      <c r="R44334"/>
    </row>
    <row r="44335" spans="3:18" x14ac:dyDescent="0.2">
      <c r="C44335"/>
      <c r="D44335"/>
      <c r="E44335"/>
      <c r="F44335"/>
      <c r="G44335"/>
      <c r="H44335"/>
      <c r="I44335"/>
      <c r="J44335"/>
      <c r="K44335"/>
      <c r="L44335"/>
      <c r="M44335"/>
      <c r="N44335"/>
      <c r="O44335"/>
      <c r="P44335"/>
      <c r="Q44335"/>
      <c r="R44335"/>
    </row>
    <row r="44336" spans="3:18" x14ac:dyDescent="0.2">
      <c r="C44336"/>
      <c r="D44336"/>
      <c r="E44336"/>
      <c r="F44336"/>
      <c r="G44336"/>
      <c r="H44336"/>
      <c r="I44336"/>
      <c r="J44336"/>
      <c r="K44336"/>
      <c r="L44336"/>
      <c r="M44336"/>
      <c r="N44336"/>
      <c r="O44336"/>
      <c r="P44336"/>
      <c r="Q44336"/>
      <c r="R44336"/>
    </row>
    <row r="44337" spans="3:18" x14ac:dyDescent="0.2">
      <c r="C44337"/>
      <c r="D44337"/>
      <c r="E44337"/>
      <c r="F44337"/>
      <c r="G44337"/>
      <c r="H44337"/>
      <c r="I44337"/>
      <c r="J44337"/>
      <c r="K44337"/>
      <c r="L44337"/>
      <c r="M44337"/>
      <c r="N44337"/>
      <c r="O44337"/>
      <c r="P44337"/>
      <c r="Q44337"/>
      <c r="R44337"/>
    </row>
    <row r="44338" spans="3:18" x14ac:dyDescent="0.2">
      <c r="C44338"/>
      <c r="D44338"/>
      <c r="E44338"/>
      <c r="F44338"/>
      <c r="G44338"/>
      <c r="H44338"/>
      <c r="I44338"/>
      <c r="J44338"/>
      <c r="K44338"/>
      <c r="L44338"/>
      <c r="M44338"/>
      <c r="N44338"/>
      <c r="O44338"/>
      <c r="P44338"/>
      <c r="Q44338"/>
      <c r="R44338"/>
    </row>
    <row r="44339" spans="3:18" x14ac:dyDescent="0.2">
      <c r="C44339"/>
      <c r="D44339"/>
      <c r="E44339"/>
      <c r="F44339"/>
      <c r="G44339"/>
      <c r="H44339"/>
      <c r="I44339"/>
      <c r="J44339"/>
      <c r="K44339"/>
      <c r="L44339"/>
      <c r="M44339"/>
      <c r="N44339"/>
      <c r="O44339"/>
      <c r="P44339"/>
      <c r="Q44339"/>
      <c r="R44339"/>
    </row>
    <row r="44340" spans="3:18" x14ac:dyDescent="0.2">
      <c r="C44340"/>
      <c r="D44340"/>
      <c r="E44340"/>
      <c r="F44340"/>
      <c r="G44340"/>
      <c r="H44340"/>
      <c r="I44340"/>
      <c r="J44340"/>
      <c r="K44340"/>
      <c r="L44340"/>
      <c r="M44340"/>
      <c r="N44340"/>
      <c r="O44340"/>
      <c r="P44340"/>
      <c r="Q44340"/>
      <c r="R44340"/>
    </row>
    <row r="44341" spans="3:18" x14ac:dyDescent="0.2">
      <c r="C44341"/>
      <c r="D44341"/>
      <c r="E44341"/>
      <c r="F44341"/>
      <c r="G44341"/>
      <c r="H44341"/>
      <c r="I44341"/>
      <c r="J44341"/>
      <c r="K44341"/>
      <c r="L44341"/>
      <c r="M44341"/>
      <c r="N44341"/>
      <c r="O44341"/>
      <c r="P44341"/>
      <c r="Q44341"/>
      <c r="R44341"/>
    </row>
    <row r="44342" spans="3:18" x14ac:dyDescent="0.2">
      <c r="C44342"/>
      <c r="D44342"/>
      <c r="E44342"/>
      <c r="F44342"/>
      <c r="G44342"/>
      <c r="H44342"/>
      <c r="I44342"/>
      <c r="J44342"/>
      <c r="K44342"/>
      <c r="L44342"/>
      <c r="M44342"/>
      <c r="N44342"/>
      <c r="O44342"/>
      <c r="P44342"/>
      <c r="Q44342"/>
      <c r="R44342"/>
    </row>
    <row r="44343" spans="3:18" x14ac:dyDescent="0.2">
      <c r="C44343"/>
      <c r="D44343"/>
      <c r="E44343"/>
      <c r="F44343"/>
      <c r="G44343"/>
      <c r="H44343"/>
      <c r="I44343"/>
      <c r="J44343"/>
      <c r="K44343"/>
      <c r="L44343"/>
      <c r="M44343"/>
      <c r="N44343"/>
      <c r="O44343"/>
      <c r="P44343"/>
      <c r="Q44343"/>
      <c r="R44343"/>
    </row>
    <row r="44344" spans="3:18" x14ac:dyDescent="0.2">
      <c r="C44344"/>
      <c r="D44344"/>
      <c r="E44344"/>
      <c r="F44344"/>
      <c r="G44344"/>
      <c r="H44344"/>
      <c r="I44344"/>
      <c r="J44344"/>
      <c r="K44344"/>
      <c r="L44344"/>
      <c r="M44344"/>
      <c r="N44344"/>
      <c r="O44344"/>
      <c r="P44344"/>
      <c r="Q44344"/>
      <c r="R44344"/>
    </row>
    <row r="44345" spans="3:18" x14ac:dyDescent="0.2">
      <c r="C44345"/>
      <c r="D44345"/>
      <c r="E44345"/>
      <c r="F44345"/>
      <c r="G44345"/>
      <c r="H44345"/>
      <c r="I44345"/>
      <c r="J44345"/>
      <c r="K44345"/>
      <c r="L44345"/>
      <c r="M44345"/>
      <c r="N44345"/>
      <c r="O44345"/>
      <c r="P44345"/>
      <c r="Q44345"/>
      <c r="R44345"/>
    </row>
    <row r="44346" spans="3:18" x14ac:dyDescent="0.2">
      <c r="C44346"/>
      <c r="D44346"/>
      <c r="E44346"/>
      <c r="F44346"/>
      <c r="G44346"/>
      <c r="H44346"/>
      <c r="I44346"/>
      <c r="J44346"/>
      <c r="K44346"/>
      <c r="L44346"/>
      <c r="M44346"/>
      <c r="N44346"/>
      <c r="O44346"/>
      <c r="P44346"/>
      <c r="Q44346"/>
      <c r="R44346"/>
    </row>
    <row r="44347" spans="3:18" x14ac:dyDescent="0.2">
      <c r="C44347"/>
      <c r="D44347"/>
      <c r="E44347"/>
      <c r="F44347"/>
      <c r="G44347"/>
      <c r="H44347"/>
      <c r="I44347"/>
      <c r="J44347"/>
      <c r="K44347"/>
      <c r="L44347"/>
      <c r="M44347"/>
      <c r="N44347"/>
      <c r="O44347"/>
      <c r="P44347"/>
      <c r="Q44347"/>
      <c r="R44347"/>
    </row>
    <row r="44348" spans="3:18" x14ac:dyDescent="0.2">
      <c r="C44348"/>
      <c r="D44348"/>
      <c r="E44348"/>
      <c r="F44348"/>
      <c r="G44348"/>
      <c r="H44348"/>
      <c r="I44348"/>
      <c r="J44348"/>
      <c r="K44348"/>
      <c r="L44348"/>
      <c r="M44348"/>
      <c r="N44348"/>
      <c r="O44348"/>
      <c r="P44348"/>
      <c r="Q44348"/>
      <c r="R44348"/>
    </row>
    <row r="44349" spans="3:18" x14ac:dyDescent="0.2">
      <c r="C44349"/>
      <c r="D44349"/>
      <c r="E44349"/>
      <c r="F44349"/>
      <c r="G44349"/>
      <c r="H44349"/>
      <c r="I44349"/>
      <c r="J44349"/>
      <c r="K44349"/>
      <c r="L44349"/>
      <c r="M44349"/>
      <c r="N44349"/>
      <c r="O44349"/>
      <c r="P44349"/>
      <c r="Q44349"/>
      <c r="R44349"/>
    </row>
    <row r="44350" spans="3:18" x14ac:dyDescent="0.2">
      <c r="C44350"/>
      <c r="D44350"/>
      <c r="E44350"/>
      <c r="F44350"/>
      <c r="G44350"/>
      <c r="H44350"/>
      <c r="I44350"/>
      <c r="J44350"/>
      <c r="K44350"/>
      <c r="L44350"/>
      <c r="M44350"/>
      <c r="N44350"/>
      <c r="O44350"/>
      <c r="P44350"/>
      <c r="Q44350"/>
      <c r="R44350"/>
    </row>
    <row r="44351" spans="3:18" x14ac:dyDescent="0.2">
      <c r="C44351"/>
      <c r="D44351"/>
      <c r="E44351"/>
      <c r="F44351"/>
      <c r="G44351"/>
      <c r="H44351"/>
      <c r="I44351"/>
      <c r="J44351"/>
      <c r="K44351"/>
      <c r="L44351"/>
      <c r="M44351"/>
      <c r="N44351"/>
      <c r="O44351"/>
      <c r="P44351"/>
      <c r="Q44351"/>
      <c r="R44351"/>
    </row>
    <row r="44352" spans="3:18" x14ac:dyDescent="0.2">
      <c r="C44352"/>
      <c r="D44352"/>
      <c r="E44352"/>
      <c r="F44352"/>
      <c r="G44352"/>
      <c r="H44352"/>
      <c r="I44352"/>
      <c r="J44352"/>
      <c r="K44352"/>
      <c r="L44352"/>
      <c r="M44352"/>
      <c r="N44352"/>
      <c r="O44352"/>
      <c r="P44352"/>
      <c r="Q44352"/>
      <c r="R44352"/>
    </row>
    <row r="44353" spans="3:18" x14ac:dyDescent="0.2">
      <c r="C44353"/>
      <c r="D44353"/>
      <c r="E44353"/>
      <c r="F44353"/>
      <c r="G44353"/>
      <c r="H44353"/>
      <c r="I44353"/>
      <c r="J44353"/>
      <c r="K44353"/>
      <c r="L44353"/>
      <c r="M44353"/>
      <c r="N44353"/>
      <c r="O44353"/>
      <c r="P44353"/>
      <c r="Q44353"/>
      <c r="R44353"/>
    </row>
    <row r="44354" spans="3:18" x14ac:dyDescent="0.2">
      <c r="C44354"/>
      <c r="D44354"/>
      <c r="E44354"/>
      <c r="F44354"/>
      <c r="G44354"/>
      <c r="H44354"/>
      <c r="I44354"/>
      <c r="J44354"/>
      <c r="K44354"/>
      <c r="L44354"/>
      <c r="M44354"/>
      <c r="N44354"/>
      <c r="O44354"/>
      <c r="P44354"/>
      <c r="Q44354"/>
      <c r="R44354"/>
    </row>
    <row r="44355" spans="3:18" x14ac:dyDescent="0.2">
      <c r="C44355"/>
      <c r="D44355"/>
      <c r="E44355"/>
      <c r="F44355"/>
      <c r="G44355"/>
      <c r="H44355"/>
      <c r="I44355"/>
      <c r="J44355"/>
      <c r="K44355"/>
      <c r="L44355"/>
      <c r="M44355"/>
      <c r="N44355"/>
      <c r="O44355"/>
      <c r="P44355"/>
      <c r="Q44355"/>
      <c r="R44355"/>
    </row>
    <row r="44356" spans="3:18" x14ac:dyDescent="0.2">
      <c r="C44356"/>
      <c r="D44356"/>
      <c r="E44356"/>
      <c r="F44356"/>
      <c r="G44356"/>
      <c r="H44356"/>
      <c r="I44356"/>
      <c r="J44356"/>
      <c r="K44356"/>
      <c r="L44356"/>
      <c r="M44356"/>
      <c r="N44356"/>
      <c r="O44356"/>
      <c r="P44356"/>
      <c r="Q44356"/>
      <c r="R44356"/>
    </row>
    <row r="44357" spans="3:18" x14ac:dyDescent="0.2">
      <c r="C44357"/>
      <c r="D44357"/>
      <c r="E44357"/>
      <c r="F44357"/>
      <c r="G44357"/>
      <c r="H44357"/>
      <c r="I44357"/>
      <c r="J44357"/>
      <c r="K44357"/>
      <c r="L44357"/>
      <c r="M44357"/>
      <c r="N44357"/>
      <c r="O44357"/>
      <c r="P44357"/>
      <c r="Q44357"/>
      <c r="R44357"/>
    </row>
    <row r="44358" spans="3:18" x14ac:dyDescent="0.2">
      <c r="C44358"/>
      <c r="D44358"/>
      <c r="E44358"/>
      <c r="F44358"/>
      <c r="G44358"/>
      <c r="H44358"/>
      <c r="I44358"/>
      <c r="J44358"/>
      <c r="K44358"/>
      <c r="L44358"/>
      <c r="M44358"/>
      <c r="N44358"/>
      <c r="O44358"/>
      <c r="P44358"/>
      <c r="Q44358"/>
      <c r="R44358"/>
    </row>
    <row r="44359" spans="3:18" x14ac:dyDescent="0.2">
      <c r="C44359"/>
      <c r="D44359"/>
      <c r="E44359"/>
      <c r="F44359"/>
      <c r="G44359"/>
      <c r="H44359"/>
      <c r="I44359"/>
      <c r="J44359"/>
      <c r="K44359"/>
      <c r="L44359"/>
      <c r="M44359"/>
      <c r="N44359"/>
      <c r="O44359"/>
      <c r="P44359"/>
      <c r="Q44359"/>
      <c r="R44359"/>
    </row>
    <row r="44360" spans="3:18" x14ac:dyDescent="0.2">
      <c r="C44360"/>
      <c r="D44360"/>
      <c r="E44360"/>
      <c r="F44360"/>
      <c r="G44360"/>
      <c r="H44360"/>
      <c r="I44360"/>
      <c r="J44360"/>
      <c r="K44360"/>
      <c r="L44360"/>
      <c r="M44360"/>
      <c r="N44360"/>
      <c r="O44360"/>
      <c r="P44360"/>
      <c r="Q44360"/>
      <c r="R44360"/>
    </row>
    <row r="44361" spans="3:18" x14ac:dyDescent="0.2">
      <c r="C44361"/>
      <c r="D44361"/>
      <c r="E44361"/>
      <c r="F44361"/>
      <c r="G44361"/>
      <c r="H44361"/>
      <c r="I44361"/>
      <c r="J44361"/>
      <c r="K44361"/>
      <c r="L44361"/>
      <c r="M44361"/>
      <c r="N44361"/>
      <c r="O44361"/>
      <c r="P44361"/>
      <c r="Q44361"/>
      <c r="R44361"/>
    </row>
    <row r="44362" spans="3:18" x14ac:dyDescent="0.2">
      <c r="C44362"/>
      <c r="D44362"/>
      <c r="E44362"/>
      <c r="F44362"/>
      <c r="G44362"/>
      <c r="H44362"/>
      <c r="I44362"/>
      <c r="J44362"/>
      <c r="K44362"/>
      <c r="L44362"/>
      <c r="M44362"/>
      <c r="N44362"/>
      <c r="O44362"/>
      <c r="P44362"/>
      <c r="Q44362"/>
      <c r="R44362"/>
    </row>
    <row r="44363" spans="3:18" x14ac:dyDescent="0.2">
      <c r="C44363"/>
      <c r="D44363"/>
      <c r="E44363"/>
      <c r="F44363"/>
      <c r="G44363"/>
      <c r="H44363"/>
      <c r="I44363"/>
      <c r="J44363"/>
      <c r="K44363"/>
      <c r="L44363"/>
      <c r="M44363"/>
      <c r="N44363"/>
      <c r="O44363"/>
      <c r="P44363"/>
      <c r="Q44363"/>
      <c r="R44363"/>
    </row>
    <row r="44364" spans="3:18" x14ac:dyDescent="0.2">
      <c r="C44364"/>
      <c r="D44364"/>
      <c r="E44364"/>
      <c r="F44364"/>
      <c r="G44364"/>
      <c r="H44364"/>
      <c r="I44364"/>
      <c r="J44364"/>
      <c r="K44364"/>
      <c r="L44364"/>
      <c r="M44364"/>
      <c r="N44364"/>
      <c r="O44364"/>
      <c r="P44364"/>
      <c r="Q44364"/>
      <c r="R44364"/>
    </row>
    <row r="44365" spans="3:18" x14ac:dyDescent="0.2">
      <c r="C44365"/>
      <c r="D44365"/>
      <c r="E44365"/>
      <c r="F44365"/>
      <c r="G44365"/>
      <c r="H44365"/>
      <c r="I44365"/>
      <c r="J44365"/>
      <c r="K44365"/>
      <c r="L44365"/>
      <c r="M44365"/>
      <c r="N44365"/>
      <c r="O44365"/>
      <c r="P44365"/>
      <c r="Q44365"/>
      <c r="R44365"/>
    </row>
    <row r="44366" spans="3:18" x14ac:dyDescent="0.2">
      <c r="C44366"/>
      <c r="D44366"/>
      <c r="E44366"/>
      <c r="F44366"/>
      <c r="G44366"/>
      <c r="H44366"/>
      <c r="I44366"/>
      <c r="J44366"/>
      <c r="K44366"/>
      <c r="L44366"/>
      <c r="M44366"/>
      <c r="N44366"/>
      <c r="O44366"/>
      <c r="P44366"/>
      <c r="Q44366"/>
      <c r="R44366"/>
    </row>
    <row r="44367" spans="3:18" x14ac:dyDescent="0.2">
      <c r="C44367"/>
      <c r="D44367"/>
      <c r="E44367"/>
      <c r="F44367"/>
      <c r="G44367"/>
      <c r="H44367"/>
      <c r="I44367"/>
      <c r="J44367"/>
      <c r="K44367"/>
      <c r="L44367"/>
      <c r="M44367"/>
      <c r="N44367"/>
      <c r="O44367"/>
      <c r="P44367"/>
      <c r="Q44367"/>
      <c r="R44367"/>
    </row>
    <row r="44368" spans="3:18" x14ac:dyDescent="0.2">
      <c r="C44368"/>
      <c r="D44368"/>
      <c r="E44368"/>
      <c r="F44368"/>
      <c r="G44368"/>
      <c r="H44368"/>
      <c r="I44368"/>
      <c r="J44368"/>
      <c r="K44368"/>
      <c r="L44368"/>
      <c r="M44368"/>
      <c r="N44368"/>
      <c r="O44368"/>
      <c r="P44368"/>
      <c r="Q44368"/>
      <c r="R44368"/>
    </row>
    <row r="44369" spans="3:18" x14ac:dyDescent="0.2">
      <c r="C44369"/>
      <c r="D44369"/>
      <c r="E44369"/>
      <c r="F44369"/>
      <c r="G44369"/>
      <c r="H44369"/>
      <c r="I44369"/>
      <c r="J44369"/>
      <c r="K44369"/>
      <c r="L44369"/>
      <c r="M44369"/>
      <c r="N44369"/>
      <c r="O44369"/>
      <c r="P44369"/>
      <c r="Q44369"/>
      <c r="R44369"/>
    </row>
    <row r="44370" spans="3:18" x14ac:dyDescent="0.2">
      <c r="C44370"/>
      <c r="D44370"/>
      <c r="E44370"/>
      <c r="F44370"/>
      <c r="G44370"/>
      <c r="H44370"/>
      <c r="I44370"/>
      <c r="J44370"/>
      <c r="K44370"/>
      <c r="L44370"/>
      <c r="M44370"/>
      <c r="N44370"/>
      <c r="O44370"/>
      <c r="P44370"/>
      <c r="Q44370"/>
      <c r="R44370"/>
    </row>
    <row r="44371" spans="3:18" x14ac:dyDescent="0.2">
      <c r="C44371"/>
      <c r="D44371"/>
      <c r="E44371"/>
      <c r="F44371"/>
      <c r="G44371"/>
      <c r="H44371"/>
      <c r="I44371"/>
      <c r="J44371"/>
      <c r="K44371"/>
      <c r="L44371"/>
      <c r="M44371"/>
      <c r="N44371"/>
      <c r="O44371"/>
      <c r="P44371"/>
      <c r="Q44371"/>
      <c r="R44371"/>
    </row>
    <row r="44372" spans="3:18" x14ac:dyDescent="0.2">
      <c r="C44372"/>
      <c r="D44372"/>
      <c r="E44372"/>
      <c r="F44372"/>
      <c r="G44372"/>
      <c r="H44372"/>
      <c r="I44372"/>
      <c r="J44372"/>
      <c r="K44372"/>
      <c r="L44372"/>
      <c r="M44372"/>
      <c r="N44372"/>
      <c r="O44372"/>
      <c r="P44372"/>
      <c r="Q44372"/>
      <c r="R44372"/>
    </row>
    <row r="44373" spans="3:18" x14ac:dyDescent="0.2">
      <c r="C44373"/>
      <c r="D44373"/>
      <c r="E44373"/>
      <c r="F44373"/>
      <c r="G44373"/>
      <c r="H44373"/>
      <c r="I44373"/>
      <c r="J44373"/>
      <c r="K44373"/>
      <c r="L44373"/>
      <c r="M44373"/>
      <c r="N44373"/>
      <c r="O44373"/>
      <c r="P44373"/>
      <c r="Q44373"/>
      <c r="R44373"/>
    </row>
    <row r="44374" spans="3:18" x14ac:dyDescent="0.2">
      <c r="C44374"/>
      <c r="D44374"/>
      <c r="E44374"/>
      <c r="F44374"/>
      <c r="G44374"/>
      <c r="H44374"/>
      <c r="I44374"/>
      <c r="J44374"/>
      <c r="K44374"/>
      <c r="L44374"/>
      <c r="M44374"/>
      <c r="N44374"/>
      <c r="O44374"/>
      <c r="P44374"/>
      <c r="Q44374"/>
      <c r="R44374"/>
    </row>
    <row r="44375" spans="3:18" x14ac:dyDescent="0.2">
      <c r="C44375"/>
      <c r="D44375"/>
      <c r="E44375"/>
      <c r="F44375"/>
      <c r="G44375"/>
      <c r="H44375"/>
      <c r="I44375"/>
      <c r="J44375"/>
      <c r="K44375"/>
      <c r="L44375"/>
      <c r="M44375"/>
      <c r="N44375"/>
      <c r="O44375"/>
      <c r="P44375"/>
      <c r="Q44375"/>
      <c r="R44375"/>
    </row>
    <row r="44376" spans="3:18" x14ac:dyDescent="0.2">
      <c r="C44376"/>
      <c r="D44376"/>
      <c r="E44376"/>
      <c r="F44376"/>
      <c r="G44376"/>
      <c r="H44376"/>
      <c r="I44376"/>
      <c r="J44376"/>
      <c r="K44376"/>
      <c r="L44376"/>
      <c r="M44376"/>
      <c r="N44376"/>
      <c r="O44376"/>
      <c r="P44376"/>
      <c r="Q44376"/>
      <c r="R44376"/>
    </row>
    <row r="44377" spans="3:18" x14ac:dyDescent="0.2">
      <c r="C44377"/>
      <c r="D44377"/>
      <c r="E44377"/>
      <c r="F44377"/>
      <c r="G44377"/>
      <c r="H44377"/>
      <c r="I44377"/>
      <c r="J44377"/>
      <c r="K44377"/>
      <c r="L44377"/>
      <c r="M44377"/>
      <c r="N44377"/>
      <c r="O44377"/>
      <c r="P44377"/>
      <c r="Q44377"/>
      <c r="R44377"/>
    </row>
    <row r="44378" spans="3:18" x14ac:dyDescent="0.2">
      <c r="C44378"/>
      <c r="D44378"/>
      <c r="E44378"/>
      <c r="F44378"/>
      <c r="G44378"/>
      <c r="H44378"/>
      <c r="I44378"/>
      <c r="J44378"/>
      <c r="K44378"/>
      <c r="L44378"/>
      <c r="M44378"/>
      <c r="N44378"/>
      <c r="O44378"/>
      <c r="P44378"/>
      <c r="Q44378"/>
      <c r="R44378"/>
    </row>
    <row r="44379" spans="3:18" x14ac:dyDescent="0.2">
      <c r="C44379"/>
      <c r="D44379"/>
      <c r="E44379"/>
      <c r="F44379"/>
      <c r="G44379"/>
      <c r="H44379"/>
      <c r="I44379"/>
      <c r="J44379"/>
      <c r="K44379"/>
      <c r="L44379"/>
      <c r="M44379"/>
      <c r="N44379"/>
      <c r="O44379"/>
      <c r="P44379"/>
      <c r="Q44379"/>
      <c r="R44379"/>
    </row>
    <row r="44380" spans="3:18" x14ac:dyDescent="0.2">
      <c r="C44380"/>
      <c r="D44380"/>
      <c r="E44380"/>
      <c r="F44380"/>
      <c r="G44380"/>
      <c r="H44380"/>
      <c r="I44380"/>
      <c r="J44380"/>
      <c r="K44380"/>
      <c r="L44380"/>
      <c r="M44380"/>
      <c r="N44380"/>
      <c r="O44380"/>
      <c r="P44380"/>
      <c r="Q44380"/>
      <c r="R44380"/>
    </row>
    <row r="44381" spans="3:18" x14ac:dyDescent="0.2">
      <c r="C44381"/>
      <c r="D44381"/>
      <c r="E44381"/>
      <c r="F44381"/>
      <c r="G44381"/>
      <c r="H44381"/>
      <c r="I44381"/>
      <c r="J44381"/>
      <c r="K44381"/>
      <c r="L44381"/>
      <c r="M44381"/>
      <c r="N44381"/>
      <c r="O44381"/>
      <c r="P44381"/>
      <c r="Q44381"/>
      <c r="R44381"/>
    </row>
    <row r="44382" spans="3:18" x14ac:dyDescent="0.2">
      <c r="C44382"/>
      <c r="D44382"/>
      <c r="E44382"/>
      <c r="F44382"/>
      <c r="G44382"/>
      <c r="H44382"/>
      <c r="I44382"/>
      <c r="J44382"/>
      <c r="K44382"/>
      <c r="L44382"/>
      <c r="M44382"/>
      <c r="N44382"/>
      <c r="O44382"/>
      <c r="P44382"/>
      <c r="Q44382"/>
      <c r="R44382"/>
    </row>
    <row r="44383" spans="3:18" x14ac:dyDescent="0.2">
      <c r="C44383"/>
      <c r="D44383"/>
      <c r="E44383"/>
      <c r="F44383"/>
      <c r="G44383"/>
      <c r="H44383"/>
      <c r="I44383"/>
      <c r="J44383"/>
      <c r="K44383"/>
      <c r="L44383"/>
      <c r="M44383"/>
      <c r="N44383"/>
      <c r="O44383"/>
      <c r="P44383"/>
      <c r="Q44383"/>
      <c r="R44383"/>
    </row>
    <row r="44384" spans="3:18" x14ac:dyDescent="0.2">
      <c r="C44384"/>
      <c r="D44384"/>
      <c r="E44384"/>
      <c r="F44384"/>
      <c r="G44384"/>
      <c r="H44384"/>
      <c r="I44384"/>
      <c r="J44384"/>
      <c r="K44384"/>
      <c r="L44384"/>
      <c r="M44384"/>
      <c r="N44384"/>
      <c r="O44384"/>
      <c r="P44384"/>
      <c r="Q44384"/>
      <c r="R44384"/>
    </row>
    <row r="44385" spans="3:18" x14ac:dyDescent="0.2">
      <c r="C44385"/>
      <c r="D44385"/>
      <c r="E44385"/>
      <c r="F44385"/>
      <c r="G44385"/>
      <c r="H44385"/>
      <c r="I44385"/>
      <c r="J44385"/>
      <c r="K44385"/>
      <c r="L44385"/>
      <c r="M44385"/>
      <c r="N44385"/>
      <c r="O44385"/>
      <c r="P44385"/>
      <c r="Q44385"/>
      <c r="R44385"/>
    </row>
    <row r="44386" spans="3:18" x14ac:dyDescent="0.2">
      <c r="C44386"/>
      <c r="D44386"/>
      <c r="E44386"/>
      <c r="F44386"/>
      <c r="G44386"/>
      <c r="H44386"/>
      <c r="I44386"/>
      <c r="J44386"/>
      <c r="K44386"/>
      <c r="L44386"/>
      <c r="M44386"/>
      <c r="N44386"/>
      <c r="O44386"/>
      <c r="P44386"/>
      <c r="Q44386"/>
      <c r="R44386"/>
    </row>
    <row r="44387" spans="3:18" x14ac:dyDescent="0.2">
      <c r="C44387"/>
      <c r="D44387"/>
      <c r="E44387"/>
      <c r="F44387"/>
      <c r="G44387"/>
      <c r="H44387"/>
      <c r="I44387"/>
      <c r="J44387"/>
      <c r="K44387"/>
      <c r="L44387"/>
      <c r="M44387"/>
      <c r="N44387"/>
      <c r="O44387"/>
      <c r="P44387"/>
      <c r="Q44387"/>
      <c r="R44387"/>
    </row>
    <row r="44388" spans="3:18" x14ac:dyDescent="0.2">
      <c r="C44388"/>
      <c r="D44388"/>
      <c r="E44388"/>
      <c r="F44388"/>
      <c r="G44388"/>
      <c r="H44388"/>
      <c r="I44388"/>
      <c r="J44388"/>
      <c r="K44388"/>
      <c r="L44388"/>
      <c r="M44388"/>
      <c r="N44388"/>
      <c r="O44388"/>
      <c r="P44388"/>
      <c r="Q44388"/>
      <c r="R44388"/>
    </row>
    <row r="44389" spans="3:18" x14ac:dyDescent="0.2">
      <c r="C44389"/>
      <c r="D44389"/>
      <c r="E44389"/>
      <c r="F44389"/>
      <c r="G44389"/>
      <c r="H44389"/>
      <c r="I44389"/>
      <c r="J44389"/>
      <c r="K44389"/>
      <c r="L44389"/>
      <c r="M44389"/>
      <c r="N44389"/>
      <c r="O44389"/>
      <c r="P44389"/>
      <c r="Q44389"/>
      <c r="R44389"/>
    </row>
    <row r="44390" spans="3:18" x14ac:dyDescent="0.2">
      <c r="C44390"/>
      <c r="D44390"/>
      <c r="E44390"/>
      <c r="F44390"/>
      <c r="G44390"/>
      <c r="H44390"/>
      <c r="I44390"/>
      <c r="J44390"/>
      <c r="K44390"/>
      <c r="L44390"/>
      <c r="M44390"/>
      <c r="N44390"/>
      <c r="O44390"/>
      <c r="P44390"/>
      <c r="Q44390"/>
      <c r="R44390"/>
    </row>
    <row r="44391" spans="3:18" x14ac:dyDescent="0.2">
      <c r="C44391"/>
      <c r="D44391"/>
      <c r="E44391"/>
      <c r="F44391"/>
      <c r="G44391"/>
      <c r="H44391"/>
      <c r="I44391"/>
      <c r="J44391"/>
      <c r="K44391"/>
      <c r="L44391"/>
      <c r="M44391"/>
      <c r="N44391"/>
      <c r="O44391"/>
      <c r="P44391"/>
      <c r="Q44391"/>
      <c r="R44391"/>
    </row>
    <row r="44392" spans="3:18" x14ac:dyDescent="0.2">
      <c r="C44392"/>
      <c r="D44392"/>
      <c r="E44392"/>
      <c r="F44392"/>
      <c r="G44392"/>
      <c r="H44392"/>
      <c r="I44392"/>
      <c r="J44392"/>
      <c r="K44392"/>
      <c r="L44392"/>
      <c r="M44392"/>
      <c r="N44392"/>
      <c r="O44392"/>
      <c r="P44392"/>
      <c r="Q44392"/>
      <c r="R44392"/>
    </row>
    <row r="44393" spans="3:18" x14ac:dyDescent="0.2">
      <c r="C44393"/>
      <c r="D44393"/>
      <c r="E44393"/>
      <c r="F44393"/>
      <c r="G44393"/>
      <c r="H44393"/>
      <c r="I44393"/>
      <c r="J44393"/>
      <c r="K44393"/>
      <c r="L44393"/>
      <c r="M44393"/>
      <c r="N44393"/>
      <c r="O44393"/>
      <c r="P44393"/>
      <c r="Q44393"/>
      <c r="R44393"/>
    </row>
    <row r="44394" spans="3:18" x14ac:dyDescent="0.2">
      <c r="C44394"/>
      <c r="D44394"/>
      <c r="E44394"/>
      <c r="F44394"/>
      <c r="G44394"/>
      <c r="H44394"/>
      <c r="I44394"/>
      <c r="J44394"/>
      <c r="K44394"/>
      <c r="L44394"/>
      <c r="M44394"/>
      <c r="N44394"/>
      <c r="O44394"/>
      <c r="P44394"/>
      <c r="Q44394"/>
      <c r="R44394"/>
    </row>
    <row r="44395" spans="3:18" x14ac:dyDescent="0.2">
      <c r="C44395"/>
      <c r="D44395"/>
      <c r="E44395"/>
      <c r="F44395"/>
      <c r="G44395"/>
      <c r="H44395"/>
      <c r="I44395"/>
      <c r="J44395"/>
      <c r="K44395"/>
      <c r="L44395"/>
      <c r="M44395"/>
      <c r="N44395"/>
      <c r="O44395"/>
      <c r="P44395"/>
      <c r="Q44395"/>
      <c r="R44395"/>
    </row>
    <row r="44396" spans="3:18" x14ac:dyDescent="0.2">
      <c r="C44396"/>
      <c r="D44396"/>
      <c r="E44396"/>
      <c r="F44396"/>
      <c r="G44396"/>
      <c r="H44396"/>
      <c r="I44396"/>
      <c r="J44396"/>
      <c r="K44396"/>
      <c r="L44396"/>
      <c r="M44396"/>
      <c r="N44396"/>
      <c r="O44396"/>
      <c r="P44396"/>
      <c r="Q44396"/>
      <c r="R44396"/>
    </row>
    <row r="44397" spans="3:18" x14ac:dyDescent="0.2">
      <c r="C44397"/>
      <c r="D44397"/>
      <c r="E44397"/>
      <c r="F44397"/>
      <c r="G44397"/>
      <c r="H44397"/>
      <c r="I44397"/>
      <c r="J44397"/>
      <c r="K44397"/>
      <c r="L44397"/>
      <c r="M44397"/>
      <c r="N44397"/>
      <c r="O44397"/>
      <c r="P44397"/>
      <c r="Q44397"/>
      <c r="R44397"/>
    </row>
    <row r="44398" spans="3:18" x14ac:dyDescent="0.2">
      <c r="C44398"/>
      <c r="D44398"/>
      <c r="E44398"/>
      <c r="F44398"/>
      <c r="G44398"/>
      <c r="H44398"/>
      <c r="I44398"/>
      <c r="J44398"/>
      <c r="K44398"/>
      <c r="L44398"/>
      <c r="M44398"/>
      <c r="N44398"/>
      <c r="O44398"/>
      <c r="P44398"/>
      <c r="Q44398"/>
      <c r="R44398"/>
    </row>
    <row r="44399" spans="3:18" x14ac:dyDescent="0.2">
      <c r="C44399"/>
      <c r="D44399"/>
      <c r="E44399"/>
      <c r="F44399"/>
      <c r="G44399"/>
      <c r="H44399"/>
      <c r="I44399"/>
      <c r="J44399"/>
      <c r="K44399"/>
      <c r="L44399"/>
      <c r="M44399"/>
      <c r="N44399"/>
      <c r="O44399"/>
      <c r="P44399"/>
      <c r="Q44399"/>
      <c r="R44399"/>
    </row>
    <row r="44400" spans="3:18" x14ac:dyDescent="0.2">
      <c r="C44400"/>
      <c r="D44400"/>
      <c r="E44400"/>
      <c r="F44400"/>
      <c r="G44400"/>
      <c r="H44400"/>
      <c r="I44400"/>
      <c r="J44400"/>
      <c r="K44400"/>
      <c r="L44400"/>
      <c r="M44400"/>
      <c r="N44400"/>
      <c r="O44400"/>
      <c r="P44400"/>
      <c r="Q44400"/>
      <c r="R44400"/>
    </row>
    <row r="44401" spans="3:18" x14ac:dyDescent="0.2">
      <c r="C44401"/>
      <c r="D44401"/>
      <c r="E44401"/>
      <c r="F44401"/>
      <c r="G44401"/>
      <c r="H44401"/>
      <c r="I44401"/>
      <c r="J44401"/>
      <c r="K44401"/>
      <c r="L44401"/>
      <c r="M44401"/>
      <c r="N44401"/>
      <c r="O44401"/>
      <c r="P44401"/>
      <c r="Q44401"/>
      <c r="R44401"/>
    </row>
    <row r="44402" spans="3:18" x14ac:dyDescent="0.2">
      <c r="C44402"/>
      <c r="D44402"/>
      <c r="E44402"/>
      <c r="F44402"/>
      <c r="G44402"/>
      <c r="H44402"/>
      <c r="I44402"/>
      <c r="J44402"/>
      <c r="K44402"/>
      <c r="L44402"/>
      <c r="M44402"/>
      <c r="N44402"/>
      <c r="O44402"/>
      <c r="P44402"/>
      <c r="Q44402"/>
      <c r="R44402"/>
    </row>
    <row r="44403" spans="3:18" x14ac:dyDescent="0.2">
      <c r="C44403"/>
      <c r="D44403"/>
      <c r="E44403"/>
      <c r="F44403"/>
      <c r="G44403"/>
      <c r="H44403"/>
      <c r="I44403"/>
      <c r="J44403"/>
      <c r="K44403"/>
      <c r="L44403"/>
      <c r="M44403"/>
      <c r="N44403"/>
      <c r="O44403"/>
      <c r="P44403"/>
      <c r="Q44403"/>
      <c r="R44403"/>
    </row>
    <row r="44404" spans="3:18" x14ac:dyDescent="0.2">
      <c r="C44404"/>
      <c r="D44404"/>
      <c r="E44404"/>
      <c r="F44404"/>
      <c r="G44404"/>
      <c r="H44404"/>
      <c r="I44404"/>
      <c r="J44404"/>
      <c r="K44404"/>
      <c r="L44404"/>
      <c r="M44404"/>
      <c r="N44404"/>
      <c r="O44404"/>
      <c r="P44404"/>
      <c r="Q44404"/>
      <c r="R44404"/>
    </row>
    <row r="44405" spans="3:18" x14ac:dyDescent="0.2">
      <c r="C44405"/>
      <c r="D44405"/>
      <c r="E44405"/>
      <c r="F44405"/>
      <c r="G44405"/>
      <c r="H44405"/>
      <c r="I44405"/>
      <c r="J44405"/>
      <c r="K44405"/>
      <c r="L44405"/>
      <c r="M44405"/>
      <c r="N44405"/>
      <c r="O44405"/>
      <c r="P44405"/>
      <c r="Q44405"/>
      <c r="R44405"/>
    </row>
    <row r="44406" spans="3:18" x14ac:dyDescent="0.2">
      <c r="C44406"/>
      <c r="D44406"/>
      <c r="E44406"/>
      <c r="F44406"/>
      <c r="G44406"/>
      <c r="H44406"/>
      <c r="I44406"/>
      <c r="J44406"/>
      <c r="K44406"/>
      <c r="L44406"/>
      <c r="M44406"/>
      <c r="N44406"/>
      <c r="O44406"/>
      <c r="P44406"/>
      <c r="Q44406"/>
      <c r="R44406"/>
    </row>
    <row r="44407" spans="3:18" x14ac:dyDescent="0.2">
      <c r="C44407"/>
      <c r="D44407"/>
      <c r="E44407"/>
      <c r="F44407"/>
      <c r="G44407"/>
      <c r="H44407"/>
      <c r="I44407"/>
      <c r="J44407"/>
      <c r="K44407"/>
      <c r="L44407"/>
      <c r="M44407"/>
      <c r="N44407"/>
      <c r="O44407"/>
      <c r="P44407"/>
      <c r="Q44407"/>
      <c r="R44407"/>
    </row>
    <row r="44408" spans="3:18" x14ac:dyDescent="0.2">
      <c r="C44408"/>
      <c r="D44408"/>
      <c r="E44408"/>
      <c r="F44408"/>
      <c r="G44408"/>
      <c r="H44408"/>
      <c r="I44408"/>
      <c r="J44408"/>
      <c r="K44408"/>
      <c r="L44408"/>
      <c r="M44408"/>
      <c r="N44408"/>
      <c r="O44408"/>
      <c r="P44408"/>
      <c r="Q44408"/>
      <c r="R44408"/>
    </row>
    <row r="44409" spans="3:18" x14ac:dyDescent="0.2">
      <c r="C44409"/>
      <c r="D44409"/>
      <c r="E44409"/>
      <c r="F44409"/>
      <c r="G44409"/>
      <c r="H44409"/>
      <c r="I44409"/>
      <c r="J44409"/>
      <c r="K44409"/>
      <c r="L44409"/>
      <c r="M44409"/>
      <c r="N44409"/>
      <c r="O44409"/>
      <c r="P44409"/>
      <c r="Q44409"/>
      <c r="R44409"/>
    </row>
    <row r="44410" spans="3:18" x14ac:dyDescent="0.2">
      <c r="C44410"/>
      <c r="D44410"/>
      <c r="E44410"/>
      <c r="F44410"/>
      <c r="G44410"/>
      <c r="H44410"/>
      <c r="I44410"/>
      <c r="J44410"/>
      <c r="K44410"/>
      <c r="L44410"/>
      <c r="M44410"/>
      <c r="N44410"/>
      <c r="O44410"/>
      <c r="P44410"/>
      <c r="Q44410"/>
      <c r="R44410"/>
    </row>
    <row r="44411" spans="3:18" x14ac:dyDescent="0.2">
      <c r="C44411"/>
      <c r="D44411"/>
      <c r="E44411"/>
      <c r="F44411"/>
      <c r="G44411"/>
      <c r="H44411"/>
      <c r="I44411"/>
      <c r="J44411"/>
      <c r="K44411"/>
      <c r="L44411"/>
      <c r="M44411"/>
      <c r="N44411"/>
      <c r="O44411"/>
      <c r="P44411"/>
      <c r="Q44411"/>
      <c r="R44411"/>
    </row>
    <row r="44412" spans="3:18" x14ac:dyDescent="0.2">
      <c r="C44412"/>
      <c r="D44412"/>
      <c r="E44412"/>
      <c r="F44412"/>
      <c r="G44412"/>
      <c r="H44412"/>
      <c r="I44412"/>
      <c r="J44412"/>
      <c r="K44412"/>
      <c r="L44412"/>
      <c r="M44412"/>
      <c r="N44412"/>
      <c r="O44412"/>
      <c r="P44412"/>
      <c r="Q44412"/>
      <c r="R44412"/>
    </row>
    <row r="44413" spans="3:18" x14ac:dyDescent="0.2">
      <c r="C44413"/>
      <c r="D44413"/>
      <c r="E44413"/>
      <c r="F44413"/>
      <c r="G44413"/>
      <c r="H44413"/>
      <c r="I44413"/>
      <c r="J44413"/>
      <c r="K44413"/>
      <c r="L44413"/>
      <c r="M44413"/>
      <c r="N44413"/>
      <c r="O44413"/>
      <c r="P44413"/>
      <c r="Q44413"/>
      <c r="R44413"/>
    </row>
    <row r="44414" spans="3:18" x14ac:dyDescent="0.2">
      <c r="C44414"/>
      <c r="D44414"/>
      <c r="E44414"/>
      <c r="F44414"/>
      <c r="G44414"/>
      <c r="H44414"/>
      <c r="I44414"/>
      <c r="J44414"/>
      <c r="K44414"/>
      <c r="L44414"/>
      <c r="M44414"/>
      <c r="N44414"/>
      <c r="O44414"/>
      <c r="P44414"/>
      <c r="Q44414"/>
      <c r="R44414"/>
    </row>
    <row r="44415" spans="3:18" x14ac:dyDescent="0.2">
      <c r="C44415"/>
      <c r="D44415"/>
      <c r="E44415"/>
      <c r="F44415"/>
      <c r="G44415"/>
      <c r="H44415"/>
      <c r="I44415"/>
      <c r="J44415"/>
      <c r="K44415"/>
      <c r="L44415"/>
      <c r="M44415"/>
      <c r="N44415"/>
      <c r="O44415"/>
      <c r="P44415"/>
      <c r="Q44415"/>
      <c r="R44415"/>
    </row>
    <row r="44416" spans="3:18" x14ac:dyDescent="0.2">
      <c r="C44416"/>
      <c r="D44416"/>
      <c r="E44416"/>
      <c r="F44416"/>
      <c r="G44416"/>
      <c r="H44416"/>
      <c r="I44416"/>
      <c r="J44416"/>
      <c r="K44416"/>
      <c r="L44416"/>
      <c r="M44416"/>
      <c r="N44416"/>
      <c r="O44416"/>
      <c r="P44416"/>
      <c r="Q44416"/>
      <c r="R44416"/>
    </row>
    <row r="44417" spans="3:18" x14ac:dyDescent="0.2">
      <c r="C44417"/>
      <c r="D44417"/>
      <c r="E44417"/>
      <c r="F44417"/>
      <c r="G44417"/>
      <c r="H44417"/>
      <c r="I44417"/>
      <c r="J44417"/>
      <c r="K44417"/>
      <c r="L44417"/>
      <c r="M44417"/>
      <c r="N44417"/>
      <c r="O44417"/>
      <c r="P44417"/>
      <c r="Q44417"/>
      <c r="R44417"/>
    </row>
    <row r="44418" spans="3:18" x14ac:dyDescent="0.2">
      <c r="C44418"/>
      <c r="D44418"/>
      <c r="E44418"/>
      <c r="F44418"/>
      <c r="G44418"/>
      <c r="H44418"/>
      <c r="I44418"/>
      <c r="J44418"/>
      <c r="K44418"/>
      <c r="L44418"/>
      <c r="M44418"/>
      <c r="N44418"/>
      <c r="O44418"/>
      <c r="P44418"/>
      <c r="Q44418"/>
      <c r="R44418"/>
    </row>
    <row r="44419" spans="3:18" x14ac:dyDescent="0.2">
      <c r="C44419"/>
      <c r="D44419"/>
      <c r="E44419"/>
      <c r="F44419"/>
      <c r="G44419"/>
      <c r="H44419"/>
      <c r="I44419"/>
      <c r="J44419"/>
      <c r="K44419"/>
      <c r="L44419"/>
      <c r="M44419"/>
      <c r="N44419"/>
      <c r="O44419"/>
      <c r="P44419"/>
      <c r="Q44419"/>
      <c r="R44419"/>
    </row>
    <row r="44420" spans="3:18" x14ac:dyDescent="0.2">
      <c r="C44420"/>
      <c r="D44420"/>
      <c r="E44420"/>
      <c r="F44420"/>
      <c r="G44420"/>
      <c r="H44420"/>
      <c r="I44420"/>
      <c r="J44420"/>
      <c r="K44420"/>
      <c r="L44420"/>
      <c r="M44420"/>
      <c r="N44420"/>
      <c r="O44420"/>
      <c r="P44420"/>
      <c r="Q44420"/>
      <c r="R44420"/>
    </row>
    <row r="44421" spans="3:18" x14ac:dyDescent="0.2">
      <c r="C44421"/>
      <c r="D44421"/>
      <c r="E44421"/>
      <c r="F44421"/>
      <c r="G44421"/>
      <c r="H44421"/>
      <c r="I44421"/>
      <c r="J44421"/>
      <c r="K44421"/>
      <c r="L44421"/>
      <c r="M44421"/>
      <c r="N44421"/>
      <c r="O44421"/>
      <c r="P44421"/>
      <c r="Q44421"/>
      <c r="R44421"/>
    </row>
    <row r="44422" spans="3:18" x14ac:dyDescent="0.2">
      <c r="C44422"/>
      <c r="D44422"/>
      <c r="E44422"/>
      <c r="F44422"/>
      <c r="G44422"/>
      <c r="H44422"/>
      <c r="I44422"/>
      <c r="J44422"/>
      <c r="K44422"/>
      <c r="L44422"/>
      <c r="M44422"/>
      <c r="N44422"/>
      <c r="O44422"/>
      <c r="P44422"/>
      <c r="Q44422"/>
      <c r="R44422"/>
    </row>
    <row r="44423" spans="3:18" x14ac:dyDescent="0.2">
      <c r="C44423"/>
      <c r="D44423"/>
      <c r="E44423"/>
      <c r="F44423"/>
      <c r="G44423"/>
      <c r="H44423"/>
      <c r="I44423"/>
      <c r="J44423"/>
      <c r="K44423"/>
      <c r="L44423"/>
      <c r="M44423"/>
      <c r="N44423"/>
      <c r="O44423"/>
      <c r="P44423"/>
      <c r="Q44423"/>
      <c r="R44423"/>
    </row>
    <row r="44424" spans="3:18" x14ac:dyDescent="0.2">
      <c r="C44424"/>
      <c r="D44424"/>
      <c r="E44424"/>
      <c r="F44424"/>
      <c r="G44424"/>
      <c r="H44424"/>
      <c r="I44424"/>
      <c r="J44424"/>
      <c r="K44424"/>
      <c r="L44424"/>
      <c r="M44424"/>
      <c r="N44424"/>
      <c r="O44424"/>
      <c r="P44424"/>
      <c r="Q44424"/>
      <c r="R44424"/>
    </row>
    <row r="44425" spans="3:18" x14ac:dyDescent="0.2">
      <c r="C44425"/>
      <c r="D44425"/>
      <c r="E44425"/>
      <c r="F44425"/>
      <c r="G44425"/>
      <c r="H44425"/>
      <c r="I44425"/>
      <c r="J44425"/>
      <c r="K44425"/>
      <c r="L44425"/>
      <c r="M44425"/>
      <c r="N44425"/>
      <c r="O44425"/>
      <c r="P44425"/>
      <c r="Q44425"/>
      <c r="R44425"/>
    </row>
    <row r="44426" spans="3:18" x14ac:dyDescent="0.2">
      <c r="C44426"/>
      <c r="D44426"/>
      <c r="E44426"/>
      <c r="F44426"/>
      <c r="G44426"/>
      <c r="H44426"/>
      <c r="I44426"/>
      <c r="J44426"/>
      <c r="K44426"/>
      <c r="L44426"/>
      <c r="M44426"/>
      <c r="N44426"/>
      <c r="O44426"/>
      <c r="P44426"/>
      <c r="Q44426"/>
      <c r="R44426"/>
    </row>
    <row r="44427" spans="3:18" x14ac:dyDescent="0.2">
      <c r="C44427"/>
      <c r="D44427"/>
      <c r="E44427"/>
      <c r="F44427"/>
      <c r="G44427"/>
      <c r="H44427"/>
      <c r="I44427"/>
      <c r="J44427"/>
      <c r="K44427"/>
      <c r="L44427"/>
      <c r="M44427"/>
      <c r="N44427"/>
      <c r="O44427"/>
      <c r="P44427"/>
      <c r="Q44427"/>
      <c r="R44427"/>
    </row>
    <row r="44428" spans="3:18" x14ac:dyDescent="0.2">
      <c r="C44428"/>
      <c r="D44428"/>
      <c r="E44428"/>
      <c r="F44428"/>
      <c r="G44428"/>
      <c r="H44428"/>
      <c r="I44428"/>
      <c r="J44428"/>
      <c r="K44428"/>
      <c r="L44428"/>
      <c r="M44428"/>
      <c r="N44428"/>
      <c r="O44428"/>
      <c r="P44428"/>
      <c r="Q44428"/>
      <c r="R44428"/>
    </row>
    <row r="44429" spans="3:18" x14ac:dyDescent="0.2">
      <c r="C44429"/>
      <c r="D44429"/>
      <c r="E44429"/>
      <c r="F44429"/>
      <c r="G44429"/>
      <c r="H44429"/>
      <c r="I44429"/>
      <c r="J44429"/>
      <c r="K44429"/>
      <c r="L44429"/>
      <c r="M44429"/>
      <c r="N44429"/>
      <c r="O44429"/>
      <c r="P44429"/>
      <c r="Q44429"/>
      <c r="R44429"/>
    </row>
    <row r="44430" spans="3:18" x14ac:dyDescent="0.2">
      <c r="C44430"/>
      <c r="D44430"/>
      <c r="E44430"/>
      <c r="F44430"/>
      <c r="G44430"/>
      <c r="H44430"/>
      <c r="I44430"/>
      <c r="J44430"/>
      <c r="K44430"/>
      <c r="L44430"/>
      <c r="M44430"/>
      <c r="N44430"/>
      <c r="O44430"/>
      <c r="P44430"/>
      <c r="Q44430"/>
      <c r="R44430"/>
    </row>
    <row r="44431" spans="3:18" x14ac:dyDescent="0.2">
      <c r="C44431"/>
      <c r="D44431"/>
      <c r="E44431"/>
      <c r="F44431"/>
      <c r="G44431"/>
      <c r="H44431"/>
      <c r="I44431"/>
      <c r="J44431"/>
      <c r="K44431"/>
      <c r="L44431"/>
      <c r="M44431"/>
      <c r="N44431"/>
      <c r="O44431"/>
      <c r="P44431"/>
      <c r="Q44431"/>
      <c r="R44431"/>
    </row>
    <row r="44432" spans="3:18" x14ac:dyDescent="0.2">
      <c r="C44432"/>
      <c r="D44432"/>
      <c r="E44432"/>
      <c r="F44432"/>
      <c r="G44432"/>
      <c r="H44432"/>
      <c r="I44432"/>
      <c r="J44432"/>
      <c r="K44432"/>
      <c r="L44432"/>
      <c r="M44432"/>
      <c r="N44432"/>
      <c r="O44432"/>
      <c r="P44432"/>
      <c r="Q44432"/>
      <c r="R44432"/>
    </row>
    <row r="44433" spans="3:18" x14ac:dyDescent="0.2">
      <c r="C44433"/>
      <c r="D44433"/>
      <c r="E44433"/>
      <c r="F44433"/>
      <c r="G44433"/>
      <c r="H44433"/>
      <c r="I44433"/>
      <c r="J44433"/>
      <c r="K44433"/>
      <c r="L44433"/>
      <c r="M44433"/>
      <c r="N44433"/>
      <c r="O44433"/>
      <c r="P44433"/>
      <c r="Q44433"/>
      <c r="R44433"/>
    </row>
    <row r="44434" spans="3:18" x14ac:dyDescent="0.2">
      <c r="C44434"/>
      <c r="D44434"/>
      <c r="E44434"/>
      <c r="F44434"/>
      <c r="G44434"/>
      <c r="H44434"/>
      <c r="I44434"/>
      <c r="J44434"/>
      <c r="K44434"/>
      <c r="L44434"/>
      <c r="M44434"/>
      <c r="N44434"/>
      <c r="O44434"/>
      <c r="P44434"/>
      <c r="Q44434"/>
      <c r="R44434"/>
    </row>
    <row r="44435" spans="3:18" x14ac:dyDescent="0.2">
      <c r="C44435"/>
      <c r="D44435"/>
      <c r="E44435"/>
      <c r="F44435"/>
      <c r="G44435"/>
      <c r="H44435"/>
      <c r="I44435"/>
      <c r="J44435"/>
      <c r="K44435"/>
      <c r="L44435"/>
      <c r="M44435"/>
      <c r="N44435"/>
      <c r="O44435"/>
      <c r="P44435"/>
      <c r="Q44435"/>
      <c r="R44435"/>
    </row>
    <row r="44436" spans="3:18" x14ac:dyDescent="0.2">
      <c r="C44436"/>
      <c r="D44436"/>
      <c r="E44436"/>
      <c r="F44436"/>
      <c r="G44436"/>
      <c r="H44436"/>
      <c r="I44436"/>
      <c r="J44436"/>
      <c r="K44436"/>
      <c r="L44436"/>
      <c r="M44436"/>
      <c r="N44436"/>
      <c r="O44436"/>
      <c r="P44436"/>
      <c r="Q44436"/>
      <c r="R44436"/>
    </row>
    <row r="44437" spans="3:18" x14ac:dyDescent="0.2">
      <c r="C44437"/>
      <c r="D44437"/>
      <c r="E44437"/>
      <c r="F44437"/>
      <c r="G44437"/>
      <c r="H44437"/>
      <c r="I44437"/>
      <c r="J44437"/>
      <c r="K44437"/>
      <c r="L44437"/>
      <c r="M44437"/>
      <c r="N44437"/>
      <c r="O44437"/>
      <c r="P44437"/>
      <c r="Q44437"/>
      <c r="R44437"/>
    </row>
    <row r="44438" spans="3:18" x14ac:dyDescent="0.2">
      <c r="C44438"/>
      <c r="D44438"/>
      <c r="E44438"/>
      <c r="F44438"/>
      <c r="G44438"/>
      <c r="H44438"/>
      <c r="I44438"/>
      <c r="J44438"/>
      <c r="K44438"/>
      <c r="L44438"/>
      <c r="M44438"/>
      <c r="N44438"/>
      <c r="O44438"/>
      <c r="P44438"/>
      <c r="Q44438"/>
      <c r="R44438"/>
    </row>
    <row r="44439" spans="3:18" x14ac:dyDescent="0.2">
      <c r="C44439"/>
      <c r="D44439"/>
      <c r="E44439"/>
      <c r="F44439"/>
      <c r="G44439"/>
      <c r="H44439"/>
      <c r="I44439"/>
      <c r="J44439"/>
      <c r="K44439"/>
      <c r="L44439"/>
      <c r="M44439"/>
      <c r="N44439"/>
      <c r="O44439"/>
      <c r="P44439"/>
      <c r="Q44439"/>
      <c r="R44439"/>
    </row>
    <row r="44440" spans="3:18" x14ac:dyDescent="0.2">
      <c r="C44440"/>
      <c r="D44440"/>
      <c r="E44440"/>
      <c r="F44440"/>
      <c r="G44440"/>
      <c r="H44440"/>
      <c r="I44440"/>
      <c r="J44440"/>
      <c r="K44440"/>
      <c r="L44440"/>
      <c r="M44440"/>
      <c r="N44440"/>
      <c r="O44440"/>
      <c r="P44440"/>
      <c r="Q44440"/>
      <c r="R44440"/>
    </row>
    <row r="44441" spans="3:18" x14ac:dyDescent="0.2">
      <c r="C44441"/>
      <c r="D44441"/>
      <c r="E44441"/>
      <c r="F44441"/>
      <c r="G44441"/>
      <c r="H44441"/>
      <c r="I44441"/>
      <c r="J44441"/>
      <c r="K44441"/>
      <c r="L44441"/>
      <c r="M44441"/>
      <c r="N44441"/>
      <c r="O44441"/>
      <c r="P44441"/>
      <c r="Q44441"/>
      <c r="R44441"/>
    </row>
    <row r="44442" spans="3:18" x14ac:dyDescent="0.2">
      <c r="C44442"/>
      <c r="D44442"/>
      <c r="E44442"/>
      <c r="F44442"/>
      <c r="G44442"/>
      <c r="H44442"/>
      <c r="I44442"/>
      <c r="J44442"/>
      <c r="K44442"/>
      <c r="L44442"/>
      <c r="M44442"/>
      <c r="N44442"/>
      <c r="O44442"/>
      <c r="P44442"/>
      <c r="Q44442"/>
      <c r="R44442"/>
    </row>
    <row r="44443" spans="3:18" x14ac:dyDescent="0.2">
      <c r="C44443"/>
      <c r="D44443"/>
      <c r="E44443"/>
      <c r="F44443"/>
      <c r="G44443"/>
      <c r="H44443"/>
      <c r="I44443"/>
      <c r="J44443"/>
      <c r="K44443"/>
      <c r="L44443"/>
      <c r="M44443"/>
      <c r="N44443"/>
      <c r="O44443"/>
      <c r="P44443"/>
      <c r="Q44443"/>
      <c r="R44443"/>
    </row>
    <row r="44444" spans="3:18" x14ac:dyDescent="0.2">
      <c r="C44444"/>
      <c r="D44444"/>
      <c r="E44444"/>
      <c r="F44444"/>
      <c r="G44444"/>
      <c r="H44444"/>
      <c r="I44444"/>
      <c r="J44444"/>
      <c r="K44444"/>
      <c r="L44444"/>
      <c r="M44444"/>
      <c r="N44444"/>
      <c r="O44444"/>
      <c r="P44444"/>
      <c r="Q44444"/>
      <c r="R44444"/>
    </row>
    <row r="44445" spans="3:18" x14ac:dyDescent="0.2">
      <c r="C44445"/>
      <c r="D44445"/>
      <c r="E44445"/>
      <c r="F44445"/>
      <c r="G44445"/>
      <c r="H44445"/>
      <c r="I44445"/>
      <c r="J44445"/>
      <c r="K44445"/>
      <c r="L44445"/>
      <c r="M44445"/>
      <c r="N44445"/>
      <c r="O44445"/>
      <c r="P44445"/>
      <c r="Q44445"/>
      <c r="R44445"/>
    </row>
    <row r="44446" spans="3:18" x14ac:dyDescent="0.2">
      <c r="C44446"/>
      <c r="D44446"/>
      <c r="E44446"/>
      <c r="F44446"/>
      <c r="G44446"/>
      <c r="H44446"/>
      <c r="I44446"/>
      <c r="J44446"/>
      <c r="K44446"/>
      <c r="L44446"/>
      <c r="M44446"/>
      <c r="N44446"/>
      <c r="O44446"/>
      <c r="P44446"/>
      <c r="Q44446"/>
      <c r="R44446"/>
    </row>
    <row r="44447" spans="3:18" x14ac:dyDescent="0.2">
      <c r="C44447"/>
      <c r="D44447"/>
      <c r="E44447"/>
      <c r="F44447"/>
      <c r="G44447"/>
      <c r="H44447"/>
      <c r="I44447"/>
      <c r="J44447"/>
      <c r="K44447"/>
      <c r="L44447"/>
      <c r="M44447"/>
      <c r="N44447"/>
      <c r="O44447"/>
      <c r="P44447"/>
      <c r="Q44447"/>
      <c r="R44447"/>
    </row>
    <row r="44448" spans="3:18" x14ac:dyDescent="0.2">
      <c r="C44448"/>
      <c r="D44448"/>
      <c r="E44448"/>
      <c r="F44448"/>
      <c r="G44448"/>
      <c r="H44448"/>
      <c r="I44448"/>
      <c r="J44448"/>
      <c r="K44448"/>
      <c r="L44448"/>
      <c r="M44448"/>
      <c r="N44448"/>
      <c r="O44448"/>
      <c r="P44448"/>
      <c r="Q44448"/>
      <c r="R44448"/>
    </row>
    <row r="44449" spans="3:18" x14ac:dyDescent="0.2">
      <c r="C44449"/>
      <c r="D44449"/>
      <c r="E44449"/>
      <c r="F44449"/>
      <c r="G44449"/>
      <c r="H44449"/>
      <c r="I44449"/>
      <c r="J44449"/>
      <c r="K44449"/>
      <c r="L44449"/>
      <c r="M44449"/>
      <c r="N44449"/>
      <c r="O44449"/>
      <c r="P44449"/>
      <c r="Q44449"/>
      <c r="R44449"/>
    </row>
    <row r="44450" spans="3:18" x14ac:dyDescent="0.2">
      <c r="C44450"/>
      <c r="D44450"/>
      <c r="E44450"/>
      <c r="F44450"/>
      <c r="G44450"/>
      <c r="H44450"/>
      <c r="I44450"/>
      <c r="J44450"/>
      <c r="K44450"/>
      <c r="L44450"/>
      <c r="M44450"/>
      <c r="N44450"/>
      <c r="O44450"/>
      <c r="P44450"/>
      <c r="Q44450"/>
      <c r="R44450"/>
    </row>
    <row r="44451" spans="3:18" x14ac:dyDescent="0.2">
      <c r="C44451"/>
      <c r="D44451"/>
      <c r="E44451"/>
      <c r="F44451"/>
      <c r="G44451"/>
      <c r="H44451"/>
      <c r="I44451"/>
      <c r="J44451"/>
      <c r="K44451"/>
      <c r="L44451"/>
      <c r="M44451"/>
      <c r="N44451"/>
      <c r="O44451"/>
      <c r="P44451"/>
      <c r="Q44451"/>
      <c r="R44451"/>
    </row>
    <row r="44452" spans="3:18" x14ac:dyDescent="0.2">
      <c r="C44452"/>
      <c r="D44452"/>
      <c r="E44452"/>
      <c r="F44452"/>
      <c r="G44452"/>
      <c r="H44452"/>
      <c r="I44452"/>
      <c r="J44452"/>
      <c r="K44452"/>
      <c r="L44452"/>
      <c r="M44452"/>
      <c r="N44452"/>
      <c r="O44452"/>
      <c r="P44452"/>
      <c r="Q44452"/>
      <c r="R44452"/>
    </row>
    <row r="44453" spans="3:18" x14ac:dyDescent="0.2">
      <c r="C44453"/>
      <c r="D44453"/>
      <c r="E44453"/>
      <c r="F44453"/>
      <c r="G44453"/>
      <c r="H44453"/>
      <c r="I44453"/>
      <c r="J44453"/>
      <c r="K44453"/>
      <c r="L44453"/>
      <c r="M44453"/>
      <c r="N44453"/>
      <c r="O44453"/>
      <c r="P44453"/>
      <c r="Q44453"/>
      <c r="R44453"/>
    </row>
    <row r="44454" spans="3:18" x14ac:dyDescent="0.2">
      <c r="C44454"/>
      <c r="D44454"/>
      <c r="E44454"/>
      <c r="F44454"/>
      <c r="G44454"/>
      <c r="H44454"/>
      <c r="I44454"/>
      <c r="J44454"/>
      <c r="K44454"/>
      <c r="L44454"/>
      <c r="M44454"/>
      <c r="N44454"/>
      <c r="O44454"/>
      <c r="P44454"/>
      <c r="Q44454"/>
      <c r="R44454"/>
    </row>
    <row r="44455" spans="3:18" x14ac:dyDescent="0.2">
      <c r="C44455"/>
      <c r="D44455"/>
      <c r="E44455"/>
      <c r="F44455"/>
      <c r="G44455"/>
      <c r="H44455"/>
      <c r="I44455"/>
      <c r="J44455"/>
      <c r="K44455"/>
      <c r="L44455"/>
      <c r="M44455"/>
      <c r="N44455"/>
      <c r="O44455"/>
      <c r="P44455"/>
      <c r="Q44455"/>
      <c r="R44455"/>
    </row>
    <row r="44456" spans="3:18" x14ac:dyDescent="0.2">
      <c r="C44456"/>
      <c r="D44456"/>
      <c r="E44456"/>
      <c r="F44456"/>
      <c r="G44456"/>
      <c r="H44456"/>
      <c r="I44456"/>
      <c r="J44456"/>
      <c r="K44456"/>
      <c r="L44456"/>
      <c r="M44456"/>
      <c r="N44456"/>
      <c r="O44456"/>
      <c r="P44456"/>
      <c r="Q44456"/>
      <c r="R44456"/>
    </row>
    <row r="44457" spans="3:18" x14ac:dyDescent="0.2">
      <c r="C44457"/>
      <c r="D44457"/>
      <c r="E44457"/>
      <c r="F44457"/>
      <c r="G44457"/>
      <c r="H44457"/>
      <c r="I44457"/>
      <c r="J44457"/>
      <c r="K44457"/>
      <c r="L44457"/>
      <c r="M44457"/>
      <c r="N44457"/>
      <c r="O44457"/>
      <c r="P44457"/>
      <c r="Q44457"/>
      <c r="R44457"/>
    </row>
    <row r="44458" spans="3:18" x14ac:dyDescent="0.2">
      <c r="C44458"/>
      <c r="D44458"/>
      <c r="E44458"/>
      <c r="F44458"/>
      <c r="G44458"/>
      <c r="H44458"/>
      <c r="I44458"/>
      <c r="J44458"/>
      <c r="K44458"/>
      <c r="L44458"/>
      <c r="M44458"/>
      <c r="N44458"/>
      <c r="O44458"/>
      <c r="P44458"/>
      <c r="Q44458"/>
      <c r="R44458"/>
    </row>
    <row r="44459" spans="3:18" x14ac:dyDescent="0.2">
      <c r="C44459"/>
      <c r="D44459"/>
      <c r="E44459"/>
      <c r="F44459"/>
      <c r="G44459"/>
      <c r="H44459"/>
      <c r="I44459"/>
      <c r="J44459"/>
      <c r="K44459"/>
      <c r="L44459"/>
      <c r="M44459"/>
      <c r="N44459"/>
      <c r="O44459"/>
      <c r="P44459"/>
      <c r="Q44459"/>
      <c r="R44459"/>
    </row>
    <row r="44460" spans="3:18" x14ac:dyDescent="0.2">
      <c r="C44460"/>
      <c r="D44460"/>
      <c r="E44460"/>
      <c r="F44460"/>
      <c r="G44460"/>
      <c r="H44460"/>
      <c r="I44460"/>
      <c r="J44460"/>
      <c r="K44460"/>
      <c r="L44460"/>
      <c r="M44460"/>
      <c r="N44460"/>
      <c r="O44460"/>
      <c r="P44460"/>
      <c r="Q44460"/>
      <c r="R44460"/>
    </row>
    <row r="44461" spans="3:18" x14ac:dyDescent="0.2">
      <c r="C44461"/>
      <c r="D44461"/>
      <c r="E44461"/>
      <c r="F44461"/>
      <c r="G44461"/>
      <c r="H44461"/>
      <c r="I44461"/>
      <c r="J44461"/>
      <c r="K44461"/>
      <c r="L44461"/>
      <c r="M44461"/>
      <c r="N44461"/>
      <c r="O44461"/>
      <c r="P44461"/>
      <c r="Q44461"/>
      <c r="R44461"/>
    </row>
    <row r="44462" spans="3:18" x14ac:dyDescent="0.2">
      <c r="C44462"/>
      <c r="D44462"/>
      <c r="E44462"/>
      <c r="F44462"/>
      <c r="G44462"/>
      <c r="H44462"/>
      <c r="I44462"/>
      <c r="J44462"/>
      <c r="K44462"/>
      <c r="L44462"/>
      <c r="M44462"/>
      <c r="N44462"/>
      <c r="O44462"/>
      <c r="P44462"/>
      <c r="Q44462"/>
      <c r="R44462"/>
    </row>
    <row r="44463" spans="3:18" x14ac:dyDescent="0.2">
      <c r="C44463"/>
      <c r="D44463"/>
      <c r="E44463"/>
      <c r="F44463"/>
      <c r="G44463"/>
      <c r="H44463"/>
      <c r="I44463"/>
      <c r="J44463"/>
      <c r="K44463"/>
      <c r="L44463"/>
      <c r="M44463"/>
      <c r="N44463"/>
      <c r="O44463"/>
      <c r="P44463"/>
      <c r="Q44463"/>
      <c r="R44463"/>
    </row>
    <row r="44464" spans="3:18" x14ac:dyDescent="0.2">
      <c r="C44464"/>
      <c r="D44464"/>
      <c r="E44464"/>
      <c r="F44464"/>
      <c r="G44464"/>
      <c r="H44464"/>
      <c r="I44464"/>
      <c r="J44464"/>
      <c r="K44464"/>
      <c r="L44464"/>
      <c r="M44464"/>
      <c r="N44464"/>
      <c r="O44464"/>
      <c r="P44464"/>
      <c r="Q44464"/>
      <c r="R44464"/>
    </row>
    <row r="44465" spans="3:18" x14ac:dyDescent="0.2">
      <c r="C44465"/>
      <c r="D44465"/>
      <c r="E44465"/>
      <c r="F44465"/>
      <c r="G44465"/>
      <c r="H44465"/>
      <c r="I44465"/>
      <c r="J44465"/>
      <c r="K44465"/>
      <c r="L44465"/>
      <c r="M44465"/>
      <c r="N44465"/>
      <c r="O44465"/>
      <c r="P44465"/>
      <c r="Q44465"/>
      <c r="R44465"/>
    </row>
    <row r="44466" spans="3:18" x14ac:dyDescent="0.2">
      <c r="C44466"/>
      <c r="D44466"/>
      <c r="E44466"/>
      <c r="F44466"/>
      <c r="G44466"/>
      <c r="H44466"/>
      <c r="I44466"/>
      <c r="J44466"/>
      <c r="K44466"/>
      <c r="L44466"/>
      <c r="M44466"/>
      <c r="N44466"/>
      <c r="O44466"/>
      <c r="P44466"/>
      <c r="Q44466"/>
      <c r="R44466"/>
    </row>
    <row r="44467" spans="3:18" x14ac:dyDescent="0.2">
      <c r="C44467"/>
      <c r="D44467"/>
      <c r="E44467"/>
      <c r="F44467"/>
      <c r="G44467"/>
      <c r="H44467"/>
      <c r="I44467"/>
      <c r="J44467"/>
      <c r="K44467"/>
      <c r="L44467"/>
      <c r="M44467"/>
      <c r="N44467"/>
      <c r="O44467"/>
      <c r="P44467"/>
      <c r="Q44467"/>
      <c r="R44467"/>
    </row>
    <row r="44468" spans="3:18" x14ac:dyDescent="0.2">
      <c r="C44468"/>
      <c r="D44468"/>
      <c r="E44468"/>
      <c r="F44468"/>
      <c r="G44468"/>
      <c r="H44468"/>
      <c r="I44468"/>
      <c r="J44468"/>
      <c r="K44468"/>
      <c r="L44468"/>
      <c r="M44468"/>
      <c r="N44468"/>
      <c r="O44468"/>
      <c r="P44468"/>
      <c r="Q44468"/>
      <c r="R44468"/>
    </row>
    <row r="44469" spans="3:18" x14ac:dyDescent="0.2">
      <c r="C44469"/>
      <c r="D44469"/>
      <c r="E44469"/>
      <c r="F44469"/>
      <c r="G44469"/>
      <c r="H44469"/>
      <c r="I44469"/>
      <c r="J44469"/>
      <c r="K44469"/>
      <c r="L44469"/>
      <c r="M44469"/>
      <c r="N44469"/>
      <c r="O44469"/>
      <c r="P44469"/>
      <c r="Q44469"/>
      <c r="R44469"/>
    </row>
    <row r="44470" spans="3:18" x14ac:dyDescent="0.2">
      <c r="C44470"/>
      <c r="D44470"/>
      <c r="E44470"/>
      <c r="F44470"/>
      <c r="G44470"/>
      <c r="H44470"/>
      <c r="I44470"/>
      <c r="J44470"/>
      <c r="K44470"/>
      <c r="L44470"/>
      <c r="M44470"/>
      <c r="N44470"/>
      <c r="O44470"/>
      <c r="P44470"/>
      <c r="Q44470"/>
      <c r="R44470"/>
    </row>
    <row r="44471" spans="3:18" x14ac:dyDescent="0.2">
      <c r="C44471"/>
      <c r="D44471"/>
      <c r="E44471"/>
      <c r="F44471"/>
      <c r="G44471"/>
      <c r="H44471"/>
      <c r="I44471"/>
      <c r="J44471"/>
      <c r="K44471"/>
      <c r="L44471"/>
      <c r="M44471"/>
      <c r="N44471"/>
      <c r="O44471"/>
      <c r="P44471"/>
      <c r="Q44471"/>
      <c r="R44471"/>
    </row>
    <row r="44472" spans="3:18" x14ac:dyDescent="0.2">
      <c r="C44472"/>
      <c r="D44472"/>
      <c r="E44472"/>
      <c r="F44472"/>
      <c r="G44472"/>
      <c r="H44472"/>
      <c r="I44472"/>
      <c r="J44472"/>
      <c r="K44472"/>
      <c r="L44472"/>
      <c r="M44472"/>
      <c r="N44472"/>
      <c r="O44472"/>
      <c r="P44472"/>
      <c r="Q44472"/>
      <c r="R44472"/>
    </row>
    <row r="44473" spans="3:18" x14ac:dyDescent="0.2">
      <c r="C44473"/>
      <c r="D44473"/>
      <c r="E44473"/>
      <c r="F44473"/>
      <c r="G44473"/>
      <c r="H44473"/>
      <c r="I44473"/>
      <c r="J44473"/>
      <c r="K44473"/>
      <c r="L44473"/>
      <c r="M44473"/>
      <c r="N44473"/>
      <c r="O44473"/>
      <c r="P44473"/>
      <c r="Q44473"/>
      <c r="R44473"/>
    </row>
    <row r="44474" spans="3:18" x14ac:dyDescent="0.2">
      <c r="C44474"/>
      <c r="D44474"/>
      <c r="E44474"/>
      <c r="F44474"/>
      <c r="G44474"/>
      <c r="H44474"/>
      <c r="I44474"/>
      <c r="J44474"/>
      <c r="K44474"/>
      <c r="L44474"/>
      <c r="M44474"/>
      <c r="N44474"/>
      <c r="O44474"/>
      <c r="P44474"/>
      <c r="Q44474"/>
      <c r="R44474"/>
    </row>
    <row r="44475" spans="3:18" x14ac:dyDescent="0.2">
      <c r="C44475"/>
      <c r="D44475"/>
      <c r="E44475"/>
      <c r="F44475"/>
      <c r="G44475"/>
      <c r="H44475"/>
      <c r="I44475"/>
      <c r="J44475"/>
      <c r="K44475"/>
      <c r="L44475"/>
      <c r="M44475"/>
      <c r="N44475"/>
      <c r="O44475"/>
      <c r="P44475"/>
      <c r="Q44475"/>
      <c r="R44475"/>
    </row>
    <row r="44476" spans="3:18" x14ac:dyDescent="0.2">
      <c r="C44476"/>
      <c r="D44476"/>
      <c r="E44476"/>
      <c r="F44476"/>
      <c r="G44476"/>
      <c r="H44476"/>
      <c r="I44476"/>
      <c r="J44476"/>
      <c r="K44476"/>
      <c r="L44476"/>
      <c r="M44476"/>
      <c r="N44476"/>
      <c r="O44476"/>
      <c r="P44476"/>
      <c r="Q44476"/>
      <c r="R44476"/>
    </row>
    <row r="44477" spans="3:18" x14ac:dyDescent="0.2">
      <c r="C44477"/>
      <c r="D44477"/>
      <c r="E44477"/>
      <c r="F44477"/>
      <c r="G44477"/>
      <c r="H44477"/>
      <c r="I44477"/>
      <c r="J44477"/>
      <c r="K44477"/>
      <c r="L44477"/>
      <c r="M44477"/>
      <c r="N44477"/>
      <c r="O44477"/>
      <c r="P44477"/>
      <c r="Q44477"/>
      <c r="R44477"/>
    </row>
    <row r="44478" spans="3:18" x14ac:dyDescent="0.2">
      <c r="C44478"/>
      <c r="D44478"/>
      <c r="E44478"/>
      <c r="F44478"/>
      <c r="G44478"/>
      <c r="H44478"/>
      <c r="I44478"/>
      <c r="J44478"/>
      <c r="K44478"/>
      <c r="L44478"/>
      <c r="M44478"/>
      <c r="N44478"/>
      <c r="O44478"/>
      <c r="P44478"/>
      <c r="Q44478"/>
      <c r="R44478"/>
    </row>
    <row r="44479" spans="3:18" x14ac:dyDescent="0.2">
      <c r="C44479"/>
      <c r="D44479"/>
      <c r="E44479"/>
      <c r="F44479"/>
      <c r="G44479"/>
      <c r="H44479"/>
      <c r="I44479"/>
      <c r="J44479"/>
      <c r="K44479"/>
      <c r="L44479"/>
      <c r="M44479"/>
      <c r="N44479"/>
      <c r="O44479"/>
      <c r="P44479"/>
      <c r="Q44479"/>
      <c r="R44479"/>
    </row>
    <row r="44480" spans="3:18" x14ac:dyDescent="0.2">
      <c r="C44480"/>
      <c r="D44480"/>
      <c r="E44480"/>
      <c r="F44480"/>
      <c r="G44480"/>
      <c r="H44480"/>
      <c r="I44480"/>
      <c r="J44480"/>
      <c r="K44480"/>
      <c r="L44480"/>
      <c r="M44480"/>
      <c r="N44480"/>
      <c r="O44480"/>
      <c r="P44480"/>
      <c r="Q44480"/>
      <c r="R44480"/>
    </row>
    <row r="44481" spans="3:18" x14ac:dyDescent="0.2">
      <c r="C44481"/>
      <c r="D44481"/>
      <c r="E44481"/>
      <c r="F44481"/>
      <c r="G44481"/>
      <c r="H44481"/>
      <c r="I44481"/>
      <c r="J44481"/>
      <c r="K44481"/>
      <c r="L44481"/>
      <c r="M44481"/>
      <c r="N44481"/>
      <c r="O44481"/>
      <c r="P44481"/>
      <c r="Q44481"/>
      <c r="R44481"/>
    </row>
    <row r="44482" spans="3:18" x14ac:dyDescent="0.2">
      <c r="C44482"/>
      <c r="D44482"/>
      <c r="E44482"/>
      <c r="F44482"/>
      <c r="G44482"/>
      <c r="H44482"/>
      <c r="I44482"/>
      <c r="J44482"/>
      <c r="K44482"/>
      <c r="L44482"/>
      <c r="M44482"/>
      <c r="N44482"/>
      <c r="O44482"/>
      <c r="P44482"/>
      <c r="Q44482"/>
      <c r="R44482"/>
    </row>
    <row r="44483" spans="3:18" x14ac:dyDescent="0.2">
      <c r="C44483"/>
      <c r="D44483"/>
      <c r="E44483"/>
      <c r="F44483"/>
      <c r="G44483"/>
      <c r="H44483"/>
      <c r="I44483"/>
      <c r="J44483"/>
      <c r="K44483"/>
      <c r="L44483"/>
      <c r="M44483"/>
      <c r="N44483"/>
      <c r="O44483"/>
      <c r="P44483"/>
      <c r="Q44483"/>
      <c r="R44483"/>
    </row>
    <row r="44484" spans="3:18" x14ac:dyDescent="0.2">
      <c r="C44484"/>
      <c r="D44484"/>
      <c r="E44484"/>
      <c r="F44484"/>
      <c r="G44484"/>
      <c r="H44484"/>
      <c r="I44484"/>
      <c r="J44484"/>
      <c r="K44484"/>
      <c r="L44484"/>
      <c r="M44484"/>
      <c r="N44484"/>
      <c r="O44484"/>
      <c r="P44484"/>
      <c r="Q44484"/>
      <c r="R44484"/>
    </row>
    <row r="44485" spans="3:18" x14ac:dyDescent="0.2">
      <c r="C44485"/>
      <c r="D44485"/>
      <c r="E44485"/>
      <c r="F44485"/>
      <c r="G44485"/>
      <c r="H44485"/>
      <c r="I44485"/>
      <c r="J44485"/>
      <c r="K44485"/>
      <c r="L44485"/>
      <c r="M44485"/>
      <c r="N44485"/>
      <c r="O44485"/>
      <c r="P44485"/>
      <c r="Q44485"/>
      <c r="R44485"/>
    </row>
    <row r="44486" spans="3:18" x14ac:dyDescent="0.2">
      <c r="C44486"/>
      <c r="D44486"/>
      <c r="E44486"/>
      <c r="F44486"/>
      <c r="G44486"/>
      <c r="H44486"/>
      <c r="I44486"/>
      <c r="J44486"/>
      <c r="K44486"/>
      <c r="L44486"/>
      <c r="M44486"/>
      <c r="N44486"/>
      <c r="O44486"/>
      <c r="P44486"/>
      <c r="Q44486"/>
      <c r="R44486"/>
    </row>
    <row r="44487" spans="3:18" x14ac:dyDescent="0.2">
      <c r="C44487"/>
      <c r="D44487"/>
      <c r="E44487"/>
      <c r="F44487"/>
      <c r="G44487"/>
      <c r="H44487"/>
      <c r="I44487"/>
      <c r="J44487"/>
      <c r="K44487"/>
      <c r="L44487"/>
      <c r="M44487"/>
      <c r="N44487"/>
      <c r="O44487"/>
      <c r="P44487"/>
      <c r="Q44487"/>
      <c r="R44487"/>
    </row>
    <row r="44488" spans="3:18" x14ac:dyDescent="0.2">
      <c r="C44488"/>
      <c r="D44488"/>
      <c r="E44488"/>
      <c r="F44488"/>
      <c r="G44488"/>
      <c r="H44488"/>
      <c r="I44488"/>
      <c r="J44488"/>
      <c r="K44488"/>
      <c r="L44488"/>
      <c r="M44488"/>
      <c r="N44488"/>
      <c r="O44488"/>
      <c r="P44488"/>
      <c r="Q44488"/>
      <c r="R44488"/>
    </row>
    <row r="44489" spans="3:18" x14ac:dyDescent="0.2">
      <c r="C44489"/>
      <c r="D44489"/>
      <c r="E44489"/>
      <c r="F44489"/>
      <c r="G44489"/>
      <c r="H44489"/>
      <c r="I44489"/>
      <c r="J44489"/>
      <c r="K44489"/>
      <c r="L44489"/>
      <c r="M44489"/>
      <c r="N44489"/>
      <c r="O44489"/>
      <c r="P44489"/>
      <c r="Q44489"/>
      <c r="R44489"/>
    </row>
    <row r="44490" spans="3:18" x14ac:dyDescent="0.2">
      <c r="C44490"/>
      <c r="D44490"/>
      <c r="E44490"/>
      <c r="F44490"/>
      <c r="G44490"/>
      <c r="H44490"/>
      <c r="I44490"/>
      <c r="J44490"/>
      <c r="K44490"/>
      <c r="L44490"/>
      <c r="M44490"/>
      <c r="N44490"/>
      <c r="O44490"/>
      <c r="P44490"/>
      <c r="Q44490"/>
      <c r="R44490"/>
    </row>
    <row r="44491" spans="3:18" x14ac:dyDescent="0.2">
      <c r="C44491"/>
      <c r="D44491"/>
      <c r="E44491"/>
      <c r="F44491"/>
      <c r="G44491"/>
      <c r="H44491"/>
      <c r="I44491"/>
      <c r="J44491"/>
      <c r="K44491"/>
      <c r="L44491"/>
      <c r="M44491"/>
      <c r="N44491"/>
      <c r="O44491"/>
      <c r="P44491"/>
      <c r="Q44491"/>
      <c r="R44491"/>
    </row>
    <row r="44492" spans="3:18" x14ac:dyDescent="0.2">
      <c r="C44492"/>
      <c r="D44492"/>
      <c r="E44492"/>
      <c r="F44492"/>
      <c r="G44492"/>
      <c r="H44492"/>
      <c r="I44492"/>
      <c r="J44492"/>
      <c r="K44492"/>
      <c r="L44492"/>
      <c r="M44492"/>
      <c r="N44492"/>
      <c r="O44492"/>
      <c r="P44492"/>
      <c r="Q44492"/>
      <c r="R44492"/>
    </row>
    <row r="44493" spans="3:18" x14ac:dyDescent="0.2">
      <c r="C44493"/>
      <c r="D44493"/>
      <c r="E44493"/>
      <c r="F44493"/>
      <c r="G44493"/>
      <c r="H44493"/>
      <c r="I44493"/>
      <c r="J44493"/>
      <c r="K44493"/>
      <c r="L44493"/>
      <c r="M44493"/>
      <c r="N44493"/>
      <c r="O44493"/>
      <c r="P44493"/>
      <c r="Q44493"/>
      <c r="R44493"/>
    </row>
    <row r="44494" spans="3:18" x14ac:dyDescent="0.2">
      <c r="C44494"/>
      <c r="D44494"/>
      <c r="E44494"/>
      <c r="F44494"/>
      <c r="G44494"/>
      <c r="H44494"/>
      <c r="I44494"/>
      <c r="J44494"/>
      <c r="K44494"/>
      <c r="L44494"/>
      <c r="M44494"/>
      <c r="N44494"/>
      <c r="O44494"/>
      <c r="P44494"/>
      <c r="Q44494"/>
      <c r="R44494"/>
    </row>
    <row r="44495" spans="3:18" x14ac:dyDescent="0.2">
      <c r="C44495"/>
      <c r="D44495"/>
      <c r="E44495"/>
      <c r="F44495"/>
      <c r="G44495"/>
      <c r="H44495"/>
      <c r="I44495"/>
      <c r="J44495"/>
      <c r="K44495"/>
      <c r="L44495"/>
      <c r="M44495"/>
      <c r="N44495"/>
      <c r="O44495"/>
      <c r="P44495"/>
      <c r="Q44495"/>
      <c r="R44495"/>
    </row>
    <row r="44496" spans="3:18" x14ac:dyDescent="0.2">
      <c r="C44496"/>
      <c r="D44496"/>
      <c r="E44496"/>
      <c r="F44496"/>
      <c r="G44496"/>
      <c r="H44496"/>
      <c r="I44496"/>
      <c r="J44496"/>
      <c r="K44496"/>
      <c r="L44496"/>
      <c r="M44496"/>
      <c r="N44496"/>
      <c r="O44496"/>
      <c r="P44496"/>
      <c r="Q44496"/>
      <c r="R44496"/>
    </row>
    <row r="44497" spans="3:18" x14ac:dyDescent="0.2">
      <c r="C44497"/>
      <c r="D44497"/>
      <c r="E44497"/>
      <c r="F44497"/>
      <c r="G44497"/>
      <c r="H44497"/>
      <c r="I44497"/>
      <c r="J44497"/>
      <c r="K44497"/>
      <c r="L44497"/>
      <c r="M44497"/>
      <c r="N44497"/>
      <c r="O44497"/>
      <c r="P44497"/>
      <c r="Q44497"/>
      <c r="R44497"/>
    </row>
    <row r="44498" spans="3:18" x14ac:dyDescent="0.2">
      <c r="C44498"/>
      <c r="D44498"/>
      <c r="E44498"/>
      <c r="F44498"/>
      <c r="G44498"/>
      <c r="H44498"/>
      <c r="I44498"/>
      <c r="J44498"/>
      <c r="K44498"/>
      <c r="L44498"/>
      <c r="M44498"/>
      <c r="N44498"/>
      <c r="O44498"/>
      <c r="P44498"/>
      <c r="Q44498"/>
      <c r="R44498"/>
    </row>
    <row r="44499" spans="3:18" x14ac:dyDescent="0.2">
      <c r="C44499"/>
      <c r="D44499"/>
      <c r="E44499"/>
      <c r="F44499"/>
      <c r="G44499"/>
      <c r="H44499"/>
      <c r="I44499"/>
      <c r="J44499"/>
      <c r="K44499"/>
      <c r="L44499"/>
      <c r="M44499"/>
      <c r="N44499"/>
      <c r="O44499"/>
      <c r="P44499"/>
      <c r="Q44499"/>
      <c r="R44499"/>
    </row>
    <row r="44500" spans="3:18" x14ac:dyDescent="0.2">
      <c r="C44500"/>
      <c r="D44500"/>
      <c r="E44500"/>
      <c r="F44500"/>
      <c r="G44500"/>
      <c r="H44500"/>
      <c r="I44500"/>
      <c r="J44500"/>
      <c r="K44500"/>
      <c r="L44500"/>
      <c r="M44500"/>
      <c r="N44500"/>
      <c r="O44500"/>
      <c r="P44500"/>
      <c r="Q44500"/>
      <c r="R44500"/>
    </row>
    <row r="44501" spans="3:18" x14ac:dyDescent="0.2">
      <c r="C44501"/>
      <c r="D44501"/>
      <c r="E44501"/>
      <c r="F44501"/>
      <c r="G44501"/>
      <c r="H44501"/>
      <c r="I44501"/>
      <c r="J44501"/>
      <c r="K44501"/>
      <c r="L44501"/>
      <c r="M44501"/>
      <c r="N44501"/>
      <c r="O44501"/>
      <c r="P44501"/>
      <c r="Q44501"/>
      <c r="R44501"/>
    </row>
    <row r="44502" spans="3:18" x14ac:dyDescent="0.2">
      <c r="C44502"/>
      <c r="D44502"/>
      <c r="E44502"/>
      <c r="F44502"/>
      <c r="G44502"/>
      <c r="H44502"/>
      <c r="I44502"/>
      <c r="J44502"/>
      <c r="K44502"/>
      <c r="L44502"/>
      <c r="M44502"/>
      <c r="N44502"/>
      <c r="O44502"/>
      <c r="P44502"/>
      <c r="Q44502"/>
      <c r="R44502"/>
    </row>
    <row r="44503" spans="3:18" x14ac:dyDescent="0.2">
      <c r="C44503"/>
      <c r="D44503"/>
      <c r="E44503"/>
      <c r="F44503"/>
      <c r="G44503"/>
      <c r="H44503"/>
      <c r="I44503"/>
      <c r="J44503"/>
      <c r="K44503"/>
      <c r="L44503"/>
      <c r="M44503"/>
      <c r="N44503"/>
      <c r="O44503"/>
      <c r="P44503"/>
      <c r="Q44503"/>
      <c r="R44503"/>
    </row>
    <row r="44504" spans="3:18" x14ac:dyDescent="0.2">
      <c r="C44504"/>
      <c r="D44504"/>
      <c r="E44504"/>
      <c r="F44504"/>
      <c r="G44504"/>
      <c r="H44504"/>
      <c r="I44504"/>
      <c r="J44504"/>
      <c r="K44504"/>
      <c r="L44504"/>
      <c r="M44504"/>
      <c r="N44504"/>
      <c r="O44504"/>
      <c r="P44504"/>
      <c r="Q44504"/>
      <c r="R44504"/>
    </row>
    <row r="44505" spans="3:18" x14ac:dyDescent="0.2">
      <c r="C44505"/>
      <c r="D44505"/>
      <c r="E44505"/>
      <c r="F44505"/>
      <c r="G44505"/>
      <c r="H44505"/>
      <c r="I44505"/>
      <c r="J44505"/>
      <c r="K44505"/>
      <c r="L44505"/>
      <c r="M44505"/>
      <c r="N44505"/>
      <c r="O44505"/>
      <c r="P44505"/>
      <c r="Q44505"/>
      <c r="R44505"/>
    </row>
    <row r="44506" spans="3:18" x14ac:dyDescent="0.2">
      <c r="C44506"/>
      <c r="D44506"/>
      <c r="E44506"/>
      <c r="F44506"/>
      <c r="G44506"/>
      <c r="H44506"/>
      <c r="I44506"/>
      <c r="J44506"/>
      <c r="K44506"/>
      <c r="L44506"/>
      <c r="M44506"/>
      <c r="N44506"/>
      <c r="O44506"/>
      <c r="P44506"/>
      <c r="Q44506"/>
      <c r="R44506"/>
    </row>
    <row r="44507" spans="3:18" x14ac:dyDescent="0.2">
      <c r="C44507"/>
      <c r="D44507"/>
      <c r="E44507"/>
      <c r="F44507"/>
      <c r="G44507"/>
      <c r="H44507"/>
      <c r="I44507"/>
      <c r="J44507"/>
      <c r="K44507"/>
      <c r="L44507"/>
      <c r="M44507"/>
      <c r="N44507"/>
      <c r="O44507"/>
      <c r="P44507"/>
      <c r="Q44507"/>
      <c r="R44507"/>
    </row>
    <row r="44508" spans="3:18" x14ac:dyDescent="0.2">
      <c r="C44508"/>
      <c r="D44508"/>
      <c r="E44508"/>
      <c r="F44508"/>
      <c r="G44508"/>
      <c r="H44508"/>
      <c r="I44508"/>
      <c r="J44508"/>
      <c r="K44508"/>
      <c r="L44508"/>
      <c r="M44508"/>
      <c r="N44508"/>
      <c r="O44508"/>
      <c r="P44508"/>
      <c r="Q44508"/>
      <c r="R44508"/>
    </row>
    <row r="44509" spans="3:18" x14ac:dyDescent="0.2">
      <c r="C44509"/>
      <c r="D44509"/>
      <c r="E44509"/>
      <c r="F44509"/>
      <c r="G44509"/>
      <c r="H44509"/>
      <c r="I44509"/>
      <c r="J44509"/>
      <c r="K44509"/>
      <c r="L44509"/>
      <c r="M44509"/>
      <c r="N44509"/>
      <c r="O44509"/>
      <c r="P44509"/>
      <c r="Q44509"/>
      <c r="R44509"/>
    </row>
    <row r="44510" spans="3:18" x14ac:dyDescent="0.2">
      <c r="C44510"/>
      <c r="D44510"/>
      <c r="E44510"/>
      <c r="F44510"/>
      <c r="G44510"/>
      <c r="H44510"/>
      <c r="I44510"/>
      <c r="J44510"/>
      <c r="K44510"/>
      <c r="L44510"/>
      <c r="M44510"/>
      <c r="N44510"/>
      <c r="O44510"/>
      <c r="P44510"/>
      <c r="Q44510"/>
      <c r="R44510"/>
    </row>
    <row r="44511" spans="3:18" x14ac:dyDescent="0.2">
      <c r="C44511"/>
      <c r="D44511"/>
      <c r="E44511"/>
      <c r="F44511"/>
      <c r="G44511"/>
      <c r="H44511"/>
      <c r="I44511"/>
      <c r="J44511"/>
      <c r="K44511"/>
      <c r="L44511"/>
      <c r="M44511"/>
      <c r="N44511"/>
      <c r="O44511"/>
      <c r="P44511"/>
      <c r="Q44511"/>
      <c r="R44511"/>
    </row>
    <row r="44512" spans="3:18" x14ac:dyDescent="0.2">
      <c r="C44512"/>
      <c r="D44512"/>
      <c r="E44512"/>
      <c r="F44512"/>
      <c r="G44512"/>
      <c r="H44512"/>
      <c r="I44512"/>
      <c r="J44512"/>
      <c r="K44512"/>
      <c r="L44512"/>
      <c r="M44512"/>
      <c r="N44512"/>
      <c r="O44512"/>
      <c r="P44512"/>
      <c r="Q44512"/>
      <c r="R44512"/>
    </row>
    <row r="44513" spans="3:18" x14ac:dyDescent="0.2">
      <c r="C44513"/>
      <c r="D44513"/>
      <c r="E44513"/>
      <c r="F44513"/>
      <c r="G44513"/>
      <c r="H44513"/>
      <c r="I44513"/>
      <c r="J44513"/>
      <c r="K44513"/>
      <c r="L44513"/>
      <c r="M44513"/>
      <c r="N44513"/>
      <c r="O44513"/>
      <c r="P44513"/>
      <c r="Q44513"/>
      <c r="R44513"/>
    </row>
    <row r="44514" spans="3:18" x14ac:dyDescent="0.2">
      <c r="C44514"/>
      <c r="D44514"/>
      <c r="E44514"/>
      <c r="F44514"/>
      <c r="G44514"/>
      <c r="H44514"/>
      <c r="I44514"/>
      <c r="J44514"/>
      <c r="K44514"/>
      <c r="L44514"/>
      <c r="M44514"/>
      <c r="N44514"/>
      <c r="O44514"/>
      <c r="P44514"/>
      <c r="Q44514"/>
      <c r="R44514"/>
    </row>
    <row r="44515" spans="3:18" x14ac:dyDescent="0.2">
      <c r="C44515"/>
      <c r="D44515"/>
      <c r="E44515"/>
      <c r="F44515"/>
      <c r="G44515"/>
      <c r="H44515"/>
      <c r="I44515"/>
      <c r="J44515"/>
      <c r="K44515"/>
      <c r="L44515"/>
      <c r="M44515"/>
      <c r="N44515"/>
      <c r="O44515"/>
      <c r="P44515"/>
      <c r="Q44515"/>
      <c r="R44515"/>
    </row>
    <row r="44516" spans="3:18" x14ac:dyDescent="0.2">
      <c r="C44516"/>
      <c r="D44516"/>
      <c r="E44516"/>
      <c r="F44516"/>
      <c r="G44516"/>
      <c r="H44516"/>
      <c r="I44516"/>
      <c r="J44516"/>
      <c r="K44516"/>
      <c r="L44516"/>
      <c r="M44516"/>
      <c r="N44516"/>
      <c r="O44516"/>
      <c r="P44516"/>
      <c r="Q44516"/>
      <c r="R44516"/>
    </row>
    <row r="44517" spans="3:18" x14ac:dyDescent="0.2">
      <c r="C44517"/>
      <c r="D44517"/>
      <c r="E44517"/>
      <c r="F44517"/>
      <c r="G44517"/>
      <c r="H44517"/>
      <c r="I44517"/>
      <c r="J44517"/>
      <c r="K44517"/>
      <c r="L44517"/>
      <c r="M44517"/>
      <c r="N44517"/>
      <c r="O44517"/>
      <c r="P44517"/>
      <c r="Q44517"/>
      <c r="R44517"/>
    </row>
    <row r="44518" spans="3:18" x14ac:dyDescent="0.2">
      <c r="C44518"/>
      <c r="D44518"/>
      <c r="E44518"/>
      <c r="F44518"/>
      <c r="G44518"/>
      <c r="H44518"/>
      <c r="I44518"/>
      <c r="J44518"/>
      <c r="K44518"/>
      <c r="L44518"/>
      <c r="M44518"/>
      <c r="N44518"/>
      <c r="O44518"/>
      <c r="P44518"/>
      <c r="Q44518"/>
      <c r="R44518"/>
    </row>
    <row r="44519" spans="3:18" x14ac:dyDescent="0.2">
      <c r="C44519"/>
      <c r="D44519"/>
      <c r="E44519"/>
      <c r="F44519"/>
      <c r="G44519"/>
      <c r="H44519"/>
      <c r="I44519"/>
      <c r="J44519"/>
      <c r="K44519"/>
      <c r="L44519"/>
      <c r="M44519"/>
      <c r="N44519"/>
      <c r="O44519"/>
      <c r="P44519"/>
      <c r="Q44519"/>
      <c r="R44519"/>
    </row>
    <row r="44520" spans="3:18" x14ac:dyDescent="0.2">
      <c r="C44520"/>
      <c r="D44520"/>
      <c r="E44520"/>
      <c r="F44520"/>
      <c r="G44520"/>
      <c r="H44520"/>
      <c r="I44520"/>
      <c r="J44520"/>
      <c r="K44520"/>
      <c r="L44520"/>
      <c r="M44520"/>
      <c r="N44520"/>
      <c r="O44520"/>
      <c r="P44520"/>
      <c r="Q44520"/>
      <c r="R44520"/>
    </row>
    <row r="44521" spans="3:18" x14ac:dyDescent="0.2">
      <c r="C44521"/>
      <c r="D44521"/>
      <c r="E44521"/>
      <c r="F44521"/>
      <c r="G44521"/>
      <c r="H44521"/>
      <c r="I44521"/>
      <c r="J44521"/>
      <c r="K44521"/>
      <c r="L44521"/>
      <c r="M44521"/>
      <c r="N44521"/>
      <c r="O44521"/>
      <c r="P44521"/>
      <c r="Q44521"/>
      <c r="R44521"/>
    </row>
    <row r="44522" spans="3:18" x14ac:dyDescent="0.2">
      <c r="C44522"/>
      <c r="D44522"/>
      <c r="E44522"/>
      <c r="F44522"/>
      <c r="G44522"/>
      <c r="H44522"/>
      <c r="I44522"/>
      <c r="J44522"/>
      <c r="K44522"/>
      <c r="L44522"/>
      <c r="M44522"/>
      <c r="N44522"/>
      <c r="O44522"/>
      <c r="P44522"/>
      <c r="Q44522"/>
      <c r="R44522"/>
    </row>
    <row r="44523" spans="3:18" x14ac:dyDescent="0.2">
      <c r="C44523"/>
      <c r="D44523"/>
      <c r="E44523"/>
      <c r="F44523"/>
      <c r="G44523"/>
      <c r="H44523"/>
      <c r="I44523"/>
      <c r="J44523"/>
      <c r="K44523"/>
      <c r="L44523"/>
      <c r="M44523"/>
      <c r="N44523"/>
      <c r="O44523"/>
      <c r="P44523"/>
      <c r="Q44523"/>
      <c r="R44523"/>
    </row>
    <row r="44524" spans="3:18" x14ac:dyDescent="0.2">
      <c r="C44524"/>
      <c r="D44524"/>
      <c r="E44524"/>
      <c r="F44524"/>
      <c r="G44524"/>
      <c r="H44524"/>
      <c r="I44524"/>
      <c r="J44524"/>
      <c r="K44524"/>
      <c r="L44524"/>
      <c r="M44524"/>
      <c r="N44524"/>
      <c r="O44524"/>
      <c r="P44524"/>
      <c r="Q44524"/>
      <c r="R44524"/>
    </row>
    <row r="44525" spans="3:18" x14ac:dyDescent="0.2">
      <c r="C44525"/>
      <c r="D44525"/>
      <c r="E44525"/>
      <c r="F44525"/>
      <c r="G44525"/>
      <c r="H44525"/>
      <c r="I44525"/>
      <c r="J44525"/>
      <c r="K44525"/>
      <c r="L44525"/>
      <c r="M44525"/>
      <c r="N44525"/>
      <c r="O44525"/>
      <c r="P44525"/>
      <c r="Q44525"/>
      <c r="R44525"/>
    </row>
    <row r="44526" spans="3:18" x14ac:dyDescent="0.2">
      <c r="C44526"/>
      <c r="D44526"/>
      <c r="E44526"/>
      <c r="F44526"/>
      <c r="G44526"/>
      <c r="H44526"/>
      <c r="I44526"/>
      <c r="J44526"/>
      <c r="K44526"/>
      <c r="L44526"/>
      <c r="M44526"/>
      <c r="N44526"/>
      <c r="O44526"/>
      <c r="P44526"/>
      <c r="Q44526"/>
      <c r="R44526"/>
    </row>
    <row r="44527" spans="3:18" x14ac:dyDescent="0.2">
      <c r="C44527"/>
      <c r="D44527"/>
      <c r="E44527"/>
      <c r="F44527"/>
      <c r="G44527"/>
      <c r="H44527"/>
      <c r="I44527"/>
      <c r="J44527"/>
      <c r="K44527"/>
      <c r="L44527"/>
      <c r="M44527"/>
      <c r="N44527"/>
      <c r="O44527"/>
      <c r="P44527"/>
      <c r="Q44527"/>
      <c r="R44527"/>
    </row>
    <row r="44528" spans="3:18" x14ac:dyDescent="0.2">
      <c r="C44528"/>
      <c r="D44528"/>
      <c r="E44528"/>
      <c r="F44528"/>
      <c r="G44528"/>
      <c r="H44528"/>
      <c r="I44528"/>
      <c r="J44528"/>
      <c r="K44528"/>
      <c r="L44528"/>
      <c r="M44528"/>
      <c r="N44528"/>
      <c r="O44528"/>
      <c r="P44528"/>
      <c r="Q44528"/>
      <c r="R44528"/>
    </row>
    <row r="44529" spans="3:18" x14ac:dyDescent="0.2">
      <c r="C44529"/>
      <c r="D44529"/>
      <c r="E44529"/>
      <c r="F44529"/>
      <c r="G44529"/>
      <c r="H44529"/>
      <c r="I44529"/>
      <c r="J44529"/>
      <c r="K44529"/>
      <c r="L44529"/>
      <c r="M44529"/>
      <c r="N44529"/>
      <c r="O44529"/>
      <c r="P44529"/>
      <c r="Q44529"/>
      <c r="R44529"/>
    </row>
    <row r="44530" spans="3:18" x14ac:dyDescent="0.2">
      <c r="C44530"/>
      <c r="D44530"/>
      <c r="E44530"/>
      <c r="F44530"/>
      <c r="G44530"/>
      <c r="H44530"/>
      <c r="I44530"/>
      <c r="J44530"/>
      <c r="K44530"/>
      <c r="L44530"/>
      <c r="M44530"/>
      <c r="N44530"/>
      <c r="O44530"/>
      <c r="P44530"/>
      <c r="Q44530"/>
      <c r="R44530"/>
    </row>
    <row r="44531" spans="3:18" x14ac:dyDescent="0.2">
      <c r="C44531"/>
      <c r="D44531"/>
      <c r="E44531"/>
      <c r="F44531"/>
      <c r="G44531"/>
      <c r="H44531"/>
      <c r="I44531"/>
      <c r="J44531"/>
      <c r="K44531"/>
      <c r="L44531"/>
      <c r="M44531"/>
      <c r="N44531"/>
      <c r="O44531"/>
      <c r="P44531"/>
      <c r="Q44531"/>
      <c r="R44531"/>
    </row>
    <row r="44532" spans="3:18" x14ac:dyDescent="0.2">
      <c r="C44532"/>
      <c r="D44532"/>
      <c r="E44532"/>
      <c r="F44532"/>
      <c r="G44532"/>
      <c r="H44532"/>
      <c r="I44532"/>
      <c r="J44532"/>
      <c r="K44532"/>
      <c r="L44532"/>
      <c r="M44532"/>
      <c r="N44532"/>
      <c r="O44532"/>
      <c r="P44532"/>
      <c r="Q44532"/>
      <c r="R44532"/>
    </row>
    <row r="44533" spans="3:18" x14ac:dyDescent="0.2">
      <c r="C44533"/>
      <c r="D44533"/>
      <c r="E44533"/>
      <c r="F44533"/>
      <c r="G44533"/>
      <c r="H44533"/>
      <c r="I44533"/>
      <c r="J44533"/>
      <c r="K44533"/>
      <c r="L44533"/>
      <c r="M44533"/>
      <c r="N44533"/>
      <c r="O44533"/>
      <c r="P44533"/>
      <c r="Q44533"/>
      <c r="R44533"/>
    </row>
    <row r="44534" spans="3:18" x14ac:dyDescent="0.2">
      <c r="C44534"/>
      <c r="D44534"/>
      <c r="E44534"/>
      <c r="F44534"/>
      <c r="G44534"/>
      <c r="H44534"/>
      <c r="I44534"/>
      <c r="J44534"/>
      <c r="K44534"/>
      <c r="L44534"/>
      <c r="M44534"/>
      <c r="N44534"/>
      <c r="O44534"/>
      <c r="P44534"/>
      <c r="Q44534"/>
      <c r="R44534"/>
    </row>
    <row r="44535" spans="3:18" x14ac:dyDescent="0.2">
      <c r="C44535"/>
      <c r="D44535"/>
      <c r="E44535"/>
      <c r="F44535"/>
      <c r="G44535"/>
      <c r="H44535"/>
      <c r="I44535"/>
      <c r="J44535"/>
      <c r="K44535"/>
      <c r="L44535"/>
      <c r="M44535"/>
      <c r="N44535"/>
      <c r="O44535"/>
      <c r="P44535"/>
      <c r="Q44535"/>
      <c r="R44535"/>
    </row>
    <row r="44536" spans="3:18" x14ac:dyDescent="0.2">
      <c r="C44536"/>
      <c r="D44536"/>
      <c r="E44536"/>
      <c r="F44536"/>
      <c r="G44536"/>
      <c r="H44536"/>
      <c r="I44536"/>
      <c r="J44536"/>
      <c r="K44536"/>
      <c r="L44536"/>
      <c r="M44536"/>
      <c r="N44536"/>
      <c r="O44536"/>
      <c r="P44536"/>
      <c r="Q44536"/>
      <c r="R44536"/>
    </row>
    <row r="44537" spans="3:18" x14ac:dyDescent="0.2">
      <c r="C44537"/>
      <c r="D44537"/>
      <c r="E44537"/>
      <c r="F44537"/>
      <c r="G44537"/>
      <c r="H44537"/>
      <c r="I44537"/>
      <c r="J44537"/>
      <c r="K44537"/>
      <c r="L44537"/>
      <c r="M44537"/>
      <c r="N44537"/>
      <c r="O44537"/>
      <c r="P44537"/>
      <c r="Q44537"/>
      <c r="R44537"/>
    </row>
    <row r="44538" spans="3:18" x14ac:dyDescent="0.2">
      <c r="C44538"/>
      <c r="D44538"/>
      <c r="E44538"/>
      <c r="F44538"/>
      <c r="G44538"/>
      <c r="H44538"/>
      <c r="I44538"/>
      <c r="J44538"/>
      <c r="K44538"/>
      <c r="L44538"/>
      <c r="M44538"/>
      <c r="N44538"/>
      <c r="O44538"/>
      <c r="P44538"/>
      <c r="Q44538"/>
      <c r="R44538"/>
    </row>
    <row r="44539" spans="3:18" x14ac:dyDescent="0.2">
      <c r="C44539"/>
      <c r="D44539"/>
      <c r="E44539"/>
      <c r="F44539"/>
      <c r="G44539"/>
      <c r="H44539"/>
      <c r="I44539"/>
      <c r="J44539"/>
      <c r="K44539"/>
      <c r="L44539"/>
      <c r="M44539"/>
      <c r="N44539"/>
      <c r="O44539"/>
      <c r="P44539"/>
      <c r="Q44539"/>
      <c r="R44539"/>
    </row>
    <row r="44540" spans="3:18" x14ac:dyDescent="0.2">
      <c r="C44540"/>
      <c r="D44540"/>
      <c r="E44540"/>
      <c r="F44540"/>
      <c r="G44540"/>
      <c r="H44540"/>
      <c r="I44540"/>
      <c r="J44540"/>
      <c r="K44540"/>
      <c r="L44540"/>
      <c r="M44540"/>
      <c r="N44540"/>
      <c r="O44540"/>
      <c r="P44540"/>
      <c r="Q44540"/>
      <c r="R44540"/>
    </row>
    <row r="44541" spans="3:18" x14ac:dyDescent="0.2">
      <c r="C44541"/>
      <c r="D44541"/>
      <c r="E44541"/>
      <c r="F44541"/>
      <c r="G44541"/>
      <c r="H44541"/>
      <c r="I44541"/>
      <c r="J44541"/>
      <c r="K44541"/>
      <c r="L44541"/>
      <c r="M44541"/>
      <c r="N44541"/>
      <c r="O44541"/>
      <c r="P44541"/>
      <c r="Q44541"/>
      <c r="R44541"/>
    </row>
    <row r="44542" spans="3:18" x14ac:dyDescent="0.2">
      <c r="C44542"/>
      <c r="D44542"/>
      <c r="E44542"/>
      <c r="F44542"/>
      <c r="G44542"/>
      <c r="H44542"/>
      <c r="I44542"/>
      <c r="J44542"/>
      <c r="K44542"/>
      <c r="L44542"/>
      <c r="M44542"/>
      <c r="N44542"/>
      <c r="O44542"/>
      <c r="P44542"/>
      <c r="Q44542"/>
      <c r="R44542"/>
    </row>
    <row r="44543" spans="3:18" x14ac:dyDescent="0.2">
      <c r="C44543"/>
      <c r="D44543"/>
      <c r="E44543"/>
      <c r="F44543"/>
      <c r="G44543"/>
      <c r="H44543"/>
      <c r="I44543"/>
      <c r="J44543"/>
      <c r="K44543"/>
      <c r="L44543"/>
      <c r="M44543"/>
      <c r="N44543"/>
      <c r="O44543"/>
      <c r="P44543"/>
      <c r="Q44543"/>
      <c r="R44543"/>
    </row>
    <row r="44544" spans="3:18" x14ac:dyDescent="0.2">
      <c r="C44544"/>
      <c r="D44544"/>
      <c r="E44544"/>
      <c r="F44544"/>
      <c r="G44544"/>
      <c r="H44544"/>
      <c r="I44544"/>
      <c r="J44544"/>
      <c r="K44544"/>
      <c r="L44544"/>
      <c r="M44544"/>
      <c r="N44544"/>
      <c r="O44544"/>
      <c r="P44544"/>
      <c r="Q44544"/>
      <c r="R44544"/>
    </row>
    <row r="44545" spans="3:18" x14ac:dyDescent="0.2">
      <c r="C44545"/>
      <c r="D44545"/>
      <c r="E44545"/>
      <c r="F44545"/>
      <c r="G44545"/>
      <c r="H44545"/>
      <c r="I44545"/>
      <c r="J44545"/>
      <c r="K44545"/>
      <c r="L44545"/>
      <c r="M44545"/>
      <c r="N44545"/>
      <c r="O44545"/>
      <c r="P44545"/>
      <c r="Q44545"/>
      <c r="R44545"/>
    </row>
    <row r="44546" spans="3:18" x14ac:dyDescent="0.2">
      <c r="C44546"/>
      <c r="D44546"/>
      <c r="E44546"/>
      <c r="F44546"/>
      <c r="G44546"/>
      <c r="H44546"/>
      <c r="I44546"/>
      <c r="J44546"/>
      <c r="K44546"/>
      <c r="L44546"/>
      <c r="M44546"/>
      <c r="N44546"/>
      <c r="O44546"/>
      <c r="P44546"/>
      <c r="Q44546"/>
      <c r="R44546"/>
    </row>
    <row r="44547" spans="3:18" x14ac:dyDescent="0.2">
      <c r="C44547"/>
      <c r="D44547"/>
      <c r="E44547"/>
      <c r="F44547"/>
      <c r="G44547"/>
      <c r="H44547"/>
      <c r="I44547"/>
      <c r="J44547"/>
      <c r="K44547"/>
      <c r="L44547"/>
      <c r="M44547"/>
      <c r="N44547"/>
      <c r="O44547"/>
      <c r="P44547"/>
      <c r="Q44547"/>
      <c r="R44547"/>
    </row>
    <row r="44548" spans="3:18" x14ac:dyDescent="0.2">
      <c r="C44548"/>
      <c r="D44548"/>
      <c r="E44548"/>
      <c r="F44548"/>
      <c r="G44548"/>
      <c r="H44548"/>
      <c r="I44548"/>
      <c r="J44548"/>
      <c r="K44548"/>
      <c r="L44548"/>
      <c r="M44548"/>
      <c r="N44548"/>
      <c r="O44548"/>
      <c r="P44548"/>
      <c r="Q44548"/>
      <c r="R44548"/>
    </row>
    <row r="44549" spans="3:18" x14ac:dyDescent="0.2">
      <c r="C44549"/>
      <c r="D44549"/>
      <c r="E44549"/>
      <c r="F44549"/>
      <c r="G44549"/>
      <c r="H44549"/>
      <c r="I44549"/>
      <c r="J44549"/>
      <c r="K44549"/>
      <c r="L44549"/>
      <c r="M44549"/>
      <c r="N44549"/>
      <c r="O44549"/>
      <c r="P44549"/>
      <c r="Q44549"/>
      <c r="R44549"/>
    </row>
    <row r="44550" spans="3:18" x14ac:dyDescent="0.2">
      <c r="C44550"/>
      <c r="D44550"/>
      <c r="E44550"/>
      <c r="F44550"/>
      <c r="G44550"/>
      <c r="H44550"/>
      <c r="I44550"/>
      <c r="J44550"/>
      <c r="K44550"/>
      <c r="L44550"/>
      <c r="M44550"/>
      <c r="N44550"/>
      <c r="O44550"/>
      <c r="P44550"/>
      <c r="Q44550"/>
      <c r="R44550"/>
    </row>
    <row r="44551" spans="3:18" x14ac:dyDescent="0.2">
      <c r="C44551"/>
      <c r="D44551"/>
      <c r="E44551"/>
      <c r="F44551"/>
      <c r="G44551"/>
      <c r="H44551"/>
      <c r="I44551"/>
      <c r="J44551"/>
      <c r="K44551"/>
      <c r="L44551"/>
      <c r="M44551"/>
      <c r="N44551"/>
      <c r="O44551"/>
      <c r="P44551"/>
      <c r="Q44551"/>
      <c r="R44551"/>
    </row>
    <row r="44552" spans="3:18" x14ac:dyDescent="0.2">
      <c r="C44552"/>
      <c r="D44552"/>
      <c r="E44552"/>
      <c r="F44552"/>
      <c r="G44552"/>
      <c r="H44552"/>
      <c r="I44552"/>
      <c r="J44552"/>
      <c r="K44552"/>
      <c r="L44552"/>
      <c r="M44552"/>
      <c r="N44552"/>
      <c r="O44552"/>
      <c r="P44552"/>
      <c r="Q44552"/>
      <c r="R44552"/>
    </row>
    <row r="44553" spans="3:18" x14ac:dyDescent="0.2">
      <c r="C44553"/>
      <c r="D44553"/>
      <c r="E44553"/>
      <c r="F44553"/>
      <c r="G44553"/>
      <c r="H44553"/>
      <c r="I44553"/>
      <c r="J44553"/>
      <c r="K44553"/>
      <c r="L44553"/>
      <c r="M44553"/>
      <c r="N44553"/>
      <c r="O44553"/>
      <c r="P44553"/>
      <c r="Q44553"/>
      <c r="R44553"/>
    </row>
    <row r="44554" spans="3:18" x14ac:dyDescent="0.2">
      <c r="C44554"/>
      <c r="D44554"/>
      <c r="E44554"/>
      <c r="F44554"/>
      <c r="G44554"/>
      <c r="H44554"/>
      <c r="I44554"/>
      <c r="J44554"/>
      <c r="K44554"/>
      <c r="L44554"/>
      <c r="M44554"/>
      <c r="N44554"/>
      <c r="O44554"/>
      <c r="P44554"/>
      <c r="Q44554"/>
      <c r="R44554"/>
    </row>
    <row r="44555" spans="3:18" x14ac:dyDescent="0.2">
      <c r="C44555"/>
      <c r="D44555"/>
      <c r="E44555"/>
      <c r="F44555"/>
      <c r="G44555"/>
      <c r="H44555"/>
      <c r="I44555"/>
      <c r="J44555"/>
      <c r="K44555"/>
      <c r="L44555"/>
      <c r="M44555"/>
      <c r="N44555"/>
      <c r="O44555"/>
      <c r="P44555"/>
      <c r="Q44555"/>
      <c r="R44555"/>
    </row>
    <row r="44556" spans="3:18" x14ac:dyDescent="0.2">
      <c r="C44556"/>
      <c r="D44556"/>
      <c r="E44556"/>
      <c r="F44556"/>
      <c r="G44556"/>
      <c r="H44556"/>
      <c r="I44556"/>
      <c r="J44556"/>
      <c r="K44556"/>
      <c r="L44556"/>
      <c r="M44556"/>
      <c r="N44556"/>
      <c r="O44556"/>
      <c r="P44556"/>
      <c r="Q44556"/>
      <c r="R44556"/>
    </row>
    <row r="44557" spans="3:18" x14ac:dyDescent="0.2">
      <c r="C44557"/>
      <c r="D44557"/>
      <c r="E44557"/>
      <c r="F44557"/>
      <c r="G44557"/>
      <c r="H44557"/>
      <c r="I44557"/>
      <c r="J44557"/>
      <c r="K44557"/>
      <c r="L44557"/>
      <c r="M44557"/>
      <c r="N44557"/>
      <c r="O44557"/>
      <c r="P44557"/>
      <c r="Q44557"/>
      <c r="R44557"/>
    </row>
    <row r="44558" spans="3:18" x14ac:dyDescent="0.2">
      <c r="C44558"/>
      <c r="D44558"/>
      <c r="E44558"/>
      <c r="F44558"/>
      <c r="G44558"/>
      <c r="H44558"/>
      <c r="I44558"/>
      <c r="J44558"/>
      <c r="K44558"/>
      <c r="L44558"/>
      <c r="M44558"/>
      <c r="N44558"/>
      <c r="O44558"/>
      <c r="P44558"/>
      <c r="Q44558"/>
      <c r="R44558"/>
    </row>
    <row r="44559" spans="3:18" x14ac:dyDescent="0.2">
      <c r="C44559"/>
      <c r="D44559"/>
      <c r="E44559"/>
      <c r="F44559"/>
      <c r="G44559"/>
      <c r="H44559"/>
      <c r="I44559"/>
      <c r="J44559"/>
      <c r="K44559"/>
      <c r="L44559"/>
      <c r="M44559"/>
      <c r="N44559"/>
      <c r="O44559"/>
      <c r="P44559"/>
      <c r="Q44559"/>
      <c r="R44559"/>
    </row>
    <row r="44560" spans="3:18" x14ac:dyDescent="0.2">
      <c r="C44560"/>
      <c r="D44560"/>
      <c r="E44560"/>
      <c r="F44560"/>
      <c r="G44560"/>
      <c r="H44560"/>
      <c r="I44560"/>
      <c r="J44560"/>
      <c r="K44560"/>
      <c r="L44560"/>
      <c r="M44560"/>
      <c r="N44560"/>
      <c r="O44560"/>
      <c r="P44560"/>
      <c r="Q44560"/>
      <c r="R44560"/>
    </row>
    <row r="44561" spans="3:18" x14ac:dyDescent="0.2">
      <c r="C44561"/>
      <c r="D44561"/>
      <c r="E44561"/>
      <c r="F44561"/>
      <c r="G44561"/>
      <c r="H44561"/>
      <c r="I44561"/>
      <c r="J44561"/>
      <c r="K44561"/>
      <c r="L44561"/>
      <c r="M44561"/>
      <c r="N44561"/>
      <c r="O44561"/>
      <c r="P44561"/>
      <c r="Q44561"/>
      <c r="R44561"/>
    </row>
    <row r="44562" spans="3:18" x14ac:dyDescent="0.2">
      <c r="C44562"/>
      <c r="D44562"/>
      <c r="E44562"/>
      <c r="F44562"/>
      <c r="G44562"/>
      <c r="H44562"/>
      <c r="I44562"/>
      <c r="J44562"/>
      <c r="K44562"/>
      <c r="L44562"/>
      <c r="M44562"/>
      <c r="N44562"/>
      <c r="O44562"/>
      <c r="P44562"/>
      <c r="Q44562"/>
      <c r="R44562"/>
    </row>
    <row r="44563" spans="3:18" x14ac:dyDescent="0.2">
      <c r="C44563"/>
      <c r="D44563"/>
      <c r="E44563"/>
      <c r="F44563"/>
      <c r="G44563"/>
      <c r="H44563"/>
      <c r="I44563"/>
      <c r="J44563"/>
      <c r="K44563"/>
      <c r="L44563"/>
      <c r="M44563"/>
      <c r="N44563"/>
      <c r="O44563"/>
      <c r="P44563"/>
      <c r="Q44563"/>
      <c r="R44563"/>
    </row>
    <row r="44564" spans="3:18" x14ac:dyDescent="0.2">
      <c r="C44564"/>
      <c r="D44564"/>
      <c r="E44564"/>
      <c r="F44564"/>
      <c r="G44564"/>
      <c r="H44564"/>
      <c r="I44564"/>
      <c r="J44564"/>
      <c r="K44564"/>
      <c r="L44564"/>
      <c r="M44564"/>
      <c r="N44564"/>
      <c r="O44564"/>
      <c r="P44564"/>
      <c r="Q44564"/>
      <c r="R44564"/>
    </row>
    <row r="44565" spans="3:18" x14ac:dyDescent="0.2">
      <c r="C44565"/>
      <c r="D44565"/>
      <c r="E44565"/>
      <c r="F44565"/>
      <c r="G44565"/>
      <c r="H44565"/>
      <c r="I44565"/>
      <c r="J44565"/>
      <c r="K44565"/>
      <c r="L44565"/>
      <c r="M44565"/>
      <c r="N44565"/>
      <c r="O44565"/>
      <c r="P44565"/>
      <c r="Q44565"/>
      <c r="R44565"/>
    </row>
    <row r="44566" spans="3:18" x14ac:dyDescent="0.2">
      <c r="C44566"/>
      <c r="D44566"/>
      <c r="E44566"/>
      <c r="F44566"/>
      <c r="G44566"/>
      <c r="H44566"/>
      <c r="I44566"/>
      <c r="J44566"/>
      <c r="K44566"/>
      <c r="L44566"/>
      <c r="M44566"/>
      <c r="N44566"/>
      <c r="O44566"/>
      <c r="P44566"/>
      <c r="Q44566"/>
      <c r="R44566"/>
    </row>
    <row r="44567" spans="3:18" x14ac:dyDescent="0.2">
      <c r="C44567"/>
      <c r="D44567"/>
      <c r="E44567"/>
      <c r="F44567"/>
      <c r="G44567"/>
      <c r="H44567"/>
      <c r="I44567"/>
      <c r="J44567"/>
      <c r="K44567"/>
      <c r="L44567"/>
      <c r="M44567"/>
      <c r="N44567"/>
      <c r="O44567"/>
      <c r="P44567"/>
      <c r="Q44567"/>
      <c r="R44567"/>
    </row>
    <row r="44568" spans="3:18" x14ac:dyDescent="0.2">
      <c r="C44568"/>
      <c r="D44568"/>
      <c r="E44568"/>
      <c r="F44568"/>
      <c r="G44568"/>
      <c r="H44568"/>
      <c r="I44568"/>
      <c r="J44568"/>
      <c r="K44568"/>
      <c r="L44568"/>
      <c r="M44568"/>
      <c r="N44568"/>
      <c r="O44568"/>
      <c r="P44568"/>
      <c r="Q44568"/>
      <c r="R44568"/>
    </row>
    <row r="44569" spans="3:18" x14ac:dyDescent="0.2">
      <c r="C44569"/>
      <c r="D44569"/>
      <c r="E44569"/>
      <c r="F44569"/>
      <c r="G44569"/>
      <c r="H44569"/>
      <c r="I44569"/>
      <c r="J44569"/>
      <c r="K44569"/>
      <c r="L44569"/>
      <c r="M44569"/>
      <c r="N44569"/>
      <c r="O44569"/>
      <c r="P44569"/>
      <c r="Q44569"/>
      <c r="R44569"/>
    </row>
    <row r="44570" spans="3:18" x14ac:dyDescent="0.2">
      <c r="C44570"/>
      <c r="D44570"/>
      <c r="E44570"/>
      <c r="F44570"/>
      <c r="G44570"/>
      <c r="H44570"/>
      <c r="I44570"/>
      <c r="J44570"/>
      <c r="K44570"/>
      <c r="L44570"/>
      <c r="M44570"/>
      <c r="N44570"/>
      <c r="O44570"/>
      <c r="P44570"/>
      <c r="Q44570"/>
      <c r="R44570"/>
    </row>
    <row r="44571" spans="3:18" x14ac:dyDescent="0.2">
      <c r="C44571"/>
      <c r="D44571"/>
      <c r="E44571"/>
      <c r="F44571"/>
      <c r="G44571"/>
      <c r="H44571"/>
      <c r="I44571"/>
      <c r="J44571"/>
      <c r="K44571"/>
      <c r="L44571"/>
      <c r="M44571"/>
      <c r="N44571"/>
      <c r="O44571"/>
      <c r="P44571"/>
      <c r="Q44571"/>
      <c r="R44571"/>
    </row>
    <row r="44572" spans="3:18" x14ac:dyDescent="0.2">
      <c r="C44572"/>
      <c r="D44572"/>
      <c r="E44572"/>
      <c r="F44572"/>
      <c r="G44572"/>
      <c r="H44572"/>
      <c r="I44572"/>
      <c r="J44572"/>
      <c r="K44572"/>
      <c r="L44572"/>
      <c r="M44572"/>
      <c r="N44572"/>
      <c r="O44572"/>
      <c r="P44572"/>
      <c r="Q44572"/>
      <c r="R44572"/>
    </row>
    <row r="44573" spans="3:18" x14ac:dyDescent="0.2">
      <c r="C44573"/>
      <c r="D44573"/>
      <c r="E44573"/>
      <c r="F44573"/>
      <c r="G44573"/>
      <c r="H44573"/>
      <c r="I44573"/>
      <c r="J44573"/>
      <c r="K44573"/>
      <c r="L44573"/>
      <c r="M44573"/>
      <c r="N44573"/>
      <c r="O44573"/>
      <c r="P44573"/>
      <c r="Q44573"/>
      <c r="R44573"/>
    </row>
    <row r="44574" spans="3:18" x14ac:dyDescent="0.2">
      <c r="C44574"/>
      <c r="D44574"/>
      <c r="E44574"/>
      <c r="F44574"/>
      <c r="G44574"/>
      <c r="H44574"/>
      <c r="I44574"/>
      <c r="J44574"/>
      <c r="K44574"/>
      <c r="L44574"/>
      <c r="M44574"/>
      <c r="N44574"/>
      <c r="O44574"/>
      <c r="P44574"/>
      <c r="Q44574"/>
      <c r="R44574"/>
    </row>
    <row r="44575" spans="3:18" x14ac:dyDescent="0.2">
      <c r="C44575"/>
      <c r="D44575"/>
      <c r="E44575"/>
      <c r="F44575"/>
      <c r="G44575"/>
      <c r="H44575"/>
      <c r="I44575"/>
      <c r="J44575"/>
      <c r="K44575"/>
      <c r="L44575"/>
      <c r="M44575"/>
      <c r="N44575"/>
      <c r="O44575"/>
      <c r="P44575"/>
      <c r="Q44575"/>
      <c r="R44575"/>
    </row>
    <row r="44576" spans="3:18" x14ac:dyDescent="0.2">
      <c r="C44576"/>
      <c r="D44576"/>
      <c r="E44576"/>
      <c r="F44576"/>
      <c r="G44576"/>
      <c r="H44576"/>
      <c r="I44576"/>
      <c r="J44576"/>
      <c r="K44576"/>
      <c r="L44576"/>
      <c r="M44576"/>
      <c r="N44576"/>
      <c r="O44576"/>
      <c r="P44576"/>
      <c r="Q44576"/>
      <c r="R44576"/>
    </row>
    <row r="44577" spans="3:18" x14ac:dyDescent="0.2">
      <c r="C44577"/>
      <c r="D44577"/>
      <c r="E44577"/>
      <c r="F44577"/>
      <c r="G44577"/>
      <c r="H44577"/>
      <c r="I44577"/>
      <c r="J44577"/>
      <c r="K44577"/>
      <c r="L44577"/>
      <c r="M44577"/>
      <c r="N44577"/>
      <c r="O44577"/>
      <c r="P44577"/>
      <c r="Q44577"/>
      <c r="R44577"/>
    </row>
    <row r="44578" spans="3:18" x14ac:dyDescent="0.2">
      <c r="C44578"/>
      <c r="D44578"/>
      <c r="E44578"/>
      <c r="F44578"/>
      <c r="G44578"/>
      <c r="H44578"/>
      <c r="I44578"/>
      <c r="J44578"/>
      <c r="K44578"/>
      <c r="L44578"/>
      <c r="M44578"/>
      <c r="N44578"/>
      <c r="O44578"/>
      <c r="P44578"/>
      <c r="Q44578"/>
      <c r="R44578"/>
    </row>
    <row r="44579" spans="3:18" x14ac:dyDescent="0.2">
      <c r="C44579"/>
      <c r="D44579"/>
      <c r="E44579"/>
      <c r="F44579"/>
      <c r="G44579"/>
      <c r="H44579"/>
      <c r="I44579"/>
      <c r="J44579"/>
      <c r="K44579"/>
      <c r="L44579"/>
      <c r="M44579"/>
      <c r="N44579"/>
      <c r="O44579"/>
      <c r="P44579"/>
      <c r="Q44579"/>
      <c r="R44579"/>
    </row>
    <row r="44580" spans="3:18" x14ac:dyDescent="0.2">
      <c r="C44580"/>
      <c r="D44580"/>
      <c r="E44580"/>
      <c r="F44580"/>
      <c r="G44580"/>
      <c r="H44580"/>
      <c r="I44580"/>
      <c r="J44580"/>
      <c r="K44580"/>
      <c r="L44580"/>
      <c r="M44580"/>
      <c r="N44580"/>
      <c r="O44580"/>
      <c r="P44580"/>
      <c r="Q44580"/>
      <c r="R44580"/>
    </row>
    <row r="44581" spans="3:18" x14ac:dyDescent="0.2">
      <c r="C44581"/>
      <c r="D44581"/>
      <c r="E44581"/>
      <c r="F44581"/>
      <c r="G44581"/>
      <c r="H44581"/>
      <c r="I44581"/>
      <c r="J44581"/>
      <c r="K44581"/>
      <c r="L44581"/>
      <c r="M44581"/>
      <c r="N44581"/>
      <c r="O44581"/>
      <c r="P44581"/>
      <c r="Q44581"/>
      <c r="R44581"/>
    </row>
    <row r="44582" spans="3:18" x14ac:dyDescent="0.2">
      <c r="C44582"/>
      <c r="D44582"/>
      <c r="E44582"/>
      <c r="F44582"/>
      <c r="G44582"/>
      <c r="H44582"/>
      <c r="I44582"/>
      <c r="J44582"/>
      <c r="K44582"/>
      <c r="L44582"/>
      <c r="M44582"/>
      <c r="N44582"/>
      <c r="O44582"/>
      <c r="P44582"/>
      <c r="Q44582"/>
      <c r="R44582"/>
    </row>
    <row r="44583" spans="3:18" x14ac:dyDescent="0.2">
      <c r="C44583"/>
      <c r="D44583"/>
      <c r="E44583"/>
      <c r="F44583"/>
      <c r="G44583"/>
      <c r="H44583"/>
      <c r="I44583"/>
      <c r="J44583"/>
      <c r="K44583"/>
      <c r="L44583"/>
      <c r="M44583"/>
      <c r="N44583"/>
      <c r="O44583"/>
      <c r="P44583"/>
      <c r="Q44583"/>
      <c r="R44583"/>
    </row>
    <row r="44584" spans="3:18" x14ac:dyDescent="0.2">
      <c r="C44584"/>
      <c r="D44584"/>
      <c r="E44584"/>
      <c r="F44584"/>
      <c r="G44584"/>
      <c r="H44584"/>
      <c r="I44584"/>
      <c r="J44584"/>
      <c r="K44584"/>
      <c r="L44584"/>
      <c r="M44584"/>
      <c r="N44584"/>
      <c r="O44584"/>
      <c r="P44584"/>
      <c r="Q44584"/>
      <c r="R44584"/>
    </row>
    <row r="44585" spans="3:18" x14ac:dyDescent="0.2">
      <c r="C44585"/>
      <c r="D44585"/>
      <c r="E44585"/>
      <c r="F44585"/>
      <c r="G44585"/>
      <c r="H44585"/>
      <c r="I44585"/>
      <c r="J44585"/>
      <c r="K44585"/>
      <c r="L44585"/>
      <c r="M44585"/>
      <c r="N44585"/>
      <c r="O44585"/>
      <c r="P44585"/>
      <c r="Q44585"/>
      <c r="R44585"/>
    </row>
    <row r="44586" spans="3:18" x14ac:dyDescent="0.2">
      <c r="C44586"/>
      <c r="D44586"/>
      <c r="E44586"/>
      <c r="F44586"/>
      <c r="G44586"/>
      <c r="H44586"/>
      <c r="I44586"/>
      <c r="J44586"/>
      <c r="K44586"/>
      <c r="L44586"/>
      <c r="M44586"/>
      <c r="N44586"/>
      <c r="O44586"/>
      <c r="P44586"/>
      <c r="Q44586"/>
      <c r="R44586"/>
    </row>
    <row r="44587" spans="3:18" x14ac:dyDescent="0.2">
      <c r="C44587"/>
      <c r="D44587"/>
      <c r="E44587"/>
      <c r="F44587"/>
      <c r="G44587"/>
      <c r="H44587"/>
      <c r="I44587"/>
      <c r="J44587"/>
      <c r="K44587"/>
      <c r="L44587"/>
      <c r="M44587"/>
      <c r="N44587"/>
      <c r="O44587"/>
      <c r="P44587"/>
      <c r="Q44587"/>
      <c r="R44587"/>
    </row>
    <row r="44588" spans="3:18" x14ac:dyDescent="0.2">
      <c r="C44588"/>
      <c r="D44588"/>
      <c r="E44588"/>
      <c r="F44588"/>
      <c r="G44588"/>
      <c r="H44588"/>
      <c r="I44588"/>
      <c r="J44588"/>
      <c r="K44588"/>
      <c r="L44588"/>
      <c r="M44588"/>
      <c r="N44588"/>
      <c r="O44588"/>
      <c r="P44588"/>
      <c r="Q44588"/>
      <c r="R44588"/>
    </row>
    <row r="44589" spans="3:18" x14ac:dyDescent="0.2">
      <c r="C44589"/>
      <c r="D44589"/>
      <c r="E44589"/>
      <c r="F44589"/>
      <c r="G44589"/>
      <c r="H44589"/>
      <c r="I44589"/>
      <c r="J44589"/>
      <c r="K44589"/>
      <c r="L44589"/>
      <c r="M44589"/>
      <c r="N44589"/>
      <c r="O44589"/>
      <c r="P44589"/>
      <c r="Q44589"/>
      <c r="R44589"/>
    </row>
    <row r="44590" spans="3:18" x14ac:dyDescent="0.2">
      <c r="C44590"/>
      <c r="D44590"/>
      <c r="E44590"/>
      <c r="F44590"/>
      <c r="G44590"/>
      <c r="H44590"/>
      <c r="I44590"/>
      <c r="J44590"/>
      <c r="K44590"/>
      <c r="L44590"/>
      <c r="M44590"/>
      <c r="N44590"/>
      <c r="O44590"/>
      <c r="P44590"/>
      <c r="Q44590"/>
      <c r="R44590"/>
    </row>
    <row r="44591" spans="3:18" x14ac:dyDescent="0.2">
      <c r="C44591"/>
      <c r="D44591"/>
      <c r="E44591"/>
      <c r="F44591"/>
      <c r="G44591"/>
      <c r="H44591"/>
      <c r="I44591"/>
      <c r="J44591"/>
      <c r="K44591"/>
      <c r="L44591"/>
      <c r="M44591"/>
      <c r="N44591"/>
      <c r="O44591"/>
      <c r="P44591"/>
      <c r="Q44591"/>
      <c r="R44591"/>
    </row>
    <row r="44592" spans="3:18" x14ac:dyDescent="0.2">
      <c r="C44592"/>
      <c r="D44592"/>
      <c r="E44592"/>
      <c r="F44592"/>
      <c r="G44592"/>
      <c r="H44592"/>
      <c r="I44592"/>
      <c r="J44592"/>
      <c r="K44592"/>
      <c r="L44592"/>
      <c r="M44592"/>
      <c r="N44592"/>
      <c r="O44592"/>
      <c r="P44592"/>
      <c r="Q44592"/>
      <c r="R44592"/>
    </row>
    <row r="44593" spans="3:18" x14ac:dyDescent="0.2">
      <c r="C44593"/>
      <c r="D44593"/>
      <c r="E44593"/>
      <c r="F44593"/>
      <c r="G44593"/>
      <c r="H44593"/>
      <c r="I44593"/>
      <c r="J44593"/>
      <c r="K44593"/>
      <c r="L44593"/>
      <c r="M44593"/>
      <c r="N44593"/>
      <c r="O44593"/>
      <c r="P44593"/>
      <c r="Q44593"/>
      <c r="R44593"/>
    </row>
    <row r="44594" spans="3:18" x14ac:dyDescent="0.2">
      <c r="C44594"/>
      <c r="D44594"/>
      <c r="E44594"/>
      <c r="F44594"/>
      <c r="G44594"/>
      <c r="H44594"/>
      <c r="I44594"/>
      <c r="J44594"/>
      <c r="K44594"/>
      <c r="L44594"/>
      <c r="M44594"/>
      <c r="N44594"/>
      <c r="O44594"/>
      <c r="P44594"/>
      <c r="Q44594"/>
      <c r="R44594"/>
    </row>
    <row r="44595" spans="3:18" x14ac:dyDescent="0.2">
      <c r="C44595"/>
      <c r="D44595"/>
      <c r="E44595"/>
      <c r="F44595"/>
      <c r="G44595"/>
      <c r="H44595"/>
      <c r="I44595"/>
      <c r="J44595"/>
      <c r="K44595"/>
      <c r="L44595"/>
      <c r="M44595"/>
      <c r="N44595"/>
      <c r="O44595"/>
      <c r="P44595"/>
      <c r="Q44595"/>
      <c r="R44595"/>
    </row>
    <row r="44596" spans="3:18" x14ac:dyDescent="0.2">
      <c r="C44596"/>
      <c r="D44596"/>
      <c r="E44596"/>
      <c r="F44596"/>
      <c r="G44596"/>
      <c r="H44596"/>
      <c r="I44596"/>
      <c r="J44596"/>
      <c r="K44596"/>
      <c r="L44596"/>
      <c r="M44596"/>
      <c r="N44596"/>
      <c r="O44596"/>
      <c r="P44596"/>
      <c r="Q44596"/>
      <c r="R44596"/>
    </row>
    <row r="44597" spans="3:18" x14ac:dyDescent="0.2">
      <c r="C44597"/>
      <c r="D44597"/>
      <c r="E44597"/>
      <c r="F44597"/>
      <c r="G44597"/>
      <c r="H44597"/>
      <c r="I44597"/>
      <c r="J44597"/>
      <c r="K44597"/>
      <c r="L44597"/>
      <c r="M44597"/>
      <c r="N44597"/>
      <c r="O44597"/>
      <c r="P44597"/>
      <c r="Q44597"/>
      <c r="R44597"/>
    </row>
    <row r="44598" spans="3:18" x14ac:dyDescent="0.2">
      <c r="C44598"/>
      <c r="D44598"/>
      <c r="E44598"/>
      <c r="F44598"/>
      <c r="G44598"/>
      <c r="H44598"/>
      <c r="I44598"/>
      <c r="J44598"/>
      <c r="K44598"/>
      <c r="L44598"/>
      <c r="M44598"/>
      <c r="N44598"/>
      <c r="O44598"/>
      <c r="P44598"/>
      <c r="Q44598"/>
      <c r="R44598"/>
    </row>
    <row r="44599" spans="3:18" x14ac:dyDescent="0.2">
      <c r="C44599"/>
      <c r="D44599"/>
      <c r="E44599"/>
      <c r="F44599"/>
      <c r="G44599"/>
      <c r="H44599"/>
      <c r="I44599"/>
      <c r="J44599"/>
      <c r="K44599"/>
      <c r="L44599"/>
      <c r="M44599"/>
      <c r="N44599"/>
      <c r="O44599"/>
      <c r="P44599"/>
      <c r="Q44599"/>
      <c r="R44599"/>
    </row>
    <row r="44600" spans="3:18" x14ac:dyDescent="0.2">
      <c r="C44600"/>
      <c r="D44600"/>
      <c r="E44600"/>
      <c r="F44600"/>
      <c r="G44600"/>
      <c r="H44600"/>
      <c r="I44600"/>
      <c r="J44600"/>
      <c r="K44600"/>
      <c r="L44600"/>
      <c r="M44600"/>
      <c r="N44600"/>
      <c r="O44600"/>
      <c r="P44600"/>
      <c r="Q44600"/>
      <c r="R44600"/>
    </row>
    <row r="44601" spans="3:18" x14ac:dyDescent="0.2">
      <c r="C44601"/>
      <c r="D44601"/>
      <c r="E44601"/>
      <c r="F44601"/>
      <c r="G44601"/>
      <c r="H44601"/>
      <c r="I44601"/>
      <c r="J44601"/>
      <c r="K44601"/>
      <c r="L44601"/>
      <c r="M44601"/>
      <c r="N44601"/>
      <c r="O44601"/>
      <c r="P44601"/>
      <c r="Q44601"/>
      <c r="R44601"/>
    </row>
    <row r="44602" spans="3:18" x14ac:dyDescent="0.2">
      <c r="C44602"/>
      <c r="D44602"/>
      <c r="E44602"/>
      <c r="F44602"/>
      <c r="G44602"/>
      <c r="H44602"/>
      <c r="I44602"/>
      <c r="J44602"/>
      <c r="K44602"/>
      <c r="L44602"/>
      <c r="M44602"/>
      <c r="N44602"/>
      <c r="O44602"/>
      <c r="P44602"/>
      <c r="Q44602"/>
      <c r="R44602"/>
    </row>
    <row r="44603" spans="3:18" x14ac:dyDescent="0.2">
      <c r="C44603"/>
      <c r="D44603"/>
      <c r="E44603"/>
      <c r="F44603"/>
      <c r="G44603"/>
      <c r="H44603"/>
      <c r="I44603"/>
      <c r="J44603"/>
      <c r="K44603"/>
      <c r="L44603"/>
      <c r="M44603"/>
      <c r="N44603"/>
      <c r="O44603"/>
      <c r="P44603"/>
      <c r="Q44603"/>
      <c r="R44603"/>
    </row>
    <row r="44604" spans="3:18" x14ac:dyDescent="0.2">
      <c r="C44604"/>
      <c r="D44604"/>
      <c r="E44604"/>
      <c r="F44604"/>
      <c r="G44604"/>
      <c r="H44604"/>
      <c r="I44604"/>
      <c r="J44604"/>
      <c r="K44604"/>
      <c r="L44604"/>
      <c r="M44604"/>
      <c r="N44604"/>
      <c r="O44604"/>
      <c r="P44604"/>
      <c r="Q44604"/>
      <c r="R44604"/>
    </row>
    <row r="44605" spans="3:18" x14ac:dyDescent="0.2">
      <c r="C44605"/>
      <c r="D44605"/>
      <c r="E44605"/>
      <c r="F44605"/>
      <c r="G44605"/>
      <c r="H44605"/>
      <c r="I44605"/>
      <c r="J44605"/>
      <c r="K44605"/>
      <c r="L44605"/>
      <c r="M44605"/>
      <c r="N44605"/>
      <c r="O44605"/>
      <c r="P44605"/>
      <c r="Q44605"/>
      <c r="R44605"/>
    </row>
    <row r="44606" spans="3:18" x14ac:dyDescent="0.2">
      <c r="C44606"/>
      <c r="D44606"/>
      <c r="E44606"/>
      <c r="F44606"/>
      <c r="G44606"/>
      <c r="H44606"/>
      <c r="I44606"/>
      <c r="J44606"/>
      <c r="K44606"/>
      <c r="L44606"/>
      <c r="M44606"/>
      <c r="N44606"/>
      <c r="O44606"/>
      <c r="P44606"/>
      <c r="Q44606"/>
      <c r="R44606"/>
    </row>
    <row r="44607" spans="3:18" x14ac:dyDescent="0.2">
      <c r="C44607"/>
      <c r="D44607"/>
      <c r="E44607"/>
      <c r="F44607"/>
      <c r="G44607"/>
      <c r="H44607"/>
      <c r="I44607"/>
      <c r="J44607"/>
      <c r="K44607"/>
      <c r="L44607"/>
      <c r="M44607"/>
      <c r="N44607"/>
      <c r="O44607"/>
      <c r="P44607"/>
      <c r="Q44607"/>
      <c r="R44607"/>
    </row>
    <row r="44608" spans="3:18" x14ac:dyDescent="0.2">
      <c r="C44608"/>
      <c r="D44608"/>
      <c r="E44608"/>
      <c r="F44608"/>
      <c r="G44608"/>
      <c r="H44608"/>
      <c r="I44608"/>
      <c r="J44608"/>
      <c r="K44608"/>
      <c r="L44608"/>
      <c r="M44608"/>
      <c r="N44608"/>
      <c r="O44608"/>
      <c r="P44608"/>
      <c r="Q44608"/>
      <c r="R44608"/>
    </row>
    <row r="44609" spans="3:18" x14ac:dyDescent="0.2">
      <c r="C44609"/>
      <c r="D44609"/>
      <c r="E44609"/>
      <c r="F44609"/>
      <c r="G44609"/>
      <c r="H44609"/>
      <c r="I44609"/>
      <c r="J44609"/>
      <c r="K44609"/>
      <c r="L44609"/>
      <c r="M44609"/>
      <c r="N44609"/>
      <c r="O44609"/>
      <c r="P44609"/>
      <c r="Q44609"/>
      <c r="R44609"/>
    </row>
    <row r="44610" spans="3:18" x14ac:dyDescent="0.2">
      <c r="C44610"/>
      <c r="D44610"/>
      <c r="E44610"/>
  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"/>
    </row>
    <row r="44611" spans="3:18" x14ac:dyDescent="0.2">
      <c r="C44611"/>
      <c r="D44611"/>
      <c r="E44611"/>
      <c r="F44611"/>
      <c r="G44611"/>
      <c r="H44611"/>
      <c r="I44611"/>
      <c r="J44611"/>
      <c r="K44611"/>
      <c r="L44611"/>
      <c r="M44611"/>
      <c r="N44611"/>
      <c r="O44611"/>
      <c r="P44611"/>
      <c r="Q44611"/>
      <c r="R44611"/>
    </row>
    <row r="44612" spans="3:18" x14ac:dyDescent="0.2">
      <c r="C44612"/>
      <c r="D44612"/>
      <c r="E44612"/>
      <c r="F44612"/>
      <c r="G44612"/>
      <c r="H44612"/>
      <c r="I44612"/>
      <c r="J44612"/>
      <c r="K44612"/>
      <c r="L44612"/>
      <c r="M44612"/>
      <c r="N44612"/>
      <c r="O44612"/>
      <c r="P44612"/>
      <c r="Q44612"/>
      <c r="R44612"/>
    </row>
    <row r="44613" spans="3:18" x14ac:dyDescent="0.2">
      <c r="C44613"/>
      <c r="D44613"/>
      <c r="E44613"/>
      <c r="F44613"/>
      <c r="G44613"/>
      <c r="H44613"/>
      <c r="I44613"/>
      <c r="J44613"/>
      <c r="K44613"/>
      <c r="L44613"/>
      <c r="M44613"/>
      <c r="N44613"/>
      <c r="O44613"/>
      <c r="P44613"/>
      <c r="Q44613"/>
      <c r="R44613"/>
    </row>
    <row r="44614" spans="3:18" x14ac:dyDescent="0.2">
      <c r="C44614"/>
      <c r="D44614"/>
      <c r="E44614"/>
      <c r="F44614"/>
      <c r="G44614"/>
      <c r="H44614"/>
      <c r="I44614"/>
      <c r="J44614"/>
      <c r="K44614"/>
      <c r="L44614"/>
      <c r="M44614"/>
      <c r="N44614"/>
      <c r="O44614"/>
      <c r="P44614"/>
      <c r="Q44614"/>
      <c r="R44614"/>
    </row>
    <row r="44615" spans="3:18" x14ac:dyDescent="0.2">
      <c r="C44615"/>
      <c r="D44615"/>
      <c r="E44615"/>
      <c r="F44615"/>
      <c r="G44615"/>
      <c r="H44615"/>
      <c r="I44615"/>
      <c r="J44615"/>
      <c r="K44615"/>
      <c r="L44615"/>
      <c r="M44615"/>
      <c r="N44615"/>
      <c r="O44615"/>
      <c r="P44615"/>
      <c r="Q44615"/>
      <c r="R44615"/>
    </row>
    <row r="44616" spans="3:18" x14ac:dyDescent="0.2">
      <c r="C44616"/>
      <c r="D44616"/>
      <c r="E44616"/>
      <c r="F44616"/>
      <c r="G44616"/>
      <c r="H44616"/>
      <c r="I44616"/>
      <c r="J44616"/>
      <c r="K44616"/>
      <c r="L44616"/>
      <c r="M44616"/>
      <c r="N44616"/>
      <c r="O44616"/>
      <c r="P44616"/>
      <c r="Q44616"/>
      <c r="R44616"/>
    </row>
    <row r="44617" spans="3:18" x14ac:dyDescent="0.2">
      <c r="C44617"/>
      <c r="D44617"/>
      <c r="E44617"/>
      <c r="F44617"/>
      <c r="G44617"/>
      <c r="H44617"/>
      <c r="I44617"/>
      <c r="J44617"/>
      <c r="K44617"/>
      <c r="L44617"/>
      <c r="M44617"/>
      <c r="N44617"/>
      <c r="O44617"/>
      <c r="P44617"/>
      <c r="Q44617"/>
      <c r="R44617"/>
    </row>
    <row r="44618" spans="3:18" x14ac:dyDescent="0.2">
      <c r="C44618"/>
      <c r="D44618"/>
      <c r="E44618"/>
      <c r="F44618"/>
      <c r="G44618"/>
      <c r="H44618"/>
      <c r="I44618"/>
      <c r="J44618"/>
      <c r="K44618"/>
      <c r="L44618"/>
      <c r="M44618"/>
      <c r="N44618"/>
      <c r="O44618"/>
      <c r="P44618"/>
      <c r="Q44618"/>
      <c r="R44618"/>
    </row>
    <row r="44619" spans="3:18" x14ac:dyDescent="0.2">
      <c r="C44619"/>
      <c r="D44619"/>
      <c r="E44619"/>
      <c r="F44619"/>
      <c r="G44619"/>
      <c r="H44619"/>
      <c r="I44619"/>
      <c r="J44619"/>
      <c r="K44619"/>
      <c r="L44619"/>
      <c r="M44619"/>
      <c r="N44619"/>
      <c r="O44619"/>
      <c r="P44619"/>
      <c r="Q44619"/>
      <c r="R44619"/>
    </row>
    <row r="44620" spans="3:18" x14ac:dyDescent="0.2">
      <c r="C44620"/>
      <c r="D44620"/>
      <c r="E44620"/>
      <c r="F44620"/>
      <c r="G44620"/>
      <c r="H44620"/>
      <c r="I44620"/>
      <c r="J44620"/>
      <c r="K44620"/>
      <c r="L44620"/>
      <c r="M44620"/>
      <c r="N44620"/>
      <c r="O44620"/>
      <c r="P44620"/>
      <c r="Q44620"/>
      <c r="R44620"/>
    </row>
    <row r="44621" spans="3:18" x14ac:dyDescent="0.2">
      <c r="C44621"/>
      <c r="D44621"/>
      <c r="E44621"/>
      <c r="F44621"/>
      <c r="G44621"/>
      <c r="H44621"/>
      <c r="I44621"/>
      <c r="J44621"/>
      <c r="K44621"/>
      <c r="L44621"/>
      <c r="M44621"/>
      <c r="N44621"/>
      <c r="O44621"/>
      <c r="P44621"/>
      <c r="Q44621"/>
      <c r="R44621"/>
    </row>
    <row r="44622" spans="3:18" x14ac:dyDescent="0.2">
      <c r="C44622"/>
      <c r="D44622"/>
      <c r="E44622"/>
      <c r="F44622"/>
      <c r="G44622"/>
      <c r="H44622"/>
      <c r="I44622"/>
      <c r="J44622"/>
      <c r="K44622"/>
      <c r="L44622"/>
      <c r="M44622"/>
      <c r="N44622"/>
      <c r="O44622"/>
      <c r="P44622"/>
      <c r="Q44622"/>
      <c r="R44622"/>
    </row>
    <row r="44623" spans="3:18" x14ac:dyDescent="0.2">
      <c r="C44623"/>
      <c r="D44623"/>
      <c r="E44623"/>
      <c r="F44623"/>
      <c r="G44623"/>
      <c r="H44623"/>
      <c r="I44623"/>
      <c r="J44623"/>
      <c r="K44623"/>
      <c r="L44623"/>
      <c r="M44623"/>
      <c r="N44623"/>
      <c r="O44623"/>
      <c r="P44623"/>
      <c r="Q44623"/>
      <c r="R44623"/>
    </row>
    <row r="44624" spans="3:18" x14ac:dyDescent="0.2">
      <c r="C44624"/>
      <c r="D44624"/>
      <c r="E44624"/>
      <c r="F44624"/>
      <c r="G44624"/>
      <c r="H44624"/>
      <c r="I44624"/>
      <c r="J44624"/>
      <c r="K44624"/>
      <c r="L44624"/>
      <c r="M44624"/>
      <c r="N44624"/>
      <c r="O44624"/>
      <c r="P44624"/>
      <c r="Q44624"/>
      <c r="R44624"/>
    </row>
    <row r="44625" spans="3:18" x14ac:dyDescent="0.2">
      <c r="C44625"/>
      <c r="D44625"/>
      <c r="E44625"/>
      <c r="F44625"/>
      <c r="G44625"/>
      <c r="H44625"/>
      <c r="I44625"/>
      <c r="J44625"/>
      <c r="K44625"/>
      <c r="L44625"/>
      <c r="M44625"/>
      <c r="N44625"/>
      <c r="O44625"/>
      <c r="P44625"/>
      <c r="Q44625"/>
      <c r="R44625"/>
    </row>
    <row r="44626" spans="3:18" x14ac:dyDescent="0.2">
      <c r="C44626"/>
      <c r="D44626"/>
      <c r="E44626"/>
      <c r="F44626"/>
      <c r="G44626"/>
      <c r="H44626"/>
      <c r="I44626"/>
      <c r="J44626"/>
      <c r="K44626"/>
      <c r="L44626"/>
      <c r="M44626"/>
      <c r="N44626"/>
      <c r="O44626"/>
      <c r="P44626"/>
      <c r="Q44626"/>
      <c r="R44626"/>
    </row>
    <row r="44627" spans="3:18" x14ac:dyDescent="0.2">
      <c r="C44627"/>
      <c r="D44627"/>
      <c r="E44627"/>
      <c r="F44627"/>
      <c r="G44627"/>
      <c r="H44627"/>
      <c r="I44627"/>
      <c r="J44627"/>
      <c r="K44627"/>
      <c r="L44627"/>
      <c r="M44627"/>
      <c r="N44627"/>
      <c r="O44627"/>
      <c r="P44627"/>
      <c r="Q44627"/>
      <c r="R44627"/>
    </row>
    <row r="44628" spans="3:18" x14ac:dyDescent="0.2">
      <c r="C44628"/>
      <c r="D44628"/>
      <c r="E44628"/>
      <c r="F44628"/>
      <c r="G44628"/>
      <c r="H44628"/>
      <c r="I44628"/>
      <c r="J44628"/>
      <c r="K44628"/>
      <c r="L44628"/>
      <c r="M44628"/>
      <c r="N44628"/>
      <c r="O44628"/>
      <c r="P44628"/>
      <c r="Q44628"/>
      <c r="R44628"/>
    </row>
    <row r="44629" spans="3:18" x14ac:dyDescent="0.2">
      <c r="C44629"/>
      <c r="D44629"/>
      <c r="E44629"/>
      <c r="F44629"/>
      <c r="G44629"/>
      <c r="H44629"/>
      <c r="I44629"/>
      <c r="J44629"/>
      <c r="K44629"/>
      <c r="L44629"/>
      <c r="M44629"/>
      <c r="N44629"/>
      <c r="O44629"/>
      <c r="P44629"/>
      <c r="Q44629"/>
      <c r="R44629"/>
    </row>
    <row r="44630" spans="3:18" x14ac:dyDescent="0.2">
      <c r="C44630"/>
      <c r="D44630"/>
      <c r="E44630"/>
      <c r="F44630"/>
      <c r="G44630"/>
      <c r="H44630"/>
      <c r="I44630"/>
      <c r="J44630"/>
      <c r="K44630"/>
      <c r="L44630"/>
      <c r="M44630"/>
      <c r="N44630"/>
      <c r="O44630"/>
      <c r="P44630"/>
      <c r="Q44630"/>
      <c r="R44630"/>
    </row>
    <row r="44631" spans="3:18" x14ac:dyDescent="0.2">
      <c r="C44631"/>
      <c r="D44631"/>
      <c r="E44631"/>
      <c r="F44631"/>
      <c r="G44631"/>
      <c r="H44631"/>
      <c r="I44631"/>
      <c r="J44631"/>
      <c r="K44631"/>
      <c r="L44631"/>
      <c r="M44631"/>
      <c r="N44631"/>
      <c r="O44631"/>
      <c r="P44631"/>
      <c r="Q44631"/>
      <c r="R44631"/>
    </row>
    <row r="44632" spans="3:18" x14ac:dyDescent="0.2">
      <c r="C44632"/>
      <c r="D44632"/>
      <c r="E44632"/>
      <c r="F44632"/>
      <c r="G44632"/>
      <c r="H44632"/>
      <c r="I44632"/>
      <c r="J44632"/>
      <c r="K44632"/>
      <c r="L44632"/>
      <c r="M44632"/>
      <c r="N44632"/>
      <c r="O44632"/>
      <c r="P44632"/>
      <c r="Q44632"/>
      <c r="R44632"/>
    </row>
    <row r="44633" spans="3:18" x14ac:dyDescent="0.2">
      <c r="C44633"/>
      <c r="D44633"/>
      <c r="E44633"/>
      <c r="F44633"/>
      <c r="G44633"/>
      <c r="H44633"/>
      <c r="I44633"/>
      <c r="J44633"/>
      <c r="K44633"/>
      <c r="L44633"/>
      <c r="M44633"/>
      <c r="N44633"/>
      <c r="O44633"/>
      <c r="P44633"/>
      <c r="Q44633"/>
      <c r="R44633"/>
    </row>
    <row r="44634" spans="3:18" x14ac:dyDescent="0.2">
      <c r="C44634"/>
      <c r="D44634"/>
      <c r="E44634"/>
      <c r="F44634"/>
      <c r="G44634"/>
      <c r="H44634"/>
      <c r="I44634"/>
      <c r="J44634"/>
      <c r="K44634"/>
      <c r="L44634"/>
      <c r="M44634"/>
      <c r="N44634"/>
      <c r="O44634"/>
      <c r="P44634"/>
      <c r="Q44634"/>
      <c r="R44634"/>
    </row>
    <row r="44635" spans="3:18" x14ac:dyDescent="0.2">
      <c r="C44635"/>
      <c r="D44635"/>
      <c r="E44635"/>
      <c r="F44635"/>
      <c r="G44635"/>
      <c r="H44635"/>
      <c r="I44635"/>
      <c r="J44635"/>
      <c r="K44635"/>
      <c r="L44635"/>
      <c r="M44635"/>
      <c r="N44635"/>
      <c r="O44635"/>
      <c r="P44635"/>
      <c r="Q44635"/>
      <c r="R44635"/>
    </row>
    <row r="44636" spans="3:18" x14ac:dyDescent="0.2">
      <c r="C44636"/>
      <c r="D44636"/>
      <c r="E44636"/>
      <c r="F44636"/>
      <c r="G44636"/>
      <c r="H44636"/>
      <c r="I44636"/>
      <c r="J44636"/>
      <c r="K44636"/>
      <c r="L44636"/>
      <c r="M44636"/>
      <c r="N44636"/>
      <c r="O44636"/>
      <c r="P44636"/>
      <c r="Q44636"/>
      <c r="R44636"/>
    </row>
    <row r="44637" spans="3:18" x14ac:dyDescent="0.2">
      <c r="C44637"/>
      <c r="D44637"/>
      <c r="E44637"/>
      <c r="F44637"/>
      <c r="G44637"/>
      <c r="H44637"/>
      <c r="I44637"/>
      <c r="J44637"/>
      <c r="K44637"/>
      <c r="L44637"/>
      <c r="M44637"/>
      <c r="N44637"/>
      <c r="O44637"/>
      <c r="P44637"/>
      <c r="Q44637"/>
      <c r="R44637"/>
    </row>
    <row r="44638" spans="3:18" x14ac:dyDescent="0.2">
      <c r="C44638"/>
      <c r="D44638"/>
      <c r="E44638"/>
      <c r="F44638"/>
      <c r="G44638"/>
      <c r="H44638"/>
      <c r="I44638"/>
      <c r="J44638"/>
      <c r="K44638"/>
      <c r="L44638"/>
      <c r="M44638"/>
      <c r="N44638"/>
      <c r="O44638"/>
      <c r="P44638"/>
      <c r="Q44638"/>
      <c r="R44638"/>
    </row>
    <row r="44639" spans="3:18" x14ac:dyDescent="0.2">
      <c r="C44639"/>
      <c r="D44639"/>
      <c r="E44639"/>
      <c r="F44639"/>
      <c r="G44639"/>
      <c r="H44639"/>
      <c r="I44639"/>
      <c r="J44639"/>
      <c r="K44639"/>
      <c r="L44639"/>
      <c r="M44639"/>
      <c r="N44639"/>
      <c r="O44639"/>
      <c r="P44639"/>
      <c r="Q44639"/>
      <c r="R44639"/>
    </row>
    <row r="44640" spans="3:18" x14ac:dyDescent="0.2">
      <c r="C44640"/>
      <c r="D44640"/>
      <c r="E44640"/>
      <c r="F44640"/>
      <c r="G44640"/>
      <c r="H44640"/>
      <c r="I44640"/>
      <c r="J44640"/>
      <c r="K44640"/>
      <c r="L44640"/>
      <c r="M44640"/>
      <c r="N44640"/>
      <c r="O44640"/>
      <c r="P44640"/>
      <c r="Q44640"/>
      <c r="R44640"/>
    </row>
    <row r="44641" spans="3:18" x14ac:dyDescent="0.2">
      <c r="C44641"/>
      <c r="D44641"/>
      <c r="E44641"/>
      <c r="F44641"/>
      <c r="G44641"/>
      <c r="H44641"/>
      <c r="I44641"/>
      <c r="J44641"/>
      <c r="K44641"/>
      <c r="L44641"/>
      <c r="M44641"/>
      <c r="N44641"/>
      <c r="O44641"/>
      <c r="P44641"/>
      <c r="Q44641"/>
      <c r="R44641"/>
    </row>
    <row r="44642" spans="3:18" x14ac:dyDescent="0.2">
      <c r="C44642"/>
      <c r="D44642"/>
      <c r="E44642"/>
      <c r="F44642"/>
      <c r="G44642"/>
      <c r="H44642"/>
      <c r="I44642"/>
      <c r="J44642"/>
      <c r="K44642"/>
      <c r="L44642"/>
      <c r="M44642"/>
      <c r="N44642"/>
      <c r="O44642"/>
      <c r="P44642"/>
      <c r="Q44642"/>
      <c r="R44642"/>
    </row>
    <row r="44643" spans="3:18" x14ac:dyDescent="0.2">
      <c r="C44643"/>
      <c r="D44643"/>
      <c r="E44643"/>
      <c r="F44643"/>
      <c r="G44643"/>
      <c r="H44643"/>
      <c r="I44643"/>
      <c r="J44643"/>
      <c r="K44643"/>
      <c r="L44643"/>
      <c r="M44643"/>
      <c r="N44643"/>
      <c r="O44643"/>
      <c r="P44643"/>
      <c r="Q44643"/>
      <c r="R44643"/>
    </row>
    <row r="44644" spans="3:18" x14ac:dyDescent="0.2">
      <c r="C44644"/>
      <c r="D44644"/>
      <c r="E44644"/>
      <c r="F44644"/>
      <c r="G44644"/>
      <c r="H44644"/>
      <c r="I44644"/>
      <c r="J44644"/>
      <c r="K44644"/>
      <c r="L44644"/>
      <c r="M44644"/>
      <c r="N44644"/>
      <c r="O44644"/>
      <c r="P44644"/>
      <c r="Q44644"/>
      <c r="R44644"/>
    </row>
    <row r="44645" spans="3:18" x14ac:dyDescent="0.2">
      <c r="C44645"/>
      <c r="D44645"/>
      <c r="E44645"/>
      <c r="F44645"/>
      <c r="G44645"/>
      <c r="H44645"/>
      <c r="I44645"/>
      <c r="J44645"/>
      <c r="K44645"/>
      <c r="L44645"/>
      <c r="M44645"/>
      <c r="N44645"/>
      <c r="O44645"/>
      <c r="P44645"/>
      <c r="Q44645"/>
      <c r="R44645"/>
    </row>
    <row r="44646" spans="3:18" x14ac:dyDescent="0.2">
      <c r="C44646"/>
      <c r="D44646"/>
      <c r="E44646"/>
      <c r="F44646"/>
      <c r="G44646"/>
      <c r="H44646"/>
      <c r="I44646"/>
      <c r="J44646"/>
      <c r="K44646"/>
      <c r="L44646"/>
      <c r="M44646"/>
      <c r="N44646"/>
      <c r="O44646"/>
      <c r="P44646"/>
      <c r="Q44646"/>
      <c r="R44646"/>
    </row>
    <row r="44647" spans="3:18" x14ac:dyDescent="0.2">
      <c r="C44647"/>
      <c r="D44647"/>
      <c r="E44647"/>
      <c r="F44647"/>
      <c r="G44647"/>
      <c r="H44647"/>
      <c r="I44647"/>
      <c r="J44647"/>
      <c r="K44647"/>
      <c r="L44647"/>
      <c r="M44647"/>
      <c r="N44647"/>
      <c r="O44647"/>
      <c r="P44647"/>
      <c r="Q44647"/>
      <c r="R44647"/>
    </row>
    <row r="44648" spans="3:18" x14ac:dyDescent="0.2">
      <c r="C44648"/>
      <c r="D44648"/>
      <c r="E44648"/>
      <c r="F44648"/>
      <c r="G44648"/>
      <c r="H44648"/>
      <c r="I44648"/>
      <c r="J44648"/>
      <c r="K44648"/>
      <c r="L44648"/>
      <c r="M44648"/>
      <c r="N44648"/>
      <c r="O44648"/>
      <c r="P44648"/>
      <c r="Q44648"/>
      <c r="R44648"/>
    </row>
    <row r="44649" spans="3:18" x14ac:dyDescent="0.2">
      <c r="C44649"/>
      <c r="D44649"/>
      <c r="E44649"/>
      <c r="F44649"/>
      <c r="G44649"/>
      <c r="H44649"/>
      <c r="I44649"/>
      <c r="J44649"/>
      <c r="K44649"/>
      <c r="L44649"/>
      <c r="M44649"/>
      <c r="N44649"/>
      <c r="O44649"/>
      <c r="P44649"/>
      <c r="Q44649"/>
      <c r="R44649"/>
    </row>
    <row r="44650" spans="3:18" x14ac:dyDescent="0.2">
      <c r="C44650"/>
      <c r="D44650"/>
      <c r="E44650"/>
      <c r="F44650"/>
      <c r="G44650"/>
      <c r="H44650"/>
      <c r="I44650"/>
      <c r="J44650"/>
      <c r="K44650"/>
      <c r="L44650"/>
      <c r="M44650"/>
      <c r="N44650"/>
      <c r="O44650"/>
      <c r="P44650"/>
      <c r="Q44650"/>
      <c r="R44650"/>
    </row>
    <row r="44651" spans="3:18" x14ac:dyDescent="0.2">
      <c r="C44651"/>
      <c r="D44651"/>
      <c r="E44651"/>
      <c r="F44651"/>
      <c r="G44651"/>
      <c r="H44651"/>
      <c r="I44651"/>
      <c r="J44651"/>
      <c r="K44651"/>
      <c r="L44651"/>
      <c r="M44651"/>
      <c r="N44651"/>
      <c r="O44651"/>
      <c r="P44651"/>
      <c r="Q44651"/>
      <c r="R44651"/>
    </row>
    <row r="44652" spans="3:18" x14ac:dyDescent="0.2">
      <c r="C44652"/>
      <c r="D44652"/>
      <c r="E44652"/>
      <c r="F44652"/>
      <c r="G44652"/>
      <c r="H44652"/>
      <c r="I44652"/>
      <c r="J44652"/>
      <c r="K44652"/>
      <c r="L44652"/>
      <c r="M44652"/>
      <c r="N44652"/>
      <c r="O44652"/>
      <c r="P44652"/>
      <c r="Q44652"/>
      <c r="R44652"/>
    </row>
    <row r="44653" spans="3:18" x14ac:dyDescent="0.2">
      <c r="C44653"/>
      <c r="D44653"/>
      <c r="E44653"/>
      <c r="F44653"/>
      <c r="G44653"/>
      <c r="H44653"/>
      <c r="I44653"/>
      <c r="J44653"/>
      <c r="K44653"/>
      <c r="L44653"/>
      <c r="M44653"/>
      <c r="N44653"/>
      <c r="O44653"/>
      <c r="P44653"/>
      <c r="Q44653"/>
      <c r="R44653"/>
    </row>
    <row r="44654" spans="3:18" x14ac:dyDescent="0.2">
      <c r="C44654"/>
      <c r="D44654"/>
      <c r="E44654"/>
      <c r="F44654"/>
      <c r="G44654"/>
      <c r="H44654"/>
      <c r="I44654"/>
      <c r="J44654"/>
      <c r="K44654"/>
      <c r="L44654"/>
      <c r="M44654"/>
      <c r="N44654"/>
      <c r="O44654"/>
      <c r="P44654"/>
      <c r="Q44654"/>
      <c r="R44654"/>
    </row>
    <row r="44655" spans="3:18" x14ac:dyDescent="0.2">
      <c r="C44655"/>
      <c r="D44655"/>
      <c r="E44655"/>
      <c r="F44655"/>
      <c r="G44655"/>
      <c r="H44655"/>
      <c r="I44655"/>
      <c r="J44655"/>
      <c r="K44655"/>
      <c r="L44655"/>
      <c r="M44655"/>
      <c r="N44655"/>
      <c r="O44655"/>
      <c r="P44655"/>
      <c r="Q44655"/>
      <c r="R44655"/>
    </row>
    <row r="44656" spans="3:18" x14ac:dyDescent="0.2">
      <c r="C44656"/>
      <c r="D44656"/>
      <c r="E44656"/>
      <c r="F44656"/>
      <c r="G44656"/>
      <c r="H44656"/>
      <c r="I44656"/>
      <c r="J44656"/>
      <c r="K44656"/>
      <c r="L44656"/>
      <c r="M44656"/>
      <c r="N44656"/>
      <c r="O44656"/>
      <c r="P44656"/>
      <c r="Q44656"/>
      <c r="R44656"/>
    </row>
    <row r="44657" spans="3:18" x14ac:dyDescent="0.2">
      <c r="C44657"/>
      <c r="D44657"/>
      <c r="E44657"/>
      <c r="F44657"/>
      <c r="G44657"/>
      <c r="H44657"/>
      <c r="I44657"/>
      <c r="J44657"/>
      <c r="K44657"/>
      <c r="L44657"/>
      <c r="M44657"/>
      <c r="N44657"/>
      <c r="O44657"/>
      <c r="P44657"/>
      <c r="Q44657"/>
      <c r="R44657"/>
    </row>
    <row r="44658" spans="3:18" x14ac:dyDescent="0.2">
      <c r="C44658"/>
      <c r="D44658"/>
      <c r="E44658"/>
      <c r="F44658"/>
      <c r="G44658"/>
      <c r="H44658"/>
      <c r="I44658"/>
      <c r="J44658"/>
      <c r="K44658"/>
      <c r="L44658"/>
      <c r="M44658"/>
      <c r="N44658"/>
      <c r="O44658"/>
      <c r="P44658"/>
      <c r="Q44658"/>
      <c r="R44658"/>
    </row>
    <row r="44659" spans="3:18" x14ac:dyDescent="0.2">
      <c r="C44659"/>
      <c r="D44659"/>
      <c r="E44659"/>
      <c r="F44659"/>
      <c r="G44659"/>
      <c r="H44659"/>
      <c r="I44659"/>
      <c r="J44659"/>
      <c r="K44659"/>
      <c r="L44659"/>
      <c r="M44659"/>
      <c r="N44659"/>
      <c r="O44659"/>
      <c r="P44659"/>
      <c r="Q44659"/>
      <c r="R44659"/>
    </row>
    <row r="44660" spans="3:18" x14ac:dyDescent="0.2">
      <c r="C44660"/>
      <c r="D44660"/>
      <c r="E44660"/>
      <c r="F44660"/>
      <c r="G44660"/>
      <c r="H44660"/>
      <c r="I44660"/>
      <c r="J44660"/>
      <c r="K44660"/>
      <c r="L44660"/>
      <c r="M44660"/>
      <c r="N44660"/>
      <c r="O44660"/>
      <c r="P44660"/>
      <c r="Q44660"/>
      <c r="R44660"/>
    </row>
    <row r="44661" spans="3:18" x14ac:dyDescent="0.2">
      <c r="C44661"/>
      <c r="D44661"/>
      <c r="E44661"/>
      <c r="F44661"/>
      <c r="G44661"/>
      <c r="H44661"/>
      <c r="I44661"/>
      <c r="J44661"/>
      <c r="K44661"/>
      <c r="L44661"/>
      <c r="M44661"/>
      <c r="N44661"/>
      <c r="O44661"/>
      <c r="P44661"/>
      <c r="Q44661"/>
      <c r="R44661"/>
    </row>
    <row r="44662" spans="3:18" x14ac:dyDescent="0.2">
      <c r="C44662"/>
      <c r="D44662"/>
      <c r="E44662"/>
      <c r="F44662"/>
      <c r="G44662"/>
      <c r="H44662"/>
      <c r="I44662"/>
      <c r="J44662"/>
      <c r="K44662"/>
      <c r="L44662"/>
      <c r="M44662"/>
      <c r="N44662"/>
      <c r="O44662"/>
      <c r="P44662"/>
      <c r="Q44662"/>
      <c r="R44662"/>
    </row>
    <row r="44663" spans="3:18" x14ac:dyDescent="0.2">
      <c r="C44663"/>
      <c r="D44663"/>
      <c r="E44663"/>
      <c r="F44663"/>
      <c r="G44663"/>
      <c r="H44663"/>
      <c r="I44663"/>
      <c r="J44663"/>
      <c r="K44663"/>
      <c r="L44663"/>
      <c r="M44663"/>
      <c r="N44663"/>
      <c r="O44663"/>
      <c r="P44663"/>
      <c r="Q44663"/>
      <c r="R44663"/>
    </row>
    <row r="44664" spans="3:18" x14ac:dyDescent="0.2">
      <c r="C44664"/>
      <c r="D44664"/>
      <c r="E44664"/>
      <c r="F44664"/>
      <c r="G44664"/>
      <c r="H44664"/>
      <c r="I44664"/>
      <c r="J44664"/>
      <c r="K44664"/>
      <c r="L44664"/>
      <c r="M44664"/>
      <c r="N44664"/>
      <c r="O44664"/>
      <c r="P44664"/>
      <c r="Q44664"/>
      <c r="R44664"/>
    </row>
    <row r="44665" spans="3:18" x14ac:dyDescent="0.2">
      <c r="C44665"/>
      <c r="D44665"/>
      <c r="E44665"/>
      <c r="F44665"/>
      <c r="G44665"/>
      <c r="H44665"/>
      <c r="I44665"/>
      <c r="J44665"/>
      <c r="K44665"/>
      <c r="L44665"/>
      <c r="M44665"/>
      <c r="N44665"/>
      <c r="O44665"/>
      <c r="P44665"/>
      <c r="Q44665"/>
      <c r="R44665"/>
    </row>
    <row r="44666" spans="3:18" x14ac:dyDescent="0.2">
      <c r="C44666"/>
      <c r="D44666"/>
      <c r="E44666"/>
      <c r="F44666"/>
      <c r="G44666"/>
      <c r="H44666"/>
      <c r="I44666"/>
      <c r="J44666"/>
      <c r="K44666"/>
      <c r="L44666"/>
      <c r="M44666"/>
      <c r="N44666"/>
      <c r="O44666"/>
      <c r="P44666"/>
      <c r="Q44666"/>
      <c r="R44666"/>
    </row>
    <row r="44667" spans="3:18" x14ac:dyDescent="0.2">
      <c r="C44667"/>
      <c r="D44667"/>
      <c r="E44667"/>
      <c r="F44667"/>
      <c r="G44667"/>
      <c r="H44667"/>
      <c r="I44667"/>
      <c r="J44667"/>
      <c r="K44667"/>
      <c r="L44667"/>
      <c r="M44667"/>
      <c r="N44667"/>
      <c r="O44667"/>
      <c r="P44667"/>
      <c r="Q44667"/>
      <c r="R44667"/>
    </row>
    <row r="44668" spans="3:18" x14ac:dyDescent="0.2">
      <c r="C44668"/>
      <c r="D44668"/>
      <c r="E44668"/>
      <c r="F44668"/>
      <c r="G44668"/>
      <c r="H44668"/>
      <c r="I44668"/>
      <c r="J44668"/>
      <c r="K44668"/>
      <c r="L44668"/>
      <c r="M44668"/>
      <c r="N44668"/>
      <c r="O44668"/>
      <c r="P44668"/>
      <c r="Q44668"/>
      <c r="R44668"/>
    </row>
    <row r="44669" spans="3:18" x14ac:dyDescent="0.2">
      <c r="C44669"/>
      <c r="D44669"/>
      <c r="E44669"/>
      <c r="F44669"/>
      <c r="G44669"/>
      <c r="H44669"/>
      <c r="I44669"/>
      <c r="J44669"/>
      <c r="K44669"/>
      <c r="L44669"/>
      <c r="M44669"/>
      <c r="N44669"/>
      <c r="O44669"/>
      <c r="P44669"/>
      <c r="Q44669"/>
      <c r="R44669"/>
    </row>
    <row r="44670" spans="3:18" x14ac:dyDescent="0.2">
      <c r="C44670"/>
      <c r="D44670"/>
      <c r="E44670"/>
      <c r="F44670"/>
      <c r="G44670"/>
      <c r="H44670"/>
      <c r="I44670"/>
      <c r="J44670"/>
      <c r="K44670"/>
      <c r="L44670"/>
      <c r="M44670"/>
      <c r="N44670"/>
      <c r="O44670"/>
      <c r="P44670"/>
      <c r="Q44670"/>
      <c r="R44670"/>
    </row>
    <row r="44671" spans="3:18" x14ac:dyDescent="0.2">
      <c r="C44671"/>
      <c r="D44671"/>
      <c r="E44671"/>
      <c r="F44671"/>
      <c r="G44671"/>
      <c r="H44671"/>
      <c r="I44671"/>
      <c r="J44671"/>
      <c r="K44671"/>
      <c r="L44671"/>
      <c r="M44671"/>
      <c r="N44671"/>
      <c r="O44671"/>
      <c r="P44671"/>
      <c r="Q44671"/>
      <c r="R44671"/>
    </row>
    <row r="44672" spans="3:18" x14ac:dyDescent="0.2">
      <c r="C44672"/>
      <c r="D44672"/>
      <c r="E44672"/>
      <c r="F44672"/>
      <c r="G44672"/>
      <c r="H44672"/>
      <c r="I44672"/>
      <c r="J44672"/>
      <c r="K44672"/>
      <c r="L44672"/>
      <c r="M44672"/>
      <c r="N44672"/>
      <c r="O44672"/>
      <c r="P44672"/>
      <c r="Q44672"/>
      <c r="R44672"/>
    </row>
    <row r="44673" spans="3:18" x14ac:dyDescent="0.2">
      <c r="C44673"/>
      <c r="D44673"/>
      <c r="E44673"/>
      <c r="F44673"/>
      <c r="G44673"/>
      <c r="H44673"/>
      <c r="I44673"/>
      <c r="J44673"/>
      <c r="K44673"/>
      <c r="L44673"/>
      <c r="M44673"/>
      <c r="N44673"/>
      <c r="O44673"/>
      <c r="P44673"/>
      <c r="Q44673"/>
      <c r="R44673"/>
    </row>
    <row r="44674" spans="3:18" x14ac:dyDescent="0.2">
      <c r="C44674"/>
      <c r="D44674"/>
      <c r="E44674"/>
      <c r="F44674"/>
      <c r="G44674"/>
      <c r="H44674"/>
      <c r="I44674"/>
      <c r="J44674"/>
      <c r="K44674"/>
      <c r="L44674"/>
      <c r="M44674"/>
      <c r="N44674"/>
      <c r="O44674"/>
      <c r="P44674"/>
      <c r="Q44674"/>
      <c r="R44674"/>
    </row>
    <row r="44675" spans="3:18" x14ac:dyDescent="0.2">
      <c r="C44675"/>
      <c r="D44675"/>
      <c r="E44675"/>
      <c r="F44675"/>
      <c r="G44675"/>
      <c r="H44675"/>
      <c r="I44675"/>
      <c r="J44675"/>
      <c r="K44675"/>
      <c r="L44675"/>
      <c r="M44675"/>
      <c r="N44675"/>
      <c r="O44675"/>
      <c r="P44675"/>
      <c r="Q44675"/>
      <c r="R44675"/>
    </row>
    <row r="44676" spans="3:18" x14ac:dyDescent="0.2">
      <c r="C44676"/>
      <c r="D44676"/>
      <c r="E44676"/>
      <c r="F44676"/>
      <c r="G44676"/>
      <c r="H44676"/>
      <c r="I44676"/>
      <c r="J44676"/>
      <c r="K44676"/>
      <c r="L44676"/>
      <c r="M44676"/>
      <c r="N44676"/>
      <c r="O44676"/>
      <c r="P44676"/>
      <c r="Q44676"/>
      <c r="R44676"/>
    </row>
    <row r="44677" spans="3:18" x14ac:dyDescent="0.2">
      <c r="C44677"/>
      <c r="D44677"/>
      <c r="E44677"/>
      <c r="F44677"/>
      <c r="G44677"/>
      <c r="H44677"/>
      <c r="I44677"/>
      <c r="J44677"/>
      <c r="K44677"/>
      <c r="L44677"/>
      <c r="M44677"/>
      <c r="N44677"/>
      <c r="O44677"/>
      <c r="P44677"/>
      <c r="Q44677"/>
      <c r="R44677"/>
    </row>
    <row r="44678" spans="3:18" x14ac:dyDescent="0.2">
      <c r="C44678"/>
      <c r="D44678"/>
      <c r="E44678"/>
      <c r="F44678"/>
      <c r="G44678"/>
      <c r="H44678"/>
      <c r="I44678"/>
      <c r="J44678"/>
      <c r="K44678"/>
      <c r="L44678"/>
      <c r="M44678"/>
      <c r="N44678"/>
      <c r="O44678"/>
      <c r="P44678"/>
      <c r="Q44678"/>
      <c r="R44678"/>
    </row>
    <row r="44679" spans="3:18" x14ac:dyDescent="0.2">
      <c r="C44679"/>
      <c r="D44679"/>
      <c r="E44679"/>
      <c r="F44679"/>
      <c r="G44679"/>
      <c r="H44679"/>
      <c r="I44679"/>
      <c r="J44679"/>
      <c r="K44679"/>
      <c r="L44679"/>
      <c r="M44679"/>
      <c r="N44679"/>
      <c r="O44679"/>
      <c r="P44679"/>
      <c r="Q44679"/>
      <c r="R44679"/>
    </row>
    <row r="44680" spans="3:18" x14ac:dyDescent="0.2">
      <c r="C44680"/>
      <c r="D44680"/>
      <c r="E44680"/>
      <c r="F44680"/>
      <c r="G44680"/>
      <c r="H44680"/>
      <c r="I44680"/>
      <c r="J44680"/>
      <c r="K44680"/>
      <c r="L44680"/>
      <c r="M44680"/>
      <c r="N44680"/>
      <c r="O44680"/>
      <c r="P44680"/>
      <c r="Q44680"/>
      <c r="R44680"/>
    </row>
    <row r="44681" spans="3:18" x14ac:dyDescent="0.2">
      <c r="C44681"/>
      <c r="D44681"/>
      <c r="E44681"/>
      <c r="F44681"/>
      <c r="G44681"/>
      <c r="H44681"/>
      <c r="I44681"/>
      <c r="J44681"/>
      <c r="K44681"/>
      <c r="L44681"/>
      <c r="M44681"/>
      <c r="N44681"/>
      <c r="O44681"/>
      <c r="P44681"/>
      <c r="Q44681"/>
      <c r="R44681"/>
    </row>
    <row r="44682" spans="3:18" x14ac:dyDescent="0.2">
      <c r="C44682"/>
      <c r="D44682"/>
      <c r="E44682"/>
      <c r="F44682"/>
      <c r="G44682"/>
      <c r="H44682"/>
      <c r="I44682"/>
      <c r="J44682"/>
      <c r="K44682"/>
      <c r="L44682"/>
      <c r="M44682"/>
      <c r="N44682"/>
      <c r="O44682"/>
      <c r="P44682"/>
      <c r="Q44682"/>
      <c r="R44682"/>
    </row>
    <row r="44683" spans="3:18" x14ac:dyDescent="0.2">
      <c r="C44683"/>
      <c r="D44683"/>
      <c r="E44683"/>
      <c r="F44683"/>
      <c r="G44683"/>
      <c r="H44683"/>
      <c r="I44683"/>
      <c r="J44683"/>
      <c r="K44683"/>
      <c r="L44683"/>
      <c r="M44683"/>
      <c r="N44683"/>
      <c r="O44683"/>
      <c r="P44683"/>
      <c r="Q44683"/>
      <c r="R44683"/>
    </row>
    <row r="44684" spans="3:18" x14ac:dyDescent="0.2">
      <c r="C44684"/>
      <c r="D44684"/>
      <c r="E44684"/>
      <c r="F44684"/>
      <c r="G44684"/>
      <c r="H44684"/>
      <c r="I44684"/>
      <c r="J44684"/>
      <c r="K44684"/>
      <c r="L44684"/>
      <c r="M44684"/>
      <c r="N44684"/>
      <c r="O44684"/>
      <c r="P44684"/>
      <c r="Q44684"/>
      <c r="R44684"/>
    </row>
    <row r="44685" spans="3:18" x14ac:dyDescent="0.2">
      <c r="C44685"/>
      <c r="D44685"/>
      <c r="E44685"/>
      <c r="F44685"/>
      <c r="G44685"/>
      <c r="H44685"/>
      <c r="I44685"/>
      <c r="J44685"/>
      <c r="K44685"/>
      <c r="L44685"/>
      <c r="M44685"/>
      <c r="N44685"/>
      <c r="O44685"/>
      <c r="P44685"/>
      <c r="Q44685"/>
      <c r="R44685"/>
    </row>
    <row r="44686" spans="3:18" x14ac:dyDescent="0.2">
      <c r="C44686"/>
      <c r="D44686"/>
      <c r="E44686"/>
      <c r="F44686"/>
      <c r="G44686"/>
      <c r="H44686"/>
      <c r="I44686"/>
      <c r="J44686"/>
      <c r="K44686"/>
      <c r="L44686"/>
      <c r="M44686"/>
      <c r="N44686"/>
      <c r="O44686"/>
      <c r="P44686"/>
      <c r="Q44686"/>
      <c r="R44686"/>
    </row>
    <row r="44687" spans="3:18" x14ac:dyDescent="0.2">
      <c r="C44687"/>
      <c r="D44687"/>
      <c r="E44687"/>
      <c r="F44687"/>
      <c r="G44687"/>
      <c r="H44687"/>
      <c r="I44687"/>
      <c r="J44687"/>
      <c r="K44687"/>
      <c r="L44687"/>
      <c r="M44687"/>
      <c r="N44687"/>
      <c r="O44687"/>
      <c r="P44687"/>
      <c r="Q44687"/>
      <c r="R44687"/>
    </row>
    <row r="44688" spans="3:18" x14ac:dyDescent="0.2">
      <c r="C44688"/>
      <c r="D44688"/>
      <c r="E44688"/>
      <c r="F44688"/>
      <c r="G44688"/>
      <c r="H44688"/>
      <c r="I44688"/>
      <c r="J44688"/>
      <c r="K44688"/>
      <c r="L44688"/>
      <c r="M44688"/>
      <c r="N44688"/>
      <c r="O44688"/>
      <c r="P44688"/>
      <c r="Q44688"/>
      <c r="R44688"/>
    </row>
    <row r="44689" spans="3:18" x14ac:dyDescent="0.2">
      <c r="C44689"/>
      <c r="D44689"/>
      <c r="E44689"/>
      <c r="F44689"/>
      <c r="G44689"/>
      <c r="H44689"/>
      <c r="I44689"/>
      <c r="J44689"/>
      <c r="K44689"/>
      <c r="L44689"/>
      <c r="M44689"/>
      <c r="N44689"/>
      <c r="O44689"/>
      <c r="P44689"/>
      <c r="Q44689"/>
      <c r="R44689"/>
    </row>
    <row r="44690" spans="3:18" x14ac:dyDescent="0.2">
      <c r="C44690"/>
      <c r="D44690"/>
      <c r="E44690"/>
      <c r="F44690"/>
      <c r="G44690"/>
      <c r="H44690"/>
      <c r="I44690"/>
      <c r="J44690"/>
      <c r="K44690"/>
      <c r="L44690"/>
      <c r="M44690"/>
      <c r="N44690"/>
      <c r="O44690"/>
      <c r="P44690"/>
      <c r="Q44690"/>
      <c r="R44690"/>
    </row>
    <row r="44691" spans="3:18" x14ac:dyDescent="0.2">
      <c r="C44691"/>
      <c r="D44691"/>
      <c r="E44691"/>
      <c r="F44691"/>
      <c r="G44691"/>
      <c r="H44691"/>
      <c r="I44691"/>
      <c r="J44691"/>
      <c r="K44691"/>
      <c r="L44691"/>
      <c r="M44691"/>
      <c r="N44691"/>
      <c r="O44691"/>
      <c r="P44691"/>
      <c r="Q44691"/>
      <c r="R44691"/>
    </row>
    <row r="44692" spans="3:18" x14ac:dyDescent="0.2">
      <c r="C44692"/>
      <c r="D44692"/>
      <c r="E44692"/>
      <c r="F44692"/>
      <c r="G44692"/>
      <c r="H44692"/>
      <c r="I44692"/>
      <c r="J44692"/>
      <c r="K44692"/>
      <c r="L44692"/>
      <c r="M44692"/>
      <c r="N44692"/>
      <c r="O44692"/>
      <c r="P44692"/>
      <c r="Q44692"/>
      <c r="R44692"/>
    </row>
    <row r="44693" spans="3:18" x14ac:dyDescent="0.2">
      <c r="C44693"/>
      <c r="D44693"/>
      <c r="E44693"/>
      <c r="F44693"/>
      <c r="G44693"/>
      <c r="H44693"/>
      <c r="I44693"/>
      <c r="J44693"/>
      <c r="K44693"/>
      <c r="L44693"/>
      <c r="M44693"/>
      <c r="N44693"/>
      <c r="O44693"/>
      <c r="P44693"/>
      <c r="Q44693"/>
      <c r="R44693"/>
    </row>
    <row r="44694" spans="3:18" x14ac:dyDescent="0.2">
      <c r="C44694"/>
      <c r="D44694"/>
      <c r="E44694"/>
      <c r="F44694"/>
      <c r="G44694"/>
      <c r="H44694"/>
      <c r="I44694"/>
      <c r="J44694"/>
      <c r="K44694"/>
      <c r="L44694"/>
      <c r="M44694"/>
      <c r="N44694"/>
      <c r="O44694"/>
      <c r="P44694"/>
      <c r="Q44694"/>
      <c r="R44694"/>
    </row>
    <row r="44695" spans="3:18" x14ac:dyDescent="0.2">
      <c r="C44695"/>
      <c r="D44695"/>
      <c r="E44695"/>
      <c r="F44695"/>
      <c r="G44695"/>
      <c r="H44695"/>
      <c r="I44695"/>
      <c r="J44695"/>
      <c r="K44695"/>
      <c r="L44695"/>
      <c r="M44695"/>
      <c r="N44695"/>
      <c r="O44695"/>
      <c r="P44695"/>
      <c r="Q44695"/>
      <c r="R44695"/>
    </row>
    <row r="44696" spans="3:18" x14ac:dyDescent="0.2">
      <c r="C44696"/>
      <c r="D44696"/>
      <c r="E44696"/>
      <c r="F44696"/>
      <c r="G44696"/>
      <c r="H44696"/>
      <c r="I44696"/>
      <c r="J44696"/>
      <c r="K44696"/>
      <c r="L44696"/>
      <c r="M44696"/>
      <c r="N44696"/>
      <c r="O44696"/>
      <c r="P44696"/>
      <c r="Q44696"/>
      <c r="R44696"/>
    </row>
    <row r="44697" spans="3:18" x14ac:dyDescent="0.2">
      <c r="C44697"/>
      <c r="D44697"/>
      <c r="E44697"/>
      <c r="F44697"/>
      <c r="G44697"/>
      <c r="H44697"/>
      <c r="I44697"/>
      <c r="J44697"/>
      <c r="K44697"/>
      <c r="L44697"/>
      <c r="M44697"/>
      <c r="N44697"/>
      <c r="O44697"/>
      <c r="P44697"/>
      <c r="Q44697"/>
      <c r="R44697"/>
    </row>
    <row r="44698" spans="3:18" x14ac:dyDescent="0.2">
      <c r="C44698"/>
      <c r="D44698"/>
      <c r="E44698"/>
      <c r="F44698"/>
      <c r="G44698"/>
      <c r="H44698"/>
      <c r="I44698"/>
      <c r="J44698"/>
      <c r="K44698"/>
      <c r="L44698"/>
      <c r="M44698"/>
      <c r="N44698"/>
      <c r="O44698"/>
      <c r="P44698"/>
      <c r="Q44698"/>
      <c r="R44698"/>
    </row>
    <row r="44699" spans="3:18" x14ac:dyDescent="0.2">
      <c r="C44699"/>
      <c r="D44699"/>
      <c r="E44699"/>
      <c r="F44699"/>
      <c r="G44699"/>
      <c r="H44699"/>
      <c r="I44699"/>
      <c r="J44699"/>
      <c r="K44699"/>
      <c r="L44699"/>
      <c r="M44699"/>
      <c r="N44699"/>
      <c r="O44699"/>
      <c r="P44699"/>
      <c r="Q44699"/>
      <c r="R44699"/>
    </row>
    <row r="44700" spans="3:18" x14ac:dyDescent="0.2">
      <c r="C44700"/>
      <c r="D44700"/>
      <c r="E44700"/>
      <c r="F44700"/>
      <c r="G44700"/>
      <c r="H44700"/>
      <c r="I44700"/>
      <c r="J44700"/>
      <c r="K44700"/>
      <c r="L44700"/>
      <c r="M44700"/>
      <c r="N44700"/>
      <c r="O44700"/>
      <c r="P44700"/>
      <c r="Q44700"/>
      <c r="R44700"/>
    </row>
    <row r="44701" spans="3:18" x14ac:dyDescent="0.2">
      <c r="C44701"/>
      <c r="D44701"/>
      <c r="E44701"/>
      <c r="F44701"/>
      <c r="G44701"/>
      <c r="H44701"/>
      <c r="I44701"/>
      <c r="J44701"/>
      <c r="K44701"/>
      <c r="L44701"/>
      <c r="M44701"/>
      <c r="N44701"/>
      <c r="O44701"/>
      <c r="P44701"/>
      <c r="Q44701"/>
      <c r="R44701"/>
    </row>
    <row r="44702" spans="3:18" x14ac:dyDescent="0.2">
      <c r="C44702"/>
      <c r="D44702"/>
      <c r="E44702"/>
      <c r="F44702"/>
      <c r="G44702"/>
      <c r="H44702"/>
      <c r="I44702"/>
      <c r="J44702"/>
      <c r="K44702"/>
      <c r="L44702"/>
      <c r="M44702"/>
      <c r="N44702"/>
      <c r="O44702"/>
      <c r="P44702"/>
      <c r="Q44702"/>
      <c r="R44702"/>
    </row>
    <row r="44703" spans="3:18" x14ac:dyDescent="0.2">
      <c r="C44703"/>
      <c r="D44703"/>
      <c r="E44703"/>
      <c r="F44703"/>
      <c r="G44703"/>
      <c r="H44703"/>
      <c r="I44703"/>
      <c r="J44703"/>
      <c r="K44703"/>
      <c r="L44703"/>
      <c r="M44703"/>
      <c r="N44703"/>
      <c r="O44703"/>
      <c r="P44703"/>
      <c r="Q44703"/>
      <c r="R44703"/>
    </row>
    <row r="44704" spans="3:18" x14ac:dyDescent="0.2">
      <c r="C44704"/>
      <c r="D44704"/>
      <c r="E44704"/>
      <c r="F44704"/>
      <c r="G44704"/>
      <c r="H44704"/>
      <c r="I44704"/>
      <c r="J44704"/>
      <c r="K44704"/>
      <c r="L44704"/>
      <c r="M44704"/>
      <c r="N44704"/>
      <c r="O44704"/>
      <c r="P44704"/>
      <c r="Q44704"/>
      <c r="R44704"/>
    </row>
    <row r="44705" spans="3:18" x14ac:dyDescent="0.2">
      <c r="C44705"/>
      <c r="D44705"/>
      <c r="E44705"/>
      <c r="F44705"/>
      <c r="G44705"/>
      <c r="H44705"/>
      <c r="I44705"/>
      <c r="J44705"/>
      <c r="K44705"/>
      <c r="L44705"/>
      <c r="M44705"/>
      <c r="N44705"/>
      <c r="O44705"/>
      <c r="P44705"/>
      <c r="Q44705"/>
      <c r="R44705"/>
    </row>
    <row r="44706" spans="3:18" x14ac:dyDescent="0.2">
      <c r="C44706"/>
      <c r="D44706"/>
      <c r="E44706"/>
      <c r="F44706"/>
      <c r="G44706"/>
      <c r="H44706"/>
      <c r="I44706"/>
      <c r="J44706"/>
      <c r="K44706"/>
      <c r="L44706"/>
      <c r="M44706"/>
      <c r="N44706"/>
      <c r="O44706"/>
      <c r="P44706"/>
      <c r="Q44706"/>
      <c r="R44706"/>
    </row>
    <row r="44707" spans="3:18" x14ac:dyDescent="0.2">
      <c r="C44707"/>
      <c r="D44707"/>
      <c r="E44707"/>
      <c r="F44707"/>
      <c r="G44707"/>
      <c r="H44707"/>
      <c r="I44707"/>
      <c r="J44707"/>
      <c r="K44707"/>
      <c r="L44707"/>
      <c r="M44707"/>
      <c r="N44707"/>
      <c r="O44707"/>
      <c r="P44707"/>
      <c r="Q44707"/>
      <c r="R44707"/>
    </row>
    <row r="44708" spans="3:18" x14ac:dyDescent="0.2">
      <c r="C44708"/>
      <c r="D44708"/>
      <c r="E44708"/>
      <c r="F44708"/>
      <c r="G44708"/>
      <c r="H44708"/>
      <c r="I44708"/>
      <c r="J44708"/>
      <c r="K44708"/>
      <c r="L44708"/>
      <c r="M44708"/>
      <c r="N44708"/>
      <c r="O44708"/>
      <c r="P44708"/>
      <c r="Q44708"/>
      <c r="R44708"/>
    </row>
    <row r="44709" spans="3:18" x14ac:dyDescent="0.2">
      <c r="C44709"/>
      <c r="D44709"/>
      <c r="E44709"/>
      <c r="F44709"/>
      <c r="G44709"/>
      <c r="H44709"/>
      <c r="I44709"/>
      <c r="J44709"/>
      <c r="K44709"/>
      <c r="L44709"/>
      <c r="M44709"/>
      <c r="N44709"/>
      <c r="O44709"/>
      <c r="P44709"/>
      <c r="Q44709"/>
      <c r="R44709"/>
    </row>
    <row r="44710" spans="3:18" x14ac:dyDescent="0.2">
      <c r="C44710"/>
      <c r="D44710"/>
      <c r="E44710"/>
      <c r="F44710"/>
      <c r="G44710"/>
      <c r="H44710"/>
      <c r="I44710"/>
      <c r="J44710"/>
      <c r="K44710"/>
      <c r="L44710"/>
      <c r="M44710"/>
      <c r="N44710"/>
      <c r="O44710"/>
      <c r="P44710"/>
      <c r="Q44710"/>
      <c r="R44710"/>
    </row>
    <row r="44711" spans="3:18" x14ac:dyDescent="0.2">
      <c r="C44711"/>
      <c r="D44711"/>
      <c r="E44711"/>
      <c r="F44711"/>
      <c r="G44711"/>
      <c r="H44711"/>
      <c r="I44711"/>
      <c r="J44711"/>
      <c r="K44711"/>
      <c r="L44711"/>
      <c r="M44711"/>
      <c r="N44711"/>
      <c r="O44711"/>
      <c r="P44711"/>
      <c r="Q44711"/>
      <c r="R44711"/>
    </row>
    <row r="44712" spans="3:18" x14ac:dyDescent="0.2">
      <c r="C44712"/>
      <c r="D44712"/>
      <c r="E44712"/>
      <c r="F44712"/>
      <c r="G44712"/>
      <c r="H44712"/>
      <c r="I44712"/>
      <c r="J44712"/>
      <c r="K44712"/>
      <c r="L44712"/>
      <c r="M44712"/>
      <c r="N44712"/>
      <c r="O44712"/>
      <c r="P44712"/>
      <c r="Q44712"/>
      <c r="R44712"/>
    </row>
    <row r="44713" spans="3:18" x14ac:dyDescent="0.2">
      <c r="C44713"/>
      <c r="D44713"/>
      <c r="E44713"/>
      <c r="F44713"/>
      <c r="G44713"/>
      <c r="H44713"/>
      <c r="I44713"/>
      <c r="J44713"/>
      <c r="K44713"/>
      <c r="L44713"/>
      <c r="M44713"/>
      <c r="N44713"/>
      <c r="O44713"/>
      <c r="P44713"/>
      <c r="Q44713"/>
      <c r="R44713"/>
    </row>
    <row r="44714" spans="3:18" x14ac:dyDescent="0.2">
      <c r="C44714"/>
      <c r="D44714"/>
      <c r="E44714"/>
      <c r="F44714"/>
      <c r="G44714"/>
      <c r="H44714"/>
      <c r="I44714"/>
      <c r="J44714"/>
      <c r="K44714"/>
      <c r="L44714"/>
      <c r="M44714"/>
      <c r="N44714"/>
      <c r="O44714"/>
      <c r="P44714"/>
      <c r="Q44714"/>
      <c r="R44714"/>
    </row>
    <row r="44715" spans="3:18" x14ac:dyDescent="0.2">
      <c r="C44715"/>
      <c r="D44715"/>
      <c r="E44715"/>
      <c r="F44715"/>
      <c r="G44715"/>
      <c r="H44715"/>
      <c r="I44715"/>
      <c r="J44715"/>
      <c r="K44715"/>
      <c r="L44715"/>
      <c r="M44715"/>
      <c r="N44715"/>
      <c r="O44715"/>
      <c r="P44715"/>
      <c r="Q44715"/>
      <c r="R44715"/>
    </row>
    <row r="44716" spans="3:18" x14ac:dyDescent="0.2">
      <c r="C44716"/>
      <c r="D44716"/>
      <c r="E44716"/>
      <c r="F44716"/>
      <c r="G44716"/>
      <c r="H44716"/>
      <c r="I44716"/>
      <c r="J44716"/>
      <c r="K44716"/>
      <c r="L44716"/>
      <c r="M44716"/>
      <c r="N44716"/>
      <c r="O44716"/>
      <c r="P44716"/>
      <c r="Q44716"/>
      <c r="R44716"/>
    </row>
    <row r="44717" spans="3:18" x14ac:dyDescent="0.2">
      <c r="C44717"/>
      <c r="D44717"/>
      <c r="E44717"/>
      <c r="F44717"/>
      <c r="G44717"/>
      <c r="H44717"/>
      <c r="I44717"/>
      <c r="J44717"/>
      <c r="K44717"/>
      <c r="L44717"/>
      <c r="M44717"/>
      <c r="N44717"/>
      <c r="O44717"/>
      <c r="P44717"/>
      <c r="Q44717"/>
      <c r="R44717"/>
    </row>
    <row r="44718" spans="3:18" x14ac:dyDescent="0.2">
      <c r="C44718"/>
      <c r="D44718"/>
      <c r="E44718"/>
      <c r="F44718"/>
      <c r="G44718"/>
      <c r="H44718"/>
      <c r="I44718"/>
      <c r="J44718"/>
      <c r="K44718"/>
      <c r="L44718"/>
      <c r="M44718"/>
      <c r="N44718"/>
      <c r="O44718"/>
      <c r="P44718"/>
      <c r="Q44718"/>
      <c r="R44718"/>
    </row>
    <row r="44719" spans="3:18" x14ac:dyDescent="0.2">
      <c r="C44719"/>
      <c r="D44719"/>
      <c r="E44719"/>
      <c r="F44719"/>
      <c r="G44719"/>
      <c r="H44719"/>
      <c r="I44719"/>
      <c r="J44719"/>
      <c r="K44719"/>
      <c r="L44719"/>
      <c r="M44719"/>
      <c r="N44719"/>
      <c r="O44719"/>
      <c r="P44719"/>
      <c r="Q44719"/>
      <c r="R44719"/>
    </row>
    <row r="44720" spans="3:18" x14ac:dyDescent="0.2">
      <c r="C44720"/>
      <c r="D44720"/>
      <c r="E44720"/>
      <c r="F44720"/>
      <c r="G44720"/>
      <c r="H44720"/>
      <c r="I44720"/>
      <c r="J44720"/>
      <c r="K44720"/>
      <c r="L44720"/>
      <c r="M44720"/>
      <c r="N44720"/>
      <c r="O44720"/>
      <c r="P44720"/>
      <c r="Q44720"/>
      <c r="R44720"/>
    </row>
    <row r="44721" spans="3:18" x14ac:dyDescent="0.2">
      <c r="C44721"/>
      <c r="D44721"/>
      <c r="E44721"/>
      <c r="F44721"/>
      <c r="G44721"/>
      <c r="H44721"/>
      <c r="I44721"/>
      <c r="J44721"/>
      <c r="K44721"/>
      <c r="L44721"/>
      <c r="M44721"/>
      <c r="N44721"/>
      <c r="O44721"/>
      <c r="P44721"/>
      <c r="Q44721"/>
      <c r="R44721"/>
    </row>
    <row r="44722" spans="3:18" x14ac:dyDescent="0.2">
      <c r="C44722"/>
      <c r="D44722"/>
      <c r="E44722"/>
      <c r="F44722"/>
      <c r="G44722"/>
      <c r="H44722"/>
      <c r="I44722"/>
      <c r="J44722"/>
      <c r="K44722"/>
      <c r="L44722"/>
      <c r="M44722"/>
      <c r="N44722"/>
      <c r="O44722"/>
      <c r="P44722"/>
      <c r="Q44722"/>
      <c r="R44722"/>
    </row>
    <row r="44723" spans="3:18" x14ac:dyDescent="0.2">
      <c r="C44723"/>
      <c r="D44723"/>
      <c r="E44723"/>
      <c r="F44723"/>
      <c r="G44723"/>
      <c r="H44723"/>
      <c r="I44723"/>
      <c r="J44723"/>
      <c r="K44723"/>
      <c r="L44723"/>
      <c r="M44723"/>
      <c r="N44723"/>
      <c r="O44723"/>
      <c r="P44723"/>
      <c r="Q44723"/>
      <c r="R44723"/>
    </row>
    <row r="44724" spans="3:18" x14ac:dyDescent="0.2">
      <c r="C44724"/>
      <c r="D44724"/>
      <c r="E44724"/>
      <c r="F44724"/>
      <c r="G44724"/>
      <c r="H44724"/>
      <c r="I44724"/>
      <c r="J44724"/>
      <c r="K44724"/>
      <c r="L44724"/>
      <c r="M44724"/>
      <c r="N44724"/>
      <c r="O44724"/>
      <c r="P44724"/>
      <c r="Q44724"/>
      <c r="R44724"/>
    </row>
    <row r="44725" spans="3:18" x14ac:dyDescent="0.2">
      <c r="C44725"/>
      <c r="D44725"/>
      <c r="E44725"/>
      <c r="F44725"/>
      <c r="G44725"/>
      <c r="H44725"/>
      <c r="I44725"/>
      <c r="J44725"/>
      <c r="K44725"/>
      <c r="L44725"/>
      <c r="M44725"/>
      <c r="N44725"/>
      <c r="O44725"/>
      <c r="P44725"/>
      <c r="Q44725"/>
      <c r="R44725"/>
    </row>
    <row r="44726" spans="3:18" x14ac:dyDescent="0.2">
      <c r="C44726"/>
      <c r="D44726"/>
      <c r="E44726"/>
      <c r="F44726"/>
      <c r="G44726"/>
      <c r="H44726"/>
      <c r="I44726"/>
      <c r="J44726"/>
      <c r="K44726"/>
      <c r="L44726"/>
      <c r="M44726"/>
      <c r="N44726"/>
      <c r="O44726"/>
      <c r="P44726"/>
      <c r="Q44726"/>
      <c r="R44726"/>
    </row>
    <row r="44727" spans="3:18" x14ac:dyDescent="0.2">
      <c r="C44727"/>
      <c r="D44727"/>
      <c r="E44727"/>
      <c r="F44727"/>
      <c r="G44727"/>
      <c r="H44727"/>
      <c r="I44727"/>
      <c r="J44727"/>
      <c r="K44727"/>
      <c r="L44727"/>
      <c r="M44727"/>
      <c r="N44727"/>
      <c r="O44727"/>
      <c r="P44727"/>
      <c r="Q44727"/>
      <c r="R44727"/>
    </row>
    <row r="44728" spans="3:18" x14ac:dyDescent="0.2">
      <c r="C44728"/>
      <c r="D44728"/>
      <c r="E44728"/>
      <c r="F44728"/>
      <c r="G44728"/>
      <c r="H44728"/>
      <c r="I44728"/>
      <c r="J44728"/>
      <c r="K44728"/>
      <c r="L44728"/>
      <c r="M44728"/>
      <c r="N44728"/>
      <c r="O44728"/>
      <c r="P44728"/>
      <c r="Q44728"/>
      <c r="R44728"/>
    </row>
    <row r="44729" spans="3:18" x14ac:dyDescent="0.2">
      <c r="C44729"/>
      <c r="D44729"/>
      <c r="E44729"/>
      <c r="F44729"/>
      <c r="G44729"/>
      <c r="H44729"/>
      <c r="I44729"/>
      <c r="J44729"/>
      <c r="K44729"/>
      <c r="L44729"/>
      <c r="M44729"/>
      <c r="N44729"/>
      <c r="O44729"/>
      <c r="P44729"/>
      <c r="Q44729"/>
      <c r="R44729"/>
    </row>
    <row r="44730" spans="3:18" x14ac:dyDescent="0.2">
      <c r="C44730"/>
      <c r="D44730"/>
      <c r="E44730"/>
      <c r="F44730"/>
      <c r="G44730"/>
      <c r="H44730"/>
      <c r="I44730"/>
      <c r="J44730"/>
      <c r="K44730"/>
      <c r="L44730"/>
      <c r="M44730"/>
      <c r="N44730"/>
      <c r="O44730"/>
      <c r="P44730"/>
      <c r="Q44730"/>
      <c r="R44730"/>
    </row>
    <row r="44731" spans="3:18" x14ac:dyDescent="0.2">
      <c r="C44731"/>
      <c r="D44731"/>
      <c r="E44731"/>
      <c r="F44731"/>
      <c r="G44731"/>
      <c r="H44731"/>
      <c r="I44731"/>
      <c r="J44731"/>
      <c r="K44731"/>
      <c r="L44731"/>
      <c r="M44731"/>
      <c r="N44731"/>
      <c r="O44731"/>
      <c r="P44731"/>
      <c r="Q44731"/>
      <c r="R44731"/>
    </row>
    <row r="44732" spans="3:18" x14ac:dyDescent="0.2">
      <c r="C44732"/>
      <c r="D44732"/>
      <c r="E44732"/>
      <c r="F44732"/>
      <c r="G44732"/>
      <c r="H44732"/>
      <c r="I44732"/>
      <c r="J44732"/>
      <c r="K44732"/>
      <c r="L44732"/>
      <c r="M44732"/>
      <c r="N44732"/>
      <c r="O44732"/>
      <c r="P44732"/>
      <c r="Q44732"/>
      <c r="R44732"/>
    </row>
    <row r="44733" spans="3:18" x14ac:dyDescent="0.2">
      <c r="C44733"/>
      <c r="D44733"/>
      <c r="E44733"/>
      <c r="F44733"/>
      <c r="G44733"/>
      <c r="H44733"/>
      <c r="I44733"/>
      <c r="J44733"/>
      <c r="K44733"/>
      <c r="L44733"/>
      <c r="M44733"/>
      <c r="N44733"/>
      <c r="O44733"/>
      <c r="P44733"/>
      <c r="Q44733"/>
      <c r="R44733"/>
    </row>
    <row r="44734" spans="3:18" x14ac:dyDescent="0.2">
      <c r="C44734"/>
      <c r="D44734"/>
      <c r="E44734"/>
      <c r="F44734"/>
      <c r="G44734"/>
      <c r="H44734"/>
      <c r="I44734"/>
      <c r="J44734"/>
      <c r="K44734"/>
      <c r="L44734"/>
      <c r="M44734"/>
      <c r="N44734"/>
      <c r="O44734"/>
      <c r="P44734"/>
      <c r="Q44734"/>
      <c r="R44734"/>
    </row>
    <row r="44735" spans="3:18" x14ac:dyDescent="0.2">
      <c r="C44735"/>
      <c r="D44735"/>
      <c r="E44735"/>
      <c r="F44735"/>
      <c r="G44735"/>
      <c r="H44735"/>
      <c r="I44735"/>
      <c r="J44735"/>
      <c r="K44735"/>
      <c r="L44735"/>
      <c r="M44735"/>
      <c r="N44735"/>
      <c r="O44735"/>
      <c r="P44735"/>
      <c r="Q44735"/>
      <c r="R44735"/>
    </row>
    <row r="44736" spans="3:18" x14ac:dyDescent="0.2">
      <c r="C44736"/>
      <c r="D44736"/>
      <c r="E44736"/>
      <c r="F44736"/>
      <c r="G44736"/>
      <c r="H44736"/>
      <c r="I44736"/>
      <c r="J44736"/>
      <c r="K44736"/>
      <c r="L44736"/>
      <c r="M44736"/>
      <c r="N44736"/>
      <c r="O44736"/>
      <c r="P44736"/>
      <c r="Q44736"/>
      <c r="R44736"/>
    </row>
    <row r="44737" spans="3:18" x14ac:dyDescent="0.2">
      <c r="C44737"/>
      <c r="D44737"/>
      <c r="E44737"/>
      <c r="F44737"/>
      <c r="G44737"/>
      <c r="H44737"/>
      <c r="I44737"/>
      <c r="J44737"/>
      <c r="K44737"/>
      <c r="L44737"/>
      <c r="M44737"/>
      <c r="N44737"/>
      <c r="O44737"/>
      <c r="P44737"/>
      <c r="Q44737"/>
      <c r="R44737"/>
    </row>
    <row r="44738" spans="3:18" x14ac:dyDescent="0.2">
      <c r="C44738"/>
      <c r="D44738"/>
      <c r="E44738"/>
      <c r="F44738"/>
      <c r="G44738"/>
      <c r="H44738"/>
      <c r="I44738"/>
      <c r="J44738"/>
      <c r="K44738"/>
      <c r="L44738"/>
      <c r="M44738"/>
      <c r="N44738"/>
      <c r="O44738"/>
      <c r="P44738"/>
      <c r="Q44738"/>
      <c r="R44738"/>
    </row>
    <row r="44739" spans="3:18" x14ac:dyDescent="0.2">
      <c r="C44739"/>
      <c r="D44739"/>
      <c r="E44739"/>
      <c r="F44739"/>
      <c r="G44739"/>
      <c r="H44739"/>
      <c r="I44739"/>
      <c r="J44739"/>
      <c r="K44739"/>
      <c r="L44739"/>
      <c r="M44739"/>
      <c r="N44739"/>
      <c r="O44739"/>
      <c r="P44739"/>
      <c r="Q44739"/>
      <c r="R44739"/>
    </row>
    <row r="44740" spans="3:18" x14ac:dyDescent="0.2">
      <c r="C44740"/>
      <c r="D44740"/>
      <c r="E44740"/>
      <c r="F44740"/>
      <c r="G44740"/>
      <c r="H44740"/>
      <c r="I44740"/>
      <c r="J44740"/>
      <c r="K44740"/>
      <c r="L44740"/>
      <c r="M44740"/>
      <c r="N44740"/>
      <c r="O44740"/>
      <c r="P44740"/>
      <c r="Q44740"/>
      <c r="R44740"/>
    </row>
    <row r="44741" spans="3:18" x14ac:dyDescent="0.2">
      <c r="C44741"/>
      <c r="D44741"/>
      <c r="E44741"/>
      <c r="F44741"/>
      <c r="G44741"/>
      <c r="H44741"/>
      <c r="I44741"/>
      <c r="J44741"/>
      <c r="K44741"/>
      <c r="L44741"/>
      <c r="M44741"/>
      <c r="N44741"/>
      <c r="O44741"/>
      <c r="P44741"/>
      <c r="Q44741"/>
      <c r="R44741"/>
    </row>
    <row r="44742" spans="3:18" x14ac:dyDescent="0.2">
      <c r="C44742"/>
      <c r="D44742"/>
      <c r="E44742"/>
      <c r="F44742"/>
      <c r="G44742"/>
      <c r="H44742"/>
      <c r="I44742"/>
      <c r="J44742"/>
      <c r="K44742"/>
      <c r="L44742"/>
      <c r="M44742"/>
      <c r="N44742"/>
      <c r="O44742"/>
      <c r="P44742"/>
      <c r="Q44742"/>
      <c r="R44742"/>
    </row>
    <row r="44743" spans="3:18" x14ac:dyDescent="0.2">
      <c r="C44743"/>
      <c r="D44743"/>
      <c r="E44743"/>
      <c r="F44743"/>
      <c r="G44743"/>
      <c r="H44743"/>
      <c r="I44743"/>
      <c r="J44743"/>
      <c r="K44743"/>
      <c r="L44743"/>
      <c r="M44743"/>
      <c r="N44743"/>
      <c r="O44743"/>
      <c r="P44743"/>
      <c r="Q44743"/>
      <c r="R44743"/>
    </row>
    <row r="44744" spans="3:18" x14ac:dyDescent="0.2">
      <c r="C44744"/>
      <c r="D44744"/>
      <c r="E44744"/>
      <c r="F44744"/>
      <c r="G44744"/>
      <c r="H44744"/>
      <c r="I44744"/>
      <c r="J44744"/>
      <c r="K44744"/>
      <c r="L44744"/>
      <c r="M44744"/>
      <c r="N44744"/>
      <c r="O44744"/>
      <c r="P44744"/>
      <c r="Q44744"/>
      <c r="R44744"/>
    </row>
    <row r="44745" spans="3:18" x14ac:dyDescent="0.2">
      <c r="C44745"/>
      <c r="D44745"/>
      <c r="E44745"/>
      <c r="F44745"/>
      <c r="G44745"/>
      <c r="H44745"/>
      <c r="I44745"/>
      <c r="J44745"/>
      <c r="K44745"/>
      <c r="L44745"/>
      <c r="M44745"/>
      <c r="N44745"/>
      <c r="O44745"/>
      <c r="P44745"/>
      <c r="Q44745"/>
      <c r="R44745"/>
    </row>
    <row r="44746" spans="3:18" x14ac:dyDescent="0.2">
      <c r="C44746"/>
      <c r="D44746"/>
      <c r="E44746"/>
      <c r="F44746"/>
      <c r="G44746"/>
      <c r="H44746"/>
      <c r="I44746"/>
      <c r="J44746"/>
      <c r="K44746"/>
      <c r="L44746"/>
      <c r="M44746"/>
      <c r="N44746"/>
      <c r="O44746"/>
      <c r="P44746"/>
      <c r="Q44746"/>
      <c r="R44746"/>
    </row>
    <row r="44747" spans="3:18" x14ac:dyDescent="0.2">
      <c r="C44747"/>
      <c r="D44747"/>
      <c r="E44747"/>
      <c r="F44747"/>
      <c r="G44747"/>
      <c r="H44747"/>
      <c r="I44747"/>
      <c r="J44747"/>
      <c r="K44747"/>
      <c r="L44747"/>
      <c r="M44747"/>
      <c r="N44747"/>
      <c r="O44747"/>
      <c r="P44747"/>
      <c r="Q44747"/>
      <c r="R44747"/>
    </row>
    <row r="44748" spans="3:18" x14ac:dyDescent="0.2">
      <c r="C44748"/>
      <c r="D44748"/>
      <c r="E44748"/>
      <c r="F44748"/>
      <c r="G44748"/>
      <c r="H44748"/>
      <c r="I44748"/>
      <c r="J44748"/>
      <c r="K44748"/>
      <c r="L44748"/>
      <c r="M44748"/>
      <c r="N44748"/>
      <c r="O44748"/>
      <c r="P44748"/>
      <c r="Q44748"/>
      <c r="R44748"/>
    </row>
    <row r="44749" spans="3:18" x14ac:dyDescent="0.2">
      <c r="C44749"/>
      <c r="D44749"/>
      <c r="E44749"/>
      <c r="F44749"/>
      <c r="G44749"/>
      <c r="H44749"/>
      <c r="I44749"/>
      <c r="J44749"/>
      <c r="K44749"/>
      <c r="L44749"/>
      <c r="M44749"/>
      <c r="N44749"/>
      <c r="O44749"/>
      <c r="P44749"/>
      <c r="Q44749"/>
      <c r="R44749"/>
    </row>
    <row r="44750" spans="3:18" x14ac:dyDescent="0.2">
      <c r="C44750"/>
      <c r="D44750"/>
      <c r="E44750"/>
      <c r="F44750"/>
      <c r="G44750"/>
      <c r="H44750"/>
      <c r="I44750"/>
      <c r="J44750"/>
      <c r="K44750"/>
      <c r="L44750"/>
      <c r="M44750"/>
      <c r="N44750"/>
      <c r="O44750"/>
      <c r="P44750"/>
      <c r="Q44750"/>
      <c r="R44750"/>
    </row>
    <row r="44751" spans="3:18" x14ac:dyDescent="0.2">
      <c r="C44751"/>
      <c r="D44751"/>
      <c r="E44751"/>
      <c r="F44751"/>
      <c r="G44751"/>
      <c r="H44751"/>
      <c r="I44751"/>
      <c r="J44751"/>
      <c r="K44751"/>
      <c r="L44751"/>
      <c r="M44751"/>
      <c r="N44751"/>
      <c r="O44751"/>
      <c r="P44751"/>
      <c r="Q44751"/>
      <c r="R44751"/>
    </row>
    <row r="44752" spans="3:18" x14ac:dyDescent="0.2">
      <c r="C44752"/>
      <c r="D44752"/>
      <c r="E44752"/>
      <c r="F44752"/>
      <c r="G44752"/>
      <c r="H44752"/>
      <c r="I44752"/>
      <c r="J44752"/>
      <c r="K44752"/>
      <c r="L44752"/>
      <c r="M44752"/>
      <c r="N44752"/>
      <c r="O44752"/>
      <c r="P44752"/>
      <c r="Q44752"/>
      <c r="R44752"/>
    </row>
    <row r="44753" spans="3:18" x14ac:dyDescent="0.2">
      <c r="C44753"/>
      <c r="D44753"/>
      <c r="E44753"/>
      <c r="F44753"/>
      <c r="G44753"/>
      <c r="H44753"/>
      <c r="I44753"/>
      <c r="J44753"/>
      <c r="K44753"/>
      <c r="L44753"/>
      <c r="M44753"/>
      <c r="N44753"/>
      <c r="O44753"/>
      <c r="P44753"/>
      <c r="Q44753"/>
      <c r="R44753"/>
    </row>
    <row r="44754" spans="3:18" x14ac:dyDescent="0.2">
      <c r="C44754"/>
      <c r="D44754"/>
      <c r="E44754"/>
      <c r="F44754"/>
      <c r="G44754"/>
      <c r="H44754"/>
      <c r="I44754"/>
      <c r="J44754"/>
      <c r="K44754"/>
      <c r="L44754"/>
      <c r="M44754"/>
      <c r="N44754"/>
      <c r="O44754"/>
      <c r="P44754"/>
      <c r="Q44754"/>
      <c r="R44754"/>
    </row>
    <row r="44755" spans="3:18" x14ac:dyDescent="0.2">
      <c r="C44755"/>
      <c r="D44755"/>
      <c r="E44755"/>
      <c r="F44755"/>
      <c r="G44755"/>
      <c r="H44755"/>
      <c r="I44755"/>
      <c r="J44755"/>
      <c r="K44755"/>
      <c r="L44755"/>
      <c r="M44755"/>
      <c r="N44755"/>
      <c r="O44755"/>
      <c r="P44755"/>
      <c r="Q44755"/>
      <c r="R44755"/>
    </row>
    <row r="44756" spans="3:18" x14ac:dyDescent="0.2">
      <c r="C44756"/>
      <c r="D44756"/>
      <c r="E44756"/>
      <c r="F44756"/>
      <c r="G44756"/>
      <c r="H44756"/>
      <c r="I44756"/>
      <c r="J44756"/>
      <c r="K44756"/>
      <c r="L44756"/>
      <c r="M44756"/>
      <c r="N44756"/>
      <c r="O44756"/>
      <c r="P44756"/>
      <c r="Q44756"/>
      <c r="R44756"/>
    </row>
    <row r="44757" spans="3:18" x14ac:dyDescent="0.2">
      <c r="C44757"/>
      <c r="D44757"/>
      <c r="E44757"/>
      <c r="F44757"/>
      <c r="G44757"/>
      <c r="H44757"/>
      <c r="I44757"/>
      <c r="J44757"/>
      <c r="K44757"/>
      <c r="L44757"/>
      <c r="M44757"/>
      <c r="N44757"/>
      <c r="O44757"/>
      <c r="P44757"/>
      <c r="Q44757"/>
      <c r="R44757"/>
    </row>
    <row r="44758" spans="3:18" x14ac:dyDescent="0.2">
      <c r="C44758"/>
      <c r="D44758"/>
      <c r="E44758"/>
      <c r="F44758"/>
      <c r="G44758"/>
      <c r="H44758"/>
      <c r="I44758"/>
      <c r="J44758"/>
      <c r="K44758"/>
      <c r="L44758"/>
      <c r="M44758"/>
      <c r="N44758"/>
      <c r="O44758"/>
      <c r="P44758"/>
      <c r="Q44758"/>
      <c r="R44758"/>
    </row>
    <row r="44759" spans="3:18" x14ac:dyDescent="0.2">
      <c r="C44759"/>
      <c r="D44759"/>
      <c r="E44759"/>
      <c r="F44759"/>
      <c r="G44759"/>
      <c r="H44759"/>
      <c r="I44759"/>
      <c r="J44759"/>
      <c r="K44759"/>
      <c r="L44759"/>
      <c r="M44759"/>
      <c r="N44759"/>
      <c r="O44759"/>
      <c r="P44759"/>
      <c r="Q44759"/>
      <c r="R44759"/>
    </row>
    <row r="44760" spans="3:18" x14ac:dyDescent="0.2">
      <c r="C44760"/>
      <c r="D44760"/>
      <c r="E44760"/>
      <c r="F44760"/>
      <c r="G44760"/>
      <c r="H44760"/>
      <c r="I44760"/>
      <c r="J44760"/>
      <c r="K44760"/>
      <c r="L44760"/>
      <c r="M44760"/>
      <c r="N44760"/>
      <c r="O44760"/>
      <c r="P44760"/>
      <c r="Q44760"/>
      <c r="R44760"/>
    </row>
    <row r="44761" spans="3:18" x14ac:dyDescent="0.2">
      <c r="C44761"/>
      <c r="D44761"/>
      <c r="E44761"/>
      <c r="F44761"/>
      <c r="G44761"/>
      <c r="H44761"/>
      <c r="I44761"/>
      <c r="J44761"/>
      <c r="K44761"/>
      <c r="L44761"/>
      <c r="M44761"/>
      <c r="N44761"/>
      <c r="O44761"/>
      <c r="P44761"/>
      <c r="Q44761"/>
      <c r="R44761"/>
    </row>
    <row r="44762" spans="3:18" x14ac:dyDescent="0.2">
      <c r="C44762"/>
      <c r="D44762"/>
      <c r="E44762"/>
      <c r="F44762"/>
      <c r="G44762"/>
      <c r="H44762"/>
      <c r="I44762"/>
      <c r="J44762"/>
      <c r="K44762"/>
      <c r="L44762"/>
      <c r="M44762"/>
      <c r="N44762"/>
      <c r="O44762"/>
      <c r="P44762"/>
      <c r="Q44762"/>
      <c r="R44762"/>
    </row>
    <row r="44763" spans="3:18" x14ac:dyDescent="0.2">
      <c r="C44763"/>
      <c r="D44763"/>
      <c r="E44763"/>
      <c r="F44763"/>
      <c r="G44763"/>
      <c r="H44763"/>
      <c r="I44763"/>
      <c r="J44763"/>
      <c r="K44763"/>
      <c r="L44763"/>
      <c r="M44763"/>
      <c r="N44763"/>
      <c r="O44763"/>
      <c r="P44763"/>
      <c r="Q44763"/>
      <c r="R44763"/>
    </row>
    <row r="44764" spans="3:18" x14ac:dyDescent="0.2">
      <c r="C44764"/>
      <c r="D44764"/>
      <c r="E44764"/>
      <c r="F44764"/>
      <c r="G44764"/>
      <c r="H44764"/>
      <c r="I44764"/>
      <c r="J44764"/>
      <c r="K44764"/>
      <c r="L44764"/>
      <c r="M44764"/>
      <c r="N44764"/>
      <c r="O44764"/>
      <c r="P44764"/>
      <c r="Q44764"/>
      <c r="R44764"/>
    </row>
    <row r="44765" spans="3:18" x14ac:dyDescent="0.2">
      <c r="C44765"/>
      <c r="D44765"/>
      <c r="E44765"/>
      <c r="F44765"/>
      <c r="G44765"/>
      <c r="H44765"/>
      <c r="I44765"/>
      <c r="J44765"/>
      <c r="K44765"/>
      <c r="L44765"/>
      <c r="M44765"/>
      <c r="N44765"/>
      <c r="O44765"/>
      <c r="P44765"/>
      <c r="Q44765"/>
      <c r="R44765"/>
    </row>
    <row r="44766" spans="3:18" x14ac:dyDescent="0.2">
      <c r="C44766"/>
      <c r="D44766"/>
      <c r="E44766"/>
      <c r="F44766"/>
      <c r="G44766"/>
      <c r="H44766"/>
      <c r="I44766"/>
      <c r="J44766"/>
      <c r="K44766"/>
      <c r="L44766"/>
      <c r="M44766"/>
      <c r="N44766"/>
      <c r="O44766"/>
      <c r="P44766"/>
      <c r="Q44766"/>
      <c r="R44766"/>
    </row>
    <row r="44767" spans="3:18" x14ac:dyDescent="0.2">
      <c r="C44767"/>
      <c r="D44767"/>
      <c r="E44767"/>
      <c r="F44767"/>
      <c r="G44767"/>
      <c r="H44767"/>
      <c r="I44767"/>
      <c r="J44767"/>
      <c r="K44767"/>
      <c r="L44767"/>
      <c r="M44767"/>
      <c r="N44767"/>
      <c r="O44767"/>
      <c r="P44767"/>
      <c r="Q44767"/>
      <c r="R44767"/>
    </row>
    <row r="44768" spans="3:18" x14ac:dyDescent="0.2">
      <c r="C44768"/>
      <c r="D44768"/>
      <c r="E44768"/>
      <c r="F44768"/>
      <c r="G44768"/>
      <c r="H44768"/>
      <c r="I44768"/>
      <c r="J44768"/>
      <c r="K44768"/>
      <c r="L44768"/>
      <c r="M44768"/>
      <c r="N44768"/>
      <c r="O44768"/>
      <c r="P44768"/>
      <c r="Q44768"/>
      <c r="R44768"/>
    </row>
    <row r="44769" spans="3:18" x14ac:dyDescent="0.2">
      <c r="C44769"/>
      <c r="D44769"/>
      <c r="E44769"/>
      <c r="F44769"/>
      <c r="G44769"/>
      <c r="H44769"/>
      <c r="I44769"/>
      <c r="J44769"/>
      <c r="K44769"/>
      <c r="L44769"/>
      <c r="M44769"/>
      <c r="N44769"/>
      <c r="O44769"/>
      <c r="P44769"/>
      <c r="Q44769"/>
      <c r="R44769"/>
    </row>
    <row r="44770" spans="3:18" x14ac:dyDescent="0.2">
      <c r="C44770"/>
      <c r="D44770"/>
      <c r="E44770"/>
      <c r="F44770"/>
      <c r="G44770"/>
      <c r="H44770"/>
      <c r="I44770"/>
      <c r="J44770"/>
      <c r="K44770"/>
      <c r="L44770"/>
      <c r="M44770"/>
      <c r="N44770"/>
      <c r="O44770"/>
      <c r="P44770"/>
      <c r="Q44770"/>
      <c r="R44770"/>
    </row>
    <row r="44771" spans="3:18" x14ac:dyDescent="0.2">
      <c r="C44771"/>
      <c r="D44771"/>
      <c r="E44771"/>
      <c r="F44771"/>
      <c r="G44771"/>
      <c r="H44771"/>
      <c r="I44771"/>
      <c r="J44771"/>
      <c r="K44771"/>
      <c r="L44771"/>
      <c r="M44771"/>
      <c r="N44771"/>
      <c r="O44771"/>
      <c r="P44771"/>
      <c r="Q44771"/>
      <c r="R44771"/>
    </row>
    <row r="44772" spans="3:18" x14ac:dyDescent="0.2">
      <c r="C44772"/>
      <c r="D44772"/>
      <c r="E44772"/>
      <c r="F44772"/>
      <c r="G44772"/>
      <c r="H44772"/>
      <c r="I44772"/>
      <c r="J44772"/>
      <c r="K44772"/>
      <c r="L44772"/>
      <c r="M44772"/>
      <c r="N44772"/>
      <c r="O44772"/>
      <c r="P44772"/>
      <c r="Q44772"/>
      <c r="R44772"/>
    </row>
    <row r="44773" spans="3:18" x14ac:dyDescent="0.2">
      <c r="C44773"/>
      <c r="D44773"/>
      <c r="E44773"/>
      <c r="F44773"/>
      <c r="G44773"/>
      <c r="H44773"/>
      <c r="I44773"/>
      <c r="J44773"/>
      <c r="K44773"/>
      <c r="L44773"/>
      <c r="M44773"/>
      <c r="N44773"/>
      <c r="O44773"/>
      <c r="P44773"/>
      <c r="Q44773"/>
      <c r="R44773"/>
    </row>
    <row r="44774" spans="3:18" x14ac:dyDescent="0.2">
      <c r="C44774"/>
      <c r="D44774"/>
      <c r="E44774"/>
      <c r="F44774"/>
      <c r="G44774"/>
      <c r="H44774"/>
      <c r="I44774"/>
      <c r="J44774"/>
      <c r="K44774"/>
      <c r="L44774"/>
      <c r="M44774"/>
      <c r="N44774"/>
      <c r="O44774"/>
      <c r="P44774"/>
      <c r="Q44774"/>
      <c r="R44774"/>
    </row>
    <row r="44775" spans="3:18" x14ac:dyDescent="0.2">
      <c r="C44775"/>
      <c r="D44775"/>
      <c r="E44775"/>
      <c r="F44775"/>
      <c r="G44775"/>
      <c r="H44775"/>
      <c r="I44775"/>
      <c r="J44775"/>
      <c r="K44775"/>
      <c r="L44775"/>
      <c r="M44775"/>
      <c r="N44775"/>
      <c r="O44775"/>
      <c r="P44775"/>
      <c r="Q44775"/>
      <c r="R44775"/>
    </row>
    <row r="44776" spans="3:18" x14ac:dyDescent="0.2">
      <c r="C44776"/>
      <c r="D44776"/>
      <c r="E44776"/>
      <c r="F44776"/>
      <c r="G44776"/>
      <c r="H44776"/>
      <c r="I44776"/>
      <c r="J44776"/>
      <c r="K44776"/>
      <c r="L44776"/>
      <c r="M44776"/>
      <c r="N44776"/>
      <c r="O44776"/>
      <c r="P44776"/>
      <c r="Q44776"/>
      <c r="R44776"/>
    </row>
    <row r="44777" spans="3:18" x14ac:dyDescent="0.2">
      <c r="C44777"/>
      <c r="D44777"/>
      <c r="E44777"/>
      <c r="F44777"/>
      <c r="G44777"/>
      <c r="H44777"/>
      <c r="I44777"/>
      <c r="J44777"/>
      <c r="K44777"/>
      <c r="L44777"/>
      <c r="M44777"/>
      <c r="N44777"/>
      <c r="O44777"/>
      <c r="P44777"/>
      <c r="Q44777"/>
      <c r="R44777"/>
    </row>
    <row r="44778" spans="3:18" x14ac:dyDescent="0.2">
      <c r="C44778"/>
      <c r="D44778"/>
      <c r="E44778"/>
      <c r="F44778"/>
      <c r="G44778"/>
      <c r="H44778"/>
      <c r="I44778"/>
      <c r="J44778"/>
      <c r="K44778"/>
      <c r="L44778"/>
      <c r="M44778"/>
      <c r="N44778"/>
      <c r="O44778"/>
      <c r="P44778"/>
      <c r="Q44778"/>
      <c r="R44778"/>
    </row>
    <row r="44779" spans="3:18" x14ac:dyDescent="0.2">
      <c r="C44779"/>
      <c r="D44779"/>
      <c r="E44779"/>
      <c r="F44779"/>
      <c r="G44779"/>
      <c r="H44779"/>
      <c r="I44779"/>
      <c r="J44779"/>
      <c r="K44779"/>
      <c r="L44779"/>
      <c r="M44779"/>
      <c r="N44779"/>
      <c r="O44779"/>
      <c r="P44779"/>
      <c r="Q44779"/>
      <c r="R44779"/>
    </row>
    <row r="44780" spans="3:18" x14ac:dyDescent="0.2">
      <c r="C44780"/>
      <c r="D44780"/>
      <c r="E44780"/>
      <c r="F44780"/>
      <c r="G44780"/>
      <c r="H44780"/>
      <c r="I44780"/>
      <c r="J44780"/>
      <c r="K44780"/>
      <c r="L44780"/>
      <c r="M44780"/>
      <c r="N44780"/>
      <c r="O44780"/>
      <c r="P44780"/>
      <c r="Q44780"/>
      <c r="R44780"/>
    </row>
    <row r="44781" spans="3:18" x14ac:dyDescent="0.2">
      <c r="C44781"/>
      <c r="D44781"/>
      <c r="E44781"/>
      <c r="F44781"/>
      <c r="G44781"/>
      <c r="H44781"/>
      <c r="I44781"/>
      <c r="J44781"/>
      <c r="K44781"/>
      <c r="L44781"/>
      <c r="M44781"/>
      <c r="N44781"/>
      <c r="O44781"/>
      <c r="P44781"/>
      <c r="Q44781"/>
      <c r="R44781"/>
    </row>
    <row r="44782" spans="3:18" x14ac:dyDescent="0.2">
      <c r="C44782"/>
      <c r="D44782"/>
      <c r="E44782"/>
      <c r="F44782"/>
      <c r="G44782"/>
      <c r="H44782"/>
      <c r="I44782"/>
      <c r="J44782"/>
      <c r="K44782"/>
      <c r="L44782"/>
      <c r="M44782"/>
      <c r="N44782"/>
      <c r="O44782"/>
      <c r="P44782"/>
      <c r="Q44782"/>
      <c r="R44782"/>
    </row>
    <row r="44783" spans="3:18" x14ac:dyDescent="0.2">
      <c r="C44783"/>
      <c r="D44783"/>
      <c r="E44783"/>
      <c r="F44783"/>
      <c r="G44783"/>
      <c r="H44783"/>
      <c r="I44783"/>
      <c r="J44783"/>
      <c r="K44783"/>
      <c r="L44783"/>
      <c r="M44783"/>
      <c r="N44783"/>
      <c r="O44783"/>
      <c r="P44783"/>
      <c r="Q44783"/>
      <c r="R44783"/>
    </row>
    <row r="44784" spans="3:18" x14ac:dyDescent="0.2">
      <c r="C44784"/>
      <c r="D44784"/>
      <c r="E44784"/>
      <c r="F44784"/>
      <c r="G44784"/>
      <c r="H44784"/>
      <c r="I44784"/>
      <c r="J44784"/>
      <c r="K44784"/>
      <c r="L44784"/>
      <c r="M44784"/>
      <c r="N44784"/>
      <c r="O44784"/>
      <c r="P44784"/>
      <c r="Q44784"/>
      <c r="R44784"/>
    </row>
    <row r="44785" spans="3:18" x14ac:dyDescent="0.2">
      <c r="C44785"/>
      <c r="D44785"/>
      <c r="E44785"/>
      <c r="F44785"/>
      <c r="G44785"/>
      <c r="H44785"/>
      <c r="I44785"/>
      <c r="J44785"/>
      <c r="K44785"/>
      <c r="L44785"/>
      <c r="M44785"/>
      <c r="N44785"/>
      <c r="O44785"/>
      <c r="P44785"/>
      <c r="Q44785"/>
      <c r="R44785"/>
    </row>
    <row r="44786" spans="3:18" x14ac:dyDescent="0.2">
      <c r="C44786"/>
      <c r="D44786"/>
      <c r="E44786"/>
      <c r="F44786"/>
      <c r="G44786"/>
      <c r="H44786"/>
      <c r="I44786"/>
      <c r="J44786"/>
      <c r="K44786"/>
      <c r="L44786"/>
      <c r="M44786"/>
      <c r="N44786"/>
      <c r="O44786"/>
      <c r="P44786"/>
      <c r="Q44786"/>
      <c r="R44786"/>
    </row>
    <row r="44787" spans="3:18" x14ac:dyDescent="0.2">
      <c r="C44787"/>
      <c r="D44787"/>
      <c r="E44787"/>
      <c r="F44787"/>
      <c r="G44787"/>
      <c r="H44787"/>
      <c r="I44787"/>
      <c r="J44787"/>
      <c r="K44787"/>
      <c r="L44787"/>
      <c r="M44787"/>
      <c r="N44787"/>
      <c r="O44787"/>
      <c r="P44787"/>
      <c r="Q44787"/>
      <c r="R44787"/>
    </row>
    <row r="44788" spans="3:18" x14ac:dyDescent="0.2">
      <c r="C44788"/>
      <c r="D44788"/>
      <c r="E44788"/>
      <c r="F44788"/>
      <c r="G44788"/>
      <c r="H44788"/>
      <c r="I44788"/>
      <c r="J44788"/>
      <c r="K44788"/>
      <c r="L44788"/>
      <c r="M44788"/>
      <c r="N44788"/>
      <c r="O44788"/>
      <c r="P44788"/>
      <c r="Q44788"/>
      <c r="R44788"/>
    </row>
    <row r="44789" spans="3:18" x14ac:dyDescent="0.2">
      <c r="C44789"/>
      <c r="D44789"/>
      <c r="E44789"/>
      <c r="F44789"/>
      <c r="G44789"/>
      <c r="H44789"/>
      <c r="I44789"/>
      <c r="J44789"/>
      <c r="K44789"/>
      <c r="L44789"/>
      <c r="M44789"/>
      <c r="N44789"/>
      <c r="O44789"/>
      <c r="P44789"/>
      <c r="Q44789"/>
      <c r="R44789"/>
    </row>
    <row r="44790" spans="3:18" x14ac:dyDescent="0.2">
      <c r="C44790"/>
      <c r="D44790"/>
      <c r="E44790"/>
      <c r="F44790"/>
      <c r="G44790"/>
      <c r="H44790"/>
      <c r="I44790"/>
      <c r="J44790"/>
      <c r="K44790"/>
      <c r="L44790"/>
      <c r="M44790"/>
      <c r="N44790"/>
      <c r="O44790"/>
      <c r="P44790"/>
      <c r="Q44790"/>
      <c r="R44790"/>
    </row>
    <row r="44791" spans="3:18" x14ac:dyDescent="0.2">
      <c r="C44791"/>
      <c r="D44791"/>
      <c r="E44791"/>
      <c r="F44791"/>
      <c r="G44791"/>
      <c r="H44791"/>
      <c r="I44791"/>
      <c r="J44791"/>
      <c r="K44791"/>
      <c r="L44791"/>
      <c r="M44791"/>
      <c r="N44791"/>
      <c r="O44791"/>
      <c r="P44791"/>
      <c r="Q44791"/>
      <c r="R44791"/>
    </row>
    <row r="44792" spans="3:18" x14ac:dyDescent="0.2">
      <c r="C44792"/>
      <c r="D44792"/>
      <c r="E44792"/>
      <c r="F44792"/>
      <c r="G44792"/>
      <c r="H44792"/>
      <c r="I44792"/>
      <c r="J44792"/>
      <c r="K44792"/>
      <c r="L44792"/>
      <c r="M44792"/>
      <c r="N44792"/>
      <c r="O44792"/>
      <c r="P44792"/>
      <c r="Q44792"/>
      <c r="R44792"/>
    </row>
    <row r="44793" spans="3:18" x14ac:dyDescent="0.2">
      <c r="C44793"/>
      <c r="D44793"/>
      <c r="E44793"/>
      <c r="F44793"/>
      <c r="G44793"/>
      <c r="H44793"/>
      <c r="I44793"/>
      <c r="J44793"/>
      <c r="K44793"/>
      <c r="L44793"/>
      <c r="M44793"/>
      <c r="N44793"/>
      <c r="O44793"/>
      <c r="P44793"/>
      <c r="Q44793"/>
      <c r="R44793"/>
    </row>
    <row r="44794" spans="3:18" x14ac:dyDescent="0.2">
      <c r="C44794"/>
      <c r="D44794"/>
      <c r="E44794"/>
      <c r="F44794"/>
      <c r="G44794"/>
      <c r="H44794"/>
      <c r="I44794"/>
      <c r="J44794"/>
      <c r="K44794"/>
      <c r="L44794"/>
      <c r="M44794"/>
      <c r="N44794"/>
      <c r="O44794"/>
      <c r="P44794"/>
      <c r="Q44794"/>
      <c r="R44794"/>
    </row>
    <row r="44795" spans="3:18" x14ac:dyDescent="0.2">
      <c r="C44795"/>
      <c r="D44795"/>
      <c r="E44795"/>
      <c r="F44795"/>
      <c r="G44795"/>
      <c r="H44795"/>
      <c r="I44795"/>
      <c r="J44795"/>
      <c r="K44795"/>
      <c r="L44795"/>
      <c r="M44795"/>
      <c r="N44795"/>
      <c r="O44795"/>
      <c r="P44795"/>
      <c r="Q44795"/>
      <c r="R44795"/>
    </row>
    <row r="44796" spans="3:18" x14ac:dyDescent="0.2">
      <c r="C44796"/>
      <c r="D44796"/>
      <c r="E44796"/>
      <c r="F44796"/>
      <c r="G44796"/>
      <c r="H44796"/>
      <c r="I44796"/>
      <c r="J44796"/>
      <c r="K44796"/>
      <c r="L44796"/>
      <c r="M44796"/>
      <c r="N44796"/>
      <c r="O44796"/>
      <c r="P44796"/>
      <c r="Q44796"/>
      <c r="R44796"/>
    </row>
    <row r="44797" spans="3:18" x14ac:dyDescent="0.2">
      <c r="C44797"/>
      <c r="D44797"/>
      <c r="E44797"/>
      <c r="F44797"/>
      <c r="G44797"/>
      <c r="H44797"/>
      <c r="I44797"/>
      <c r="J44797"/>
      <c r="K44797"/>
      <c r="L44797"/>
      <c r="M44797"/>
      <c r="N44797"/>
      <c r="O44797"/>
      <c r="P44797"/>
      <c r="Q44797"/>
      <c r="R44797"/>
    </row>
    <row r="44798" spans="3:18" x14ac:dyDescent="0.2">
      <c r="C44798"/>
      <c r="D44798"/>
      <c r="E44798"/>
      <c r="F44798"/>
      <c r="G44798"/>
      <c r="H44798"/>
      <c r="I44798"/>
      <c r="J44798"/>
      <c r="K44798"/>
      <c r="L44798"/>
      <c r="M44798"/>
      <c r="N44798"/>
      <c r="O44798"/>
      <c r="P44798"/>
      <c r="Q44798"/>
      <c r="R44798"/>
    </row>
    <row r="44799" spans="3:18" x14ac:dyDescent="0.2">
      <c r="C44799"/>
      <c r="D44799"/>
      <c r="E44799"/>
      <c r="F44799"/>
      <c r="G44799"/>
      <c r="H44799"/>
      <c r="I44799"/>
      <c r="J44799"/>
      <c r="K44799"/>
      <c r="L44799"/>
      <c r="M44799"/>
      <c r="N44799"/>
      <c r="O44799"/>
      <c r="P44799"/>
      <c r="Q44799"/>
      <c r="R44799"/>
    </row>
    <row r="44800" spans="3:18" x14ac:dyDescent="0.2">
      <c r="C44800"/>
      <c r="D44800"/>
      <c r="E44800"/>
      <c r="F44800"/>
      <c r="G44800"/>
      <c r="H44800"/>
      <c r="I44800"/>
      <c r="J44800"/>
      <c r="K44800"/>
      <c r="L44800"/>
      <c r="M44800"/>
      <c r="N44800"/>
      <c r="O44800"/>
      <c r="P44800"/>
      <c r="Q44800"/>
      <c r="R44800"/>
    </row>
    <row r="44801" spans="3:18" x14ac:dyDescent="0.2">
      <c r="C44801"/>
      <c r="D44801"/>
      <c r="E44801"/>
      <c r="F44801"/>
      <c r="G44801"/>
      <c r="H44801"/>
      <c r="I44801"/>
      <c r="J44801"/>
      <c r="K44801"/>
      <c r="L44801"/>
      <c r="M44801"/>
      <c r="N44801"/>
      <c r="O44801"/>
      <c r="P44801"/>
      <c r="Q44801"/>
      <c r="R44801"/>
    </row>
    <row r="44802" spans="3:18" x14ac:dyDescent="0.2">
      <c r="C44802"/>
      <c r="D44802"/>
      <c r="E44802"/>
      <c r="F44802"/>
      <c r="G44802"/>
      <c r="H44802"/>
      <c r="I44802"/>
      <c r="J44802"/>
      <c r="K44802"/>
      <c r="L44802"/>
      <c r="M44802"/>
      <c r="N44802"/>
      <c r="O44802"/>
      <c r="P44802"/>
      <c r="Q44802"/>
      <c r="R44802"/>
    </row>
    <row r="44803" spans="3:18" x14ac:dyDescent="0.2">
      <c r="C44803"/>
      <c r="D44803"/>
      <c r="E44803"/>
      <c r="F44803"/>
      <c r="G44803"/>
      <c r="H44803"/>
      <c r="I44803"/>
      <c r="J44803"/>
      <c r="K44803"/>
      <c r="L44803"/>
      <c r="M44803"/>
      <c r="N44803"/>
      <c r="O44803"/>
      <c r="P44803"/>
      <c r="Q44803"/>
      <c r="R44803"/>
    </row>
    <row r="44804" spans="3:18" x14ac:dyDescent="0.2">
      <c r="C44804"/>
      <c r="D44804"/>
      <c r="E44804"/>
      <c r="F44804"/>
      <c r="G44804"/>
      <c r="H44804"/>
      <c r="I44804"/>
      <c r="J44804"/>
      <c r="K44804"/>
      <c r="L44804"/>
      <c r="M44804"/>
      <c r="N44804"/>
      <c r="O44804"/>
      <c r="P44804"/>
      <c r="Q44804"/>
      <c r="R44804"/>
    </row>
    <row r="44805" spans="3:18" x14ac:dyDescent="0.2">
      <c r="C44805"/>
      <c r="D44805"/>
      <c r="E44805"/>
      <c r="F44805"/>
      <c r="G44805"/>
      <c r="H44805"/>
      <c r="I44805"/>
      <c r="J44805"/>
      <c r="K44805"/>
      <c r="L44805"/>
      <c r="M44805"/>
      <c r="N44805"/>
      <c r="O44805"/>
      <c r="P44805"/>
      <c r="Q44805"/>
      <c r="R44805"/>
    </row>
    <row r="44806" spans="3:18" x14ac:dyDescent="0.2">
      <c r="C44806"/>
      <c r="D44806"/>
      <c r="E44806"/>
      <c r="F44806"/>
      <c r="G44806"/>
      <c r="H44806"/>
      <c r="I44806"/>
      <c r="J44806"/>
      <c r="K44806"/>
      <c r="L44806"/>
      <c r="M44806"/>
      <c r="N44806"/>
      <c r="O44806"/>
      <c r="P44806"/>
      <c r="Q44806"/>
      <c r="R44806"/>
    </row>
    <row r="44807" spans="3:18" x14ac:dyDescent="0.2">
      <c r="C44807"/>
      <c r="D44807"/>
      <c r="E44807"/>
      <c r="F44807"/>
      <c r="G44807"/>
      <c r="H44807"/>
      <c r="I44807"/>
      <c r="J44807"/>
      <c r="K44807"/>
      <c r="L44807"/>
      <c r="M44807"/>
      <c r="N44807"/>
      <c r="O44807"/>
      <c r="P44807"/>
      <c r="Q44807"/>
      <c r="R44807"/>
    </row>
    <row r="44808" spans="3:18" x14ac:dyDescent="0.2">
      <c r="C44808"/>
      <c r="D44808"/>
      <c r="E44808"/>
      <c r="F44808"/>
      <c r="G44808"/>
      <c r="H44808"/>
      <c r="I44808"/>
      <c r="J44808"/>
      <c r="K44808"/>
      <c r="L44808"/>
      <c r="M44808"/>
      <c r="N44808"/>
      <c r="O44808"/>
      <c r="P44808"/>
      <c r="Q44808"/>
      <c r="R44808"/>
    </row>
    <row r="44809" spans="3:18" x14ac:dyDescent="0.2">
      <c r="C44809"/>
      <c r="D44809"/>
      <c r="E44809"/>
      <c r="F44809"/>
      <c r="G44809"/>
      <c r="H44809"/>
      <c r="I44809"/>
      <c r="J44809"/>
      <c r="K44809"/>
      <c r="L44809"/>
      <c r="M44809"/>
      <c r="N44809"/>
      <c r="O44809"/>
      <c r="P44809"/>
      <c r="Q44809"/>
      <c r="R44809"/>
    </row>
    <row r="44810" spans="3:18" x14ac:dyDescent="0.2">
      <c r="C44810"/>
      <c r="D44810"/>
      <c r="E44810"/>
      <c r="F44810"/>
      <c r="G44810"/>
      <c r="H44810"/>
      <c r="I44810"/>
      <c r="J44810"/>
      <c r="K44810"/>
      <c r="L44810"/>
      <c r="M44810"/>
      <c r="N44810"/>
      <c r="O44810"/>
      <c r="P44810"/>
      <c r="Q44810"/>
      <c r="R44810"/>
    </row>
    <row r="44811" spans="3:18" x14ac:dyDescent="0.2">
      <c r="C44811"/>
      <c r="D44811"/>
      <c r="E44811"/>
      <c r="F44811"/>
      <c r="G44811"/>
      <c r="H44811"/>
      <c r="I44811"/>
      <c r="J44811"/>
      <c r="K44811"/>
      <c r="L44811"/>
      <c r="M44811"/>
      <c r="N44811"/>
      <c r="O44811"/>
      <c r="P44811"/>
      <c r="Q44811"/>
      <c r="R44811"/>
    </row>
    <row r="44812" spans="3:18" x14ac:dyDescent="0.2">
      <c r="C44812"/>
      <c r="D44812"/>
      <c r="E44812"/>
      <c r="F44812"/>
      <c r="G44812"/>
      <c r="H44812"/>
      <c r="I44812"/>
      <c r="J44812"/>
      <c r="K44812"/>
      <c r="L44812"/>
      <c r="M44812"/>
      <c r="N44812"/>
      <c r="O44812"/>
      <c r="P44812"/>
      <c r="Q44812"/>
      <c r="R44812"/>
    </row>
    <row r="44813" spans="3:18" x14ac:dyDescent="0.2">
      <c r="C44813"/>
      <c r="D44813"/>
      <c r="E44813"/>
      <c r="F44813"/>
      <c r="G44813"/>
      <c r="H44813"/>
      <c r="I44813"/>
      <c r="J44813"/>
      <c r="K44813"/>
      <c r="L44813"/>
      <c r="M44813"/>
      <c r="N44813"/>
      <c r="O44813"/>
      <c r="P44813"/>
      <c r="Q44813"/>
      <c r="R44813"/>
    </row>
    <row r="44814" spans="3:18" x14ac:dyDescent="0.2">
      <c r="C44814"/>
      <c r="D44814"/>
      <c r="E44814"/>
      <c r="F44814"/>
      <c r="G44814"/>
      <c r="H44814"/>
      <c r="I44814"/>
      <c r="J44814"/>
      <c r="K44814"/>
      <c r="L44814"/>
      <c r="M44814"/>
      <c r="N44814"/>
      <c r="O44814"/>
      <c r="P44814"/>
      <c r="Q44814"/>
      <c r="R44814"/>
    </row>
    <row r="44815" spans="3:18" x14ac:dyDescent="0.2">
      <c r="C44815"/>
      <c r="D44815"/>
      <c r="E44815"/>
      <c r="F44815"/>
      <c r="G44815"/>
      <c r="H44815"/>
      <c r="I44815"/>
      <c r="J44815"/>
      <c r="K44815"/>
      <c r="L44815"/>
      <c r="M44815"/>
      <c r="N44815"/>
      <c r="O44815"/>
      <c r="P44815"/>
      <c r="Q44815"/>
      <c r="R44815"/>
    </row>
    <row r="44816" spans="3:18" x14ac:dyDescent="0.2">
      <c r="C44816"/>
      <c r="D44816"/>
      <c r="E44816"/>
      <c r="F44816"/>
      <c r="G44816"/>
      <c r="H44816"/>
      <c r="I44816"/>
      <c r="J44816"/>
      <c r="K44816"/>
      <c r="L44816"/>
      <c r="M44816"/>
      <c r="N44816"/>
      <c r="O44816"/>
      <c r="P44816"/>
      <c r="Q44816"/>
      <c r="R44816"/>
    </row>
    <row r="44817" spans="3:18" x14ac:dyDescent="0.2">
      <c r="C44817"/>
      <c r="D44817"/>
      <c r="E44817"/>
      <c r="F44817"/>
      <c r="G44817"/>
      <c r="H44817"/>
      <c r="I44817"/>
      <c r="J44817"/>
      <c r="K44817"/>
      <c r="L44817"/>
      <c r="M44817"/>
      <c r="N44817"/>
      <c r="O44817"/>
      <c r="P44817"/>
      <c r="Q44817"/>
      <c r="R44817"/>
    </row>
    <row r="44818" spans="3:18" x14ac:dyDescent="0.2">
      <c r="C44818"/>
      <c r="D44818"/>
      <c r="E44818"/>
      <c r="F44818"/>
      <c r="G44818"/>
      <c r="H44818"/>
      <c r="I44818"/>
      <c r="J44818"/>
      <c r="K44818"/>
      <c r="L44818"/>
      <c r="M44818"/>
      <c r="N44818"/>
      <c r="O44818"/>
      <c r="P44818"/>
      <c r="Q44818"/>
      <c r="R44818"/>
    </row>
    <row r="44819" spans="3:18" x14ac:dyDescent="0.2">
      <c r="C44819"/>
      <c r="D44819"/>
      <c r="E44819"/>
      <c r="F44819"/>
      <c r="G44819"/>
      <c r="H44819"/>
      <c r="I44819"/>
      <c r="J44819"/>
      <c r="K44819"/>
      <c r="L44819"/>
      <c r="M44819"/>
      <c r="N44819"/>
      <c r="O44819"/>
      <c r="P44819"/>
      <c r="Q44819"/>
      <c r="R44819"/>
    </row>
    <row r="44820" spans="3:18" x14ac:dyDescent="0.2">
      <c r="C44820"/>
      <c r="D44820"/>
      <c r="E44820"/>
      <c r="F44820"/>
      <c r="G44820"/>
      <c r="H44820"/>
      <c r="I44820"/>
      <c r="J44820"/>
      <c r="K44820"/>
      <c r="L44820"/>
      <c r="M44820"/>
      <c r="N44820"/>
      <c r="O44820"/>
      <c r="P44820"/>
      <c r="Q44820"/>
      <c r="R44820"/>
    </row>
    <row r="44821" spans="3:18" x14ac:dyDescent="0.2">
      <c r="C44821"/>
      <c r="D44821"/>
      <c r="E44821"/>
      <c r="F44821"/>
      <c r="G44821"/>
      <c r="H44821"/>
      <c r="I44821"/>
      <c r="J44821"/>
      <c r="K44821"/>
      <c r="L44821"/>
      <c r="M44821"/>
      <c r="N44821"/>
      <c r="O44821"/>
      <c r="P44821"/>
      <c r="Q44821"/>
      <c r="R44821"/>
    </row>
    <row r="44822" spans="3:18" x14ac:dyDescent="0.2">
      <c r="C44822"/>
      <c r="D44822"/>
      <c r="E44822"/>
      <c r="F44822"/>
      <c r="G44822"/>
      <c r="H44822"/>
      <c r="I44822"/>
      <c r="J44822"/>
      <c r="K44822"/>
      <c r="L44822"/>
      <c r="M44822"/>
      <c r="N44822"/>
      <c r="O44822"/>
      <c r="P44822"/>
      <c r="Q44822"/>
      <c r="R44822"/>
    </row>
    <row r="44823" spans="3:18" x14ac:dyDescent="0.2">
      <c r="C44823"/>
      <c r="D44823"/>
      <c r="E44823"/>
      <c r="F44823"/>
      <c r="G44823"/>
      <c r="H44823"/>
      <c r="I44823"/>
      <c r="J44823"/>
      <c r="K44823"/>
      <c r="L44823"/>
      <c r="M44823"/>
      <c r="N44823"/>
      <c r="O44823"/>
      <c r="P44823"/>
      <c r="Q44823"/>
      <c r="R44823"/>
    </row>
    <row r="44824" spans="3:18" x14ac:dyDescent="0.2">
      <c r="C44824"/>
      <c r="D44824"/>
      <c r="E44824"/>
      <c r="F44824"/>
      <c r="G44824"/>
      <c r="H44824"/>
      <c r="I44824"/>
      <c r="J44824"/>
      <c r="K44824"/>
      <c r="L44824"/>
      <c r="M44824"/>
      <c r="N44824"/>
      <c r="O44824"/>
      <c r="P44824"/>
      <c r="Q44824"/>
      <c r="R44824"/>
    </row>
    <row r="44825" spans="3:18" x14ac:dyDescent="0.2">
      <c r="C44825"/>
      <c r="D44825"/>
      <c r="E44825"/>
      <c r="F44825"/>
      <c r="G44825"/>
      <c r="H44825"/>
      <c r="I44825"/>
      <c r="J44825"/>
      <c r="K44825"/>
      <c r="L44825"/>
      <c r="M44825"/>
      <c r="N44825"/>
      <c r="O44825"/>
      <c r="P44825"/>
      <c r="Q44825"/>
      <c r="R44825"/>
    </row>
    <row r="44826" spans="3:18" x14ac:dyDescent="0.2">
      <c r="C44826"/>
      <c r="D44826"/>
      <c r="E44826"/>
      <c r="F44826"/>
      <c r="G44826"/>
      <c r="H44826"/>
      <c r="I44826"/>
      <c r="J44826"/>
      <c r="K44826"/>
      <c r="L44826"/>
      <c r="M44826"/>
      <c r="N44826"/>
      <c r="O44826"/>
      <c r="P44826"/>
      <c r="Q44826"/>
      <c r="R44826"/>
    </row>
    <row r="44827" spans="3:18" x14ac:dyDescent="0.2">
      <c r="C44827"/>
      <c r="D44827"/>
      <c r="E44827"/>
      <c r="F44827"/>
      <c r="G44827"/>
      <c r="H44827"/>
      <c r="I44827"/>
      <c r="J44827"/>
      <c r="K44827"/>
      <c r="L44827"/>
      <c r="M44827"/>
      <c r="N44827"/>
      <c r="O44827"/>
      <c r="P44827"/>
      <c r="Q44827"/>
      <c r="R44827"/>
    </row>
    <row r="44828" spans="3:18" x14ac:dyDescent="0.2">
      <c r="C44828"/>
      <c r="D44828"/>
      <c r="E44828"/>
      <c r="F44828"/>
      <c r="G44828"/>
      <c r="H44828"/>
      <c r="I44828"/>
      <c r="J44828"/>
      <c r="K44828"/>
      <c r="L44828"/>
      <c r="M44828"/>
      <c r="N44828"/>
      <c r="O44828"/>
      <c r="P44828"/>
      <c r="Q44828"/>
      <c r="R44828"/>
    </row>
    <row r="44829" spans="3:18" x14ac:dyDescent="0.2">
      <c r="C44829"/>
      <c r="D44829"/>
      <c r="E44829"/>
      <c r="F44829"/>
      <c r="G44829"/>
      <c r="H44829"/>
      <c r="I44829"/>
      <c r="J44829"/>
      <c r="K44829"/>
      <c r="L44829"/>
      <c r="M44829"/>
      <c r="N44829"/>
      <c r="O44829"/>
      <c r="P44829"/>
      <c r="Q44829"/>
      <c r="R44829"/>
    </row>
    <row r="44830" spans="3:18" x14ac:dyDescent="0.2">
      <c r="C44830"/>
      <c r="D44830"/>
      <c r="E44830"/>
      <c r="F44830"/>
      <c r="G44830"/>
      <c r="H44830"/>
      <c r="I44830"/>
      <c r="J44830"/>
      <c r="K44830"/>
      <c r="L44830"/>
      <c r="M44830"/>
      <c r="N44830"/>
      <c r="O44830"/>
      <c r="P44830"/>
      <c r="Q44830"/>
      <c r="R44830"/>
    </row>
    <row r="44831" spans="3:18" x14ac:dyDescent="0.2">
      <c r="C44831"/>
      <c r="D44831"/>
      <c r="E44831"/>
      <c r="F44831"/>
      <c r="G44831"/>
      <c r="H44831"/>
      <c r="I44831"/>
      <c r="J44831"/>
      <c r="K44831"/>
      <c r="L44831"/>
      <c r="M44831"/>
      <c r="N44831"/>
      <c r="O44831"/>
      <c r="P44831"/>
      <c r="Q44831"/>
      <c r="R44831"/>
    </row>
    <row r="44832" spans="3:18" x14ac:dyDescent="0.2">
      <c r="C44832"/>
      <c r="D44832"/>
      <c r="E44832"/>
      <c r="F44832"/>
      <c r="G44832"/>
      <c r="H44832"/>
      <c r="I44832"/>
      <c r="J44832"/>
      <c r="K44832"/>
      <c r="L44832"/>
      <c r="M44832"/>
      <c r="N44832"/>
      <c r="O44832"/>
      <c r="P44832"/>
      <c r="Q44832"/>
      <c r="R44832"/>
    </row>
    <row r="44833" spans="3:18" x14ac:dyDescent="0.2">
      <c r="C44833"/>
      <c r="D44833"/>
      <c r="E44833"/>
      <c r="F44833"/>
      <c r="G44833"/>
      <c r="H44833"/>
      <c r="I44833"/>
      <c r="J44833"/>
      <c r="K44833"/>
      <c r="L44833"/>
      <c r="M44833"/>
      <c r="N44833"/>
      <c r="O44833"/>
      <c r="P44833"/>
      <c r="Q44833"/>
      <c r="R44833"/>
    </row>
    <row r="44834" spans="3:18" x14ac:dyDescent="0.2">
      <c r="C44834"/>
      <c r="D44834"/>
      <c r="E44834"/>
      <c r="F44834"/>
      <c r="G44834"/>
      <c r="H44834"/>
      <c r="I44834"/>
      <c r="J44834"/>
      <c r="K44834"/>
      <c r="L44834"/>
      <c r="M44834"/>
      <c r="N44834"/>
      <c r="O44834"/>
      <c r="P44834"/>
      <c r="Q44834"/>
      <c r="R44834"/>
    </row>
    <row r="44835" spans="3:18" x14ac:dyDescent="0.2">
      <c r="C44835"/>
      <c r="D44835"/>
      <c r="E44835"/>
      <c r="F44835"/>
      <c r="G44835"/>
      <c r="H44835"/>
      <c r="I44835"/>
      <c r="J44835"/>
      <c r="K44835"/>
      <c r="L44835"/>
      <c r="M44835"/>
      <c r="N44835"/>
      <c r="O44835"/>
      <c r="P44835"/>
      <c r="Q44835"/>
      <c r="R44835"/>
    </row>
    <row r="44836" spans="3:18" x14ac:dyDescent="0.2">
      <c r="C44836"/>
      <c r="D44836"/>
      <c r="E44836"/>
      <c r="F44836"/>
      <c r="G44836"/>
      <c r="H44836"/>
      <c r="I44836"/>
      <c r="J44836"/>
      <c r="K44836"/>
      <c r="L44836"/>
      <c r="M44836"/>
      <c r="N44836"/>
      <c r="O44836"/>
      <c r="P44836"/>
      <c r="Q44836"/>
      <c r="R44836"/>
    </row>
    <row r="44837" spans="3:18" x14ac:dyDescent="0.2">
      <c r="C44837"/>
      <c r="D44837"/>
      <c r="E44837"/>
      <c r="F44837"/>
      <c r="G44837"/>
      <c r="H44837"/>
      <c r="I44837"/>
      <c r="J44837"/>
      <c r="K44837"/>
      <c r="L44837"/>
      <c r="M44837"/>
      <c r="N44837"/>
      <c r="O44837"/>
      <c r="P44837"/>
      <c r="Q44837"/>
      <c r="R44837"/>
    </row>
    <row r="44838" spans="3:18" x14ac:dyDescent="0.2">
      <c r="C44838"/>
      <c r="D44838"/>
      <c r="E44838"/>
      <c r="F44838"/>
      <c r="G44838"/>
      <c r="H44838"/>
      <c r="I44838"/>
      <c r="J44838"/>
      <c r="K44838"/>
      <c r="L44838"/>
      <c r="M44838"/>
      <c r="N44838"/>
      <c r="O44838"/>
      <c r="P44838"/>
      <c r="Q44838"/>
      <c r="R44838"/>
    </row>
    <row r="44839" spans="3:18" x14ac:dyDescent="0.2">
      <c r="C44839"/>
      <c r="D44839"/>
      <c r="E44839"/>
      <c r="F44839"/>
      <c r="G44839"/>
      <c r="H44839"/>
      <c r="I44839"/>
      <c r="J44839"/>
      <c r="K44839"/>
      <c r="L44839"/>
      <c r="M44839"/>
      <c r="N44839"/>
      <c r="O44839"/>
      <c r="P44839"/>
      <c r="Q44839"/>
      <c r="R44839"/>
    </row>
    <row r="44840" spans="3:18" x14ac:dyDescent="0.2">
      <c r="C44840"/>
      <c r="D44840"/>
      <c r="E44840"/>
      <c r="F44840"/>
      <c r="G44840"/>
      <c r="H44840"/>
      <c r="I44840"/>
      <c r="J44840"/>
      <c r="K44840"/>
      <c r="L44840"/>
      <c r="M44840"/>
      <c r="N44840"/>
      <c r="O44840"/>
      <c r="P44840"/>
      <c r="Q44840"/>
      <c r="R44840"/>
    </row>
    <row r="44841" spans="3:18" x14ac:dyDescent="0.2">
      <c r="C44841"/>
      <c r="D44841"/>
      <c r="E44841"/>
      <c r="F44841"/>
      <c r="G44841"/>
      <c r="H44841"/>
      <c r="I44841"/>
      <c r="J44841"/>
      <c r="K44841"/>
      <c r="L44841"/>
      <c r="M44841"/>
      <c r="N44841"/>
      <c r="O44841"/>
      <c r="P44841"/>
      <c r="Q44841"/>
      <c r="R44841"/>
    </row>
    <row r="44842" spans="3:18" x14ac:dyDescent="0.2">
      <c r="C44842"/>
      <c r="D44842"/>
      <c r="E44842"/>
      <c r="F44842"/>
      <c r="G44842"/>
      <c r="H44842"/>
      <c r="I44842"/>
      <c r="J44842"/>
      <c r="K44842"/>
      <c r="L44842"/>
      <c r="M44842"/>
      <c r="N44842"/>
      <c r="O44842"/>
      <c r="P44842"/>
      <c r="Q44842"/>
      <c r="R44842"/>
    </row>
    <row r="44843" spans="3:18" x14ac:dyDescent="0.2">
      <c r="C44843"/>
      <c r="D44843"/>
      <c r="E44843"/>
      <c r="F44843"/>
      <c r="G44843"/>
      <c r="H44843"/>
      <c r="I44843"/>
      <c r="J44843"/>
      <c r="K44843"/>
      <c r="L44843"/>
      <c r="M44843"/>
      <c r="N44843"/>
      <c r="O44843"/>
      <c r="P44843"/>
      <c r="Q44843"/>
      <c r="R44843"/>
    </row>
    <row r="44844" spans="3:18" x14ac:dyDescent="0.2">
      <c r="C44844"/>
      <c r="D44844"/>
      <c r="E44844"/>
      <c r="F44844"/>
      <c r="G44844"/>
      <c r="H44844"/>
      <c r="I44844"/>
      <c r="J44844"/>
      <c r="K44844"/>
      <c r="L44844"/>
      <c r="M44844"/>
      <c r="N44844"/>
      <c r="O44844"/>
      <c r="P44844"/>
      <c r="Q44844"/>
      <c r="R44844"/>
    </row>
    <row r="44845" spans="3:18" x14ac:dyDescent="0.2">
      <c r="C44845"/>
      <c r="D44845"/>
      <c r="E44845"/>
      <c r="F44845"/>
      <c r="G44845"/>
      <c r="H44845"/>
      <c r="I44845"/>
      <c r="J44845"/>
      <c r="K44845"/>
      <c r="L44845"/>
      <c r="M44845"/>
      <c r="N44845"/>
      <c r="O44845"/>
      <c r="P44845"/>
      <c r="Q44845"/>
      <c r="R44845"/>
    </row>
    <row r="44846" spans="3:18" x14ac:dyDescent="0.2">
      <c r="C44846"/>
      <c r="D44846"/>
      <c r="E44846"/>
      <c r="F44846"/>
      <c r="G44846"/>
      <c r="H44846"/>
      <c r="I44846"/>
      <c r="J44846"/>
      <c r="K44846"/>
      <c r="L44846"/>
      <c r="M44846"/>
      <c r="N44846"/>
      <c r="O44846"/>
      <c r="P44846"/>
      <c r="Q44846"/>
      <c r="R44846"/>
    </row>
    <row r="44847" spans="3:18" x14ac:dyDescent="0.2">
      <c r="C44847"/>
      <c r="D44847"/>
      <c r="E44847"/>
      <c r="F44847"/>
      <c r="G44847"/>
      <c r="H44847"/>
      <c r="I44847"/>
      <c r="J44847"/>
      <c r="K44847"/>
      <c r="L44847"/>
      <c r="M44847"/>
      <c r="N44847"/>
      <c r="O44847"/>
      <c r="P44847"/>
      <c r="Q44847"/>
      <c r="R44847"/>
    </row>
    <row r="44848" spans="3:18" x14ac:dyDescent="0.2">
      <c r="C44848"/>
      <c r="D44848"/>
      <c r="E44848"/>
      <c r="F44848"/>
      <c r="G44848"/>
      <c r="H44848"/>
      <c r="I44848"/>
      <c r="J44848"/>
      <c r="K44848"/>
      <c r="L44848"/>
      <c r="M44848"/>
      <c r="N44848"/>
      <c r="O44848"/>
      <c r="P44848"/>
      <c r="Q44848"/>
      <c r="R44848"/>
    </row>
    <row r="44849" spans="3:18" x14ac:dyDescent="0.2">
      <c r="C44849"/>
      <c r="D44849"/>
      <c r="E44849"/>
      <c r="F44849"/>
      <c r="G44849"/>
      <c r="H44849"/>
      <c r="I44849"/>
      <c r="J44849"/>
      <c r="K44849"/>
      <c r="L44849"/>
      <c r="M44849"/>
      <c r="N44849"/>
      <c r="O44849"/>
      <c r="P44849"/>
      <c r="Q44849"/>
      <c r="R44849"/>
    </row>
    <row r="44850" spans="3:18" x14ac:dyDescent="0.2">
      <c r="C44850"/>
      <c r="D44850"/>
      <c r="E44850"/>
      <c r="F44850"/>
      <c r="G44850"/>
      <c r="H44850"/>
      <c r="I44850"/>
      <c r="J44850"/>
      <c r="K44850"/>
      <c r="L44850"/>
      <c r="M44850"/>
      <c r="N44850"/>
      <c r="O44850"/>
      <c r="P44850"/>
      <c r="Q44850"/>
      <c r="R44850"/>
    </row>
    <row r="44851" spans="3:18" x14ac:dyDescent="0.2">
      <c r="C44851"/>
      <c r="D44851"/>
      <c r="E44851"/>
      <c r="F44851"/>
      <c r="G44851"/>
      <c r="H44851"/>
      <c r="I44851"/>
      <c r="J44851"/>
      <c r="K44851"/>
      <c r="L44851"/>
      <c r="M44851"/>
      <c r="N44851"/>
      <c r="O44851"/>
      <c r="P44851"/>
      <c r="Q44851"/>
      <c r="R44851"/>
    </row>
    <row r="44852" spans="3:18" x14ac:dyDescent="0.2">
      <c r="C44852"/>
      <c r="D44852"/>
      <c r="E44852"/>
      <c r="F44852"/>
      <c r="G44852"/>
      <c r="H44852"/>
      <c r="I44852"/>
      <c r="J44852"/>
      <c r="K44852"/>
      <c r="L44852"/>
      <c r="M44852"/>
      <c r="N44852"/>
      <c r="O44852"/>
      <c r="P44852"/>
      <c r="Q44852"/>
      <c r="R44852"/>
    </row>
    <row r="44853" spans="3:18" x14ac:dyDescent="0.2">
      <c r="C44853"/>
      <c r="D44853"/>
      <c r="E44853"/>
      <c r="F44853"/>
      <c r="G44853"/>
      <c r="H44853"/>
      <c r="I44853"/>
      <c r="J44853"/>
      <c r="K44853"/>
      <c r="L44853"/>
      <c r="M44853"/>
      <c r="N44853"/>
      <c r="O44853"/>
      <c r="P44853"/>
      <c r="Q44853"/>
      <c r="R44853"/>
    </row>
    <row r="44854" spans="3:18" x14ac:dyDescent="0.2">
      <c r="C44854"/>
      <c r="D44854"/>
      <c r="E44854"/>
      <c r="F44854"/>
      <c r="G44854"/>
      <c r="H44854"/>
      <c r="I44854"/>
      <c r="J44854"/>
      <c r="K44854"/>
      <c r="L44854"/>
      <c r="M44854"/>
      <c r="N44854"/>
      <c r="O44854"/>
      <c r="P44854"/>
      <c r="Q44854"/>
      <c r="R44854"/>
    </row>
    <row r="44855" spans="3:18" x14ac:dyDescent="0.2">
      <c r="C44855"/>
      <c r="D44855"/>
      <c r="E44855"/>
      <c r="F44855"/>
      <c r="G44855"/>
      <c r="H44855"/>
      <c r="I44855"/>
      <c r="J44855"/>
      <c r="K44855"/>
      <c r="L44855"/>
      <c r="M44855"/>
      <c r="N44855"/>
      <c r="O44855"/>
      <c r="P44855"/>
      <c r="Q44855"/>
      <c r="R44855"/>
    </row>
    <row r="44856" spans="3:18" x14ac:dyDescent="0.2">
      <c r="C44856"/>
      <c r="D44856"/>
      <c r="E44856"/>
      <c r="F44856"/>
      <c r="G44856"/>
      <c r="H44856"/>
      <c r="I44856"/>
      <c r="J44856"/>
      <c r="K44856"/>
      <c r="L44856"/>
      <c r="M44856"/>
      <c r="N44856"/>
      <c r="O44856"/>
      <c r="P44856"/>
      <c r="Q44856"/>
      <c r="R44856"/>
    </row>
    <row r="44857" spans="3:18" x14ac:dyDescent="0.2">
      <c r="C44857"/>
      <c r="D44857"/>
      <c r="E44857"/>
      <c r="F44857"/>
      <c r="G44857"/>
      <c r="H44857"/>
      <c r="I44857"/>
      <c r="J44857"/>
      <c r="K44857"/>
      <c r="L44857"/>
      <c r="M44857"/>
      <c r="N44857"/>
      <c r="O44857"/>
      <c r="P44857"/>
      <c r="Q44857"/>
      <c r="R44857"/>
    </row>
    <row r="44858" spans="3:18" x14ac:dyDescent="0.2">
      <c r="C44858"/>
      <c r="D44858"/>
      <c r="E44858"/>
      <c r="F44858"/>
      <c r="G44858"/>
      <c r="H44858"/>
      <c r="I44858"/>
      <c r="J44858"/>
      <c r="K44858"/>
      <c r="L44858"/>
      <c r="M44858"/>
      <c r="N44858"/>
      <c r="O44858"/>
      <c r="P44858"/>
      <c r="Q44858"/>
      <c r="R44858"/>
    </row>
    <row r="44859" spans="3:18" x14ac:dyDescent="0.2">
      <c r="C44859"/>
      <c r="D44859"/>
      <c r="E44859"/>
      <c r="F44859"/>
      <c r="G44859"/>
      <c r="H44859"/>
      <c r="I44859"/>
      <c r="J44859"/>
      <c r="K44859"/>
      <c r="L44859"/>
      <c r="M44859"/>
      <c r="N44859"/>
      <c r="O44859"/>
      <c r="P44859"/>
      <c r="Q44859"/>
      <c r="R44859"/>
    </row>
    <row r="44860" spans="3:18" x14ac:dyDescent="0.2">
      <c r="C44860"/>
      <c r="D44860"/>
      <c r="E44860"/>
      <c r="F44860"/>
      <c r="G44860"/>
      <c r="H44860"/>
      <c r="I44860"/>
      <c r="J44860"/>
      <c r="K44860"/>
      <c r="L44860"/>
      <c r="M44860"/>
      <c r="N44860"/>
      <c r="O44860"/>
      <c r="P44860"/>
      <c r="Q44860"/>
      <c r="R44860"/>
    </row>
    <row r="44861" spans="3:18" x14ac:dyDescent="0.2">
      <c r="C44861"/>
      <c r="D44861"/>
      <c r="E44861"/>
      <c r="F44861"/>
      <c r="G44861"/>
      <c r="H44861"/>
      <c r="I44861"/>
      <c r="J44861"/>
      <c r="K44861"/>
      <c r="L44861"/>
      <c r="M44861"/>
      <c r="N44861"/>
      <c r="O44861"/>
      <c r="P44861"/>
      <c r="Q44861"/>
      <c r="R44861"/>
    </row>
    <row r="44862" spans="3:18" x14ac:dyDescent="0.2">
      <c r="C44862"/>
      <c r="D44862"/>
      <c r="E44862"/>
      <c r="F44862"/>
      <c r="G44862"/>
      <c r="H44862"/>
      <c r="I44862"/>
      <c r="J44862"/>
      <c r="K44862"/>
      <c r="L44862"/>
      <c r="M44862"/>
      <c r="N44862"/>
      <c r="O44862"/>
      <c r="P44862"/>
      <c r="Q44862"/>
      <c r="R44862"/>
    </row>
    <row r="44863" spans="3:18" x14ac:dyDescent="0.2">
      <c r="C44863"/>
      <c r="D44863"/>
      <c r="E44863"/>
      <c r="F44863"/>
      <c r="G44863"/>
      <c r="H44863"/>
      <c r="I44863"/>
      <c r="J44863"/>
      <c r="K44863"/>
      <c r="L44863"/>
      <c r="M44863"/>
      <c r="N44863"/>
      <c r="O44863"/>
      <c r="P44863"/>
      <c r="Q44863"/>
      <c r="R44863"/>
    </row>
    <row r="44864" spans="3:18" x14ac:dyDescent="0.2">
      <c r="C44864"/>
      <c r="D44864"/>
      <c r="E44864"/>
      <c r="F44864"/>
      <c r="G44864"/>
      <c r="H44864"/>
      <c r="I44864"/>
      <c r="J44864"/>
      <c r="K44864"/>
      <c r="L44864"/>
      <c r="M44864"/>
      <c r="N44864"/>
      <c r="O44864"/>
      <c r="P44864"/>
      <c r="Q44864"/>
      <c r="R44864"/>
    </row>
    <row r="44865" spans="3:18" x14ac:dyDescent="0.2">
      <c r="C44865"/>
      <c r="D44865"/>
      <c r="E44865"/>
      <c r="F44865"/>
      <c r="G44865"/>
      <c r="H44865"/>
      <c r="I44865"/>
      <c r="J44865"/>
      <c r="K44865"/>
      <c r="L44865"/>
      <c r="M44865"/>
      <c r="N44865"/>
      <c r="O44865"/>
      <c r="P44865"/>
      <c r="Q44865"/>
      <c r="R44865"/>
    </row>
    <row r="44866" spans="3:18" x14ac:dyDescent="0.2">
      <c r="C44866"/>
      <c r="D44866"/>
      <c r="E44866"/>
      <c r="F44866"/>
      <c r="G44866"/>
      <c r="H44866"/>
      <c r="I44866"/>
      <c r="J44866"/>
      <c r="K44866"/>
      <c r="L44866"/>
      <c r="M44866"/>
      <c r="N44866"/>
      <c r="O44866"/>
      <c r="P44866"/>
      <c r="Q44866"/>
      <c r="R44866"/>
    </row>
    <row r="44867" spans="3:18" x14ac:dyDescent="0.2">
      <c r="C44867"/>
      <c r="D44867"/>
      <c r="E44867"/>
      <c r="F44867"/>
      <c r="G44867"/>
      <c r="H44867"/>
      <c r="I44867"/>
      <c r="J44867"/>
      <c r="K44867"/>
      <c r="L44867"/>
      <c r="M44867"/>
      <c r="N44867"/>
      <c r="O44867"/>
      <c r="P44867"/>
      <c r="Q44867"/>
      <c r="R44867"/>
    </row>
    <row r="44868" spans="3:18" x14ac:dyDescent="0.2">
      <c r="C44868"/>
      <c r="D44868"/>
      <c r="E44868"/>
      <c r="F44868"/>
      <c r="G44868"/>
      <c r="H44868"/>
      <c r="I44868"/>
      <c r="J44868"/>
      <c r="K44868"/>
      <c r="L44868"/>
      <c r="M44868"/>
      <c r="N44868"/>
      <c r="O44868"/>
      <c r="P44868"/>
      <c r="Q44868"/>
      <c r="R44868"/>
    </row>
    <row r="44869" spans="3:18" x14ac:dyDescent="0.2">
      <c r="C44869"/>
      <c r="D44869"/>
      <c r="E44869"/>
      <c r="F44869"/>
      <c r="G44869"/>
      <c r="H44869"/>
      <c r="I44869"/>
      <c r="J44869"/>
      <c r="K44869"/>
      <c r="L44869"/>
      <c r="M44869"/>
      <c r="N44869"/>
      <c r="O44869"/>
      <c r="P44869"/>
      <c r="Q44869"/>
      <c r="R44869"/>
    </row>
    <row r="44870" spans="3:18" x14ac:dyDescent="0.2">
      <c r="C44870"/>
      <c r="D44870"/>
      <c r="E44870"/>
      <c r="F44870"/>
      <c r="G44870"/>
      <c r="H44870"/>
      <c r="I44870"/>
      <c r="J44870"/>
      <c r="K44870"/>
      <c r="L44870"/>
      <c r="M44870"/>
      <c r="N44870"/>
      <c r="O44870"/>
      <c r="P44870"/>
      <c r="Q44870"/>
      <c r="R44870"/>
    </row>
    <row r="44871" spans="3:18" x14ac:dyDescent="0.2">
      <c r="C44871"/>
      <c r="D44871"/>
      <c r="E44871"/>
      <c r="F44871"/>
      <c r="G44871"/>
      <c r="H44871"/>
      <c r="I44871"/>
      <c r="J44871"/>
      <c r="K44871"/>
      <c r="L44871"/>
      <c r="M44871"/>
      <c r="N44871"/>
      <c r="O44871"/>
      <c r="P44871"/>
      <c r="Q44871"/>
      <c r="R44871"/>
    </row>
    <row r="44872" spans="3:18" x14ac:dyDescent="0.2">
      <c r="C44872"/>
      <c r="D44872"/>
      <c r="E44872"/>
      <c r="F44872"/>
      <c r="G44872"/>
      <c r="H44872"/>
      <c r="I44872"/>
      <c r="J44872"/>
      <c r="K44872"/>
      <c r="L44872"/>
      <c r="M44872"/>
      <c r="N44872"/>
      <c r="O44872"/>
      <c r="P44872"/>
      <c r="Q44872"/>
      <c r="R44872"/>
    </row>
    <row r="44873" spans="3:18" x14ac:dyDescent="0.2">
      <c r="C44873"/>
      <c r="D44873"/>
      <c r="E44873"/>
      <c r="F44873"/>
      <c r="G44873"/>
      <c r="H44873"/>
      <c r="I44873"/>
      <c r="J44873"/>
      <c r="K44873"/>
      <c r="L44873"/>
      <c r="M44873"/>
      <c r="N44873"/>
      <c r="O44873"/>
      <c r="P44873"/>
      <c r="Q44873"/>
      <c r="R44873"/>
    </row>
    <row r="44874" spans="3:18" x14ac:dyDescent="0.2">
      <c r="C44874"/>
      <c r="D44874"/>
      <c r="E44874"/>
      <c r="F44874"/>
      <c r="G44874"/>
      <c r="H44874"/>
      <c r="I44874"/>
      <c r="J44874"/>
      <c r="K44874"/>
      <c r="L44874"/>
      <c r="M44874"/>
      <c r="N44874"/>
      <c r="O44874"/>
      <c r="P44874"/>
      <c r="Q44874"/>
      <c r="R44874"/>
    </row>
    <row r="44875" spans="3:18" x14ac:dyDescent="0.2">
      <c r="C44875"/>
      <c r="D44875"/>
      <c r="E44875"/>
      <c r="F44875"/>
      <c r="G44875"/>
      <c r="H44875"/>
      <c r="I44875"/>
      <c r="J44875"/>
      <c r="K44875"/>
      <c r="L44875"/>
      <c r="M44875"/>
      <c r="N44875"/>
      <c r="O44875"/>
      <c r="P44875"/>
      <c r="Q44875"/>
      <c r="R44875"/>
    </row>
    <row r="44876" spans="3:18" x14ac:dyDescent="0.2">
      <c r="C44876"/>
      <c r="D44876"/>
      <c r="E44876"/>
      <c r="F44876"/>
      <c r="G44876"/>
      <c r="H44876"/>
      <c r="I44876"/>
      <c r="J44876"/>
      <c r="K44876"/>
      <c r="L44876"/>
      <c r="M44876"/>
      <c r="N44876"/>
      <c r="O44876"/>
      <c r="P44876"/>
      <c r="Q44876"/>
      <c r="R44876"/>
    </row>
    <row r="44877" spans="3:18" x14ac:dyDescent="0.2">
      <c r="C44877"/>
      <c r="D44877"/>
      <c r="E44877"/>
      <c r="F44877"/>
      <c r="G44877"/>
      <c r="H44877"/>
      <c r="I44877"/>
      <c r="J44877"/>
      <c r="K44877"/>
      <c r="L44877"/>
      <c r="M44877"/>
      <c r="N44877"/>
      <c r="O44877"/>
      <c r="P44877"/>
      <c r="Q44877"/>
      <c r="R44877"/>
    </row>
    <row r="44878" spans="3:18" x14ac:dyDescent="0.2">
      <c r="C44878"/>
      <c r="D44878"/>
      <c r="E44878"/>
      <c r="F44878"/>
      <c r="G44878"/>
      <c r="H44878"/>
      <c r="I44878"/>
      <c r="J44878"/>
      <c r="K44878"/>
      <c r="L44878"/>
      <c r="M44878"/>
      <c r="N44878"/>
      <c r="O44878"/>
      <c r="P44878"/>
      <c r="Q44878"/>
      <c r="R44878"/>
    </row>
    <row r="44879" spans="3:18" x14ac:dyDescent="0.2">
      <c r="C44879"/>
      <c r="D44879"/>
      <c r="E44879"/>
      <c r="F44879"/>
      <c r="G44879"/>
      <c r="H44879"/>
      <c r="I44879"/>
      <c r="J44879"/>
      <c r="K44879"/>
      <c r="L44879"/>
      <c r="M44879"/>
      <c r="N44879"/>
      <c r="O44879"/>
      <c r="P44879"/>
      <c r="Q44879"/>
      <c r="R44879"/>
    </row>
    <row r="44880" spans="3:18" x14ac:dyDescent="0.2">
      <c r="C44880"/>
      <c r="D44880"/>
      <c r="E44880"/>
      <c r="F44880"/>
      <c r="G44880"/>
      <c r="H44880"/>
      <c r="I44880"/>
      <c r="J44880"/>
      <c r="K44880"/>
      <c r="L44880"/>
      <c r="M44880"/>
      <c r="N44880"/>
      <c r="O44880"/>
      <c r="P44880"/>
      <c r="Q44880"/>
      <c r="R44880"/>
    </row>
    <row r="44881" spans="3:18" x14ac:dyDescent="0.2">
      <c r="C44881"/>
      <c r="D44881"/>
      <c r="E44881"/>
      <c r="F44881"/>
      <c r="G44881"/>
      <c r="H44881"/>
      <c r="I44881"/>
      <c r="J44881"/>
      <c r="K44881"/>
      <c r="L44881"/>
      <c r="M44881"/>
      <c r="N44881"/>
      <c r="O44881"/>
      <c r="P44881"/>
      <c r="Q44881"/>
      <c r="R44881"/>
    </row>
    <row r="44882" spans="3:18" x14ac:dyDescent="0.2">
      <c r="C44882"/>
      <c r="D44882"/>
      <c r="E44882"/>
      <c r="F44882"/>
      <c r="G44882"/>
      <c r="H44882"/>
      <c r="I44882"/>
      <c r="J44882"/>
      <c r="K44882"/>
      <c r="L44882"/>
      <c r="M44882"/>
      <c r="N44882"/>
      <c r="O44882"/>
      <c r="P44882"/>
      <c r="Q44882"/>
      <c r="R44882"/>
    </row>
    <row r="44883" spans="3:18" x14ac:dyDescent="0.2">
      <c r="C44883"/>
      <c r="D44883"/>
      <c r="E44883"/>
      <c r="F44883"/>
      <c r="G44883"/>
      <c r="H44883"/>
      <c r="I44883"/>
      <c r="J44883"/>
      <c r="K44883"/>
      <c r="L44883"/>
      <c r="M44883"/>
      <c r="N44883"/>
      <c r="O44883"/>
      <c r="P44883"/>
      <c r="Q44883"/>
      <c r="R44883"/>
    </row>
    <row r="44884" spans="3:18" x14ac:dyDescent="0.2">
      <c r="C44884"/>
      <c r="D44884"/>
      <c r="E44884"/>
      <c r="F44884"/>
      <c r="G44884"/>
      <c r="H44884"/>
      <c r="I44884"/>
      <c r="J44884"/>
      <c r="K44884"/>
      <c r="L44884"/>
      <c r="M44884"/>
      <c r="N44884"/>
      <c r="O44884"/>
      <c r="P44884"/>
      <c r="Q44884"/>
      <c r="R44884"/>
    </row>
    <row r="44885" spans="3:18" x14ac:dyDescent="0.2">
      <c r="C44885"/>
      <c r="D44885"/>
      <c r="E44885"/>
      <c r="F44885"/>
      <c r="G44885"/>
      <c r="H44885"/>
      <c r="I44885"/>
      <c r="J44885"/>
      <c r="K44885"/>
      <c r="L44885"/>
      <c r="M44885"/>
      <c r="N44885"/>
      <c r="O44885"/>
      <c r="P44885"/>
      <c r="Q44885"/>
      <c r="R44885"/>
    </row>
    <row r="44886" spans="3:18" x14ac:dyDescent="0.2">
      <c r="C44886"/>
      <c r="D44886"/>
      <c r="E44886"/>
      <c r="F44886"/>
      <c r="G44886"/>
      <c r="H44886"/>
      <c r="I44886"/>
      <c r="J44886"/>
      <c r="K44886"/>
      <c r="L44886"/>
      <c r="M44886"/>
      <c r="N44886"/>
      <c r="O44886"/>
      <c r="P44886"/>
      <c r="Q44886"/>
      <c r="R44886"/>
    </row>
    <row r="44887" spans="3:18" x14ac:dyDescent="0.2">
      <c r="C44887"/>
      <c r="D44887"/>
      <c r="E44887"/>
      <c r="F44887"/>
      <c r="G44887"/>
      <c r="H44887"/>
      <c r="I44887"/>
      <c r="J44887"/>
      <c r="K44887"/>
      <c r="L44887"/>
      <c r="M44887"/>
      <c r="N44887"/>
      <c r="O44887"/>
      <c r="P44887"/>
      <c r="Q44887"/>
      <c r="R44887"/>
    </row>
    <row r="44888" spans="3:18" x14ac:dyDescent="0.2">
      <c r="C44888"/>
      <c r="D44888"/>
      <c r="E44888"/>
      <c r="F44888"/>
      <c r="G44888"/>
      <c r="H44888"/>
      <c r="I44888"/>
      <c r="J44888"/>
      <c r="K44888"/>
      <c r="L44888"/>
      <c r="M44888"/>
      <c r="N44888"/>
      <c r="O44888"/>
      <c r="P44888"/>
      <c r="Q44888"/>
      <c r="R44888"/>
    </row>
    <row r="44889" spans="3:18" x14ac:dyDescent="0.2">
      <c r="C44889"/>
      <c r="D44889"/>
      <c r="E44889"/>
      <c r="F44889"/>
      <c r="G44889"/>
      <c r="H44889"/>
      <c r="I44889"/>
      <c r="J44889"/>
      <c r="K44889"/>
      <c r="L44889"/>
      <c r="M44889"/>
      <c r="N44889"/>
      <c r="O44889"/>
      <c r="P44889"/>
      <c r="Q44889"/>
      <c r="R44889"/>
    </row>
    <row r="44890" spans="3:18" x14ac:dyDescent="0.2">
      <c r="C44890"/>
      <c r="D44890"/>
      <c r="E44890"/>
      <c r="F44890"/>
      <c r="G44890"/>
      <c r="H44890"/>
      <c r="I44890"/>
      <c r="J44890"/>
      <c r="K44890"/>
      <c r="L44890"/>
      <c r="M44890"/>
      <c r="N44890"/>
      <c r="O44890"/>
      <c r="P44890"/>
      <c r="Q44890"/>
      <c r="R44890"/>
    </row>
    <row r="44891" spans="3:18" x14ac:dyDescent="0.2">
      <c r="C44891"/>
      <c r="D44891"/>
      <c r="E44891"/>
      <c r="F44891"/>
      <c r="G44891"/>
      <c r="H44891"/>
      <c r="I44891"/>
      <c r="J44891"/>
      <c r="K44891"/>
      <c r="L44891"/>
      <c r="M44891"/>
      <c r="N44891"/>
      <c r="O44891"/>
      <c r="P44891"/>
      <c r="Q44891"/>
      <c r="R44891"/>
    </row>
    <row r="44892" spans="3:18" x14ac:dyDescent="0.2">
      <c r="C44892"/>
      <c r="D44892"/>
      <c r="E44892"/>
      <c r="F44892"/>
      <c r="G44892"/>
      <c r="H44892"/>
      <c r="I44892"/>
      <c r="J44892"/>
      <c r="K44892"/>
      <c r="L44892"/>
      <c r="M44892"/>
      <c r="N44892"/>
      <c r="O44892"/>
      <c r="P44892"/>
      <c r="Q44892"/>
      <c r="R44892"/>
    </row>
    <row r="44893" spans="3:18" x14ac:dyDescent="0.2">
      <c r="C44893"/>
      <c r="D44893"/>
      <c r="E44893"/>
      <c r="F44893"/>
      <c r="G44893"/>
      <c r="H44893"/>
      <c r="I44893"/>
      <c r="J44893"/>
      <c r="K44893"/>
      <c r="L44893"/>
      <c r="M44893"/>
      <c r="N44893"/>
      <c r="O44893"/>
      <c r="P44893"/>
      <c r="Q44893"/>
      <c r="R44893"/>
    </row>
    <row r="44894" spans="3:18" x14ac:dyDescent="0.2">
      <c r="C44894"/>
      <c r="D44894"/>
      <c r="E44894"/>
      <c r="F44894"/>
      <c r="G44894"/>
      <c r="H44894"/>
      <c r="I44894"/>
      <c r="J44894"/>
      <c r="K44894"/>
      <c r="L44894"/>
      <c r="M44894"/>
      <c r="N44894"/>
      <c r="O44894"/>
      <c r="P44894"/>
      <c r="Q44894"/>
      <c r="R44894"/>
    </row>
    <row r="44895" spans="3:18" x14ac:dyDescent="0.2">
      <c r="C44895"/>
      <c r="D44895"/>
      <c r="E44895"/>
      <c r="F44895"/>
      <c r="G44895"/>
      <c r="H44895"/>
      <c r="I44895"/>
      <c r="J44895"/>
      <c r="K44895"/>
      <c r="L44895"/>
      <c r="M44895"/>
      <c r="N44895"/>
      <c r="O44895"/>
      <c r="P44895"/>
      <c r="Q44895"/>
      <c r="R44895"/>
    </row>
    <row r="44896" spans="3:18" x14ac:dyDescent="0.2">
      <c r="C44896"/>
      <c r="D44896"/>
      <c r="E44896"/>
      <c r="F44896"/>
      <c r="G44896"/>
      <c r="H44896"/>
      <c r="I44896"/>
      <c r="J44896"/>
      <c r="K44896"/>
      <c r="L44896"/>
      <c r="M44896"/>
      <c r="N44896"/>
      <c r="O44896"/>
      <c r="P44896"/>
      <c r="Q44896"/>
      <c r="R44896"/>
    </row>
    <row r="44897" spans="3:18" x14ac:dyDescent="0.2">
      <c r="C44897"/>
      <c r="D44897"/>
      <c r="E44897"/>
      <c r="F44897"/>
      <c r="G44897"/>
      <c r="H44897"/>
      <c r="I44897"/>
      <c r="J44897"/>
      <c r="K44897"/>
      <c r="L44897"/>
      <c r="M44897"/>
      <c r="N44897"/>
      <c r="O44897"/>
      <c r="P44897"/>
      <c r="Q44897"/>
      <c r="R44897"/>
    </row>
    <row r="44898" spans="3:18" x14ac:dyDescent="0.2">
      <c r="C44898"/>
      <c r="D44898"/>
      <c r="E44898"/>
      <c r="F44898"/>
      <c r="G44898"/>
      <c r="H44898"/>
      <c r="I44898"/>
      <c r="J44898"/>
      <c r="K44898"/>
      <c r="L44898"/>
      <c r="M44898"/>
      <c r="N44898"/>
      <c r="O44898"/>
      <c r="P44898"/>
      <c r="Q44898"/>
      <c r="R44898"/>
    </row>
    <row r="44899" spans="3:18" x14ac:dyDescent="0.2">
      <c r="C44899"/>
      <c r="D44899"/>
      <c r="E44899"/>
      <c r="F44899"/>
      <c r="G44899"/>
      <c r="H44899"/>
      <c r="I44899"/>
      <c r="J44899"/>
      <c r="K44899"/>
      <c r="L44899"/>
      <c r="M44899"/>
      <c r="N44899"/>
      <c r="O44899"/>
      <c r="P44899"/>
      <c r="Q44899"/>
      <c r="R44899"/>
    </row>
    <row r="44900" spans="3:18" x14ac:dyDescent="0.2">
      <c r="C44900"/>
      <c r="D44900"/>
      <c r="E44900"/>
      <c r="F44900"/>
      <c r="G44900"/>
      <c r="H44900"/>
      <c r="I44900"/>
      <c r="J44900"/>
      <c r="K44900"/>
      <c r="L44900"/>
      <c r="M44900"/>
      <c r="N44900"/>
      <c r="O44900"/>
      <c r="P44900"/>
      <c r="Q44900"/>
      <c r="R44900"/>
    </row>
    <row r="44901" spans="3:18" x14ac:dyDescent="0.2">
      <c r="C44901"/>
      <c r="D44901"/>
      <c r="E44901"/>
      <c r="F44901"/>
      <c r="G44901"/>
      <c r="H44901"/>
      <c r="I44901"/>
      <c r="J44901"/>
      <c r="K44901"/>
      <c r="L44901"/>
      <c r="M44901"/>
      <c r="N44901"/>
      <c r="O44901"/>
      <c r="P44901"/>
      <c r="Q44901"/>
      <c r="R44901"/>
    </row>
    <row r="44902" spans="3:18" x14ac:dyDescent="0.2">
      <c r="C44902"/>
      <c r="D44902"/>
      <c r="E44902"/>
      <c r="F44902"/>
      <c r="G44902"/>
      <c r="H44902"/>
      <c r="I44902"/>
      <c r="J44902"/>
      <c r="K44902"/>
      <c r="L44902"/>
      <c r="M44902"/>
      <c r="N44902"/>
      <c r="O44902"/>
      <c r="P44902"/>
      <c r="Q44902"/>
      <c r="R44902"/>
    </row>
    <row r="44903" spans="3:18" x14ac:dyDescent="0.2">
      <c r="C44903"/>
      <c r="D44903"/>
      <c r="E44903"/>
      <c r="F44903"/>
      <c r="G44903"/>
      <c r="H44903"/>
      <c r="I44903"/>
      <c r="J44903"/>
      <c r="K44903"/>
      <c r="L44903"/>
      <c r="M44903"/>
      <c r="N44903"/>
      <c r="O44903"/>
      <c r="P44903"/>
      <c r="Q44903"/>
      <c r="R44903"/>
    </row>
    <row r="44904" spans="3:18" x14ac:dyDescent="0.2">
      <c r="C44904"/>
      <c r="D44904"/>
      <c r="E44904"/>
      <c r="F44904"/>
      <c r="G44904"/>
      <c r="H44904"/>
      <c r="I44904"/>
      <c r="J44904"/>
      <c r="K44904"/>
      <c r="L44904"/>
      <c r="M44904"/>
      <c r="N44904"/>
      <c r="O44904"/>
      <c r="P44904"/>
      <c r="Q44904"/>
      <c r="R44904"/>
    </row>
    <row r="44905" spans="3:18" x14ac:dyDescent="0.2">
      <c r="C44905"/>
      <c r="D44905"/>
      <c r="E44905"/>
      <c r="F44905"/>
      <c r="G44905"/>
      <c r="H44905"/>
      <c r="I44905"/>
      <c r="J44905"/>
      <c r="K44905"/>
      <c r="L44905"/>
      <c r="M44905"/>
      <c r="N44905"/>
      <c r="O44905"/>
      <c r="P44905"/>
      <c r="Q44905"/>
      <c r="R44905"/>
    </row>
    <row r="44906" spans="3:18" x14ac:dyDescent="0.2">
      <c r="C44906"/>
      <c r="D44906"/>
      <c r="E44906"/>
      <c r="F44906"/>
      <c r="G44906"/>
      <c r="H44906"/>
      <c r="I44906"/>
      <c r="J44906"/>
      <c r="K44906"/>
      <c r="L44906"/>
      <c r="M44906"/>
      <c r="N44906"/>
      <c r="O44906"/>
      <c r="P44906"/>
      <c r="Q44906"/>
      <c r="R44906"/>
    </row>
    <row r="44907" spans="3:18" x14ac:dyDescent="0.2">
      <c r="C44907"/>
      <c r="D44907"/>
      <c r="E44907"/>
      <c r="F44907"/>
      <c r="G44907"/>
      <c r="H44907"/>
      <c r="I44907"/>
      <c r="J44907"/>
      <c r="K44907"/>
      <c r="L44907"/>
      <c r="M44907"/>
      <c r="N44907"/>
      <c r="O44907"/>
      <c r="P44907"/>
      <c r="Q44907"/>
      <c r="R44907"/>
    </row>
    <row r="44908" spans="3:18" x14ac:dyDescent="0.2">
      <c r="C44908"/>
      <c r="D44908"/>
      <c r="E44908"/>
      <c r="F44908"/>
      <c r="G44908"/>
      <c r="H44908"/>
      <c r="I44908"/>
      <c r="J44908"/>
      <c r="K44908"/>
      <c r="L44908"/>
      <c r="M44908"/>
      <c r="N44908"/>
      <c r="O44908"/>
      <c r="P44908"/>
      <c r="Q44908"/>
      <c r="R44908"/>
    </row>
    <row r="44909" spans="3:18" x14ac:dyDescent="0.2">
      <c r="C44909"/>
      <c r="D44909"/>
      <c r="E44909"/>
      <c r="F44909"/>
      <c r="G44909"/>
      <c r="H44909"/>
      <c r="I44909"/>
      <c r="J44909"/>
      <c r="K44909"/>
      <c r="L44909"/>
      <c r="M44909"/>
      <c r="N44909"/>
      <c r="O44909"/>
      <c r="P44909"/>
      <c r="Q44909"/>
      <c r="R44909"/>
    </row>
    <row r="44910" spans="3:18" x14ac:dyDescent="0.2">
      <c r="C44910"/>
      <c r="D44910"/>
      <c r="E44910"/>
      <c r="F44910"/>
      <c r="G44910"/>
      <c r="H44910"/>
      <c r="I44910"/>
      <c r="J44910"/>
      <c r="K44910"/>
      <c r="L44910"/>
      <c r="M44910"/>
      <c r="N44910"/>
      <c r="O44910"/>
      <c r="P44910"/>
      <c r="Q44910"/>
      <c r="R44910"/>
    </row>
    <row r="44911" spans="3:18" x14ac:dyDescent="0.2">
      <c r="C44911"/>
      <c r="D44911"/>
      <c r="E44911"/>
      <c r="F44911"/>
      <c r="G44911"/>
      <c r="H44911"/>
      <c r="I44911"/>
      <c r="J44911"/>
      <c r="K44911"/>
      <c r="L44911"/>
      <c r="M44911"/>
      <c r="N44911"/>
      <c r="O44911"/>
      <c r="P44911"/>
      <c r="Q44911"/>
      <c r="R44911"/>
    </row>
    <row r="44912" spans="3:18" x14ac:dyDescent="0.2">
      <c r="C44912"/>
      <c r="D44912"/>
      <c r="E44912"/>
      <c r="F44912"/>
      <c r="G44912"/>
      <c r="H44912"/>
      <c r="I44912"/>
      <c r="J44912"/>
      <c r="K44912"/>
      <c r="L44912"/>
      <c r="M44912"/>
      <c r="N44912"/>
      <c r="O44912"/>
      <c r="P44912"/>
      <c r="Q44912"/>
      <c r="R44912"/>
    </row>
    <row r="44913" spans="3:18" x14ac:dyDescent="0.2">
      <c r="C44913"/>
      <c r="D44913"/>
      <c r="E44913"/>
      <c r="F44913"/>
      <c r="G44913"/>
      <c r="H44913"/>
      <c r="I44913"/>
      <c r="J44913"/>
      <c r="K44913"/>
      <c r="L44913"/>
      <c r="M44913"/>
      <c r="N44913"/>
      <c r="O44913"/>
      <c r="P44913"/>
      <c r="Q44913"/>
      <c r="R44913"/>
    </row>
    <row r="44914" spans="3:18" x14ac:dyDescent="0.2">
      <c r="C44914"/>
      <c r="D44914"/>
      <c r="E44914"/>
      <c r="F44914"/>
      <c r="G44914"/>
      <c r="H44914"/>
      <c r="I44914"/>
      <c r="J44914"/>
      <c r="K44914"/>
      <c r="L44914"/>
      <c r="M44914"/>
      <c r="N44914"/>
      <c r="O44914"/>
      <c r="P44914"/>
      <c r="Q44914"/>
      <c r="R44914"/>
    </row>
    <row r="44915" spans="3:18" x14ac:dyDescent="0.2">
      <c r="C44915"/>
      <c r="D44915"/>
      <c r="E44915"/>
      <c r="F44915"/>
      <c r="G44915"/>
      <c r="H44915"/>
      <c r="I44915"/>
      <c r="J44915"/>
      <c r="K44915"/>
      <c r="L44915"/>
      <c r="M44915"/>
      <c r="N44915"/>
      <c r="O44915"/>
      <c r="P44915"/>
      <c r="Q44915"/>
      <c r="R44915"/>
    </row>
    <row r="44916" spans="3:18" x14ac:dyDescent="0.2">
      <c r="C44916"/>
      <c r="D44916"/>
      <c r="E44916"/>
      <c r="F44916"/>
      <c r="G44916"/>
      <c r="H44916"/>
      <c r="I44916"/>
      <c r="J44916"/>
      <c r="K44916"/>
      <c r="L44916"/>
      <c r="M44916"/>
      <c r="N44916"/>
      <c r="O44916"/>
      <c r="P44916"/>
      <c r="Q44916"/>
      <c r="R44916"/>
    </row>
    <row r="44917" spans="3:18" x14ac:dyDescent="0.2">
      <c r="C44917"/>
      <c r="D44917"/>
      <c r="E44917"/>
      <c r="F44917"/>
      <c r="G44917"/>
      <c r="H44917"/>
      <c r="I44917"/>
      <c r="J44917"/>
      <c r="K44917"/>
      <c r="L44917"/>
      <c r="M44917"/>
      <c r="N44917"/>
      <c r="O44917"/>
      <c r="P44917"/>
      <c r="Q44917"/>
      <c r="R44917"/>
    </row>
    <row r="44918" spans="3:18" x14ac:dyDescent="0.2">
      <c r="C44918"/>
      <c r="D44918"/>
      <c r="E44918"/>
      <c r="F44918"/>
      <c r="G44918"/>
      <c r="H44918"/>
      <c r="I44918"/>
      <c r="J44918"/>
      <c r="K44918"/>
      <c r="L44918"/>
      <c r="M44918"/>
      <c r="N44918"/>
      <c r="O44918"/>
      <c r="P44918"/>
      <c r="Q44918"/>
      <c r="R44918"/>
    </row>
    <row r="44919" spans="3:18" x14ac:dyDescent="0.2">
      <c r="C44919"/>
      <c r="D44919"/>
      <c r="E44919"/>
      <c r="F44919"/>
      <c r="G44919"/>
      <c r="H44919"/>
      <c r="I44919"/>
      <c r="J44919"/>
      <c r="K44919"/>
      <c r="L44919"/>
      <c r="M44919"/>
      <c r="N44919"/>
      <c r="O44919"/>
      <c r="P44919"/>
      <c r="Q44919"/>
      <c r="R44919"/>
    </row>
    <row r="44920" spans="3:18" x14ac:dyDescent="0.2">
      <c r="C44920"/>
      <c r="D44920"/>
      <c r="E44920"/>
      <c r="F44920"/>
      <c r="G44920"/>
      <c r="H44920"/>
      <c r="I44920"/>
      <c r="J44920"/>
      <c r="K44920"/>
      <c r="L44920"/>
      <c r="M44920"/>
      <c r="N44920"/>
      <c r="O44920"/>
      <c r="P44920"/>
      <c r="Q44920"/>
      <c r="R44920"/>
    </row>
    <row r="44921" spans="3:18" x14ac:dyDescent="0.2">
      <c r="C44921"/>
      <c r="D44921"/>
      <c r="E44921"/>
      <c r="F44921"/>
      <c r="G44921"/>
      <c r="H44921"/>
      <c r="I44921"/>
      <c r="J44921"/>
      <c r="K44921"/>
      <c r="L44921"/>
      <c r="M44921"/>
      <c r="N44921"/>
      <c r="O44921"/>
      <c r="P44921"/>
      <c r="Q44921"/>
      <c r="R44921"/>
    </row>
    <row r="44922" spans="3:18" x14ac:dyDescent="0.2">
      <c r="C44922"/>
      <c r="D44922"/>
      <c r="E44922"/>
      <c r="F44922"/>
      <c r="G44922"/>
      <c r="H44922"/>
      <c r="I44922"/>
      <c r="J44922"/>
      <c r="K44922"/>
      <c r="L44922"/>
      <c r="M44922"/>
      <c r="N44922"/>
      <c r="O44922"/>
      <c r="P44922"/>
      <c r="Q44922"/>
      <c r="R44922"/>
    </row>
    <row r="44923" spans="3:18" x14ac:dyDescent="0.2">
      <c r="C44923"/>
      <c r="D44923"/>
      <c r="E44923"/>
      <c r="F44923"/>
      <c r="G44923"/>
      <c r="H44923"/>
      <c r="I44923"/>
      <c r="J44923"/>
      <c r="K44923"/>
      <c r="L44923"/>
      <c r="M44923"/>
      <c r="N44923"/>
      <c r="O44923"/>
      <c r="P44923"/>
      <c r="Q44923"/>
      <c r="R44923"/>
    </row>
    <row r="44924" spans="3:18" x14ac:dyDescent="0.2">
      <c r="C44924"/>
      <c r="D44924"/>
      <c r="E44924"/>
      <c r="F44924"/>
      <c r="G44924"/>
      <c r="H44924"/>
      <c r="I44924"/>
      <c r="J44924"/>
      <c r="K44924"/>
      <c r="L44924"/>
      <c r="M44924"/>
      <c r="N44924"/>
      <c r="O44924"/>
      <c r="P44924"/>
      <c r="Q44924"/>
      <c r="R44924"/>
    </row>
    <row r="44925" spans="3:18" x14ac:dyDescent="0.2">
      <c r="C44925"/>
      <c r="D44925"/>
      <c r="E44925"/>
      <c r="F44925"/>
      <c r="G44925"/>
      <c r="H44925"/>
      <c r="I44925"/>
      <c r="J44925"/>
      <c r="K44925"/>
      <c r="L44925"/>
      <c r="M44925"/>
      <c r="N44925"/>
      <c r="O44925"/>
      <c r="P44925"/>
      <c r="Q44925"/>
      <c r="R44925"/>
    </row>
    <row r="44926" spans="3:18" x14ac:dyDescent="0.2">
      <c r="C44926"/>
      <c r="D44926"/>
      <c r="E44926"/>
      <c r="F44926"/>
      <c r="G44926"/>
      <c r="H44926"/>
      <c r="I44926"/>
      <c r="J44926"/>
      <c r="K44926"/>
      <c r="L44926"/>
      <c r="M44926"/>
      <c r="N44926"/>
      <c r="O44926"/>
      <c r="P44926"/>
      <c r="Q44926"/>
      <c r="R44926"/>
    </row>
    <row r="44927" spans="3:18" x14ac:dyDescent="0.2">
      <c r="C44927"/>
      <c r="D44927"/>
      <c r="E44927"/>
      <c r="F44927"/>
      <c r="G44927"/>
      <c r="H44927"/>
      <c r="I44927"/>
      <c r="J44927"/>
      <c r="K44927"/>
      <c r="L44927"/>
      <c r="M44927"/>
      <c r="N44927"/>
      <c r="O44927"/>
      <c r="P44927"/>
      <c r="Q44927"/>
      <c r="R44927"/>
    </row>
    <row r="44928" spans="3:18" x14ac:dyDescent="0.2">
      <c r="C44928"/>
      <c r="D44928"/>
      <c r="E44928"/>
      <c r="F44928"/>
      <c r="G44928"/>
      <c r="H44928"/>
      <c r="I44928"/>
      <c r="J44928"/>
      <c r="K44928"/>
      <c r="L44928"/>
      <c r="M44928"/>
      <c r="N44928"/>
      <c r="O44928"/>
      <c r="P44928"/>
      <c r="Q44928"/>
      <c r="R44928"/>
    </row>
    <row r="44929" spans="3:18" x14ac:dyDescent="0.2">
      <c r="C44929"/>
      <c r="D44929"/>
      <c r="E44929"/>
      <c r="F44929"/>
      <c r="G44929"/>
      <c r="H44929"/>
      <c r="I44929"/>
      <c r="J44929"/>
      <c r="K44929"/>
      <c r="L44929"/>
      <c r="M44929"/>
      <c r="N44929"/>
      <c r="O44929"/>
      <c r="P44929"/>
      <c r="Q44929"/>
      <c r="R44929"/>
    </row>
    <row r="44930" spans="3:18" x14ac:dyDescent="0.2">
      <c r="C44930"/>
      <c r="D44930"/>
      <c r="E44930"/>
      <c r="F44930"/>
      <c r="G44930"/>
      <c r="H44930"/>
      <c r="I44930"/>
      <c r="J44930"/>
      <c r="K44930"/>
      <c r="L44930"/>
      <c r="M44930"/>
      <c r="N44930"/>
      <c r="O44930"/>
      <c r="P44930"/>
      <c r="Q44930"/>
      <c r="R44930"/>
    </row>
    <row r="44931" spans="3:18" x14ac:dyDescent="0.2">
      <c r="C44931"/>
      <c r="D44931"/>
      <c r="E44931"/>
      <c r="F44931"/>
      <c r="G44931"/>
      <c r="H44931"/>
      <c r="I44931"/>
      <c r="J44931"/>
      <c r="K44931"/>
      <c r="L44931"/>
      <c r="M44931"/>
      <c r="N44931"/>
      <c r="O44931"/>
      <c r="P44931"/>
      <c r="Q44931"/>
      <c r="R44931"/>
    </row>
    <row r="44932" spans="3:18" x14ac:dyDescent="0.2">
      <c r="C44932"/>
      <c r="D44932"/>
      <c r="E44932"/>
      <c r="F44932"/>
      <c r="G44932"/>
      <c r="H44932"/>
      <c r="I44932"/>
      <c r="J44932"/>
      <c r="K44932"/>
      <c r="L44932"/>
      <c r="M44932"/>
      <c r="N44932"/>
      <c r="O44932"/>
      <c r="P44932"/>
      <c r="Q44932"/>
      <c r="R44932"/>
    </row>
    <row r="44933" spans="3:18" x14ac:dyDescent="0.2">
      <c r="C44933"/>
      <c r="D44933"/>
      <c r="E44933"/>
      <c r="F44933"/>
      <c r="G44933"/>
      <c r="H44933"/>
      <c r="I44933"/>
      <c r="J44933"/>
      <c r="K44933"/>
      <c r="L44933"/>
      <c r="M44933"/>
      <c r="N44933"/>
      <c r="O44933"/>
      <c r="P44933"/>
      <c r="Q44933"/>
      <c r="R44933"/>
    </row>
    <row r="44934" spans="3:18" x14ac:dyDescent="0.2">
      <c r="C44934"/>
      <c r="D44934"/>
      <c r="E44934"/>
      <c r="F44934"/>
      <c r="G44934"/>
      <c r="H44934"/>
      <c r="I44934"/>
      <c r="J44934"/>
      <c r="K44934"/>
      <c r="L44934"/>
      <c r="M44934"/>
      <c r="N44934"/>
      <c r="O44934"/>
      <c r="P44934"/>
      <c r="Q44934"/>
      <c r="R44934"/>
    </row>
    <row r="44935" spans="3:18" x14ac:dyDescent="0.2">
      <c r="C44935"/>
      <c r="D44935"/>
      <c r="E44935"/>
      <c r="F44935"/>
      <c r="G44935"/>
      <c r="H44935"/>
      <c r="I44935"/>
      <c r="J44935"/>
      <c r="K44935"/>
      <c r="L44935"/>
      <c r="M44935"/>
      <c r="N44935"/>
      <c r="O44935"/>
      <c r="P44935"/>
      <c r="Q44935"/>
      <c r="R44935"/>
    </row>
    <row r="44936" spans="3:18" x14ac:dyDescent="0.2">
      <c r="C44936"/>
      <c r="D44936"/>
      <c r="E44936"/>
      <c r="F44936"/>
      <c r="G44936"/>
      <c r="H44936"/>
      <c r="I44936"/>
      <c r="J44936"/>
      <c r="K44936"/>
      <c r="L44936"/>
      <c r="M44936"/>
      <c r="N44936"/>
      <c r="O44936"/>
      <c r="P44936"/>
      <c r="Q44936"/>
      <c r="R44936"/>
    </row>
    <row r="44937" spans="3:18" x14ac:dyDescent="0.2">
      <c r="C44937"/>
      <c r="D44937"/>
      <c r="E44937"/>
      <c r="F44937"/>
      <c r="G44937"/>
      <c r="H44937"/>
      <c r="I44937"/>
      <c r="J44937"/>
      <c r="K44937"/>
      <c r="L44937"/>
      <c r="M44937"/>
      <c r="N44937"/>
      <c r="O44937"/>
      <c r="P44937"/>
      <c r="Q44937"/>
      <c r="R44937"/>
    </row>
    <row r="44938" spans="3:18" x14ac:dyDescent="0.2">
      <c r="C44938"/>
      <c r="D44938"/>
      <c r="E44938"/>
      <c r="F44938"/>
      <c r="G44938"/>
      <c r="H44938"/>
      <c r="I44938"/>
      <c r="J44938"/>
      <c r="K44938"/>
      <c r="L44938"/>
      <c r="M44938"/>
      <c r="N44938"/>
      <c r="O44938"/>
      <c r="P44938"/>
      <c r="Q44938"/>
      <c r="R44938"/>
    </row>
    <row r="44939" spans="3:18" x14ac:dyDescent="0.2">
      <c r="C44939"/>
      <c r="D44939"/>
      <c r="E44939"/>
      <c r="F44939"/>
      <c r="G44939"/>
      <c r="H44939"/>
      <c r="I44939"/>
      <c r="J44939"/>
      <c r="K44939"/>
      <c r="L44939"/>
      <c r="M44939"/>
      <c r="N44939"/>
      <c r="O44939"/>
      <c r="P44939"/>
      <c r="Q44939"/>
      <c r="R44939"/>
    </row>
    <row r="44940" spans="3:18" x14ac:dyDescent="0.2">
      <c r="C44940"/>
      <c r="D44940"/>
      <c r="E44940"/>
      <c r="F44940"/>
      <c r="G44940"/>
      <c r="H44940"/>
      <c r="I44940"/>
      <c r="J44940"/>
      <c r="K44940"/>
      <c r="L44940"/>
      <c r="M44940"/>
      <c r="N44940"/>
      <c r="O44940"/>
      <c r="P44940"/>
      <c r="Q44940"/>
      <c r="R44940"/>
    </row>
    <row r="44941" spans="3:18" x14ac:dyDescent="0.2">
      <c r="C44941"/>
      <c r="D44941"/>
      <c r="E44941"/>
      <c r="F44941"/>
      <c r="G44941"/>
      <c r="H44941"/>
      <c r="I44941"/>
      <c r="J44941"/>
      <c r="K44941"/>
      <c r="L44941"/>
      <c r="M44941"/>
      <c r="N44941"/>
      <c r="O44941"/>
      <c r="P44941"/>
      <c r="Q44941"/>
      <c r="R44941"/>
    </row>
    <row r="44942" spans="3:18" x14ac:dyDescent="0.2">
      <c r="C44942"/>
      <c r="D44942"/>
      <c r="E44942"/>
      <c r="F44942"/>
      <c r="G44942"/>
      <c r="H44942"/>
      <c r="I44942"/>
      <c r="J44942"/>
      <c r="K44942"/>
      <c r="L44942"/>
      <c r="M44942"/>
      <c r="N44942"/>
      <c r="O44942"/>
      <c r="P44942"/>
      <c r="Q44942"/>
      <c r="R44942"/>
    </row>
    <row r="44943" spans="3:18" x14ac:dyDescent="0.2">
      <c r="C44943"/>
      <c r="D44943"/>
      <c r="E44943"/>
      <c r="F44943"/>
      <c r="G44943"/>
      <c r="H44943"/>
      <c r="I44943"/>
      <c r="J44943"/>
      <c r="K44943"/>
      <c r="L44943"/>
      <c r="M44943"/>
      <c r="N44943"/>
      <c r="O44943"/>
      <c r="P44943"/>
      <c r="Q44943"/>
      <c r="R44943"/>
    </row>
    <row r="44944" spans="3:18" x14ac:dyDescent="0.2">
      <c r="C44944"/>
      <c r="D44944"/>
      <c r="E44944"/>
      <c r="F44944"/>
      <c r="G44944"/>
      <c r="H44944"/>
      <c r="I44944"/>
      <c r="J44944"/>
      <c r="K44944"/>
      <c r="L44944"/>
      <c r="M44944"/>
      <c r="N44944"/>
      <c r="O44944"/>
      <c r="P44944"/>
      <c r="Q44944"/>
      <c r="R44944"/>
    </row>
    <row r="44945" spans="3:18" x14ac:dyDescent="0.2">
      <c r="C44945"/>
      <c r="D44945"/>
      <c r="E44945"/>
      <c r="F44945"/>
      <c r="G44945"/>
      <c r="H44945"/>
      <c r="I44945"/>
      <c r="J44945"/>
      <c r="K44945"/>
      <c r="L44945"/>
      <c r="M44945"/>
      <c r="N44945"/>
      <c r="O44945"/>
      <c r="P44945"/>
      <c r="Q44945"/>
      <c r="R44945"/>
    </row>
    <row r="44946" spans="3:18" x14ac:dyDescent="0.2">
      <c r="C44946"/>
      <c r="D44946"/>
      <c r="E44946"/>
      <c r="F44946"/>
      <c r="G44946"/>
      <c r="H44946"/>
      <c r="I44946"/>
      <c r="J44946"/>
      <c r="K44946"/>
      <c r="L44946"/>
      <c r="M44946"/>
      <c r="N44946"/>
      <c r="O44946"/>
      <c r="P44946"/>
      <c r="Q44946"/>
      <c r="R44946"/>
    </row>
    <row r="44947" spans="3:18" x14ac:dyDescent="0.2">
      <c r="C44947"/>
      <c r="D44947"/>
      <c r="E44947"/>
      <c r="F44947"/>
      <c r="G44947"/>
      <c r="H44947"/>
      <c r="I44947"/>
      <c r="J44947"/>
      <c r="K44947"/>
      <c r="L44947"/>
      <c r="M44947"/>
      <c r="N44947"/>
      <c r="O44947"/>
      <c r="P44947"/>
      <c r="Q44947"/>
      <c r="R44947"/>
    </row>
    <row r="44948" spans="3:18" x14ac:dyDescent="0.2">
      <c r="C44948"/>
      <c r="D44948"/>
      <c r="E44948"/>
      <c r="F44948"/>
      <c r="G44948"/>
      <c r="H44948"/>
      <c r="I44948"/>
      <c r="J44948"/>
      <c r="K44948"/>
      <c r="L44948"/>
      <c r="M44948"/>
      <c r="N44948"/>
      <c r="O44948"/>
      <c r="P44948"/>
      <c r="Q44948"/>
      <c r="R44948"/>
    </row>
    <row r="44949" spans="3:18" x14ac:dyDescent="0.2">
      <c r="C44949"/>
      <c r="D44949"/>
      <c r="E44949"/>
      <c r="F44949"/>
      <c r="G44949"/>
      <c r="H44949"/>
      <c r="I44949"/>
      <c r="J44949"/>
      <c r="K44949"/>
      <c r="L44949"/>
      <c r="M44949"/>
      <c r="N44949"/>
      <c r="O44949"/>
      <c r="P44949"/>
      <c r="Q44949"/>
      <c r="R44949"/>
    </row>
    <row r="44950" spans="3:18" x14ac:dyDescent="0.2">
      <c r="C44950"/>
      <c r="D44950"/>
      <c r="E44950"/>
      <c r="F44950"/>
      <c r="G44950"/>
      <c r="H44950"/>
      <c r="I44950"/>
      <c r="J44950"/>
      <c r="K44950"/>
      <c r="L44950"/>
      <c r="M44950"/>
      <c r="N44950"/>
      <c r="O44950"/>
      <c r="P44950"/>
      <c r="Q44950"/>
      <c r="R44950"/>
    </row>
    <row r="44951" spans="3:18" x14ac:dyDescent="0.2">
      <c r="C44951"/>
      <c r="D44951"/>
      <c r="E44951"/>
      <c r="F44951"/>
      <c r="G44951"/>
      <c r="H44951"/>
      <c r="I44951"/>
      <c r="J44951"/>
      <c r="K44951"/>
      <c r="L44951"/>
      <c r="M44951"/>
      <c r="N44951"/>
      <c r="O44951"/>
      <c r="P44951"/>
      <c r="Q44951"/>
      <c r="R44951"/>
    </row>
    <row r="44952" spans="3:18" x14ac:dyDescent="0.2">
      <c r="C44952"/>
      <c r="D44952"/>
      <c r="E44952"/>
      <c r="F44952"/>
      <c r="G44952"/>
      <c r="H44952"/>
      <c r="I44952"/>
      <c r="J44952"/>
      <c r="K44952"/>
      <c r="L44952"/>
      <c r="M44952"/>
      <c r="N44952"/>
      <c r="O44952"/>
      <c r="P44952"/>
      <c r="Q44952"/>
      <c r="R44952"/>
    </row>
    <row r="44953" spans="3:18" x14ac:dyDescent="0.2">
      <c r="C44953"/>
      <c r="D44953"/>
      <c r="E44953"/>
      <c r="F44953"/>
      <c r="G44953"/>
      <c r="H44953"/>
      <c r="I44953"/>
      <c r="J44953"/>
      <c r="K44953"/>
      <c r="L44953"/>
      <c r="M44953"/>
      <c r="N44953"/>
      <c r="O44953"/>
      <c r="P44953"/>
      <c r="Q44953"/>
      <c r="R44953"/>
    </row>
    <row r="44954" spans="3:18" x14ac:dyDescent="0.2">
      <c r="C44954"/>
      <c r="D44954"/>
      <c r="E44954"/>
      <c r="F44954"/>
      <c r="G44954"/>
      <c r="H44954"/>
      <c r="I44954"/>
      <c r="J44954"/>
      <c r="K44954"/>
      <c r="L44954"/>
      <c r="M44954"/>
      <c r="N44954"/>
      <c r="O44954"/>
      <c r="P44954"/>
      <c r="Q44954"/>
      <c r="R44954"/>
    </row>
    <row r="44955" spans="3:18" x14ac:dyDescent="0.2">
      <c r="C44955"/>
      <c r="D44955"/>
      <c r="E44955"/>
      <c r="F44955"/>
      <c r="G44955"/>
      <c r="H44955"/>
      <c r="I44955"/>
      <c r="J44955"/>
      <c r="K44955"/>
      <c r="L44955"/>
      <c r="M44955"/>
      <c r="N44955"/>
      <c r="O44955"/>
      <c r="P44955"/>
      <c r="Q44955"/>
      <c r="R44955"/>
    </row>
    <row r="44956" spans="3:18" x14ac:dyDescent="0.2">
      <c r="C44956"/>
      <c r="D44956"/>
      <c r="E44956"/>
      <c r="F44956"/>
      <c r="G44956"/>
      <c r="H44956"/>
      <c r="I44956"/>
      <c r="J44956"/>
      <c r="K44956"/>
      <c r="L44956"/>
      <c r="M44956"/>
      <c r="N44956"/>
      <c r="O44956"/>
      <c r="P44956"/>
      <c r="Q44956"/>
      <c r="R44956"/>
    </row>
    <row r="44957" spans="3:18" x14ac:dyDescent="0.2">
      <c r="C44957"/>
      <c r="D44957"/>
      <c r="E44957"/>
      <c r="F44957"/>
      <c r="G44957"/>
      <c r="H44957"/>
      <c r="I44957"/>
      <c r="J44957"/>
      <c r="K44957"/>
      <c r="L44957"/>
      <c r="M44957"/>
      <c r="N44957"/>
      <c r="O44957"/>
      <c r="P44957"/>
      <c r="Q44957"/>
      <c r="R44957"/>
    </row>
    <row r="44958" spans="3:18" x14ac:dyDescent="0.2">
      <c r="C44958"/>
      <c r="D44958"/>
      <c r="E44958"/>
      <c r="F44958"/>
      <c r="G44958"/>
      <c r="H44958"/>
      <c r="I44958"/>
      <c r="J44958"/>
      <c r="K44958"/>
      <c r="L44958"/>
      <c r="M44958"/>
      <c r="N44958"/>
      <c r="O44958"/>
      <c r="P44958"/>
      <c r="Q44958"/>
      <c r="R44958"/>
    </row>
    <row r="44959" spans="3:18" x14ac:dyDescent="0.2">
      <c r="C44959"/>
      <c r="D44959"/>
      <c r="E44959"/>
      <c r="F44959"/>
      <c r="G44959"/>
      <c r="H44959"/>
      <c r="I44959"/>
      <c r="J44959"/>
      <c r="K44959"/>
      <c r="L44959"/>
      <c r="M44959"/>
      <c r="N44959"/>
      <c r="O44959"/>
      <c r="P44959"/>
      <c r="Q44959"/>
      <c r="R44959"/>
    </row>
    <row r="44960" spans="3:18" x14ac:dyDescent="0.2">
      <c r="C44960"/>
      <c r="D44960"/>
      <c r="E44960"/>
      <c r="F44960"/>
      <c r="G44960"/>
      <c r="H44960"/>
      <c r="I44960"/>
      <c r="J44960"/>
      <c r="K44960"/>
      <c r="L44960"/>
      <c r="M44960"/>
      <c r="N44960"/>
      <c r="O44960"/>
      <c r="P44960"/>
      <c r="Q44960"/>
      <c r="R44960"/>
    </row>
    <row r="44961" spans="3:18" x14ac:dyDescent="0.2">
      <c r="C44961"/>
      <c r="D44961"/>
      <c r="E44961"/>
      <c r="F44961"/>
      <c r="G44961"/>
      <c r="H44961"/>
      <c r="I44961"/>
      <c r="J44961"/>
      <c r="K44961"/>
      <c r="L44961"/>
      <c r="M44961"/>
      <c r="N44961"/>
      <c r="O44961"/>
      <c r="P44961"/>
      <c r="Q44961"/>
      <c r="R44961"/>
    </row>
    <row r="44962" spans="3:18" x14ac:dyDescent="0.2">
      <c r="C44962"/>
      <c r="D44962"/>
      <c r="E44962"/>
      <c r="F44962"/>
      <c r="G44962"/>
      <c r="H44962"/>
      <c r="I44962"/>
      <c r="J44962"/>
      <c r="K44962"/>
      <c r="L44962"/>
      <c r="M44962"/>
      <c r="N44962"/>
      <c r="O44962"/>
      <c r="P44962"/>
      <c r="Q44962"/>
      <c r="R44962"/>
    </row>
    <row r="44963" spans="3:18" x14ac:dyDescent="0.2">
      <c r="C44963"/>
      <c r="D44963"/>
      <c r="E44963"/>
      <c r="F44963"/>
      <c r="G44963"/>
      <c r="H44963"/>
      <c r="I44963"/>
      <c r="J44963"/>
      <c r="K44963"/>
      <c r="L44963"/>
      <c r="M44963"/>
      <c r="N44963"/>
      <c r="O44963"/>
      <c r="P44963"/>
      <c r="Q44963"/>
      <c r="R44963"/>
    </row>
    <row r="44964" spans="3:18" x14ac:dyDescent="0.2">
      <c r="C44964"/>
      <c r="D44964"/>
      <c r="E44964"/>
      <c r="F44964"/>
      <c r="G44964"/>
      <c r="H44964"/>
      <c r="I44964"/>
      <c r="J44964"/>
      <c r="K44964"/>
      <c r="L44964"/>
      <c r="M44964"/>
      <c r="N44964"/>
      <c r="O44964"/>
      <c r="P44964"/>
      <c r="Q44964"/>
      <c r="R44964"/>
    </row>
    <row r="44965" spans="3:18" x14ac:dyDescent="0.2">
      <c r="C44965"/>
      <c r="D44965"/>
      <c r="E44965"/>
      <c r="F44965"/>
      <c r="G44965"/>
      <c r="H44965"/>
      <c r="I44965"/>
      <c r="J44965"/>
      <c r="K44965"/>
      <c r="L44965"/>
      <c r="M44965"/>
      <c r="N44965"/>
      <c r="O44965"/>
      <c r="P44965"/>
      <c r="Q44965"/>
      <c r="R44965"/>
    </row>
    <row r="44966" spans="3:18" x14ac:dyDescent="0.2">
      <c r="C44966"/>
      <c r="D44966"/>
      <c r="E44966"/>
      <c r="F44966"/>
      <c r="G44966"/>
      <c r="H44966"/>
      <c r="I44966"/>
      <c r="J44966"/>
      <c r="K44966"/>
      <c r="L44966"/>
      <c r="M44966"/>
      <c r="N44966"/>
      <c r="O44966"/>
      <c r="P44966"/>
      <c r="Q44966"/>
      <c r="R44966"/>
    </row>
    <row r="44967" spans="3:18" x14ac:dyDescent="0.2">
      <c r="C44967"/>
      <c r="D44967"/>
      <c r="E44967"/>
      <c r="F44967"/>
      <c r="G44967"/>
      <c r="H44967"/>
      <c r="I44967"/>
      <c r="J44967"/>
      <c r="K44967"/>
      <c r="L44967"/>
      <c r="M44967"/>
      <c r="N44967"/>
      <c r="O44967"/>
      <c r="P44967"/>
      <c r="Q44967"/>
      <c r="R44967"/>
    </row>
    <row r="44968" spans="3:18" x14ac:dyDescent="0.2">
      <c r="C44968"/>
      <c r="D44968"/>
      <c r="E44968"/>
      <c r="F44968"/>
      <c r="G44968"/>
      <c r="H44968"/>
      <c r="I44968"/>
      <c r="J44968"/>
      <c r="K44968"/>
      <c r="L44968"/>
      <c r="M44968"/>
      <c r="N44968"/>
      <c r="O44968"/>
      <c r="P44968"/>
      <c r="Q44968"/>
      <c r="R44968"/>
    </row>
    <row r="44969" spans="3:18" x14ac:dyDescent="0.2">
      <c r="C44969"/>
      <c r="D44969"/>
      <c r="E44969"/>
      <c r="F44969"/>
      <c r="G44969"/>
      <c r="H44969"/>
      <c r="I44969"/>
      <c r="J44969"/>
      <c r="K44969"/>
      <c r="L44969"/>
      <c r="M44969"/>
      <c r="N44969"/>
      <c r="O44969"/>
      <c r="P44969"/>
      <c r="Q44969"/>
      <c r="R44969"/>
    </row>
    <row r="44970" spans="3:18" x14ac:dyDescent="0.2">
      <c r="C44970"/>
      <c r="D44970"/>
      <c r="E44970"/>
      <c r="F44970"/>
      <c r="G44970"/>
      <c r="H44970"/>
      <c r="I44970"/>
      <c r="J44970"/>
      <c r="K44970"/>
      <c r="L44970"/>
      <c r="M44970"/>
      <c r="N44970"/>
      <c r="O44970"/>
      <c r="P44970"/>
      <c r="Q44970"/>
      <c r="R44970"/>
    </row>
    <row r="44971" spans="3:18" x14ac:dyDescent="0.2">
      <c r="C44971"/>
      <c r="D44971"/>
      <c r="E44971"/>
      <c r="F44971"/>
      <c r="G44971"/>
      <c r="H44971"/>
      <c r="I44971"/>
      <c r="J44971"/>
      <c r="K44971"/>
      <c r="L44971"/>
      <c r="M44971"/>
      <c r="N44971"/>
      <c r="O44971"/>
      <c r="P44971"/>
      <c r="Q44971"/>
      <c r="R44971"/>
    </row>
    <row r="44972" spans="3:18" x14ac:dyDescent="0.2">
      <c r="C44972"/>
      <c r="D44972"/>
      <c r="E44972"/>
      <c r="F44972"/>
      <c r="G44972"/>
      <c r="H44972"/>
      <c r="I44972"/>
      <c r="J44972"/>
      <c r="K44972"/>
      <c r="L44972"/>
      <c r="M44972"/>
      <c r="N44972"/>
      <c r="O44972"/>
      <c r="P44972"/>
      <c r="Q44972"/>
      <c r="R44972"/>
    </row>
    <row r="44973" spans="3:18" x14ac:dyDescent="0.2">
      <c r="C44973"/>
      <c r="D44973"/>
      <c r="E44973"/>
      <c r="F44973"/>
      <c r="G44973"/>
      <c r="H44973"/>
      <c r="I44973"/>
      <c r="J44973"/>
      <c r="K44973"/>
      <c r="L44973"/>
      <c r="M44973"/>
      <c r="N44973"/>
      <c r="O44973"/>
      <c r="P44973"/>
      <c r="Q44973"/>
      <c r="R44973"/>
    </row>
    <row r="44974" spans="3:18" x14ac:dyDescent="0.2">
      <c r="C44974"/>
      <c r="D44974"/>
      <c r="E44974"/>
      <c r="F44974"/>
      <c r="G44974"/>
      <c r="H44974"/>
      <c r="I44974"/>
      <c r="J44974"/>
      <c r="K44974"/>
      <c r="L44974"/>
      <c r="M44974"/>
      <c r="N44974"/>
      <c r="O44974"/>
      <c r="P44974"/>
      <c r="Q44974"/>
      <c r="R44974"/>
    </row>
    <row r="44975" spans="3:18" x14ac:dyDescent="0.2">
      <c r="C44975"/>
      <c r="D44975"/>
      <c r="E44975"/>
      <c r="F44975"/>
      <c r="G44975"/>
      <c r="H44975"/>
      <c r="I44975"/>
      <c r="J44975"/>
      <c r="K44975"/>
      <c r="L44975"/>
      <c r="M44975"/>
      <c r="N44975"/>
      <c r="O44975"/>
      <c r="P44975"/>
      <c r="Q44975"/>
      <c r="R44975"/>
    </row>
    <row r="44976" spans="3:18" x14ac:dyDescent="0.2">
      <c r="C44976"/>
      <c r="D44976"/>
      <c r="E44976"/>
      <c r="F44976"/>
      <c r="G44976"/>
      <c r="H44976"/>
      <c r="I44976"/>
      <c r="J44976"/>
      <c r="K44976"/>
      <c r="L44976"/>
      <c r="M44976"/>
      <c r="N44976"/>
      <c r="O44976"/>
      <c r="P44976"/>
      <c r="Q44976"/>
      <c r="R44976"/>
    </row>
    <row r="44977" spans="3:18" x14ac:dyDescent="0.2">
      <c r="C44977"/>
      <c r="D44977"/>
      <c r="E44977"/>
      <c r="F44977"/>
      <c r="G44977"/>
      <c r="H44977"/>
      <c r="I44977"/>
      <c r="J44977"/>
      <c r="K44977"/>
      <c r="L44977"/>
      <c r="M44977"/>
      <c r="N44977"/>
      <c r="O44977"/>
      <c r="P44977"/>
      <c r="Q44977"/>
      <c r="R44977"/>
    </row>
    <row r="44978" spans="3:18" x14ac:dyDescent="0.2">
      <c r="C44978"/>
      <c r="D44978"/>
      <c r="E44978"/>
      <c r="F44978"/>
      <c r="G44978"/>
      <c r="H44978"/>
      <c r="I44978"/>
      <c r="J44978"/>
      <c r="K44978"/>
      <c r="L44978"/>
      <c r="M44978"/>
      <c r="N44978"/>
      <c r="O44978"/>
      <c r="P44978"/>
      <c r="Q44978"/>
      <c r="R44978"/>
    </row>
    <row r="44979" spans="3:18" x14ac:dyDescent="0.2">
      <c r="C44979"/>
      <c r="D44979"/>
      <c r="E44979"/>
      <c r="F44979"/>
      <c r="G44979"/>
      <c r="H44979"/>
      <c r="I44979"/>
      <c r="J44979"/>
      <c r="K44979"/>
      <c r="L44979"/>
      <c r="M44979"/>
      <c r="N44979"/>
      <c r="O44979"/>
      <c r="P44979"/>
      <c r="Q44979"/>
      <c r="R44979"/>
    </row>
    <row r="44980" spans="3:18" x14ac:dyDescent="0.2">
      <c r="C44980"/>
      <c r="D44980"/>
      <c r="E44980"/>
      <c r="F44980"/>
      <c r="G44980"/>
      <c r="H44980"/>
      <c r="I44980"/>
      <c r="J44980"/>
      <c r="K44980"/>
      <c r="L44980"/>
      <c r="M44980"/>
      <c r="N44980"/>
      <c r="O44980"/>
      <c r="P44980"/>
      <c r="Q44980"/>
      <c r="R44980"/>
    </row>
    <row r="44981" spans="3:18" x14ac:dyDescent="0.2">
      <c r="C44981"/>
      <c r="D44981"/>
      <c r="E44981"/>
      <c r="F44981"/>
      <c r="G44981"/>
      <c r="H44981"/>
      <c r="I44981"/>
      <c r="J44981"/>
      <c r="K44981"/>
      <c r="L44981"/>
      <c r="M44981"/>
      <c r="N44981"/>
      <c r="O44981"/>
      <c r="P44981"/>
      <c r="Q44981"/>
      <c r="R44981"/>
    </row>
    <row r="44982" spans="3:18" x14ac:dyDescent="0.2">
      <c r="C44982"/>
      <c r="D44982"/>
      <c r="E44982"/>
      <c r="F44982"/>
      <c r="G44982"/>
      <c r="H44982"/>
      <c r="I44982"/>
      <c r="J44982"/>
      <c r="K44982"/>
      <c r="L44982"/>
      <c r="M44982"/>
      <c r="N44982"/>
      <c r="O44982"/>
      <c r="P44982"/>
      <c r="Q44982"/>
      <c r="R44982"/>
    </row>
    <row r="44983" spans="3:18" x14ac:dyDescent="0.2">
      <c r="C44983"/>
      <c r="D44983"/>
      <c r="E44983"/>
      <c r="F44983"/>
      <c r="G44983"/>
      <c r="H44983"/>
      <c r="I44983"/>
      <c r="J44983"/>
      <c r="K44983"/>
      <c r="L44983"/>
      <c r="M44983"/>
      <c r="N44983"/>
      <c r="O44983"/>
      <c r="P44983"/>
      <c r="Q44983"/>
      <c r="R44983"/>
    </row>
    <row r="44984" spans="3:18" x14ac:dyDescent="0.2">
      <c r="C44984"/>
      <c r="D44984"/>
      <c r="E44984"/>
      <c r="F44984"/>
      <c r="G44984"/>
      <c r="H44984"/>
      <c r="I44984"/>
      <c r="J44984"/>
      <c r="K44984"/>
      <c r="L44984"/>
      <c r="M44984"/>
      <c r="N44984"/>
      <c r="O44984"/>
      <c r="P44984"/>
      <c r="Q44984"/>
      <c r="R44984"/>
    </row>
    <row r="44985" spans="3:18" x14ac:dyDescent="0.2">
      <c r="C44985"/>
      <c r="D44985"/>
      <c r="E44985"/>
      <c r="F44985"/>
      <c r="G44985"/>
      <c r="H44985"/>
      <c r="I44985"/>
      <c r="J44985"/>
      <c r="K44985"/>
      <c r="L44985"/>
      <c r="M44985"/>
      <c r="N44985"/>
      <c r="O44985"/>
      <c r="P44985"/>
      <c r="Q44985"/>
      <c r="R44985"/>
    </row>
    <row r="44986" spans="3:18" x14ac:dyDescent="0.2">
      <c r="C44986"/>
      <c r="D44986"/>
      <c r="E44986"/>
      <c r="F44986"/>
      <c r="G44986"/>
      <c r="H44986"/>
      <c r="I44986"/>
      <c r="J44986"/>
      <c r="K44986"/>
      <c r="L44986"/>
      <c r="M44986"/>
      <c r="N44986"/>
      <c r="O44986"/>
      <c r="P44986"/>
      <c r="Q44986"/>
      <c r="R44986"/>
    </row>
    <row r="44987" spans="3:18" x14ac:dyDescent="0.2">
      <c r="C44987"/>
      <c r="D44987"/>
      <c r="E44987"/>
      <c r="F44987"/>
      <c r="G44987"/>
      <c r="H44987"/>
      <c r="I44987"/>
      <c r="J44987"/>
      <c r="K44987"/>
      <c r="L44987"/>
      <c r="M44987"/>
      <c r="N44987"/>
      <c r="O44987"/>
      <c r="P44987"/>
      <c r="Q44987"/>
      <c r="R44987"/>
    </row>
    <row r="44988" spans="3:18" x14ac:dyDescent="0.2">
      <c r="C44988"/>
      <c r="D44988"/>
      <c r="E44988"/>
      <c r="F44988"/>
      <c r="G44988"/>
      <c r="H44988"/>
      <c r="I44988"/>
      <c r="J44988"/>
      <c r="K44988"/>
      <c r="L44988"/>
      <c r="M44988"/>
      <c r="N44988"/>
      <c r="O44988"/>
      <c r="P44988"/>
      <c r="Q44988"/>
      <c r="R44988"/>
    </row>
    <row r="44989" spans="3:18" x14ac:dyDescent="0.2">
      <c r="C44989"/>
      <c r="D44989"/>
      <c r="E44989"/>
      <c r="F44989"/>
      <c r="G44989"/>
      <c r="H44989"/>
      <c r="I44989"/>
      <c r="J44989"/>
      <c r="K44989"/>
      <c r="L44989"/>
      <c r="M44989"/>
      <c r="N44989"/>
      <c r="O44989"/>
      <c r="P44989"/>
      <c r="Q44989"/>
      <c r="R44989"/>
    </row>
    <row r="44990" spans="3:18" x14ac:dyDescent="0.2">
      <c r="C44990"/>
      <c r="D44990"/>
      <c r="E44990"/>
      <c r="F44990"/>
      <c r="G44990"/>
      <c r="H44990"/>
      <c r="I44990"/>
      <c r="J44990"/>
      <c r="K44990"/>
      <c r="L44990"/>
      <c r="M44990"/>
      <c r="N44990"/>
      <c r="O44990"/>
      <c r="P44990"/>
      <c r="Q44990"/>
      <c r="R44990"/>
    </row>
    <row r="44991" spans="3:18" x14ac:dyDescent="0.2">
      <c r="C44991"/>
      <c r="D44991"/>
      <c r="E44991"/>
      <c r="F44991"/>
      <c r="G44991"/>
      <c r="H44991"/>
      <c r="I44991"/>
      <c r="J44991"/>
      <c r="K44991"/>
      <c r="L44991"/>
      <c r="M44991"/>
      <c r="N44991"/>
      <c r="O44991"/>
      <c r="P44991"/>
      <c r="Q44991"/>
      <c r="R44991"/>
    </row>
    <row r="44992" spans="3:18" x14ac:dyDescent="0.2">
      <c r="C44992"/>
      <c r="D44992"/>
      <c r="E44992"/>
      <c r="F44992"/>
      <c r="G44992"/>
      <c r="H44992"/>
      <c r="I44992"/>
      <c r="J44992"/>
      <c r="K44992"/>
      <c r="L44992"/>
      <c r="M44992"/>
      <c r="N44992"/>
      <c r="O44992"/>
      <c r="P44992"/>
      <c r="Q44992"/>
      <c r="R44992"/>
    </row>
    <row r="44993" spans="3:18" x14ac:dyDescent="0.2">
      <c r="C44993"/>
      <c r="D44993"/>
      <c r="E44993"/>
      <c r="F44993"/>
      <c r="G44993"/>
      <c r="H44993"/>
      <c r="I44993"/>
      <c r="J44993"/>
      <c r="K44993"/>
      <c r="L44993"/>
      <c r="M44993"/>
      <c r="N44993"/>
      <c r="O44993"/>
      <c r="P44993"/>
      <c r="Q44993"/>
      <c r="R44993"/>
    </row>
    <row r="44994" spans="3:18" x14ac:dyDescent="0.2">
      <c r="C44994"/>
      <c r="D44994"/>
      <c r="E44994"/>
      <c r="F44994"/>
      <c r="G44994"/>
      <c r="H44994"/>
      <c r="I44994"/>
      <c r="J44994"/>
      <c r="K44994"/>
      <c r="L44994"/>
      <c r="M44994"/>
      <c r="N44994"/>
      <c r="O44994"/>
      <c r="P44994"/>
      <c r="Q44994"/>
      <c r="R44994"/>
    </row>
    <row r="44995" spans="3:18" x14ac:dyDescent="0.2">
      <c r="C44995"/>
      <c r="D44995"/>
      <c r="E44995"/>
      <c r="F44995"/>
      <c r="G44995"/>
      <c r="H44995"/>
      <c r="I44995"/>
      <c r="J44995"/>
      <c r="K44995"/>
      <c r="L44995"/>
      <c r="M44995"/>
      <c r="N44995"/>
      <c r="O44995"/>
      <c r="P44995"/>
      <c r="Q44995"/>
      <c r="R44995"/>
    </row>
    <row r="44996" spans="3:18" x14ac:dyDescent="0.2">
      <c r="C44996"/>
      <c r="D44996"/>
      <c r="E44996"/>
      <c r="F44996"/>
      <c r="G44996"/>
      <c r="H44996"/>
      <c r="I44996"/>
      <c r="J44996"/>
      <c r="K44996"/>
      <c r="L44996"/>
      <c r="M44996"/>
      <c r="N44996"/>
      <c r="O44996"/>
      <c r="P44996"/>
      <c r="Q44996"/>
      <c r="R44996"/>
    </row>
    <row r="44997" spans="3:18" x14ac:dyDescent="0.2">
      <c r="C44997"/>
      <c r="D44997"/>
      <c r="E44997"/>
      <c r="F44997"/>
      <c r="G44997"/>
      <c r="H44997"/>
      <c r="I44997"/>
      <c r="J44997"/>
      <c r="K44997"/>
      <c r="L44997"/>
      <c r="M44997"/>
      <c r="N44997"/>
      <c r="O44997"/>
      <c r="P44997"/>
      <c r="Q44997"/>
      <c r="R44997"/>
    </row>
    <row r="44998" spans="3:18" x14ac:dyDescent="0.2">
      <c r="C44998"/>
      <c r="D44998"/>
      <c r="E44998"/>
      <c r="F44998"/>
      <c r="G44998"/>
      <c r="H44998"/>
      <c r="I44998"/>
      <c r="J44998"/>
      <c r="K44998"/>
      <c r="L44998"/>
      <c r="M44998"/>
      <c r="N44998"/>
      <c r="O44998"/>
      <c r="P44998"/>
      <c r="Q44998"/>
      <c r="R44998"/>
    </row>
    <row r="44999" spans="3:18" x14ac:dyDescent="0.2">
      <c r="C44999"/>
      <c r="D44999"/>
      <c r="E44999"/>
      <c r="F44999"/>
      <c r="G44999"/>
      <c r="H44999"/>
      <c r="I44999"/>
      <c r="J44999"/>
      <c r="K44999"/>
      <c r="L44999"/>
      <c r="M44999"/>
      <c r="N44999"/>
      <c r="O44999"/>
      <c r="P44999"/>
      <c r="Q44999"/>
      <c r="R44999"/>
    </row>
    <row r="45000" spans="3:18" x14ac:dyDescent="0.2">
      <c r="C45000"/>
      <c r="D45000"/>
      <c r="E45000"/>
      <c r="F45000"/>
      <c r="G45000"/>
      <c r="H45000"/>
      <c r="I45000"/>
      <c r="J45000"/>
      <c r="K45000"/>
      <c r="L45000"/>
      <c r="M45000"/>
      <c r="N45000"/>
      <c r="O45000"/>
      <c r="P45000"/>
      <c r="Q45000"/>
      <c r="R45000"/>
    </row>
    <row r="45001" spans="3:18" x14ac:dyDescent="0.2">
      <c r="C45001"/>
      <c r="D45001"/>
      <c r="E45001"/>
      <c r="F45001"/>
      <c r="G45001"/>
      <c r="H45001"/>
      <c r="I45001"/>
      <c r="J45001"/>
      <c r="K45001"/>
      <c r="L45001"/>
      <c r="M45001"/>
      <c r="N45001"/>
      <c r="O45001"/>
      <c r="P45001"/>
      <c r="Q45001"/>
      <c r="R45001"/>
    </row>
    <row r="45002" spans="3:18" x14ac:dyDescent="0.2">
      <c r="C45002"/>
      <c r="D45002"/>
      <c r="E45002"/>
      <c r="F45002"/>
      <c r="G45002"/>
      <c r="H45002"/>
      <c r="I45002"/>
      <c r="J45002"/>
      <c r="K45002"/>
      <c r="L45002"/>
      <c r="M45002"/>
      <c r="N45002"/>
      <c r="O45002"/>
      <c r="P45002"/>
      <c r="Q45002"/>
      <c r="R45002"/>
    </row>
    <row r="45003" spans="3:18" x14ac:dyDescent="0.2">
      <c r="C45003"/>
      <c r="D45003"/>
      <c r="E45003"/>
      <c r="F45003"/>
      <c r="G45003"/>
      <c r="H45003"/>
      <c r="I45003"/>
      <c r="J45003"/>
      <c r="K45003"/>
      <c r="L45003"/>
      <c r="M45003"/>
      <c r="N45003"/>
      <c r="O45003"/>
      <c r="P45003"/>
      <c r="Q45003"/>
      <c r="R45003"/>
    </row>
    <row r="45004" spans="3:18" x14ac:dyDescent="0.2">
      <c r="C45004"/>
      <c r="D45004"/>
      <c r="E45004"/>
      <c r="F45004"/>
      <c r="G45004"/>
      <c r="H45004"/>
      <c r="I45004"/>
      <c r="J45004"/>
      <c r="K45004"/>
      <c r="L45004"/>
      <c r="M45004"/>
      <c r="N45004"/>
      <c r="O45004"/>
      <c r="P45004"/>
      <c r="Q45004"/>
      <c r="R45004"/>
    </row>
    <row r="45005" spans="3:18" x14ac:dyDescent="0.2">
      <c r="C45005"/>
      <c r="D45005"/>
      <c r="E45005"/>
      <c r="F45005"/>
      <c r="G45005"/>
      <c r="H45005"/>
      <c r="I45005"/>
      <c r="J45005"/>
      <c r="K45005"/>
      <c r="L45005"/>
      <c r="M45005"/>
      <c r="N45005"/>
      <c r="O45005"/>
      <c r="P45005"/>
      <c r="Q45005"/>
      <c r="R45005"/>
    </row>
    <row r="45006" spans="3:18" x14ac:dyDescent="0.2">
      <c r="C45006"/>
      <c r="D45006"/>
      <c r="E45006"/>
      <c r="F45006"/>
      <c r="G45006"/>
      <c r="H45006"/>
      <c r="I45006"/>
      <c r="J45006"/>
      <c r="K45006"/>
      <c r="L45006"/>
      <c r="M45006"/>
      <c r="N45006"/>
      <c r="O45006"/>
      <c r="P45006"/>
      <c r="Q45006"/>
      <c r="R45006"/>
    </row>
    <row r="45007" spans="3:18" x14ac:dyDescent="0.2">
      <c r="C45007"/>
      <c r="D45007"/>
      <c r="E45007"/>
      <c r="F45007"/>
      <c r="G45007"/>
      <c r="H45007"/>
      <c r="I45007"/>
      <c r="J45007"/>
      <c r="K45007"/>
      <c r="L45007"/>
      <c r="M45007"/>
      <c r="N45007"/>
      <c r="O45007"/>
      <c r="P45007"/>
      <c r="Q45007"/>
      <c r="R45007"/>
    </row>
    <row r="45008" spans="3:18" x14ac:dyDescent="0.2">
      <c r="C45008"/>
      <c r="D45008"/>
      <c r="E45008"/>
      <c r="F45008"/>
      <c r="G45008"/>
      <c r="H45008"/>
      <c r="I45008"/>
      <c r="J45008"/>
      <c r="K45008"/>
      <c r="L45008"/>
      <c r="M45008"/>
      <c r="N45008"/>
      <c r="O45008"/>
      <c r="P45008"/>
      <c r="Q45008"/>
      <c r="R45008"/>
    </row>
    <row r="45009" spans="3:18" x14ac:dyDescent="0.2">
      <c r="C45009"/>
      <c r="D45009"/>
      <c r="E45009"/>
      <c r="F45009"/>
      <c r="G45009"/>
      <c r="H45009"/>
      <c r="I45009"/>
      <c r="J45009"/>
      <c r="K45009"/>
      <c r="L45009"/>
      <c r="M45009"/>
      <c r="N45009"/>
      <c r="O45009"/>
      <c r="P45009"/>
      <c r="Q45009"/>
      <c r="R45009"/>
    </row>
    <row r="45010" spans="3:18" x14ac:dyDescent="0.2">
      <c r="C45010"/>
      <c r="D45010"/>
      <c r="E45010"/>
      <c r="F45010"/>
      <c r="G45010"/>
      <c r="H45010"/>
      <c r="I45010"/>
      <c r="J45010"/>
      <c r="K45010"/>
      <c r="L45010"/>
      <c r="M45010"/>
      <c r="N45010"/>
      <c r="O45010"/>
      <c r="P45010"/>
      <c r="Q45010"/>
      <c r="R45010"/>
    </row>
    <row r="45011" spans="3:18" x14ac:dyDescent="0.2">
      <c r="C45011"/>
      <c r="D45011"/>
      <c r="E45011"/>
      <c r="F45011"/>
      <c r="G45011"/>
      <c r="H45011"/>
      <c r="I45011"/>
      <c r="J45011"/>
      <c r="K45011"/>
      <c r="L45011"/>
      <c r="M45011"/>
      <c r="N45011"/>
      <c r="O45011"/>
      <c r="P45011"/>
      <c r="Q45011"/>
      <c r="R45011"/>
    </row>
    <row r="45012" spans="3:18" x14ac:dyDescent="0.2">
      <c r="C45012"/>
      <c r="D45012"/>
      <c r="E45012"/>
      <c r="F45012"/>
      <c r="G45012"/>
      <c r="H45012"/>
      <c r="I45012"/>
      <c r="J45012"/>
      <c r="K45012"/>
      <c r="L45012"/>
      <c r="M45012"/>
      <c r="N45012"/>
      <c r="O45012"/>
      <c r="P45012"/>
      <c r="Q45012"/>
      <c r="R45012"/>
    </row>
    <row r="45013" spans="3:18" x14ac:dyDescent="0.2">
      <c r="C45013"/>
      <c r="D45013"/>
      <c r="E45013"/>
      <c r="F45013"/>
      <c r="G45013"/>
      <c r="H45013"/>
      <c r="I45013"/>
      <c r="J45013"/>
      <c r="K45013"/>
      <c r="L45013"/>
      <c r="M45013"/>
      <c r="N45013"/>
      <c r="O45013"/>
      <c r="P45013"/>
      <c r="Q45013"/>
      <c r="R45013"/>
    </row>
    <row r="45014" spans="3:18" x14ac:dyDescent="0.2">
      <c r="C45014"/>
      <c r="D45014"/>
      <c r="E45014"/>
      <c r="F45014"/>
      <c r="G45014"/>
      <c r="H45014"/>
      <c r="I45014"/>
      <c r="J45014"/>
      <c r="K45014"/>
      <c r="L45014"/>
      <c r="M45014"/>
      <c r="N45014"/>
      <c r="O45014"/>
      <c r="P45014"/>
      <c r="Q45014"/>
      <c r="R45014"/>
    </row>
    <row r="45015" spans="3:18" x14ac:dyDescent="0.2">
      <c r="C45015"/>
      <c r="D45015"/>
      <c r="E45015"/>
      <c r="F45015"/>
      <c r="G45015"/>
      <c r="H45015"/>
      <c r="I45015"/>
      <c r="J45015"/>
      <c r="K45015"/>
      <c r="L45015"/>
      <c r="M45015"/>
      <c r="N45015"/>
      <c r="O45015"/>
      <c r="P45015"/>
      <c r="Q45015"/>
      <c r="R45015"/>
    </row>
    <row r="45016" spans="3:18" x14ac:dyDescent="0.2">
      <c r="C45016"/>
      <c r="D45016"/>
      <c r="E45016"/>
      <c r="F45016"/>
      <c r="G45016"/>
      <c r="H45016"/>
      <c r="I45016"/>
      <c r="J45016"/>
      <c r="K45016"/>
      <c r="L45016"/>
      <c r="M45016"/>
      <c r="N45016"/>
      <c r="O45016"/>
      <c r="P45016"/>
      <c r="Q45016"/>
      <c r="R45016"/>
    </row>
    <row r="45017" spans="3:18" x14ac:dyDescent="0.2">
      <c r="C45017"/>
      <c r="D45017"/>
      <c r="E45017"/>
      <c r="F45017"/>
      <c r="G45017"/>
      <c r="H45017"/>
      <c r="I45017"/>
      <c r="J45017"/>
      <c r="K45017"/>
      <c r="L45017"/>
      <c r="M45017"/>
      <c r="N45017"/>
      <c r="O45017"/>
      <c r="P45017"/>
      <c r="Q45017"/>
      <c r="R45017"/>
    </row>
    <row r="45018" spans="3:18" x14ac:dyDescent="0.2">
      <c r="C45018"/>
      <c r="D45018"/>
      <c r="E45018"/>
      <c r="F45018"/>
      <c r="G45018"/>
      <c r="H45018"/>
      <c r="I45018"/>
      <c r="J45018"/>
      <c r="K45018"/>
      <c r="L45018"/>
      <c r="M45018"/>
      <c r="N45018"/>
      <c r="O45018"/>
      <c r="P45018"/>
      <c r="Q45018"/>
      <c r="R45018"/>
    </row>
    <row r="45019" spans="3:18" x14ac:dyDescent="0.2">
      <c r="C45019"/>
      <c r="D45019"/>
      <c r="E45019"/>
      <c r="F45019"/>
      <c r="G45019"/>
      <c r="H45019"/>
      <c r="I45019"/>
      <c r="J45019"/>
      <c r="K45019"/>
      <c r="L45019"/>
      <c r="M45019"/>
      <c r="N45019"/>
      <c r="O45019"/>
      <c r="P45019"/>
      <c r="Q45019"/>
      <c r="R45019"/>
    </row>
    <row r="45020" spans="3:18" x14ac:dyDescent="0.2">
      <c r="C45020"/>
      <c r="D45020"/>
      <c r="E45020"/>
      <c r="F45020"/>
      <c r="G45020"/>
      <c r="H45020"/>
      <c r="I45020"/>
      <c r="J45020"/>
      <c r="K45020"/>
      <c r="L45020"/>
      <c r="M45020"/>
      <c r="N45020"/>
      <c r="O45020"/>
      <c r="P45020"/>
      <c r="Q45020"/>
      <c r="R45020"/>
    </row>
    <row r="45021" spans="3:18" x14ac:dyDescent="0.2">
      <c r="C45021"/>
      <c r="D45021"/>
      <c r="E45021"/>
      <c r="F45021"/>
      <c r="G45021"/>
      <c r="H45021"/>
      <c r="I45021"/>
      <c r="J45021"/>
      <c r="K45021"/>
      <c r="L45021"/>
      <c r="M45021"/>
      <c r="N45021"/>
      <c r="O45021"/>
      <c r="P45021"/>
      <c r="Q45021"/>
      <c r="R45021"/>
    </row>
    <row r="45022" spans="3:18" x14ac:dyDescent="0.2">
      <c r="C45022"/>
      <c r="D45022"/>
      <c r="E45022"/>
      <c r="F45022"/>
      <c r="G45022"/>
      <c r="H45022"/>
      <c r="I45022"/>
      <c r="J45022"/>
      <c r="K45022"/>
      <c r="L45022"/>
      <c r="M45022"/>
      <c r="N45022"/>
      <c r="O45022"/>
      <c r="P45022"/>
      <c r="Q45022"/>
      <c r="R45022"/>
    </row>
    <row r="45023" spans="3:18" x14ac:dyDescent="0.2">
      <c r="C45023"/>
      <c r="D45023"/>
      <c r="E45023"/>
      <c r="F45023"/>
      <c r="G45023"/>
      <c r="H45023"/>
      <c r="I45023"/>
      <c r="J45023"/>
      <c r="K45023"/>
      <c r="L45023"/>
      <c r="M45023"/>
      <c r="N45023"/>
      <c r="O45023"/>
      <c r="P45023"/>
      <c r="Q45023"/>
      <c r="R45023"/>
    </row>
    <row r="45024" spans="3:18" x14ac:dyDescent="0.2">
      <c r="C45024"/>
      <c r="D45024"/>
      <c r="E45024"/>
      <c r="F45024"/>
      <c r="G45024"/>
      <c r="H45024"/>
      <c r="I45024"/>
      <c r="J45024"/>
      <c r="K45024"/>
      <c r="L45024"/>
      <c r="M45024"/>
      <c r="N45024"/>
      <c r="O45024"/>
      <c r="P45024"/>
      <c r="Q45024"/>
      <c r="R45024"/>
    </row>
    <row r="45025" spans="3:18" x14ac:dyDescent="0.2">
      <c r="C45025"/>
      <c r="D45025"/>
      <c r="E45025"/>
      <c r="F45025"/>
      <c r="G45025"/>
      <c r="H45025"/>
      <c r="I45025"/>
      <c r="J45025"/>
      <c r="K45025"/>
      <c r="L45025"/>
      <c r="M45025"/>
      <c r="N45025"/>
      <c r="O45025"/>
      <c r="P45025"/>
      <c r="Q45025"/>
      <c r="R45025"/>
    </row>
    <row r="45026" spans="3:18" x14ac:dyDescent="0.2">
      <c r="C45026"/>
      <c r="D45026"/>
      <c r="E45026"/>
      <c r="F45026"/>
      <c r="G45026"/>
      <c r="H45026"/>
      <c r="I45026"/>
      <c r="J45026"/>
      <c r="K45026"/>
      <c r="L45026"/>
      <c r="M45026"/>
      <c r="N45026"/>
      <c r="O45026"/>
      <c r="P45026"/>
      <c r="Q45026"/>
      <c r="R45026"/>
    </row>
    <row r="45027" spans="3:18" x14ac:dyDescent="0.2">
      <c r="C45027"/>
      <c r="D45027"/>
      <c r="E45027"/>
      <c r="F45027"/>
      <c r="G45027"/>
      <c r="H45027"/>
      <c r="I45027"/>
      <c r="J45027"/>
      <c r="K45027"/>
      <c r="L45027"/>
      <c r="M45027"/>
      <c r="N45027"/>
      <c r="O45027"/>
      <c r="P45027"/>
      <c r="Q45027"/>
      <c r="R45027"/>
    </row>
    <row r="45028" spans="3:18" x14ac:dyDescent="0.2">
      <c r="C45028"/>
      <c r="D45028"/>
      <c r="E45028"/>
      <c r="F45028"/>
      <c r="G45028"/>
      <c r="H45028"/>
      <c r="I45028"/>
      <c r="J45028"/>
      <c r="K45028"/>
      <c r="L45028"/>
      <c r="M45028"/>
      <c r="N45028"/>
      <c r="O45028"/>
      <c r="P45028"/>
      <c r="Q45028"/>
      <c r="R45028"/>
    </row>
    <row r="45029" spans="3:18" x14ac:dyDescent="0.2">
      <c r="C45029"/>
      <c r="D45029"/>
      <c r="E45029"/>
      <c r="F45029"/>
      <c r="G45029"/>
      <c r="H45029"/>
      <c r="I45029"/>
      <c r="J45029"/>
      <c r="K45029"/>
      <c r="L45029"/>
      <c r="M45029"/>
      <c r="N45029"/>
      <c r="O45029"/>
      <c r="P45029"/>
      <c r="Q45029"/>
      <c r="R45029"/>
    </row>
    <row r="45030" spans="3:18" x14ac:dyDescent="0.2">
      <c r="C45030"/>
      <c r="D45030"/>
      <c r="E45030"/>
      <c r="F45030"/>
      <c r="G45030"/>
      <c r="H45030"/>
      <c r="I45030"/>
      <c r="J45030"/>
      <c r="K45030"/>
      <c r="L45030"/>
      <c r="M45030"/>
      <c r="N45030"/>
      <c r="O45030"/>
      <c r="P45030"/>
      <c r="Q45030"/>
      <c r="R45030"/>
    </row>
    <row r="45031" spans="3:18" x14ac:dyDescent="0.2">
      <c r="C45031"/>
      <c r="D45031"/>
      <c r="E45031"/>
      <c r="F45031"/>
      <c r="G45031"/>
      <c r="H45031"/>
      <c r="I45031"/>
      <c r="J45031"/>
      <c r="K45031"/>
      <c r="L45031"/>
      <c r="M45031"/>
      <c r="N45031"/>
      <c r="O45031"/>
      <c r="P45031"/>
      <c r="Q45031"/>
      <c r="R45031"/>
    </row>
    <row r="45032" spans="3:18" x14ac:dyDescent="0.2">
      <c r="C45032"/>
      <c r="D45032"/>
      <c r="E45032"/>
      <c r="F45032"/>
      <c r="G45032"/>
      <c r="H45032"/>
      <c r="I45032"/>
      <c r="J45032"/>
      <c r="K45032"/>
      <c r="L45032"/>
      <c r="M45032"/>
      <c r="N45032"/>
      <c r="O45032"/>
      <c r="P45032"/>
      <c r="Q45032"/>
      <c r="R45032"/>
    </row>
    <row r="45033" spans="3:18" x14ac:dyDescent="0.2">
      <c r="C45033"/>
      <c r="D45033"/>
      <c r="E45033"/>
      <c r="F45033"/>
      <c r="G45033"/>
      <c r="H45033"/>
      <c r="I45033"/>
      <c r="J45033"/>
      <c r="K45033"/>
      <c r="L45033"/>
      <c r="M45033"/>
      <c r="N45033"/>
      <c r="O45033"/>
      <c r="P45033"/>
      <c r="Q45033"/>
      <c r="R45033"/>
    </row>
    <row r="45034" spans="3:18" x14ac:dyDescent="0.2">
      <c r="C45034"/>
      <c r="D45034"/>
      <c r="E45034"/>
      <c r="F45034"/>
      <c r="G45034"/>
      <c r="H45034"/>
      <c r="I45034"/>
      <c r="J45034"/>
      <c r="K45034"/>
      <c r="L45034"/>
      <c r="M45034"/>
      <c r="N45034"/>
      <c r="O45034"/>
      <c r="P45034"/>
      <c r="Q45034"/>
      <c r="R45034"/>
    </row>
    <row r="45035" spans="3:18" x14ac:dyDescent="0.2">
      <c r="C45035"/>
      <c r="D45035"/>
      <c r="E45035"/>
      <c r="F45035"/>
      <c r="G45035"/>
      <c r="H45035"/>
      <c r="I45035"/>
      <c r="J45035"/>
      <c r="K45035"/>
      <c r="L45035"/>
      <c r="M45035"/>
      <c r="N45035"/>
      <c r="O45035"/>
      <c r="P45035"/>
      <c r="Q45035"/>
      <c r="R45035"/>
    </row>
    <row r="45036" spans="3:18" x14ac:dyDescent="0.2">
      <c r="C45036"/>
      <c r="D45036"/>
      <c r="E45036"/>
      <c r="F45036"/>
      <c r="G45036"/>
      <c r="H45036"/>
      <c r="I45036"/>
      <c r="J45036"/>
      <c r="K45036"/>
      <c r="L45036"/>
      <c r="M45036"/>
      <c r="N45036"/>
      <c r="O45036"/>
      <c r="P45036"/>
      <c r="Q45036"/>
      <c r="R45036"/>
    </row>
    <row r="45037" spans="3:18" x14ac:dyDescent="0.2">
      <c r="C45037"/>
      <c r="D45037"/>
      <c r="E45037"/>
      <c r="F45037"/>
      <c r="G45037"/>
      <c r="H45037"/>
      <c r="I45037"/>
      <c r="J45037"/>
      <c r="K45037"/>
      <c r="L45037"/>
      <c r="M45037"/>
      <c r="N45037"/>
      <c r="O45037"/>
      <c r="P45037"/>
      <c r="Q45037"/>
      <c r="R45037"/>
    </row>
    <row r="45038" spans="3:18" x14ac:dyDescent="0.2">
      <c r="C45038"/>
      <c r="D45038"/>
      <c r="E45038"/>
      <c r="F45038"/>
      <c r="G45038"/>
      <c r="H45038"/>
      <c r="I45038"/>
      <c r="J45038"/>
      <c r="K45038"/>
      <c r="L45038"/>
      <c r="M45038"/>
      <c r="N45038"/>
      <c r="O45038"/>
      <c r="P45038"/>
      <c r="Q45038"/>
      <c r="R45038"/>
    </row>
    <row r="45039" spans="3:18" x14ac:dyDescent="0.2">
      <c r="C45039"/>
      <c r="D45039"/>
      <c r="E45039"/>
      <c r="F45039"/>
      <c r="G45039"/>
      <c r="H45039"/>
      <c r="I45039"/>
      <c r="J45039"/>
      <c r="K45039"/>
      <c r="L45039"/>
      <c r="M45039"/>
      <c r="N45039"/>
      <c r="O45039"/>
      <c r="P45039"/>
      <c r="Q45039"/>
      <c r="R45039"/>
    </row>
    <row r="45040" spans="3:18" x14ac:dyDescent="0.2">
      <c r="C45040"/>
      <c r="D45040"/>
      <c r="E45040"/>
      <c r="F45040"/>
      <c r="G45040"/>
      <c r="H45040"/>
      <c r="I45040"/>
      <c r="J45040"/>
      <c r="K45040"/>
      <c r="L45040"/>
      <c r="M45040"/>
      <c r="N45040"/>
      <c r="O45040"/>
      <c r="P45040"/>
      <c r="Q45040"/>
      <c r="R45040"/>
    </row>
    <row r="45041" spans="3:18" x14ac:dyDescent="0.2">
      <c r="C45041"/>
      <c r="D45041"/>
      <c r="E45041"/>
      <c r="F45041"/>
      <c r="G45041"/>
      <c r="H45041"/>
      <c r="I45041"/>
      <c r="J45041"/>
      <c r="K45041"/>
      <c r="L45041"/>
      <c r="M45041"/>
      <c r="N45041"/>
      <c r="O45041"/>
      <c r="P45041"/>
      <c r="Q45041"/>
      <c r="R45041"/>
    </row>
    <row r="45042" spans="3:18" x14ac:dyDescent="0.2">
      <c r="C45042"/>
      <c r="D45042"/>
      <c r="E45042"/>
      <c r="F45042"/>
      <c r="G45042"/>
      <c r="H45042"/>
      <c r="I45042"/>
      <c r="J45042"/>
      <c r="K45042"/>
      <c r="L45042"/>
      <c r="M45042"/>
      <c r="N45042"/>
      <c r="O45042"/>
      <c r="P45042"/>
      <c r="Q45042"/>
      <c r="R45042"/>
    </row>
    <row r="45043" spans="3:18" x14ac:dyDescent="0.2">
      <c r="C45043"/>
      <c r="D45043"/>
      <c r="E45043"/>
      <c r="F45043"/>
      <c r="G45043"/>
      <c r="H45043"/>
      <c r="I45043"/>
      <c r="J45043"/>
      <c r="K45043"/>
      <c r="L45043"/>
      <c r="M45043"/>
      <c r="N45043"/>
      <c r="O45043"/>
      <c r="P45043"/>
      <c r="Q45043"/>
      <c r="R45043"/>
    </row>
    <row r="45044" spans="3:18" x14ac:dyDescent="0.2">
      <c r="C45044"/>
      <c r="D45044"/>
      <c r="E45044"/>
      <c r="F45044"/>
      <c r="G45044"/>
      <c r="H45044"/>
      <c r="I45044"/>
      <c r="J45044"/>
      <c r="K45044"/>
      <c r="L45044"/>
      <c r="M45044"/>
      <c r="N45044"/>
      <c r="O45044"/>
      <c r="P45044"/>
      <c r="Q45044"/>
      <c r="R45044"/>
    </row>
    <row r="45045" spans="3:18" x14ac:dyDescent="0.2">
      <c r="C45045"/>
      <c r="D45045"/>
      <c r="E45045"/>
      <c r="F45045"/>
      <c r="G45045"/>
      <c r="H45045"/>
      <c r="I45045"/>
      <c r="J45045"/>
      <c r="K45045"/>
      <c r="L45045"/>
      <c r="M45045"/>
      <c r="N45045"/>
      <c r="O45045"/>
      <c r="P45045"/>
      <c r="Q45045"/>
      <c r="R45045"/>
    </row>
    <row r="45046" spans="3:18" x14ac:dyDescent="0.2">
      <c r="C45046"/>
      <c r="D45046"/>
      <c r="E45046"/>
      <c r="F45046"/>
      <c r="G45046"/>
      <c r="H45046"/>
      <c r="I45046"/>
      <c r="J45046"/>
      <c r="K45046"/>
      <c r="L45046"/>
      <c r="M45046"/>
      <c r="N45046"/>
      <c r="O45046"/>
      <c r="P45046"/>
      <c r="Q45046"/>
      <c r="R45046"/>
    </row>
    <row r="45047" spans="3:18" x14ac:dyDescent="0.2">
      <c r="C45047"/>
      <c r="D45047"/>
      <c r="E45047"/>
      <c r="F45047"/>
      <c r="G45047"/>
      <c r="H45047"/>
      <c r="I45047"/>
      <c r="J45047"/>
      <c r="K45047"/>
      <c r="L45047"/>
      <c r="M45047"/>
      <c r="N45047"/>
      <c r="O45047"/>
      <c r="P45047"/>
      <c r="Q45047"/>
      <c r="R45047"/>
    </row>
    <row r="45048" spans="3:18" x14ac:dyDescent="0.2">
      <c r="C45048"/>
      <c r="D45048"/>
      <c r="E45048"/>
      <c r="F45048"/>
      <c r="G45048"/>
      <c r="H45048"/>
      <c r="I45048"/>
      <c r="J45048"/>
      <c r="K45048"/>
      <c r="L45048"/>
      <c r="M45048"/>
      <c r="N45048"/>
      <c r="O45048"/>
      <c r="P45048"/>
      <c r="Q45048"/>
      <c r="R45048"/>
    </row>
    <row r="45049" spans="3:18" x14ac:dyDescent="0.2">
      <c r="C45049"/>
      <c r="D45049"/>
      <c r="E45049"/>
      <c r="F45049"/>
      <c r="G45049"/>
      <c r="H45049"/>
      <c r="I45049"/>
      <c r="J45049"/>
      <c r="K45049"/>
      <c r="L45049"/>
      <c r="M45049"/>
      <c r="N45049"/>
      <c r="O45049"/>
      <c r="P45049"/>
      <c r="Q45049"/>
      <c r="R45049"/>
    </row>
    <row r="45050" spans="3:18" x14ac:dyDescent="0.2">
      <c r="C45050"/>
      <c r="D45050"/>
      <c r="E45050"/>
      <c r="F45050"/>
      <c r="G45050"/>
      <c r="H45050"/>
      <c r="I45050"/>
      <c r="J45050"/>
      <c r="K45050"/>
      <c r="L45050"/>
      <c r="M45050"/>
      <c r="N45050"/>
      <c r="O45050"/>
      <c r="P45050"/>
      <c r="Q45050"/>
      <c r="R45050"/>
    </row>
    <row r="45051" spans="3:18" x14ac:dyDescent="0.2">
      <c r="C45051"/>
      <c r="D45051"/>
      <c r="E45051"/>
      <c r="F45051"/>
      <c r="G45051"/>
      <c r="H45051"/>
      <c r="I45051"/>
      <c r="J45051"/>
      <c r="K45051"/>
      <c r="L45051"/>
      <c r="M45051"/>
      <c r="N45051"/>
      <c r="O45051"/>
      <c r="P45051"/>
      <c r="Q45051"/>
      <c r="R45051"/>
    </row>
    <row r="45052" spans="3:18" x14ac:dyDescent="0.2">
      <c r="C45052"/>
      <c r="D45052"/>
      <c r="E45052"/>
      <c r="F45052"/>
      <c r="G45052"/>
      <c r="H45052"/>
      <c r="I45052"/>
      <c r="J45052"/>
      <c r="K45052"/>
      <c r="L45052"/>
      <c r="M45052"/>
      <c r="N45052"/>
      <c r="O45052"/>
      <c r="P45052"/>
      <c r="Q45052"/>
      <c r="R45052"/>
    </row>
    <row r="45053" spans="3:18" x14ac:dyDescent="0.2">
      <c r="C45053"/>
      <c r="D45053"/>
      <c r="E45053"/>
      <c r="F45053"/>
      <c r="G45053"/>
      <c r="H45053"/>
      <c r="I45053"/>
      <c r="J45053"/>
      <c r="K45053"/>
      <c r="L45053"/>
      <c r="M45053"/>
      <c r="N45053"/>
      <c r="O45053"/>
      <c r="P45053"/>
      <c r="Q45053"/>
      <c r="R45053"/>
    </row>
    <row r="45054" spans="3:18" x14ac:dyDescent="0.2">
      <c r="C45054"/>
      <c r="D45054"/>
      <c r="E45054"/>
      <c r="F45054"/>
      <c r="G45054"/>
      <c r="H45054"/>
      <c r="I45054"/>
      <c r="J45054"/>
      <c r="K45054"/>
      <c r="L45054"/>
      <c r="M45054"/>
      <c r="N45054"/>
      <c r="O45054"/>
      <c r="P45054"/>
      <c r="Q45054"/>
      <c r="R45054"/>
    </row>
    <row r="45055" spans="3:18" x14ac:dyDescent="0.2">
      <c r="C45055"/>
      <c r="D45055"/>
      <c r="E45055"/>
      <c r="F45055"/>
      <c r="G45055"/>
      <c r="H45055"/>
      <c r="I45055"/>
      <c r="J45055"/>
      <c r="K45055"/>
      <c r="L45055"/>
      <c r="M45055"/>
      <c r="N45055"/>
      <c r="O45055"/>
      <c r="P45055"/>
      <c r="Q45055"/>
      <c r="R45055"/>
    </row>
    <row r="45056" spans="3:18" x14ac:dyDescent="0.2">
      <c r="C45056"/>
      <c r="D45056"/>
      <c r="E45056"/>
      <c r="F45056"/>
      <c r="G45056"/>
      <c r="H45056"/>
      <c r="I45056"/>
      <c r="J45056"/>
      <c r="K45056"/>
      <c r="L45056"/>
      <c r="M45056"/>
      <c r="N45056"/>
      <c r="O45056"/>
      <c r="P45056"/>
      <c r="Q45056"/>
      <c r="R45056"/>
    </row>
    <row r="45057" spans="3:18" x14ac:dyDescent="0.2">
      <c r="C45057"/>
      <c r="D45057"/>
      <c r="E45057"/>
      <c r="F45057"/>
      <c r="G45057"/>
      <c r="H45057"/>
      <c r="I45057"/>
      <c r="J45057"/>
      <c r="K45057"/>
      <c r="L45057"/>
      <c r="M45057"/>
      <c r="N45057"/>
      <c r="O45057"/>
      <c r="P45057"/>
      <c r="Q45057"/>
      <c r="R45057"/>
    </row>
    <row r="45058" spans="3:18" x14ac:dyDescent="0.2">
      <c r="C45058"/>
      <c r="D45058"/>
      <c r="E45058"/>
      <c r="F45058"/>
      <c r="G45058"/>
      <c r="H45058"/>
      <c r="I45058"/>
      <c r="J45058"/>
      <c r="K45058"/>
      <c r="L45058"/>
      <c r="M45058"/>
      <c r="N45058"/>
      <c r="O45058"/>
      <c r="P45058"/>
      <c r="Q45058"/>
      <c r="R45058"/>
    </row>
    <row r="45059" spans="3:18" x14ac:dyDescent="0.2">
      <c r="C45059"/>
      <c r="D45059"/>
      <c r="E45059"/>
      <c r="F45059"/>
      <c r="G45059"/>
      <c r="H45059"/>
      <c r="I45059"/>
      <c r="J45059"/>
      <c r="K45059"/>
      <c r="L45059"/>
      <c r="M45059"/>
      <c r="N45059"/>
      <c r="O45059"/>
      <c r="P45059"/>
      <c r="Q45059"/>
      <c r="R45059"/>
    </row>
    <row r="45060" spans="3:18" x14ac:dyDescent="0.2">
      <c r="C45060"/>
      <c r="D45060"/>
      <c r="E45060"/>
      <c r="F45060"/>
      <c r="G45060"/>
      <c r="H45060"/>
      <c r="I45060"/>
      <c r="J45060"/>
      <c r="K45060"/>
      <c r="L45060"/>
      <c r="M45060"/>
      <c r="N45060"/>
      <c r="O45060"/>
      <c r="P45060"/>
      <c r="Q45060"/>
      <c r="R45060"/>
    </row>
    <row r="45061" spans="3:18" x14ac:dyDescent="0.2">
      <c r="C45061"/>
      <c r="D45061"/>
      <c r="E45061"/>
      <c r="F45061"/>
      <c r="G45061"/>
      <c r="H45061"/>
      <c r="I45061"/>
      <c r="J45061"/>
      <c r="K45061"/>
      <c r="L45061"/>
      <c r="M45061"/>
      <c r="N45061"/>
      <c r="O45061"/>
      <c r="P45061"/>
      <c r="Q45061"/>
      <c r="R45061"/>
    </row>
    <row r="45062" spans="3:18" x14ac:dyDescent="0.2">
      <c r="C45062"/>
      <c r="D45062"/>
      <c r="E45062"/>
      <c r="F45062"/>
      <c r="G45062"/>
      <c r="H45062"/>
      <c r="I45062"/>
      <c r="J45062"/>
      <c r="K45062"/>
      <c r="L45062"/>
      <c r="M45062"/>
      <c r="N45062"/>
      <c r="O45062"/>
      <c r="P45062"/>
      <c r="Q45062"/>
      <c r="R45062"/>
    </row>
    <row r="45063" spans="3:18" x14ac:dyDescent="0.2">
      <c r="C45063"/>
      <c r="D45063"/>
      <c r="E45063"/>
      <c r="F45063"/>
      <c r="G45063"/>
      <c r="H45063"/>
      <c r="I45063"/>
      <c r="J45063"/>
      <c r="K45063"/>
      <c r="L45063"/>
      <c r="M45063"/>
      <c r="N45063"/>
      <c r="O45063"/>
      <c r="P45063"/>
      <c r="Q45063"/>
      <c r="R45063"/>
    </row>
    <row r="45064" spans="3:18" x14ac:dyDescent="0.2">
      <c r="C45064"/>
      <c r="D45064"/>
      <c r="E45064"/>
      <c r="F45064"/>
      <c r="G45064"/>
      <c r="H45064"/>
      <c r="I45064"/>
      <c r="J45064"/>
      <c r="K45064"/>
      <c r="L45064"/>
      <c r="M45064"/>
      <c r="N45064"/>
      <c r="O45064"/>
      <c r="P45064"/>
      <c r="Q45064"/>
      <c r="R45064"/>
    </row>
    <row r="45065" spans="3:18" x14ac:dyDescent="0.2">
      <c r="C45065"/>
      <c r="D45065"/>
      <c r="E45065"/>
      <c r="F45065"/>
      <c r="G45065"/>
      <c r="H45065"/>
      <c r="I45065"/>
      <c r="J45065"/>
      <c r="K45065"/>
      <c r="L45065"/>
      <c r="M45065"/>
      <c r="N45065"/>
      <c r="O45065"/>
      <c r="P45065"/>
      <c r="Q45065"/>
      <c r="R45065"/>
    </row>
    <row r="45066" spans="3:18" x14ac:dyDescent="0.2">
      <c r="C45066"/>
      <c r="D45066"/>
      <c r="E45066"/>
      <c r="F45066"/>
      <c r="G45066"/>
      <c r="H45066"/>
      <c r="I45066"/>
      <c r="J45066"/>
      <c r="K45066"/>
      <c r="L45066"/>
      <c r="M45066"/>
      <c r="N45066"/>
      <c r="O45066"/>
      <c r="P45066"/>
      <c r="Q45066"/>
      <c r="R45066"/>
    </row>
    <row r="45067" spans="3:18" x14ac:dyDescent="0.2">
      <c r="C45067"/>
      <c r="D45067"/>
      <c r="E45067"/>
      <c r="F45067"/>
      <c r="G45067"/>
      <c r="H45067"/>
      <c r="I45067"/>
      <c r="J45067"/>
      <c r="K45067"/>
      <c r="L45067"/>
      <c r="M45067"/>
      <c r="N45067"/>
      <c r="O45067"/>
      <c r="P45067"/>
      <c r="Q45067"/>
      <c r="R45067"/>
    </row>
    <row r="45068" spans="3:18" x14ac:dyDescent="0.2">
      <c r="C45068"/>
      <c r="D45068"/>
      <c r="E45068"/>
      <c r="F45068"/>
      <c r="G45068"/>
      <c r="H45068"/>
      <c r="I45068"/>
      <c r="J45068"/>
      <c r="K45068"/>
      <c r="L45068"/>
      <c r="M45068"/>
      <c r="N45068"/>
      <c r="O45068"/>
      <c r="P45068"/>
      <c r="Q45068"/>
      <c r="R45068"/>
    </row>
    <row r="45069" spans="3:18" x14ac:dyDescent="0.2">
      <c r="C45069"/>
      <c r="D45069"/>
      <c r="E45069"/>
      <c r="F45069"/>
      <c r="G45069"/>
      <c r="H45069"/>
      <c r="I45069"/>
      <c r="J45069"/>
      <c r="K45069"/>
      <c r="L45069"/>
      <c r="M45069"/>
      <c r="N45069"/>
      <c r="O45069"/>
      <c r="P45069"/>
      <c r="Q45069"/>
      <c r="R45069"/>
    </row>
    <row r="45070" spans="3:18" x14ac:dyDescent="0.2">
      <c r="C45070"/>
      <c r="D45070"/>
      <c r="E45070"/>
      <c r="F45070"/>
      <c r="G45070"/>
      <c r="H45070"/>
      <c r="I45070"/>
      <c r="J45070"/>
      <c r="K45070"/>
      <c r="L45070"/>
      <c r="M45070"/>
      <c r="N45070"/>
      <c r="O45070"/>
      <c r="P45070"/>
      <c r="Q45070"/>
      <c r="R45070"/>
    </row>
    <row r="45071" spans="3:18" x14ac:dyDescent="0.2">
      <c r="C45071"/>
      <c r="D45071"/>
      <c r="E45071"/>
      <c r="F45071"/>
      <c r="G45071"/>
      <c r="H45071"/>
      <c r="I45071"/>
      <c r="J45071"/>
      <c r="K45071"/>
      <c r="L45071"/>
      <c r="M45071"/>
      <c r="N45071"/>
      <c r="O45071"/>
      <c r="P45071"/>
      <c r="Q45071"/>
      <c r="R45071"/>
    </row>
    <row r="45072" spans="3:18" x14ac:dyDescent="0.2">
      <c r="C45072"/>
      <c r="D45072"/>
      <c r="E45072"/>
      <c r="F45072"/>
      <c r="G45072"/>
      <c r="H45072"/>
      <c r="I45072"/>
      <c r="J45072"/>
      <c r="K45072"/>
      <c r="L45072"/>
      <c r="M45072"/>
      <c r="N45072"/>
      <c r="O45072"/>
      <c r="P45072"/>
      <c r="Q45072"/>
      <c r="R45072"/>
    </row>
    <row r="45073" spans="3:18" x14ac:dyDescent="0.2">
      <c r="C45073"/>
      <c r="D45073"/>
      <c r="E45073"/>
      <c r="F45073"/>
      <c r="G45073"/>
      <c r="H45073"/>
      <c r="I45073"/>
      <c r="J45073"/>
      <c r="K45073"/>
      <c r="L45073"/>
      <c r="M45073"/>
      <c r="N45073"/>
      <c r="O45073"/>
      <c r="P45073"/>
      <c r="Q45073"/>
      <c r="R45073"/>
    </row>
    <row r="45074" spans="3:18" x14ac:dyDescent="0.2">
      <c r="C45074"/>
      <c r="D45074"/>
      <c r="E45074"/>
      <c r="F45074"/>
      <c r="G45074"/>
      <c r="H45074"/>
      <c r="I45074"/>
      <c r="J45074"/>
      <c r="K45074"/>
      <c r="L45074"/>
      <c r="M45074"/>
      <c r="N45074"/>
      <c r="O45074"/>
      <c r="P45074"/>
      <c r="Q45074"/>
      <c r="R45074"/>
    </row>
    <row r="45075" spans="3:18" x14ac:dyDescent="0.2">
      <c r="C45075"/>
      <c r="D45075"/>
      <c r="E45075"/>
      <c r="F45075"/>
      <c r="G45075"/>
      <c r="H45075"/>
      <c r="I45075"/>
      <c r="J45075"/>
      <c r="K45075"/>
      <c r="L45075"/>
      <c r="M45075"/>
      <c r="N45075"/>
      <c r="O45075"/>
      <c r="P45075"/>
      <c r="Q45075"/>
      <c r="R45075"/>
    </row>
    <row r="45076" spans="3:18" x14ac:dyDescent="0.2">
      <c r="C45076"/>
      <c r="D45076"/>
      <c r="E45076"/>
      <c r="F45076"/>
      <c r="G45076"/>
      <c r="H45076"/>
      <c r="I45076"/>
      <c r="J45076"/>
      <c r="K45076"/>
      <c r="L45076"/>
      <c r="M45076"/>
      <c r="N45076"/>
      <c r="O45076"/>
      <c r="P45076"/>
      <c r="Q45076"/>
      <c r="R45076"/>
    </row>
    <row r="45077" spans="3:18" x14ac:dyDescent="0.2">
      <c r="C45077"/>
      <c r="D45077"/>
      <c r="E45077"/>
      <c r="F45077"/>
      <c r="G45077"/>
      <c r="H45077"/>
      <c r="I45077"/>
      <c r="J45077"/>
      <c r="K45077"/>
      <c r="L45077"/>
      <c r="M45077"/>
      <c r="N45077"/>
      <c r="O45077"/>
      <c r="P45077"/>
      <c r="Q45077"/>
      <c r="R45077"/>
    </row>
    <row r="45078" spans="3:18" x14ac:dyDescent="0.2">
      <c r="C45078"/>
      <c r="D45078"/>
      <c r="E45078"/>
      <c r="F45078"/>
      <c r="G45078"/>
      <c r="H45078"/>
      <c r="I45078"/>
      <c r="J45078"/>
      <c r="K45078"/>
      <c r="L45078"/>
      <c r="M45078"/>
      <c r="N45078"/>
      <c r="O45078"/>
      <c r="P45078"/>
      <c r="Q45078"/>
      <c r="R45078"/>
    </row>
    <row r="45079" spans="3:18" x14ac:dyDescent="0.2">
      <c r="C45079"/>
      <c r="D45079"/>
      <c r="E45079"/>
      <c r="F45079"/>
      <c r="G45079"/>
      <c r="H45079"/>
      <c r="I45079"/>
      <c r="J45079"/>
      <c r="K45079"/>
      <c r="L45079"/>
      <c r="M45079"/>
      <c r="N45079"/>
      <c r="O45079"/>
      <c r="P45079"/>
      <c r="Q45079"/>
      <c r="R45079"/>
    </row>
    <row r="45080" spans="3:18" x14ac:dyDescent="0.2">
      <c r="C45080"/>
      <c r="D45080"/>
      <c r="E45080"/>
      <c r="F45080"/>
      <c r="G45080"/>
      <c r="H45080"/>
      <c r="I45080"/>
      <c r="J45080"/>
      <c r="K45080"/>
      <c r="L45080"/>
      <c r="M45080"/>
      <c r="N45080"/>
      <c r="O45080"/>
      <c r="P45080"/>
      <c r="Q45080"/>
      <c r="R45080"/>
    </row>
    <row r="45081" spans="3:18" x14ac:dyDescent="0.2">
      <c r="C45081"/>
      <c r="D45081"/>
      <c r="E45081"/>
      <c r="F45081"/>
      <c r="G45081"/>
      <c r="H45081"/>
      <c r="I45081"/>
      <c r="J45081"/>
      <c r="K45081"/>
      <c r="L45081"/>
      <c r="M45081"/>
      <c r="N45081"/>
      <c r="O45081"/>
      <c r="P45081"/>
      <c r="Q45081"/>
      <c r="R45081"/>
    </row>
    <row r="45082" spans="3:18" x14ac:dyDescent="0.2">
      <c r="C45082"/>
      <c r="D45082"/>
      <c r="E45082"/>
      <c r="F45082"/>
      <c r="G45082"/>
      <c r="H45082"/>
      <c r="I45082"/>
      <c r="J45082"/>
      <c r="K45082"/>
      <c r="L45082"/>
      <c r="M45082"/>
      <c r="N45082"/>
      <c r="O45082"/>
      <c r="P45082"/>
      <c r="Q45082"/>
      <c r="R45082"/>
    </row>
    <row r="45083" spans="3:18" x14ac:dyDescent="0.2">
      <c r="C45083"/>
      <c r="D45083"/>
      <c r="E45083"/>
      <c r="F45083"/>
      <c r="G45083"/>
      <c r="H45083"/>
      <c r="I45083"/>
      <c r="J45083"/>
      <c r="K45083"/>
      <c r="L45083"/>
      <c r="M45083"/>
      <c r="N45083"/>
      <c r="O45083"/>
      <c r="P45083"/>
      <c r="Q45083"/>
      <c r="R45083"/>
    </row>
    <row r="45084" spans="3:18" x14ac:dyDescent="0.2">
      <c r="C45084"/>
      <c r="D45084"/>
      <c r="E45084"/>
      <c r="F45084"/>
      <c r="G45084"/>
      <c r="H45084"/>
      <c r="I45084"/>
      <c r="J45084"/>
      <c r="K45084"/>
      <c r="L45084"/>
      <c r="M45084"/>
      <c r="N45084"/>
      <c r="O45084"/>
      <c r="P45084"/>
      <c r="Q45084"/>
      <c r="R45084"/>
    </row>
    <row r="45085" spans="3:18" x14ac:dyDescent="0.2">
      <c r="C45085"/>
      <c r="D45085"/>
      <c r="E45085"/>
      <c r="F45085"/>
      <c r="G45085"/>
      <c r="H45085"/>
      <c r="I45085"/>
      <c r="J45085"/>
      <c r="K45085"/>
      <c r="L45085"/>
      <c r="M45085"/>
      <c r="N45085"/>
      <c r="O45085"/>
      <c r="P45085"/>
      <c r="Q45085"/>
      <c r="R45085"/>
    </row>
    <row r="45086" spans="3:18" x14ac:dyDescent="0.2">
      <c r="C45086"/>
      <c r="D45086"/>
      <c r="E45086"/>
      <c r="F45086"/>
      <c r="G45086"/>
      <c r="H45086"/>
      <c r="I45086"/>
      <c r="J45086"/>
      <c r="K45086"/>
      <c r="L45086"/>
      <c r="M45086"/>
      <c r="N45086"/>
      <c r="O45086"/>
      <c r="P45086"/>
      <c r="Q45086"/>
      <c r="R45086"/>
    </row>
    <row r="45087" spans="3:18" x14ac:dyDescent="0.2">
      <c r="C45087"/>
      <c r="D45087"/>
      <c r="E45087"/>
      <c r="F45087"/>
      <c r="G45087"/>
      <c r="H45087"/>
      <c r="I45087"/>
      <c r="J45087"/>
      <c r="K45087"/>
      <c r="L45087"/>
      <c r="M45087"/>
      <c r="N45087"/>
      <c r="O45087"/>
      <c r="P45087"/>
      <c r="Q45087"/>
      <c r="R45087"/>
    </row>
    <row r="45088" spans="3:18" x14ac:dyDescent="0.2">
      <c r="C45088"/>
      <c r="D45088"/>
      <c r="E45088"/>
      <c r="F45088"/>
      <c r="G45088"/>
      <c r="H45088"/>
      <c r="I45088"/>
      <c r="J45088"/>
      <c r="K45088"/>
      <c r="L45088"/>
      <c r="M45088"/>
      <c r="N45088"/>
      <c r="O45088"/>
      <c r="P45088"/>
      <c r="Q45088"/>
      <c r="R45088"/>
    </row>
    <row r="45089" spans="3:18" x14ac:dyDescent="0.2">
      <c r="C45089"/>
      <c r="D45089"/>
      <c r="E45089"/>
      <c r="F45089"/>
      <c r="G45089"/>
      <c r="H45089"/>
      <c r="I45089"/>
      <c r="J45089"/>
      <c r="K45089"/>
      <c r="L45089"/>
      <c r="M45089"/>
      <c r="N45089"/>
      <c r="O45089"/>
      <c r="P45089"/>
      <c r="Q45089"/>
      <c r="R45089"/>
    </row>
    <row r="45090" spans="3:18" x14ac:dyDescent="0.2">
      <c r="C45090"/>
      <c r="D45090"/>
      <c r="E45090"/>
      <c r="F45090"/>
      <c r="G45090"/>
      <c r="H45090"/>
      <c r="I45090"/>
      <c r="J45090"/>
      <c r="K45090"/>
      <c r="L45090"/>
      <c r="M45090"/>
      <c r="N45090"/>
      <c r="O45090"/>
      <c r="P45090"/>
      <c r="Q45090"/>
      <c r="R45090"/>
    </row>
    <row r="45091" spans="3:18" x14ac:dyDescent="0.2">
      <c r="C45091"/>
      <c r="D45091"/>
      <c r="E45091"/>
      <c r="F45091"/>
      <c r="G45091"/>
      <c r="H45091"/>
      <c r="I45091"/>
      <c r="J45091"/>
      <c r="K45091"/>
      <c r="L45091"/>
      <c r="M45091"/>
      <c r="N45091"/>
      <c r="O45091"/>
      <c r="P45091"/>
      <c r="Q45091"/>
      <c r="R45091"/>
    </row>
    <row r="45092" spans="3:18" x14ac:dyDescent="0.2">
      <c r="C45092"/>
      <c r="D45092"/>
      <c r="E45092"/>
      <c r="F45092"/>
      <c r="G45092"/>
      <c r="H45092"/>
      <c r="I45092"/>
      <c r="J45092"/>
      <c r="K45092"/>
      <c r="L45092"/>
      <c r="M45092"/>
      <c r="N45092"/>
      <c r="O45092"/>
      <c r="P45092"/>
      <c r="Q45092"/>
      <c r="R45092"/>
    </row>
    <row r="45093" spans="3:18" x14ac:dyDescent="0.2">
      <c r="C45093"/>
      <c r="D45093"/>
      <c r="E45093"/>
      <c r="F45093"/>
      <c r="G45093"/>
      <c r="H45093"/>
      <c r="I45093"/>
      <c r="J45093"/>
      <c r="K45093"/>
      <c r="L45093"/>
      <c r="M45093"/>
      <c r="N45093"/>
      <c r="O45093"/>
      <c r="P45093"/>
      <c r="Q45093"/>
      <c r="R45093"/>
    </row>
    <row r="45094" spans="3:18" x14ac:dyDescent="0.2">
      <c r="C45094"/>
      <c r="D45094"/>
      <c r="E45094"/>
      <c r="F45094"/>
      <c r="G45094"/>
      <c r="H45094"/>
      <c r="I45094"/>
      <c r="J45094"/>
      <c r="K45094"/>
      <c r="L45094"/>
      <c r="M45094"/>
      <c r="N45094"/>
      <c r="O45094"/>
      <c r="P45094"/>
      <c r="Q45094"/>
      <c r="R45094"/>
    </row>
    <row r="45095" spans="3:18" x14ac:dyDescent="0.2">
      <c r="C45095"/>
      <c r="D45095"/>
      <c r="E45095"/>
      <c r="F45095"/>
      <c r="G45095"/>
      <c r="H45095"/>
      <c r="I45095"/>
      <c r="J45095"/>
      <c r="K45095"/>
      <c r="L45095"/>
      <c r="M45095"/>
      <c r="N45095"/>
      <c r="O45095"/>
      <c r="P45095"/>
      <c r="Q45095"/>
      <c r="R45095"/>
    </row>
    <row r="45096" spans="3:18" x14ac:dyDescent="0.2">
      <c r="C45096"/>
      <c r="D45096"/>
      <c r="E45096"/>
      <c r="F45096"/>
      <c r="G45096"/>
      <c r="H45096"/>
      <c r="I45096"/>
      <c r="J45096"/>
      <c r="K45096"/>
      <c r="L45096"/>
      <c r="M45096"/>
      <c r="N45096"/>
      <c r="O45096"/>
      <c r="P45096"/>
      <c r="Q45096"/>
      <c r="R45096"/>
    </row>
    <row r="45097" spans="3:18" x14ac:dyDescent="0.2">
      <c r="C45097"/>
      <c r="D45097"/>
      <c r="E45097"/>
      <c r="F45097"/>
      <c r="G45097"/>
      <c r="H45097"/>
      <c r="I45097"/>
      <c r="J45097"/>
      <c r="K45097"/>
      <c r="L45097"/>
      <c r="M45097"/>
      <c r="N45097"/>
      <c r="O45097"/>
      <c r="P45097"/>
      <c r="Q45097"/>
      <c r="R45097"/>
    </row>
    <row r="45098" spans="3:18" x14ac:dyDescent="0.2">
      <c r="C45098"/>
      <c r="D45098"/>
      <c r="E45098"/>
      <c r="F45098"/>
      <c r="G45098"/>
      <c r="H45098"/>
      <c r="I45098"/>
      <c r="J45098"/>
      <c r="K45098"/>
      <c r="L45098"/>
      <c r="M45098"/>
      <c r="N45098"/>
      <c r="O45098"/>
      <c r="P45098"/>
      <c r="Q45098"/>
      <c r="R45098"/>
    </row>
    <row r="45099" spans="3:18" x14ac:dyDescent="0.2">
      <c r="C45099"/>
      <c r="D45099"/>
      <c r="E45099"/>
      <c r="F45099"/>
      <c r="G45099"/>
      <c r="H45099"/>
      <c r="I45099"/>
      <c r="J45099"/>
      <c r="K45099"/>
      <c r="L45099"/>
      <c r="M45099"/>
      <c r="N45099"/>
      <c r="O45099"/>
      <c r="P45099"/>
      <c r="Q45099"/>
      <c r="R45099"/>
    </row>
    <row r="45100" spans="3:18" x14ac:dyDescent="0.2">
      <c r="C45100"/>
      <c r="D45100"/>
      <c r="E45100"/>
      <c r="F45100"/>
      <c r="G45100"/>
      <c r="H45100"/>
      <c r="I45100"/>
      <c r="J45100"/>
      <c r="K45100"/>
      <c r="L45100"/>
      <c r="M45100"/>
      <c r="N45100"/>
      <c r="O45100"/>
      <c r="P45100"/>
      <c r="Q45100"/>
      <c r="R45100"/>
    </row>
    <row r="45101" spans="3:18" x14ac:dyDescent="0.2">
      <c r="C45101"/>
      <c r="D45101"/>
      <c r="E45101"/>
      <c r="F45101"/>
      <c r="G45101"/>
      <c r="H45101"/>
      <c r="I45101"/>
      <c r="J45101"/>
      <c r="K45101"/>
      <c r="L45101"/>
      <c r="M45101"/>
      <c r="N45101"/>
      <c r="O45101"/>
      <c r="P45101"/>
      <c r="Q45101"/>
      <c r="R45101"/>
    </row>
    <row r="45102" spans="3:18" x14ac:dyDescent="0.2">
      <c r="C45102"/>
      <c r="D45102"/>
      <c r="E45102"/>
      <c r="F45102"/>
      <c r="G45102"/>
      <c r="H45102"/>
      <c r="I45102"/>
      <c r="J45102"/>
      <c r="K45102"/>
      <c r="L45102"/>
      <c r="M45102"/>
      <c r="N45102"/>
      <c r="O45102"/>
      <c r="P45102"/>
      <c r="Q45102"/>
      <c r="R45102"/>
    </row>
    <row r="45103" spans="3:18" x14ac:dyDescent="0.2">
      <c r="C45103"/>
      <c r="D45103"/>
      <c r="E45103"/>
      <c r="F45103"/>
      <c r="G45103"/>
      <c r="H45103"/>
      <c r="I45103"/>
      <c r="J45103"/>
      <c r="K45103"/>
      <c r="L45103"/>
      <c r="M45103"/>
      <c r="N45103"/>
      <c r="O45103"/>
      <c r="P45103"/>
      <c r="Q45103"/>
      <c r="R45103"/>
    </row>
    <row r="45104" spans="3:18" x14ac:dyDescent="0.2">
      <c r="C45104"/>
      <c r="D45104"/>
      <c r="E45104"/>
      <c r="F45104"/>
      <c r="G45104"/>
      <c r="H45104"/>
      <c r="I45104"/>
      <c r="J45104"/>
      <c r="K45104"/>
      <c r="L45104"/>
      <c r="M45104"/>
      <c r="N45104"/>
      <c r="O45104"/>
      <c r="P45104"/>
      <c r="Q45104"/>
      <c r="R45104"/>
    </row>
    <row r="45105" spans="3:18" x14ac:dyDescent="0.2">
      <c r="C45105"/>
      <c r="D45105"/>
      <c r="E45105"/>
      <c r="F45105"/>
      <c r="G45105"/>
      <c r="H45105"/>
      <c r="I45105"/>
      <c r="J45105"/>
      <c r="K45105"/>
      <c r="L45105"/>
      <c r="M45105"/>
      <c r="N45105"/>
      <c r="O45105"/>
      <c r="P45105"/>
      <c r="Q45105"/>
      <c r="R45105"/>
    </row>
    <row r="45106" spans="3:18" x14ac:dyDescent="0.2">
      <c r="C45106"/>
      <c r="D45106"/>
      <c r="E45106"/>
      <c r="F45106"/>
      <c r="G45106"/>
      <c r="H45106"/>
      <c r="I45106"/>
      <c r="J45106"/>
      <c r="K45106"/>
      <c r="L45106"/>
      <c r="M45106"/>
      <c r="N45106"/>
      <c r="O45106"/>
      <c r="P45106"/>
      <c r="Q45106"/>
      <c r="R45106"/>
    </row>
    <row r="45107" spans="3:18" x14ac:dyDescent="0.2">
      <c r="C45107"/>
      <c r="D45107"/>
      <c r="E45107"/>
      <c r="F45107"/>
      <c r="G45107"/>
      <c r="H45107"/>
      <c r="I45107"/>
      <c r="J45107"/>
      <c r="K45107"/>
      <c r="L45107"/>
      <c r="M45107"/>
      <c r="N45107"/>
      <c r="O45107"/>
      <c r="P45107"/>
      <c r="Q45107"/>
      <c r="R45107"/>
    </row>
    <row r="45108" spans="3:18" x14ac:dyDescent="0.2">
      <c r="C45108"/>
      <c r="D45108"/>
      <c r="E45108"/>
      <c r="F45108"/>
      <c r="G45108"/>
      <c r="H45108"/>
      <c r="I45108"/>
      <c r="J45108"/>
      <c r="K45108"/>
      <c r="L45108"/>
      <c r="M45108"/>
      <c r="N45108"/>
      <c r="O45108"/>
      <c r="P45108"/>
      <c r="Q45108"/>
      <c r="R45108"/>
    </row>
    <row r="45109" spans="3:18" x14ac:dyDescent="0.2">
      <c r="C45109"/>
      <c r="D45109"/>
      <c r="E45109"/>
      <c r="F45109"/>
      <c r="G45109"/>
      <c r="H45109"/>
      <c r="I45109"/>
      <c r="J45109"/>
      <c r="K45109"/>
      <c r="L45109"/>
      <c r="M45109"/>
      <c r="N45109"/>
      <c r="O45109"/>
      <c r="P45109"/>
      <c r="Q45109"/>
      <c r="R45109"/>
    </row>
    <row r="45110" spans="3:18" x14ac:dyDescent="0.2">
      <c r="C45110"/>
      <c r="D45110"/>
      <c r="E45110"/>
      <c r="F45110"/>
      <c r="G45110"/>
      <c r="H45110"/>
      <c r="I45110"/>
      <c r="J45110"/>
      <c r="K45110"/>
      <c r="L45110"/>
      <c r="M45110"/>
      <c r="N45110"/>
      <c r="O45110"/>
      <c r="P45110"/>
      <c r="Q45110"/>
      <c r="R45110"/>
    </row>
    <row r="45111" spans="3:18" x14ac:dyDescent="0.2">
      <c r="C45111"/>
      <c r="D45111"/>
      <c r="E45111"/>
      <c r="F45111"/>
      <c r="G45111"/>
      <c r="H45111"/>
      <c r="I45111"/>
      <c r="J45111"/>
      <c r="K45111"/>
      <c r="L45111"/>
      <c r="M45111"/>
      <c r="N45111"/>
      <c r="O45111"/>
      <c r="P45111"/>
      <c r="Q45111"/>
      <c r="R45111"/>
    </row>
    <row r="45112" spans="3:18" x14ac:dyDescent="0.2">
      <c r="C45112"/>
      <c r="D45112"/>
      <c r="E45112"/>
      <c r="F45112"/>
      <c r="G45112"/>
      <c r="H45112"/>
      <c r="I45112"/>
      <c r="J45112"/>
      <c r="K45112"/>
      <c r="L45112"/>
      <c r="M45112"/>
      <c r="N45112"/>
      <c r="O45112"/>
      <c r="P45112"/>
      <c r="Q45112"/>
      <c r="R45112"/>
    </row>
    <row r="45113" spans="3:18" x14ac:dyDescent="0.2">
      <c r="C45113"/>
      <c r="D45113"/>
      <c r="E45113"/>
      <c r="F45113"/>
      <c r="G45113"/>
      <c r="H45113"/>
      <c r="I45113"/>
      <c r="J45113"/>
      <c r="K45113"/>
      <c r="L45113"/>
      <c r="M45113"/>
      <c r="N45113"/>
      <c r="O45113"/>
      <c r="P45113"/>
      <c r="Q45113"/>
      <c r="R45113"/>
    </row>
    <row r="45114" spans="3:18" x14ac:dyDescent="0.2">
      <c r="C45114"/>
      <c r="D45114"/>
      <c r="E45114"/>
      <c r="F45114"/>
      <c r="G45114"/>
      <c r="H45114"/>
      <c r="I45114"/>
      <c r="J45114"/>
      <c r="K45114"/>
      <c r="L45114"/>
      <c r="M45114"/>
      <c r="N45114"/>
      <c r="O45114"/>
      <c r="P45114"/>
      <c r="Q45114"/>
      <c r="R45114"/>
    </row>
    <row r="45115" spans="3:18" x14ac:dyDescent="0.2">
      <c r="C45115"/>
      <c r="D45115"/>
      <c r="E45115"/>
      <c r="F45115"/>
      <c r="G45115"/>
      <c r="H45115"/>
      <c r="I45115"/>
      <c r="J45115"/>
      <c r="K45115"/>
      <c r="L45115"/>
      <c r="M45115"/>
      <c r="N45115"/>
      <c r="O45115"/>
      <c r="P45115"/>
      <c r="Q45115"/>
      <c r="R45115"/>
    </row>
    <row r="45116" spans="3:18" x14ac:dyDescent="0.2">
      <c r="C45116"/>
      <c r="D45116"/>
      <c r="E45116"/>
      <c r="F45116"/>
      <c r="G45116"/>
      <c r="H45116"/>
      <c r="I45116"/>
      <c r="J45116"/>
      <c r="K45116"/>
      <c r="L45116"/>
      <c r="M45116"/>
      <c r="N45116"/>
      <c r="O45116"/>
      <c r="P45116"/>
      <c r="Q45116"/>
      <c r="R45116"/>
    </row>
    <row r="45117" spans="3:18" x14ac:dyDescent="0.2">
      <c r="C45117"/>
      <c r="D45117"/>
      <c r="E45117"/>
      <c r="F45117"/>
      <c r="G45117"/>
      <c r="H45117"/>
      <c r="I45117"/>
      <c r="J45117"/>
      <c r="K45117"/>
      <c r="L45117"/>
      <c r="M45117"/>
      <c r="N45117"/>
      <c r="O45117"/>
      <c r="P45117"/>
      <c r="Q45117"/>
      <c r="R45117"/>
    </row>
    <row r="45118" spans="3:18" x14ac:dyDescent="0.2">
      <c r="C45118"/>
      <c r="D45118"/>
      <c r="E45118"/>
      <c r="F45118"/>
      <c r="G45118"/>
      <c r="H45118"/>
      <c r="I45118"/>
      <c r="J45118"/>
      <c r="K45118"/>
      <c r="L45118"/>
      <c r="M45118"/>
      <c r="N45118"/>
      <c r="O45118"/>
      <c r="P45118"/>
      <c r="Q45118"/>
      <c r="R45118"/>
    </row>
    <row r="45119" spans="3:18" x14ac:dyDescent="0.2">
      <c r="C45119"/>
      <c r="D45119"/>
      <c r="E45119"/>
      <c r="F45119"/>
      <c r="G45119"/>
      <c r="H45119"/>
      <c r="I45119"/>
      <c r="J45119"/>
      <c r="K45119"/>
      <c r="L45119"/>
      <c r="M45119"/>
      <c r="N45119"/>
      <c r="O45119"/>
      <c r="P45119"/>
      <c r="Q45119"/>
      <c r="R45119"/>
    </row>
    <row r="45120" spans="3:18" x14ac:dyDescent="0.2">
      <c r="C45120"/>
      <c r="D45120"/>
      <c r="E45120"/>
      <c r="F45120"/>
      <c r="G45120"/>
      <c r="H45120"/>
      <c r="I45120"/>
      <c r="J45120"/>
      <c r="K45120"/>
      <c r="L45120"/>
      <c r="M45120"/>
      <c r="N45120"/>
      <c r="O45120"/>
      <c r="P45120"/>
      <c r="Q45120"/>
      <c r="R45120"/>
    </row>
    <row r="45121" spans="3:18" x14ac:dyDescent="0.2">
      <c r="C45121"/>
      <c r="D45121"/>
      <c r="E45121"/>
      <c r="F45121"/>
      <c r="G45121"/>
      <c r="H45121"/>
      <c r="I45121"/>
      <c r="J45121"/>
      <c r="K45121"/>
      <c r="L45121"/>
      <c r="M45121"/>
      <c r="N45121"/>
      <c r="O45121"/>
      <c r="P45121"/>
      <c r="Q45121"/>
      <c r="R45121"/>
    </row>
    <row r="45122" spans="3:18" x14ac:dyDescent="0.2">
      <c r="C45122"/>
      <c r="D45122"/>
      <c r="E45122"/>
      <c r="F45122"/>
      <c r="G45122"/>
      <c r="H45122"/>
      <c r="I45122"/>
      <c r="J45122"/>
      <c r="K45122"/>
      <c r="L45122"/>
      <c r="M45122"/>
      <c r="N45122"/>
      <c r="O45122"/>
      <c r="P45122"/>
      <c r="Q45122"/>
      <c r="R45122"/>
    </row>
    <row r="45123" spans="3:18" x14ac:dyDescent="0.2">
      <c r="C45123"/>
      <c r="D45123"/>
      <c r="E45123"/>
      <c r="F45123"/>
      <c r="G45123"/>
      <c r="H45123"/>
      <c r="I45123"/>
      <c r="J45123"/>
      <c r="K45123"/>
      <c r="L45123"/>
      <c r="M45123"/>
      <c r="N45123"/>
      <c r="O45123"/>
      <c r="P45123"/>
      <c r="Q45123"/>
      <c r="R45123"/>
    </row>
    <row r="45124" spans="3:18" x14ac:dyDescent="0.2">
      <c r="C45124"/>
      <c r="D45124"/>
      <c r="E45124"/>
      <c r="F45124"/>
      <c r="G45124"/>
      <c r="H45124"/>
      <c r="I45124"/>
      <c r="J45124"/>
      <c r="K45124"/>
      <c r="L45124"/>
      <c r="M45124"/>
      <c r="N45124"/>
      <c r="O45124"/>
      <c r="P45124"/>
      <c r="Q45124"/>
      <c r="R45124"/>
    </row>
    <row r="45125" spans="3:18" x14ac:dyDescent="0.2">
      <c r="C45125"/>
      <c r="D45125"/>
      <c r="E45125"/>
      <c r="F45125"/>
      <c r="G45125"/>
      <c r="H45125"/>
      <c r="I45125"/>
      <c r="J45125"/>
      <c r="K45125"/>
      <c r="L45125"/>
      <c r="M45125"/>
      <c r="N45125"/>
      <c r="O45125"/>
      <c r="P45125"/>
      <c r="Q45125"/>
      <c r="R45125"/>
    </row>
    <row r="45126" spans="3:18" x14ac:dyDescent="0.2">
      <c r="C45126"/>
      <c r="D45126"/>
      <c r="E45126"/>
      <c r="F45126"/>
      <c r="G45126"/>
      <c r="H45126"/>
      <c r="I45126"/>
      <c r="J45126"/>
      <c r="K45126"/>
      <c r="L45126"/>
      <c r="M45126"/>
      <c r="N45126"/>
      <c r="O45126"/>
      <c r="P45126"/>
      <c r="Q45126"/>
      <c r="R45126"/>
    </row>
    <row r="45127" spans="3:18" x14ac:dyDescent="0.2">
      <c r="C45127"/>
      <c r="D45127"/>
      <c r="E45127"/>
      <c r="F45127"/>
      <c r="G45127"/>
      <c r="H45127"/>
      <c r="I45127"/>
      <c r="J45127"/>
      <c r="K45127"/>
      <c r="L45127"/>
      <c r="M45127"/>
      <c r="N45127"/>
      <c r="O45127"/>
      <c r="P45127"/>
      <c r="Q45127"/>
      <c r="R45127"/>
    </row>
    <row r="45128" spans="3:18" x14ac:dyDescent="0.2">
      <c r="C45128"/>
      <c r="D45128"/>
      <c r="E45128"/>
      <c r="F45128"/>
      <c r="G45128"/>
      <c r="H45128"/>
      <c r="I45128"/>
      <c r="J45128"/>
      <c r="K45128"/>
      <c r="L45128"/>
      <c r="M45128"/>
      <c r="N45128"/>
      <c r="O45128"/>
      <c r="P45128"/>
      <c r="Q45128"/>
      <c r="R45128"/>
    </row>
    <row r="45129" spans="3:18" x14ac:dyDescent="0.2">
      <c r="C45129"/>
      <c r="D45129"/>
      <c r="E45129"/>
      <c r="F45129"/>
      <c r="G45129"/>
      <c r="H45129"/>
      <c r="I45129"/>
      <c r="J45129"/>
      <c r="K45129"/>
      <c r="L45129"/>
      <c r="M45129"/>
      <c r="N45129"/>
      <c r="O45129"/>
      <c r="P45129"/>
      <c r="Q45129"/>
      <c r="R45129"/>
    </row>
    <row r="45130" spans="3:18" x14ac:dyDescent="0.2">
      <c r="C45130"/>
      <c r="D45130"/>
      <c r="E45130"/>
      <c r="F45130"/>
      <c r="G45130"/>
      <c r="H45130"/>
      <c r="I45130"/>
      <c r="J45130"/>
      <c r="K45130"/>
      <c r="L45130"/>
      <c r="M45130"/>
      <c r="N45130"/>
      <c r="O45130"/>
      <c r="P45130"/>
      <c r="Q45130"/>
      <c r="R45130"/>
    </row>
    <row r="45131" spans="3:18" x14ac:dyDescent="0.2">
      <c r="C45131"/>
      <c r="D45131"/>
      <c r="E45131"/>
      <c r="F45131"/>
      <c r="G45131"/>
      <c r="H45131"/>
      <c r="I45131"/>
      <c r="J45131"/>
      <c r="K45131"/>
      <c r="L45131"/>
      <c r="M45131"/>
      <c r="N45131"/>
      <c r="O45131"/>
      <c r="P45131"/>
      <c r="Q45131"/>
      <c r="R45131"/>
    </row>
    <row r="45132" spans="3:18" x14ac:dyDescent="0.2">
      <c r="C45132"/>
      <c r="D45132"/>
      <c r="E45132"/>
      <c r="F45132"/>
      <c r="G45132"/>
      <c r="H45132"/>
      <c r="I45132"/>
      <c r="J45132"/>
      <c r="K45132"/>
      <c r="L45132"/>
      <c r="M45132"/>
      <c r="N45132"/>
      <c r="O45132"/>
      <c r="P45132"/>
      <c r="Q45132"/>
      <c r="R45132"/>
    </row>
    <row r="45133" spans="3:18" x14ac:dyDescent="0.2">
      <c r="C45133"/>
      <c r="D45133"/>
      <c r="E45133"/>
      <c r="F45133"/>
      <c r="G45133"/>
      <c r="H45133"/>
      <c r="I45133"/>
      <c r="J45133"/>
      <c r="K45133"/>
      <c r="L45133"/>
      <c r="M45133"/>
      <c r="N45133"/>
      <c r="O45133"/>
      <c r="P45133"/>
      <c r="Q45133"/>
      <c r="R45133"/>
    </row>
    <row r="45134" spans="3:18" x14ac:dyDescent="0.2">
      <c r="C45134"/>
      <c r="D45134"/>
      <c r="E45134"/>
      <c r="F45134"/>
      <c r="G45134"/>
      <c r="H45134"/>
      <c r="I45134"/>
      <c r="J45134"/>
      <c r="K45134"/>
      <c r="L45134"/>
      <c r="M45134"/>
      <c r="N45134"/>
      <c r="O45134"/>
      <c r="P45134"/>
      <c r="Q45134"/>
      <c r="R45134"/>
    </row>
    <row r="45135" spans="3:18" x14ac:dyDescent="0.2">
      <c r="C45135"/>
      <c r="D45135"/>
      <c r="E45135"/>
      <c r="F45135"/>
      <c r="G45135"/>
      <c r="H45135"/>
      <c r="I45135"/>
      <c r="J45135"/>
      <c r="K45135"/>
      <c r="L45135"/>
      <c r="M45135"/>
      <c r="N45135"/>
      <c r="O45135"/>
      <c r="P45135"/>
      <c r="Q45135"/>
      <c r="R45135"/>
    </row>
    <row r="45136" spans="3:18" x14ac:dyDescent="0.2">
      <c r="C45136"/>
      <c r="D45136"/>
      <c r="E45136"/>
      <c r="F45136"/>
      <c r="G45136"/>
      <c r="H45136"/>
      <c r="I45136"/>
      <c r="J45136"/>
      <c r="K45136"/>
      <c r="L45136"/>
      <c r="M45136"/>
      <c r="N45136"/>
      <c r="O45136"/>
      <c r="P45136"/>
      <c r="Q45136"/>
      <c r="R45136"/>
    </row>
    <row r="45137" spans="3:18" x14ac:dyDescent="0.2">
      <c r="C45137"/>
      <c r="D45137"/>
      <c r="E45137"/>
      <c r="F45137"/>
      <c r="G45137"/>
      <c r="H45137"/>
      <c r="I45137"/>
      <c r="J45137"/>
      <c r="K45137"/>
      <c r="L45137"/>
      <c r="M45137"/>
      <c r="N45137"/>
      <c r="O45137"/>
      <c r="P45137"/>
      <c r="Q45137"/>
      <c r="R45137"/>
    </row>
    <row r="45138" spans="3:18" x14ac:dyDescent="0.2">
      <c r="C45138"/>
      <c r="D45138"/>
      <c r="E45138"/>
      <c r="F45138"/>
      <c r="G45138"/>
      <c r="H45138"/>
      <c r="I45138"/>
      <c r="J45138"/>
      <c r="K45138"/>
      <c r="L45138"/>
      <c r="M45138"/>
      <c r="N45138"/>
      <c r="O45138"/>
      <c r="P45138"/>
      <c r="Q45138"/>
      <c r="R45138"/>
    </row>
    <row r="45139" spans="3:18" x14ac:dyDescent="0.2">
      <c r="C45139"/>
      <c r="D45139"/>
      <c r="E45139"/>
      <c r="F45139"/>
      <c r="G45139"/>
      <c r="H45139"/>
      <c r="I45139"/>
      <c r="J45139"/>
      <c r="K45139"/>
      <c r="L45139"/>
      <c r="M45139"/>
      <c r="N45139"/>
      <c r="O45139"/>
      <c r="P45139"/>
      <c r="Q45139"/>
      <c r="R45139"/>
    </row>
    <row r="45140" spans="3:18" x14ac:dyDescent="0.2">
      <c r="C45140"/>
      <c r="D45140"/>
      <c r="E45140"/>
      <c r="F45140"/>
      <c r="G45140"/>
      <c r="H45140"/>
      <c r="I45140"/>
      <c r="J45140"/>
      <c r="K45140"/>
      <c r="L45140"/>
      <c r="M45140"/>
      <c r="N45140"/>
      <c r="O45140"/>
      <c r="P45140"/>
      <c r="Q45140"/>
      <c r="R45140"/>
    </row>
    <row r="45141" spans="3:18" x14ac:dyDescent="0.2">
      <c r="C45141"/>
      <c r="D45141"/>
      <c r="E45141"/>
      <c r="F45141"/>
      <c r="G45141"/>
      <c r="H45141"/>
      <c r="I45141"/>
      <c r="J45141"/>
      <c r="K45141"/>
      <c r="L45141"/>
      <c r="M45141"/>
      <c r="N45141"/>
      <c r="O45141"/>
      <c r="P45141"/>
      <c r="Q45141"/>
      <c r="R45141"/>
    </row>
    <row r="45142" spans="3:18" x14ac:dyDescent="0.2">
      <c r="C45142"/>
      <c r="D45142"/>
      <c r="E45142"/>
      <c r="F45142"/>
      <c r="G45142"/>
      <c r="H45142"/>
      <c r="I45142"/>
      <c r="J45142"/>
      <c r="K45142"/>
      <c r="L45142"/>
      <c r="M45142"/>
      <c r="N45142"/>
      <c r="O45142"/>
      <c r="P45142"/>
      <c r="Q45142"/>
      <c r="R45142"/>
    </row>
    <row r="45143" spans="3:18" x14ac:dyDescent="0.2">
      <c r="C45143"/>
      <c r="D45143"/>
      <c r="E45143"/>
      <c r="F45143"/>
      <c r="G45143"/>
      <c r="H45143"/>
      <c r="I45143"/>
      <c r="J45143"/>
      <c r="K45143"/>
      <c r="L45143"/>
      <c r="M45143"/>
      <c r="N45143"/>
      <c r="O45143"/>
      <c r="P45143"/>
      <c r="Q45143"/>
      <c r="R45143"/>
    </row>
    <row r="45144" spans="3:18" x14ac:dyDescent="0.2">
      <c r="C45144"/>
      <c r="D45144"/>
      <c r="E45144"/>
      <c r="F45144"/>
      <c r="G45144"/>
      <c r="H45144"/>
      <c r="I45144"/>
      <c r="J45144"/>
      <c r="K45144"/>
      <c r="L45144"/>
      <c r="M45144"/>
      <c r="N45144"/>
      <c r="O45144"/>
      <c r="P45144"/>
      <c r="Q45144"/>
      <c r="R45144"/>
    </row>
    <row r="45145" spans="3:18" x14ac:dyDescent="0.2">
      <c r="C45145"/>
      <c r="D45145"/>
      <c r="E45145"/>
      <c r="F45145"/>
      <c r="G45145"/>
      <c r="H45145"/>
      <c r="I45145"/>
      <c r="J45145"/>
      <c r="K45145"/>
      <c r="L45145"/>
      <c r="M45145"/>
      <c r="N45145"/>
      <c r="O45145"/>
      <c r="P45145"/>
      <c r="Q45145"/>
      <c r="R45145"/>
    </row>
    <row r="45146" spans="3:18" x14ac:dyDescent="0.2">
      <c r="C45146"/>
      <c r="D45146"/>
      <c r="E45146"/>
      <c r="F45146"/>
      <c r="G45146"/>
      <c r="H45146"/>
      <c r="I45146"/>
      <c r="J45146"/>
      <c r="K45146"/>
      <c r="L45146"/>
      <c r="M45146"/>
      <c r="N45146"/>
      <c r="O45146"/>
      <c r="P45146"/>
      <c r="Q45146"/>
      <c r="R45146"/>
    </row>
    <row r="45147" spans="3:18" x14ac:dyDescent="0.2">
      <c r="C45147"/>
      <c r="D45147"/>
      <c r="E45147"/>
      <c r="F45147"/>
      <c r="G45147"/>
      <c r="H45147"/>
      <c r="I45147"/>
      <c r="J45147"/>
      <c r="K45147"/>
      <c r="L45147"/>
      <c r="M45147"/>
      <c r="N45147"/>
      <c r="O45147"/>
      <c r="P45147"/>
      <c r="Q45147"/>
      <c r="R45147"/>
    </row>
    <row r="45148" spans="3:18" x14ac:dyDescent="0.2">
      <c r="C45148"/>
      <c r="D45148"/>
      <c r="E45148"/>
      <c r="F45148"/>
      <c r="G45148"/>
      <c r="H45148"/>
      <c r="I45148"/>
      <c r="J45148"/>
      <c r="K45148"/>
      <c r="L45148"/>
      <c r="M45148"/>
      <c r="N45148"/>
      <c r="O45148"/>
      <c r="P45148"/>
      <c r="Q45148"/>
      <c r="R45148"/>
    </row>
    <row r="45149" spans="3:18" x14ac:dyDescent="0.2">
      <c r="C45149"/>
      <c r="D45149"/>
      <c r="E45149"/>
      <c r="F45149"/>
      <c r="G45149"/>
      <c r="H45149"/>
      <c r="I45149"/>
      <c r="J45149"/>
      <c r="K45149"/>
      <c r="L45149"/>
      <c r="M45149"/>
      <c r="N45149"/>
      <c r="O45149"/>
      <c r="P45149"/>
      <c r="Q45149"/>
      <c r="R45149"/>
    </row>
    <row r="45150" spans="3:18" x14ac:dyDescent="0.2">
      <c r="C45150"/>
      <c r="D45150"/>
      <c r="E45150"/>
      <c r="F45150"/>
      <c r="G45150"/>
      <c r="H45150"/>
      <c r="I45150"/>
      <c r="J45150"/>
      <c r="K45150"/>
      <c r="L45150"/>
      <c r="M45150"/>
      <c r="N45150"/>
      <c r="O45150"/>
      <c r="P45150"/>
      <c r="Q45150"/>
      <c r="R45150"/>
    </row>
    <row r="45151" spans="3:18" x14ac:dyDescent="0.2">
      <c r="C45151"/>
      <c r="D45151"/>
      <c r="E45151"/>
      <c r="F45151"/>
      <c r="G45151"/>
      <c r="H45151"/>
      <c r="I45151"/>
      <c r="J45151"/>
      <c r="K45151"/>
      <c r="L45151"/>
      <c r="M45151"/>
      <c r="N45151"/>
      <c r="O45151"/>
      <c r="P45151"/>
      <c r="Q45151"/>
      <c r="R45151"/>
    </row>
    <row r="45152" spans="3:18" x14ac:dyDescent="0.2">
      <c r="C45152"/>
      <c r="D45152"/>
      <c r="E45152"/>
      <c r="F45152"/>
      <c r="G45152"/>
      <c r="H45152"/>
      <c r="I45152"/>
      <c r="J45152"/>
      <c r="K45152"/>
      <c r="L45152"/>
      <c r="M45152"/>
      <c r="N45152"/>
      <c r="O45152"/>
      <c r="P45152"/>
      <c r="Q45152"/>
      <c r="R45152"/>
    </row>
    <row r="45153" spans="3:18" x14ac:dyDescent="0.2">
      <c r="C45153"/>
      <c r="D45153"/>
      <c r="E45153"/>
      <c r="F45153"/>
      <c r="G45153"/>
      <c r="H45153"/>
      <c r="I45153"/>
      <c r="J45153"/>
      <c r="K45153"/>
      <c r="L45153"/>
      <c r="M45153"/>
      <c r="N45153"/>
      <c r="O45153"/>
      <c r="P45153"/>
      <c r="Q45153"/>
      <c r="R45153"/>
    </row>
    <row r="45154" spans="3:18" x14ac:dyDescent="0.2">
      <c r="C45154"/>
      <c r="D45154"/>
      <c r="E45154"/>
      <c r="F45154"/>
      <c r="G45154"/>
      <c r="H45154"/>
      <c r="I45154"/>
      <c r="J45154"/>
      <c r="K45154"/>
      <c r="L45154"/>
      <c r="M45154"/>
      <c r="N45154"/>
      <c r="O45154"/>
      <c r="P45154"/>
      <c r="Q45154"/>
      <c r="R45154"/>
    </row>
    <row r="45155" spans="3:18" x14ac:dyDescent="0.2">
      <c r="C45155"/>
      <c r="D45155"/>
      <c r="E45155"/>
      <c r="F45155"/>
      <c r="G45155"/>
      <c r="H45155"/>
      <c r="I45155"/>
      <c r="J45155"/>
      <c r="K45155"/>
      <c r="L45155"/>
      <c r="M45155"/>
      <c r="N45155"/>
      <c r="O45155"/>
      <c r="P45155"/>
      <c r="Q45155"/>
      <c r="R45155"/>
    </row>
    <row r="45156" spans="3:18" x14ac:dyDescent="0.2">
      <c r="C45156"/>
      <c r="D45156"/>
      <c r="E45156"/>
      <c r="F45156"/>
      <c r="G45156"/>
      <c r="H45156"/>
      <c r="I45156"/>
      <c r="J45156"/>
      <c r="K45156"/>
      <c r="L45156"/>
      <c r="M45156"/>
      <c r="N45156"/>
      <c r="O45156"/>
      <c r="P45156"/>
      <c r="Q45156"/>
      <c r="R45156"/>
    </row>
    <row r="45157" spans="3:18" x14ac:dyDescent="0.2">
      <c r="C45157"/>
      <c r="D45157"/>
      <c r="E45157"/>
      <c r="F45157"/>
      <c r="G45157"/>
      <c r="H45157"/>
      <c r="I45157"/>
      <c r="J45157"/>
      <c r="K45157"/>
      <c r="L45157"/>
      <c r="M45157"/>
      <c r="N45157"/>
      <c r="O45157"/>
      <c r="P45157"/>
      <c r="Q45157"/>
      <c r="R45157"/>
    </row>
    <row r="45158" spans="3:18" x14ac:dyDescent="0.2">
      <c r="C45158"/>
      <c r="D45158"/>
      <c r="E45158"/>
      <c r="F45158"/>
      <c r="G45158"/>
      <c r="H45158"/>
      <c r="I45158"/>
      <c r="J45158"/>
      <c r="K45158"/>
      <c r="L45158"/>
      <c r="M45158"/>
      <c r="N45158"/>
      <c r="O45158"/>
      <c r="P45158"/>
      <c r="Q45158"/>
      <c r="R45158"/>
    </row>
    <row r="45159" spans="3:18" x14ac:dyDescent="0.2">
      <c r="C45159"/>
      <c r="D45159"/>
      <c r="E45159"/>
      <c r="F45159"/>
      <c r="G45159"/>
      <c r="H45159"/>
      <c r="I45159"/>
      <c r="J45159"/>
      <c r="K45159"/>
      <c r="L45159"/>
      <c r="M45159"/>
      <c r="N45159"/>
      <c r="O45159"/>
      <c r="P45159"/>
      <c r="Q45159"/>
      <c r="R45159"/>
    </row>
    <row r="45160" spans="3:18" x14ac:dyDescent="0.2">
      <c r="C45160"/>
      <c r="D45160"/>
      <c r="E45160"/>
      <c r="F45160"/>
      <c r="G45160"/>
      <c r="H45160"/>
      <c r="I45160"/>
      <c r="J45160"/>
      <c r="K45160"/>
      <c r="L45160"/>
      <c r="M45160"/>
      <c r="N45160"/>
      <c r="O45160"/>
      <c r="P45160"/>
      <c r="Q45160"/>
      <c r="R45160"/>
    </row>
    <row r="45161" spans="3:18" x14ac:dyDescent="0.2">
      <c r="C45161"/>
      <c r="D45161"/>
      <c r="E45161"/>
      <c r="F45161"/>
      <c r="G45161"/>
      <c r="H45161"/>
      <c r="I45161"/>
      <c r="J45161"/>
      <c r="K45161"/>
      <c r="L45161"/>
      <c r="M45161"/>
      <c r="N45161"/>
      <c r="O45161"/>
      <c r="P45161"/>
      <c r="Q45161"/>
      <c r="R45161"/>
    </row>
    <row r="45162" spans="3:18" x14ac:dyDescent="0.2">
      <c r="C45162"/>
      <c r="D45162"/>
      <c r="E45162"/>
      <c r="F45162"/>
      <c r="G45162"/>
      <c r="H45162"/>
      <c r="I45162"/>
      <c r="J45162"/>
      <c r="K45162"/>
      <c r="L45162"/>
      <c r="M45162"/>
      <c r="N45162"/>
      <c r="O45162"/>
      <c r="P45162"/>
      <c r="Q45162"/>
      <c r="R45162"/>
    </row>
    <row r="45163" spans="3:18" x14ac:dyDescent="0.2">
      <c r="C45163"/>
      <c r="D45163"/>
      <c r="E45163"/>
      <c r="F45163"/>
      <c r="G45163"/>
      <c r="H45163"/>
      <c r="I45163"/>
      <c r="J45163"/>
      <c r="K45163"/>
      <c r="L45163"/>
      <c r="M45163"/>
      <c r="N45163"/>
      <c r="O45163"/>
      <c r="P45163"/>
      <c r="Q45163"/>
      <c r="R45163"/>
    </row>
    <row r="45164" spans="3:18" x14ac:dyDescent="0.2">
      <c r="C45164"/>
      <c r="D45164"/>
      <c r="E45164"/>
      <c r="F45164"/>
      <c r="G45164"/>
      <c r="H45164"/>
      <c r="I45164"/>
      <c r="J45164"/>
      <c r="K45164"/>
      <c r="L45164"/>
      <c r="M45164"/>
      <c r="N45164"/>
      <c r="O45164"/>
      <c r="P45164"/>
      <c r="Q45164"/>
      <c r="R45164"/>
    </row>
    <row r="45165" spans="3:18" x14ac:dyDescent="0.2">
      <c r="C45165"/>
      <c r="D45165"/>
      <c r="E45165"/>
      <c r="F45165"/>
      <c r="G45165"/>
      <c r="H45165"/>
      <c r="I45165"/>
      <c r="J45165"/>
      <c r="K45165"/>
      <c r="L45165"/>
      <c r="M45165"/>
      <c r="N45165"/>
      <c r="O45165"/>
      <c r="P45165"/>
      <c r="Q45165"/>
      <c r="R45165"/>
    </row>
    <row r="45166" spans="3:18" x14ac:dyDescent="0.2">
      <c r="C45166"/>
      <c r="D45166"/>
      <c r="E45166"/>
      <c r="F45166"/>
      <c r="G45166"/>
      <c r="H45166"/>
      <c r="I45166"/>
      <c r="J45166"/>
      <c r="K45166"/>
      <c r="L45166"/>
      <c r="M45166"/>
      <c r="N45166"/>
      <c r="O45166"/>
      <c r="P45166"/>
      <c r="Q45166"/>
      <c r="R45166"/>
    </row>
    <row r="45167" spans="3:18" x14ac:dyDescent="0.2">
      <c r="C45167"/>
      <c r="D45167"/>
      <c r="E45167"/>
      <c r="F45167"/>
      <c r="G45167"/>
      <c r="H45167"/>
      <c r="I45167"/>
      <c r="J45167"/>
      <c r="K45167"/>
      <c r="L45167"/>
      <c r="M45167"/>
      <c r="N45167"/>
      <c r="O45167"/>
      <c r="P45167"/>
      <c r="Q45167"/>
      <c r="R45167"/>
    </row>
    <row r="45168" spans="3:18" x14ac:dyDescent="0.2">
      <c r="C45168"/>
      <c r="D45168"/>
      <c r="E45168"/>
      <c r="F45168"/>
      <c r="G45168"/>
      <c r="H45168"/>
      <c r="I45168"/>
      <c r="J45168"/>
      <c r="K45168"/>
      <c r="L45168"/>
      <c r="M45168"/>
      <c r="N45168"/>
      <c r="O45168"/>
      <c r="P45168"/>
      <c r="Q45168"/>
      <c r="R45168"/>
    </row>
    <row r="45169" spans="3:18" x14ac:dyDescent="0.2">
      <c r="C45169"/>
      <c r="D45169"/>
      <c r="E45169"/>
      <c r="F45169"/>
      <c r="G45169"/>
      <c r="H45169"/>
      <c r="I45169"/>
      <c r="J45169"/>
      <c r="K45169"/>
      <c r="L45169"/>
      <c r="M45169"/>
      <c r="N45169"/>
      <c r="O45169"/>
      <c r="P45169"/>
      <c r="Q45169"/>
      <c r="R45169"/>
    </row>
    <row r="45170" spans="3:18" x14ac:dyDescent="0.2">
      <c r="C45170"/>
      <c r="D45170"/>
      <c r="E45170"/>
      <c r="F45170"/>
      <c r="G45170"/>
      <c r="H45170"/>
      <c r="I45170"/>
      <c r="J45170"/>
      <c r="K45170"/>
      <c r="L45170"/>
      <c r="M45170"/>
      <c r="N45170"/>
      <c r="O45170"/>
      <c r="P45170"/>
      <c r="Q45170"/>
      <c r="R45170"/>
    </row>
    <row r="45171" spans="3:18" x14ac:dyDescent="0.2">
      <c r="C45171"/>
      <c r="D45171"/>
      <c r="E45171"/>
      <c r="F45171"/>
      <c r="G45171"/>
      <c r="H45171"/>
      <c r="I45171"/>
      <c r="J45171"/>
      <c r="K45171"/>
      <c r="L45171"/>
      <c r="M45171"/>
      <c r="N45171"/>
      <c r="O45171"/>
      <c r="P45171"/>
      <c r="Q45171"/>
      <c r="R45171"/>
    </row>
    <row r="45172" spans="3:18" x14ac:dyDescent="0.2">
      <c r="C45172"/>
      <c r="D45172"/>
      <c r="E45172"/>
      <c r="F45172"/>
      <c r="G45172"/>
      <c r="H45172"/>
      <c r="I45172"/>
      <c r="J45172"/>
      <c r="K45172"/>
      <c r="L45172"/>
      <c r="M45172"/>
      <c r="N45172"/>
      <c r="O45172"/>
      <c r="P45172"/>
      <c r="Q45172"/>
      <c r="R45172"/>
    </row>
    <row r="45173" spans="3:18" x14ac:dyDescent="0.2">
      <c r="C45173"/>
      <c r="D45173"/>
      <c r="E45173"/>
      <c r="F45173"/>
      <c r="G45173"/>
      <c r="H45173"/>
      <c r="I45173"/>
      <c r="J45173"/>
      <c r="K45173"/>
      <c r="L45173"/>
      <c r="M45173"/>
      <c r="N45173"/>
      <c r="O45173"/>
      <c r="P45173"/>
      <c r="Q45173"/>
      <c r="R45173"/>
    </row>
    <row r="45174" spans="3:18" x14ac:dyDescent="0.2">
      <c r="C45174"/>
      <c r="D45174"/>
      <c r="E45174"/>
      <c r="F45174"/>
      <c r="G45174"/>
      <c r="H45174"/>
      <c r="I45174"/>
      <c r="J45174"/>
      <c r="K45174"/>
      <c r="L45174"/>
      <c r="M45174"/>
      <c r="N45174"/>
      <c r="O45174"/>
      <c r="P45174"/>
      <c r="Q45174"/>
      <c r="R45174"/>
    </row>
    <row r="45175" spans="3:18" x14ac:dyDescent="0.2">
      <c r="C45175"/>
      <c r="D45175"/>
      <c r="E45175"/>
      <c r="F45175"/>
      <c r="G45175"/>
      <c r="H45175"/>
      <c r="I45175"/>
      <c r="J45175"/>
      <c r="K45175"/>
      <c r="L45175"/>
      <c r="M45175"/>
      <c r="N45175"/>
      <c r="O45175"/>
      <c r="P45175"/>
      <c r="Q45175"/>
      <c r="R45175"/>
    </row>
    <row r="45176" spans="3:18" x14ac:dyDescent="0.2">
      <c r="C45176"/>
      <c r="D45176"/>
      <c r="E45176"/>
      <c r="F45176"/>
      <c r="G45176"/>
      <c r="H45176"/>
      <c r="I45176"/>
      <c r="J45176"/>
      <c r="K45176"/>
      <c r="L45176"/>
      <c r="M45176"/>
      <c r="N45176"/>
      <c r="O45176"/>
      <c r="P45176"/>
      <c r="Q45176"/>
      <c r="R45176"/>
    </row>
    <row r="45177" spans="3:18" x14ac:dyDescent="0.2">
      <c r="C45177"/>
      <c r="D45177"/>
      <c r="E45177"/>
      <c r="F45177"/>
      <c r="G45177"/>
      <c r="H45177"/>
      <c r="I45177"/>
      <c r="J45177"/>
      <c r="K45177"/>
      <c r="L45177"/>
      <c r="M45177"/>
      <c r="N45177"/>
      <c r="O45177"/>
      <c r="P45177"/>
      <c r="Q45177"/>
      <c r="R45177"/>
    </row>
    <row r="45178" spans="3:18" x14ac:dyDescent="0.2">
      <c r="C45178"/>
      <c r="D45178"/>
      <c r="E45178"/>
      <c r="F45178"/>
      <c r="G45178"/>
      <c r="H45178"/>
      <c r="I45178"/>
      <c r="J45178"/>
      <c r="K45178"/>
      <c r="L45178"/>
      <c r="M45178"/>
      <c r="N45178"/>
      <c r="O45178"/>
      <c r="P45178"/>
      <c r="Q45178"/>
      <c r="R45178"/>
    </row>
    <row r="45179" spans="3:18" x14ac:dyDescent="0.2">
      <c r="C45179"/>
      <c r="D45179"/>
      <c r="E45179"/>
      <c r="F45179"/>
      <c r="G45179"/>
      <c r="H45179"/>
      <c r="I45179"/>
      <c r="J45179"/>
      <c r="K45179"/>
      <c r="L45179"/>
      <c r="M45179"/>
      <c r="N45179"/>
      <c r="O45179"/>
      <c r="P45179"/>
      <c r="Q45179"/>
      <c r="R45179"/>
    </row>
    <row r="45180" spans="3:18" x14ac:dyDescent="0.2">
      <c r="C45180"/>
      <c r="D45180"/>
      <c r="E45180"/>
      <c r="F45180"/>
      <c r="G45180"/>
      <c r="H45180"/>
      <c r="I45180"/>
      <c r="J45180"/>
      <c r="K45180"/>
      <c r="L45180"/>
      <c r="M45180"/>
      <c r="N45180"/>
      <c r="O45180"/>
      <c r="P45180"/>
      <c r="Q45180"/>
      <c r="R45180"/>
    </row>
    <row r="45181" spans="3:18" x14ac:dyDescent="0.2">
      <c r="C45181"/>
      <c r="D45181"/>
      <c r="E45181"/>
      <c r="F45181"/>
      <c r="G45181"/>
      <c r="H45181"/>
      <c r="I45181"/>
      <c r="J45181"/>
      <c r="K45181"/>
      <c r="L45181"/>
      <c r="M45181"/>
      <c r="N45181"/>
      <c r="O45181"/>
      <c r="P45181"/>
      <c r="Q45181"/>
      <c r="R45181"/>
    </row>
    <row r="45182" spans="3:18" x14ac:dyDescent="0.2">
      <c r="C45182"/>
      <c r="D45182"/>
      <c r="E45182"/>
      <c r="F45182"/>
      <c r="G45182"/>
      <c r="H45182"/>
      <c r="I45182"/>
      <c r="J45182"/>
      <c r="K45182"/>
      <c r="L45182"/>
      <c r="M45182"/>
      <c r="N45182"/>
      <c r="O45182"/>
      <c r="P45182"/>
      <c r="Q45182"/>
      <c r="R45182"/>
    </row>
    <row r="45183" spans="3:18" x14ac:dyDescent="0.2">
      <c r="C45183"/>
      <c r="D45183"/>
      <c r="E45183"/>
      <c r="F45183"/>
      <c r="G45183"/>
      <c r="H45183"/>
      <c r="I45183"/>
      <c r="J45183"/>
      <c r="K45183"/>
      <c r="L45183"/>
      <c r="M45183"/>
      <c r="N45183"/>
      <c r="O45183"/>
      <c r="P45183"/>
      <c r="Q45183"/>
      <c r="R45183"/>
    </row>
    <row r="45184" spans="3:18" x14ac:dyDescent="0.2">
      <c r="C45184"/>
      <c r="D45184"/>
      <c r="E45184"/>
      <c r="F45184"/>
      <c r="G45184"/>
      <c r="H45184"/>
      <c r="I45184"/>
      <c r="J45184"/>
      <c r="K45184"/>
      <c r="L45184"/>
      <c r="M45184"/>
      <c r="N45184"/>
      <c r="O45184"/>
      <c r="P45184"/>
      <c r="Q45184"/>
      <c r="R45184"/>
    </row>
    <row r="45185" spans="3:18" x14ac:dyDescent="0.2">
      <c r="C45185"/>
      <c r="D45185"/>
      <c r="E45185"/>
      <c r="F45185"/>
      <c r="G45185"/>
      <c r="H45185"/>
      <c r="I45185"/>
      <c r="J45185"/>
      <c r="K45185"/>
      <c r="L45185"/>
      <c r="M45185"/>
      <c r="N45185"/>
      <c r="O45185"/>
      <c r="P45185"/>
      <c r="Q45185"/>
      <c r="R45185"/>
    </row>
    <row r="45186" spans="3:18" x14ac:dyDescent="0.2">
      <c r="C45186"/>
      <c r="D45186"/>
      <c r="E45186"/>
      <c r="F45186"/>
      <c r="G45186"/>
      <c r="H45186"/>
      <c r="I45186"/>
      <c r="J45186"/>
      <c r="K45186"/>
      <c r="L45186"/>
      <c r="M45186"/>
      <c r="N45186"/>
      <c r="O45186"/>
      <c r="P45186"/>
      <c r="Q45186"/>
      <c r="R45186"/>
    </row>
    <row r="45187" spans="3:18" x14ac:dyDescent="0.2">
      <c r="C45187"/>
      <c r="D45187"/>
      <c r="E45187"/>
      <c r="F45187"/>
      <c r="G45187"/>
      <c r="H45187"/>
      <c r="I45187"/>
      <c r="J45187"/>
      <c r="K45187"/>
      <c r="L45187"/>
      <c r="M45187"/>
      <c r="N45187"/>
      <c r="O45187"/>
      <c r="P45187"/>
      <c r="Q45187"/>
      <c r="R45187"/>
    </row>
    <row r="45188" spans="3:18" x14ac:dyDescent="0.2">
      <c r="C45188"/>
      <c r="D45188"/>
      <c r="E45188"/>
      <c r="F45188"/>
      <c r="G45188"/>
      <c r="H45188"/>
      <c r="I45188"/>
      <c r="J45188"/>
      <c r="K45188"/>
      <c r="L45188"/>
      <c r="M45188"/>
      <c r="N45188"/>
      <c r="O45188"/>
      <c r="P45188"/>
      <c r="Q45188"/>
      <c r="R45188"/>
    </row>
    <row r="45189" spans="3:18" x14ac:dyDescent="0.2">
      <c r="C45189"/>
      <c r="D45189"/>
      <c r="E45189"/>
      <c r="F45189"/>
      <c r="G45189"/>
      <c r="H45189"/>
      <c r="I45189"/>
      <c r="J45189"/>
      <c r="K45189"/>
      <c r="L45189"/>
      <c r="M45189"/>
      <c r="N45189"/>
      <c r="O45189"/>
      <c r="P45189"/>
      <c r="Q45189"/>
      <c r="R45189"/>
    </row>
    <row r="45190" spans="3:18" x14ac:dyDescent="0.2">
      <c r="C45190"/>
      <c r="D45190"/>
      <c r="E45190"/>
      <c r="F45190"/>
      <c r="G45190"/>
      <c r="H45190"/>
      <c r="I45190"/>
      <c r="J45190"/>
      <c r="K45190"/>
      <c r="L45190"/>
      <c r="M45190"/>
      <c r="N45190"/>
      <c r="O45190"/>
      <c r="P45190"/>
      <c r="Q45190"/>
      <c r="R45190"/>
    </row>
    <row r="45191" spans="3:18" x14ac:dyDescent="0.2">
      <c r="C45191"/>
      <c r="D45191"/>
      <c r="E45191"/>
      <c r="F45191"/>
      <c r="G45191"/>
      <c r="H45191"/>
      <c r="I45191"/>
      <c r="J45191"/>
      <c r="K45191"/>
      <c r="L45191"/>
      <c r="M45191"/>
      <c r="N45191"/>
      <c r="O45191"/>
      <c r="P45191"/>
      <c r="Q45191"/>
      <c r="R45191"/>
    </row>
    <row r="45192" spans="3:18" x14ac:dyDescent="0.2">
      <c r="C45192"/>
      <c r="D45192"/>
      <c r="E45192"/>
      <c r="F45192"/>
      <c r="G45192"/>
      <c r="H45192"/>
      <c r="I45192"/>
      <c r="J45192"/>
      <c r="K45192"/>
      <c r="L45192"/>
      <c r="M45192"/>
      <c r="N45192"/>
      <c r="O45192"/>
      <c r="P45192"/>
      <c r="Q45192"/>
      <c r="R45192"/>
    </row>
    <row r="45193" spans="3:18" x14ac:dyDescent="0.2">
      <c r="C45193"/>
      <c r="D45193"/>
      <c r="E45193"/>
      <c r="F45193"/>
      <c r="G45193"/>
      <c r="H45193"/>
      <c r="I45193"/>
      <c r="J45193"/>
      <c r="K45193"/>
      <c r="L45193"/>
      <c r="M45193"/>
      <c r="N45193"/>
      <c r="O45193"/>
      <c r="P45193"/>
      <c r="Q45193"/>
      <c r="R45193"/>
    </row>
    <row r="45194" spans="3:18" x14ac:dyDescent="0.2">
      <c r="C45194"/>
      <c r="D45194"/>
      <c r="E45194"/>
      <c r="F45194"/>
      <c r="G45194"/>
      <c r="H45194"/>
      <c r="I45194"/>
      <c r="J45194"/>
      <c r="K45194"/>
      <c r="L45194"/>
      <c r="M45194"/>
      <c r="N45194"/>
      <c r="O45194"/>
      <c r="P45194"/>
      <c r="Q45194"/>
      <c r="R45194"/>
    </row>
    <row r="45195" spans="3:18" x14ac:dyDescent="0.2">
      <c r="C45195"/>
      <c r="D45195"/>
      <c r="E45195"/>
      <c r="F45195"/>
      <c r="G45195"/>
      <c r="H45195"/>
      <c r="I45195"/>
      <c r="J45195"/>
      <c r="K45195"/>
      <c r="L45195"/>
      <c r="M45195"/>
      <c r="N45195"/>
      <c r="O45195"/>
      <c r="P45195"/>
      <c r="Q45195"/>
      <c r="R45195"/>
    </row>
    <row r="45196" spans="3:18" x14ac:dyDescent="0.2">
      <c r="C45196"/>
      <c r="D45196"/>
      <c r="E45196"/>
      <c r="F45196"/>
      <c r="G45196"/>
      <c r="H45196"/>
      <c r="I45196"/>
      <c r="J45196"/>
      <c r="K45196"/>
      <c r="L45196"/>
      <c r="M45196"/>
      <c r="N45196"/>
      <c r="O45196"/>
      <c r="P45196"/>
      <c r="Q45196"/>
      <c r="R45196"/>
    </row>
    <row r="45197" spans="3:18" x14ac:dyDescent="0.2">
      <c r="C45197"/>
      <c r="D45197"/>
      <c r="E45197"/>
      <c r="F45197"/>
      <c r="G45197"/>
      <c r="H45197"/>
      <c r="I45197"/>
      <c r="J45197"/>
      <c r="K45197"/>
      <c r="L45197"/>
      <c r="M45197"/>
      <c r="N45197"/>
      <c r="O45197"/>
      <c r="P45197"/>
      <c r="Q45197"/>
      <c r="R45197"/>
    </row>
    <row r="45198" spans="3:18" x14ac:dyDescent="0.2">
      <c r="C45198"/>
      <c r="D45198"/>
      <c r="E45198"/>
      <c r="F45198"/>
      <c r="G45198"/>
      <c r="H45198"/>
      <c r="I45198"/>
      <c r="J45198"/>
      <c r="K45198"/>
      <c r="L45198"/>
      <c r="M45198"/>
      <c r="N45198"/>
      <c r="O45198"/>
      <c r="P45198"/>
      <c r="Q45198"/>
      <c r="R45198"/>
    </row>
    <row r="45199" spans="3:18" x14ac:dyDescent="0.2">
      <c r="C45199"/>
      <c r="D45199"/>
      <c r="E45199"/>
      <c r="F45199"/>
      <c r="G45199"/>
      <c r="H45199"/>
      <c r="I45199"/>
      <c r="J45199"/>
      <c r="K45199"/>
      <c r="L45199"/>
      <c r="M45199"/>
      <c r="N45199"/>
      <c r="O45199"/>
      <c r="P45199"/>
      <c r="Q45199"/>
      <c r="R45199"/>
    </row>
    <row r="45200" spans="3:18" x14ac:dyDescent="0.2">
      <c r="C45200"/>
      <c r="D45200"/>
      <c r="E45200"/>
      <c r="F45200"/>
      <c r="G45200"/>
      <c r="H45200"/>
      <c r="I45200"/>
      <c r="J45200"/>
      <c r="K45200"/>
      <c r="L45200"/>
      <c r="M45200"/>
      <c r="N45200"/>
      <c r="O45200"/>
      <c r="P45200"/>
      <c r="Q45200"/>
      <c r="R45200"/>
    </row>
    <row r="45201" spans="3:18" x14ac:dyDescent="0.2">
      <c r="C45201"/>
      <c r="D45201"/>
      <c r="E45201"/>
      <c r="F45201"/>
      <c r="G45201"/>
      <c r="H45201"/>
      <c r="I45201"/>
      <c r="J45201"/>
      <c r="K45201"/>
      <c r="L45201"/>
      <c r="M45201"/>
      <c r="N45201"/>
      <c r="O45201"/>
      <c r="P45201"/>
      <c r="Q45201"/>
      <c r="R45201"/>
    </row>
    <row r="45202" spans="3:18" x14ac:dyDescent="0.2">
      <c r="C45202"/>
      <c r="D45202"/>
      <c r="E45202"/>
      <c r="F45202"/>
      <c r="G45202"/>
      <c r="H45202"/>
      <c r="I45202"/>
      <c r="J45202"/>
      <c r="K45202"/>
      <c r="L45202"/>
      <c r="M45202"/>
      <c r="N45202"/>
      <c r="O45202"/>
      <c r="P45202"/>
      <c r="Q45202"/>
      <c r="R45202"/>
    </row>
    <row r="45203" spans="3:18" x14ac:dyDescent="0.2">
      <c r="C45203"/>
      <c r="D45203"/>
      <c r="E45203"/>
      <c r="F45203"/>
      <c r="G45203"/>
      <c r="H45203"/>
      <c r="I45203"/>
      <c r="J45203"/>
      <c r="K45203"/>
      <c r="L45203"/>
      <c r="M45203"/>
      <c r="N45203"/>
      <c r="O45203"/>
      <c r="P45203"/>
      <c r="Q45203"/>
      <c r="R45203"/>
    </row>
    <row r="45204" spans="3:18" x14ac:dyDescent="0.2">
      <c r="C45204"/>
      <c r="D45204"/>
      <c r="E45204"/>
      <c r="F45204"/>
      <c r="G45204"/>
      <c r="H45204"/>
      <c r="I45204"/>
      <c r="J45204"/>
      <c r="K45204"/>
      <c r="L45204"/>
      <c r="M45204"/>
      <c r="N45204"/>
      <c r="O45204"/>
      <c r="P45204"/>
      <c r="Q45204"/>
      <c r="R45204"/>
    </row>
    <row r="45205" spans="3:18" x14ac:dyDescent="0.2">
      <c r="C45205"/>
      <c r="D45205"/>
      <c r="E45205"/>
      <c r="F45205"/>
      <c r="G45205"/>
      <c r="H45205"/>
      <c r="I45205"/>
      <c r="J45205"/>
      <c r="K45205"/>
      <c r="L45205"/>
      <c r="M45205"/>
      <c r="N45205"/>
      <c r="O45205"/>
      <c r="P45205"/>
      <c r="Q45205"/>
      <c r="R45205"/>
    </row>
    <row r="45206" spans="3:18" x14ac:dyDescent="0.2">
      <c r="C45206"/>
      <c r="D45206"/>
      <c r="E45206"/>
      <c r="F45206"/>
      <c r="G45206"/>
      <c r="H45206"/>
      <c r="I45206"/>
      <c r="J45206"/>
      <c r="K45206"/>
      <c r="L45206"/>
      <c r="M45206"/>
      <c r="N45206"/>
      <c r="O45206"/>
      <c r="P45206"/>
      <c r="Q45206"/>
      <c r="R45206"/>
    </row>
    <row r="45207" spans="3:18" x14ac:dyDescent="0.2">
      <c r="C45207"/>
      <c r="D45207"/>
      <c r="E45207"/>
      <c r="F45207"/>
      <c r="G45207"/>
      <c r="H45207"/>
      <c r="I45207"/>
      <c r="J45207"/>
      <c r="K45207"/>
      <c r="L45207"/>
      <c r="M45207"/>
      <c r="N45207"/>
      <c r="O45207"/>
      <c r="P45207"/>
      <c r="Q45207"/>
      <c r="R45207"/>
    </row>
    <row r="45208" spans="3:18" x14ac:dyDescent="0.2">
      <c r="C45208"/>
      <c r="D45208"/>
      <c r="E45208"/>
      <c r="F45208"/>
      <c r="G45208"/>
      <c r="H45208"/>
      <c r="I45208"/>
      <c r="J45208"/>
      <c r="K45208"/>
      <c r="L45208"/>
      <c r="M45208"/>
      <c r="N45208"/>
      <c r="O45208"/>
      <c r="P45208"/>
      <c r="Q45208"/>
      <c r="R45208"/>
    </row>
    <row r="45209" spans="3:18" x14ac:dyDescent="0.2">
      <c r="C45209"/>
      <c r="D45209"/>
      <c r="E45209"/>
      <c r="F45209"/>
      <c r="G45209"/>
      <c r="H45209"/>
      <c r="I45209"/>
      <c r="J45209"/>
      <c r="K45209"/>
      <c r="L45209"/>
      <c r="M45209"/>
      <c r="N45209"/>
      <c r="O45209"/>
      <c r="P45209"/>
      <c r="Q45209"/>
      <c r="R45209"/>
    </row>
    <row r="45210" spans="3:18" x14ac:dyDescent="0.2">
      <c r="C45210"/>
      <c r="D45210"/>
      <c r="E45210"/>
      <c r="F45210"/>
      <c r="G45210"/>
      <c r="H45210"/>
      <c r="I45210"/>
      <c r="J45210"/>
      <c r="K45210"/>
      <c r="L45210"/>
      <c r="M45210"/>
      <c r="N45210"/>
      <c r="O45210"/>
      <c r="P45210"/>
      <c r="Q45210"/>
      <c r="R45210"/>
    </row>
    <row r="45211" spans="3:18" x14ac:dyDescent="0.2">
      <c r="C45211"/>
      <c r="D45211"/>
      <c r="E45211"/>
      <c r="F45211"/>
      <c r="G45211"/>
      <c r="H45211"/>
      <c r="I45211"/>
      <c r="J45211"/>
      <c r="K45211"/>
      <c r="L45211"/>
      <c r="M45211"/>
      <c r="N45211"/>
      <c r="O45211"/>
      <c r="P45211"/>
      <c r="Q45211"/>
      <c r="R45211"/>
    </row>
    <row r="45212" spans="3:18" x14ac:dyDescent="0.2">
      <c r="C45212"/>
      <c r="D45212"/>
      <c r="E45212"/>
      <c r="F45212"/>
      <c r="G45212"/>
      <c r="H45212"/>
      <c r="I45212"/>
      <c r="J45212"/>
      <c r="K45212"/>
      <c r="L45212"/>
      <c r="M45212"/>
      <c r="N45212"/>
      <c r="O45212"/>
      <c r="P45212"/>
      <c r="Q45212"/>
      <c r="R45212"/>
    </row>
    <row r="45213" spans="3:18" x14ac:dyDescent="0.2">
      <c r="C45213"/>
      <c r="D45213"/>
      <c r="E45213"/>
      <c r="F45213"/>
      <c r="G45213"/>
      <c r="H45213"/>
      <c r="I45213"/>
      <c r="J45213"/>
      <c r="K45213"/>
      <c r="L45213"/>
      <c r="M45213"/>
      <c r="N45213"/>
      <c r="O45213"/>
      <c r="P45213"/>
      <c r="Q45213"/>
      <c r="R45213"/>
    </row>
    <row r="45214" spans="3:18" x14ac:dyDescent="0.2">
      <c r="C45214"/>
      <c r="D45214"/>
      <c r="E45214"/>
      <c r="F45214"/>
      <c r="G45214"/>
      <c r="H45214"/>
      <c r="I45214"/>
      <c r="J45214"/>
      <c r="K45214"/>
      <c r="L45214"/>
      <c r="M45214"/>
      <c r="N45214"/>
      <c r="O45214"/>
      <c r="P45214"/>
      <c r="Q45214"/>
      <c r="R45214"/>
    </row>
    <row r="45215" spans="3:18" x14ac:dyDescent="0.2">
      <c r="C45215"/>
      <c r="D45215"/>
      <c r="E45215"/>
      <c r="F45215"/>
      <c r="G45215"/>
      <c r="H45215"/>
      <c r="I45215"/>
      <c r="J45215"/>
      <c r="K45215"/>
      <c r="L45215"/>
      <c r="M45215"/>
      <c r="N45215"/>
      <c r="O45215"/>
      <c r="P45215"/>
      <c r="Q45215"/>
      <c r="R45215"/>
    </row>
    <row r="45216" spans="3:18" x14ac:dyDescent="0.2">
      <c r="C45216"/>
      <c r="D45216"/>
      <c r="E45216"/>
      <c r="F45216"/>
      <c r="G45216"/>
      <c r="H45216"/>
      <c r="I45216"/>
      <c r="J45216"/>
      <c r="K45216"/>
      <c r="L45216"/>
      <c r="M45216"/>
      <c r="N45216"/>
      <c r="O45216"/>
      <c r="P45216"/>
      <c r="Q45216"/>
      <c r="R45216"/>
    </row>
    <row r="45217" spans="3:18" x14ac:dyDescent="0.2">
      <c r="C45217"/>
      <c r="D45217"/>
      <c r="E45217"/>
      <c r="F45217"/>
      <c r="G45217"/>
      <c r="H45217"/>
      <c r="I45217"/>
      <c r="J45217"/>
      <c r="K45217"/>
      <c r="L45217"/>
      <c r="M45217"/>
      <c r="N45217"/>
      <c r="O45217"/>
      <c r="P45217"/>
      <c r="Q45217"/>
      <c r="R45217"/>
    </row>
    <row r="45218" spans="3:18" x14ac:dyDescent="0.2">
      <c r="C45218"/>
      <c r="D45218"/>
      <c r="E45218"/>
      <c r="F45218"/>
      <c r="G45218"/>
      <c r="H45218"/>
      <c r="I45218"/>
      <c r="J45218"/>
      <c r="K45218"/>
      <c r="L45218"/>
      <c r="M45218"/>
      <c r="N45218"/>
      <c r="O45218"/>
      <c r="P45218"/>
      <c r="Q45218"/>
      <c r="R45218"/>
    </row>
    <row r="45219" spans="3:18" x14ac:dyDescent="0.2">
      <c r="C45219"/>
      <c r="D45219"/>
      <c r="E45219"/>
      <c r="F45219"/>
      <c r="G45219"/>
      <c r="H45219"/>
      <c r="I45219"/>
      <c r="J45219"/>
      <c r="K45219"/>
      <c r="L45219"/>
      <c r="M45219"/>
      <c r="N45219"/>
      <c r="O45219"/>
      <c r="P45219"/>
      <c r="Q45219"/>
      <c r="R45219"/>
    </row>
    <row r="45220" spans="3:18" x14ac:dyDescent="0.2">
      <c r="C45220"/>
      <c r="D45220"/>
      <c r="E45220"/>
      <c r="F45220"/>
      <c r="G45220"/>
      <c r="H45220"/>
      <c r="I45220"/>
      <c r="J45220"/>
      <c r="K45220"/>
      <c r="L45220"/>
      <c r="M45220"/>
      <c r="N45220"/>
      <c r="O45220"/>
      <c r="P45220"/>
      <c r="Q45220"/>
      <c r="R45220"/>
    </row>
    <row r="45221" spans="3:18" x14ac:dyDescent="0.2">
      <c r="C45221"/>
      <c r="D45221"/>
      <c r="E45221"/>
      <c r="F45221"/>
      <c r="G45221"/>
      <c r="H45221"/>
      <c r="I45221"/>
      <c r="J45221"/>
      <c r="K45221"/>
      <c r="L45221"/>
      <c r="M45221"/>
      <c r="N45221"/>
      <c r="O45221"/>
      <c r="P45221"/>
      <c r="Q45221"/>
      <c r="R45221"/>
    </row>
    <row r="45222" spans="3:18" x14ac:dyDescent="0.2">
      <c r="C45222"/>
      <c r="D45222"/>
      <c r="E45222"/>
      <c r="F45222"/>
      <c r="G45222"/>
      <c r="H45222"/>
      <c r="I45222"/>
      <c r="J45222"/>
      <c r="K45222"/>
      <c r="L45222"/>
      <c r="M45222"/>
      <c r="N45222"/>
      <c r="O45222"/>
      <c r="P45222"/>
      <c r="Q45222"/>
      <c r="R45222"/>
    </row>
    <row r="45223" spans="3:18" x14ac:dyDescent="0.2">
      <c r="C45223"/>
      <c r="D45223"/>
      <c r="E45223"/>
      <c r="F45223"/>
      <c r="G45223"/>
      <c r="H45223"/>
      <c r="I45223"/>
      <c r="J45223"/>
      <c r="K45223"/>
      <c r="L45223"/>
      <c r="M45223"/>
      <c r="N45223"/>
      <c r="O45223"/>
      <c r="P45223"/>
      <c r="Q45223"/>
      <c r="R45223"/>
    </row>
    <row r="45224" spans="3:18" x14ac:dyDescent="0.2">
      <c r="C45224"/>
      <c r="D45224"/>
      <c r="E45224"/>
      <c r="F45224"/>
      <c r="G45224"/>
      <c r="H45224"/>
      <c r="I45224"/>
      <c r="J45224"/>
      <c r="K45224"/>
      <c r="L45224"/>
      <c r="M45224"/>
      <c r="N45224"/>
      <c r="O45224"/>
      <c r="P45224"/>
      <c r="Q45224"/>
      <c r="R45224"/>
    </row>
    <row r="45225" spans="3:18" x14ac:dyDescent="0.2">
      <c r="C45225"/>
      <c r="D45225"/>
      <c r="E45225"/>
      <c r="F45225"/>
      <c r="G45225"/>
      <c r="H45225"/>
      <c r="I45225"/>
      <c r="J45225"/>
      <c r="K45225"/>
      <c r="L45225"/>
      <c r="M45225"/>
      <c r="N45225"/>
      <c r="O45225"/>
      <c r="P45225"/>
      <c r="Q45225"/>
      <c r="R45225"/>
    </row>
    <row r="45226" spans="3:18" x14ac:dyDescent="0.2">
      <c r="C45226"/>
      <c r="D45226"/>
      <c r="E45226"/>
      <c r="F45226"/>
      <c r="G45226"/>
      <c r="H45226"/>
      <c r="I45226"/>
      <c r="J45226"/>
      <c r="K45226"/>
      <c r="L45226"/>
      <c r="M45226"/>
      <c r="N45226"/>
      <c r="O45226"/>
      <c r="P45226"/>
      <c r="Q45226"/>
      <c r="R45226"/>
    </row>
    <row r="45227" spans="3:18" x14ac:dyDescent="0.2">
      <c r="C45227"/>
      <c r="D45227"/>
      <c r="E45227"/>
      <c r="F45227"/>
      <c r="G45227"/>
      <c r="H45227"/>
      <c r="I45227"/>
      <c r="J45227"/>
      <c r="K45227"/>
      <c r="L45227"/>
      <c r="M45227"/>
      <c r="N45227"/>
      <c r="O45227"/>
      <c r="P45227"/>
      <c r="Q45227"/>
      <c r="R45227"/>
    </row>
    <row r="45228" spans="3:18" x14ac:dyDescent="0.2">
      <c r="C45228"/>
      <c r="D45228"/>
      <c r="E45228"/>
      <c r="F45228"/>
      <c r="G45228"/>
      <c r="H45228"/>
      <c r="I45228"/>
      <c r="J45228"/>
      <c r="K45228"/>
      <c r="L45228"/>
      <c r="M45228"/>
      <c r="N45228"/>
      <c r="O45228"/>
      <c r="P45228"/>
      <c r="Q45228"/>
      <c r="R45228"/>
    </row>
    <row r="45229" spans="3:18" x14ac:dyDescent="0.2">
      <c r="C45229"/>
      <c r="D45229"/>
      <c r="E45229"/>
      <c r="F45229"/>
      <c r="G45229"/>
      <c r="H45229"/>
      <c r="I45229"/>
      <c r="J45229"/>
      <c r="K45229"/>
      <c r="L45229"/>
      <c r="M45229"/>
      <c r="N45229"/>
      <c r="O45229"/>
      <c r="P45229"/>
      <c r="Q45229"/>
      <c r="R45229"/>
    </row>
    <row r="45230" spans="3:18" x14ac:dyDescent="0.2">
      <c r="C45230"/>
      <c r="D45230"/>
      <c r="E45230"/>
      <c r="F45230"/>
      <c r="G45230"/>
      <c r="H45230"/>
      <c r="I45230"/>
      <c r="J45230"/>
      <c r="K45230"/>
      <c r="L45230"/>
      <c r="M45230"/>
      <c r="N45230"/>
      <c r="O45230"/>
      <c r="P45230"/>
      <c r="Q45230"/>
      <c r="R45230"/>
    </row>
    <row r="45231" spans="3:18" x14ac:dyDescent="0.2">
      <c r="C45231"/>
      <c r="D45231"/>
      <c r="E45231"/>
      <c r="F45231"/>
      <c r="G45231"/>
      <c r="H45231"/>
      <c r="I45231"/>
      <c r="J45231"/>
      <c r="K45231"/>
      <c r="L45231"/>
      <c r="M45231"/>
      <c r="N45231"/>
      <c r="O45231"/>
      <c r="P45231"/>
      <c r="Q45231"/>
      <c r="R45231"/>
    </row>
    <row r="45232" spans="3:18" x14ac:dyDescent="0.2">
      <c r="C45232"/>
      <c r="D45232"/>
      <c r="E45232"/>
      <c r="F45232"/>
      <c r="G45232"/>
      <c r="H45232"/>
      <c r="I45232"/>
      <c r="J45232"/>
      <c r="K45232"/>
      <c r="L45232"/>
      <c r="M45232"/>
      <c r="N45232"/>
      <c r="O45232"/>
      <c r="P45232"/>
      <c r="Q45232"/>
      <c r="R45232"/>
    </row>
    <row r="45233" spans="3:18" x14ac:dyDescent="0.2">
      <c r="C45233"/>
      <c r="D45233"/>
      <c r="E45233"/>
      <c r="F45233"/>
      <c r="G45233"/>
      <c r="H45233"/>
      <c r="I45233"/>
      <c r="J45233"/>
      <c r="K45233"/>
      <c r="L45233"/>
      <c r="M45233"/>
      <c r="N45233"/>
      <c r="O45233"/>
      <c r="P45233"/>
      <c r="Q45233"/>
      <c r="R45233"/>
    </row>
    <row r="45234" spans="3:18" x14ac:dyDescent="0.2">
      <c r="C45234"/>
      <c r="D45234"/>
      <c r="E45234"/>
      <c r="F45234"/>
      <c r="G45234"/>
      <c r="H45234"/>
      <c r="I45234"/>
      <c r="J45234"/>
      <c r="K45234"/>
      <c r="L45234"/>
      <c r="M45234"/>
      <c r="N45234"/>
      <c r="O45234"/>
      <c r="P45234"/>
      <c r="Q45234"/>
      <c r="R45234"/>
    </row>
    <row r="45235" spans="3:18" x14ac:dyDescent="0.2">
      <c r="C45235"/>
      <c r="D45235"/>
      <c r="E45235"/>
      <c r="F45235"/>
      <c r="G45235"/>
      <c r="H45235"/>
      <c r="I45235"/>
      <c r="J45235"/>
      <c r="K45235"/>
      <c r="L45235"/>
      <c r="M45235"/>
      <c r="N45235"/>
      <c r="O45235"/>
      <c r="P45235"/>
      <c r="Q45235"/>
      <c r="R45235"/>
    </row>
    <row r="45236" spans="3:18" x14ac:dyDescent="0.2">
      <c r="C45236"/>
      <c r="D45236"/>
      <c r="E45236"/>
      <c r="F45236"/>
      <c r="G45236"/>
      <c r="H45236"/>
      <c r="I45236"/>
      <c r="J45236"/>
      <c r="K45236"/>
      <c r="L45236"/>
      <c r="M45236"/>
      <c r="N45236"/>
      <c r="O45236"/>
      <c r="P45236"/>
      <c r="Q45236"/>
      <c r="R45236"/>
    </row>
    <row r="45237" spans="3:18" x14ac:dyDescent="0.2">
      <c r="C45237"/>
      <c r="D45237"/>
      <c r="E45237"/>
      <c r="F45237"/>
      <c r="G45237"/>
      <c r="H45237"/>
      <c r="I45237"/>
      <c r="J45237"/>
      <c r="K45237"/>
      <c r="L45237"/>
      <c r="M45237"/>
      <c r="N45237"/>
      <c r="O45237"/>
      <c r="P45237"/>
      <c r="Q45237"/>
      <c r="R45237"/>
    </row>
    <row r="45238" spans="3:18" x14ac:dyDescent="0.2">
      <c r="C45238"/>
      <c r="D45238"/>
      <c r="E45238"/>
      <c r="F45238"/>
      <c r="G45238"/>
      <c r="H45238"/>
      <c r="I45238"/>
      <c r="J45238"/>
      <c r="K45238"/>
      <c r="L45238"/>
      <c r="M45238"/>
      <c r="N45238"/>
      <c r="O45238"/>
      <c r="P45238"/>
      <c r="Q45238"/>
      <c r="R45238"/>
    </row>
    <row r="45239" spans="3:18" x14ac:dyDescent="0.2">
      <c r="C45239"/>
      <c r="D45239"/>
      <c r="E45239"/>
      <c r="F45239"/>
      <c r="G45239"/>
      <c r="H45239"/>
      <c r="I45239"/>
      <c r="J45239"/>
      <c r="K45239"/>
      <c r="L45239"/>
      <c r="M45239"/>
      <c r="N45239"/>
      <c r="O45239"/>
      <c r="P45239"/>
      <c r="Q45239"/>
      <c r="R45239"/>
    </row>
    <row r="45240" spans="3:18" x14ac:dyDescent="0.2">
      <c r="C45240"/>
      <c r="D45240"/>
      <c r="E45240"/>
      <c r="F45240"/>
      <c r="G45240"/>
      <c r="H45240"/>
      <c r="I45240"/>
      <c r="J45240"/>
      <c r="K45240"/>
      <c r="L45240"/>
      <c r="M45240"/>
      <c r="N45240"/>
      <c r="O45240"/>
      <c r="P45240"/>
      <c r="Q45240"/>
      <c r="R45240"/>
    </row>
    <row r="45241" spans="3:18" x14ac:dyDescent="0.2">
      <c r="C45241"/>
      <c r="D45241"/>
      <c r="E45241"/>
      <c r="F45241"/>
      <c r="G45241"/>
      <c r="H45241"/>
      <c r="I45241"/>
      <c r="J45241"/>
      <c r="K45241"/>
      <c r="L45241"/>
      <c r="M45241"/>
      <c r="N45241"/>
      <c r="O45241"/>
      <c r="P45241"/>
      <c r="Q45241"/>
      <c r="R45241"/>
    </row>
    <row r="45242" spans="3:18" x14ac:dyDescent="0.2">
      <c r="C45242"/>
      <c r="D45242"/>
      <c r="E45242"/>
      <c r="F45242"/>
      <c r="G45242"/>
      <c r="H45242"/>
      <c r="I45242"/>
      <c r="J45242"/>
      <c r="K45242"/>
      <c r="L45242"/>
      <c r="M45242"/>
      <c r="N45242"/>
      <c r="O45242"/>
      <c r="P45242"/>
      <c r="Q45242"/>
      <c r="R45242"/>
    </row>
    <row r="45243" spans="3:18" x14ac:dyDescent="0.2">
      <c r="C45243"/>
      <c r="D45243"/>
      <c r="E45243"/>
      <c r="F45243"/>
      <c r="G45243"/>
      <c r="H45243"/>
      <c r="I45243"/>
      <c r="J45243"/>
      <c r="K45243"/>
      <c r="L45243"/>
      <c r="M45243"/>
      <c r="N45243"/>
      <c r="O45243"/>
      <c r="P45243"/>
      <c r="Q45243"/>
      <c r="R45243"/>
    </row>
    <row r="45244" spans="3:18" x14ac:dyDescent="0.2">
      <c r="C45244"/>
      <c r="D45244"/>
      <c r="E45244"/>
      <c r="F45244"/>
      <c r="G45244"/>
      <c r="H45244"/>
      <c r="I45244"/>
      <c r="J45244"/>
      <c r="K45244"/>
      <c r="L45244"/>
      <c r="M45244"/>
      <c r="N45244"/>
      <c r="O45244"/>
      <c r="P45244"/>
      <c r="Q45244"/>
      <c r="R45244"/>
    </row>
    <row r="45245" spans="3:18" x14ac:dyDescent="0.2">
      <c r="C45245"/>
      <c r="D45245"/>
      <c r="E45245"/>
      <c r="F45245"/>
      <c r="G45245"/>
      <c r="H45245"/>
      <c r="I45245"/>
      <c r="J45245"/>
      <c r="K45245"/>
      <c r="L45245"/>
      <c r="M45245"/>
      <c r="N45245"/>
      <c r="O45245"/>
      <c r="P45245"/>
      <c r="Q45245"/>
      <c r="R45245"/>
    </row>
    <row r="45246" spans="3:18" x14ac:dyDescent="0.2">
      <c r="C45246"/>
      <c r="D45246"/>
      <c r="E45246"/>
      <c r="F45246"/>
      <c r="G45246"/>
      <c r="H45246"/>
      <c r="I45246"/>
      <c r="J45246"/>
      <c r="K45246"/>
      <c r="L45246"/>
      <c r="M45246"/>
      <c r="N45246"/>
      <c r="O45246"/>
      <c r="P45246"/>
      <c r="Q45246"/>
      <c r="R45246"/>
    </row>
    <row r="45247" spans="3:18" x14ac:dyDescent="0.2">
      <c r="C45247"/>
      <c r="D45247"/>
      <c r="E45247"/>
      <c r="F45247"/>
      <c r="G45247"/>
      <c r="H45247"/>
      <c r="I45247"/>
      <c r="J45247"/>
      <c r="K45247"/>
      <c r="L45247"/>
      <c r="M45247"/>
      <c r="N45247"/>
      <c r="O45247"/>
      <c r="P45247"/>
      <c r="Q45247"/>
      <c r="R45247"/>
    </row>
    <row r="45248" spans="3:18" x14ac:dyDescent="0.2">
      <c r="C45248"/>
      <c r="D45248"/>
      <c r="E45248"/>
      <c r="F45248"/>
      <c r="G45248"/>
      <c r="H45248"/>
      <c r="I45248"/>
      <c r="J45248"/>
      <c r="K45248"/>
      <c r="L45248"/>
      <c r="M45248"/>
      <c r="N45248"/>
      <c r="O45248"/>
      <c r="P45248"/>
      <c r="Q45248"/>
      <c r="R45248"/>
    </row>
    <row r="45249" spans="3:18" x14ac:dyDescent="0.2">
      <c r="C45249"/>
      <c r="D45249"/>
      <c r="E45249"/>
      <c r="F45249"/>
      <c r="G45249"/>
      <c r="H45249"/>
      <c r="I45249"/>
      <c r="J45249"/>
      <c r="K45249"/>
      <c r="L45249"/>
      <c r="M45249"/>
      <c r="N45249"/>
      <c r="O45249"/>
      <c r="P45249"/>
      <c r="Q45249"/>
      <c r="R45249"/>
    </row>
    <row r="45250" spans="3:18" x14ac:dyDescent="0.2">
      <c r="C45250"/>
      <c r="D45250"/>
      <c r="E45250"/>
      <c r="F45250"/>
      <c r="G45250"/>
      <c r="H45250"/>
      <c r="I45250"/>
      <c r="J45250"/>
      <c r="K45250"/>
      <c r="L45250"/>
      <c r="M45250"/>
      <c r="N45250"/>
      <c r="O45250"/>
      <c r="P45250"/>
      <c r="Q45250"/>
      <c r="R45250"/>
    </row>
    <row r="45251" spans="3:18" x14ac:dyDescent="0.2">
      <c r="C45251"/>
      <c r="D45251"/>
      <c r="E45251"/>
      <c r="F45251"/>
      <c r="G45251"/>
      <c r="H45251"/>
      <c r="I45251"/>
      <c r="J45251"/>
      <c r="K45251"/>
      <c r="L45251"/>
      <c r="M45251"/>
      <c r="N45251"/>
      <c r="O45251"/>
      <c r="P45251"/>
      <c r="Q45251"/>
      <c r="R45251"/>
    </row>
    <row r="45252" spans="3:18" x14ac:dyDescent="0.2">
      <c r="C45252"/>
      <c r="D45252"/>
      <c r="E45252"/>
      <c r="F45252"/>
      <c r="G45252"/>
      <c r="H45252"/>
      <c r="I45252"/>
      <c r="J45252"/>
      <c r="K45252"/>
      <c r="L45252"/>
      <c r="M45252"/>
      <c r="N45252"/>
      <c r="O45252"/>
      <c r="P45252"/>
      <c r="Q45252"/>
      <c r="R45252"/>
    </row>
    <row r="45253" spans="3:18" x14ac:dyDescent="0.2">
      <c r="C45253"/>
      <c r="D45253"/>
      <c r="E45253"/>
      <c r="F45253"/>
      <c r="G45253"/>
      <c r="H45253"/>
      <c r="I45253"/>
      <c r="J45253"/>
      <c r="K45253"/>
      <c r="L45253"/>
      <c r="M45253"/>
      <c r="N45253"/>
      <c r="O45253"/>
      <c r="P45253"/>
      <c r="Q45253"/>
      <c r="R45253"/>
    </row>
    <row r="45254" spans="3:18" x14ac:dyDescent="0.2">
      <c r="C45254"/>
      <c r="D45254"/>
      <c r="E45254"/>
      <c r="F45254"/>
      <c r="G45254"/>
      <c r="H45254"/>
      <c r="I45254"/>
      <c r="J45254"/>
      <c r="K45254"/>
      <c r="L45254"/>
      <c r="M45254"/>
      <c r="N45254"/>
      <c r="O45254"/>
      <c r="P45254"/>
      <c r="Q45254"/>
      <c r="R45254"/>
    </row>
    <row r="45255" spans="3:18" x14ac:dyDescent="0.2">
      <c r="C45255"/>
      <c r="D45255"/>
      <c r="E45255"/>
      <c r="F45255"/>
      <c r="G45255"/>
      <c r="H45255"/>
      <c r="I45255"/>
      <c r="J45255"/>
      <c r="K45255"/>
      <c r="L45255"/>
      <c r="M45255"/>
      <c r="N45255"/>
      <c r="O45255"/>
      <c r="P45255"/>
      <c r="Q45255"/>
      <c r="R45255"/>
    </row>
    <row r="45256" spans="3:18" x14ac:dyDescent="0.2">
      <c r="C45256"/>
      <c r="D45256"/>
      <c r="E45256"/>
      <c r="F45256"/>
      <c r="G45256"/>
      <c r="H45256"/>
      <c r="I45256"/>
      <c r="J45256"/>
      <c r="K45256"/>
      <c r="L45256"/>
      <c r="M45256"/>
      <c r="N45256"/>
      <c r="O45256"/>
      <c r="P45256"/>
      <c r="Q45256"/>
      <c r="R45256"/>
    </row>
    <row r="45257" spans="3:18" x14ac:dyDescent="0.2">
      <c r="C45257"/>
      <c r="D45257"/>
      <c r="E45257"/>
      <c r="F45257"/>
      <c r="G45257"/>
      <c r="H45257"/>
      <c r="I45257"/>
      <c r="J45257"/>
      <c r="K45257"/>
      <c r="L45257"/>
      <c r="M45257"/>
      <c r="N45257"/>
      <c r="O45257"/>
      <c r="P45257"/>
      <c r="Q45257"/>
      <c r="R45257"/>
    </row>
    <row r="45258" spans="3:18" x14ac:dyDescent="0.2">
      <c r="C45258"/>
      <c r="D45258"/>
      <c r="E45258"/>
      <c r="F45258"/>
      <c r="G45258"/>
      <c r="H45258"/>
      <c r="I45258"/>
      <c r="J45258"/>
      <c r="K45258"/>
      <c r="L45258"/>
      <c r="M45258"/>
      <c r="N45258"/>
      <c r="O45258"/>
      <c r="P45258"/>
      <c r="Q45258"/>
      <c r="R45258"/>
    </row>
    <row r="45259" spans="3:18" x14ac:dyDescent="0.2">
      <c r="C45259"/>
      <c r="D45259"/>
      <c r="E45259"/>
      <c r="F45259"/>
      <c r="G45259"/>
      <c r="H45259"/>
      <c r="I45259"/>
      <c r="J45259"/>
      <c r="K45259"/>
      <c r="L45259"/>
      <c r="M45259"/>
      <c r="N45259"/>
      <c r="O45259"/>
      <c r="P45259"/>
      <c r="Q45259"/>
      <c r="R45259"/>
    </row>
    <row r="45260" spans="3:18" x14ac:dyDescent="0.2">
      <c r="C45260"/>
      <c r="D45260"/>
      <c r="E45260"/>
      <c r="F45260"/>
      <c r="G45260"/>
      <c r="H45260"/>
      <c r="I45260"/>
      <c r="J45260"/>
      <c r="K45260"/>
      <c r="L45260"/>
      <c r="M45260"/>
      <c r="N45260"/>
      <c r="O45260"/>
      <c r="P45260"/>
      <c r="Q45260"/>
      <c r="R45260"/>
    </row>
    <row r="45261" spans="3:18" x14ac:dyDescent="0.2">
      <c r="C45261"/>
      <c r="D45261"/>
      <c r="E45261"/>
      <c r="F45261"/>
      <c r="G45261"/>
      <c r="H45261"/>
      <c r="I45261"/>
      <c r="J45261"/>
      <c r="K45261"/>
      <c r="L45261"/>
      <c r="M45261"/>
      <c r="N45261"/>
      <c r="O45261"/>
      <c r="P45261"/>
      <c r="Q45261"/>
      <c r="R45261"/>
    </row>
    <row r="45262" spans="3:18" x14ac:dyDescent="0.2">
      <c r="C45262"/>
      <c r="D45262"/>
      <c r="E45262"/>
      <c r="F45262"/>
      <c r="G45262"/>
      <c r="H45262"/>
      <c r="I45262"/>
      <c r="J45262"/>
      <c r="K45262"/>
      <c r="L45262"/>
      <c r="M45262"/>
      <c r="N45262"/>
      <c r="O45262"/>
      <c r="P45262"/>
      <c r="Q45262"/>
      <c r="R45262"/>
    </row>
    <row r="45263" spans="3:18" x14ac:dyDescent="0.2">
      <c r="C45263"/>
      <c r="D45263"/>
      <c r="E45263"/>
      <c r="F45263"/>
      <c r="G45263"/>
      <c r="H45263"/>
      <c r="I45263"/>
      <c r="J45263"/>
      <c r="K45263"/>
      <c r="L45263"/>
      <c r="M45263"/>
      <c r="N45263"/>
      <c r="O45263"/>
      <c r="P45263"/>
      <c r="Q45263"/>
      <c r="R45263"/>
    </row>
    <row r="45264" spans="3:18" x14ac:dyDescent="0.2">
      <c r="C45264"/>
      <c r="D45264"/>
      <c r="E45264"/>
      <c r="F45264"/>
      <c r="G45264"/>
      <c r="H45264"/>
      <c r="I45264"/>
      <c r="J45264"/>
      <c r="K45264"/>
      <c r="L45264"/>
      <c r="M45264"/>
      <c r="N45264"/>
      <c r="O45264"/>
      <c r="P45264"/>
      <c r="Q45264"/>
      <c r="R45264"/>
    </row>
    <row r="45265" spans="3:18" x14ac:dyDescent="0.2">
      <c r="C45265"/>
      <c r="D45265"/>
      <c r="E45265"/>
      <c r="F45265"/>
      <c r="G45265"/>
      <c r="H45265"/>
      <c r="I45265"/>
      <c r="J45265"/>
      <c r="K45265"/>
      <c r="L45265"/>
      <c r="M45265"/>
      <c r="N45265"/>
      <c r="O45265"/>
      <c r="P45265"/>
      <c r="Q45265"/>
      <c r="R45265"/>
    </row>
    <row r="45266" spans="3:18" x14ac:dyDescent="0.2">
      <c r="C45266"/>
      <c r="D45266"/>
      <c r="E45266"/>
      <c r="F45266"/>
      <c r="G45266"/>
      <c r="H45266"/>
      <c r="I45266"/>
      <c r="J45266"/>
      <c r="K45266"/>
      <c r="L45266"/>
      <c r="M45266"/>
      <c r="N45266"/>
      <c r="O45266"/>
      <c r="P45266"/>
      <c r="Q45266"/>
      <c r="R45266"/>
    </row>
    <row r="45267" spans="3:18" x14ac:dyDescent="0.2">
      <c r="C45267"/>
      <c r="D45267"/>
      <c r="E45267"/>
      <c r="F45267"/>
      <c r="G45267"/>
      <c r="H45267"/>
      <c r="I45267"/>
      <c r="J45267"/>
      <c r="K45267"/>
      <c r="L45267"/>
      <c r="M45267"/>
      <c r="N45267"/>
      <c r="O45267"/>
      <c r="P45267"/>
      <c r="Q45267"/>
      <c r="R45267"/>
    </row>
    <row r="45268" spans="3:18" x14ac:dyDescent="0.2">
      <c r="C45268"/>
      <c r="D45268"/>
      <c r="E45268"/>
      <c r="F45268"/>
      <c r="G45268"/>
      <c r="H45268"/>
      <c r="I45268"/>
      <c r="J45268"/>
      <c r="K45268"/>
      <c r="L45268"/>
      <c r="M45268"/>
      <c r="N45268"/>
      <c r="O45268"/>
      <c r="P45268"/>
      <c r="Q45268"/>
      <c r="R45268"/>
    </row>
    <row r="45269" spans="3:18" x14ac:dyDescent="0.2">
      <c r="C45269"/>
      <c r="D45269"/>
      <c r="E45269"/>
      <c r="F45269"/>
      <c r="G45269"/>
      <c r="H45269"/>
      <c r="I45269"/>
      <c r="J45269"/>
      <c r="K45269"/>
      <c r="L45269"/>
      <c r="M45269"/>
      <c r="N45269"/>
      <c r="O45269"/>
      <c r="P45269"/>
      <c r="Q45269"/>
      <c r="R45269"/>
    </row>
    <row r="45270" spans="3:18" x14ac:dyDescent="0.2">
      <c r="C45270"/>
      <c r="D45270"/>
      <c r="E45270"/>
      <c r="F45270"/>
      <c r="G45270"/>
      <c r="H45270"/>
      <c r="I45270"/>
      <c r="J45270"/>
      <c r="K45270"/>
      <c r="L45270"/>
      <c r="M45270"/>
      <c r="N45270"/>
      <c r="O45270"/>
      <c r="P45270"/>
      <c r="Q45270"/>
      <c r="R45270"/>
    </row>
    <row r="45271" spans="3:18" x14ac:dyDescent="0.2">
      <c r="C45271"/>
      <c r="D45271"/>
      <c r="E45271"/>
      <c r="F45271"/>
      <c r="G45271"/>
      <c r="H45271"/>
      <c r="I45271"/>
      <c r="J45271"/>
      <c r="K45271"/>
      <c r="L45271"/>
      <c r="M45271"/>
      <c r="N45271"/>
      <c r="O45271"/>
      <c r="P45271"/>
      <c r="Q45271"/>
      <c r="R45271"/>
    </row>
    <row r="45272" spans="3:18" x14ac:dyDescent="0.2">
      <c r="C45272"/>
      <c r="D45272"/>
      <c r="E45272"/>
      <c r="F45272"/>
      <c r="G45272"/>
      <c r="H45272"/>
      <c r="I45272"/>
      <c r="J45272"/>
      <c r="K45272"/>
      <c r="L45272"/>
      <c r="M45272"/>
      <c r="N45272"/>
      <c r="O45272"/>
      <c r="P45272"/>
      <c r="Q45272"/>
      <c r="R45272"/>
    </row>
    <row r="45273" spans="3:18" x14ac:dyDescent="0.2">
      <c r="C45273"/>
      <c r="D45273"/>
      <c r="E45273"/>
      <c r="F45273"/>
      <c r="G45273"/>
      <c r="H45273"/>
      <c r="I45273"/>
      <c r="J45273"/>
      <c r="K45273"/>
      <c r="L45273"/>
      <c r="M45273"/>
      <c r="N45273"/>
      <c r="O45273"/>
      <c r="P45273"/>
      <c r="Q45273"/>
      <c r="R45273"/>
    </row>
    <row r="45274" spans="3:18" x14ac:dyDescent="0.2">
      <c r="C45274"/>
      <c r="D45274"/>
      <c r="E45274"/>
      <c r="F45274"/>
      <c r="G45274"/>
      <c r="H45274"/>
      <c r="I45274"/>
      <c r="J45274"/>
      <c r="K45274"/>
      <c r="L45274"/>
      <c r="M45274"/>
      <c r="N45274"/>
      <c r="O45274"/>
      <c r="P45274"/>
      <c r="Q45274"/>
      <c r="R45274"/>
    </row>
    <row r="45275" spans="3:18" x14ac:dyDescent="0.2">
      <c r="C45275"/>
      <c r="D45275"/>
      <c r="E45275"/>
      <c r="F45275"/>
      <c r="G45275"/>
      <c r="H45275"/>
      <c r="I45275"/>
      <c r="J45275"/>
      <c r="K45275"/>
      <c r="L45275"/>
      <c r="M45275"/>
      <c r="N45275"/>
      <c r="O45275"/>
      <c r="P45275"/>
      <c r="Q45275"/>
      <c r="R45275"/>
    </row>
    <row r="45276" spans="3:18" x14ac:dyDescent="0.2">
      <c r="C45276"/>
      <c r="D45276"/>
      <c r="E45276"/>
      <c r="F45276"/>
      <c r="G45276"/>
      <c r="H45276"/>
      <c r="I45276"/>
      <c r="J45276"/>
      <c r="K45276"/>
      <c r="L45276"/>
      <c r="M45276"/>
      <c r="N45276"/>
      <c r="O45276"/>
      <c r="P45276"/>
      <c r="Q45276"/>
      <c r="R45276"/>
    </row>
    <row r="45277" spans="3:18" x14ac:dyDescent="0.2">
      <c r="C45277"/>
      <c r="D45277"/>
      <c r="E45277"/>
      <c r="F45277"/>
      <c r="G45277"/>
      <c r="H45277"/>
      <c r="I45277"/>
      <c r="J45277"/>
      <c r="K45277"/>
      <c r="L45277"/>
      <c r="M45277"/>
      <c r="N45277"/>
      <c r="O45277"/>
      <c r="P45277"/>
      <c r="Q45277"/>
      <c r="R45277"/>
    </row>
    <row r="45278" spans="3:18" x14ac:dyDescent="0.2">
      <c r="C45278"/>
      <c r="D45278"/>
      <c r="E45278"/>
      <c r="F45278"/>
      <c r="G45278"/>
      <c r="H45278"/>
      <c r="I45278"/>
      <c r="J45278"/>
      <c r="K45278"/>
      <c r="L45278"/>
      <c r="M45278"/>
      <c r="N45278"/>
      <c r="O45278"/>
      <c r="P45278"/>
      <c r="Q45278"/>
      <c r="R45278"/>
    </row>
    <row r="45279" spans="3:18" x14ac:dyDescent="0.2">
      <c r="C45279"/>
      <c r="D45279"/>
      <c r="E45279"/>
      <c r="F45279"/>
      <c r="G45279"/>
      <c r="H45279"/>
      <c r="I45279"/>
      <c r="J45279"/>
      <c r="K45279"/>
      <c r="L45279"/>
      <c r="M45279"/>
      <c r="N45279"/>
      <c r="O45279"/>
      <c r="P45279"/>
      <c r="Q45279"/>
      <c r="R45279"/>
    </row>
    <row r="45280" spans="3:18" x14ac:dyDescent="0.2">
      <c r="C45280"/>
      <c r="D45280"/>
      <c r="E45280"/>
      <c r="F45280"/>
      <c r="G45280"/>
      <c r="H45280"/>
      <c r="I45280"/>
      <c r="J45280"/>
      <c r="K45280"/>
      <c r="L45280"/>
      <c r="M45280"/>
      <c r="N45280"/>
      <c r="O45280"/>
      <c r="P45280"/>
      <c r="Q45280"/>
      <c r="R45280"/>
    </row>
    <row r="45281" spans="3:18" x14ac:dyDescent="0.2">
      <c r="C45281"/>
      <c r="D45281"/>
      <c r="E45281"/>
      <c r="F45281"/>
      <c r="G45281"/>
      <c r="H45281"/>
      <c r="I45281"/>
      <c r="J45281"/>
      <c r="K45281"/>
      <c r="L45281"/>
      <c r="M45281"/>
      <c r="N45281"/>
      <c r="O45281"/>
      <c r="P45281"/>
      <c r="Q45281"/>
      <c r="R45281"/>
    </row>
    <row r="45282" spans="3:18" x14ac:dyDescent="0.2">
      <c r="C45282"/>
      <c r="D45282"/>
      <c r="E45282"/>
      <c r="F45282"/>
      <c r="G45282"/>
      <c r="H45282"/>
      <c r="I45282"/>
      <c r="J45282"/>
      <c r="K45282"/>
      <c r="L45282"/>
      <c r="M45282"/>
      <c r="N45282"/>
      <c r="O45282"/>
      <c r="P45282"/>
      <c r="Q45282"/>
      <c r="R45282"/>
    </row>
    <row r="45283" spans="3:18" x14ac:dyDescent="0.2">
      <c r="C45283"/>
      <c r="D45283"/>
      <c r="E45283"/>
      <c r="F45283"/>
      <c r="G45283"/>
      <c r="H45283"/>
      <c r="I45283"/>
      <c r="J45283"/>
      <c r="K45283"/>
      <c r="L45283"/>
      <c r="M45283"/>
      <c r="N45283"/>
      <c r="O45283"/>
      <c r="P45283"/>
      <c r="Q45283"/>
      <c r="R45283"/>
    </row>
    <row r="45284" spans="3:18" x14ac:dyDescent="0.2">
      <c r="C45284"/>
      <c r="D45284"/>
      <c r="E45284"/>
      <c r="F45284"/>
      <c r="G45284"/>
      <c r="H45284"/>
      <c r="I45284"/>
      <c r="J45284"/>
      <c r="K45284"/>
      <c r="L45284"/>
      <c r="M45284"/>
      <c r="N45284"/>
      <c r="O45284"/>
      <c r="P45284"/>
      <c r="Q45284"/>
      <c r="R45284"/>
    </row>
    <row r="45285" spans="3:18" x14ac:dyDescent="0.2">
      <c r="C45285"/>
      <c r="D45285"/>
      <c r="E45285"/>
      <c r="F45285"/>
      <c r="G45285"/>
      <c r="H45285"/>
      <c r="I45285"/>
      <c r="J45285"/>
      <c r="K45285"/>
      <c r="L45285"/>
      <c r="M45285"/>
      <c r="N45285"/>
      <c r="O45285"/>
      <c r="P45285"/>
      <c r="Q45285"/>
      <c r="R45285"/>
    </row>
    <row r="45286" spans="3:18" x14ac:dyDescent="0.2">
      <c r="C45286"/>
      <c r="D45286"/>
      <c r="E45286"/>
      <c r="F45286"/>
      <c r="G45286"/>
      <c r="H45286"/>
      <c r="I45286"/>
      <c r="J45286"/>
      <c r="K45286"/>
      <c r="L45286"/>
      <c r="M45286"/>
      <c r="N45286"/>
      <c r="O45286"/>
      <c r="P45286"/>
      <c r="Q45286"/>
      <c r="R45286"/>
    </row>
    <row r="45287" spans="3:18" x14ac:dyDescent="0.2">
      <c r="C45287"/>
      <c r="D45287"/>
      <c r="E45287"/>
      <c r="F45287"/>
      <c r="G45287"/>
      <c r="H45287"/>
      <c r="I45287"/>
      <c r="J45287"/>
      <c r="K45287"/>
      <c r="L45287"/>
      <c r="M45287"/>
      <c r="N45287"/>
      <c r="O45287"/>
      <c r="P45287"/>
      <c r="Q45287"/>
      <c r="R45287"/>
    </row>
    <row r="45288" spans="3:18" x14ac:dyDescent="0.2">
      <c r="C45288"/>
      <c r="D45288"/>
      <c r="E45288"/>
      <c r="F45288"/>
      <c r="G45288"/>
      <c r="H45288"/>
      <c r="I45288"/>
      <c r="J45288"/>
      <c r="K45288"/>
      <c r="L45288"/>
      <c r="M45288"/>
      <c r="N45288"/>
      <c r="O45288"/>
      <c r="P45288"/>
      <c r="Q45288"/>
      <c r="R45288"/>
    </row>
    <row r="45289" spans="3:18" x14ac:dyDescent="0.2">
      <c r="C45289"/>
      <c r="D45289"/>
      <c r="E45289"/>
      <c r="F45289"/>
      <c r="G45289"/>
      <c r="H45289"/>
      <c r="I45289"/>
      <c r="J45289"/>
      <c r="K45289"/>
      <c r="L45289"/>
      <c r="M45289"/>
      <c r="N45289"/>
      <c r="O45289"/>
      <c r="P45289"/>
      <c r="Q45289"/>
      <c r="R45289"/>
    </row>
    <row r="45290" spans="3:18" x14ac:dyDescent="0.2">
      <c r="C45290"/>
      <c r="D45290"/>
      <c r="E45290"/>
      <c r="F45290"/>
      <c r="G45290"/>
      <c r="H45290"/>
      <c r="I45290"/>
      <c r="J45290"/>
      <c r="K45290"/>
      <c r="L45290"/>
      <c r="M45290"/>
      <c r="N45290"/>
      <c r="O45290"/>
      <c r="P45290"/>
      <c r="Q45290"/>
      <c r="R45290"/>
    </row>
    <row r="45291" spans="3:18" x14ac:dyDescent="0.2">
      <c r="C45291"/>
      <c r="D45291"/>
      <c r="E45291"/>
      <c r="F45291"/>
      <c r="G45291"/>
      <c r="H45291"/>
      <c r="I45291"/>
      <c r="J45291"/>
      <c r="K45291"/>
      <c r="L45291"/>
      <c r="M45291"/>
      <c r="N45291"/>
      <c r="O45291"/>
      <c r="P45291"/>
      <c r="Q45291"/>
      <c r="R45291"/>
    </row>
    <row r="45292" spans="3:18" x14ac:dyDescent="0.2">
      <c r="C45292"/>
      <c r="D45292"/>
      <c r="E45292"/>
      <c r="F45292"/>
      <c r="G45292"/>
      <c r="H45292"/>
      <c r="I45292"/>
      <c r="J45292"/>
      <c r="K45292"/>
      <c r="L45292"/>
      <c r="M45292"/>
      <c r="N45292"/>
      <c r="O45292"/>
      <c r="P45292"/>
      <c r="Q45292"/>
      <c r="R45292"/>
    </row>
    <row r="45293" spans="3:18" x14ac:dyDescent="0.2">
      <c r="C45293"/>
      <c r="D45293"/>
      <c r="E45293"/>
      <c r="F45293"/>
      <c r="G45293"/>
      <c r="H45293"/>
      <c r="I45293"/>
      <c r="J45293"/>
      <c r="K45293"/>
      <c r="L45293"/>
      <c r="M45293"/>
      <c r="N45293"/>
      <c r="O45293"/>
      <c r="P45293"/>
      <c r="Q45293"/>
      <c r="R45293"/>
    </row>
    <row r="45294" spans="3:18" x14ac:dyDescent="0.2">
      <c r="C45294"/>
      <c r="D45294"/>
      <c r="E45294"/>
      <c r="F45294"/>
      <c r="G45294"/>
      <c r="H45294"/>
      <c r="I45294"/>
      <c r="J45294"/>
      <c r="K45294"/>
      <c r="L45294"/>
      <c r="M45294"/>
      <c r="N45294"/>
      <c r="O45294"/>
      <c r="P45294"/>
      <c r="Q45294"/>
      <c r="R45294"/>
    </row>
    <row r="45295" spans="3:18" x14ac:dyDescent="0.2">
      <c r="C45295"/>
      <c r="D45295"/>
      <c r="E45295"/>
      <c r="F45295"/>
      <c r="G45295"/>
      <c r="H45295"/>
      <c r="I45295"/>
      <c r="J45295"/>
      <c r="K45295"/>
      <c r="L45295"/>
      <c r="M45295"/>
      <c r="N45295"/>
      <c r="O45295"/>
      <c r="P45295"/>
      <c r="Q45295"/>
      <c r="R45295"/>
    </row>
    <row r="45296" spans="3:18" x14ac:dyDescent="0.2">
      <c r="C45296"/>
      <c r="D45296"/>
      <c r="E45296"/>
      <c r="F45296"/>
      <c r="G45296"/>
      <c r="H45296"/>
      <c r="I45296"/>
      <c r="J45296"/>
      <c r="K45296"/>
      <c r="L45296"/>
      <c r="M45296"/>
      <c r="N45296"/>
      <c r="O45296"/>
      <c r="P45296"/>
      <c r="Q45296"/>
      <c r="R45296"/>
    </row>
    <row r="45297" spans="3:18" x14ac:dyDescent="0.2">
      <c r="C45297"/>
      <c r="D45297"/>
      <c r="E45297"/>
      <c r="F45297"/>
      <c r="G45297"/>
      <c r="H45297"/>
      <c r="I45297"/>
      <c r="J45297"/>
      <c r="K45297"/>
      <c r="L45297"/>
      <c r="M45297"/>
      <c r="N45297"/>
      <c r="O45297"/>
      <c r="P45297"/>
      <c r="Q45297"/>
      <c r="R45297"/>
    </row>
    <row r="45298" spans="3:18" x14ac:dyDescent="0.2">
      <c r="C45298"/>
      <c r="D45298"/>
      <c r="E45298"/>
      <c r="F45298"/>
      <c r="G45298"/>
      <c r="H45298"/>
      <c r="I45298"/>
      <c r="J45298"/>
      <c r="K45298"/>
      <c r="L45298"/>
      <c r="M45298"/>
      <c r="N45298"/>
      <c r="O45298"/>
      <c r="P45298"/>
      <c r="Q45298"/>
      <c r="R45298"/>
    </row>
    <row r="45299" spans="3:18" x14ac:dyDescent="0.2">
      <c r="C45299"/>
      <c r="D45299"/>
      <c r="E45299"/>
      <c r="F45299"/>
      <c r="G45299"/>
      <c r="H45299"/>
      <c r="I45299"/>
      <c r="J45299"/>
      <c r="K45299"/>
      <c r="L45299"/>
      <c r="M45299"/>
      <c r="N45299"/>
      <c r="O45299"/>
      <c r="P45299"/>
      <c r="Q45299"/>
      <c r="R45299"/>
    </row>
    <row r="45300" spans="3:18" x14ac:dyDescent="0.2">
      <c r="C45300"/>
      <c r="D45300"/>
      <c r="E45300"/>
      <c r="F45300"/>
      <c r="G45300"/>
      <c r="H45300"/>
      <c r="I45300"/>
      <c r="J45300"/>
      <c r="K45300"/>
      <c r="L45300"/>
      <c r="M45300"/>
      <c r="N45300"/>
      <c r="O45300"/>
      <c r="P45300"/>
      <c r="Q45300"/>
      <c r="R45300"/>
    </row>
    <row r="45301" spans="3:18" x14ac:dyDescent="0.2">
      <c r="C45301"/>
      <c r="D45301"/>
      <c r="E45301"/>
      <c r="F45301"/>
      <c r="G45301"/>
      <c r="H45301"/>
      <c r="I45301"/>
      <c r="J45301"/>
      <c r="K45301"/>
      <c r="L45301"/>
      <c r="M45301"/>
      <c r="N45301"/>
      <c r="O45301"/>
      <c r="P45301"/>
      <c r="Q45301"/>
      <c r="R45301"/>
    </row>
    <row r="45302" spans="3:18" x14ac:dyDescent="0.2">
      <c r="C45302"/>
      <c r="D45302"/>
      <c r="E45302"/>
      <c r="F45302"/>
      <c r="G45302"/>
      <c r="H45302"/>
      <c r="I45302"/>
      <c r="J45302"/>
      <c r="K45302"/>
      <c r="L45302"/>
      <c r="M45302"/>
      <c r="N45302"/>
      <c r="O45302"/>
      <c r="P45302"/>
      <c r="Q45302"/>
      <c r="R45302"/>
    </row>
    <row r="45303" spans="3:18" x14ac:dyDescent="0.2">
      <c r="C45303"/>
      <c r="D45303"/>
      <c r="E45303"/>
      <c r="F45303"/>
      <c r="G45303"/>
      <c r="H45303"/>
      <c r="I45303"/>
      <c r="J45303"/>
      <c r="K45303"/>
      <c r="L45303"/>
      <c r="M45303"/>
      <c r="N45303"/>
      <c r="O45303"/>
      <c r="P45303"/>
      <c r="Q45303"/>
      <c r="R45303"/>
    </row>
    <row r="45304" spans="3:18" x14ac:dyDescent="0.2">
      <c r="C45304"/>
      <c r="D45304"/>
      <c r="E45304"/>
      <c r="F45304"/>
      <c r="G45304"/>
      <c r="H45304"/>
      <c r="I45304"/>
      <c r="J45304"/>
      <c r="K45304"/>
      <c r="L45304"/>
      <c r="M45304"/>
      <c r="N45304"/>
      <c r="O45304"/>
      <c r="P45304"/>
      <c r="Q45304"/>
      <c r="R45304"/>
    </row>
    <row r="45305" spans="3:18" x14ac:dyDescent="0.2">
      <c r="C45305"/>
      <c r="D45305"/>
      <c r="E45305"/>
      <c r="F45305"/>
      <c r="G45305"/>
      <c r="H45305"/>
      <c r="I45305"/>
      <c r="J45305"/>
      <c r="K45305"/>
      <c r="L45305"/>
      <c r="M45305"/>
      <c r="N45305"/>
      <c r="O45305"/>
      <c r="P45305"/>
      <c r="Q45305"/>
      <c r="R45305"/>
    </row>
    <row r="45306" spans="3:18" x14ac:dyDescent="0.2">
      <c r="C45306"/>
      <c r="D45306"/>
      <c r="E45306"/>
      <c r="F45306"/>
      <c r="G45306"/>
      <c r="H45306"/>
      <c r="I45306"/>
      <c r="J45306"/>
      <c r="K45306"/>
      <c r="L45306"/>
      <c r="M45306"/>
      <c r="N45306"/>
      <c r="O45306"/>
      <c r="P45306"/>
      <c r="Q45306"/>
      <c r="R45306"/>
    </row>
    <row r="45307" spans="3:18" x14ac:dyDescent="0.2">
      <c r="C45307"/>
      <c r="D45307"/>
      <c r="E45307"/>
      <c r="F45307"/>
      <c r="G45307"/>
      <c r="H45307"/>
      <c r="I45307"/>
      <c r="J45307"/>
      <c r="K45307"/>
      <c r="L45307"/>
      <c r="M45307"/>
      <c r="N45307"/>
      <c r="O45307"/>
      <c r="P45307"/>
      <c r="Q45307"/>
      <c r="R45307"/>
    </row>
    <row r="45308" spans="3:18" x14ac:dyDescent="0.2">
      <c r="C45308"/>
      <c r="D45308"/>
      <c r="E45308"/>
      <c r="F45308"/>
      <c r="G45308"/>
      <c r="H45308"/>
      <c r="I45308"/>
      <c r="J45308"/>
      <c r="K45308"/>
      <c r="L45308"/>
      <c r="M45308"/>
      <c r="N45308"/>
      <c r="O45308"/>
      <c r="P45308"/>
      <c r="Q45308"/>
      <c r="R45308"/>
    </row>
    <row r="45309" spans="3:18" x14ac:dyDescent="0.2">
      <c r="C45309"/>
      <c r="D45309"/>
      <c r="E45309"/>
      <c r="F45309"/>
      <c r="G45309"/>
      <c r="H45309"/>
      <c r="I45309"/>
      <c r="J45309"/>
      <c r="K45309"/>
      <c r="L45309"/>
      <c r="M45309"/>
      <c r="N45309"/>
      <c r="O45309"/>
      <c r="P45309"/>
      <c r="Q45309"/>
      <c r="R45309"/>
    </row>
    <row r="45310" spans="3:18" x14ac:dyDescent="0.2">
      <c r="C45310"/>
      <c r="D45310"/>
      <c r="E45310"/>
      <c r="F45310"/>
      <c r="G45310"/>
      <c r="H45310"/>
      <c r="I45310"/>
      <c r="J45310"/>
      <c r="K45310"/>
      <c r="L45310"/>
      <c r="M45310"/>
      <c r="N45310"/>
      <c r="O45310"/>
      <c r="P45310"/>
      <c r="Q45310"/>
      <c r="R45310"/>
    </row>
    <row r="45311" spans="3:18" x14ac:dyDescent="0.2">
      <c r="C45311"/>
      <c r="D45311"/>
      <c r="E45311"/>
      <c r="F45311"/>
      <c r="G45311"/>
      <c r="H45311"/>
      <c r="I45311"/>
      <c r="J45311"/>
      <c r="K45311"/>
      <c r="L45311"/>
      <c r="M45311"/>
      <c r="N45311"/>
      <c r="O45311"/>
      <c r="P45311"/>
      <c r="Q45311"/>
      <c r="R45311"/>
    </row>
    <row r="45312" spans="3:18" x14ac:dyDescent="0.2">
      <c r="C45312"/>
      <c r="D45312"/>
      <c r="E45312"/>
      <c r="F45312"/>
      <c r="G45312"/>
      <c r="H45312"/>
      <c r="I45312"/>
      <c r="J45312"/>
      <c r="K45312"/>
      <c r="L45312"/>
      <c r="M45312"/>
      <c r="N45312"/>
      <c r="O45312"/>
      <c r="P45312"/>
      <c r="Q45312"/>
      <c r="R45312"/>
    </row>
    <row r="45313" spans="3:18" x14ac:dyDescent="0.2">
      <c r="C45313"/>
      <c r="D45313"/>
      <c r="E45313"/>
      <c r="F45313"/>
      <c r="G45313"/>
      <c r="H45313"/>
      <c r="I45313"/>
      <c r="J45313"/>
      <c r="K45313"/>
      <c r="L45313"/>
      <c r="M45313"/>
      <c r="N45313"/>
      <c r="O45313"/>
      <c r="P45313"/>
      <c r="Q45313"/>
      <c r="R45313"/>
    </row>
    <row r="45314" spans="3:18" x14ac:dyDescent="0.2">
      <c r="C45314"/>
      <c r="D45314"/>
      <c r="E45314"/>
      <c r="F45314"/>
      <c r="G45314"/>
      <c r="H45314"/>
      <c r="I45314"/>
      <c r="J45314"/>
      <c r="K45314"/>
      <c r="L45314"/>
      <c r="M45314"/>
      <c r="N45314"/>
      <c r="O45314"/>
      <c r="P45314"/>
      <c r="Q45314"/>
      <c r="R45314"/>
    </row>
    <row r="45315" spans="3:18" x14ac:dyDescent="0.2">
      <c r="C45315"/>
      <c r="D45315"/>
      <c r="E45315"/>
      <c r="F45315"/>
      <c r="G45315"/>
      <c r="H45315"/>
      <c r="I45315"/>
      <c r="J45315"/>
      <c r="K45315"/>
      <c r="L45315"/>
      <c r="M45315"/>
      <c r="N45315"/>
      <c r="O45315"/>
      <c r="P45315"/>
      <c r="Q45315"/>
      <c r="R45315"/>
    </row>
    <row r="45316" spans="3:18" x14ac:dyDescent="0.2">
      <c r="C45316"/>
      <c r="D45316"/>
      <c r="E45316"/>
      <c r="F45316"/>
      <c r="G45316"/>
      <c r="H45316"/>
      <c r="I45316"/>
      <c r="J45316"/>
      <c r="K45316"/>
      <c r="L45316"/>
      <c r="M45316"/>
      <c r="N45316"/>
      <c r="O45316"/>
      <c r="P45316"/>
      <c r="Q45316"/>
      <c r="R45316"/>
    </row>
    <row r="45317" spans="3:18" x14ac:dyDescent="0.2">
      <c r="C45317"/>
      <c r="D45317"/>
      <c r="E45317"/>
      <c r="F45317"/>
      <c r="G45317"/>
      <c r="H45317"/>
      <c r="I45317"/>
      <c r="J45317"/>
      <c r="K45317"/>
      <c r="L45317"/>
      <c r="M45317"/>
      <c r="N45317"/>
      <c r="O45317"/>
      <c r="P45317"/>
      <c r="Q45317"/>
      <c r="R45317"/>
    </row>
    <row r="45318" spans="3:18" x14ac:dyDescent="0.2">
      <c r="C45318"/>
      <c r="D45318"/>
      <c r="E45318"/>
      <c r="F45318"/>
      <c r="G45318"/>
      <c r="H45318"/>
      <c r="I45318"/>
      <c r="J45318"/>
      <c r="K45318"/>
      <c r="L45318"/>
      <c r="M45318"/>
      <c r="N45318"/>
      <c r="O45318"/>
      <c r="P45318"/>
      <c r="Q45318"/>
      <c r="R45318"/>
    </row>
    <row r="45319" spans="3:18" x14ac:dyDescent="0.2">
      <c r="C45319"/>
      <c r="D45319"/>
      <c r="E45319"/>
      <c r="F45319"/>
      <c r="G45319"/>
      <c r="H45319"/>
      <c r="I45319"/>
      <c r="J45319"/>
      <c r="K45319"/>
      <c r="L45319"/>
      <c r="M45319"/>
      <c r="N45319"/>
      <c r="O45319"/>
      <c r="P45319"/>
      <c r="Q45319"/>
      <c r="R45319"/>
    </row>
    <row r="45320" spans="3:18" x14ac:dyDescent="0.2">
      <c r="C45320"/>
      <c r="D45320"/>
      <c r="E45320"/>
      <c r="F45320"/>
      <c r="G45320"/>
      <c r="H45320"/>
      <c r="I45320"/>
      <c r="J45320"/>
      <c r="K45320"/>
      <c r="L45320"/>
      <c r="M45320"/>
      <c r="N45320"/>
      <c r="O45320"/>
      <c r="P45320"/>
      <c r="Q45320"/>
      <c r="R45320"/>
    </row>
    <row r="45321" spans="3:18" x14ac:dyDescent="0.2">
      <c r="C45321"/>
      <c r="D45321"/>
      <c r="E45321"/>
      <c r="F45321"/>
      <c r="G45321"/>
      <c r="H45321"/>
      <c r="I45321"/>
      <c r="J45321"/>
      <c r="K45321"/>
      <c r="L45321"/>
      <c r="M45321"/>
      <c r="N45321"/>
      <c r="O45321"/>
      <c r="P45321"/>
      <c r="Q45321"/>
      <c r="R45321"/>
    </row>
    <row r="45322" spans="3:18" x14ac:dyDescent="0.2">
      <c r="C45322"/>
      <c r="D45322"/>
      <c r="E45322"/>
      <c r="F45322"/>
      <c r="G45322"/>
      <c r="H45322"/>
      <c r="I45322"/>
      <c r="J45322"/>
      <c r="K45322"/>
      <c r="L45322"/>
      <c r="M45322"/>
      <c r="N45322"/>
      <c r="O45322"/>
      <c r="P45322"/>
      <c r="Q45322"/>
      <c r="R45322"/>
    </row>
    <row r="45323" spans="3:18" x14ac:dyDescent="0.2">
      <c r="C45323"/>
      <c r="D45323"/>
      <c r="E45323"/>
      <c r="F45323"/>
      <c r="G45323"/>
      <c r="H45323"/>
      <c r="I45323"/>
      <c r="J45323"/>
      <c r="K45323"/>
      <c r="L45323"/>
      <c r="M45323"/>
      <c r="N45323"/>
      <c r="O45323"/>
      <c r="P45323"/>
      <c r="Q45323"/>
      <c r="R45323"/>
    </row>
    <row r="45324" spans="3:18" x14ac:dyDescent="0.2">
      <c r="C45324"/>
      <c r="D45324"/>
      <c r="E45324"/>
      <c r="F45324"/>
      <c r="G45324"/>
      <c r="H45324"/>
      <c r="I45324"/>
      <c r="J45324"/>
      <c r="K45324"/>
      <c r="L45324"/>
      <c r="M45324"/>
      <c r="N45324"/>
      <c r="O45324"/>
      <c r="P45324"/>
      <c r="Q45324"/>
      <c r="R45324"/>
    </row>
    <row r="45325" spans="3:18" x14ac:dyDescent="0.2">
      <c r="C45325"/>
      <c r="D45325"/>
      <c r="E45325"/>
      <c r="F45325"/>
      <c r="G45325"/>
      <c r="H45325"/>
      <c r="I45325"/>
      <c r="J45325"/>
      <c r="K45325"/>
      <c r="L45325"/>
      <c r="M45325"/>
      <c r="N45325"/>
      <c r="O45325"/>
      <c r="P45325"/>
      <c r="Q45325"/>
      <c r="R45325"/>
    </row>
    <row r="45326" spans="3:18" x14ac:dyDescent="0.2">
      <c r="C45326"/>
      <c r="D45326"/>
      <c r="E45326"/>
      <c r="F45326"/>
      <c r="G45326"/>
      <c r="H45326"/>
      <c r="I45326"/>
      <c r="J45326"/>
      <c r="K45326"/>
      <c r="L45326"/>
      <c r="M45326"/>
      <c r="N45326"/>
      <c r="O45326"/>
      <c r="P45326"/>
      <c r="Q45326"/>
      <c r="R45326"/>
    </row>
    <row r="45327" spans="3:18" x14ac:dyDescent="0.2">
      <c r="C45327"/>
      <c r="D45327"/>
      <c r="E45327"/>
      <c r="F45327"/>
      <c r="G45327"/>
      <c r="H45327"/>
      <c r="I45327"/>
      <c r="J45327"/>
      <c r="K45327"/>
      <c r="L45327"/>
      <c r="M45327"/>
      <c r="N45327"/>
      <c r="O45327"/>
      <c r="P45327"/>
      <c r="Q45327"/>
      <c r="R45327"/>
    </row>
    <row r="45328" spans="3:18" x14ac:dyDescent="0.2">
      <c r="C45328"/>
      <c r="D45328"/>
      <c r="E45328"/>
      <c r="F45328"/>
      <c r="G45328"/>
      <c r="H45328"/>
      <c r="I45328"/>
      <c r="J45328"/>
      <c r="K45328"/>
      <c r="L45328"/>
      <c r="M45328"/>
      <c r="N45328"/>
      <c r="O45328"/>
      <c r="P45328"/>
      <c r="Q45328"/>
      <c r="R45328"/>
    </row>
    <row r="45329" spans="3:18" x14ac:dyDescent="0.2">
      <c r="C45329"/>
      <c r="D45329"/>
      <c r="E45329"/>
      <c r="F45329"/>
      <c r="G45329"/>
      <c r="H45329"/>
      <c r="I45329"/>
      <c r="J45329"/>
      <c r="K45329"/>
      <c r="L45329"/>
      <c r="M45329"/>
      <c r="N45329"/>
      <c r="O45329"/>
      <c r="P45329"/>
      <c r="Q45329"/>
      <c r="R45329"/>
    </row>
    <row r="45330" spans="3:18" x14ac:dyDescent="0.2">
      <c r="C45330"/>
      <c r="D45330"/>
      <c r="E45330"/>
      <c r="F45330"/>
      <c r="G45330"/>
      <c r="H45330"/>
      <c r="I45330"/>
      <c r="J45330"/>
      <c r="K45330"/>
      <c r="L45330"/>
      <c r="M45330"/>
      <c r="N45330"/>
      <c r="O45330"/>
      <c r="P45330"/>
      <c r="Q45330"/>
      <c r="R45330"/>
    </row>
    <row r="45331" spans="3:18" x14ac:dyDescent="0.2">
      <c r="C45331"/>
      <c r="D45331"/>
      <c r="E45331"/>
      <c r="F45331"/>
      <c r="G45331"/>
      <c r="H45331"/>
      <c r="I45331"/>
      <c r="J45331"/>
      <c r="K45331"/>
      <c r="L45331"/>
      <c r="M45331"/>
      <c r="N45331"/>
      <c r="O45331"/>
      <c r="P45331"/>
      <c r="Q45331"/>
      <c r="R45331"/>
    </row>
    <row r="45332" spans="3:18" x14ac:dyDescent="0.2">
      <c r="C45332"/>
      <c r="D45332"/>
      <c r="E45332"/>
      <c r="F45332"/>
      <c r="G45332"/>
      <c r="H45332"/>
      <c r="I45332"/>
      <c r="J45332"/>
      <c r="K45332"/>
      <c r="L45332"/>
      <c r="M45332"/>
      <c r="N45332"/>
      <c r="O45332"/>
      <c r="P45332"/>
      <c r="Q45332"/>
      <c r="R45332"/>
    </row>
    <row r="45333" spans="3:18" x14ac:dyDescent="0.2">
      <c r="C45333"/>
      <c r="D45333"/>
      <c r="E45333"/>
      <c r="F45333"/>
      <c r="G45333"/>
      <c r="H45333"/>
      <c r="I45333"/>
      <c r="J45333"/>
      <c r="K45333"/>
      <c r="L45333"/>
      <c r="M45333"/>
      <c r="N45333"/>
      <c r="O45333"/>
      <c r="P45333"/>
      <c r="Q45333"/>
      <c r="R45333"/>
    </row>
    <row r="45334" spans="3:18" x14ac:dyDescent="0.2">
      <c r="C45334"/>
      <c r="D45334"/>
      <c r="E45334"/>
      <c r="F45334"/>
      <c r="G45334"/>
      <c r="H45334"/>
      <c r="I45334"/>
      <c r="J45334"/>
      <c r="K45334"/>
      <c r="L45334"/>
      <c r="M45334"/>
      <c r="N45334"/>
      <c r="O45334"/>
      <c r="P45334"/>
      <c r="Q45334"/>
      <c r="R45334"/>
    </row>
    <row r="45335" spans="3:18" x14ac:dyDescent="0.2">
      <c r="C45335"/>
      <c r="D45335"/>
      <c r="E45335"/>
      <c r="F45335"/>
      <c r="G45335"/>
      <c r="H45335"/>
      <c r="I45335"/>
      <c r="J45335"/>
      <c r="K45335"/>
      <c r="L45335"/>
      <c r="M45335"/>
      <c r="N45335"/>
      <c r="O45335"/>
      <c r="P45335"/>
      <c r="Q45335"/>
      <c r="R45335"/>
    </row>
    <row r="45336" spans="3:18" x14ac:dyDescent="0.2">
      <c r="C45336"/>
      <c r="D45336"/>
      <c r="E45336"/>
      <c r="F45336"/>
      <c r="G45336"/>
      <c r="H45336"/>
      <c r="I45336"/>
      <c r="J45336"/>
      <c r="K45336"/>
      <c r="L45336"/>
      <c r="M45336"/>
      <c r="N45336"/>
      <c r="O45336"/>
      <c r="P45336"/>
      <c r="Q45336"/>
      <c r="R45336"/>
    </row>
    <row r="45337" spans="3:18" x14ac:dyDescent="0.2">
      <c r="C45337"/>
      <c r="D45337"/>
      <c r="E45337"/>
      <c r="F45337"/>
      <c r="G45337"/>
      <c r="H45337"/>
      <c r="I45337"/>
      <c r="J45337"/>
      <c r="K45337"/>
      <c r="L45337"/>
      <c r="M45337"/>
      <c r="N45337"/>
      <c r="O45337"/>
      <c r="P45337"/>
      <c r="Q45337"/>
      <c r="R45337"/>
    </row>
    <row r="45338" spans="3:18" x14ac:dyDescent="0.2">
      <c r="C45338"/>
      <c r="D45338"/>
      <c r="E45338"/>
      <c r="F45338"/>
      <c r="G45338"/>
      <c r="H45338"/>
      <c r="I45338"/>
      <c r="J45338"/>
      <c r="K45338"/>
      <c r="L45338"/>
      <c r="M45338"/>
      <c r="N45338"/>
      <c r="O45338"/>
      <c r="P45338"/>
      <c r="Q45338"/>
      <c r="R45338"/>
    </row>
    <row r="45339" spans="3:18" x14ac:dyDescent="0.2">
      <c r="C45339"/>
      <c r="D45339"/>
      <c r="E45339"/>
      <c r="F45339"/>
      <c r="G45339"/>
      <c r="H45339"/>
      <c r="I45339"/>
      <c r="J45339"/>
      <c r="K45339"/>
      <c r="L45339"/>
      <c r="M45339"/>
      <c r="N45339"/>
      <c r="O45339"/>
      <c r="P45339"/>
      <c r="Q45339"/>
      <c r="R45339"/>
    </row>
    <row r="45340" spans="3:18" x14ac:dyDescent="0.2">
      <c r="C45340"/>
      <c r="D45340"/>
      <c r="E45340"/>
      <c r="F45340"/>
      <c r="G45340"/>
      <c r="H45340"/>
      <c r="I45340"/>
      <c r="J45340"/>
      <c r="K45340"/>
      <c r="L45340"/>
      <c r="M45340"/>
      <c r="N45340"/>
      <c r="O45340"/>
      <c r="P45340"/>
      <c r="Q45340"/>
      <c r="R45340"/>
    </row>
    <row r="45341" spans="3:18" x14ac:dyDescent="0.2">
      <c r="C45341"/>
      <c r="D45341"/>
      <c r="E45341"/>
      <c r="F45341"/>
      <c r="G45341"/>
      <c r="H45341"/>
      <c r="I45341"/>
      <c r="J45341"/>
      <c r="K45341"/>
      <c r="L45341"/>
      <c r="M45341"/>
      <c r="N45341"/>
      <c r="O45341"/>
      <c r="P45341"/>
      <c r="Q45341"/>
      <c r="R45341"/>
    </row>
    <row r="45342" spans="3:18" x14ac:dyDescent="0.2">
      <c r="C45342"/>
      <c r="D45342"/>
      <c r="E45342"/>
      <c r="F45342"/>
      <c r="G45342"/>
      <c r="H45342"/>
      <c r="I45342"/>
      <c r="J45342"/>
      <c r="K45342"/>
      <c r="L45342"/>
      <c r="M45342"/>
      <c r="N45342"/>
      <c r="O45342"/>
      <c r="P45342"/>
      <c r="Q45342"/>
      <c r="R45342"/>
    </row>
    <row r="45343" spans="3:18" x14ac:dyDescent="0.2">
      <c r="C45343"/>
      <c r="D45343"/>
      <c r="E45343"/>
      <c r="F45343"/>
      <c r="G45343"/>
      <c r="H45343"/>
      <c r="I45343"/>
      <c r="J45343"/>
      <c r="K45343"/>
      <c r="L45343"/>
      <c r="M45343"/>
      <c r="N45343"/>
      <c r="O45343"/>
      <c r="P45343"/>
      <c r="Q45343"/>
      <c r="R45343"/>
    </row>
    <row r="45344" spans="3:18" x14ac:dyDescent="0.2">
      <c r="C45344"/>
      <c r="D45344"/>
      <c r="E45344"/>
      <c r="F45344"/>
      <c r="G45344"/>
      <c r="H45344"/>
      <c r="I45344"/>
      <c r="J45344"/>
      <c r="K45344"/>
      <c r="L45344"/>
      <c r="M45344"/>
      <c r="N45344"/>
      <c r="O45344"/>
      <c r="P45344"/>
      <c r="Q45344"/>
      <c r="R45344"/>
    </row>
    <row r="45345" spans="3:18" x14ac:dyDescent="0.2">
      <c r="C45345"/>
      <c r="D45345"/>
      <c r="E45345"/>
      <c r="F45345"/>
      <c r="G45345"/>
      <c r="H45345"/>
      <c r="I45345"/>
      <c r="J45345"/>
      <c r="K45345"/>
      <c r="L45345"/>
      <c r="M45345"/>
      <c r="N45345"/>
      <c r="O45345"/>
      <c r="P45345"/>
      <c r="Q45345"/>
      <c r="R45345"/>
    </row>
    <row r="45346" spans="3:18" x14ac:dyDescent="0.2">
      <c r="C45346"/>
      <c r="D45346"/>
      <c r="E45346"/>
      <c r="F45346"/>
      <c r="G45346"/>
      <c r="H45346"/>
      <c r="I45346"/>
      <c r="J45346"/>
      <c r="K45346"/>
      <c r="L45346"/>
      <c r="M45346"/>
      <c r="N45346"/>
      <c r="O45346"/>
      <c r="P45346"/>
      <c r="Q45346"/>
      <c r="R45346"/>
    </row>
    <row r="45347" spans="3:18" x14ac:dyDescent="0.2">
      <c r="C45347"/>
      <c r="D45347"/>
      <c r="E45347"/>
      <c r="F45347"/>
      <c r="G45347"/>
      <c r="H45347"/>
      <c r="I45347"/>
      <c r="J45347"/>
      <c r="K45347"/>
      <c r="L45347"/>
      <c r="M45347"/>
      <c r="N45347"/>
      <c r="O45347"/>
      <c r="P45347"/>
      <c r="Q45347"/>
      <c r="R45347"/>
    </row>
    <row r="45348" spans="3:18" x14ac:dyDescent="0.2">
      <c r="C45348"/>
      <c r="D45348"/>
      <c r="E45348"/>
      <c r="F45348"/>
      <c r="G45348"/>
      <c r="H45348"/>
      <c r="I45348"/>
      <c r="J45348"/>
      <c r="K45348"/>
      <c r="L45348"/>
      <c r="M45348"/>
      <c r="N45348"/>
      <c r="O45348"/>
      <c r="P45348"/>
      <c r="Q45348"/>
      <c r="R45348"/>
    </row>
    <row r="45349" spans="3:18" x14ac:dyDescent="0.2">
      <c r="C45349"/>
      <c r="D45349"/>
      <c r="E45349"/>
      <c r="F45349"/>
      <c r="G45349"/>
      <c r="H45349"/>
      <c r="I45349"/>
      <c r="J45349"/>
      <c r="K45349"/>
      <c r="L45349"/>
      <c r="M45349"/>
      <c r="N45349"/>
      <c r="O45349"/>
      <c r="P45349"/>
      <c r="Q45349"/>
      <c r="R45349"/>
    </row>
    <row r="45350" spans="3:18" x14ac:dyDescent="0.2">
      <c r="C45350"/>
      <c r="D45350"/>
      <c r="E45350"/>
      <c r="F45350"/>
      <c r="G45350"/>
      <c r="H45350"/>
      <c r="I45350"/>
      <c r="J45350"/>
      <c r="K45350"/>
      <c r="L45350"/>
      <c r="M45350"/>
      <c r="N45350"/>
      <c r="O45350"/>
      <c r="P45350"/>
      <c r="Q45350"/>
      <c r="R45350"/>
    </row>
    <row r="45351" spans="3:18" x14ac:dyDescent="0.2">
      <c r="C45351"/>
      <c r="D45351"/>
      <c r="E45351"/>
      <c r="F45351"/>
      <c r="G45351"/>
      <c r="H45351"/>
      <c r="I45351"/>
      <c r="J45351"/>
      <c r="K45351"/>
      <c r="L45351"/>
      <c r="M45351"/>
      <c r="N45351"/>
      <c r="O45351"/>
      <c r="P45351"/>
      <c r="Q45351"/>
      <c r="R45351"/>
    </row>
    <row r="45352" spans="3:18" x14ac:dyDescent="0.2">
      <c r="C45352"/>
      <c r="D45352"/>
      <c r="E45352"/>
      <c r="F45352"/>
      <c r="G45352"/>
      <c r="H45352"/>
      <c r="I45352"/>
      <c r="J45352"/>
      <c r="K45352"/>
      <c r="L45352"/>
      <c r="M45352"/>
      <c r="N45352"/>
      <c r="O45352"/>
      <c r="P45352"/>
      <c r="Q45352"/>
      <c r="R45352"/>
    </row>
    <row r="45353" spans="3:18" x14ac:dyDescent="0.2">
      <c r="C45353"/>
      <c r="D45353"/>
      <c r="E45353"/>
      <c r="F45353"/>
      <c r="G45353"/>
      <c r="H45353"/>
      <c r="I45353"/>
      <c r="J45353"/>
      <c r="K45353"/>
      <c r="L45353"/>
      <c r="M45353"/>
      <c r="N45353"/>
      <c r="O45353"/>
      <c r="P45353"/>
      <c r="Q45353"/>
      <c r="R45353"/>
    </row>
    <row r="45354" spans="3:18" x14ac:dyDescent="0.2">
      <c r="C45354"/>
      <c r="D45354"/>
      <c r="E45354"/>
      <c r="F45354"/>
      <c r="G45354"/>
      <c r="H45354"/>
      <c r="I45354"/>
      <c r="J45354"/>
      <c r="K45354"/>
      <c r="L45354"/>
      <c r="M45354"/>
      <c r="N45354"/>
      <c r="O45354"/>
      <c r="P45354"/>
      <c r="Q45354"/>
      <c r="R45354"/>
    </row>
    <row r="45355" spans="3:18" x14ac:dyDescent="0.2">
      <c r="C45355"/>
      <c r="D45355"/>
      <c r="E45355"/>
      <c r="F45355"/>
      <c r="G45355"/>
      <c r="H45355"/>
      <c r="I45355"/>
      <c r="J45355"/>
      <c r="K45355"/>
      <c r="L45355"/>
      <c r="M45355"/>
      <c r="N45355"/>
      <c r="O45355"/>
      <c r="P45355"/>
      <c r="Q45355"/>
      <c r="R45355"/>
    </row>
    <row r="45356" spans="3:18" x14ac:dyDescent="0.2">
      <c r="C45356"/>
      <c r="D45356"/>
      <c r="E45356"/>
      <c r="F45356"/>
      <c r="G45356"/>
      <c r="H45356"/>
      <c r="I45356"/>
      <c r="J45356"/>
      <c r="K45356"/>
      <c r="L45356"/>
      <c r="M45356"/>
      <c r="N45356"/>
      <c r="O45356"/>
      <c r="P45356"/>
      <c r="Q45356"/>
      <c r="R45356"/>
    </row>
    <row r="45357" spans="3:18" x14ac:dyDescent="0.2">
      <c r="C45357"/>
      <c r="D45357"/>
      <c r="E45357"/>
      <c r="F45357"/>
      <c r="G45357"/>
      <c r="H45357"/>
      <c r="I45357"/>
      <c r="J45357"/>
      <c r="K45357"/>
      <c r="L45357"/>
      <c r="M45357"/>
      <c r="N45357"/>
      <c r="O45357"/>
      <c r="P45357"/>
      <c r="Q45357"/>
      <c r="R45357"/>
    </row>
    <row r="45358" spans="3:18" x14ac:dyDescent="0.2">
      <c r="C45358"/>
      <c r="D45358"/>
      <c r="E45358"/>
      <c r="F45358"/>
      <c r="G45358"/>
      <c r="H45358"/>
      <c r="I45358"/>
      <c r="J45358"/>
      <c r="K45358"/>
      <c r="L45358"/>
      <c r="M45358"/>
      <c r="N45358"/>
      <c r="O45358"/>
      <c r="P45358"/>
      <c r="Q45358"/>
      <c r="R45358"/>
    </row>
    <row r="45359" spans="3:18" x14ac:dyDescent="0.2">
      <c r="C45359"/>
      <c r="D45359"/>
      <c r="E45359"/>
      <c r="F45359"/>
      <c r="G45359"/>
      <c r="H45359"/>
      <c r="I45359"/>
      <c r="J45359"/>
      <c r="K45359"/>
      <c r="L45359"/>
      <c r="M45359"/>
      <c r="N45359"/>
      <c r="O45359"/>
      <c r="P45359"/>
      <c r="Q45359"/>
      <c r="R45359"/>
    </row>
    <row r="45360" spans="3:18" x14ac:dyDescent="0.2">
      <c r="C45360"/>
      <c r="D45360"/>
      <c r="E45360"/>
      <c r="F45360"/>
      <c r="G45360"/>
      <c r="H45360"/>
      <c r="I45360"/>
      <c r="J45360"/>
      <c r="K45360"/>
      <c r="L45360"/>
      <c r="M45360"/>
      <c r="N45360"/>
      <c r="O45360"/>
      <c r="P45360"/>
      <c r="Q45360"/>
      <c r="R45360"/>
    </row>
    <row r="45361" spans="3:18" x14ac:dyDescent="0.2">
      <c r="C45361"/>
      <c r="D45361"/>
      <c r="E45361"/>
      <c r="F45361"/>
      <c r="G45361"/>
      <c r="H45361"/>
      <c r="I45361"/>
      <c r="J45361"/>
      <c r="K45361"/>
      <c r="L45361"/>
      <c r="M45361"/>
      <c r="N45361"/>
      <c r="O45361"/>
      <c r="P45361"/>
      <c r="Q45361"/>
      <c r="R45361"/>
    </row>
    <row r="45362" spans="3:18" x14ac:dyDescent="0.2">
      <c r="C45362"/>
      <c r="D45362"/>
      <c r="E45362"/>
      <c r="F45362"/>
      <c r="G45362"/>
      <c r="H45362"/>
      <c r="I45362"/>
      <c r="J45362"/>
      <c r="K45362"/>
      <c r="L45362"/>
      <c r="M45362"/>
      <c r="N45362"/>
      <c r="O45362"/>
      <c r="P45362"/>
      <c r="Q45362"/>
      <c r="R45362"/>
    </row>
    <row r="45363" spans="3:18" x14ac:dyDescent="0.2">
      <c r="C45363"/>
      <c r="D45363"/>
      <c r="E45363"/>
      <c r="F45363"/>
      <c r="G45363"/>
      <c r="H45363"/>
      <c r="I45363"/>
      <c r="J45363"/>
      <c r="K45363"/>
      <c r="L45363"/>
      <c r="M45363"/>
      <c r="N45363"/>
      <c r="O45363"/>
      <c r="P45363"/>
      <c r="Q45363"/>
      <c r="R45363"/>
    </row>
    <row r="45364" spans="3:18" x14ac:dyDescent="0.2">
      <c r="C45364"/>
      <c r="D45364"/>
      <c r="E45364"/>
      <c r="F45364"/>
      <c r="G45364"/>
      <c r="H45364"/>
      <c r="I45364"/>
      <c r="J45364"/>
      <c r="K45364"/>
      <c r="L45364"/>
      <c r="M45364"/>
      <c r="N45364"/>
      <c r="O45364"/>
      <c r="P45364"/>
      <c r="Q45364"/>
      <c r="R45364"/>
    </row>
    <row r="45365" spans="3:18" x14ac:dyDescent="0.2">
      <c r="C45365"/>
      <c r="D45365"/>
      <c r="E45365"/>
      <c r="F45365"/>
      <c r="G45365"/>
      <c r="H45365"/>
      <c r="I45365"/>
      <c r="J45365"/>
      <c r="K45365"/>
      <c r="L45365"/>
      <c r="M45365"/>
      <c r="N45365"/>
      <c r="O45365"/>
      <c r="P45365"/>
      <c r="Q45365"/>
      <c r="R45365"/>
    </row>
    <row r="45366" spans="3:18" x14ac:dyDescent="0.2">
      <c r="C45366"/>
      <c r="D45366"/>
      <c r="E45366"/>
      <c r="F45366"/>
      <c r="G45366"/>
      <c r="H45366"/>
      <c r="I45366"/>
      <c r="J45366"/>
      <c r="K45366"/>
      <c r="L45366"/>
      <c r="M45366"/>
      <c r="N45366"/>
      <c r="O45366"/>
      <c r="P45366"/>
      <c r="Q45366"/>
      <c r="R45366"/>
    </row>
    <row r="45367" spans="3:18" x14ac:dyDescent="0.2">
      <c r="C45367"/>
      <c r="D45367"/>
      <c r="E45367"/>
      <c r="F45367"/>
      <c r="G45367"/>
      <c r="H45367"/>
      <c r="I45367"/>
      <c r="J45367"/>
      <c r="K45367"/>
      <c r="L45367"/>
      <c r="M45367"/>
      <c r="N45367"/>
      <c r="O45367"/>
      <c r="P45367"/>
      <c r="Q45367"/>
      <c r="R45367"/>
    </row>
    <row r="45368" spans="3:18" x14ac:dyDescent="0.2">
      <c r="C45368"/>
      <c r="D45368"/>
      <c r="E45368"/>
      <c r="F45368"/>
      <c r="G45368"/>
      <c r="H45368"/>
      <c r="I45368"/>
      <c r="J45368"/>
      <c r="K45368"/>
      <c r="L45368"/>
      <c r="M45368"/>
      <c r="N45368"/>
      <c r="O45368"/>
      <c r="P45368"/>
      <c r="Q45368"/>
      <c r="R45368"/>
    </row>
    <row r="45369" spans="3:18" x14ac:dyDescent="0.2">
      <c r="C45369"/>
      <c r="D45369"/>
      <c r="E45369"/>
      <c r="F45369"/>
      <c r="G45369"/>
      <c r="H45369"/>
      <c r="I45369"/>
      <c r="J45369"/>
      <c r="K45369"/>
      <c r="L45369"/>
      <c r="M45369"/>
      <c r="N45369"/>
      <c r="O45369"/>
      <c r="P45369"/>
      <c r="Q45369"/>
      <c r="R45369"/>
    </row>
    <row r="45370" spans="3:18" x14ac:dyDescent="0.2">
      <c r="C45370"/>
      <c r="D45370"/>
      <c r="E45370"/>
      <c r="F45370"/>
      <c r="G45370"/>
      <c r="H45370"/>
      <c r="I45370"/>
      <c r="J45370"/>
      <c r="K45370"/>
      <c r="L45370"/>
      <c r="M45370"/>
      <c r="N45370"/>
      <c r="O45370"/>
      <c r="P45370"/>
      <c r="Q45370"/>
      <c r="R45370"/>
    </row>
    <row r="45371" spans="3:18" x14ac:dyDescent="0.2">
      <c r="C45371"/>
      <c r="D45371"/>
      <c r="E45371"/>
      <c r="F45371"/>
      <c r="G45371"/>
      <c r="H45371"/>
      <c r="I45371"/>
      <c r="J45371"/>
      <c r="K45371"/>
      <c r="L45371"/>
      <c r="M45371"/>
      <c r="N45371"/>
      <c r="O45371"/>
      <c r="P45371"/>
      <c r="Q45371"/>
      <c r="R45371"/>
    </row>
    <row r="45372" spans="3:18" x14ac:dyDescent="0.2">
      <c r="C45372"/>
      <c r="D45372"/>
      <c r="E45372"/>
      <c r="F45372"/>
      <c r="G45372"/>
      <c r="H45372"/>
      <c r="I45372"/>
      <c r="J45372"/>
      <c r="K45372"/>
      <c r="L45372"/>
      <c r="M45372"/>
      <c r="N45372"/>
      <c r="O45372"/>
      <c r="P45372"/>
      <c r="Q45372"/>
      <c r="R45372"/>
    </row>
    <row r="45373" spans="3:18" x14ac:dyDescent="0.2">
      <c r="C45373"/>
      <c r="D45373"/>
      <c r="E45373"/>
      <c r="F45373"/>
      <c r="G45373"/>
      <c r="H45373"/>
      <c r="I45373"/>
      <c r="J45373"/>
      <c r="K45373"/>
      <c r="L45373"/>
      <c r="M45373"/>
      <c r="N45373"/>
      <c r="O45373"/>
      <c r="P45373"/>
      <c r="Q45373"/>
      <c r="R45373"/>
    </row>
    <row r="45374" spans="3:18" x14ac:dyDescent="0.2">
      <c r="C45374"/>
      <c r="D45374"/>
      <c r="E45374"/>
      <c r="F45374"/>
      <c r="G45374"/>
      <c r="H45374"/>
      <c r="I45374"/>
      <c r="J45374"/>
      <c r="K45374"/>
      <c r="L45374"/>
      <c r="M45374"/>
      <c r="N45374"/>
      <c r="O45374"/>
      <c r="P45374"/>
      <c r="Q45374"/>
      <c r="R45374"/>
    </row>
    <row r="45375" spans="3:18" x14ac:dyDescent="0.2">
      <c r="C45375"/>
      <c r="D45375"/>
      <c r="E45375"/>
      <c r="F45375"/>
      <c r="G45375"/>
      <c r="H45375"/>
      <c r="I45375"/>
      <c r="J45375"/>
      <c r="K45375"/>
      <c r="L45375"/>
      <c r="M45375"/>
      <c r="N45375"/>
      <c r="O45375"/>
      <c r="P45375"/>
      <c r="Q45375"/>
      <c r="R45375"/>
    </row>
    <row r="45376" spans="3:18" x14ac:dyDescent="0.2">
      <c r="C45376"/>
      <c r="D45376"/>
      <c r="E45376"/>
      <c r="F45376"/>
      <c r="G45376"/>
      <c r="H45376"/>
      <c r="I45376"/>
      <c r="J45376"/>
      <c r="K45376"/>
      <c r="L45376"/>
      <c r="M45376"/>
      <c r="N45376"/>
      <c r="O45376"/>
      <c r="P45376"/>
      <c r="Q45376"/>
      <c r="R45376"/>
    </row>
    <row r="45377" spans="3:18" x14ac:dyDescent="0.2">
      <c r="C45377"/>
      <c r="D45377"/>
      <c r="E45377"/>
      <c r="F45377"/>
      <c r="G45377"/>
      <c r="H45377"/>
      <c r="I45377"/>
      <c r="J45377"/>
      <c r="K45377"/>
      <c r="L45377"/>
      <c r="M45377"/>
      <c r="N45377"/>
      <c r="O45377"/>
      <c r="P45377"/>
      <c r="Q45377"/>
      <c r="R45377"/>
    </row>
    <row r="45378" spans="3:18" x14ac:dyDescent="0.2">
      <c r="C45378"/>
      <c r="D45378"/>
      <c r="E45378"/>
      <c r="F45378"/>
      <c r="G45378"/>
      <c r="H45378"/>
      <c r="I45378"/>
      <c r="J45378"/>
      <c r="K45378"/>
      <c r="L45378"/>
      <c r="M45378"/>
      <c r="N45378"/>
      <c r="O45378"/>
      <c r="P45378"/>
      <c r="Q45378"/>
      <c r="R45378"/>
    </row>
    <row r="45379" spans="3:18" x14ac:dyDescent="0.2">
      <c r="C45379"/>
      <c r="D45379"/>
      <c r="E45379"/>
      <c r="F45379"/>
      <c r="G45379"/>
      <c r="H45379"/>
      <c r="I45379"/>
      <c r="J45379"/>
      <c r="K45379"/>
      <c r="L45379"/>
      <c r="M45379"/>
      <c r="N45379"/>
      <c r="O45379"/>
      <c r="P45379"/>
      <c r="Q45379"/>
      <c r="R45379"/>
    </row>
    <row r="45380" spans="3:18" x14ac:dyDescent="0.2">
      <c r="C45380"/>
      <c r="D45380"/>
      <c r="E45380"/>
      <c r="F45380"/>
      <c r="G45380"/>
      <c r="H45380"/>
      <c r="I45380"/>
      <c r="J45380"/>
      <c r="K45380"/>
      <c r="L45380"/>
      <c r="M45380"/>
      <c r="N45380"/>
      <c r="O45380"/>
      <c r="P45380"/>
      <c r="Q45380"/>
      <c r="R45380"/>
    </row>
    <row r="45381" spans="3:18" x14ac:dyDescent="0.2">
      <c r="C45381"/>
      <c r="D45381"/>
      <c r="E45381"/>
      <c r="F45381"/>
      <c r="G45381"/>
      <c r="H45381"/>
      <c r="I45381"/>
      <c r="J45381"/>
      <c r="K45381"/>
      <c r="L45381"/>
      <c r="M45381"/>
      <c r="N45381"/>
      <c r="O45381"/>
      <c r="P45381"/>
      <c r="Q45381"/>
      <c r="R45381"/>
    </row>
    <row r="45382" spans="3:18" x14ac:dyDescent="0.2">
      <c r="C45382"/>
      <c r="D45382"/>
      <c r="E45382"/>
      <c r="F45382"/>
      <c r="G45382"/>
      <c r="H45382"/>
      <c r="I45382"/>
      <c r="J45382"/>
      <c r="K45382"/>
      <c r="L45382"/>
      <c r="M45382"/>
      <c r="N45382"/>
      <c r="O45382"/>
      <c r="P45382"/>
      <c r="Q45382"/>
      <c r="R45382"/>
    </row>
    <row r="45383" spans="3:18" x14ac:dyDescent="0.2">
      <c r="C45383"/>
      <c r="D45383"/>
      <c r="E45383"/>
      <c r="F45383"/>
      <c r="G45383"/>
      <c r="H45383"/>
      <c r="I45383"/>
      <c r="J45383"/>
      <c r="K45383"/>
      <c r="L45383"/>
      <c r="M45383"/>
      <c r="N45383"/>
      <c r="O45383"/>
      <c r="P45383"/>
      <c r="Q45383"/>
      <c r="R45383"/>
    </row>
    <row r="45384" spans="3:18" x14ac:dyDescent="0.2">
      <c r="C45384"/>
      <c r="D45384"/>
      <c r="E45384"/>
      <c r="F45384"/>
      <c r="G45384"/>
      <c r="H45384"/>
      <c r="I45384"/>
      <c r="J45384"/>
      <c r="K45384"/>
      <c r="L45384"/>
      <c r="M45384"/>
      <c r="N45384"/>
      <c r="O45384"/>
      <c r="P45384"/>
      <c r="Q45384"/>
      <c r="R45384"/>
    </row>
    <row r="45385" spans="3:18" x14ac:dyDescent="0.2">
      <c r="C45385"/>
      <c r="D45385"/>
      <c r="E45385"/>
      <c r="F45385"/>
      <c r="G45385"/>
      <c r="H45385"/>
      <c r="I45385"/>
      <c r="J45385"/>
      <c r="K45385"/>
      <c r="L45385"/>
      <c r="M45385"/>
      <c r="N45385"/>
      <c r="O45385"/>
      <c r="P45385"/>
      <c r="Q45385"/>
      <c r="R45385"/>
    </row>
    <row r="45386" spans="3:18" x14ac:dyDescent="0.2">
      <c r="C45386"/>
      <c r="D45386"/>
      <c r="E45386"/>
      <c r="F45386"/>
      <c r="G45386"/>
      <c r="H45386"/>
      <c r="I45386"/>
      <c r="J45386"/>
      <c r="K45386"/>
      <c r="L45386"/>
      <c r="M45386"/>
      <c r="N45386"/>
      <c r="O45386"/>
      <c r="P45386"/>
      <c r="Q45386"/>
      <c r="R45386"/>
    </row>
    <row r="45387" spans="3:18" x14ac:dyDescent="0.2">
      <c r="C45387"/>
      <c r="D45387"/>
      <c r="E45387"/>
      <c r="F45387"/>
      <c r="G45387"/>
      <c r="H45387"/>
      <c r="I45387"/>
      <c r="J45387"/>
      <c r="K45387"/>
      <c r="L45387"/>
      <c r="M45387"/>
      <c r="N45387"/>
      <c r="O45387"/>
      <c r="P45387"/>
      <c r="Q45387"/>
      <c r="R45387"/>
    </row>
    <row r="45388" spans="3:18" x14ac:dyDescent="0.2">
      <c r="C45388"/>
      <c r="D45388"/>
      <c r="E45388"/>
      <c r="F45388"/>
      <c r="G45388"/>
      <c r="H45388"/>
      <c r="I45388"/>
      <c r="J45388"/>
      <c r="K45388"/>
      <c r="L45388"/>
      <c r="M45388"/>
      <c r="N45388"/>
      <c r="O45388"/>
      <c r="P45388"/>
      <c r="Q45388"/>
      <c r="R45388"/>
    </row>
    <row r="45389" spans="3:18" x14ac:dyDescent="0.2">
      <c r="C45389"/>
      <c r="D45389"/>
      <c r="E45389"/>
      <c r="F45389"/>
      <c r="G45389"/>
      <c r="H45389"/>
      <c r="I45389"/>
      <c r="J45389"/>
      <c r="K45389"/>
      <c r="L45389"/>
      <c r="M45389"/>
      <c r="N45389"/>
      <c r="O45389"/>
      <c r="P45389"/>
      <c r="Q45389"/>
      <c r="R45389"/>
    </row>
    <row r="45390" spans="3:18" x14ac:dyDescent="0.2">
      <c r="C45390"/>
      <c r="D45390"/>
      <c r="E45390"/>
      <c r="F45390"/>
      <c r="G45390"/>
      <c r="H45390"/>
      <c r="I45390"/>
      <c r="J45390"/>
      <c r="K45390"/>
      <c r="L45390"/>
      <c r="M45390"/>
      <c r="N45390"/>
      <c r="O45390"/>
      <c r="P45390"/>
      <c r="Q45390"/>
      <c r="R45390"/>
    </row>
    <row r="45391" spans="3:18" x14ac:dyDescent="0.2">
      <c r="C45391"/>
      <c r="D45391"/>
      <c r="E45391"/>
      <c r="F45391"/>
      <c r="G45391"/>
      <c r="H45391"/>
      <c r="I45391"/>
      <c r="J45391"/>
      <c r="K45391"/>
      <c r="L45391"/>
      <c r="M45391"/>
      <c r="N45391"/>
      <c r="O45391"/>
      <c r="P45391"/>
      <c r="Q45391"/>
      <c r="R45391"/>
    </row>
    <row r="45392" spans="3:18" x14ac:dyDescent="0.2">
      <c r="C45392"/>
      <c r="D45392"/>
      <c r="E45392"/>
      <c r="F45392"/>
      <c r="G45392"/>
      <c r="H45392"/>
      <c r="I45392"/>
      <c r="J45392"/>
      <c r="K45392"/>
      <c r="L45392"/>
      <c r="M45392"/>
      <c r="N45392"/>
      <c r="O45392"/>
      <c r="P45392"/>
      <c r="Q45392"/>
      <c r="R45392"/>
    </row>
    <row r="45393" spans="3:18" x14ac:dyDescent="0.2">
      <c r="C45393"/>
      <c r="D45393"/>
      <c r="E45393"/>
      <c r="F45393"/>
      <c r="G45393"/>
      <c r="H45393"/>
      <c r="I45393"/>
      <c r="J45393"/>
      <c r="K45393"/>
      <c r="L45393"/>
      <c r="M45393"/>
      <c r="N45393"/>
      <c r="O45393"/>
      <c r="P45393"/>
      <c r="Q45393"/>
      <c r="R45393"/>
    </row>
    <row r="45394" spans="3:18" x14ac:dyDescent="0.2">
      <c r="C45394"/>
      <c r="D45394"/>
      <c r="E45394"/>
      <c r="F45394"/>
      <c r="G45394"/>
      <c r="H45394"/>
      <c r="I45394"/>
      <c r="J45394"/>
      <c r="K45394"/>
      <c r="L45394"/>
      <c r="M45394"/>
      <c r="N45394"/>
      <c r="O45394"/>
      <c r="P45394"/>
      <c r="Q45394"/>
      <c r="R45394"/>
    </row>
    <row r="45395" spans="3:18" x14ac:dyDescent="0.2">
      <c r="C45395"/>
      <c r="D45395"/>
      <c r="E45395"/>
      <c r="F45395"/>
      <c r="G45395"/>
      <c r="H45395"/>
      <c r="I45395"/>
      <c r="J45395"/>
      <c r="K45395"/>
      <c r="L45395"/>
      <c r="M45395"/>
      <c r="N45395"/>
      <c r="O45395"/>
      <c r="P45395"/>
      <c r="Q45395"/>
      <c r="R45395"/>
    </row>
    <row r="45396" spans="3:18" x14ac:dyDescent="0.2">
      <c r="C45396"/>
      <c r="D45396"/>
      <c r="E45396"/>
      <c r="F45396"/>
      <c r="G45396"/>
      <c r="H45396"/>
      <c r="I45396"/>
      <c r="J45396"/>
      <c r="K45396"/>
      <c r="L45396"/>
      <c r="M45396"/>
      <c r="N45396"/>
      <c r="O45396"/>
      <c r="P45396"/>
      <c r="Q45396"/>
      <c r="R45396"/>
    </row>
    <row r="45397" spans="3:18" x14ac:dyDescent="0.2">
      <c r="C45397"/>
      <c r="D45397"/>
      <c r="E45397"/>
      <c r="F45397"/>
      <c r="G45397"/>
      <c r="H45397"/>
      <c r="I45397"/>
      <c r="J45397"/>
      <c r="K45397"/>
      <c r="L45397"/>
      <c r="M45397"/>
      <c r="N45397"/>
      <c r="O45397"/>
      <c r="P45397"/>
      <c r="Q45397"/>
      <c r="R45397"/>
    </row>
    <row r="45398" spans="3:18" x14ac:dyDescent="0.2">
      <c r="C45398"/>
      <c r="D45398"/>
      <c r="E45398"/>
      <c r="F45398"/>
      <c r="G45398"/>
      <c r="H45398"/>
      <c r="I45398"/>
      <c r="J45398"/>
      <c r="K45398"/>
      <c r="L45398"/>
      <c r="M45398"/>
      <c r="N45398"/>
      <c r="O45398"/>
      <c r="P45398"/>
      <c r="Q45398"/>
      <c r="R45398"/>
    </row>
    <row r="45399" spans="3:18" x14ac:dyDescent="0.2">
      <c r="C45399"/>
      <c r="D45399"/>
      <c r="E45399"/>
      <c r="F45399"/>
      <c r="G45399"/>
      <c r="H45399"/>
      <c r="I45399"/>
      <c r="J45399"/>
      <c r="K45399"/>
      <c r="L45399"/>
      <c r="M45399"/>
      <c r="N45399"/>
      <c r="O45399"/>
      <c r="P45399"/>
      <c r="Q45399"/>
      <c r="R45399"/>
    </row>
    <row r="45400" spans="3:18" x14ac:dyDescent="0.2">
      <c r="C45400"/>
      <c r="D45400"/>
      <c r="E45400"/>
      <c r="F45400"/>
      <c r="G45400"/>
      <c r="H45400"/>
      <c r="I45400"/>
      <c r="J45400"/>
      <c r="K45400"/>
      <c r="L45400"/>
      <c r="M45400"/>
      <c r="N45400"/>
      <c r="O45400"/>
      <c r="P45400"/>
      <c r="Q45400"/>
      <c r="R45400"/>
    </row>
    <row r="45401" spans="3:18" x14ac:dyDescent="0.2">
      <c r="C45401"/>
      <c r="D45401"/>
      <c r="E45401"/>
      <c r="F45401"/>
      <c r="G45401"/>
      <c r="H45401"/>
      <c r="I45401"/>
      <c r="J45401"/>
      <c r="K45401"/>
      <c r="L45401"/>
      <c r="M45401"/>
      <c r="N45401"/>
      <c r="O45401"/>
      <c r="P45401"/>
      <c r="Q45401"/>
      <c r="R45401"/>
    </row>
    <row r="45402" spans="3:18" x14ac:dyDescent="0.2">
      <c r="C45402"/>
      <c r="D45402"/>
      <c r="E45402"/>
      <c r="F45402"/>
      <c r="G45402"/>
      <c r="H45402"/>
      <c r="I45402"/>
      <c r="J45402"/>
      <c r="K45402"/>
      <c r="L45402"/>
      <c r="M45402"/>
      <c r="N45402"/>
      <c r="O45402"/>
      <c r="P45402"/>
      <c r="Q45402"/>
      <c r="R45402"/>
    </row>
    <row r="45403" spans="3:18" x14ac:dyDescent="0.2">
      <c r="C45403"/>
      <c r="D45403"/>
      <c r="E45403"/>
      <c r="F45403"/>
      <c r="G45403"/>
      <c r="H45403"/>
      <c r="I45403"/>
      <c r="J45403"/>
      <c r="K45403"/>
      <c r="L45403"/>
      <c r="M45403"/>
      <c r="N45403"/>
      <c r="O45403"/>
      <c r="P45403"/>
      <c r="Q45403"/>
      <c r="R45403"/>
    </row>
    <row r="45404" spans="3:18" x14ac:dyDescent="0.2">
      <c r="C45404"/>
      <c r="D45404"/>
      <c r="E45404"/>
      <c r="F45404"/>
      <c r="G45404"/>
      <c r="H45404"/>
      <c r="I45404"/>
      <c r="J45404"/>
      <c r="K45404"/>
      <c r="L45404"/>
      <c r="M45404"/>
      <c r="N45404"/>
      <c r="O45404"/>
      <c r="P45404"/>
      <c r="Q45404"/>
      <c r="R45404"/>
    </row>
    <row r="45405" spans="3:18" x14ac:dyDescent="0.2">
      <c r="C45405"/>
      <c r="D45405"/>
      <c r="E45405"/>
      <c r="F45405"/>
      <c r="G45405"/>
      <c r="H45405"/>
      <c r="I45405"/>
      <c r="J45405"/>
      <c r="K45405"/>
      <c r="L45405"/>
      <c r="M45405"/>
      <c r="N45405"/>
      <c r="O45405"/>
      <c r="P45405"/>
      <c r="Q45405"/>
      <c r="R45405"/>
    </row>
    <row r="45406" spans="3:18" x14ac:dyDescent="0.2">
      <c r="C45406"/>
      <c r="D45406"/>
      <c r="E45406"/>
      <c r="F45406"/>
      <c r="G45406"/>
      <c r="H45406"/>
      <c r="I45406"/>
      <c r="J45406"/>
      <c r="K45406"/>
      <c r="L45406"/>
      <c r="M45406"/>
      <c r="N45406"/>
      <c r="O45406"/>
      <c r="P45406"/>
      <c r="Q45406"/>
      <c r="R45406"/>
    </row>
    <row r="45407" spans="3:18" x14ac:dyDescent="0.2">
      <c r="C45407"/>
      <c r="D45407"/>
      <c r="E45407"/>
      <c r="F45407"/>
      <c r="G45407"/>
      <c r="H45407"/>
      <c r="I45407"/>
      <c r="J45407"/>
      <c r="K45407"/>
      <c r="L45407"/>
      <c r="M45407"/>
      <c r="N45407"/>
      <c r="O45407"/>
      <c r="P45407"/>
      <c r="Q45407"/>
      <c r="R45407"/>
    </row>
    <row r="45408" spans="3:18" x14ac:dyDescent="0.2">
      <c r="C45408"/>
      <c r="D45408"/>
      <c r="E45408"/>
      <c r="F45408"/>
      <c r="G45408"/>
      <c r="H45408"/>
      <c r="I45408"/>
      <c r="J45408"/>
      <c r="K45408"/>
      <c r="L45408"/>
      <c r="M45408"/>
      <c r="N45408"/>
      <c r="O45408"/>
      <c r="P45408"/>
      <c r="Q45408"/>
      <c r="R45408"/>
    </row>
    <row r="45409" spans="3:18" x14ac:dyDescent="0.2">
      <c r="C45409"/>
      <c r="D45409"/>
      <c r="E45409"/>
      <c r="F45409"/>
      <c r="G45409"/>
      <c r="H45409"/>
      <c r="I45409"/>
      <c r="J45409"/>
      <c r="K45409"/>
      <c r="L45409"/>
      <c r="M45409"/>
      <c r="N45409"/>
      <c r="O45409"/>
      <c r="P45409"/>
      <c r="Q45409"/>
      <c r="R45409"/>
    </row>
    <row r="45410" spans="3:18" x14ac:dyDescent="0.2">
      <c r="C45410"/>
      <c r="D45410"/>
      <c r="E45410"/>
      <c r="F45410"/>
      <c r="G45410"/>
      <c r="H45410"/>
      <c r="I45410"/>
      <c r="J45410"/>
      <c r="K45410"/>
      <c r="L45410"/>
      <c r="M45410"/>
      <c r="N45410"/>
      <c r="O45410"/>
      <c r="P45410"/>
      <c r="Q45410"/>
      <c r="R45410"/>
    </row>
    <row r="45411" spans="3:18" x14ac:dyDescent="0.2">
      <c r="C45411"/>
      <c r="D45411"/>
      <c r="E45411"/>
      <c r="F45411"/>
      <c r="G45411"/>
      <c r="H45411"/>
      <c r="I45411"/>
      <c r="J45411"/>
      <c r="K45411"/>
      <c r="L45411"/>
      <c r="M45411"/>
      <c r="N45411"/>
      <c r="O45411"/>
      <c r="P45411"/>
      <c r="Q45411"/>
      <c r="R45411"/>
    </row>
    <row r="45412" spans="3:18" x14ac:dyDescent="0.2">
      <c r="C45412"/>
      <c r="D45412"/>
      <c r="E45412"/>
      <c r="F45412"/>
      <c r="G45412"/>
      <c r="H45412"/>
      <c r="I45412"/>
      <c r="J45412"/>
      <c r="K45412"/>
      <c r="L45412"/>
      <c r="M45412"/>
      <c r="N45412"/>
      <c r="O45412"/>
      <c r="P45412"/>
      <c r="Q45412"/>
      <c r="R45412"/>
    </row>
    <row r="45413" spans="3:18" x14ac:dyDescent="0.2">
      <c r="C45413"/>
      <c r="D45413"/>
      <c r="E45413"/>
      <c r="F45413"/>
      <c r="G45413"/>
      <c r="H45413"/>
      <c r="I45413"/>
      <c r="J45413"/>
      <c r="K45413"/>
      <c r="L45413"/>
      <c r="M45413"/>
      <c r="N45413"/>
      <c r="O45413"/>
      <c r="P45413"/>
      <c r="Q45413"/>
      <c r="R45413"/>
    </row>
    <row r="45414" spans="3:18" x14ac:dyDescent="0.2">
      <c r="C45414"/>
      <c r="D45414"/>
      <c r="E45414"/>
      <c r="F45414"/>
      <c r="G45414"/>
      <c r="H45414"/>
      <c r="I45414"/>
      <c r="J45414"/>
      <c r="K45414"/>
      <c r="L45414"/>
      <c r="M45414"/>
      <c r="N45414"/>
      <c r="O45414"/>
      <c r="P45414"/>
      <c r="Q45414"/>
      <c r="R45414"/>
    </row>
    <row r="45415" spans="3:18" x14ac:dyDescent="0.2">
      <c r="C45415"/>
      <c r="D45415"/>
      <c r="E45415"/>
      <c r="F45415"/>
      <c r="G45415"/>
      <c r="H45415"/>
      <c r="I45415"/>
      <c r="J45415"/>
      <c r="K45415"/>
      <c r="L45415"/>
      <c r="M45415"/>
      <c r="N45415"/>
      <c r="O45415"/>
      <c r="P45415"/>
      <c r="Q45415"/>
      <c r="R45415"/>
    </row>
    <row r="45416" spans="3:18" x14ac:dyDescent="0.2">
      <c r="C45416"/>
      <c r="D45416"/>
      <c r="E45416"/>
      <c r="F45416"/>
      <c r="G45416"/>
      <c r="H45416"/>
      <c r="I45416"/>
      <c r="J45416"/>
      <c r="K45416"/>
      <c r="L45416"/>
      <c r="M45416"/>
      <c r="N45416"/>
      <c r="O45416"/>
      <c r="P45416"/>
      <c r="Q45416"/>
      <c r="R45416"/>
    </row>
    <row r="45417" spans="3:18" x14ac:dyDescent="0.2">
      <c r="C45417"/>
      <c r="D45417"/>
      <c r="E45417"/>
      <c r="F45417"/>
      <c r="G45417"/>
      <c r="H45417"/>
      <c r="I45417"/>
      <c r="J45417"/>
      <c r="K45417"/>
      <c r="L45417"/>
      <c r="M45417"/>
      <c r="N45417"/>
      <c r="O45417"/>
      <c r="P45417"/>
      <c r="Q45417"/>
      <c r="R45417"/>
    </row>
    <row r="45418" spans="3:18" x14ac:dyDescent="0.2">
      <c r="C45418"/>
      <c r="D45418"/>
      <c r="E45418"/>
      <c r="F45418"/>
      <c r="G45418"/>
      <c r="H45418"/>
      <c r="I45418"/>
      <c r="J45418"/>
      <c r="K45418"/>
      <c r="L45418"/>
      <c r="M45418"/>
      <c r="N45418"/>
      <c r="O45418"/>
      <c r="P45418"/>
      <c r="Q45418"/>
      <c r="R45418"/>
    </row>
    <row r="45419" spans="3:18" x14ac:dyDescent="0.2">
      <c r="C45419"/>
      <c r="D45419"/>
      <c r="E45419"/>
      <c r="F45419"/>
      <c r="G45419"/>
      <c r="H45419"/>
      <c r="I45419"/>
      <c r="J45419"/>
      <c r="K45419"/>
      <c r="L45419"/>
      <c r="M45419"/>
      <c r="N45419"/>
      <c r="O45419"/>
      <c r="P45419"/>
      <c r="Q45419"/>
      <c r="R45419"/>
    </row>
    <row r="45420" spans="3:18" x14ac:dyDescent="0.2">
      <c r="C45420"/>
      <c r="D45420"/>
      <c r="E45420"/>
      <c r="F45420"/>
      <c r="G45420"/>
      <c r="H45420"/>
      <c r="I45420"/>
      <c r="J45420"/>
      <c r="K45420"/>
      <c r="L45420"/>
      <c r="M45420"/>
      <c r="N45420"/>
      <c r="O45420"/>
      <c r="P45420"/>
      <c r="Q45420"/>
      <c r="R45420"/>
    </row>
    <row r="45421" spans="3:18" x14ac:dyDescent="0.2">
      <c r="C45421"/>
      <c r="D45421"/>
      <c r="E45421"/>
      <c r="F45421"/>
      <c r="G45421"/>
      <c r="H45421"/>
      <c r="I45421"/>
      <c r="J45421"/>
      <c r="K45421"/>
      <c r="L45421"/>
      <c r="M45421"/>
      <c r="N45421"/>
      <c r="O45421"/>
      <c r="P45421"/>
      <c r="Q45421"/>
      <c r="R45421"/>
    </row>
    <row r="45422" spans="3:18" x14ac:dyDescent="0.2">
      <c r="C45422"/>
      <c r="D45422"/>
      <c r="E45422"/>
      <c r="F45422"/>
      <c r="G45422"/>
      <c r="H45422"/>
      <c r="I45422"/>
      <c r="J45422"/>
      <c r="K45422"/>
      <c r="L45422"/>
      <c r="M45422"/>
      <c r="N45422"/>
      <c r="O45422"/>
      <c r="P45422"/>
      <c r="Q45422"/>
      <c r="R45422"/>
    </row>
    <row r="45423" spans="3:18" x14ac:dyDescent="0.2">
      <c r="C45423"/>
      <c r="D45423"/>
      <c r="E45423"/>
      <c r="F45423"/>
      <c r="G45423"/>
      <c r="H45423"/>
      <c r="I45423"/>
      <c r="J45423"/>
      <c r="K45423"/>
      <c r="L45423"/>
      <c r="M45423"/>
      <c r="N45423"/>
      <c r="O45423"/>
      <c r="P45423"/>
      <c r="Q45423"/>
      <c r="R45423"/>
    </row>
    <row r="45424" spans="3:18" x14ac:dyDescent="0.2">
      <c r="C45424"/>
      <c r="D45424"/>
      <c r="E45424"/>
      <c r="F45424"/>
      <c r="G45424"/>
      <c r="H45424"/>
      <c r="I45424"/>
      <c r="J45424"/>
      <c r="K45424"/>
      <c r="L45424"/>
      <c r="M45424"/>
      <c r="N45424"/>
      <c r="O45424"/>
      <c r="P45424"/>
      <c r="Q45424"/>
      <c r="R45424"/>
    </row>
    <row r="45425" spans="3:18" x14ac:dyDescent="0.2">
      <c r="C45425"/>
      <c r="D45425"/>
      <c r="E45425"/>
      <c r="F45425"/>
      <c r="G45425"/>
      <c r="H45425"/>
      <c r="I45425"/>
      <c r="J45425"/>
      <c r="K45425"/>
      <c r="L45425"/>
      <c r="M45425"/>
      <c r="N45425"/>
      <c r="O45425"/>
      <c r="P45425"/>
      <c r="Q45425"/>
      <c r="R45425"/>
    </row>
    <row r="45426" spans="3:18" x14ac:dyDescent="0.2">
      <c r="C45426"/>
      <c r="D45426"/>
      <c r="E45426"/>
      <c r="F45426"/>
      <c r="G45426"/>
      <c r="H45426"/>
      <c r="I45426"/>
      <c r="J45426"/>
      <c r="K45426"/>
      <c r="L45426"/>
      <c r="M45426"/>
      <c r="N45426"/>
      <c r="O45426"/>
      <c r="P45426"/>
      <c r="Q45426"/>
      <c r="R45426"/>
    </row>
    <row r="45427" spans="3:18" x14ac:dyDescent="0.2">
      <c r="C45427"/>
      <c r="D45427"/>
      <c r="E45427"/>
      <c r="F45427"/>
      <c r="G45427"/>
      <c r="H45427"/>
      <c r="I45427"/>
      <c r="J45427"/>
      <c r="K45427"/>
      <c r="L45427"/>
      <c r="M45427"/>
      <c r="N45427"/>
      <c r="O45427"/>
      <c r="P45427"/>
      <c r="Q45427"/>
      <c r="R45427"/>
    </row>
    <row r="45428" spans="3:18" x14ac:dyDescent="0.2">
      <c r="C45428"/>
      <c r="D45428"/>
      <c r="E45428"/>
      <c r="F45428"/>
      <c r="G45428"/>
      <c r="H45428"/>
      <c r="I45428"/>
      <c r="J45428"/>
      <c r="K45428"/>
      <c r="L45428"/>
      <c r="M45428"/>
      <c r="N45428"/>
      <c r="O45428"/>
      <c r="P45428"/>
      <c r="Q45428"/>
      <c r="R45428"/>
    </row>
    <row r="45429" spans="3:18" x14ac:dyDescent="0.2">
      <c r="C45429"/>
      <c r="D45429"/>
      <c r="E45429"/>
      <c r="F45429"/>
      <c r="G45429"/>
      <c r="H45429"/>
      <c r="I45429"/>
      <c r="J45429"/>
      <c r="K45429"/>
      <c r="L45429"/>
      <c r="M45429"/>
      <c r="N45429"/>
      <c r="O45429"/>
      <c r="P45429"/>
      <c r="Q45429"/>
      <c r="R45429"/>
    </row>
    <row r="45430" spans="3:18" x14ac:dyDescent="0.2">
      <c r="C45430"/>
      <c r="D45430"/>
      <c r="E45430"/>
      <c r="F45430"/>
      <c r="G45430"/>
      <c r="H45430"/>
      <c r="I45430"/>
      <c r="J45430"/>
      <c r="K45430"/>
      <c r="L45430"/>
      <c r="M45430"/>
      <c r="N45430"/>
      <c r="O45430"/>
      <c r="P45430"/>
      <c r="Q45430"/>
      <c r="R45430"/>
    </row>
    <row r="45431" spans="3:18" x14ac:dyDescent="0.2">
      <c r="C45431"/>
      <c r="D45431"/>
      <c r="E45431"/>
      <c r="F45431"/>
      <c r="G45431"/>
      <c r="H45431"/>
      <c r="I45431"/>
      <c r="J45431"/>
      <c r="K45431"/>
      <c r="L45431"/>
      <c r="M45431"/>
      <c r="N45431"/>
      <c r="O45431"/>
      <c r="P45431"/>
      <c r="Q45431"/>
      <c r="R45431"/>
    </row>
    <row r="45432" spans="3:18" x14ac:dyDescent="0.2">
      <c r="C45432"/>
      <c r="D45432"/>
      <c r="E45432"/>
      <c r="F45432"/>
      <c r="G45432"/>
      <c r="H45432"/>
      <c r="I45432"/>
      <c r="J45432"/>
      <c r="K45432"/>
      <c r="L45432"/>
      <c r="M45432"/>
      <c r="N45432"/>
      <c r="O45432"/>
      <c r="P45432"/>
      <c r="Q45432"/>
      <c r="R45432"/>
    </row>
    <row r="45433" spans="3:18" x14ac:dyDescent="0.2">
      <c r="C45433"/>
      <c r="D45433"/>
      <c r="E45433"/>
      <c r="F45433"/>
      <c r="G45433"/>
      <c r="H45433"/>
      <c r="I45433"/>
      <c r="J45433"/>
      <c r="K45433"/>
      <c r="L45433"/>
      <c r="M45433"/>
      <c r="N45433"/>
      <c r="O45433"/>
      <c r="P45433"/>
      <c r="Q45433"/>
      <c r="R45433"/>
    </row>
    <row r="45434" spans="3:18" x14ac:dyDescent="0.2">
      <c r="C45434"/>
      <c r="D45434"/>
      <c r="E45434"/>
      <c r="F45434"/>
      <c r="G45434"/>
      <c r="H45434"/>
      <c r="I45434"/>
      <c r="J45434"/>
      <c r="K45434"/>
      <c r="L45434"/>
      <c r="M45434"/>
      <c r="N45434"/>
      <c r="O45434"/>
      <c r="P45434"/>
      <c r="Q45434"/>
      <c r="R45434"/>
    </row>
    <row r="45435" spans="3:18" x14ac:dyDescent="0.2">
      <c r="C45435"/>
      <c r="D45435"/>
      <c r="E45435"/>
      <c r="F45435"/>
      <c r="G45435"/>
      <c r="H45435"/>
      <c r="I45435"/>
      <c r="J45435"/>
      <c r="K45435"/>
      <c r="L45435"/>
      <c r="M45435"/>
      <c r="N45435"/>
      <c r="O45435"/>
      <c r="P45435"/>
      <c r="Q45435"/>
      <c r="R45435"/>
    </row>
    <row r="45436" spans="3:18" x14ac:dyDescent="0.2">
      <c r="C45436"/>
      <c r="D45436"/>
      <c r="E45436"/>
      <c r="F45436"/>
      <c r="G45436"/>
      <c r="H45436"/>
      <c r="I45436"/>
      <c r="J45436"/>
      <c r="K45436"/>
      <c r="L45436"/>
      <c r="M45436"/>
      <c r="N45436"/>
      <c r="O45436"/>
      <c r="P45436"/>
      <c r="Q45436"/>
      <c r="R45436"/>
    </row>
    <row r="45437" spans="3:18" x14ac:dyDescent="0.2">
      <c r="C45437"/>
      <c r="D45437"/>
      <c r="E45437"/>
      <c r="F45437"/>
      <c r="G45437"/>
      <c r="H45437"/>
      <c r="I45437"/>
      <c r="J45437"/>
      <c r="K45437"/>
      <c r="L45437"/>
      <c r="M45437"/>
      <c r="N45437"/>
      <c r="O45437"/>
      <c r="P45437"/>
      <c r="Q45437"/>
      <c r="R45437"/>
    </row>
    <row r="45438" spans="3:18" x14ac:dyDescent="0.2">
      <c r="C45438"/>
      <c r="D45438"/>
      <c r="E45438"/>
      <c r="F45438"/>
      <c r="G45438"/>
      <c r="H45438"/>
      <c r="I45438"/>
      <c r="J45438"/>
      <c r="K45438"/>
      <c r="L45438"/>
      <c r="M45438"/>
      <c r="N45438"/>
      <c r="O45438"/>
      <c r="P45438"/>
      <c r="Q45438"/>
      <c r="R45438"/>
    </row>
    <row r="45439" spans="3:18" x14ac:dyDescent="0.2">
      <c r="C45439"/>
      <c r="D45439"/>
      <c r="E45439"/>
      <c r="F45439"/>
      <c r="G45439"/>
      <c r="H45439"/>
      <c r="I45439"/>
      <c r="J45439"/>
      <c r="K45439"/>
      <c r="L45439"/>
      <c r="M45439"/>
      <c r="N45439"/>
      <c r="O45439"/>
      <c r="P45439"/>
      <c r="Q45439"/>
      <c r="R45439"/>
    </row>
    <row r="45440" spans="3:18" x14ac:dyDescent="0.2">
      <c r="C45440"/>
      <c r="D45440"/>
      <c r="E45440"/>
      <c r="F45440"/>
      <c r="G45440"/>
      <c r="H45440"/>
      <c r="I45440"/>
      <c r="J45440"/>
      <c r="K45440"/>
      <c r="L45440"/>
      <c r="M45440"/>
      <c r="N45440"/>
      <c r="O45440"/>
      <c r="P45440"/>
      <c r="Q45440"/>
      <c r="R45440"/>
    </row>
    <row r="45441" spans="3:18" x14ac:dyDescent="0.2">
      <c r="C45441"/>
      <c r="D45441"/>
      <c r="E45441"/>
      <c r="F45441"/>
      <c r="G45441"/>
      <c r="H45441"/>
      <c r="I45441"/>
      <c r="J45441"/>
      <c r="K45441"/>
      <c r="L45441"/>
      <c r="M45441"/>
      <c r="N45441"/>
      <c r="O45441"/>
      <c r="P45441"/>
      <c r="Q45441"/>
      <c r="R45441"/>
    </row>
    <row r="45442" spans="3:18" x14ac:dyDescent="0.2">
      <c r="C45442"/>
      <c r="D45442"/>
      <c r="E45442"/>
      <c r="F45442"/>
      <c r="G45442"/>
      <c r="H45442"/>
      <c r="I45442"/>
      <c r="J45442"/>
      <c r="K45442"/>
      <c r="L45442"/>
      <c r="M45442"/>
      <c r="N45442"/>
      <c r="O45442"/>
      <c r="P45442"/>
      <c r="Q45442"/>
      <c r="R45442"/>
    </row>
    <row r="45443" spans="3:18" x14ac:dyDescent="0.2">
      <c r="C45443"/>
      <c r="D45443"/>
      <c r="E45443"/>
      <c r="F45443"/>
      <c r="G45443"/>
      <c r="H45443"/>
      <c r="I45443"/>
      <c r="J45443"/>
      <c r="K45443"/>
      <c r="L45443"/>
      <c r="M45443"/>
      <c r="N45443"/>
      <c r="O45443"/>
      <c r="P45443"/>
      <c r="Q45443"/>
      <c r="R45443"/>
    </row>
    <row r="45444" spans="3:18" x14ac:dyDescent="0.2">
      <c r="C45444"/>
      <c r="D45444"/>
      <c r="E45444"/>
      <c r="F45444"/>
      <c r="G45444"/>
      <c r="H45444"/>
      <c r="I45444"/>
      <c r="J45444"/>
      <c r="K45444"/>
      <c r="L45444"/>
      <c r="M45444"/>
      <c r="N45444"/>
      <c r="O45444"/>
      <c r="P45444"/>
      <c r="Q45444"/>
      <c r="R45444"/>
    </row>
    <row r="45445" spans="3:18" x14ac:dyDescent="0.2">
      <c r="C45445"/>
      <c r="D45445"/>
      <c r="E45445"/>
      <c r="F45445"/>
      <c r="G45445"/>
      <c r="H45445"/>
      <c r="I45445"/>
      <c r="J45445"/>
      <c r="K45445"/>
      <c r="L45445"/>
      <c r="M45445"/>
      <c r="N45445"/>
      <c r="O45445"/>
      <c r="P45445"/>
      <c r="Q45445"/>
      <c r="R45445"/>
    </row>
    <row r="45446" spans="3:18" x14ac:dyDescent="0.2">
      <c r="C45446"/>
      <c r="D45446"/>
      <c r="E45446"/>
      <c r="F45446"/>
      <c r="G45446"/>
      <c r="H45446"/>
      <c r="I45446"/>
      <c r="J45446"/>
      <c r="K45446"/>
      <c r="L45446"/>
      <c r="M45446"/>
      <c r="N45446"/>
      <c r="O45446"/>
      <c r="P45446"/>
      <c r="Q45446"/>
      <c r="R45446"/>
    </row>
    <row r="45447" spans="3:18" x14ac:dyDescent="0.2">
      <c r="C45447"/>
      <c r="D45447"/>
      <c r="E45447"/>
      <c r="F45447"/>
      <c r="G45447"/>
      <c r="H45447"/>
      <c r="I45447"/>
      <c r="J45447"/>
      <c r="K45447"/>
      <c r="L45447"/>
      <c r="M45447"/>
      <c r="N45447"/>
      <c r="O45447"/>
      <c r="P45447"/>
      <c r="Q45447"/>
      <c r="R45447"/>
    </row>
    <row r="45448" spans="3:18" x14ac:dyDescent="0.2">
      <c r="C45448"/>
      <c r="D45448"/>
      <c r="E45448"/>
      <c r="F45448"/>
      <c r="G45448"/>
      <c r="H45448"/>
      <c r="I45448"/>
      <c r="J45448"/>
      <c r="K45448"/>
      <c r="L45448"/>
      <c r="M45448"/>
      <c r="N45448"/>
      <c r="O45448"/>
      <c r="P45448"/>
      <c r="Q45448"/>
      <c r="R45448"/>
    </row>
    <row r="45449" spans="3:18" x14ac:dyDescent="0.2">
      <c r="C45449"/>
      <c r="D45449"/>
      <c r="E45449"/>
      <c r="F45449"/>
      <c r="G45449"/>
      <c r="H45449"/>
      <c r="I45449"/>
      <c r="J45449"/>
      <c r="K45449"/>
      <c r="L45449"/>
      <c r="M45449"/>
      <c r="N45449"/>
      <c r="O45449"/>
      <c r="P45449"/>
      <c r="Q45449"/>
      <c r="R45449"/>
    </row>
    <row r="45450" spans="3:18" x14ac:dyDescent="0.2">
      <c r="C45450"/>
      <c r="D45450"/>
      <c r="E45450"/>
      <c r="F45450"/>
      <c r="G45450"/>
      <c r="H45450"/>
      <c r="I45450"/>
      <c r="J45450"/>
      <c r="K45450"/>
      <c r="L45450"/>
      <c r="M45450"/>
      <c r="N45450"/>
      <c r="O45450"/>
      <c r="P45450"/>
      <c r="Q45450"/>
      <c r="R45450"/>
    </row>
    <row r="45451" spans="3:18" x14ac:dyDescent="0.2">
      <c r="C45451"/>
      <c r="D45451"/>
      <c r="E45451"/>
      <c r="F45451"/>
      <c r="G45451"/>
      <c r="H45451"/>
      <c r="I45451"/>
      <c r="J45451"/>
      <c r="K45451"/>
      <c r="L45451"/>
      <c r="M45451"/>
      <c r="N45451"/>
      <c r="O45451"/>
      <c r="P45451"/>
      <c r="Q45451"/>
      <c r="R45451"/>
    </row>
    <row r="45452" spans="3:18" x14ac:dyDescent="0.2">
      <c r="C45452"/>
      <c r="D45452"/>
      <c r="E45452"/>
      <c r="F45452"/>
      <c r="G45452"/>
      <c r="H45452"/>
      <c r="I45452"/>
      <c r="J45452"/>
      <c r="K45452"/>
      <c r="L45452"/>
      <c r="M45452"/>
      <c r="N45452"/>
      <c r="O45452"/>
      <c r="P45452"/>
      <c r="Q45452"/>
      <c r="R45452"/>
    </row>
    <row r="45453" spans="3:18" x14ac:dyDescent="0.2">
      <c r="C45453"/>
      <c r="D45453"/>
      <c r="E45453"/>
      <c r="F45453"/>
      <c r="G45453"/>
      <c r="H45453"/>
      <c r="I45453"/>
      <c r="J45453"/>
      <c r="K45453"/>
      <c r="L45453"/>
      <c r="M45453"/>
      <c r="N45453"/>
      <c r="O45453"/>
      <c r="P45453"/>
      <c r="Q45453"/>
      <c r="R45453"/>
    </row>
    <row r="45454" spans="3:18" x14ac:dyDescent="0.2">
      <c r="C45454"/>
      <c r="D45454"/>
      <c r="E45454"/>
      <c r="F45454"/>
      <c r="G45454"/>
      <c r="H45454"/>
      <c r="I45454"/>
      <c r="J45454"/>
      <c r="K45454"/>
      <c r="L45454"/>
      <c r="M45454"/>
      <c r="N45454"/>
      <c r="O45454"/>
      <c r="P45454"/>
      <c r="Q45454"/>
      <c r="R45454"/>
    </row>
    <row r="45455" spans="3:18" x14ac:dyDescent="0.2">
      <c r="C45455"/>
      <c r="D45455"/>
      <c r="E45455"/>
      <c r="F45455"/>
      <c r="G45455"/>
      <c r="H45455"/>
      <c r="I45455"/>
      <c r="J45455"/>
      <c r="K45455"/>
      <c r="L45455"/>
      <c r="M45455"/>
      <c r="N45455"/>
      <c r="O45455"/>
      <c r="P45455"/>
      <c r="Q45455"/>
      <c r="R45455"/>
    </row>
    <row r="45456" spans="3:18" x14ac:dyDescent="0.2">
      <c r="C45456"/>
      <c r="D45456"/>
      <c r="E45456"/>
      <c r="F45456"/>
      <c r="G45456"/>
      <c r="H45456"/>
      <c r="I45456"/>
      <c r="J45456"/>
      <c r="K45456"/>
      <c r="L45456"/>
      <c r="M45456"/>
      <c r="N45456"/>
      <c r="O45456"/>
      <c r="P45456"/>
      <c r="Q45456"/>
      <c r="R45456"/>
    </row>
    <row r="45457" spans="3:18" x14ac:dyDescent="0.2">
      <c r="C45457"/>
      <c r="D45457"/>
      <c r="E45457"/>
      <c r="F45457"/>
      <c r="G45457"/>
      <c r="H45457"/>
      <c r="I45457"/>
      <c r="J45457"/>
      <c r="K45457"/>
      <c r="L45457"/>
      <c r="M45457"/>
      <c r="N45457"/>
      <c r="O45457"/>
      <c r="P45457"/>
      <c r="Q45457"/>
      <c r="R45457"/>
    </row>
    <row r="45458" spans="3:18" x14ac:dyDescent="0.2">
      <c r="C45458"/>
      <c r="D45458"/>
      <c r="E45458"/>
      <c r="F45458"/>
      <c r="G45458"/>
      <c r="H45458"/>
      <c r="I45458"/>
      <c r="J45458"/>
      <c r="K45458"/>
      <c r="L45458"/>
      <c r="M45458"/>
      <c r="N45458"/>
      <c r="O45458"/>
      <c r="P45458"/>
      <c r="Q45458"/>
      <c r="R45458"/>
    </row>
    <row r="45459" spans="3:18" x14ac:dyDescent="0.2">
      <c r="C45459"/>
      <c r="D45459"/>
      <c r="E45459"/>
      <c r="F45459"/>
      <c r="G45459"/>
      <c r="H45459"/>
      <c r="I45459"/>
      <c r="J45459"/>
      <c r="K45459"/>
      <c r="L45459"/>
      <c r="M45459"/>
      <c r="N45459"/>
      <c r="O45459"/>
      <c r="P45459"/>
      <c r="Q45459"/>
      <c r="R45459"/>
    </row>
    <row r="45460" spans="3:18" x14ac:dyDescent="0.2">
      <c r="C45460"/>
      <c r="D45460"/>
      <c r="E45460"/>
      <c r="F45460"/>
      <c r="G45460"/>
      <c r="H45460"/>
      <c r="I45460"/>
      <c r="J45460"/>
      <c r="K45460"/>
      <c r="L45460"/>
      <c r="M45460"/>
      <c r="N45460"/>
      <c r="O45460"/>
      <c r="P45460"/>
      <c r="Q45460"/>
      <c r="R45460"/>
    </row>
    <row r="45461" spans="3:18" x14ac:dyDescent="0.2">
      <c r="C45461"/>
      <c r="D45461"/>
      <c r="E45461"/>
      <c r="F45461"/>
      <c r="G45461"/>
      <c r="H45461"/>
      <c r="I45461"/>
      <c r="J45461"/>
      <c r="K45461"/>
      <c r="L45461"/>
      <c r="M45461"/>
      <c r="N45461"/>
      <c r="O45461"/>
      <c r="P45461"/>
      <c r="Q45461"/>
      <c r="R45461"/>
    </row>
    <row r="45462" spans="3:18" x14ac:dyDescent="0.2">
      <c r="C45462"/>
      <c r="D45462"/>
      <c r="E45462"/>
      <c r="F45462"/>
      <c r="G45462"/>
      <c r="H45462"/>
      <c r="I45462"/>
      <c r="J45462"/>
      <c r="K45462"/>
      <c r="L45462"/>
      <c r="M45462"/>
      <c r="N45462"/>
      <c r="O45462"/>
      <c r="P45462"/>
      <c r="Q45462"/>
      <c r="R45462"/>
    </row>
    <row r="45463" spans="3:18" x14ac:dyDescent="0.2">
      <c r="C45463"/>
      <c r="D45463"/>
      <c r="E45463"/>
      <c r="F45463"/>
      <c r="G45463"/>
      <c r="H45463"/>
      <c r="I45463"/>
      <c r="J45463"/>
      <c r="K45463"/>
      <c r="L45463"/>
      <c r="M45463"/>
      <c r="N45463"/>
      <c r="O45463"/>
      <c r="P45463"/>
      <c r="Q45463"/>
      <c r="R45463"/>
    </row>
    <row r="45464" spans="3:18" x14ac:dyDescent="0.2">
      <c r="C45464"/>
      <c r="D45464"/>
      <c r="E45464"/>
      <c r="F45464"/>
      <c r="G45464"/>
      <c r="H45464"/>
      <c r="I45464"/>
      <c r="J45464"/>
      <c r="K45464"/>
      <c r="L45464"/>
      <c r="M45464"/>
      <c r="N45464"/>
      <c r="O45464"/>
      <c r="P45464"/>
      <c r="Q45464"/>
      <c r="R45464"/>
    </row>
    <row r="45465" spans="3:18" x14ac:dyDescent="0.2">
      <c r="C45465"/>
      <c r="D45465"/>
      <c r="E45465"/>
      <c r="F45465"/>
      <c r="G45465"/>
      <c r="H45465"/>
      <c r="I45465"/>
      <c r="J45465"/>
      <c r="K45465"/>
      <c r="L45465"/>
      <c r="M45465"/>
      <c r="N45465"/>
      <c r="O45465"/>
      <c r="P45465"/>
      <c r="Q45465"/>
      <c r="R45465"/>
    </row>
    <row r="45466" spans="3:18" x14ac:dyDescent="0.2">
      <c r="C45466"/>
      <c r="D45466"/>
      <c r="E45466"/>
      <c r="F45466"/>
      <c r="G45466"/>
      <c r="H45466"/>
      <c r="I45466"/>
      <c r="J45466"/>
      <c r="K45466"/>
      <c r="L45466"/>
      <c r="M45466"/>
      <c r="N45466"/>
      <c r="O45466"/>
      <c r="P45466"/>
      <c r="Q45466"/>
      <c r="R45466"/>
    </row>
    <row r="45467" spans="3:18" x14ac:dyDescent="0.2">
      <c r="C45467"/>
      <c r="D45467"/>
      <c r="E45467"/>
      <c r="F45467"/>
      <c r="G45467"/>
      <c r="H45467"/>
      <c r="I45467"/>
      <c r="J45467"/>
      <c r="K45467"/>
      <c r="L45467"/>
      <c r="M45467"/>
      <c r="N45467"/>
      <c r="O45467"/>
      <c r="P45467"/>
      <c r="Q45467"/>
      <c r="R45467"/>
    </row>
    <row r="45468" spans="3:18" x14ac:dyDescent="0.2">
      <c r="C45468"/>
      <c r="D45468"/>
      <c r="E45468"/>
      <c r="F45468"/>
      <c r="G45468"/>
      <c r="H45468"/>
      <c r="I45468"/>
      <c r="J45468"/>
      <c r="K45468"/>
      <c r="L45468"/>
      <c r="M45468"/>
      <c r="N45468"/>
      <c r="O45468"/>
      <c r="P45468"/>
      <c r="Q45468"/>
      <c r="R45468"/>
    </row>
    <row r="45469" spans="3:18" x14ac:dyDescent="0.2">
      <c r="C45469"/>
      <c r="D45469"/>
      <c r="E45469"/>
      <c r="F45469"/>
      <c r="G45469"/>
      <c r="H45469"/>
      <c r="I45469"/>
      <c r="J45469"/>
      <c r="K45469"/>
      <c r="L45469"/>
      <c r="M45469"/>
      <c r="N45469"/>
      <c r="O45469"/>
      <c r="P45469"/>
      <c r="Q45469"/>
      <c r="R45469"/>
    </row>
    <row r="45470" spans="3:18" x14ac:dyDescent="0.2">
      <c r="C45470"/>
      <c r="D45470"/>
      <c r="E45470"/>
      <c r="F45470"/>
      <c r="G45470"/>
      <c r="H45470"/>
      <c r="I45470"/>
      <c r="J45470"/>
      <c r="K45470"/>
      <c r="L45470"/>
      <c r="M45470"/>
      <c r="N45470"/>
      <c r="O45470"/>
      <c r="P45470"/>
      <c r="Q45470"/>
      <c r="R45470"/>
    </row>
    <row r="45471" spans="3:18" x14ac:dyDescent="0.2">
      <c r="C45471"/>
      <c r="D45471"/>
      <c r="E45471"/>
      <c r="F45471"/>
      <c r="G45471"/>
      <c r="H45471"/>
      <c r="I45471"/>
      <c r="J45471"/>
      <c r="K45471"/>
      <c r="L45471"/>
      <c r="M45471"/>
      <c r="N45471"/>
      <c r="O45471"/>
      <c r="P45471"/>
      <c r="Q45471"/>
      <c r="R45471"/>
    </row>
    <row r="45472" spans="3:18" x14ac:dyDescent="0.2">
      <c r="C45472"/>
      <c r="D45472"/>
      <c r="E45472"/>
      <c r="F45472"/>
      <c r="G45472"/>
      <c r="H45472"/>
      <c r="I45472"/>
      <c r="J45472"/>
      <c r="K45472"/>
      <c r="L45472"/>
      <c r="M45472"/>
      <c r="N45472"/>
      <c r="O45472"/>
      <c r="P45472"/>
      <c r="Q45472"/>
      <c r="R45472"/>
    </row>
    <row r="45473" spans="3:18" x14ac:dyDescent="0.2">
      <c r="C45473"/>
      <c r="D45473"/>
      <c r="E45473"/>
      <c r="F45473"/>
      <c r="G45473"/>
      <c r="H45473"/>
      <c r="I45473"/>
      <c r="J45473"/>
      <c r="K45473"/>
      <c r="L45473"/>
      <c r="M45473"/>
      <c r="N45473"/>
      <c r="O45473"/>
      <c r="P45473"/>
      <c r="Q45473"/>
      <c r="R45473"/>
    </row>
    <row r="45474" spans="3:18" x14ac:dyDescent="0.2">
      <c r="C45474"/>
      <c r="D45474"/>
      <c r="E45474"/>
      <c r="F45474"/>
      <c r="G45474"/>
      <c r="H45474"/>
      <c r="I45474"/>
      <c r="J45474"/>
      <c r="K45474"/>
      <c r="L45474"/>
      <c r="M45474"/>
      <c r="N45474"/>
      <c r="O45474"/>
      <c r="P45474"/>
      <c r="Q45474"/>
      <c r="R45474"/>
    </row>
    <row r="45475" spans="3:18" x14ac:dyDescent="0.2">
      <c r="C45475"/>
      <c r="D45475"/>
      <c r="E45475"/>
      <c r="F45475"/>
      <c r="G45475"/>
      <c r="H45475"/>
      <c r="I45475"/>
      <c r="J45475"/>
      <c r="K45475"/>
      <c r="L45475"/>
      <c r="M45475"/>
      <c r="N45475"/>
      <c r="O45475"/>
      <c r="P45475"/>
      <c r="Q45475"/>
      <c r="R45475"/>
    </row>
    <row r="45476" spans="3:18" x14ac:dyDescent="0.2">
      <c r="C45476"/>
      <c r="D45476"/>
      <c r="E45476"/>
      <c r="F45476"/>
      <c r="G45476"/>
      <c r="H45476"/>
      <c r="I45476"/>
      <c r="J45476"/>
      <c r="K45476"/>
      <c r="L45476"/>
      <c r="M45476"/>
      <c r="N45476"/>
      <c r="O45476"/>
      <c r="P45476"/>
      <c r="Q45476"/>
      <c r="R45476"/>
    </row>
    <row r="45477" spans="3:18" x14ac:dyDescent="0.2">
      <c r="C45477"/>
      <c r="D45477"/>
      <c r="E45477"/>
      <c r="F45477"/>
      <c r="G45477"/>
      <c r="H45477"/>
      <c r="I45477"/>
      <c r="J45477"/>
      <c r="K45477"/>
      <c r="L45477"/>
      <c r="M45477"/>
      <c r="N45477"/>
      <c r="O45477"/>
      <c r="P45477"/>
      <c r="Q45477"/>
      <c r="R45477"/>
    </row>
    <row r="45478" spans="3:18" x14ac:dyDescent="0.2">
      <c r="C45478"/>
      <c r="D45478"/>
      <c r="E45478"/>
      <c r="F45478"/>
      <c r="G45478"/>
      <c r="H45478"/>
      <c r="I45478"/>
      <c r="J45478"/>
      <c r="K45478"/>
      <c r="L45478"/>
      <c r="M45478"/>
      <c r="N45478"/>
      <c r="O45478"/>
      <c r="P45478"/>
      <c r="Q45478"/>
      <c r="R45478"/>
    </row>
    <row r="45479" spans="3:18" x14ac:dyDescent="0.2">
      <c r="C45479"/>
      <c r="D45479"/>
      <c r="E45479"/>
      <c r="F45479"/>
      <c r="G45479"/>
      <c r="H45479"/>
      <c r="I45479"/>
      <c r="J45479"/>
      <c r="K45479"/>
      <c r="L45479"/>
      <c r="M45479"/>
      <c r="N45479"/>
      <c r="O45479"/>
      <c r="P45479"/>
      <c r="Q45479"/>
      <c r="R45479"/>
    </row>
    <row r="45480" spans="3:18" x14ac:dyDescent="0.2">
      <c r="C45480"/>
      <c r="D45480"/>
      <c r="E45480"/>
      <c r="F45480"/>
      <c r="G45480"/>
      <c r="H45480"/>
      <c r="I45480"/>
      <c r="J45480"/>
      <c r="K45480"/>
      <c r="L45480"/>
      <c r="M45480"/>
      <c r="N45480"/>
      <c r="O45480"/>
      <c r="P45480"/>
      <c r="Q45480"/>
      <c r="R45480"/>
    </row>
    <row r="45481" spans="3:18" x14ac:dyDescent="0.2">
      <c r="C45481"/>
      <c r="D45481"/>
      <c r="E45481"/>
      <c r="F45481"/>
      <c r="G45481"/>
      <c r="H45481"/>
      <c r="I45481"/>
      <c r="J45481"/>
      <c r="K45481"/>
      <c r="L45481"/>
      <c r="M45481"/>
      <c r="N45481"/>
      <c r="O45481"/>
      <c r="P45481"/>
      <c r="Q45481"/>
      <c r="R45481"/>
    </row>
    <row r="45482" spans="3:18" x14ac:dyDescent="0.2">
      <c r="C45482"/>
      <c r="D45482"/>
      <c r="E45482"/>
      <c r="F45482"/>
      <c r="G45482"/>
      <c r="H45482"/>
      <c r="I45482"/>
      <c r="J45482"/>
      <c r="K45482"/>
      <c r="L45482"/>
      <c r="M45482"/>
      <c r="N45482"/>
      <c r="O45482"/>
      <c r="P45482"/>
      <c r="Q45482"/>
      <c r="R45482"/>
    </row>
    <row r="45483" spans="3:18" x14ac:dyDescent="0.2">
      <c r="C45483"/>
      <c r="D45483"/>
      <c r="E45483"/>
      <c r="F45483"/>
      <c r="G45483"/>
      <c r="H45483"/>
      <c r="I45483"/>
      <c r="J45483"/>
      <c r="K45483"/>
      <c r="L45483"/>
      <c r="M45483"/>
      <c r="N45483"/>
      <c r="O45483"/>
      <c r="P45483"/>
      <c r="Q45483"/>
      <c r="R45483"/>
    </row>
    <row r="45484" spans="3:18" x14ac:dyDescent="0.2">
      <c r="C45484"/>
      <c r="D45484"/>
      <c r="E45484"/>
      <c r="F45484"/>
      <c r="G45484"/>
      <c r="H45484"/>
      <c r="I45484"/>
      <c r="J45484"/>
      <c r="K45484"/>
      <c r="L45484"/>
      <c r="M45484"/>
      <c r="N45484"/>
      <c r="O45484"/>
      <c r="P45484"/>
      <c r="Q45484"/>
      <c r="R45484"/>
    </row>
    <row r="45485" spans="3:18" x14ac:dyDescent="0.2">
      <c r="C45485"/>
      <c r="D45485"/>
      <c r="E45485"/>
      <c r="F45485"/>
      <c r="G45485"/>
      <c r="H45485"/>
      <c r="I45485"/>
      <c r="J45485"/>
      <c r="K45485"/>
      <c r="L45485"/>
      <c r="M45485"/>
      <c r="N45485"/>
      <c r="O45485"/>
      <c r="P45485"/>
      <c r="Q45485"/>
      <c r="R45485"/>
    </row>
    <row r="45486" spans="3:18" x14ac:dyDescent="0.2">
      <c r="C45486"/>
      <c r="D45486"/>
      <c r="E45486"/>
      <c r="F45486"/>
      <c r="G45486"/>
      <c r="H45486"/>
      <c r="I45486"/>
      <c r="J45486"/>
      <c r="K45486"/>
      <c r="L45486"/>
      <c r="M45486"/>
      <c r="N45486"/>
      <c r="O45486"/>
      <c r="P45486"/>
      <c r="Q45486"/>
      <c r="R45486"/>
    </row>
    <row r="45487" spans="3:18" x14ac:dyDescent="0.2">
      <c r="C45487"/>
      <c r="D45487"/>
      <c r="E45487"/>
      <c r="F45487"/>
      <c r="G45487"/>
      <c r="H45487"/>
      <c r="I45487"/>
      <c r="J45487"/>
      <c r="K45487"/>
      <c r="L45487"/>
      <c r="M45487"/>
      <c r="N45487"/>
      <c r="O45487"/>
      <c r="P45487"/>
      <c r="Q45487"/>
      <c r="R45487"/>
    </row>
    <row r="45488" spans="3:18" x14ac:dyDescent="0.2">
      <c r="C45488"/>
      <c r="D45488"/>
      <c r="E45488"/>
      <c r="F45488"/>
      <c r="G45488"/>
      <c r="H45488"/>
      <c r="I45488"/>
      <c r="J45488"/>
      <c r="K45488"/>
      <c r="L45488"/>
      <c r="M45488"/>
      <c r="N45488"/>
      <c r="O45488"/>
      <c r="P45488"/>
      <c r="Q45488"/>
      <c r="R45488"/>
    </row>
    <row r="45489" spans="3:18" x14ac:dyDescent="0.2">
      <c r="C45489"/>
      <c r="D45489"/>
      <c r="E45489"/>
      <c r="F45489"/>
      <c r="G45489"/>
      <c r="H45489"/>
      <c r="I45489"/>
      <c r="J45489"/>
      <c r="K45489"/>
      <c r="L45489"/>
      <c r="M45489"/>
      <c r="N45489"/>
      <c r="O45489"/>
      <c r="P45489"/>
      <c r="Q45489"/>
      <c r="R45489"/>
    </row>
    <row r="45490" spans="3:18" x14ac:dyDescent="0.2">
      <c r="C45490"/>
      <c r="D45490"/>
      <c r="E45490"/>
      <c r="F45490"/>
      <c r="G45490"/>
      <c r="H45490"/>
      <c r="I45490"/>
      <c r="J45490"/>
      <c r="K45490"/>
      <c r="L45490"/>
      <c r="M45490"/>
      <c r="N45490"/>
      <c r="O45490"/>
      <c r="P45490"/>
      <c r="Q45490"/>
      <c r="R45490"/>
    </row>
    <row r="45491" spans="3:18" x14ac:dyDescent="0.2">
      <c r="C45491"/>
      <c r="D45491"/>
      <c r="E45491"/>
      <c r="F45491"/>
      <c r="G45491"/>
      <c r="H45491"/>
      <c r="I45491"/>
      <c r="J45491"/>
      <c r="K45491"/>
      <c r="L45491"/>
      <c r="M45491"/>
      <c r="N45491"/>
      <c r="O45491"/>
      <c r="P45491"/>
      <c r="Q45491"/>
      <c r="R45491"/>
    </row>
    <row r="45492" spans="3:18" x14ac:dyDescent="0.2">
      <c r="C45492"/>
      <c r="D45492"/>
      <c r="E45492"/>
      <c r="F45492"/>
      <c r="G45492"/>
      <c r="H45492"/>
      <c r="I45492"/>
      <c r="J45492"/>
      <c r="K45492"/>
      <c r="L45492"/>
      <c r="M45492"/>
      <c r="N45492"/>
      <c r="O45492"/>
      <c r="P45492"/>
      <c r="Q45492"/>
      <c r="R45492"/>
    </row>
    <row r="45493" spans="3:18" x14ac:dyDescent="0.2">
      <c r="C45493"/>
      <c r="D45493"/>
      <c r="E45493"/>
      <c r="F45493"/>
      <c r="G45493"/>
      <c r="H45493"/>
      <c r="I45493"/>
      <c r="J45493"/>
      <c r="K45493"/>
      <c r="L45493"/>
      <c r="M45493"/>
      <c r="N45493"/>
      <c r="O45493"/>
      <c r="P45493"/>
      <c r="Q45493"/>
      <c r="R45493"/>
    </row>
    <row r="45494" spans="3:18" x14ac:dyDescent="0.2">
      <c r="C45494"/>
      <c r="D45494"/>
      <c r="E45494"/>
      <c r="F45494"/>
      <c r="G45494"/>
      <c r="H45494"/>
      <c r="I45494"/>
      <c r="J45494"/>
      <c r="K45494"/>
      <c r="L45494"/>
      <c r="M45494"/>
      <c r="N45494"/>
      <c r="O45494"/>
      <c r="P45494"/>
      <c r="Q45494"/>
      <c r="R45494"/>
    </row>
    <row r="45495" spans="3:18" x14ac:dyDescent="0.2">
      <c r="C45495"/>
      <c r="D45495"/>
      <c r="E45495"/>
      <c r="F45495"/>
      <c r="G45495"/>
      <c r="H45495"/>
      <c r="I45495"/>
      <c r="J45495"/>
      <c r="K45495"/>
      <c r="L45495"/>
      <c r="M45495"/>
      <c r="N45495"/>
      <c r="O45495"/>
      <c r="P45495"/>
      <c r="Q45495"/>
      <c r="R45495"/>
    </row>
    <row r="45496" spans="3:18" x14ac:dyDescent="0.2">
      <c r="C45496"/>
      <c r="D45496"/>
      <c r="E45496"/>
      <c r="F45496"/>
      <c r="G45496"/>
      <c r="H45496"/>
      <c r="I45496"/>
      <c r="J45496"/>
      <c r="K45496"/>
      <c r="L45496"/>
      <c r="M45496"/>
      <c r="N45496"/>
      <c r="O45496"/>
      <c r="P45496"/>
      <c r="Q45496"/>
      <c r="R45496"/>
    </row>
    <row r="45497" spans="3:18" x14ac:dyDescent="0.2">
      <c r="C45497"/>
      <c r="D45497"/>
      <c r="E45497"/>
      <c r="F45497"/>
      <c r="G45497"/>
      <c r="H45497"/>
      <c r="I45497"/>
      <c r="J45497"/>
      <c r="K45497"/>
      <c r="L45497"/>
      <c r="M45497"/>
      <c r="N45497"/>
      <c r="O45497"/>
      <c r="P45497"/>
      <c r="Q45497"/>
      <c r="R45497"/>
    </row>
    <row r="45498" spans="3:18" x14ac:dyDescent="0.2">
      <c r="C45498"/>
      <c r="D45498"/>
      <c r="E45498"/>
      <c r="F45498"/>
      <c r="G45498"/>
      <c r="H45498"/>
      <c r="I45498"/>
      <c r="J45498"/>
      <c r="K45498"/>
      <c r="L45498"/>
      <c r="M45498"/>
      <c r="N45498"/>
      <c r="O45498"/>
      <c r="P45498"/>
      <c r="Q45498"/>
      <c r="R45498"/>
    </row>
    <row r="45499" spans="3:18" x14ac:dyDescent="0.2">
      <c r="C45499"/>
      <c r="D45499"/>
      <c r="E45499"/>
      <c r="F45499"/>
      <c r="G45499"/>
      <c r="H45499"/>
      <c r="I45499"/>
      <c r="J45499"/>
      <c r="K45499"/>
      <c r="L45499"/>
      <c r="M45499"/>
      <c r="N45499"/>
      <c r="O45499"/>
      <c r="P45499"/>
      <c r="Q45499"/>
      <c r="R45499"/>
    </row>
    <row r="45500" spans="3:18" x14ac:dyDescent="0.2">
      <c r="C45500"/>
      <c r="D45500"/>
      <c r="E45500"/>
      <c r="F45500"/>
      <c r="G45500"/>
      <c r="H45500"/>
      <c r="I45500"/>
      <c r="J45500"/>
      <c r="K45500"/>
      <c r="L45500"/>
      <c r="M45500"/>
      <c r="N45500"/>
      <c r="O45500"/>
      <c r="P45500"/>
      <c r="Q45500"/>
      <c r="R45500"/>
    </row>
    <row r="45501" spans="3:18" x14ac:dyDescent="0.2">
      <c r="C45501"/>
      <c r="D45501"/>
      <c r="E45501"/>
      <c r="F45501"/>
      <c r="G45501"/>
      <c r="H45501"/>
      <c r="I45501"/>
      <c r="J45501"/>
      <c r="K45501"/>
      <c r="L45501"/>
      <c r="M45501"/>
      <c r="N45501"/>
      <c r="O45501"/>
      <c r="P45501"/>
      <c r="Q45501"/>
      <c r="R45501"/>
    </row>
    <row r="45502" spans="3:18" x14ac:dyDescent="0.2">
      <c r="C45502"/>
      <c r="D45502"/>
      <c r="E45502"/>
      <c r="F45502"/>
      <c r="G45502"/>
      <c r="H45502"/>
      <c r="I45502"/>
      <c r="J45502"/>
      <c r="K45502"/>
      <c r="L45502"/>
      <c r="M45502"/>
      <c r="N45502"/>
      <c r="O45502"/>
      <c r="P45502"/>
      <c r="Q45502"/>
      <c r="R45502"/>
    </row>
    <row r="45503" spans="3:18" x14ac:dyDescent="0.2">
      <c r="C45503"/>
      <c r="D45503"/>
      <c r="E45503"/>
      <c r="F45503"/>
      <c r="G45503"/>
      <c r="H45503"/>
      <c r="I45503"/>
      <c r="J45503"/>
      <c r="K45503"/>
      <c r="L45503"/>
      <c r="M45503"/>
      <c r="N45503"/>
      <c r="O45503"/>
      <c r="P45503"/>
      <c r="Q45503"/>
      <c r="R45503"/>
    </row>
    <row r="45504" spans="3:18" x14ac:dyDescent="0.2">
      <c r="C45504"/>
      <c r="D45504"/>
      <c r="E45504"/>
      <c r="F45504"/>
      <c r="G45504"/>
      <c r="H45504"/>
      <c r="I45504"/>
      <c r="J45504"/>
      <c r="K45504"/>
      <c r="L45504"/>
      <c r="M45504"/>
      <c r="N45504"/>
      <c r="O45504"/>
      <c r="P45504"/>
      <c r="Q45504"/>
      <c r="R45504"/>
    </row>
    <row r="45505" spans="3:18" x14ac:dyDescent="0.2">
      <c r="C45505"/>
      <c r="D45505"/>
      <c r="E45505"/>
      <c r="F45505"/>
      <c r="G45505"/>
      <c r="H45505"/>
      <c r="I45505"/>
      <c r="J45505"/>
      <c r="K45505"/>
      <c r="L45505"/>
      <c r="M45505"/>
      <c r="N45505"/>
      <c r="O45505"/>
      <c r="P45505"/>
      <c r="Q45505"/>
      <c r="R45505"/>
    </row>
    <row r="45506" spans="3:18" x14ac:dyDescent="0.2">
      <c r="C45506"/>
      <c r="D45506"/>
      <c r="E45506"/>
      <c r="F45506"/>
      <c r="G45506"/>
      <c r="H45506"/>
      <c r="I45506"/>
      <c r="J45506"/>
      <c r="K45506"/>
      <c r="L45506"/>
      <c r="M45506"/>
      <c r="N45506"/>
      <c r="O45506"/>
      <c r="P45506"/>
      <c r="Q45506"/>
      <c r="R45506"/>
    </row>
    <row r="45507" spans="3:18" x14ac:dyDescent="0.2">
      <c r="C45507"/>
      <c r="D45507"/>
      <c r="E45507"/>
      <c r="F45507"/>
      <c r="G45507"/>
      <c r="H45507"/>
      <c r="I45507"/>
      <c r="J45507"/>
      <c r="K45507"/>
      <c r="L45507"/>
      <c r="M45507"/>
      <c r="N45507"/>
      <c r="O45507"/>
      <c r="P45507"/>
      <c r="Q45507"/>
      <c r="R45507"/>
    </row>
    <row r="45508" spans="3:18" x14ac:dyDescent="0.2">
      <c r="C45508"/>
      <c r="D45508"/>
      <c r="E45508"/>
      <c r="F45508"/>
      <c r="G45508"/>
      <c r="H45508"/>
      <c r="I45508"/>
      <c r="J45508"/>
      <c r="K45508"/>
      <c r="L45508"/>
      <c r="M45508"/>
      <c r="N45508"/>
      <c r="O45508"/>
      <c r="P45508"/>
      <c r="Q45508"/>
      <c r="R45508"/>
    </row>
    <row r="45509" spans="3:18" x14ac:dyDescent="0.2">
      <c r="C45509"/>
      <c r="D45509"/>
      <c r="E45509"/>
      <c r="F45509"/>
      <c r="G45509"/>
      <c r="H45509"/>
      <c r="I45509"/>
      <c r="J45509"/>
      <c r="K45509"/>
      <c r="L45509"/>
      <c r="M45509"/>
      <c r="N45509"/>
      <c r="O45509"/>
      <c r="P45509"/>
      <c r="Q45509"/>
      <c r="R45509"/>
    </row>
    <row r="45510" spans="3:18" x14ac:dyDescent="0.2">
      <c r="C45510"/>
      <c r="D45510"/>
      <c r="E45510"/>
      <c r="F45510"/>
      <c r="G45510"/>
      <c r="H45510"/>
      <c r="I45510"/>
      <c r="J45510"/>
      <c r="K45510"/>
      <c r="L45510"/>
      <c r="M45510"/>
      <c r="N45510"/>
      <c r="O45510"/>
      <c r="P45510"/>
      <c r="Q45510"/>
      <c r="R45510"/>
    </row>
    <row r="45511" spans="3:18" x14ac:dyDescent="0.2">
      <c r="C45511"/>
      <c r="D45511"/>
      <c r="E45511"/>
      <c r="F45511"/>
      <c r="G45511"/>
      <c r="H45511"/>
      <c r="I45511"/>
      <c r="J45511"/>
      <c r="K45511"/>
      <c r="L45511"/>
      <c r="M45511"/>
      <c r="N45511"/>
      <c r="O45511"/>
      <c r="P45511"/>
      <c r="Q45511"/>
      <c r="R45511"/>
    </row>
    <row r="45512" spans="3:18" x14ac:dyDescent="0.2">
      <c r="C45512"/>
      <c r="D45512"/>
      <c r="E45512"/>
      <c r="F45512"/>
      <c r="G45512"/>
      <c r="H45512"/>
      <c r="I45512"/>
      <c r="J45512"/>
      <c r="K45512"/>
      <c r="L45512"/>
      <c r="M45512"/>
      <c r="N45512"/>
      <c r="O45512"/>
      <c r="P45512"/>
      <c r="Q45512"/>
      <c r="R45512"/>
    </row>
    <row r="45513" spans="3:18" x14ac:dyDescent="0.2">
      <c r="C45513"/>
      <c r="D45513"/>
      <c r="E45513"/>
      <c r="F45513"/>
      <c r="G45513"/>
      <c r="H45513"/>
      <c r="I45513"/>
      <c r="J45513"/>
      <c r="K45513"/>
      <c r="L45513"/>
      <c r="M45513"/>
      <c r="N45513"/>
      <c r="O45513"/>
      <c r="P45513"/>
      <c r="Q45513"/>
      <c r="R45513"/>
    </row>
    <row r="45514" spans="3:18" x14ac:dyDescent="0.2">
      <c r="C45514"/>
      <c r="D45514"/>
      <c r="E45514"/>
      <c r="F45514"/>
      <c r="G45514"/>
      <c r="H45514"/>
      <c r="I45514"/>
      <c r="J45514"/>
      <c r="K45514"/>
      <c r="L45514"/>
      <c r="M45514"/>
      <c r="N45514"/>
      <c r="O45514"/>
      <c r="P45514"/>
      <c r="Q45514"/>
      <c r="R45514"/>
    </row>
    <row r="45515" spans="3:18" x14ac:dyDescent="0.2">
      <c r="C45515"/>
      <c r="D45515"/>
      <c r="E45515"/>
      <c r="F45515"/>
      <c r="G45515"/>
      <c r="H45515"/>
      <c r="I45515"/>
      <c r="J45515"/>
      <c r="K45515"/>
      <c r="L45515"/>
      <c r="M45515"/>
      <c r="N45515"/>
      <c r="O45515"/>
      <c r="P45515"/>
      <c r="Q45515"/>
      <c r="R45515"/>
    </row>
    <row r="45516" spans="3:18" x14ac:dyDescent="0.2">
      <c r="C45516"/>
      <c r="D45516"/>
      <c r="E45516"/>
      <c r="F45516"/>
      <c r="G45516"/>
      <c r="H45516"/>
      <c r="I45516"/>
      <c r="J45516"/>
      <c r="K45516"/>
      <c r="L45516"/>
      <c r="M45516"/>
      <c r="N45516"/>
      <c r="O45516"/>
      <c r="P45516"/>
      <c r="Q45516"/>
      <c r="R45516"/>
    </row>
    <row r="45517" spans="3:18" x14ac:dyDescent="0.2">
      <c r="C45517"/>
      <c r="D45517"/>
      <c r="E45517"/>
      <c r="F45517"/>
      <c r="G45517"/>
      <c r="H45517"/>
      <c r="I45517"/>
      <c r="J45517"/>
      <c r="K45517"/>
      <c r="L45517"/>
      <c r="M45517"/>
      <c r="N45517"/>
      <c r="O45517"/>
      <c r="P45517"/>
      <c r="Q45517"/>
      <c r="R45517"/>
    </row>
    <row r="45518" spans="3:18" x14ac:dyDescent="0.2">
      <c r="C45518"/>
      <c r="D45518"/>
      <c r="E45518"/>
      <c r="F45518"/>
      <c r="G45518"/>
      <c r="H45518"/>
      <c r="I45518"/>
      <c r="J45518"/>
      <c r="K45518"/>
      <c r="L45518"/>
      <c r="M45518"/>
      <c r="N45518"/>
      <c r="O45518"/>
      <c r="P45518"/>
      <c r="Q45518"/>
      <c r="R45518"/>
    </row>
    <row r="45519" spans="3:18" x14ac:dyDescent="0.2">
      <c r="C45519"/>
      <c r="D45519"/>
      <c r="E45519"/>
      <c r="F45519"/>
      <c r="G45519"/>
      <c r="H45519"/>
      <c r="I45519"/>
      <c r="J45519"/>
      <c r="K45519"/>
      <c r="L45519"/>
      <c r="M45519"/>
      <c r="N45519"/>
      <c r="O45519"/>
      <c r="P45519"/>
      <c r="Q45519"/>
      <c r="R45519"/>
    </row>
    <row r="45520" spans="3:18" x14ac:dyDescent="0.2">
      <c r="C45520"/>
      <c r="D45520"/>
      <c r="E45520"/>
      <c r="F45520"/>
      <c r="G45520"/>
      <c r="H45520"/>
      <c r="I45520"/>
      <c r="J45520"/>
      <c r="K45520"/>
      <c r="L45520"/>
      <c r="M45520"/>
      <c r="N45520"/>
      <c r="O45520"/>
      <c r="P45520"/>
      <c r="Q45520"/>
      <c r="R45520"/>
    </row>
    <row r="45521" spans="3:18" x14ac:dyDescent="0.2">
      <c r="C45521"/>
      <c r="D45521"/>
      <c r="E45521"/>
      <c r="F45521"/>
      <c r="G45521"/>
      <c r="H45521"/>
      <c r="I45521"/>
      <c r="J45521"/>
      <c r="K45521"/>
      <c r="L45521"/>
      <c r="M45521"/>
      <c r="N45521"/>
      <c r="O45521"/>
      <c r="P45521"/>
      <c r="Q45521"/>
      <c r="R45521"/>
    </row>
    <row r="45522" spans="3:18" x14ac:dyDescent="0.2">
      <c r="C45522"/>
      <c r="D45522"/>
      <c r="E45522"/>
      <c r="F45522"/>
      <c r="G45522"/>
      <c r="H45522"/>
      <c r="I45522"/>
      <c r="J45522"/>
      <c r="K45522"/>
      <c r="L45522"/>
      <c r="M45522"/>
      <c r="N45522"/>
      <c r="O45522"/>
      <c r="P45522"/>
      <c r="Q45522"/>
      <c r="R45522"/>
    </row>
    <row r="45523" spans="3:18" x14ac:dyDescent="0.2">
      <c r="C45523"/>
      <c r="D45523"/>
      <c r="E45523"/>
      <c r="F45523"/>
      <c r="G45523"/>
      <c r="H45523"/>
      <c r="I45523"/>
      <c r="J45523"/>
      <c r="K45523"/>
      <c r="L45523"/>
      <c r="M45523"/>
      <c r="N45523"/>
      <c r="O45523"/>
      <c r="P45523"/>
      <c r="Q45523"/>
      <c r="R45523"/>
    </row>
    <row r="45524" spans="3:18" x14ac:dyDescent="0.2">
      <c r="C45524"/>
      <c r="D45524"/>
      <c r="E45524"/>
      <c r="F45524"/>
      <c r="G45524"/>
      <c r="H45524"/>
      <c r="I45524"/>
      <c r="J45524"/>
      <c r="K45524"/>
      <c r="L45524"/>
      <c r="M45524"/>
      <c r="N45524"/>
      <c r="O45524"/>
      <c r="P45524"/>
      <c r="Q45524"/>
      <c r="R45524"/>
    </row>
    <row r="45525" spans="3:18" x14ac:dyDescent="0.2">
      <c r="C45525"/>
      <c r="D45525"/>
      <c r="E45525"/>
      <c r="F45525"/>
      <c r="G45525"/>
      <c r="H45525"/>
      <c r="I45525"/>
      <c r="J45525"/>
      <c r="K45525"/>
      <c r="L45525"/>
      <c r="M45525"/>
      <c r="N45525"/>
      <c r="O45525"/>
      <c r="P45525"/>
      <c r="Q45525"/>
      <c r="R45525"/>
    </row>
    <row r="45526" spans="3:18" x14ac:dyDescent="0.2">
      <c r="C45526"/>
      <c r="D45526"/>
      <c r="E45526"/>
      <c r="F45526"/>
      <c r="G45526"/>
      <c r="H45526"/>
      <c r="I45526"/>
      <c r="J45526"/>
      <c r="K45526"/>
      <c r="L45526"/>
      <c r="M45526"/>
      <c r="N45526"/>
      <c r="O45526"/>
      <c r="P45526"/>
      <c r="Q45526"/>
      <c r="R45526"/>
    </row>
    <row r="45527" spans="3:18" x14ac:dyDescent="0.2">
      <c r="C45527"/>
      <c r="D45527"/>
      <c r="E45527"/>
      <c r="F45527"/>
      <c r="G45527"/>
      <c r="H45527"/>
      <c r="I45527"/>
      <c r="J45527"/>
      <c r="K45527"/>
      <c r="L45527"/>
      <c r="M45527"/>
      <c r="N45527"/>
      <c r="O45527"/>
      <c r="P45527"/>
      <c r="Q45527"/>
      <c r="R45527"/>
    </row>
    <row r="45528" spans="3:18" x14ac:dyDescent="0.2">
      <c r="C45528"/>
      <c r="D45528"/>
      <c r="E45528"/>
      <c r="F45528"/>
      <c r="G45528"/>
      <c r="H45528"/>
      <c r="I45528"/>
      <c r="J45528"/>
      <c r="K45528"/>
      <c r="L45528"/>
      <c r="M45528"/>
      <c r="N45528"/>
      <c r="O45528"/>
      <c r="P45528"/>
      <c r="Q45528"/>
      <c r="R45528"/>
    </row>
    <row r="45529" spans="3:18" x14ac:dyDescent="0.2">
      <c r="C45529"/>
      <c r="D45529"/>
      <c r="E45529"/>
      <c r="F45529"/>
      <c r="G45529"/>
      <c r="H45529"/>
      <c r="I45529"/>
      <c r="J45529"/>
      <c r="K45529"/>
      <c r="L45529"/>
      <c r="M45529"/>
      <c r="N45529"/>
      <c r="O45529"/>
      <c r="P45529"/>
      <c r="Q45529"/>
      <c r="R45529"/>
    </row>
    <row r="45530" spans="3:18" x14ac:dyDescent="0.2">
      <c r="C45530"/>
      <c r="D45530"/>
      <c r="E45530"/>
      <c r="F45530"/>
      <c r="G45530"/>
      <c r="H45530"/>
      <c r="I45530"/>
      <c r="J45530"/>
      <c r="K45530"/>
      <c r="L45530"/>
      <c r="M45530"/>
      <c r="N45530"/>
      <c r="O45530"/>
      <c r="P45530"/>
      <c r="Q45530"/>
      <c r="R45530"/>
    </row>
    <row r="45531" spans="3:18" x14ac:dyDescent="0.2">
      <c r="C45531"/>
      <c r="D45531"/>
      <c r="E45531"/>
      <c r="F45531"/>
      <c r="G45531"/>
      <c r="H45531"/>
      <c r="I45531"/>
      <c r="J45531"/>
      <c r="K45531"/>
      <c r="L45531"/>
      <c r="M45531"/>
      <c r="N45531"/>
      <c r="O45531"/>
      <c r="P45531"/>
      <c r="Q45531"/>
      <c r="R45531"/>
    </row>
    <row r="45532" spans="3:18" x14ac:dyDescent="0.2">
      <c r="C45532"/>
      <c r="D45532"/>
      <c r="E45532"/>
      <c r="F45532"/>
      <c r="G45532"/>
      <c r="H45532"/>
      <c r="I45532"/>
      <c r="J45532"/>
      <c r="K45532"/>
      <c r="L45532"/>
      <c r="M45532"/>
      <c r="N45532"/>
      <c r="O45532"/>
      <c r="P45532"/>
      <c r="Q45532"/>
      <c r="R45532"/>
    </row>
    <row r="45533" spans="3:18" x14ac:dyDescent="0.2">
      <c r="C45533"/>
      <c r="D45533"/>
      <c r="E45533"/>
      <c r="F45533"/>
      <c r="G45533"/>
      <c r="H45533"/>
      <c r="I45533"/>
      <c r="J45533"/>
      <c r="K45533"/>
      <c r="L45533"/>
      <c r="M45533"/>
      <c r="N45533"/>
      <c r="O45533"/>
      <c r="P45533"/>
      <c r="Q45533"/>
      <c r="R45533"/>
    </row>
    <row r="45534" spans="3:18" x14ac:dyDescent="0.2">
      <c r="C45534"/>
      <c r="D45534"/>
      <c r="E45534"/>
      <c r="F45534"/>
      <c r="G45534"/>
      <c r="H45534"/>
      <c r="I45534"/>
      <c r="J45534"/>
      <c r="K45534"/>
      <c r="L45534"/>
      <c r="M45534"/>
      <c r="N45534"/>
      <c r="O45534"/>
      <c r="P45534"/>
      <c r="Q45534"/>
      <c r="R45534"/>
    </row>
    <row r="45535" spans="3:18" x14ac:dyDescent="0.2">
      <c r="C45535"/>
      <c r="D45535"/>
      <c r="E45535"/>
      <c r="F45535"/>
      <c r="G45535"/>
      <c r="H45535"/>
      <c r="I45535"/>
      <c r="J45535"/>
      <c r="K45535"/>
      <c r="L45535"/>
      <c r="M45535"/>
      <c r="N45535"/>
      <c r="O45535"/>
      <c r="P45535"/>
      <c r="Q45535"/>
      <c r="R45535"/>
    </row>
    <row r="45536" spans="3:18" x14ac:dyDescent="0.2">
      <c r="C45536"/>
      <c r="D45536"/>
      <c r="E45536"/>
      <c r="F45536"/>
      <c r="G45536"/>
      <c r="H45536"/>
      <c r="I45536"/>
      <c r="J45536"/>
      <c r="K45536"/>
      <c r="L45536"/>
      <c r="M45536"/>
      <c r="N45536"/>
      <c r="O45536"/>
      <c r="P45536"/>
      <c r="Q45536"/>
      <c r="R45536"/>
    </row>
    <row r="45537" spans="3:18" x14ac:dyDescent="0.2">
      <c r="C45537"/>
      <c r="D45537"/>
      <c r="E45537"/>
      <c r="F45537"/>
      <c r="G45537"/>
      <c r="H45537"/>
      <c r="I45537"/>
      <c r="J45537"/>
      <c r="K45537"/>
      <c r="L45537"/>
      <c r="M45537"/>
      <c r="N45537"/>
      <c r="O45537"/>
      <c r="P45537"/>
      <c r="Q45537"/>
      <c r="R45537"/>
    </row>
    <row r="45538" spans="3:18" x14ac:dyDescent="0.2">
      <c r="C45538"/>
      <c r="D45538"/>
      <c r="E45538"/>
      <c r="F45538"/>
      <c r="G45538"/>
      <c r="H45538"/>
      <c r="I45538"/>
      <c r="J45538"/>
      <c r="K45538"/>
      <c r="L45538"/>
      <c r="M45538"/>
      <c r="N45538"/>
      <c r="O45538"/>
      <c r="P45538"/>
      <c r="Q45538"/>
      <c r="R45538"/>
    </row>
    <row r="45539" spans="3:18" x14ac:dyDescent="0.2">
      <c r="C45539"/>
      <c r="D45539"/>
      <c r="E45539"/>
      <c r="F45539"/>
      <c r="G45539"/>
      <c r="H45539"/>
      <c r="I45539"/>
      <c r="J45539"/>
      <c r="K45539"/>
      <c r="L45539"/>
      <c r="M45539"/>
      <c r="N45539"/>
      <c r="O45539"/>
      <c r="P45539"/>
      <c r="Q45539"/>
      <c r="R45539"/>
    </row>
    <row r="45540" spans="3:18" x14ac:dyDescent="0.2">
      <c r="C45540"/>
      <c r="D45540"/>
      <c r="E45540"/>
      <c r="F45540"/>
      <c r="G45540"/>
      <c r="H45540"/>
      <c r="I45540"/>
      <c r="J45540"/>
      <c r="K45540"/>
      <c r="L45540"/>
      <c r="M45540"/>
      <c r="N45540"/>
      <c r="O45540"/>
      <c r="P45540"/>
      <c r="Q45540"/>
      <c r="R45540"/>
    </row>
    <row r="45541" spans="3:18" x14ac:dyDescent="0.2">
      <c r="C45541"/>
      <c r="D45541"/>
      <c r="E45541"/>
      <c r="F45541"/>
      <c r="G45541"/>
      <c r="H45541"/>
      <c r="I45541"/>
      <c r="J45541"/>
      <c r="K45541"/>
      <c r="L45541"/>
      <c r="M45541"/>
      <c r="N45541"/>
      <c r="O45541"/>
      <c r="P45541"/>
      <c r="Q45541"/>
      <c r="R45541"/>
    </row>
    <row r="45542" spans="3:18" x14ac:dyDescent="0.2">
      <c r="C45542"/>
      <c r="D45542"/>
      <c r="E45542"/>
      <c r="F45542"/>
      <c r="G45542"/>
      <c r="H45542"/>
      <c r="I45542"/>
      <c r="J45542"/>
      <c r="K45542"/>
      <c r="L45542"/>
      <c r="M45542"/>
      <c r="N45542"/>
      <c r="O45542"/>
      <c r="P45542"/>
      <c r="Q45542"/>
      <c r="R45542"/>
    </row>
    <row r="45543" spans="3:18" x14ac:dyDescent="0.2">
      <c r="C45543"/>
      <c r="D45543"/>
      <c r="E45543"/>
      <c r="F45543"/>
      <c r="G45543"/>
      <c r="H45543"/>
      <c r="I45543"/>
      <c r="J45543"/>
      <c r="K45543"/>
      <c r="L45543"/>
      <c r="M45543"/>
      <c r="N45543"/>
      <c r="O45543"/>
      <c r="P45543"/>
      <c r="Q45543"/>
      <c r="R45543"/>
    </row>
    <row r="45544" spans="3:18" x14ac:dyDescent="0.2">
      <c r="C45544"/>
      <c r="D45544"/>
      <c r="E45544"/>
      <c r="F45544"/>
      <c r="G45544"/>
      <c r="H45544"/>
      <c r="I45544"/>
      <c r="J45544"/>
      <c r="K45544"/>
      <c r="L45544"/>
      <c r="M45544"/>
      <c r="N45544"/>
      <c r="O45544"/>
      <c r="P45544"/>
      <c r="Q45544"/>
      <c r="R45544"/>
    </row>
    <row r="45545" spans="3:18" x14ac:dyDescent="0.2">
      <c r="C45545"/>
      <c r="D45545"/>
      <c r="E45545"/>
      <c r="F45545"/>
      <c r="G45545"/>
      <c r="H45545"/>
      <c r="I45545"/>
      <c r="J45545"/>
      <c r="K45545"/>
      <c r="L45545"/>
      <c r="M45545"/>
      <c r="N45545"/>
      <c r="O45545"/>
      <c r="P45545"/>
      <c r="Q45545"/>
      <c r="R45545"/>
    </row>
    <row r="45546" spans="3:18" x14ac:dyDescent="0.2">
      <c r="C45546"/>
      <c r="D45546"/>
      <c r="E45546"/>
      <c r="F45546"/>
      <c r="G45546"/>
      <c r="H45546"/>
      <c r="I45546"/>
      <c r="J45546"/>
      <c r="K45546"/>
      <c r="L45546"/>
      <c r="M45546"/>
      <c r="N45546"/>
      <c r="O45546"/>
      <c r="P45546"/>
      <c r="Q45546"/>
      <c r="R45546"/>
    </row>
    <row r="45547" spans="3:18" x14ac:dyDescent="0.2">
      <c r="C45547"/>
      <c r="D45547"/>
      <c r="E45547"/>
      <c r="F45547"/>
      <c r="G45547"/>
      <c r="H45547"/>
      <c r="I45547"/>
      <c r="J45547"/>
      <c r="K45547"/>
      <c r="L45547"/>
      <c r="M45547"/>
      <c r="N45547"/>
      <c r="O45547"/>
      <c r="P45547"/>
      <c r="Q45547"/>
      <c r="R45547"/>
    </row>
    <row r="45548" spans="3:18" x14ac:dyDescent="0.2">
      <c r="C45548"/>
      <c r="D45548"/>
      <c r="E45548"/>
      <c r="F45548"/>
      <c r="G45548"/>
      <c r="H45548"/>
      <c r="I45548"/>
      <c r="J45548"/>
      <c r="K45548"/>
      <c r="L45548"/>
      <c r="M45548"/>
      <c r="N45548"/>
      <c r="O45548"/>
      <c r="P45548"/>
      <c r="Q45548"/>
      <c r="R45548"/>
    </row>
    <row r="45549" spans="3:18" x14ac:dyDescent="0.2">
      <c r="C45549"/>
      <c r="D45549"/>
      <c r="E45549"/>
      <c r="F45549"/>
      <c r="G45549"/>
      <c r="H45549"/>
      <c r="I45549"/>
      <c r="J45549"/>
      <c r="K45549"/>
      <c r="L45549"/>
      <c r="M45549"/>
      <c r="N45549"/>
      <c r="O45549"/>
      <c r="P45549"/>
      <c r="Q45549"/>
      <c r="R45549"/>
    </row>
    <row r="45550" spans="3:18" x14ac:dyDescent="0.2">
      <c r="C45550"/>
      <c r="D45550"/>
      <c r="E45550"/>
      <c r="F45550"/>
      <c r="G45550"/>
      <c r="H45550"/>
      <c r="I45550"/>
      <c r="J45550"/>
      <c r="K45550"/>
      <c r="L45550"/>
      <c r="M45550"/>
      <c r="N45550"/>
      <c r="O45550"/>
      <c r="P45550"/>
      <c r="Q45550"/>
      <c r="R45550"/>
    </row>
    <row r="45551" spans="3:18" x14ac:dyDescent="0.2">
      <c r="C45551"/>
      <c r="D45551"/>
      <c r="E45551"/>
      <c r="F45551"/>
      <c r="G45551"/>
      <c r="H45551"/>
      <c r="I45551"/>
      <c r="J45551"/>
      <c r="K45551"/>
      <c r="L45551"/>
      <c r="M45551"/>
      <c r="N45551"/>
      <c r="O45551"/>
      <c r="P45551"/>
      <c r="Q45551"/>
      <c r="R45551"/>
    </row>
    <row r="45552" spans="3:18" x14ac:dyDescent="0.2">
      <c r="C45552"/>
      <c r="D45552"/>
      <c r="E45552"/>
      <c r="F45552"/>
      <c r="G45552"/>
      <c r="H45552"/>
      <c r="I45552"/>
      <c r="J45552"/>
      <c r="K45552"/>
      <c r="L45552"/>
      <c r="M45552"/>
      <c r="N45552"/>
      <c r="O45552"/>
      <c r="P45552"/>
      <c r="Q45552"/>
      <c r="R45552"/>
    </row>
    <row r="45553" spans="3:18" x14ac:dyDescent="0.2">
      <c r="C45553"/>
      <c r="D45553"/>
      <c r="E45553"/>
      <c r="F45553"/>
      <c r="G45553"/>
      <c r="H45553"/>
      <c r="I45553"/>
      <c r="J45553"/>
      <c r="K45553"/>
      <c r="L45553"/>
      <c r="M45553"/>
      <c r="N45553"/>
      <c r="O45553"/>
      <c r="P45553"/>
      <c r="Q45553"/>
      <c r="R45553"/>
    </row>
    <row r="45554" spans="3:18" x14ac:dyDescent="0.2">
      <c r="C45554"/>
      <c r="D45554"/>
      <c r="E45554"/>
      <c r="F45554"/>
      <c r="G45554"/>
      <c r="H45554"/>
      <c r="I45554"/>
      <c r="J45554"/>
      <c r="K45554"/>
      <c r="L45554"/>
      <c r="M45554"/>
      <c r="N45554"/>
      <c r="O45554"/>
      <c r="P45554"/>
      <c r="Q45554"/>
      <c r="R45554"/>
    </row>
    <row r="45555" spans="3:18" x14ac:dyDescent="0.2">
      <c r="C45555"/>
      <c r="D45555"/>
      <c r="E45555"/>
      <c r="F45555"/>
      <c r="G45555"/>
      <c r="H45555"/>
      <c r="I45555"/>
      <c r="J45555"/>
      <c r="K45555"/>
      <c r="L45555"/>
      <c r="M45555"/>
      <c r="N45555"/>
      <c r="O45555"/>
      <c r="P45555"/>
      <c r="Q45555"/>
      <c r="R45555"/>
    </row>
    <row r="45556" spans="3:18" x14ac:dyDescent="0.2">
      <c r="C45556"/>
      <c r="D45556"/>
      <c r="E45556"/>
      <c r="F45556"/>
      <c r="G45556"/>
      <c r="H45556"/>
      <c r="I45556"/>
      <c r="J45556"/>
      <c r="K45556"/>
      <c r="L45556"/>
      <c r="M45556"/>
      <c r="N45556"/>
      <c r="O45556"/>
      <c r="P45556"/>
      <c r="Q45556"/>
      <c r="R45556"/>
    </row>
    <row r="45557" spans="3:18" x14ac:dyDescent="0.2">
      <c r="C45557"/>
      <c r="D45557"/>
      <c r="E45557"/>
      <c r="F45557"/>
      <c r="G45557"/>
      <c r="H45557"/>
      <c r="I45557"/>
      <c r="J45557"/>
      <c r="K45557"/>
      <c r="L45557"/>
      <c r="M45557"/>
      <c r="N45557"/>
      <c r="O45557"/>
      <c r="P45557"/>
      <c r="Q45557"/>
      <c r="R45557"/>
    </row>
    <row r="45558" spans="3:18" x14ac:dyDescent="0.2">
      <c r="C45558"/>
      <c r="D45558"/>
      <c r="E45558"/>
      <c r="F45558"/>
      <c r="G45558"/>
      <c r="H45558"/>
      <c r="I45558"/>
      <c r="J45558"/>
      <c r="K45558"/>
      <c r="L45558"/>
      <c r="M45558"/>
      <c r="N45558"/>
      <c r="O45558"/>
      <c r="P45558"/>
      <c r="Q45558"/>
      <c r="R45558"/>
    </row>
    <row r="45559" spans="3:18" x14ac:dyDescent="0.2">
      <c r="C45559"/>
      <c r="D45559"/>
      <c r="E45559"/>
      <c r="F45559"/>
      <c r="G45559"/>
      <c r="H45559"/>
      <c r="I45559"/>
      <c r="J45559"/>
      <c r="K45559"/>
      <c r="L45559"/>
      <c r="M45559"/>
      <c r="N45559"/>
      <c r="O45559"/>
      <c r="P45559"/>
      <c r="Q45559"/>
      <c r="R45559"/>
    </row>
    <row r="45560" spans="3:18" x14ac:dyDescent="0.2">
      <c r="C45560"/>
      <c r="D45560"/>
      <c r="E45560"/>
      <c r="F45560"/>
      <c r="G45560"/>
      <c r="H45560"/>
      <c r="I45560"/>
      <c r="J45560"/>
      <c r="K45560"/>
      <c r="L45560"/>
      <c r="M45560"/>
      <c r="N45560"/>
      <c r="O45560"/>
      <c r="P45560"/>
      <c r="Q45560"/>
      <c r="R45560"/>
    </row>
    <row r="45561" spans="3:18" x14ac:dyDescent="0.2">
      <c r="C45561"/>
      <c r="D45561"/>
      <c r="E45561"/>
      <c r="F45561"/>
      <c r="G45561"/>
      <c r="H45561"/>
      <c r="I45561"/>
      <c r="J45561"/>
      <c r="K45561"/>
      <c r="L45561"/>
      <c r="M45561"/>
      <c r="N45561"/>
      <c r="O45561"/>
      <c r="P45561"/>
      <c r="Q45561"/>
      <c r="R45561"/>
    </row>
    <row r="45562" spans="3:18" x14ac:dyDescent="0.2">
      <c r="C45562"/>
      <c r="D45562"/>
      <c r="E45562"/>
      <c r="F45562"/>
      <c r="G45562"/>
      <c r="H45562"/>
      <c r="I45562"/>
      <c r="J45562"/>
      <c r="K45562"/>
      <c r="L45562"/>
      <c r="M45562"/>
      <c r="N45562"/>
      <c r="O45562"/>
      <c r="P45562"/>
      <c r="Q45562"/>
      <c r="R45562"/>
    </row>
    <row r="45563" spans="3:18" x14ac:dyDescent="0.2">
      <c r="C45563"/>
      <c r="D45563"/>
      <c r="E45563"/>
      <c r="F45563"/>
      <c r="G45563"/>
      <c r="H45563"/>
      <c r="I45563"/>
      <c r="J45563"/>
      <c r="K45563"/>
      <c r="L45563"/>
      <c r="M45563"/>
      <c r="N45563"/>
      <c r="O45563"/>
      <c r="P45563"/>
      <c r="Q45563"/>
      <c r="R45563"/>
    </row>
    <row r="45564" spans="3:18" x14ac:dyDescent="0.2">
      <c r="C45564"/>
      <c r="D45564"/>
      <c r="E45564"/>
      <c r="F45564"/>
      <c r="G45564"/>
      <c r="H45564"/>
      <c r="I45564"/>
      <c r="J45564"/>
      <c r="K45564"/>
      <c r="L45564"/>
      <c r="M45564"/>
      <c r="N45564"/>
      <c r="O45564"/>
      <c r="P45564"/>
      <c r="Q45564"/>
      <c r="R45564"/>
    </row>
    <row r="45565" spans="3:18" x14ac:dyDescent="0.2">
      <c r="C45565"/>
      <c r="D45565"/>
      <c r="E45565"/>
      <c r="F45565"/>
      <c r="G45565"/>
      <c r="H45565"/>
      <c r="I45565"/>
      <c r="J45565"/>
      <c r="K45565"/>
      <c r="L45565"/>
      <c r="M45565"/>
      <c r="N45565"/>
      <c r="O45565"/>
      <c r="P45565"/>
      <c r="Q45565"/>
      <c r="R45565"/>
    </row>
    <row r="45566" spans="3:18" x14ac:dyDescent="0.2">
      <c r="C45566"/>
      <c r="D45566"/>
      <c r="E45566"/>
      <c r="F45566"/>
      <c r="G45566"/>
      <c r="H45566"/>
      <c r="I45566"/>
      <c r="J45566"/>
      <c r="K45566"/>
      <c r="L45566"/>
      <c r="M45566"/>
      <c r="N45566"/>
      <c r="O45566"/>
      <c r="P45566"/>
      <c r="Q45566"/>
      <c r="R45566"/>
    </row>
    <row r="45567" spans="3:18" x14ac:dyDescent="0.2">
      <c r="C45567"/>
      <c r="D45567"/>
      <c r="E45567"/>
      <c r="F45567"/>
      <c r="G45567"/>
      <c r="H45567"/>
      <c r="I45567"/>
      <c r="J45567"/>
      <c r="K45567"/>
      <c r="L45567"/>
      <c r="M45567"/>
      <c r="N45567"/>
      <c r="O45567"/>
      <c r="P45567"/>
      <c r="Q45567"/>
      <c r="R45567"/>
    </row>
    <row r="45568" spans="3:18" x14ac:dyDescent="0.2">
      <c r="C45568"/>
      <c r="D45568"/>
      <c r="E45568"/>
      <c r="F45568"/>
      <c r="G45568"/>
      <c r="H45568"/>
      <c r="I45568"/>
      <c r="J45568"/>
      <c r="K45568"/>
      <c r="L45568"/>
      <c r="M45568"/>
      <c r="N45568"/>
      <c r="O45568"/>
      <c r="P45568"/>
      <c r="Q45568"/>
      <c r="R45568"/>
    </row>
    <row r="45569" spans="3:18" x14ac:dyDescent="0.2">
      <c r="C45569"/>
      <c r="D45569"/>
      <c r="E45569"/>
      <c r="F45569"/>
      <c r="G45569"/>
      <c r="H45569"/>
      <c r="I45569"/>
      <c r="J45569"/>
      <c r="K45569"/>
      <c r="L45569"/>
      <c r="M45569"/>
      <c r="N45569"/>
      <c r="O45569"/>
      <c r="P45569"/>
      <c r="Q45569"/>
      <c r="R45569"/>
    </row>
    <row r="45570" spans="3:18" x14ac:dyDescent="0.2">
      <c r="C45570"/>
      <c r="D45570"/>
      <c r="E45570"/>
      <c r="F45570"/>
      <c r="G45570"/>
      <c r="H45570"/>
      <c r="I45570"/>
      <c r="J45570"/>
      <c r="K45570"/>
      <c r="L45570"/>
      <c r="M45570"/>
      <c r="N45570"/>
      <c r="O45570"/>
      <c r="P45570"/>
      <c r="Q45570"/>
      <c r="R45570"/>
    </row>
    <row r="45571" spans="3:18" x14ac:dyDescent="0.2">
      <c r="C45571"/>
      <c r="D45571"/>
      <c r="E45571"/>
      <c r="F45571"/>
      <c r="G45571"/>
      <c r="H45571"/>
      <c r="I45571"/>
      <c r="J45571"/>
      <c r="K45571"/>
      <c r="L45571"/>
      <c r="M45571"/>
      <c r="N45571"/>
      <c r="O45571"/>
      <c r="P45571"/>
      <c r="Q45571"/>
      <c r="R45571"/>
    </row>
    <row r="45572" spans="3:18" x14ac:dyDescent="0.2">
      <c r="C45572"/>
      <c r="D45572"/>
      <c r="E45572"/>
      <c r="F45572"/>
      <c r="G45572"/>
      <c r="H45572"/>
      <c r="I45572"/>
      <c r="J45572"/>
      <c r="K45572"/>
      <c r="L45572"/>
      <c r="M45572"/>
      <c r="N45572"/>
      <c r="O45572"/>
      <c r="P45572"/>
      <c r="Q45572"/>
      <c r="R45572"/>
    </row>
    <row r="45573" spans="3:18" x14ac:dyDescent="0.2">
      <c r="C45573"/>
      <c r="D45573"/>
      <c r="E45573"/>
      <c r="F45573"/>
      <c r="G45573"/>
      <c r="H45573"/>
      <c r="I45573"/>
      <c r="J45573"/>
      <c r="K45573"/>
      <c r="L45573"/>
      <c r="M45573"/>
      <c r="N45573"/>
      <c r="O45573"/>
      <c r="P45573"/>
      <c r="Q45573"/>
      <c r="R45573"/>
    </row>
    <row r="45574" spans="3:18" x14ac:dyDescent="0.2">
      <c r="C45574"/>
      <c r="D45574"/>
      <c r="E45574"/>
      <c r="F45574"/>
      <c r="G45574"/>
      <c r="H45574"/>
      <c r="I45574"/>
      <c r="J45574"/>
      <c r="K45574"/>
      <c r="L45574"/>
      <c r="M45574"/>
      <c r="N45574"/>
      <c r="O45574"/>
      <c r="P45574"/>
      <c r="Q45574"/>
      <c r="R45574"/>
    </row>
    <row r="45575" spans="3:18" x14ac:dyDescent="0.2">
      <c r="C45575"/>
      <c r="D45575"/>
      <c r="E45575"/>
      <c r="F45575"/>
      <c r="G45575"/>
      <c r="H45575"/>
      <c r="I45575"/>
      <c r="J45575"/>
      <c r="K45575"/>
      <c r="L45575"/>
      <c r="M45575"/>
      <c r="N45575"/>
      <c r="O45575"/>
      <c r="P45575"/>
      <c r="Q45575"/>
      <c r="R45575"/>
    </row>
    <row r="45576" spans="3:18" x14ac:dyDescent="0.2">
      <c r="C45576"/>
      <c r="D45576"/>
      <c r="E45576"/>
      <c r="F45576"/>
      <c r="G45576"/>
      <c r="H45576"/>
      <c r="I45576"/>
      <c r="J45576"/>
      <c r="K45576"/>
      <c r="L45576"/>
      <c r="M45576"/>
      <c r="N45576"/>
      <c r="O45576"/>
      <c r="P45576"/>
      <c r="Q45576"/>
      <c r="R45576"/>
    </row>
    <row r="45577" spans="3:18" x14ac:dyDescent="0.2">
      <c r="C45577"/>
      <c r="D45577"/>
      <c r="E45577"/>
      <c r="F45577"/>
      <c r="G45577"/>
      <c r="H45577"/>
      <c r="I45577"/>
      <c r="J45577"/>
      <c r="K45577"/>
      <c r="L45577"/>
      <c r="M45577"/>
      <c r="N45577"/>
      <c r="O45577"/>
      <c r="P45577"/>
      <c r="Q45577"/>
      <c r="R45577"/>
    </row>
    <row r="45578" spans="3:18" x14ac:dyDescent="0.2">
      <c r="C45578"/>
      <c r="D45578"/>
      <c r="E45578"/>
      <c r="F45578"/>
      <c r="G45578"/>
      <c r="H45578"/>
      <c r="I45578"/>
      <c r="J45578"/>
      <c r="K45578"/>
      <c r="L45578"/>
      <c r="M45578"/>
      <c r="N45578"/>
      <c r="O45578"/>
      <c r="P45578"/>
      <c r="Q45578"/>
      <c r="R45578"/>
    </row>
    <row r="45579" spans="3:18" x14ac:dyDescent="0.2">
      <c r="C45579"/>
      <c r="D45579"/>
      <c r="E45579"/>
      <c r="F45579"/>
      <c r="G45579"/>
      <c r="H45579"/>
      <c r="I45579"/>
      <c r="J45579"/>
      <c r="K45579"/>
      <c r="L45579"/>
      <c r="M45579"/>
      <c r="N45579"/>
      <c r="O45579"/>
      <c r="P45579"/>
      <c r="Q45579"/>
      <c r="R45579"/>
    </row>
    <row r="45580" spans="3:18" x14ac:dyDescent="0.2">
      <c r="C45580"/>
      <c r="D45580"/>
      <c r="E45580"/>
      <c r="F45580"/>
      <c r="G45580"/>
      <c r="H45580"/>
      <c r="I45580"/>
      <c r="J45580"/>
      <c r="K45580"/>
      <c r="L45580"/>
      <c r="M45580"/>
      <c r="N45580"/>
      <c r="O45580"/>
      <c r="P45580"/>
      <c r="Q45580"/>
      <c r="R45580"/>
    </row>
    <row r="45581" spans="3:18" x14ac:dyDescent="0.2">
      <c r="C45581"/>
      <c r="D45581"/>
      <c r="E45581"/>
      <c r="F45581"/>
      <c r="G45581"/>
      <c r="H45581"/>
      <c r="I45581"/>
      <c r="J45581"/>
      <c r="K45581"/>
      <c r="L45581"/>
      <c r="M45581"/>
      <c r="N45581"/>
      <c r="O45581"/>
      <c r="P45581"/>
      <c r="Q45581"/>
      <c r="R45581"/>
    </row>
    <row r="45582" spans="3:18" x14ac:dyDescent="0.2">
      <c r="C45582"/>
      <c r="D45582"/>
      <c r="E45582"/>
      <c r="F45582"/>
      <c r="G45582"/>
      <c r="H45582"/>
      <c r="I45582"/>
      <c r="J45582"/>
      <c r="K45582"/>
      <c r="L45582"/>
      <c r="M45582"/>
      <c r="N45582"/>
      <c r="O45582"/>
      <c r="P45582"/>
      <c r="Q45582"/>
      <c r="R45582"/>
    </row>
    <row r="45583" spans="3:18" x14ac:dyDescent="0.2">
      <c r="C45583"/>
      <c r="D45583"/>
      <c r="E45583"/>
      <c r="F45583"/>
      <c r="G45583"/>
      <c r="H45583"/>
      <c r="I45583"/>
      <c r="J45583"/>
      <c r="K45583"/>
      <c r="L45583"/>
      <c r="M45583"/>
      <c r="N45583"/>
      <c r="O45583"/>
      <c r="P45583"/>
      <c r="Q45583"/>
      <c r="R45583"/>
    </row>
    <row r="45584" spans="3:18" x14ac:dyDescent="0.2">
      <c r="C45584"/>
      <c r="D45584"/>
      <c r="E45584"/>
      <c r="F45584"/>
      <c r="G45584"/>
      <c r="H45584"/>
      <c r="I45584"/>
      <c r="J45584"/>
      <c r="K45584"/>
      <c r="L45584"/>
      <c r="M45584"/>
      <c r="N45584"/>
      <c r="O45584"/>
      <c r="P45584"/>
      <c r="Q45584"/>
      <c r="R45584"/>
    </row>
    <row r="45585" spans="3:18" x14ac:dyDescent="0.2">
      <c r="C45585"/>
      <c r="D45585"/>
      <c r="E45585"/>
      <c r="F45585"/>
      <c r="G45585"/>
      <c r="H45585"/>
      <c r="I45585"/>
      <c r="J45585"/>
      <c r="K45585"/>
      <c r="L45585"/>
      <c r="M45585"/>
      <c r="N45585"/>
      <c r="O45585"/>
      <c r="P45585"/>
      <c r="Q45585"/>
      <c r="R45585"/>
    </row>
    <row r="45586" spans="3:18" x14ac:dyDescent="0.2">
      <c r="C45586"/>
      <c r="D45586"/>
      <c r="E45586"/>
      <c r="F45586"/>
      <c r="G45586"/>
      <c r="H45586"/>
      <c r="I45586"/>
      <c r="J45586"/>
      <c r="K45586"/>
      <c r="L45586"/>
      <c r="M45586"/>
      <c r="N45586"/>
      <c r="O45586"/>
      <c r="P45586"/>
      <c r="Q45586"/>
      <c r="R45586"/>
    </row>
    <row r="45587" spans="3:18" x14ac:dyDescent="0.2">
      <c r="C45587"/>
      <c r="D45587"/>
      <c r="E45587"/>
      <c r="F45587"/>
      <c r="G45587"/>
      <c r="H45587"/>
      <c r="I45587"/>
      <c r="J45587"/>
      <c r="K45587"/>
      <c r="L45587"/>
      <c r="M45587"/>
      <c r="N45587"/>
      <c r="O45587"/>
      <c r="P45587"/>
      <c r="Q45587"/>
      <c r="R45587"/>
    </row>
    <row r="45588" spans="3:18" x14ac:dyDescent="0.2">
      <c r="C45588"/>
      <c r="D45588"/>
      <c r="E45588"/>
      <c r="F45588"/>
      <c r="G45588"/>
      <c r="H45588"/>
      <c r="I45588"/>
      <c r="J45588"/>
      <c r="K45588"/>
      <c r="L45588"/>
      <c r="M45588"/>
      <c r="N45588"/>
      <c r="O45588"/>
      <c r="P45588"/>
      <c r="Q45588"/>
      <c r="R45588"/>
    </row>
    <row r="45589" spans="3:18" x14ac:dyDescent="0.2">
      <c r="C45589"/>
      <c r="D45589"/>
      <c r="E45589"/>
      <c r="F45589"/>
      <c r="G45589"/>
      <c r="H45589"/>
      <c r="I45589"/>
      <c r="J45589"/>
      <c r="K45589"/>
      <c r="L45589"/>
      <c r="M45589"/>
      <c r="N45589"/>
      <c r="O45589"/>
      <c r="P45589"/>
      <c r="Q45589"/>
      <c r="R45589"/>
    </row>
    <row r="45590" spans="3:18" x14ac:dyDescent="0.2">
      <c r="C45590"/>
      <c r="D45590"/>
      <c r="E45590"/>
      <c r="F45590"/>
      <c r="G45590"/>
      <c r="H45590"/>
      <c r="I45590"/>
      <c r="J45590"/>
      <c r="K45590"/>
      <c r="L45590"/>
      <c r="M45590"/>
      <c r="N45590"/>
      <c r="O45590"/>
      <c r="P45590"/>
      <c r="Q45590"/>
      <c r="R45590"/>
    </row>
    <row r="45591" spans="3:18" x14ac:dyDescent="0.2">
      <c r="C45591"/>
      <c r="D45591"/>
      <c r="E45591"/>
      <c r="F45591"/>
      <c r="G45591"/>
      <c r="H45591"/>
      <c r="I45591"/>
      <c r="J45591"/>
      <c r="K45591"/>
      <c r="L45591"/>
      <c r="M45591"/>
      <c r="N45591"/>
      <c r="O45591"/>
      <c r="P45591"/>
      <c r="Q45591"/>
      <c r="R45591"/>
    </row>
    <row r="45592" spans="3:18" x14ac:dyDescent="0.2">
      <c r="C45592"/>
      <c r="D45592"/>
      <c r="E45592"/>
      <c r="F45592"/>
      <c r="G45592"/>
      <c r="H45592"/>
      <c r="I45592"/>
      <c r="J45592"/>
      <c r="K45592"/>
      <c r="L45592"/>
      <c r="M45592"/>
      <c r="N45592"/>
      <c r="O45592"/>
      <c r="P45592"/>
      <c r="Q45592"/>
      <c r="R45592"/>
    </row>
    <row r="45593" spans="3:18" x14ac:dyDescent="0.2">
      <c r="C45593"/>
      <c r="D45593"/>
      <c r="E45593"/>
      <c r="F45593"/>
      <c r="G45593"/>
      <c r="H45593"/>
      <c r="I45593"/>
      <c r="J45593"/>
      <c r="K45593"/>
      <c r="L45593"/>
      <c r="M45593"/>
      <c r="N45593"/>
      <c r="O45593"/>
      <c r="P45593"/>
      <c r="Q45593"/>
      <c r="R45593"/>
    </row>
    <row r="45594" spans="3:18" x14ac:dyDescent="0.2">
      <c r="C45594"/>
      <c r="D45594"/>
      <c r="E45594"/>
      <c r="F45594"/>
      <c r="G45594"/>
      <c r="H45594"/>
      <c r="I45594"/>
      <c r="J45594"/>
      <c r="K45594"/>
      <c r="L45594"/>
      <c r="M45594"/>
      <c r="N45594"/>
      <c r="O45594"/>
      <c r="P45594"/>
      <c r="Q45594"/>
      <c r="R45594"/>
    </row>
    <row r="45595" spans="3:18" x14ac:dyDescent="0.2">
      <c r="C45595"/>
      <c r="D45595"/>
      <c r="E45595"/>
      <c r="F45595"/>
      <c r="G45595"/>
      <c r="H45595"/>
      <c r="I45595"/>
      <c r="J45595"/>
      <c r="K45595"/>
      <c r="L45595"/>
      <c r="M45595"/>
      <c r="N45595"/>
      <c r="O45595"/>
      <c r="P45595"/>
      <c r="Q45595"/>
      <c r="R45595"/>
    </row>
    <row r="45596" spans="3:18" x14ac:dyDescent="0.2">
      <c r="C45596"/>
      <c r="D45596"/>
      <c r="E45596"/>
      <c r="F45596"/>
      <c r="G45596"/>
      <c r="H45596"/>
      <c r="I45596"/>
      <c r="J45596"/>
      <c r="K45596"/>
      <c r="L45596"/>
      <c r="M45596"/>
      <c r="N45596"/>
      <c r="O45596"/>
      <c r="P45596"/>
      <c r="Q45596"/>
      <c r="R45596"/>
    </row>
    <row r="45597" spans="3:18" x14ac:dyDescent="0.2">
      <c r="C45597"/>
      <c r="D45597"/>
      <c r="E45597"/>
      <c r="F45597"/>
      <c r="G45597"/>
      <c r="H45597"/>
      <c r="I45597"/>
      <c r="J45597"/>
      <c r="K45597"/>
      <c r="L45597"/>
      <c r="M45597"/>
      <c r="N45597"/>
      <c r="O45597"/>
      <c r="P45597"/>
      <c r="Q45597"/>
      <c r="R45597"/>
    </row>
    <row r="45598" spans="3:18" x14ac:dyDescent="0.2">
      <c r="C45598"/>
      <c r="D45598"/>
      <c r="E45598"/>
      <c r="F45598"/>
      <c r="G45598"/>
      <c r="H45598"/>
      <c r="I45598"/>
      <c r="J45598"/>
      <c r="K45598"/>
      <c r="L45598"/>
      <c r="M45598"/>
      <c r="N45598"/>
      <c r="O45598"/>
      <c r="P45598"/>
      <c r="Q45598"/>
      <c r="R45598"/>
    </row>
    <row r="45599" spans="3:18" x14ac:dyDescent="0.2">
      <c r="C45599"/>
      <c r="D45599"/>
      <c r="E45599"/>
      <c r="F45599"/>
      <c r="G45599"/>
      <c r="H45599"/>
      <c r="I45599"/>
      <c r="J45599"/>
      <c r="K45599"/>
      <c r="L45599"/>
      <c r="M45599"/>
      <c r="N45599"/>
      <c r="O45599"/>
      <c r="P45599"/>
      <c r="Q45599"/>
      <c r="R45599"/>
    </row>
    <row r="45600" spans="3:18" x14ac:dyDescent="0.2">
      <c r="C45600"/>
      <c r="D45600"/>
      <c r="E45600"/>
      <c r="F45600"/>
      <c r="G45600"/>
      <c r="H45600"/>
      <c r="I45600"/>
      <c r="J45600"/>
      <c r="K45600"/>
      <c r="L45600"/>
      <c r="M45600"/>
      <c r="N45600"/>
      <c r="O45600"/>
      <c r="P45600"/>
      <c r="Q45600"/>
      <c r="R45600"/>
    </row>
    <row r="45601" spans="3:18" x14ac:dyDescent="0.2">
      <c r="C45601"/>
      <c r="D45601"/>
      <c r="E45601"/>
      <c r="F45601"/>
      <c r="G45601"/>
      <c r="H45601"/>
      <c r="I45601"/>
      <c r="J45601"/>
      <c r="K45601"/>
      <c r="L45601"/>
      <c r="M45601"/>
      <c r="N45601"/>
      <c r="O45601"/>
      <c r="P45601"/>
      <c r="Q45601"/>
      <c r="R45601"/>
    </row>
    <row r="45602" spans="3:18" x14ac:dyDescent="0.2">
      <c r="C45602"/>
      <c r="D45602"/>
      <c r="E45602"/>
      <c r="F45602"/>
      <c r="G45602"/>
      <c r="H45602"/>
      <c r="I45602"/>
      <c r="J45602"/>
      <c r="K45602"/>
      <c r="L45602"/>
      <c r="M45602"/>
      <c r="N45602"/>
      <c r="O45602"/>
      <c r="P45602"/>
      <c r="Q45602"/>
      <c r="R45602"/>
    </row>
    <row r="45603" spans="3:18" x14ac:dyDescent="0.2">
      <c r="C45603"/>
      <c r="D45603"/>
      <c r="E45603"/>
      <c r="F45603"/>
      <c r="G45603"/>
      <c r="H45603"/>
      <c r="I45603"/>
      <c r="J45603"/>
      <c r="K45603"/>
      <c r="L45603"/>
      <c r="M45603"/>
      <c r="N45603"/>
      <c r="O45603"/>
      <c r="P45603"/>
      <c r="Q45603"/>
      <c r="R45603"/>
    </row>
    <row r="45604" spans="3:18" x14ac:dyDescent="0.2">
      <c r="C45604"/>
      <c r="D45604"/>
      <c r="E45604"/>
      <c r="F45604"/>
      <c r="G45604"/>
      <c r="H45604"/>
      <c r="I45604"/>
      <c r="J45604"/>
      <c r="K45604"/>
      <c r="L45604"/>
      <c r="M45604"/>
      <c r="N45604"/>
      <c r="O45604"/>
      <c r="P45604"/>
      <c r="Q45604"/>
      <c r="R45604"/>
    </row>
    <row r="45605" spans="3:18" x14ac:dyDescent="0.2">
      <c r="C45605"/>
      <c r="D45605"/>
      <c r="E45605"/>
      <c r="F45605"/>
      <c r="G45605"/>
      <c r="H45605"/>
      <c r="I45605"/>
      <c r="J45605"/>
      <c r="K45605"/>
      <c r="L45605"/>
      <c r="M45605"/>
      <c r="N45605"/>
      <c r="O45605"/>
      <c r="P45605"/>
      <c r="Q45605"/>
      <c r="R45605"/>
    </row>
    <row r="45606" spans="3:18" x14ac:dyDescent="0.2">
      <c r="C45606"/>
      <c r="D45606"/>
      <c r="E45606"/>
      <c r="F45606"/>
      <c r="G45606"/>
      <c r="H45606"/>
      <c r="I45606"/>
      <c r="J45606"/>
      <c r="K45606"/>
      <c r="L45606"/>
      <c r="M45606"/>
      <c r="N45606"/>
      <c r="O45606"/>
      <c r="P45606"/>
      <c r="Q45606"/>
      <c r="R45606"/>
    </row>
    <row r="45607" spans="3:18" x14ac:dyDescent="0.2">
      <c r="C45607"/>
      <c r="D45607"/>
      <c r="E45607"/>
      <c r="F45607"/>
      <c r="G45607"/>
      <c r="H45607"/>
      <c r="I45607"/>
      <c r="J45607"/>
      <c r="K45607"/>
      <c r="L45607"/>
      <c r="M45607"/>
      <c r="N45607"/>
      <c r="O45607"/>
      <c r="P45607"/>
      <c r="Q45607"/>
      <c r="R45607"/>
    </row>
    <row r="45608" spans="3:18" x14ac:dyDescent="0.2">
      <c r="C45608"/>
      <c r="D45608"/>
      <c r="E45608"/>
      <c r="F45608"/>
      <c r="G45608"/>
      <c r="H45608"/>
      <c r="I45608"/>
      <c r="J45608"/>
      <c r="K45608"/>
      <c r="L45608"/>
      <c r="M45608"/>
      <c r="N45608"/>
      <c r="O45608"/>
      <c r="P45608"/>
      <c r="Q45608"/>
      <c r="R45608"/>
    </row>
    <row r="45609" spans="3:18" x14ac:dyDescent="0.2">
      <c r="C45609"/>
      <c r="D45609"/>
      <c r="E45609"/>
      <c r="F45609"/>
      <c r="G45609"/>
      <c r="H45609"/>
      <c r="I45609"/>
      <c r="J45609"/>
      <c r="K45609"/>
      <c r="L45609"/>
      <c r="M45609"/>
      <c r="N45609"/>
      <c r="O45609"/>
      <c r="P45609"/>
      <c r="Q45609"/>
      <c r="R45609"/>
    </row>
    <row r="45610" spans="3:18" x14ac:dyDescent="0.2">
      <c r="C45610"/>
      <c r="D45610"/>
      <c r="E45610"/>
      <c r="F45610"/>
      <c r="G45610"/>
      <c r="H45610"/>
      <c r="I45610"/>
      <c r="J45610"/>
      <c r="K45610"/>
      <c r="L45610"/>
      <c r="M45610"/>
      <c r="N45610"/>
      <c r="O45610"/>
      <c r="P45610"/>
      <c r="Q45610"/>
      <c r="R45610"/>
    </row>
    <row r="45611" spans="3:18" x14ac:dyDescent="0.2">
      <c r="C45611"/>
      <c r="D45611"/>
      <c r="E45611"/>
      <c r="F45611"/>
      <c r="G45611"/>
      <c r="H45611"/>
      <c r="I45611"/>
      <c r="J45611"/>
      <c r="K45611"/>
      <c r="L45611"/>
      <c r="M45611"/>
      <c r="N45611"/>
      <c r="O45611"/>
      <c r="P45611"/>
      <c r="Q45611"/>
      <c r="R45611"/>
    </row>
    <row r="45612" spans="3:18" x14ac:dyDescent="0.2">
      <c r="C45612"/>
      <c r="D45612"/>
      <c r="E45612"/>
      <c r="F45612"/>
      <c r="G45612"/>
      <c r="H45612"/>
      <c r="I45612"/>
      <c r="J45612"/>
      <c r="K45612"/>
      <c r="L45612"/>
      <c r="M45612"/>
      <c r="N45612"/>
      <c r="O45612"/>
      <c r="P45612"/>
      <c r="Q45612"/>
      <c r="R45612"/>
    </row>
    <row r="45613" spans="3:18" x14ac:dyDescent="0.2">
      <c r="C45613"/>
      <c r="D45613"/>
      <c r="E45613"/>
      <c r="F45613"/>
      <c r="G45613"/>
      <c r="H45613"/>
      <c r="I45613"/>
      <c r="J45613"/>
      <c r="K45613"/>
      <c r="L45613"/>
      <c r="M45613"/>
      <c r="N45613"/>
      <c r="O45613"/>
      <c r="P45613"/>
      <c r="Q45613"/>
      <c r="R45613"/>
    </row>
    <row r="45614" spans="3:18" x14ac:dyDescent="0.2">
      <c r="C45614"/>
      <c r="D45614"/>
      <c r="E45614"/>
      <c r="F45614"/>
      <c r="G45614"/>
      <c r="H45614"/>
      <c r="I45614"/>
      <c r="J45614"/>
      <c r="K45614"/>
      <c r="L45614"/>
      <c r="M45614"/>
      <c r="N45614"/>
      <c r="O45614"/>
      <c r="P45614"/>
      <c r="Q45614"/>
      <c r="R45614"/>
    </row>
    <row r="45615" spans="3:18" x14ac:dyDescent="0.2">
      <c r="C45615"/>
      <c r="D45615"/>
      <c r="E45615"/>
      <c r="F45615"/>
      <c r="G45615"/>
      <c r="H45615"/>
      <c r="I45615"/>
      <c r="J45615"/>
      <c r="K45615"/>
      <c r="L45615"/>
      <c r="M45615"/>
      <c r="N45615"/>
      <c r="O45615"/>
      <c r="P45615"/>
      <c r="Q45615"/>
      <c r="R45615"/>
    </row>
    <row r="45616" spans="3:18" x14ac:dyDescent="0.2">
      <c r="C45616"/>
      <c r="D45616"/>
      <c r="E45616"/>
      <c r="F45616"/>
      <c r="G45616"/>
      <c r="H45616"/>
      <c r="I45616"/>
      <c r="J45616"/>
      <c r="K45616"/>
      <c r="L45616"/>
      <c r="M45616"/>
      <c r="N45616"/>
      <c r="O45616"/>
      <c r="P45616"/>
      <c r="Q45616"/>
      <c r="R45616"/>
    </row>
    <row r="45617" spans="3:18" x14ac:dyDescent="0.2">
      <c r="C45617"/>
      <c r="D45617"/>
      <c r="E45617"/>
      <c r="F45617"/>
      <c r="G45617"/>
      <c r="H45617"/>
      <c r="I45617"/>
      <c r="J45617"/>
      <c r="K45617"/>
      <c r="L45617"/>
      <c r="M45617"/>
      <c r="N45617"/>
      <c r="O45617"/>
      <c r="P45617"/>
      <c r="Q45617"/>
      <c r="R45617"/>
    </row>
    <row r="45618" spans="3:18" x14ac:dyDescent="0.2">
      <c r="C45618"/>
      <c r="D45618"/>
      <c r="E45618"/>
      <c r="F45618"/>
      <c r="G45618"/>
      <c r="H45618"/>
      <c r="I45618"/>
      <c r="J45618"/>
      <c r="K45618"/>
      <c r="L45618"/>
      <c r="M45618"/>
      <c r="N45618"/>
      <c r="O45618"/>
      <c r="P45618"/>
      <c r="Q45618"/>
      <c r="R45618"/>
    </row>
    <row r="45619" spans="3:18" x14ac:dyDescent="0.2">
      <c r="C45619"/>
      <c r="D45619"/>
      <c r="E45619"/>
      <c r="F45619"/>
      <c r="G45619"/>
      <c r="H45619"/>
      <c r="I45619"/>
      <c r="J45619"/>
      <c r="K45619"/>
      <c r="L45619"/>
      <c r="M45619"/>
      <c r="N45619"/>
      <c r="O45619"/>
      <c r="P45619"/>
      <c r="Q45619"/>
      <c r="R45619"/>
    </row>
    <row r="45620" spans="3:18" x14ac:dyDescent="0.2">
      <c r="C45620"/>
      <c r="D45620"/>
      <c r="E45620"/>
      <c r="F45620"/>
      <c r="G45620"/>
      <c r="H45620"/>
      <c r="I45620"/>
      <c r="J45620"/>
      <c r="K45620"/>
      <c r="L45620"/>
      <c r="M45620"/>
      <c r="N45620"/>
      <c r="O45620"/>
      <c r="P45620"/>
      <c r="Q45620"/>
      <c r="R45620"/>
    </row>
    <row r="45621" spans="3:18" x14ac:dyDescent="0.2">
      <c r="C45621"/>
      <c r="D45621"/>
      <c r="E45621"/>
      <c r="F45621"/>
      <c r="G45621"/>
      <c r="H45621"/>
      <c r="I45621"/>
      <c r="J45621"/>
      <c r="K45621"/>
      <c r="L45621"/>
      <c r="M45621"/>
      <c r="N45621"/>
      <c r="O45621"/>
      <c r="P45621"/>
      <c r="Q45621"/>
      <c r="R45621"/>
    </row>
    <row r="45622" spans="3:18" x14ac:dyDescent="0.2">
      <c r="C45622"/>
      <c r="D45622"/>
      <c r="E45622"/>
      <c r="F45622"/>
      <c r="G45622"/>
      <c r="H45622"/>
      <c r="I45622"/>
      <c r="J45622"/>
      <c r="K45622"/>
      <c r="L45622"/>
      <c r="M45622"/>
      <c r="N45622"/>
      <c r="O45622"/>
      <c r="P45622"/>
      <c r="Q45622"/>
      <c r="R45622"/>
    </row>
    <row r="45623" spans="3:18" x14ac:dyDescent="0.2">
      <c r="C45623"/>
      <c r="D45623"/>
      <c r="E45623"/>
      <c r="F45623"/>
      <c r="G45623"/>
      <c r="H45623"/>
      <c r="I45623"/>
      <c r="J45623"/>
      <c r="K45623"/>
      <c r="L45623"/>
      <c r="M45623"/>
      <c r="N45623"/>
      <c r="O45623"/>
      <c r="P45623"/>
      <c r="Q45623"/>
      <c r="R45623"/>
    </row>
    <row r="45624" spans="3:18" x14ac:dyDescent="0.2">
      <c r="C45624"/>
      <c r="D45624"/>
      <c r="E45624"/>
      <c r="F45624"/>
      <c r="G45624"/>
      <c r="H45624"/>
      <c r="I45624"/>
      <c r="J45624"/>
      <c r="K45624"/>
      <c r="L45624"/>
      <c r="M45624"/>
      <c r="N45624"/>
      <c r="O45624"/>
      <c r="P45624"/>
      <c r="Q45624"/>
      <c r="R45624"/>
    </row>
    <row r="45625" spans="3:18" x14ac:dyDescent="0.2">
      <c r="C45625"/>
      <c r="D45625"/>
      <c r="E45625"/>
      <c r="F45625"/>
      <c r="G45625"/>
      <c r="H45625"/>
      <c r="I45625"/>
      <c r="J45625"/>
      <c r="K45625"/>
      <c r="L45625"/>
      <c r="M45625"/>
      <c r="N45625"/>
      <c r="O45625"/>
      <c r="P45625"/>
      <c r="Q45625"/>
      <c r="R45625"/>
    </row>
    <row r="45626" spans="3:18" x14ac:dyDescent="0.2">
      <c r="C45626"/>
      <c r="D45626"/>
      <c r="E45626"/>
      <c r="F45626"/>
      <c r="G45626"/>
      <c r="H45626"/>
      <c r="I45626"/>
      <c r="J45626"/>
      <c r="K45626"/>
      <c r="L45626"/>
      <c r="M45626"/>
      <c r="N45626"/>
      <c r="O45626"/>
      <c r="P45626"/>
      <c r="Q45626"/>
      <c r="R45626"/>
    </row>
    <row r="45627" spans="3:18" x14ac:dyDescent="0.2">
      <c r="C45627"/>
      <c r="D45627"/>
      <c r="E45627"/>
      <c r="F45627"/>
      <c r="G45627"/>
      <c r="H45627"/>
      <c r="I45627"/>
      <c r="J45627"/>
      <c r="K45627"/>
      <c r="L45627"/>
      <c r="M45627"/>
      <c r="N45627"/>
      <c r="O45627"/>
      <c r="P45627"/>
      <c r="Q45627"/>
      <c r="R45627"/>
    </row>
    <row r="45628" spans="3:18" x14ac:dyDescent="0.2">
      <c r="C45628"/>
      <c r="D45628"/>
      <c r="E45628"/>
      <c r="F45628"/>
      <c r="G45628"/>
      <c r="H45628"/>
      <c r="I45628"/>
      <c r="J45628"/>
      <c r="K45628"/>
      <c r="L45628"/>
      <c r="M45628"/>
      <c r="N45628"/>
      <c r="O45628"/>
      <c r="P45628"/>
      <c r="Q45628"/>
      <c r="R45628"/>
    </row>
    <row r="45629" spans="3:18" x14ac:dyDescent="0.2">
      <c r="C45629"/>
      <c r="D45629"/>
      <c r="E45629"/>
      <c r="F45629"/>
      <c r="G45629"/>
      <c r="H45629"/>
      <c r="I45629"/>
      <c r="J45629"/>
      <c r="K45629"/>
      <c r="L45629"/>
      <c r="M45629"/>
      <c r="N45629"/>
      <c r="O45629"/>
      <c r="P45629"/>
      <c r="Q45629"/>
      <c r="R45629"/>
    </row>
    <row r="45630" spans="3:18" x14ac:dyDescent="0.2">
      <c r="C45630"/>
      <c r="D45630"/>
      <c r="E45630"/>
      <c r="F45630"/>
      <c r="G45630"/>
      <c r="H45630"/>
      <c r="I45630"/>
      <c r="J45630"/>
      <c r="K45630"/>
      <c r="L45630"/>
      <c r="M45630"/>
      <c r="N45630"/>
      <c r="O45630"/>
      <c r="P45630"/>
      <c r="Q45630"/>
      <c r="R45630"/>
    </row>
    <row r="45631" spans="3:18" x14ac:dyDescent="0.2">
      <c r="C45631"/>
      <c r="D45631"/>
      <c r="E45631"/>
      <c r="F45631"/>
      <c r="G45631"/>
      <c r="H45631"/>
      <c r="I45631"/>
      <c r="J45631"/>
      <c r="K45631"/>
      <c r="L45631"/>
      <c r="M45631"/>
      <c r="N45631"/>
      <c r="O45631"/>
      <c r="P45631"/>
      <c r="Q45631"/>
      <c r="R45631"/>
    </row>
    <row r="45632" spans="3:18" x14ac:dyDescent="0.2">
      <c r="C45632"/>
      <c r="D45632"/>
      <c r="E45632"/>
      <c r="F45632"/>
      <c r="G45632"/>
      <c r="H45632"/>
      <c r="I45632"/>
      <c r="J45632"/>
      <c r="K45632"/>
      <c r="L45632"/>
      <c r="M45632"/>
      <c r="N45632"/>
      <c r="O45632"/>
      <c r="P45632"/>
      <c r="Q45632"/>
      <c r="R45632"/>
    </row>
    <row r="45633" spans="3:18" x14ac:dyDescent="0.2">
      <c r="C45633"/>
      <c r="D45633"/>
      <c r="E45633"/>
      <c r="F45633"/>
      <c r="G45633"/>
      <c r="H45633"/>
      <c r="I45633"/>
      <c r="J45633"/>
      <c r="K45633"/>
      <c r="L45633"/>
      <c r="M45633"/>
      <c r="N45633"/>
      <c r="O45633"/>
      <c r="P45633"/>
      <c r="Q45633"/>
      <c r="R45633"/>
    </row>
    <row r="45634" spans="3:18" x14ac:dyDescent="0.2">
      <c r="C45634"/>
      <c r="D45634"/>
      <c r="E45634"/>
      <c r="F45634"/>
      <c r="G45634"/>
      <c r="H45634"/>
      <c r="I45634"/>
      <c r="J45634"/>
      <c r="K45634"/>
      <c r="L45634"/>
      <c r="M45634"/>
      <c r="N45634"/>
      <c r="O45634"/>
      <c r="P45634"/>
      <c r="Q45634"/>
      <c r="R45634"/>
    </row>
    <row r="45635" spans="3:18" x14ac:dyDescent="0.2">
      <c r="C45635"/>
      <c r="D45635"/>
      <c r="E45635"/>
      <c r="F45635"/>
      <c r="G45635"/>
      <c r="H45635"/>
      <c r="I45635"/>
      <c r="J45635"/>
      <c r="K45635"/>
      <c r="L45635"/>
      <c r="M45635"/>
      <c r="N45635"/>
      <c r="O45635"/>
      <c r="P45635"/>
      <c r="Q45635"/>
      <c r="R45635"/>
    </row>
    <row r="45636" spans="3:18" x14ac:dyDescent="0.2">
      <c r="C45636"/>
      <c r="D45636"/>
      <c r="E45636"/>
      <c r="F45636"/>
      <c r="G45636"/>
      <c r="H45636"/>
      <c r="I45636"/>
      <c r="J45636"/>
      <c r="K45636"/>
      <c r="L45636"/>
      <c r="M45636"/>
      <c r="N45636"/>
      <c r="O45636"/>
      <c r="P45636"/>
      <c r="Q45636"/>
      <c r="R45636"/>
    </row>
    <row r="45637" spans="3:18" x14ac:dyDescent="0.2">
      <c r="C45637"/>
      <c r="D45637"/>
      <c r="E45637"/>
      <c r="F45637"/>
      <c r="G45637"/>
      <c r="H45637"/>
      <c r="I45637"/>
      <c r="J45637"/>
      <c r="K45637"/>
      <c r="L45637"/>
      <c r="M45637"/>
      <c r="N45637"/>
      <c r="O45637"/>
      <c r="P45637"/>
      <c r="Q45637"/>
      <c r="R45637"/>
    </row>
    <row r="45638" spans="3:18" x14ac:dyDescent="0.2">
      <c r="C45638"/>
      <c r="D45638"/>
      <c r="E45638"/>
      <c r="F45638"/>
      <c r="G45638"/>
      <c r="H45638"/>
      <c r="I45638"/>
      <c r="J45638"/>
      <c r="K45638"/>
      <c r="L45638"/>
      <c r="M45638"/>
      <c r="N45638"/>
      <c r="O45638"/>
      <c r="P45638"/>
      <c r="Q45638"/>
      <c r="R45638"/>
    </row>
    <row r="45639" spans="3:18" x14ac:dyDescent="0.2">
      <c r="C45639"/>
      <c r="D45639"/>
      <c r="E45639"/>
      <c r="F45639"/>
      <c r="G45639"/>
      <c r="H45639"/>
      <c r="I45639"/>
      <c r="J45639"/>
      <c r="K45639"/>
      <c r="L45639"/>
      <c r="M45639"/>
      <c r="N45639"/>
      <c r="O45639"/>
      <c r="P45639"/>
      <c r="Q45639"/>
      <c r="R45639"/>
    </row>
    <row r="45640" spans="3:18" x14ac:dyDescent="0.2">
      <c r="C45640"/>
      <c r="D45640"/>
      <c r="E45640"/>
      <c r="F45640"/>
      <c r="G45640"/>
      <c r="H45640"/>
      <c r="I45640"/>
      <c r="J45640"/>
      <c r="K45640"/>
      <c r="L45640"/>
      <c r="M45640"/>
      <c r="N45640"/>
      <c r="O45640"/>
      <c r="P45640"/>
      <c r="Q45640"/>
      <c r="R45640"/>
    </row>
    <row r="45641" spans="3:18" x14ac:dyDescent="0.2">
      <c r="C45641"/>
      <c r="D45641"/>
      <c r="E45641"/>
      <c r="F45641"/>
      <c r="G45641"/>
      <c r="H45641"/>
      <c r="I45641"/>
      <c r="J45641"/>
      <c r="K45641"/>
      <c r="L45641"/>
      <c r="M45641"/>
      <c r="N45641"/>
      <c r="O45641"/>
      <c r="P45641"/>
      <c r="Q45641"/>
      <c r="R45641"/>
    </row>
    <row r="45642" spans="3:18" x14ac:dyDescent="0.2">
      <c r="C45642"/>
      <c r="D45642"/>
      <c r="E45642"/>
      <c r="F45642"/>
      <c r="G45642"/>
      <c r="H45642"/>
      <c r="I45642"/>
      <c r="J45642"/>
      <c r="K45642"/>
      <c r="L45642"/>
      <c r="M45642"/>
      <c r="N45642"/>
      <c r="O45642"/>
      <c r="P45642"/>
      <c r="Q45642"/>
      <c r="R45642"/>
    </row>
    <row r="45643" spans="3:18" x14ac:dyDescent="0.2">
      <c r="C45643"/>
      <c r="D45643"/>
      <c r="E45643"/>
      <c r="F45643"/>
      <c r="G45643"/>
      <c r="H45643"/>
      <c r="I45643"/>
      <c r="J45643"/>
      <c r="K45643"/>
      <c r="L45643"/>
      <c r="M45643"/>
      <c r="N45643"/>
      <c r="O45643"/>
      <c r="P45643"/>
      <c r="Q45643"/>
      <c r="R45643"/>
    </row>
    <row r="45644" spans="3:18" x14ac:dyDescent="0.2">
      <c r="C45644"/>
      <c r="D45644"/>
      <c r="E45644"/>
      <c r="F45644"/>
      <c r="G45644"/>
      <c r="H45644"/>
      <c r="I45644"/>
      <c r="J45644"/>
      <c r="K45644"/>
      <c r="L45644"/>
      <c r="M45644"/>
      <c r="N45644"/>
      <c r="O45644"/>
      <c r="P45644"/>
      <c r="Q45644"/>
      <c r="R45644"/>
    </row>
    <row r="45645" spans="3:18" x14ac:dyDescent="0.2">
      <c r="C45645"/>
      <c r="D45645"/>
      <c r="E45645"/>
      <c r="F45645"/>
      <c r="G45645"/>
      <c r="H45645"/>
      <c r="I45645"/>
      <c r="J45645"/>
      <c r="K45645"/>
      <c r="L45645"/>
      <c r="M45645"/>
      <c r="N45645"/>
      <c r="O45645"/>
      <c r="P45645"/>
      <c r="Q45645"/>
      <c r="R45645"/>
    </row>
    <row r="45646" spans="3:18" x14ac:dyDescent="0.2">
      <c r="C45646"/>
      <c r="D45646"/>
      <c r="E45646"/>
      <c r="F45646"/>
      <c r="G45646"/>
      <c r="H45646"/>
      <c r="I45646"/>
      <c r="J45646"/>
      <c r="K45646"/>
      <c r="L45646"/>
      <c r="M45646"/>
      <c r="N45646"/>
      <c r="O45646"/>
      <c r="P45646"/>
      <c r="Q45646"/>
      <c r="R45646"/>
    </row>
    <row r="45647" spans="3:18" x14ac:dyDescent="0.2">
      <c r="C45647"/>
      <c r="D45647"/>
      <c r="E45647"/>
      <c r="F45647"/>
      <c r="G45647"/>
      <c r="H45647"/>
      <c r="I45647"/>
      <c r="J45647"/>
      <c r="K45647"/>
      <c r="L45647"/>
      <c r="M45647"/>
      <c r="N45647"/>
      <c r="O45647"/>
      <c r="P45647"/>
      <c r="Q45647"/>
      <c r="R45647"/>
    </row>
    <row r="45648" spans="3:18" x14ac:dyDescent="0.2">
      <c r="C45648"/>
      <c r="D45648"/>
      <c r="E45648"/>
      <c r="F45648"/>
      <c r="G45648"/>
      <c r="H45648"/>
      <c r="I45648"/>
      <c r="J45648"/>
      <c r="K45648"/>
      <c r="L45648"/>
      <c r="M45648"/>
      <c r="N45648"/>
      <c r="O45648"/>
      <c r="P45648"/>
      <c r="Q45648"/>
      <c r="R45648"/>
    </row>
    <row r="45649" spans="3:18" x14ac:dyDescent="0.2">
      <c r="C45649"/>
      <c r="D45649"/>
      <c r="E45649"/>
      <c r="F45649"/>
      <c r="G45649"/>
      <c r="H45649"/>
      <c r="I45649"/>
      <c r="J45649"/>
      <c r="K45649"/>
      <c r="L45649"/>
      <c r="M45649"/>
      <c r="N45649"/>
      <c r="O45649"/>
      <c r="P45649"/>
      <c r="Q45649"/>
      <c r="R45649"/>
    </row>
    <row r="45650" spans="3:18" x14ac:dyDescent="0.2">
      <c r="C45650"/>
      <c r="D45650"/>
      <c r="E45650"/>
      <c r="F45650"/>
      <c r="G45650"/>
      <c r="H45650"/>
      <c r="I45650"/>
      <c r="J45650"/>
      <c r="K45650"/>
      <c r="L45650"/>
      <c r="M45650"/>
      <c r="N45650"/>
      <c r="O45650"/>
      <c r="P45650"/>
      <c r="Q45650"/>
      <c r="R45650"/>
    </row>
    <row r="45651" spans="3:18" x14ac:dyDescent="0.2">
      <c r="C45651"/>
      <c r="D45651"/>
      <c r="E45651"/>
      <c r="F45651"/>
      <c r="G45651"/>
      <c r="H45651"/>
      <c r="I45651"/>
      <c r="J45651"/>
      <c r="K45651"/>
      <c r="L45651"/>
      <c r="M45651"/>
      <c r="N45651"/>
      <c r="O45651"/>
      <c r="P45651"/>
      <c r="Q45651"/>
      <c r="R45651"/>
    </row>
    <row r="45652" spans="3:18" x14ac:dyDescent="0.2">
      <c r="C45652"/>
      <c r="D45652"/>
      <c r="E45652"/>
      <c r="F45652"/>
      <c r="G45652"/>
      <c r="H45652"/>
      <c r="I45652"/>
      <c r="J45652"/>
      <c r="K45652"/>
      <c r="L45652"/>
      <c r="M45652"/>
      <c r="N45652"/>
      <c r="O45652"/>
      <c r="P45652"/>
      <c r="Q45652"/>
      <c r="R45652"/>
    </row>
    <row r="45653" spans="3:18" x14ac:dyDescent="0.2">
      <c r="C45653"/>
      <c r="D45653"/>
      <c r="E45653"/>
      <c r="F45653"/>
      <c r="G45653"/>
      <c r="H45653"/>
      <c r="I45653"/>
      <c r="J45653"/>
      <c r="K45653"/>
      <c r="L45653"/>
      <c r="M45653"/>
      <c r="N45653"/>
      <c r="O45653"/>
      <c r="P45653"/>
      <c r="Q45653"/>
      <c r="R45653"/>
    </row>
    <row r="45654" spans="3:18" x14ac:dyDescent="0.2">
      <c r="C45654"/>
      <c r="D45654"/>
      <c r="E45654"/>
      <c r="F45654"/>
      <c r="G45654"/>
      <c r="H45654"/>
      <c r="I45654"/>
      <c r="J45654"/>
      <c r="K45654"/>
      <c r="L45654"/>
      <c r="M45654"/>
      <c r="N45654"/>
      <c r="O45654"/>
      <c r="P45654"/>
      <c r="Q45654"/>
      <c r="R45654"/>
    </row>
    <row r="45655" spans="3:18" x14ac:dyDescent="0.2">
      <c r="C45655"/>
      <c r="D45655"/>
      <c r="E45655"/>
      <c r="F45655"/>
      <c r="G45655"/>
      <c r="H45655"/>
      <c r="I45655"/>
      <c r="J45655"/>
      <c r="K45655"/>
      <c r="L45655"/>
      <c r="M45655"/>
      <c r="N45655"/>
      <c r="O45655"/>
      <c r="P45655"/>
      <c r="Q45655"/>
      <c r="R45655"/>
    </row>
    <row r="45656" spans="3:18" x14ac:dyDescent="0.2">
      <c r="C45656"/>
      <c r="D45656"/>
      <c r="E45656"/>
      <c r="F45656"/>
      <c r="G45656"/>
      <c r="H45656"/>
      <c r="I45656"/>
      <c r="J45656"/>
      <c r="K45656"/>
      <c r="L45656"/>
      <c r="M45656"/>
      <c r="N45656"/>
      <c r="O45656"/>
      <c r="P45656"/>
      <c r="Q45656"/>
      <c r="R45656"/>
    </row>
    <row r="45657" spans="3:18" x14ac:dyDescent="0.2">
      <c r="C45657"/>
      <c r="D45657"/>
      <c r="E45657"/>
      <c r="F45657"/>
      <c r="G45657"/>
      <c r="H45657"/>
      <c r="I45657"/>
      <c r="J45657"/>
      <c r="K45657"/>
      <c r="L45657"/>
      <c r="M45657"/>
      <c r="N45657"/>
      <c r="O45657"/>
      <c r="P45657"/>
      <c r="Q45657"/>
      <c r="R45657"/>
    </row>
    <row r="45658" spans="3:18" x14ac:dyDescent="0.2">
      <c r="C45658"/>
      <c r="D45658"/>
      <c r="E45658"/>
      <c r="F45658"/>
      <c r="G45658"/>
      <c r="H45658"/>
      <c r="I45658"/>
      <c r="J45658"/>
      <c r="K45658"/>
      <c r="L45658"/>
      <c r="M45658"/>
      <c r="N45658"/>
      <c r="O45658"/>
      <c r="P45658"/>
      <c r="Q45658"/>
      <c r="R45658"/>
    </row>
    <row r="45659" spans="3:18" x14ac:dyDescent="0.2">
      <c r="C45659"/>
      <c r="E45659"/>
      <c r="F45659"/>
      <c r="G45659"/>
      <c r="H45659"/>
      <c r="I45659"/>
      <c r="J45659"/>
      <c r="K45659"/>
      <c r="L45659"/>
      <c r="M45659"/>
      <c r="N45659"/>
      <c r="O45659"/>
      <c r="P45659"/>
      <c r="Q45659"/>
      <c r="R45659"/>
    </row>
    <row r="45660" spans="3:18" x14ac:dyDescent="0.2">
      <c r="C45660"/>
      <c r="E45660"/>
      <c r="F45660"/>
      <c r="G45660"/>
      <c r="H45660"/>
      <c r="I45660"/>
      <c r="J45660"/>
      <c r="K45660"/>
      <c r="L45660"/>
      <c r="M45660"/>
      <c r="N45660"/>
      <c r="O45660"/>
      <c r="P45660"/>
      <c r="Q45660"/>
      <c r="R45660"/>
    </row>
    <row r="45661" spans="3:18" x14ac:dyDescent="0.2">
      <c r="C45661"/>
      <c r="E45661"/>
      <c r="F45661"/>
      <c r="G45661"/>
      <c r="H45661"/>
      <c r="I45661"/>
      <c r="J45661"/>
      <c r="K45661"/>
      <c r="L45661"/>
      <c r="M45661"/>
      <c r="N45661"/>
      <c r="O45661"/>
      <c r="P45661"/>
      <c r="Q45661"/>
      <c r="R45661"/>
    </row>
    <row r="45662" spans="3:18" x14ac:dyDescent="0.2">
      <c r="C45662"/>
      <c r="E45662"/>
      <c r="F45662"/>
      <c r="G45662"/>
      <c r="H45662"/>
      <c r="I45662"/>
      <c r="J45662"/>
      <c r="K45662"/>
      <c r="L45662"/>
      <c r="M45662"/>
      <c r="N45662"/>
      <c r="O45662"/>
      <c r="P45662"/>
      <c r="Q45662"/>
      <c r="R45662"/>
    </row>
    <row r="45663" spans="3:18" x14ac:dyDescent="0.2">
      <c r="C45663"/>
      <c r="E45663"/>
      <c r="F45663"/>
      <c r="G45663"/>
      <c r="H45663"/>
      <c r="I45663"/>
      <c r="J45663"/>
      <c r="K45663"/>
      <c r="L45663"/>
      <c r="M45663"/>
      <c r="N45663"/>
      <c r="O45663"/>
      <c r="P45663"/>
      <c r="Q45663"/>
      <c r="R45663"/>
    </row>
    <row r="45664" spans="3:18" x14ac:dyDescent="0.2">
      <c r="C45664"/>
      <c r="E45664"/>
      <c r="F45664"/>
      <c r="G45664"/>
      <c r="H45664"/>
      <c r="I45664"/>
      <c r="J45664"/>
      <c r="K45664"/>
      <c r="L45664"/>
      <c r="M45664"/>
      <c r="N45664"/>
      <c r="O45664"/>
      <c r="P45664"/>
      <c r="Q45664"/>
      <c r="R45664"/>
    </row>
    <row r="45665" spans="3:18" x14ac:dyDescent="0.2">
      <c r="C45665"/>
      <c r="E45665"/>
      <c r="F45665"/>
      <c r="G45665"/>
      <c r="H45665"/>
      <c r="I45665"/>
      <c r="J45665"/>
      <c r="K45665"/>
      <c r="L45665"/>
      <c r="M45665"/>
      <c r="N45665"/>
      <c r="O45665"/>
      <c r="P45665"/>
      <c r="Q45665"/>
      <c r="R45665"/>
    </row>
    <row r="45666" spans="3:18" x14ac:dyDescent="0.2">
      <c r="C45666"/>
      <c r="E45666"/>
      <c r="F45666"/>
      <c r="G45666"/>
      <c r="H45666"/>
      <c r="I45666"/>
      <c r="J45666"/>
      <c r="K45666"/>
      <c r="L45666"/>
      <c r="M45666"/>
      <c r="N45666"/>
      <c r="O45666"/>
      <c r="P45666"/>
      <c r="Q45666"/>
      <c r="R45666"/>
    </row>
    <row r="45667" spans="3:18" x14ac:dyDescent="0.2">
      <c r="C45667"/>
      <c r="E45667"/>
      <c r="F45667"/>
      <c r="G45667"/>
      <c r="H45667"/>
      <c r="I45667"/>
      <c r="J45667"/>
      <c r="K45667"/>
      <c r="L45667"/>
      <c r="M45667"/>
      <c r="N45667"/>
      <c r="O45667"/>
      <c r="P45667"/>
      <c r="Q45667"/>
      <c r="R45667"/>
    </row>
    <row r="45668" spans="3:18" x14ac:dyDescent="0.2">
      <c r="C45668"/>
      <c r="E45668"/>
      <c r="F45668"/>
      <c r="G45668"/>
      <c r="H45668"/>
      <c r="I45668"/>
      <c r="J45668"/>
      <c r="K45668"/>
      <c r="L45668"/>
      <c r="M45668"/>
      <c r="N45668"/>
      <c r="O45668"/>
      <c r="P45668"/>
      <c r="Q45668"/>
      <c r="R45668"/>
    </row>
    <row r="45669" spans="3:18" x14ac:dyDescent="0.2">
      <c r="C45669"/>
      <c r="E45669"/>
      <c r="F45669"/>
      <c r="G45669"/>
      <c r="H45669"/>
      <c r="I45669"/>
      <c r="J45669"/>
      <c r="K45669"/>
      <c r="L45669"/>
      <c r="M45669"/>
      <c r="N45669"/>
      <c r="O45669"/>
      <c r="P45669"/>
      <c r="Q45669"/>
      <c r="R45669"/>
    </row>
    <row r="45670" spans="3:18" x14ac:dyDescent="0.2">
      <c r="C45670"/>
      <c r="E45670"/>
      <c r="F45670"/>
      <c r="G45670"/>
      <c r="H45670"/>
      <c r="I45670"/>
      <c r="J45670"/>
      <c r="K45670"/>
      <c r="L45670"/>
      <c r="M45670"/>
      <c r="N45670"/>
      <c r="O45670"/>
      <c r="P45670"/>
      <c r="Q45670"/>
      <c r="R45670"/>
    </row>
    <row r="45671" spans="3:18" x14ac:dyDescent="0.2">
      <c r="C45671"/>
      <c r="E45671"/>
      <c r="F45671"/>
      <c r="G45671"/>
      <c r="H45671"/>
      <c r="I45671"/>
      <c r="J45671"/>
      <c r="K45671"/>
      <c r="L45671"/>
      <c r="M45671"/>
      <c r="N45671"/>
      <c r="O45671"/>
      <c r="P45671"/>
      <c r="Q45671"/>
      <c r="R45671"/>
    </row>
    <row r="45672" spans="3:18" x14ac:dyDescent="0.2">
      <c r="C45672"/>
      <c r="E45672"/>
      <c r="F45672"/>
      <c r="G45672"/>
      <c r="H45672"/>
      <c r="I45672"/>
      <c r="J45672"/>
      <c r="K45672"/>
      <c r="L45672"/>
      <c r="M45672"/>
      <c r="N45672"/>
      <c r="O45672"/>
      <c r="P45672"/>
      <c r="Q45672"/>
      <c r="R45672"/>
    </row>
    <row r="45673" spans="3:18" x14ac:dyDescent="0.2">
      <c r="C45673"/>
      <c r="E45673"/>
      <c r="F45673"/>
      <c r="G45673"/>
      <c r="H45673"/>
      <c r="I45673"/>
      <c r="J45673"/>
      <c r="K45673"/>
      <c r="L45673"/>
      <c r="M45673"/>
      <c r="N45673"/>
      <c r="O45673"/>
      <c r="P45673"/>
      <c r="Q45673"/>
      <c r="R45673"/>
    </row>
    <row r="45674" spans="3:18" x14ac:dyDescent="0.2">
      <c r="C45674"/>
      <c r="E45674"/>
      <c r="F45674"/>
      <c r="G45674"/>
      <c r="H45674"/>
      <c r="I45674"/>
      <c r="J45674"/>
      <c r="K45674"/>
      <c r="L45674"/>
      <c r="M45674"/>
      <c r="N45674"/>
      <c r="O45674"/>
      <c r="P45674"/>
      <c r="Q45674"/>
      <c r="R45674"/>
    </row>
    <row r="45675" spans="3:18" x14ac:dyDescent="0.2">
      <c r="C45675"/>
      <c r="E45675"/>
      <c r="F45675"/>
      <c r="G45675"/>
      <c r="H45675"/>
      <c r="I45675"/>
      <c r="J45675"/>
      <c r="K45675"/>
      <c r="L45675"/>
      <c r="M45675"/>
      <c r="N45675"/>
      <c r="O45675"/>
      <c r="P45675"/>
      <c r="Q45675"/>
      <c r="R45675"/>
    </row>
    <row r="45676" spans="3:18" x14ac:dyDescent="0.2">
      <c r="C45676"/>
      <c r="E45676"/>
      <c r="F45676"/>
      <c r="G45676"/>
      <c r="H45676"/>
      <c r="I45676"/>
      <c r="J45676"/>
      <c r="K45676"/>
      <c r="L45676"/>
      <c r="M45676"/>
      <c r="N45676"/>
      <c r="O45676"/>
      <c r="P45676"/>
      <c r="Q45676"/>
      <c r="R45676"/>
    </row>
    <row r="45677" spans="3:18" x14ac:dyDescent="0.2">
      <c r="C45677"/>
      <c r="E45677"/>
      <c r="F45677"/>
      <c r="G45677"/>
      <c r="H45677"/>
      <c r="I45677"/>
      <c r="J45677"/>
      <c r="K45677"/>
      <c r="L45677"/>
      <c r="M45677"/>
      <c r="N45677"/>
      <c r="O45677"/>
      <c r="P45677"/>
      <c r="Q45677"/>
      <c r="R45677"/>
    </row>
    <row r="45678" spans="3:18" x14ac:dyDescent="0.2">
      <c r="C45678"/>
      <c r="E45678"/>
      <c r="F45678"/>
      <c r="G45678"/>
      <c r="H45678"/>
      <c r="I45678"/>
      <c r="J45678"/>
      <c r="K45678"/>
      <c r="L45678"/>
      <c r="M45678"/>
      <c r="N45678"/>
      <c r="O45678"/>
      <c r="P45678"/>
      <c r="Q45678"/>
      <c r="R45678"/>
    </row>
    <row r="45679" spans="3:18" x14ac:dyDescent="0.2">
      <c r="C45679"/>
      <c r="E45679"/>
      <c r="F45679"/>
      <c r="G45679"/>
      <c r="H45679"/>
      <c r="I45679"/>
      <c r="J45679"/>
      <c r="K45679"/>
      <c r="L45679"/>
      <c r="M45679"/>
      <c r="N45679"/>
      <c r="O45679"/>
      <c r="P45679"/>
      <c r="Q45679"/>
      <c r="R45679"/>
    </row>
    <row r="45680" spans="3:18" x14ac:dyDescent="0.2">
      <c r="C45680"/>
      <c r="E45680"/>
      <c r="F45680"/>
      <c r="G45680"/>
      <c r="H45680"/>
      <c r="I45680"/>
      <c r="J45680"/>
      <c r="K45680"/>
      <c r="L45680"/>
      <c r="M45680"/>
      <c r="N45680"/>
      <c r="O45680"/>
      <c r="P45680"/>
      <c r="Q45680"/>
      <c r="R45680"/>
    </row>
    <row r="45681" spans="3:18" x14ac:dyDescent="0.2">
      <c r="C45681"/>
      <c r="E45681"/>
      <c r="F45681"/>
      <c r="G45681"/>
      <c r="H45681"/>
      <c r="I45681"/>
      <c r="J45681"/>
      <c r="K45681"/>
      <c r="L45681"/>
      <c r="M45681"/>
      <c r="N45681"/>
      <c r="O45681"/>
      <c r="P45681"/>
      <c r="Q45681"/>
      <c r="R45681"/>
    </row>
    <row r="45682" spans="3:18" x14ac:dyDescent="0.2">
      <c r="C45682"/>
      <c r="E45682"/>
      <c r="F45682"/>
      <c r="G45682"/>
      <c r="H45682"/>
      <c r="I45682"/>
      <c r="J45682"/>
      <c r="K45682"/>
      <c r="L45682"/>
      <c r="M45682"/>
      <c r="N45682"/>
      <c r="O45682"/>
      <c r="P45682"/>
      <c r="Q45682"/>
      <c r="R45682"/>
    </row>
    <row r="45683" spans="3:18" x14ac:dyDescent="0.2">
      <c r="C45683"/>
      <c r="E45683"/>
      <c r="F45683"/>
      <c r="G45683"/>
      <c r="H45683"/>
      <c r="I45683"/>
      <c r="J45683"/>
      <c r="K45683"/>
      <c r="L45683"/>
      <c r="M45683"/>
      <c r="N45683"/>
      <c r="O45683"/>
      <c r="P45683"/>
      <c r="Q45683"/>
      <c r="R45683"/>
    </row>
    <row r="45684" spans="3:18" x14ac:dyDescent="0.2">
      <c r="C45684"/>
      <c r="E45684"/>
      <c r="F45684"/>
      <c r="G45684"/>
      <c r="H45684"/>
      <c r="I45684"/>
      <c r="J45684"/>
      <c r="K45684"/>
      <c r="L45684"/>
      <c r="M45684"/>
      <c r="N45684"/>
      <c r="O45684"/>
      <c r="P45684"/>
      <c r="Q45684"/>
      <c r="R45684"/>
    </row>
    <row r="45685" spans="3:18" x14ac:dyDescent="0.2">
      <c r="C45685"/>
      <c r="E45685"/>
      <c r="F45685"/>
      <c r="G45685"/>
      <c r="H45685"/>
      <c r="I45685"/>
      <c r="J45685"/>
      <c r="K45685"/>
      <c r="L45685"/>
      <c r="M45685"/>
      <c r="N45685"/>
      <c r="O45685"/>
      <c r="P45685"/>
      <c r="Q45685"/>
      <c r="R45685"/>
    </row>
    <row r="45686" spans="3:18" x14ac:dyDescent="0.2">
      <c r="C45686"/>
      <c r="E45686"/>
      <c r="F45686"/>
      <c r="G45686"/>
      <c r="H45686"/>
      <c r="I45686"/>
      <c r="J45686"/>
      <c r="K45686"/>
      <c r="L45686"/>
      <c r="M45686"/>
      <c r="N45686"/>
      <c r="O45686"/>
      <c r="P45686"/>
      <c r="Q45686"/>
      <c r="R45686"/>
    </row>
    <row r="45687" spans="3:18" x14ac:dyDescent="0.2">
      <c r="C45687"/>
      <c r="E45687"/>
      <c r="F45687"/>
      <c r="G45687"/>
      <c r="H45687"/>
      <c r="I45687"/>
      <c r="J45687"/>
      <c r="K45687"/>
      <c r="L45687"/>
      <c r="M45687"/>
      <c r="N45687"/>
      <c r="O45687"/>
      <c r="P45687"/>
      <c r="Q45687"/>
      <c r="R45687"/>
    </row>
    <row r="45688" spans="3:18" x14ac:dyDescent="0.2">
      <c r="C45688"/>
      <c r="E45688"/>
      <c r="F45688"/>
      <c r="G45688"/>
      <c r="H45688"/>
      <c r="I45688"/>
      <c r="J45688"/>
      <c r="K45688"/>
      <c r="L45688"/>
      <c r="M45688"/>
      <c r="N45688"/>
      <c r="O45688"/>
      <c r="P45688"/>
      <c r="Q45688"/>
      <c r="R45688"/>
    </row>
    <row r="45689" spans="3:18" x14ac:dyDescent="0.2">
      <c r="C45689"/>
      <c r="E45689"/>
      <c r="F45689"/>
      <c r="G45689"/>
      <c r="H45689"/>
      <c r="I45689"/>
      <c r="J45689"/>
      <c r="K45689"/>
      <c r="L45689"/>
      <c r="M45689"/>
      <c r="N45689"/>
      <c r="O45689"/>
      <c r="P45689"/>
      <c r="Q45689"/>
      <c r="R45689"/>
    </row>
    <row r="45690" spans="3:18" x14ac:dyDescent="0.2">
      <c r="C45690"/>
      <c r="E45690"/>
      <c r="F45690"/>
      <c r="G45690"/>
      <c r="H45690"/>
      <c r="I45690"/>
      <c r="J45690"/>
      <c r="K45690"/>
      <c r="L45690"/>
      <c r="M45690"/>
      <c r="N45690"/>
      <c r="O45690"/>
      <c r="P45690"/>
      <c r="Q45690"/>
      <c r="R45690"/>
    </row>
    <row r="45691" spans="3:18" x14ac:dyDescent="0.2">
      <c r="C45691"/>
      <c r="E45691"/>
      <c r="F45691"/>
      <c r="G45691"/>
      <c r="H45691"/>
      <c r="I45691"/>
      <c r="J45691"/>
      <c r="K45691"/>
      <c r="L45691"/>
      <c r="M45691"/>
      <c r="N45691"/>
      <c r="O45691"/>
      <c r="P45691"/>
      <c r="Q45691"/>
      <c r="R45691"/>
    </row>
    <row r="45692" spans="3:18" x14ac:dyDescent="0.2">
      <c r="C45692"/>
      <c r="E45692"/>
      <c r="F45692"/>
      <c r="G45692"/>
      <c r="H45692"/>
      <c r="I45692"/>
      <c r="J45692"/>
      <c r="K45692"/>
      <c r="L45692"/>
      <c r="M45692"/>
      <c r="N45692"/>
      <c r="O45692"/>
      <c r="P45692"/>
      <c r="Q45692"/>
      <c r="R45692"/>
    </row>
    <row r="45693" spans="3:18" x14ac:dyDescent="0.2">
      <c r="C45693"/>
      <c r="E45693"/>
      <c r="F45693"/>
      <c r="G45693"/>
      <c r="H45693"/>
      <c r="I45693"/>
      <c r="J45693"/>
      <c r="K45693"/>
      <c r="L45693"/>
      <c r="M45693"/>
      <c r="N45693"/>
      <c r="O45693"/>
      <c r="P45693"/>
      <c r="Q45693"/>
      <c r="R45693"/>
    </row>
    <row r="45694" spans="3:18" x14ac:dyDescent="0.2">
      <c r="C45694"/>
      <c r="E45694"/>
      <c r="F45694"/>
      <c r="G45694"/>
      <c r="H45694"/>
      <c r="I45694"/>
      <c r="J45694"/>
      <c r="K45694"/>
      <c r="L45694"/>
      <c r="M45694"/>
      <c r="N45694"/>
      <c r="O45694"/>
      <c r="P45694"/>
      <c r="Q45694"/>
      <c r="R45694"/>
    </row>
    <row r="45695" spans="3:18" x14ac:dyDescent="0.2">
      <c r="C45695"/>
      <c r="E45695"/>
      <c r="F45695"/>
      <c r="G45695"/>
      <c r="H45695"/>
      <c r="I45695"/>
      <c r="J45695"/>
      <c r="K45695"/>
      <c r="L45695"/>
      <c r="M45695"/>
      <c r="N45695"/>
      <c r="O45695"/>
      <c r="P45695"/>
      <c r="Q45695"/>
      <c r="R45695"/>
    </row>
    <row r="45696" spans="3:18" x14ac:dyDescent="0.2">
      <c r="C45696"/>
      <c r="E45696"/>
      <c r="F45696"/>
      <c r="G45696"/>
      <c r="H45696"/>
      <c r="I45696"/>
      <c r="J45696"/>
      <c r="K45696"/>
      <c r="L45696"/>
      <c r="M45696"/>
      <c r="N45696"/>
      <c r="O45696"/>
      <c r="P45696"/>
      <c r="Q45696"/>
      <c r="R45696"/>
    </row>
    <row r="45697" spans="3:18" x14ac:dyDescent="0.2">
      <c r="C45697"/>
      <c r="E45697"/>
      <c r="F45697"/>
      <c r="G45697"/>
      <c r="H45697"/>
      <c r="I45697"/>
      <c r="J45697"/>
      <c r="K45697"/>
      <c r="L45697"/>
      <c r="M45697"/>
      <c r="N45697"/>
      <c r="O45697"/>
      <c r="P45697"/>
      <c r="Q45697"/>
      <c r="R45697"/>
    </row>
    <row r="45698" spans="3:18" x14ac:dyDescent="0.2">
      <c r="C45698"/>
      <c r="E45698"/>
      <c r="F45698"/>
      <c r="G45698"/>
      <c r="H45698"/>
      <c r="I45698"/>
      <c r="J45698"/>
      <c r="K45698"/>
      <c r="L45698"/>
      <c r="M45698"/>
      <c r="N45698"/>
      <c r="O45698"/>
      <c r="P45698"/>
      <c r="Q45698"/>
      <c r="R45698"/>
    </row>
    <row r="45699" spans="3:18" x14ac:dyDescent="0.2">
      <c r="C45699"/>
      <c r="E45699"/>
      <c r="F45699"/>
      <c r="G45699"/>
      <c r="H45699"/>
      <c r="I45699"/>
      <c r="J45699"/>
      <c r="K45699"/>
      <c r="L45699"/>
      <c r="M45699"/>
      <c r="N45699"/>
      <c r="O45699"/>
      <c r="P45699"/>
      <c r="Q45699"/>
      <c r="R45699"/>
    </row>
    <row r="45700" spans="3:18" x14ac:dyDescent="0.2">
      <c r="C45700"/>
      <c r="E45700"/>
      <c r="F45700"/>
      <c r="G45700"/>
      <c r="H45700"/>
      <c r="I45700"/>
      <c r="J45700"/>
      <c r="K45700"/>
      <c r="L45700"/>
      <c r="M45700"/>
      <c r="N45700"/>
      <c r="O45700"/>
      <c r="P45700"/>
      <c r="Q45700"/>
      <c r="R45700"/>
    </row>
    <row r="45701" spans="3:18" x14ac:dyDescent="0.2">
      <c r="C45701"/>
      <c r="E45701"/>
      <c r="F45701"/>
      <c r="G45701"/>
      <c r="H45701"/>
      <c r="I45701"/>
      <c r="J45701"/>
      <c r="K45701"/>
      <c r="L45701"/>
      <c r="M45701"/>
      <c r="N45701"/>
      <c r="O45701"/>
      <c r="P45701"/>
      <c r="Q45701"/>
      <c r="R45701"/>
    </row>
    <row r="45702" spans="3:18" x14ac:dyDescent="0.2">
      <c r="C45702"/>
      <c r="E45702"/>
      <c r="F45702"/>
      <c r="G45702"/>
      <c r="H45702"/>
      <c r="I45702"/>
      <c r="J45702"/>
      <c r="K45702"/>
      <c r="L45702"/>
      <c r="M45702"/>
      <c r="N45702"/>
      <c r="O45702"/>
      <c r="P45702"/>
      <c r="Q45702"/>
      <c r="R45702"/>
    </row>
    <row r="45703" spans="3:18" x14ac:dyDescent="0.2">
      <c r="C45703"/>
      <c r="E45703"/>
      <c r="F45703"/>
      <c r="G45703"/>
      <c r="H45703"/>
      <c r="I45703"/>
      <c r="J45703"/>
      <c r="K45703"/>
      <c r="L45703"/>
      <c r="M45703"/>
      <c r="N45703"/>
      <c r="O45703"/>
      <c r="P45703"/>
      <c r="Q45703"/>
      <c r="R45703"/>
    </row>
    <row r="45704" spans="3:18" x14ac:dyDescent="0.2">
      <c r="C45704"/>
      <c r="E45704"/>
      <c r="F45704"/>
      <c r="G45704"/>
      <c r="H45704"/>
      <c r="I45704"/>
      <c r="J45704"/>
      <c r="K45704"/>
      <c r="L45704"/>
      <c r="M45704"/>
      <c r="N45704"/>
      <c r="O45704"/>
      <c r="P45704"/>
      <c r="Q45704"/>
      <c r="R45704"/>
    </row>
    <row r="45705" spans="3:18" x14ac:dyDescent="0.2">
      <c r="C45705"/>
      <c r="E45705"/>
      <c r="F45705"/>
      <c r="G45705"/>
      <c r="H45705"/>
      <c r="I45705"/>
      <c r="J45705"/>
      <c r="K45705"/>
      <c r="L45705"/>
      <c r="M45705"/>
      <c r="N45705"/>
      <c r="O45705"/>
      <c r="P45705"/>
      <c r="Q45705"/>
      <c r="R45705"/>
    </row>
    <row r="45706" spans="3:18" x14ac:dyDescent="0.2">
      <c r="C45706"/>
      <c r="E45706"/>
      <c r="F45706"/>
      <c r="G45706"/>
      <c r="H45706"/>
      <c r="I45706"/>
      <c r="J45706"/>
      <c r="K45706"/>
      <c r="L45706"/>
      <c r="M45706"/>
      <c r="N45706"/>
      <c r="O45706"/>
      <c r="P45706"/>
      <c r="Q45706"/>
      <c r="R45706"/>
    </row>
    <row r="45707" spans="3:18" x14ac:dyDescent="0.2">
      <c r="C45707"/>
      <c r="E45707"/>
      <c r="F45707"/>
      <c r="G45707"/>
      <c r="H45707"/>
      <c r="I45707"/>
      <c r="J45707"/>
      <c r="K45707"/>
      <c r="L45707"/>
      <c r="M45707"/>
      <c r="N45707"/>
      <c r="O45707"/>
      <c r="P45707"/>
      <c r="Q45707"/>
      <c r="R45707"/>
    </row>
    <row r="45708" spans="3:18" x14ac:dyDescent="0.2">
      <c r="C45708"/>
      <c r="E45708"/>
      <c r="F45708"/>
      <c r="G45708"/>
      <c r="H45708"/>
      <c r="I45708"/>
      <c r="J45708"/>
      <c r="K45708"/>
      <c r="L45708"/>
      <c r="M45708"/>
      <c r="N45708"/>
      <c r="O45708"/>
      <c r="P45708"/>
      <c r="Q45708"/>
      <c r="R45708"/>
    </row>
    <row r="45709" spans="3:18" x14ac:dyDescent="0.2">
      <c r="C45709"/>
      <c r="E45709"/>
      <c r="F45709"/>
      <c r="G45709"/>
      <c r="H45709"/>
      <c r="I45709"/>
      <c r="J45709"/>
      <c r="K45709"/>
      <c r="L45709"/>
      <c r="M45709"/>
      <c r="N45709"/>
      <c r="O45709"/>
      <c r="P45709"/>
      <c r="Q45709"/>
      <c r="R45709"/>
    </row>
    <row r="45710" spans="3:18" x14ac:dyDescent="0.2">
      <c r="C45710"/>
      <c r="E45710"/>
      <c r="F45710"/>
      <c r="G45710"/>
      <c r="H45710"/>
      <c r="I45710"/>
      <c r="J45710"/>
      <c r="K45710"/>
      <c r="L45710"/>
      <c r="M45710"/>
      <c r="N45710"/>
      <c r="O45710"/>
      <c r="P45710"/>
      <c r="Q45710"/>
      <c r="R45710"/>
    </row>
    <row r="45711" spans="3:18" x14ac:dyDescent="0.2">
      <c r="C45711"/>
      <c r="E45711"/>
      <c r="F45711"/>
      <c r="G45711"/>
      <c r="H45711"/>
      <c r="I45711"/>
      <c r="J45711"/>
      <c r="K45711"/>
      <c r="L45711"/>
      <c r="M45711"/>
      <c r="N45711"/>
      <c r="O45711"/>
      <c r="P45711"/>
      <c r="Q45711"/>
      <c r="R45711"/>
    </row>
    <row r="45712" spans="3:18" x14ac:dyDescent="0.2">
      <c r="C45712"/>
      <c r="E45712"/>
      <c r="F45712"/>
      <c r="G45712"/>
      <c r="H45712"/>
      <c r="I45712"/>
      <c r="J45712"/>
      <c r="K45712"/>
      <c r="L45712"/>
      <c r="M45712"/>
      <c r="N45712"/>
      <c r="O45712"/>
      <c r="P45712"/>
      <c r="Q45712"/>
      <c r="R45712"/>
    </row>
    <row r="45713" spans="3:18" x14ac:dyDescent="0.2">
      <c r="C45713"/>
      <c r="E45713"/>
      <c r="F45713"/>
      <c r="G45713"/>
      <c r="H45713"/>
      <c r="I45713"/>
      <c r="J45713"/>
      <c r="K45713"/>
      <c r="L45713"/>
      <c r="M45713"/>
      <c r="N45713"/>
      <c r="O45713"/>
      <c r="P45713"/>
      <c r="Q45713"/>
      <c r="R45713"/>
    </row>
    <row r="45714" spans="3:18" x14ac:dyDescent="0.2">
      <c r="C45714"/>
      <c r="E45714"/>
      <c r="F45714"/>
      <c r="G45714"/>
      <c r="H45714"/>
      <c r="I45714"/>
      <c r="J45714"/>
      <c r="K45714"/>
      <c r="L45714"/>
      <c r="M45714"/>
      <c r="N45714"/>
      <c r="O45714"/>
      <c r="P45714"/>
      <c r="Q45714"/>
      <c r="R45714"/>
    </row>
    <row r="45715" spans="3:18" x14ac:dyDescent="0.2">
      <c r="C45715"/>
      <c r="E45715"/>
      <c r="F45715"/>
      <c r="G45715"/>
      <c r="H45715"/>
      <c r="I45715"/>
      <c r="J45715"/>
      <c r="K45715"/>
      <c r="L45715"/>
      <c r="M45715"/>
      <c r="N45715"/>
      <c r="O45715"/>
      <c r="P45715"/>
      <c r="Q45715"/>
      <c r="R45715"/>
    </row>
    <row r="45716" spans="3:18" x14ac:dyDescent="0.2">
      <c r="C45716"/>
      <c r="E45716"/>
      <c r="F45716"/>
      <c r="G45716"/>
      <c r="H45716"/>
      <c r="I45716"/>
      <c r="J45716"/>
      <c r="K45716"/>
      <c r="L45716"/>
      <c r="M45716"/>
      <c r="N45716"/>
      <c r="O45716"/>
      <c r="P45716"/>
      <c r="Q45716"/>
      <c r="R45716"/>
    </row>
    <row r="45717" spans="3:18" x14ac:dyDescent="0.2">
      <c r="C45717"/>
      <c r="E45717"/>
      <c r="F45717"/>
      <c r="G45717"/>
      <c r="H45717"/>
      <c r="I45717"/>
      <c r="J45717"/>
      <c r="K45717"/>
      <c r="L45717"/>
      <c r="M45717"/>
      <c r="N45717"/>
      <c r="O45717"/>
      <c r="P45717"/>
      <c r="Q45717"/>
      <c r="R45717"/>
    </row>
    <row r="45718" spans="3:18" x14ac:dyDescent="0.2">
      <c r="C45718"/>
      <c r="E45718"/>
      <c r="F45718"/>
      <c r="G45718"/>
      <c r="H45718"/>
      <c r="I45718"/>
      <c r="J45718"/>
      <c r="K45718"/>
      <c r="L45718"/>
      <c r="M45718"/>
      <c r="N45718"/>
      <c r="O45718"/>
      <c r="P45718"/>
      <c r="Q45718"/>
      <c r="R45718"/>
    </row>
    <row r="45719" spans="3:18" x14ac:dyDescent="0.2">
      <c r="C45719"/>
      <c r="E45719"/>
      <c r="F45719"/>
      <c r="G45719"/>
      <c r="H45719"/>
      <c r="I45719"/>
      <c r="J45719"/>
      <c r="K45719"/>
      <c r="L45719"/>
      <c r="M45719"/>
      <c r="N45719"/>
      <c r="O45719"/>
      <c r="P45719"/>
      <c r="Q45719"/>
      <c r="R45719"/>
    </row>
    <row r="45720" spans="3:18" x14ac:dyDescent="0.2">
      <c r="C45720"/>
      <c r="E45720"/>
      <c r="F45720"/>
      <c r="G45720"/>
      <c r="H45720"/>
      <c r="I45720"/>
      <c r="J45720"/>
      <c r="K45720"/>
      <c r="L45720"/>
      <c r="M45720"/>
      <c r="N45720"/>
      <c r="O45720"/>
      <c r="P45720"/>
      <c r="Q45720"/>
      <c r="R45720"/>
    </row>
    <row r="45721" spans="3:18" x14ac:dyDescent="0.2">
      <c r="C45721"/>
      <c r="E45721"/>
      <c r="F45721"/>
      <c r="G45721"/>
      <c r="H45721"/>
      <c r="I45721"/>
      <c r="J45721"/>
      <c r="K45721"/>
      <c r="L45721"/>
      <c r="M45721"/>
      <c r="N45721"/>
      <c r="O45721"/>
      <c r="P45721"/>
      <c r="Q45721"/>
      <c r="R45721"/>
    </row>
    <row r="45722" spans="3:18" x14ac:dyDescent="0.2">
      <c r="C45722"/>
      <c r="E45722"/>
      <c r="F45722"/>
      <c r="G45722"/>
      <c r="H45722"/>
      <c r="I45722"/>
      <c r="J45722"/>
      <c r="K45722"/>
      <c r="L45722"/>
      <c r="M45722"/>
      <c r="N45722"/>
      <c r="O45722"/>
      <c r="P45722"/>
      <c r="Q45722"/>
      <c r="R45722"/>
    </row>
    <row r="45723" spans="3:18" x14ac:dyDescent="0.2">
      <c r="C45723"/>
      <c r="E45723"/>
      <c r="F45723"/>
      <c r="G45723"/>
      <c r="H45723"/>
      <c r="I45723"/>
      <c r="J45723"/>
      <c r="K45723"/>
      <c r="L45723"/>
      <c r="M45723"/>
      <c r="N45723"/>
      <c r="O45723"/>
      <c r="P45723"/>
      <c r="Q45723"/>
      <c r="R45723"/>
    </row>
    <row r="45724" spans="3:18" x14ac:dyDescent="0.2">
      <c r="C45724"/>
      <c r="E45724"/>
      <c r="F45724"/>
      <c r="G45724"/>
      <c r="H45724"/>
      <c r="I45724"/>
      <c r="J45724"/>
      <c r="K45724"/>
      <c r="L45724"/>
      <c r="M45724"/>
      <c r="N45724"/>
      <c r="O45724"/>
      <c r="P45724"/>
      <c r="Q45724"/>
      <c r="R45724"/>
    </row>
    <row r="45725" spans="3:18" x14ac:dyDescent="0.2">
      <c r="C45725"/>
      <c r="E45725"/>
      <c r="F45725"/>
      <c r="G45725"/>
      <c r="H45725"/>
      <c r="I45725"/>
      <c r="J45725"/>
      <c r="K45725"/>
      <c r="L45725"/>
      <c r="M45725"/>
      <c r="N45725"/>
      <c r="O45725"/>
      <c r="P45725"/>
      <c r="Q45725"/>
      <c r="R45725"/>
    </row>
    <row r="45726" spans="3:18" x14ac:dyDescent="0.2">
      <c r="C45726"/>
      <c r="E45726"/>
      <c r="F45726"/>
      <c r="G45726"/>
      <c r="H45726"/>
      <c r="I45726"/>
      <c r="J45726"/>
      <c r="K45726"/>
      <c r="L45726"/>
      <c r="M45726"/>
      <c r="N45726"/>
      <c r="O45726"/>
      <c r="P45726"/>
      <c r="Q45726"/>
      <c r="R45726"/>
    </row>
    <row r="45727" spans="3:18" x14ac:dyDescent="0.2">
      <c r="C45727"/>
      <c r="E45727"/>
      <c r="F45727"/>
      <c r="G45727"/>
      <c r="H45727"/>
      <c r="I45727"/>
      <c r="J45727"/>
      <c r="K45727"/>
      <c r="L45727"/>
      <c r="M45727"/>
      <c r="N45727"/>
      <c r="O45727"/>
      <c r="P45727"/>
      <c r="Q45727"/>
      <c r="R45727"/>
    </row>
    <row r="45728" spans="3:18" x14ac:dyDescent="0.2">
      <c r="C45728"/>
      <c r="E45728"/>
      <c r="F45728"/>
      <c r="G45728"/>
      <c r="H45728"/>
      <c r="I45728"/>
      <c r="J45728"/>
      <c r="K45728"/>
      <c r="L45728"/>
      <c r="M45728"/>
      <c r="N45728"/>
      <c r="O45728"/>
      <c r="P45728"/>
      <c r="Q45728"/>
      <c r="R45728"/>
    </row>
    <row r="45729" spans="3:18" x14ac:dyDescent="0.2">
      <c r="C45729"/>
      <c r="E45729"/>
      <c r="F45729"/>
      <c r="G45729"/>
      <c r="H45729"/>
      <c r="I45729"/>
      <c r="J45729"/>
      <c r="K45729"/>
      <c r="L45729"/>
      <c r="M45729"/>
      <c r="N45729"/>
      <c r="O45729"/>
      <c r="P45729"/>
      <c r="Q45729"/>
      <c r="R45729"/>
    </row>
    <row r="45730" spans="3:18" x14ac:dyDescent="0.2">
      <c r="C45730"/>
      <c r="E45730"/>
      <c r="F45730"/>
      <c r="G45730"/>
      <c r="H45730"/>
      <c r="I45730"/>
      <c r="J45730"/>
      <c r="K45730"/>
      <c r="L45730"/>
      <c r="M45730"/>
      <c r="N45730"/>
      <c r="O45730"/>
      <c r="P45730"/>
      <c r="Q45730"/>
      <c r="R45730"/>
    </row>
    <row r="45731" spans="3:18" x14ac:dyDescent="0.2">
      <c r="C45731"/>
      <c r="E45731"/>
      <c r="F45731"/>
      <c r="G45731"/>
      <c r="H45731"/>
      <c r="I45731"/>
      <c r="J45731"/>
      <c r="K45731"/>
      <c r="L45731"/>
      <c r="M45731"/>
      <c r="N45731"/>
      <c r="O45731"/>
      <c r="P45731"/>
      <c r="Q45731"/>
      <c r="R45731"/>
    </row>
    <row r="45732" spans="3:18" x14ac:dyDescent="0.2">
      <c r="C45732"/>
      <c r="E45732"/>
      <c r="F45732"/>
      <c r="G45732"/>
      <c r="H45732"/>
      <c r="I45732"/>
      <c r="J45732"/>
      <c r="K45732"/>
      <c r="L45732"/>
      <c r="M45732"/>
      <c r="N45732"/>
      <c r="O45732"/>
      <c r="P45732"/>
      <c r="Q45732"/>
      <c r="R45732"/>
    </row>
    <row r="45733" spans="3:18" x14ac:dyDescent="0.2">
      <c r="C45733"/>
      <c r="E45733"/>
      <c r="F45733"/>
      <c r="G45733"/>
      <c r="H45733"/>
      <c r="I45733"/>
      <c r="J45733"/>
      <c r="K45733"/>
      <c r="L45733"/>
      <c r="M45733"/>
      <c r="N45733"/>
      <c r="O45733"/>
      <c r="P45733"/>
      <c r="Q45733"/>
      <c r="R45733"/>
    </row>
    <row r="45734" spans="3:18" x14ac:dyDescent="0.2">
      <c r="C45734"/>
      <c r="E45734"/>
      <c r="F45734"/>
      <c r="G45734"/>
      <c r="H45734"/>
      <c r="I45734"/>
      <c r="J45734"/>
      <c r="K45734"/>
      <c r="L45734"/>
      <c r="M45734"/>
      <c r="N45734"/>
      <c r="O45734"/>
      <c r="P45734"/>
      <c r="Q45734"/>
      <c r="R45734"/>
    </row>
    <row r="45735" spans="3:18" x14ac:dyDescent="0.2">
      <c r="C45735"/>
      <c r="E45735"/>
      <c r="F45735"/>
      <c r="G45735"/>
      <c r="H45735"/>
      <c r="I45735"/>
      <c r="J45735"/>
      <c r="K45735"/>
      <c r="L45735"/>
      <c r="M45735"/>
      <c r="N45735"/>
      <c r="O45735"/>
      <c r="P45735"/>
      <c r="Q45735"/>
      <c r="R45735"/>
    </row>
    <row r="45736" spans="3:18" x14ac:dyDescent="0.2">
      <c r="C45736"/>
      <c r="E45736"/>
      <c r="F45736"/>
      <c r="G45736"/>
      <c r="H45736"/>
      <c r="I45736"/>
      <c r="J45736"/>
      <c r="K45736"/>
      <c r="L45736"/>
      <c r="M45736"/>
      <c r="N45736"/>
      <c r="O45736"/>
      <c r="P45736"/>
      <c r="Q45736"/>
      <c r="R45736"/>
    </row>
    <row r="45737" spans="3:18" x14ac:dyDescent="0.2">
      <c r="C45737"/>
      <c r="E45737"/>
      <c r="F45737"/>
      <c r="G45737"/>
      <c r="H45737"/>
      <c r="I45737"/>
      <c r="J45737"/>
      <c r="K45737"/>
      <c r="L45737"/>
      <c r="M45737"/>
      <c r="N45737"/>
      <c r="O45737"/>
      <c r="P45737"/>
      <c r="Q45737"/>
      <c r="R45737"/>
    </row>
    <row r="45738" spans="3:18" x14ac:dyDescent="0.2">
      <c r="C45738"/>
      <c r="E45738"/>
      <c r="F45738"/>
      <c r="G45738"/>
      <c r="H45738"/>
      <c r="I45738"/>
      <c r="J45738"/>
      <c r="K45738"/>
      <c r="L45738"/>
      <c r="M45738"/>
      <c r="N45738"/>
      <c r="O45738"/>
      <c r="P45738"/>
      <c r="Q45738"/>
      <c r="R45738"/>
    </row>
    <row r="45739" spans="3:18" x14ac:dyDescent="0.2">
      <c r="C45739"/>
      <c r="E45739"/>
      <c r="F45739"/>
      <c r="G45739"/>
      <c r="H45739"/>
      <c r="I45739"/>
      <c r="J45739"/>
      <c r="K45739"/>
      <c r="L45739"/>
      <c r="M45739"/>
      <c r="N45739"/>
      <c r="O45739"/>
      <c r="P45739"/>
      <c r="Q45739"/>
      <c r="R45739"/>
    </row>
    <row r="45740" spans="3:18" x14ac:dyDescent="0.2">
      <c r="C45740"/>
      <c r="E45740"/>
      <c r="F45740"/>
      <c r="G45740"/>
      <c r="H45740"/>
      <c r="I45740"/>
      <c r="J45740"/>
      <c r="K45740"/>
      <c r="L45740"/>
      <c r="M45740"/>
      <c r="N45740"/>
      <c r="O45740"/>
      <c r="P45740"/>
      <c r="Q45740"/>
      <c r="R45740"/>
    </row>
    <row r="45741" spans="3:18" x14ac:dyDescent="0.2">
      <c r="C45741"/>
      <c r="E45741"/>
      <c r="F45741"/>
      <c r="G45741"/>
      <c r="H45741"/>
      <c r="I45741"/>
      <c r="J45741"/>
      <c r="K45741"/>
      <c r="L45741"/>
      <c r="M45741"/>
      <c r="N45741"/>
      <c r="O45741"/>
      <c r="P45741"/>
      <c r="Q45741"/>
      <c r="R45741"/>
    </row>
    <row r="45742" spans="3:18" x14ac:dyDescent="0.2">
      <c r="C45742"/>
      <c r="E45742"/>
      <c r="F45742"/>
      <c r="G45742"/>
      <c r="H45742"/>
      <c r="I45742"/>
      <c r="J45742"/>
      <c r="K45742"/>
      <c r="L45742"/>
      <c r="M45742"/>
      <c r="N45742"/>
      <c r="O45742"/>
      <c r="P45742"/>
      <c r="Q45742"/>
      <c r="R45742"/>
    </row>
    <row r="45743" spans="3:18" x14ac:dyDescent="0.2">
      <c r="C45743"/>
      <c r="E45743"/>
      <c r="F45743"/>
      <c r="G45743"/>
      <c r="H45743"/>
      <c r="I45743"/>
      <c r="J45743"/>
      <c r="K45743"/>
      <c r="L45743"/>
      <c r="M45743"/>
      <c r="N45743"/>
      <c r="O45743"/>
      <c r="P45743"/>
      <c r="Q45743"/>
      <c r="R45743"/>
    </row>
    <row r="45744" spans="3:18" x14ac:dyDescent="0.2">
      <c r="C45744"/>
      <c r="E45744"/>
      <c r="F45744"/>
      <c r="G45744"/>
      <c r="H45744"/>
      <c r="I45744"/>
      <c r="J45744"/>
      <c r="K45744"/>
      <c r="L45744"/>
      <c r="M45744"/>
      <c r="N45744"/>
      <c r="O45744"/>
      <c r="P45744"/>
      <c r="Q45744"/>
      <c r="R45744"/>
    </row>
    <row r="45745" spans="3:18" x14ac:dyDescent="0.2">
      <c r="C45745"/>
      <c r="E45745"/>
      <c r="F45745"/>
      <c r="G45745"/>
      <c r="H45745"/>
      <c r="I45745"/>
      <c r="J45745"/>
      <c r="K45745"/>
      <c r="L45745"/>
      <c r="M45745"/>
      <c r="N45745"/>
      <c r="O45745"/>
      <c r="P45745"/>
      <c r="Q45745"/>
      <c r="R45745"/>
    </row>
    <row r="45746" spans="3:18" x14ac:dyDescent="0.2">
      <c r="C45746"/>
      <c r="E45746"/>
      <c r="F45746"/>
      <c r="G45746"/>
      <c r="H45746"/>
      <c r="I45746"/>
      <c r="J45746"/>
      <c r="K45746"/>
      <c r="L45746"/>
      <c r="M45746"/>
      <c r="N45746"/>
      <c r="O45746"/>
      <c r="P45746"/>
      <c r="Q45746"/>
      <c r="R45746"/>
    </row>
    <row r="45747" spans="3:18" x14ac:dyDescent="0.2">
      <c r="C45747"/>
      <c r="E45747"/>
      <c r="F45747"/>
      <c r="G45747"/>
      <c r="H45747"/>
      <c r="I45747"/>
      <c r="J45747"/>
      <c r="K45747"/>
      <c r="L45747"/>
      <c r="M45747"/>
      <c r="N45747"/>
      <c r="O45747"/>
      <c r="P45747"/>
      <c r="Q45747"/>
      <c r="R45747"/>
    </row>
    <row r="45748" spans="3:18" x14ac:dyDescent="0.2">
      <c r="C45748"/>
      <c r="E45748"/>
      <c r="F45748"/>
      <c r="G45748"/>
      <c r="H45748"/>
      <c r="I45748"/>
      <c r="J45748"/>
      <c r="K45748"/>
      <c r="L45748"/>
      <c r="M45748"/>
      <c r="N45748"/>
      <c r="O45748"/>
      <c r="P45748"/>
      <c r="Q45748"/>
      <c r="R45748"/>
    </row>
    <row r="45749" spans="3:18" x14ac:dyDescent="0.2">
      <c r="C45749"/>
      <c r="E45749"/>
      <c r="F45749"/>
      <c r="G45749"/>
      <c r="H45749"/>
      <c r="I45749"/>
      <c r="J45749"/>
      <c r="K45749"/>
      <c r="L45749"/>
      <c r="M45749"/>
      <c r="N45749"/>
      <c r="O45749"/>
      <c r="P45749"/>
      <c r="Q45749"/>
      <c r="R45749"/>
    </row>
    <row r="45750" spans="3:18" x14ac:dyDescent="0.2">
      <c r="C45750"/>
      <c r="E45750"/>
      <c r="F45750"/>
      <c r="G45750"/>
      <c r="H45750"/>
      <c r="I45750"/>
      <c r="J45750"/>
      <c r="K45750"/>
      <c r="L45750"/>
      <c r="M45750"/>
      <c r="N45750"/>
      <c r="O45750"/>
      <c r="P45750"/>
      <c r="Q45750"/>
      <c r="R45750"/>
    </row>
    <row r="45751" spans="3:18" x14ac:dyDescent="0.2">
      <c r="C45751"/>
      <c r="E45751"/>
      <c r="F45751"/>
      <c r="G45751"/>
      <c r="H45751"/>
      <c r="I45751"/>
      <c r="J45751"/>
      <c r="K45751"/>
      <c r="L45751"/>
      <c r="M45751"/>
      <c r="N45751"/>
      <c r="O45751"/>
      <c r="P45751"/>
      <c r="Q45751"/>
      <c r="R45751"/>
    </row>
    <row r="45752" spans="3:18" x14ac:dyDescent="0.2">
      <c r="C45752"/>
      <c r="E45752"/>
      <c r="F45752"/>
      <c r="G45752"/>
      <c r="H45752"/>
      <c r="I45752"/>
      <c r="J45752"/>
      <c r="K45752"/>
      <c r="L45752"/>
      <c r="M45752"/>
      <c r="N45752"/>
      <c r="O45752"/>
      <c r="P45752"/>
      <c r="Q45752"/>
      <c r="R45752"/>
    </row>
    <row r="45753" spans="3:18" x14ac:dyDescent="0.2">
      <c r="C45753"/>
      <c r="E45753"/>
      <c r="F45753"/>
      <c r="G45753"/>
      <c r="H45753"/>
      <c r="I45753"/>
      <c r="J45753"/>
      <c r="K45753"/>
      <c r="L45753"/>
      <c r="M45753"/>
      <c r="N45753"/>
      <c r="O45753"/>
      <c r="P45753"/>
      <c r="Q45753"/>
      <c r="R45753"/>
    </row>
    <row r="45754" spans="3:18" x14ac:dyDescent="0.2">
      <c r="C45754"/>
      <c r="E45754"/>
      <c r="F45754"/>
      <c r="G45754"/>
      <c r="H45754"/>
      <c r="I45754"/>
      <c r="J45754"/>
      <c r="K45754"/>
      <c r="L45754"/>
      <c r="M45754"/>
      <c r="N45754"/>
      <c r="O45754"/>
      <c r="P45754"/>
      <c r="Q45754"/>
      <c r="R45754"/>
    </row>
    <row r="45755" spans="3:18" x14ac:dyDescent="0.2">
      <c r="C45755"/>
      <c r="E45755"/>
      <c r="F45755"/>
      <c r="G45755"/>
      <c r="H45755"/>
      <c r="I45755"/>
      <c r="J45755"/>
      <c r="K45755"/>
      <c r="L45755"/>
      <c r="M45755"/>
      <c r="N45755"/>
      <c r="O45755"/>
      <c r="P45755"/>
      <c r="Q45755"/>
      <c r="R45755"/>
    </row>
    <row r="45756" spans="3:18" x14ac:dyDescent="0.2">
      <c r="C45756"/>
      <c r="E45756"/>
      <c r="F45756"/>
      <c r="G45756"/>
      <c r="H45756"/>
      <c r="I45756"/>
      <c r="J45756"/>
      <c r="K45756"/>
      <c r="L45756"/>
      <c r="M45756"/>
      <c r="N45756"/>
      <c r="O45756"/>
      <c r="P45756"/>
      <c r="Q45756"/>
      <c r="R45756"/>
    </row>
    <row r="45757" spans="3:18" x14ac:dyDescent="0.2">
      <c r="C45757"/>
      <c r="E45757"/>
      <c r="F45757"/>
      <c r="G45757"/>
      <c r="H45757"/>
      <c r="I45757"/>
      <c r="J45757"/>
      <c r="K45757"/>
      <c r="L45757"/>
      <c r="M45757"/>
      <c r="N45757"/>
      <c r="O45757"/>
      <c r="P45757"/>
      <c r="Q45757"/>
      <c r="R45757"/>
    </row>
    <row r="45758" spans="3:18" x14ac:dyDescent="0.2">
      <c r="C45758"/>
      <c r="E45758"/>
      <c r="F45758"/>
      <c r="G45758"/>
      <c r="H45758"/>
      <c r="I45758"/>
      <c r="J45758"/>
      <c r="K45758"/>
      <c r="L45758"/>
      <c r="M45758"/>
      <c r="N45758"/>
      <c r="O45758"/>
      <c r="P45758"/>
      <c r="Q45758"/>
      <c r="R45758"/>
    </row>
    <row r="45759" spans="3:18" x14ac:dyDescent="0.2">
      <c r="C45759"/>
      <c r="E45759"/>
      <c r="F45759"/>
      <c r="G45759"/>
      <c r="H45759"/>
      <c r="I45759"/>
      <c r="J45759"/>
      <c r="K45759"/>
      <c r="L45759"/>
      <c r="M45759"/>
      <c r="N45759"/>
      <c r="O45759"/>
      <c r="P45759"/>
      <c r="Q45759"/>
      <c r="R45759"/>
    </row>
    <row r="45760" spans="3:18" x14ac:dyDescent="0.2">
      <c r="C45760"/>
      <c r="E45760"/>
      <c r="F45760"/>
      <c r="G45760"/>
      <c r="H45760"/>
      <c r="I45760"/>
      <c r="J45760"/>
      <c r="K45760"/>
      <c r="L45760"/>
      <c r="M45760"/>
      <c r="N45760"/>
      <c r="O45760"/>
      <c r="P45760"/>
      <c r="Q45760"/>
      <c r="R45760"/>
    </row>
    <row r="45761" spans="3:18" x14ac:dyDescent="0.2">
      <c r="C45761"/>
      <c r="E45761"/>
      <c r="F45761"/>
      <c r="G45761"/>
      <c r="H45761"/>
      <c r="I45761"/>
      <c r="J45761"/>
      <c r="K45761"/>
      <c r="L45761"/>
      <c r="M45761"/>
      <c r="N45761"/>
      <c r="O45761"/>
      <c r="P45761"/>
      <c r="Q45761"/>
      <c r="R45761"/>
    </row>
    <row r="45762" spans="3:18" x14ac:dyDescent="0.2">
      <c r="C45762"/>
      <c r="E45762"/>
      <c r="F45762"/>
      <c r="G45762"/>
      <c r="H45762"/>
      <c r="I45762"/>
      <c r="J45762"/>
      <c r="K45762"/>
      <c r="L45762"/>
      <c r="M45762"/>
      <c r="N45762"/>
      <c r="O45762"/>
      <c r="P45762"/>
      <c r="Q45762"/>
      <c r="R45762"/>
    </row>
    <row r="45763" spans="3:18" x14ac:dyDescent="0.2">
      <c r="C45763"/>
      <c r="E45763"/>
      <c r="F45763"/>
      <c r="G45763"/>
      <c r="H45763"/>
      <c r="I45763"/>
      <c r="J45763"/>
      <c r="K45763"/>
      <c r="L45763"/>
      <c r="M45763"/>
      <c r="N45763"/>
      <c r="O45763"/>
      <c r="P45763"/>
      <c r="Q45763"/>
      <c r="R45763"/>
    </row>
    <row r="45764" spans="3:18" x14ac:dyDescent="0.2">
      <c r="C45764"/>
      <c r="E45764"/>
      <c r="F45764"/>
      <c r="G45764"/>
      <c r="H45764"/>
      <c r="I45764"/>
      <c r="J45764"/>
      <c r="K45764"/>
      <c r="L45764"/>
      <c r="M45764"/>
      <c r="N45764"/>
      <c r="O45764"/>
      <c r="P45764"/>
      <c r="Q45764"/>
      <c r="R45764"/>
    </row>
    <row r="45765" spans="3:18" x14ac:dyDescent="0.2">
      <c r="C45765"/>
      <c r="E45765"/>
      <c r="F45765"/>
      <c r="G45765"/>
      <c r="H45765"/>
      <c r="I45765"/>
      <c r="J45765"/>
      <c r="K45765"/>
      <c r="L45765"/>
      <c r="M45765"/>
      <c r="N45765"/>
      <c r="O45765"/>
      <c r="P45765"/>
      <c r="Q45765"/>
      <c r="R45765"/>
    </row>
    <row r="45766" spans="3:18" x14ac:dyDescent="0.2">
      <c r="C45766"/>
      <c r="E45766"/>
      <c r="F45766"/>
      <c r="G45766"/>
      <c r="H45766"/>
      <c r="I45766"/>
      <c r="J45766"/>
      <c r="K45766"/>
      <c r="L45766"/>
      <c r="M45766"/>
      <c r="N45766"/>
      <c r="O45766"/>
      <c r="P45766"/>
      <c r="Q45766"/>
      <c r="R45766"/>
    </row>
    <row r="45767" spans="3:18" x14ac:dyDescent="0.2">
      <c r="C45767"/>
      <c r="E45767"/>
      <c r="F45767"/>
      <c r="G45767"/>
      <c r="H45767"/>
      <c r="I45767"/>
      <c r="J45767"/>
      <c r="K45767"/>
      <c r="L45767"/>
      <c r="M45767"/>
      <c r="N45767"/>
      <c r="O45767"/>
      <c r="P45767"/>
      <c r="Q45767"/>
      <c r="R45767"/>
    </row>
    <row r="45768" spans="3:18" x14ac:dyDescent="0.2">
      <c r="C45768"/>
      <c r="E45768"/>
      <c r="F45768"/>
      <c r="G45768"/>
      <c r="H45768"/>
      <c r="I45768"/>
      <c r="J45768"/>
      <c r="K45768"/>
      <c r="L45768"/>
      <c r="M45768"/>
      <c r="N45768"/>
      <c r="O45768"/>
      <c r="P45768"/>
      <c r="Q45768"/>
      <c r="R45768"/>
    </row>
    <row r="45769" spans="3:18" x14ac:dyDescent="0.2">
      <c r="C45769"/>
      <c r="E45769"/>
      <c r="F45769"/>
      <c r="G45769"/>
      <c r="H45769"/>
      <c r="I45769"/>
      <c r="J45769"/>
      <c r="K45769"/>
      <c r="L45769"/>
      <c r="M45769"/>
      <c r="N45769"/>
      <c r="O45769"/>
      <c r="P45769"/>
      <c r="Q45769"/>
      <c r="R45769"/>
    </row>
    <row r="45770" spans="3:18" x14ac:dyDescent="0.2">
      <c r="C45770"/>
      <c r="E45770"/>
      <c r="F45770"/>
      <c r="G45770"/>
      <c r="H45770"/>
      <c r="I45770"/>
      <c r="J45770"/>
      <c r="K45770"/>
      <c r="L45770"/>
      <c r="M45770"/>
      <c r="N45770"/>
      <c r="O45770"/>
      <c r="P45770"/>
      <c r="Q45770"/>
      <c r="R45770"/>
    </row>
    <row r="45771" spans="3:18" x14ac:dyDescent="0.2">
      <c r="C45771"/>
      <c r="E45771"/>
      <c r="F45771"/>
      <c r="G45771"/>
      <c r="H45771"/>
      <c r="I45771"/>
      <c r="J45771"/>
      <c r="K45771"/>
      <c r="L45771"/>
      <c r="M45771"/>
      <c r="N45771"/>
      <c r="O45771"/>
      <c r="P45771"/>
      <c r="Q45771"/>
      <c r="R45771"/>
    </row>
    <row r="45772" spans="3:18" x14ac:dyDescent="0.2">
      <c r="C45772"/>
      <c r="E45772"/>
      <c r="F45772"/>
      <c r="G45772"/>
      <c r="H45772"/>
      <c r="I45772"/>
      <c r="J45772"/>
      <c r="K45772"/>
      <c r="L45772"/>
      <c r="M45772"/>
      <c r="N45772"/>
      <c r="O45772"/>
      <c r="P45772"/>
      <c r="Q45772"/>
      <c r="R45772"/>
    </row>
    <row r="45773" spans="3:18" x14ac:dyDescent="0.2">
      <c r="C45773"/>
      <c r="E45773"/>
      <c r="F45773"/>
      <c r="G45773"/>
      <c r="H45773"/>
      <c r="I45773"/>
      <c r="J45773"/>
      <c r="K45773"/>
      <c r="L45773"/>
      <c r="M45773"/>
      <c r="N45773"/>
      <c r="O45773"/>
      <c r="P45773"/>
      <c r="Q45773"/>
      <c r="R45773"/>
    </row>
    <row r="45774" spans="3:18" x14ac:dyDescent="0.2">
      <c r="C45774"/>
      <c r="E45774"/>
      <c r="F45774"/>
      <c r="G45774"/>
      <c r="H45774"/>
      <c r="I45774"/>
      <c r="J45774"/>
      <c r="K45774"/>
      <c r="L45774"/>
      <c r="M45774"/>
      <c r="N45774"/>
      <c r="O45774"/>
      <c r="P45774"/>
      <c r="Q45774"/>
      <c r="R45774"/>
    </row>
    <row r="45775" spans="3:18" x14ac:dyDescent="0.2">
      <c r="C45775"/>
      <c r="E45775"/>
      <c r="F45775"/>
      <c r="G45775"/>
      <c r="H45775"/>
      <c r="I45775"/>
      <c r="J45775"/>
      <c r="K45775"/>
      <c r="L45775"/>
      <c r="M45775"/>
      <c r="N45775"/>
      <c r="O45775"/>
      <c r="P45775"/>
      <c r="Q45775"/>
      <c r="R45775"/>
    </row>
    <row r="45776" spans="3:18" x14ac:dyDescent="0.2">
      <c r="C45776"/>
      <c r="E45776"/>
      <c r="F45776"/>
      <c r="G45776"/>
      <c r="H45776"/>
      <c r="I45776"/>
      <c r="J45776"/>
      <c r="K45776"/>
      <c r="L45776"/>
      <c r="M45776"/>
      <c r="N45776"/>
      <c r="O45776"/>
      <c r="P45776"/>
      <c r="Q45776"/>
      <c r="R45776"/>
    </row>
    <row r="45777" spans="3:18" x14ac:dyDescent="0.2">
      <c r="C45777"/>
      <c r="E45777"/>
      <c r="F45777"/>
      <c r="G45777"/>
      <c r="H45777"/>
      <c r="I45777"/>
      <c r="J45777"/>
      <c r="K45777"/>
      <c r="L45777"/>
      <c r="M45777"/>
      <c r="N45777"/>
      <c r="O45777"/>
      <c r="P45777"/>
      <c r="Q45777"/>
      <c r="R45777"/>
    </row>
    <row r="45778" spans="3:18" x14ac:dyDescent="0.2">
      <c r="C45778"/>
      <c r="E45778"/>
      <c r="F45778"/>
      <c r="G45778"/>
      <c r="H45778"/>
      <c r="I45778"/>
      <c r="J45778"/>
      <c r="K45778"/>
      <c r="L45778"/>
      <c r="M45778"/>
      <c r="N45778"/>
      <c r="O45778"/>
      <c r="P45778"/>
      <c r="Q45778"/>
      <c r="R45778"/>
    </row>
    <row r="45779" spans="3:18" x14ac:dyDescent="0.2">
      <c r="C45779"/>
      <c r="E45779"/>
      <c r="F45779"/>
      <c r="G45779"/>
      <c r="H45779"/>
      <c r="I45779"/>
      <c r="J45779"/>
      <c r="K45779"/>
      <c r="L45779"/>
      <c r="M45779"/>
      <c r="N45779"/>
      <c r="O45779"/>
      <c r="P45779"/>
      <c r="Q45779"/>
      <c r="R45779"/>
    </row>
    <row r="45780" spans="3:18" x14ac:dyDescent="0.2">
      <c r="C45780"/>
      <c r="E45780"/>
      <c r="F45780"/>
      <c r="G45780"/>
      <c r="H45780"/>
      <c r="I45780"/>
      <c r="J45780"/>
      <c r="K45780"/>
      <c r="L45780"/>
      <c r="M45780"/>
      <c r="N45780"/>
      <c r="O45780"/>
      <c r="P45780"/>
      <c r="Q45780"/>
      <c r="R45780"/>
    </row>
    <row r="45781" spans="3:18" x14ac:dyDescent="0.2">
      <c r="C45781"/>
      <c r="E45781"/>
      <c r="F45781"/>
      <c r="G45781"/>
      <c r="H45781"/>
      <c r="I45781"/>
      <c r="J45781"/>
      <c r="K45781"/>
      <c r="L45781"/>
      <c r="M45781"/>
      <c r="N45781"/>
      <c r="O45781"/>
      <c r="P45781"/>
      <c r="Q45781"/>
      <c r="R45781"/>
    </row>
    <row r="45782" spans="3:18" x14ac:dyDescent="0.2">
      <c r="C45782"/>
      <c r="E45782"/>
      <c r="F45782"/>
      <c r="G45782"/>
      <c r="H45782"/>
      <c r="I45782"/>
      <c r="J45782"/>
      <c r="K45782"/>
      <c r="L45782"/>
      <c r="M45782"/>
      <c r="N45782"/>
      <c r="O45782"/>
      <c r="P45782"/>
      <c r="Q45782"/>
      <c r="R45782"/>
    </row>
    <row r="45783" spans="3:18" x14ac:dyDescent="0.2">
      <c r="C45783"/>
      <c r="E45783"/>
      <c r="F45783"/>
      <c r="G45783"/>
      <c r="H45783"/>
      <c r="I45783"/>
      <c r="J45783"/>
      <c r="K45783"/>
      <c r="L45783"/>
      <c r="M45783"/>
      <c r="N45783"/>
      <c r="O45783"/>
      <c r="P45783"/>
      <c r="Q45783"/>
      <c r="R45783"/>
    </row>
    <row r="45784" spans="3:18" x14ac:dyDescent="0.2">
      <c r="C45784"/>
      <c r="E45784"/>
      <c r="F45784"/>
      <c r="G45784"/>
      <c r="H45784"/>
      <c r="I45784"/>
      <c r="J45784"/>
      <c r="K45784"/>
      <c r="L45784"/>
      <c r="M45784"/>
      <c r="N45784"/>
      <c r="O45784"/>
      <c r="P45784"/>
      <c r="Q45784"/>
      <c r="R45784"/>
    </row>
    <row r="45785" spans="3:18" x14ac:dyDescent="0.2">
      <c r="C45785"/>
      <c r="E45785"/>
      <c r="F45785"/>
      <c r="G45785"/>
      <c r="H45785"/>
      <c r="I45785"/>
      <c r="J45785"/>
      <c r="K45785"/>
      <c r="L45785"/>
      <c r="M45785"/>
      <c r="N45785"/>
      <c r="O45785"/>
      <c r="P45785"/>
      <c r="Q45785"/>
      <c r="R45785"/>
    </row>
    <row r="45786" spans="3:18" x14ac:dyDescent="0.2">
      <c r="C45786"/>
      <c r="E45786"/>
      <c r="F45786"/>
      <c r="G45786"/>
      <c r="H45786"/>
      <c r="I45786"/>
      <c r="J45786"/>
      <c r="K45786"/>
      <c r="L45786"/>
      <c r="M45786"/>
      <c r="N45786"/>
      <c r="O45786"/>
      <c r="P45786"/>
      <c r="Q45786"/>
      <c r="R45786"/>
    </row>
    <row r="45787" spans="3:18" x14ac:dyDescent="0.2">
      <c r="C45787"/>
      <c r="E45787"/>
      <c r="F45787"/>
      <c r="G45787"/>
      <c r="H45787"/>
      <c r="I45787"/>
      <c r="J45787"/>
      <c r="K45787"/>
      <c r="L45787"/>
      <c r="M45787"/>
      <c r="N45787"/>
      <c r="O45787"/>
      <c r="P45787"/>
      <c r="Q45787"/>
      <c r="R45787"/>
    </row>
    <row r="45788" spans="3:18" x14ac:dyDescent="0.2">
      <c r="C45788"/>
      <c r="E45788"/>
      <c r="F45788"/>
      <c r="G45788"/>
      <c r="H45788"/>
      <c r="I45788"/>
      <c r="J45788"/>
      <c r="K45788"/>
      <c r="L45788"/>
      <c r="M45788"/>
      <c r="N45788"/>
      <c r="O45788"/>
      <c r="P45788"/>
      <c r="Q45788"/>
      <c r="R45788"/>
    </row>
    <row r="45789" spans="3:18" x14ac:dyDescent="0.2">
      <c r="C45789"/>
      <c r="E45789"/>
      <c r="F45789"/>
      <c r="G45789"/>
      <c r="H45789"/>
      <c r="I45789"/>
      <c r="J45789"/>
      <c r="K45789"/>
      <c r="L45789"/>
      <c r="M45789"/>
      <c r="N45789"/>
      <c r="O45789"/>
      <c r="P45789"/>
      <c r="Q45789"/>
      <c r="R45789"/>
    </row>
    <row r="45790" spans="3:18" x14ac:dyDescent="0.2">
      <c r="C45790"/>
      <c r="E45790"/>
      <c r="F45790"/>
      <c r="G45790"/>
      <c r="H45790"/>
      <c r="I45790"/>
      <c r="J45790"/>
      <c r="K45790"/>
      <c r="L45790"/>
      <c r="M45790"/>
      <c r="N45790"/>
      <c r="O45790"/>
      <c r="P45790"/>
      <c r="Q45790"/>
      <c r="R45790"/>
    </row>
    <row r="45791" spans="3:18" x14ac:dyDescent="0.2">
      <c r="C45791"/>
      <c r="E45791"/>
      <c r="F45791"/>
      <c r="G45791"/>
      <c r="H45791"/>
      <c r="I45791"/>
      <c r="J45791"/>
      <c r="K45791"/>
      <c r="L45791"/>
      <c r="M45791"/>
      <c r="N45791"/>
      <c r="O45791"/>
      <c r="P45791"/>
      <c r="Q45791"/>
      <c r="R45791"/>
    </row>
    <row r="45792" spans="3:18" x14ac:dyDescent="0.2">
      <c r="C45792"/>
      <c r="E45792"/>
      <c r="F45792"/>
      <c r="G45792"/>
      <c r="H45792"/>
      <c r="I45792"/>
      <c r="J45792"/>
      <c r="K45792"/>
      <c r="L45792"/>
      <c r="M45792"/>
      <c r="N45792"/>
      <c r="O45792"/>
      <c r="P45792"/>
      <c r="Q45792"/>
      <c r="R45792"/>
    </row>
    <row r="45793" spans="3:18" x14ac:dyDescent="0.2">
      <c r="C45793"/>
      <c r="E45793"/>
      <c r="F45793"/>
      <c r="G45793"/>
      <c r="H45793"/>
      <c r="I45793"/>
      <c r="J45793"/>
      <c r="K45793"/>
      <c r="L45793"/>
      <c r="M45793"/>
      <c r="N45793"/>
      <c r="O45793"/>
      <c r="P45793"/>
      <c r="Q45793"/>
      <c r="R45793"/>
    </row>
    <row r="45794" spans="3:18" x14ac:dyDescent="0.2">
      <c r="C45794"/>
      <c r="E45794"/>
      <c r="F45794"/>
      <c r="G45794"/>
      <c r="H45794"/>
      <c r="I45794"/>
      <c r="J45794"/>
      <c r="K45794"/>
      <c r="L45794"/>
      <c r="M45794"/>
      <c r="N45794"/>
      <c r="O45794"/>
      <c r="P45794"/>
      <c r="Q45794"/>
      <c r="R45794"/>
    </row>
    <row r="45795" spans="3:18" x14ac:dyDescent="0.2">
      <c r="C45795"/>
      <c r="E45795"/>
      <c r="F45795"/>
      <c r="G45795"/>
      <c r="H45795"/>
      <c r="I45795"/>
      <c r="J45795"/>
      <c r="K45795"/>
      <c r="L45795"/>
      <c r="M45795"/>
      <c r="N45795"/>
      <c r="O45795"/>
      <c r="P45795"/>
      <c r="Q45795"/>
      <c r="R45795"/>
    </row>
    <row r="45796" spans="3:18" x14ac:dyDescent="0.2">
      <c r="C45796"/>
      <c r="E45796"/>
      <c r="F45796"/>
      <c r="G45796"/>
      <c r="H45796"/>
      <c r="I45796"/>
      <c r="J45796"/>
      <c r="K45796"/>
      <c r="L45796"/>
      <c r="M45796"/>
      <c r="N45796"/>
      <c r="O45796"/>
      <c r="P45796"/>
      <c r="Q45796"/>
      <c r="R45796"/>
    </row>
    <row r="45797" spans="3:18" x14ac:dyDescent="0.2">
      <c r="C45797"/>
      <c r="E45797"/>
      <c r="F45797"/>
      <c r="G45797"/>
      <c r="H45797"/>
      <c r="I45797"/>
      <c r="J45797"/>
      <c r="K45797"/>
      <c r="L45797"/>
      <c r="M45797"/>
      <c r="N45797"/>
      <c r="O45797"/>
      <c r="P45797"/>
      <c r="Q45797"/>
      <c r="R45797"/>
    </row>
    <row r="45798" spans="3:18" x14ac:dyDescent="0.2">
      <c r="C45798"/>
      <c r="E45798"/>
      <c r="F45798"/>
      <c r="G45798"/>
      <c r="H45798"/>
      <c r="I45798"/>
      <c r="J45798"/>
      <c r="K45798"/>
      <c r="L45798"/>
      <c r="M45798"/>
      <c r="N45798"/>
      <c r="O45798"/>
      <c r="P45798"/>
      <c r="Q45798"/>
      <c r="R45798"/>
    </row>
    <row r="45799" spans="3:18" x14ac:dyDescent="0.2">
      <c r="C45799"/>
      <c r="E45799"/>
      <c r="F45799"/>
      <c r="G45799"/>
      <c r="H45799"/>
      <c r="I45799"/>
      <c r="J45799"/>
      <c r="K45799"/>
      <c r="L45799"/>
      <c r="M45799"/>
      <c r="N45799"/>
      <c r="O45799"/>
      <c r="P45799"/>
      <c r="Q45799"/>
      <c r="R45799"/>
    </row>
    <row r="45800" spans="3:18" x14ac:dyDescent="0.2">
      <c r="C45800"/>
      <c r="E45800"/>
      <c r="F45800"/>
      <c r="G45800"/>
      <c r="H45800"/>
      <c r="I45800"/>
      <c r="J45800"/>
      <c r="K45800"/>
      <c r="L45800"/>
      <c r="M45800"/>
      <c r="N45800"/>
      <c r="O45800"/>
      <c r="P45800"/>
      <c r="Q45800"/>
      <c r="R45800"/>
    </row>
    <row r="45801" spans="3:18" x14ac:dyDescent="0.2">
      <c r="C45801"/>
      <c r="E45801"/>
      <c r="F45801"/>
      <c r="G45801"/>
      <c r="H45801"/>
      <c r="I45801"/>
      <c r="J45801"/>
      <c r="K45801"/>
      <c r="L45801"/>
      <c r="M45801"/>
      <c r="N45801"/>
      <c r="O45801"/>
      <c r="P45801"/>
      <c r="Q45801"/>
      <c r="R45801"/>
    </row>
    <row r="45802" spans="3:18" x14ac:dyDescent="0.2">
      <c r="C45802"/>
      <c r="E45802"/>
      <c r="F45802"/>
      <c r="G45802"/>
      <c r="H45802"/>
      <c r="I45802"/>
      <c r="J45802"/>
      <c r="K45802"/>
      <c r="L45802"/>
      <c r="M45802"/>
      <c r="N45802"/>
      <c r="O45802"/>
      <c r="P45802"/>
      <c r="Q45802"/>
      <c r="R45802"/>
    </row>
    <row r="45803" spans="3:18" x14ac:dyDescent="0.2">
      <c r="C45803"/>
      <c r="E45803"/>
      <c r="F45803"/>
      <c r="G45803"/>
      <c r="H45803"/>
      <c r="I45803"/>
      <c r="J45803"/>
      <c r="K45803"/>
      <c r="L45803"/>
      <c r="M45803"/>
      <c r="N45803"/>
      <c r="O45803"/>
      <c r="P45803"/>
      <c r="Q45803"/>
      <c r="R45803"/>
    </row>
    <row r="45804" spans="3:18" x14ac:dyDescent="0.2">
      <c r="C45804"/>
      <c r="E45804"/>
      <c r="F45804"/>
      <c r="G45804"/>
      <c r="H45804"/>
      <c r="I45804"/>
      <c r="J45804"/>
      <c r="K45804"/>
      <c r="L45804"/>
      <c r="M45804"/>
      <c r="N45804"/>
      <c r="O45804"/>
      <c r="P45804"/>
      <c r="Q45804"/>
      <c r="R45804"/>
    </row>
    <row r="45805" spans="3:18" x14ac:dyDescent="0.2">
      <c r="C45805"/>
      <c r="E45805"/>
      <c r="F45805"/>
      <c r="G45805"/>
      <c r="H45805"/>
      <c r="I45805"/>
      <c r="J45805"/>
      <c r="K45805"/>
      <c r="L45805"/>
      <c r="M45805"/>
      <c r="N45805"/>
      <c r="O45805"/>
      <c r="P45805"/>
      <c r="Q45805"/>
      <c r="R45805"/>
    </row>
    <row r="45806" spans="3:18" x14ac:dyDescent="0.2">
      <c r="C45806"/>
      <c r="E45806"/>
      <c r="F45806"/>
      <c r="G45806"/>
      <c r="H45806"/>
      <c r="I45806"/>
      <c r="J45806"/>
      <c r="K45806"/>
      <c r="L45806"/>
      <c r="M45806"/>
      <c r="N45806"/>
      <c r="O45806"/>
      <c r="P45806"/>
      <c r="Q45806"/>
      <c r="R45806"/>
    </row>
    <row r="45807" spans="3:18" x14ac:dyDescent="0.2">
      <c r="C45807"/>
      <c r="E45807"/>
      <c r="F45807"/>
      <c r="G45807"/>
      <c r="H45807"/>
      <c r="I45807"/>
      <c r="J45807"/>
      <c r="K45807"/>
      <c r="L45807"/>
      <c r="M45807"/>
      <c r="N45807"/>
      <c r="O45807"/>
      <c r="P45807"/>
      <c r="Q45807"/>
      <c r="R45807"/>
    </row>
    <row r="45808" spans="3:18" x14ac:dyDescent="0.2">
      <c r="C45808"/>
      <c r="E45808"/>
      <c r="F45808"/>
      <c r="G45808"/>
      <c r="H45808"/>
      <c r="I45808"/>
      <c r="J45808"/>
      <c r="K45808"/>
      <c r="L45808"/>
      <c r="M45808"/>
      <c r="N45808"/>
      <c r="O45808"/>
      <c r="P45808"/>
      <c r="Q45808"/>
      <c r="R45808"/>
    </row>
    <row r="45809" spans="3:18" x14ac:dyDescent="0.2">
      <c r="C45809"/>
      <c r="E45809"/>
      <c r="F45809"/>
      <c r="G45809"/>
      <c r="H45809"/>
      <c r="I45809"/>
      <c r="J45809"/>
      <c r="K45809"/>
      <c r="L45809"/>
      <c r="M45809"/>
      <c r="N45809"/>
      <c r="O45809"/>
      <c r="P45809"/>
      <c r="Q45809"/>
      <c r="R45809"/>
    </row>
    <row r="45810" spans="3:18" x14ac:dyDescent="0.2">
      <c r="C45810"/>
      <c r="E45810"/>
      <c r="F45810"/>
      <c r="G45810"/>
      <c r="H45810"/>
      <c r="I45810"/>
      <c r="J45810"/>
      <c r="K45810"/>
      <c r="L45810"/>
      <c r="M45810"/>
      <c r="N45810"/>
      <c r="O45810"/>
      <c r="P45810"/>
      <c r="Q45810"/>
      <c r="R45810"/>
    </row>
    <row r="45811" spans="3:18" x14ac:dyDescent="0.2">
      <c r="C45811"/>
      <c r="E45811"/>
      <c r="F45811"/>
      <c r="G45811"/>
      <c r="H45811"/>
      <c r="I45811"/>
      <c r="J45811"/>
      <c r="K45811"/>
      <c r="L45811"/>
      <c r="M45811"/>
      <c r="N45811"/>
      <c r="O45811"/>
      <c r="P45811"/>
      <c r="Q45811"/>
      <c r="R45811"/>
    </row>
    <row r="45812" spans="3:18" x14ac:dyDescent="0.2">
      <c r="C45812"/>
      <c r="E45812"/>
      <c r="F45812"/>
      <c r="G45812"/>
      <c r="H45812"/>
      <c r="I45812"/>
      <c r="J45812"/>
      <c r="K45812"/>
      <c r="L45812"/>
      <c r="M45812"/>
      <c r="N45812"/>
      <c r="O45812"/>
      <c r="P45812"/>
      <c r="Q45812"/>
      <c r="R45812"/>
    </row>
    <row r="45813" spans="3:18" x14ac:dyDescent="0.2">
      <c r="C45813"/>
      <c r="E45813"/>
      <c r="F45813"/>
      <c r="G45813"/>
      <c r="H45813"/>
      <c r="I45813"/>
      <c r="J45813"/>
      <c r="K45813"/>
      <c r="L45813"/>
      <c r="M45813"/>
      <c r="N45813"/>
      <c r="O45813"/>
      <c r="P45813"/>
      <c r="Q45813"/>
      <c r="R45813"/>
    </row>
    <row r="45814" spans="3:18" x14ac:dyDescent="0.2">
      <c r="C45814"/>
      <c r="E45814"/>
      <c r="F45814"/>
      <c r="G45814"/>
      <c r="H45814"/>
      <c r="I45814"/>
      <c r="J45814"/>
      <c r="K45814"/>
      <c r="L45814"/>
      <c r="M45814"/>
      <c r="N45814"/>
      <c r="O45814"/>
      <c r="P45814"/>
      <c r="Q45814"/>
      <c r="R45814"/>
    </row>
    <row r="45815" spans="3:18" x14ac:dyDescent="0.2">
      <c r="C45815"/>
      <c r="E45815"/>
      <c r="F45815"/>
      <c r="G45815"/>
      <c r="H45815"/>
      <c r="I45815"/>
      <c r="J45815"/>
      <c r="K45815"/>
      <c r="L45815"/>
      <c r="M45815"/>
      <c r="N45815"/>
      <c r="O45815"/>
      <c r="P45815"/>
      <c r="Q45815"/>
      <c r="R45815"/>
    </row>
    <row r="45816" spans="3:18" x14ac:dyDescent="0.2">
      <c r="C45816"/>
      <c r="E45816"/>
      <c r="F45816"/>
      <c r="G45816"/>
      <c r="H45816"/>
      <c r="I45816"/>
      <c r="J45816"/>
      <c r="K45816"/>
      <c r="L45816"/>
      <c r="M45816"/>
      <c r="N45816"/>
      <c r="O45816"/>
      <c r="P45816"/>
      <c r="Q45816"/>
      <c r="R45816"/>
    </row>
    <row r="45817" spans="3:18" x14ac:dyDescent="0.2">
      <c r="C45817"/>
      <c r="E45817"/>
      <c r="F45817"/>
      <c r="G45817"/>
      <c r="H45817"/>
      <c r="I45817"/>
      <c r="J45817"/>
      <c r="K45817"/>
      <c r="L45817"/>
      <c r="M45817"/>
      <c r="N45817"/>
      <c r="O45817"/>
      <c r="P45817"/>
      <c r="Q45817"/>
      <c r="R45817"/>
    </row>
    <row r="45818" spans="3:18" x14ac:dyDescent="0.2">
      <c r="C45818"/>
      <c r="E45818"/>
      <c r="F45818"/>
      <c r="G45818"/>
      <c r="H45818"/>
      <c r="I45818"/>
      <c r="J45818"/>
      <c r="K45818"/>
      <c r="L45818"/>
      <c r="M45818"/>
      <c r="N45818"/>
      <c r="O45818"/>
      <c r="P45818"/>
      <c r="Q45818"/>
      <c r="R45818"/>
    </row>
    <row r="45819" spans="3:18" x14ac:dyDescent="0.2">
      <c r="C45819"/>
      <c r="E45819"/>
      <c r="F45819"/>
      <c r="G45819"/>
      <c r="H45819"/>
      <c r="I45819"/>
      <c r="J45819"/>
      <c r="K45819"/>
      <c r="L45819"/>
      <c r="M45819"/>
      <c r="N45819"/>
      <c r="O45819"/>
      <c r="P45819"/>
      <c r="Q45819"/>
      <c r="R45819"/>
    </row>
    <row r="45820" spans="3:18" x14ac:dyDescent="0.2">
      <c r="C45820"/>
      <c r="E45820"/>
      <c r="F45820"/>
      <c r="G45820"/>
      <c r="H45820"/>
      <c r="I45820"/>
      <c r="J45820"/>
      <c r="K45820"/>
      <c r="L45820"/>
      <c r="M45820"/>
      <c r="N45820"/>
      <c r="O45820"/>
      <c r="P45820"/>
      <c r="Q45820"/>
      <c r="R45820"/>
    </row>
    <row r="45821" spans="3:18" x14ac:dyDescent="0.2">
      <c r="C45821"/>
      <c r="E45821"/>
      <c r="F45821"/>
      <c r="G45821"/>
      <c r="H45821"/>
      <c r="I45821"/>
      <c r="J45821"/>
      <c r="K45821"/>
      <c r="L45821"/>
      <c r="M45821"/>
      <c r="N45821"/>
      <c r="O45821"/>
      <c r="P45821"/>
      <c r="Q45821"/>
      <c r="R45821"/>
    </row>
    <row r="45822" spans="3:18" x14ac:dyDescent="0.2">
      <c r="C45822"/>
      <c r="E45822"/>
      <c r="F45822"/>
      <c r="G45822"/>
      <c r="H45822"/>
      <c r="I45822"/>
      <c r="J45822"/>
      <c r="K45822"/>
      <c r="L45822"/>
      <c r="M45822"/>
      <c r="N45822"/>
      <c r="O45822"/>
      <c r="P45822"/>
      <c r="Q45822"/>
      <c r="R45822"/>
    </row>
    <row r="45823" spans="3:18" x14ac:dyDescent="0.2">
      <c r="C45823"/>
      <c r="E45823"/>
      <c r="F45823"/>
      <c r="G45823"/>
      <c r="H45823"/>
      <c r="I45823"/>
      <c r="J45823"/>
      <c r="K45823"/>
      <c r="L45823"/>
      <c r="M45823"/>
      <c r="N45823"/>
      <c r="O45823"/>
      <c r="P45823"/>
      <c r="Q45823"/>
      <c r="R45823"/>
    </row>
    <row r="45824" spans="3:18" x14ac:dyDescent="0.2">
      <c r="C45824"/>
      <c r="E45824"/>
      <c r="F45824"/>
      <c r="G45824"/>
      <c r="H45824"/>
      <c r="I45824"/>
      <c r="J45824"/>
      <c r="K45824"/>
      <c r="L45824"/>
      <c r="M45824"/>
      <c r="N45824"/>
      <c r="O45824"/>
      <c r="P45824"/>
      <c r="Q45824"/>
      <c r="R45824"/>
    </row>
    <row r="45825" spans="3:18" x14ac:dyDescent="0.2">
      <c r="C45825"/>
      <c r="E45825"/>
      <c r="F45825"/>
      <c r="G45825"/>
      <c r="H45825"/>
      <c r="I45825"/>
      <c r="J45825"/>
      <c r="K45825"/>
      <c r="L45825"/>
      <c r="M45825"/>
      <c r="N45825"/>
      <c r="O45825"/>
      <c r="P45825"/>
      <c r="Q45825"/>
      <c r="R45825"/>
    </row>
    <row r="45826" spans="3:18" x14ac:dyDescent="0.2">
      <c r="C45826"/>
      <c r="E45826"/>
      <c r="F45826"/>
      <c r="G45826"/>
      <c r="H45826"/>
      <c r="I45826"/>
      <c r="J45826"/>
      <c r="K45826"/>
      <c r="L45826"/>
      <c r="M45826"/>
      <c r="N45826"/>
      <c r="O45826"/>
      <c r="P45826"/>
      <c r="Q45826"/>
      <c r="R45826"/>
    </row>
    <row r="45827" spans="3:18" x14ac:dyDescent="0.2">
      <c r="C45827"/>
      <c r="E45827"/>
      <c r="F45827"/>
      <c r="G45827"/>
      <c r="H45827"/>
      <c r="I45827"/>
      <c r="J45827"/>
      <c r="K45827"/>
      <c r="L45827"/>
      <c r="M45827"/>
      <c r="N45827"/>
      <c r="O45827"/>
      <c r="P45827"/>
      <c r="Q45827"/>
      <c r="R45827"/>
    </row>
    <row r="45828" spans="3:18" x14ac:dyDescent="0.2">
      <c r="C45828"/>
      <c r="E45828"/>
      <c r="F45828"/>
      <c r="G45828"/>
      <c r="H45828"/>
      <c r="I45828"/>
      <c r="J45828"/>
      <c r="K45828"/>
      <c r="L45828"/>
      <c r="M45828"/>
      <c r="N45828"/>
      <c r="O45828"/>
      <c r="P45828"/>
      <c r="Q45828"/>
      <c r="R45828"/>
    </row>
    <row r="45829" spans="3:18" x14ac:dyDescent="0.2">
      <c r="C45829"/>
      <c r="E45829"/>
      <c r="F45829"/>
      <c r="G45829"/>
      <c r="H45829"/>
      <c r="I45829"/>
      <c r="J45829"/>
      <c r="K45829"/>
      <c r="L45829"/>
      <c r="M45829"/>
      <c r="N45829"/>
      <c r="O45829"/>
      <c r="P45829"/>
      <c r="Q45829"/>
      <c r="R45829"/>
    </row>
    <row r="45830" spans="3:18" x14ac:dyDescent="0.2">
      <c r="C45830"/>
      <c r="E45830"/>
      <c r="F45830"/>
      <c r="G45830"/>
      <c r="H45830"/>
      <c r="I45830"/>
      <c r="J45830"/>
      <c r="K45830"/>
      <c r="L45830"/>
      <c r="M45830"/>
      <c r="N45830"/>
      <c r="O45830"/>
      <c r="P45830"/>
      <c r="Q45830"/>
      <c r="R45830"/>
    </row>
    <row r="45831" spans="3:18" x14ac:dyDescent="0.2">
      <c r="C45831"/>
      <c r="E45831"/>
      <c r="F45831"/>
      <c r="G45831"/>
      <c r="H45831"/>
      <c r="I45831"/>
      <c r="J45831"/>
      <c r="K45831"/>
      <c r="L45831"/>
      <c r="M45831"/>
      <c r="N45831"/>
      <c r="O45831"/>
      <c r="P45831"/>
      <c r="Q45831"/>
      <c r="R45831"/>
    </row>
    <row r="45832" spans="3:18" x14ac:dyDescent="0.2">
      <c r="C45832"/>
      <c r="E45832"/>
      <c r="F45832"/>
      <c r="G45832"/>
      <c r="H45832"/>
      <c r="I45832"/>
      <c r="J45832"/>
      <c r="K45832"/>
      <c r="L45832"/>
      <c r="M45832"/>
      <c r="N45832"/>
      <c r="O45832"/>
      <c r="P45832"/>
      <c r="Q45832"/>
      <c r="R45832"/>
    </row>
    <row r="45833" spans="3:18" x14ac:dyDescent="0.2">
      <c r="C45833"/>
      <c r="E45833"/>
      <c r="F45833"/>
      <c r="G45833"/>
      <c r="H45833"/>
      <c r="I45833"/>
      <c r="J45833"/>
      <c r="K45833"/>
      <c r="L45833"/>
      <c r="M45833"/>
      <c r="N45833"/>
      <c r="O45833"/>
      <c r="P45833"/>
      <c r="Q45833"/>
      <c r="R45833"/>
    </row>
    <row r="45834" spans="3:18" x14ac:dyDescent="0.2">
      <c r="C45834"/>
      <c r="E45834"/>
      <c r="F45834"/>
      <c r="G45834"/>
      <c r="H45834"/>
      <c r="I45834"/>
      <c r="J45834"/>
      <c r="K45834"/>
      <c r="L45834"/>
      <c r="M45834"/>
      <c r="N45834"/>
      <c r="O45834"/>
      <c r="P45834"/>
      <c r="Q45834"/>
      <c r="R45834"/>
    </row>
    <row r="45835" spans="3:18" x14ac:dyDescent="0.2">
      <c r="C45835"/>
      <c r="E45835"/>
      <c r="F45835"/>
      <c r="G45835"/>
      <c r="H45835"/>
      <c r="I45835"/>
      <c r="J45835"/>
      <c r="K45835"/>
      <c r="L45835"/>
      <c r="M45835"/>
      <c r="N45835"/>
      <c r="O45835"/>
      <c r="P45835"/>
      <c r="Q45835"/>
      <c r="R45835"/>
    </row>
    <row r="45836" spans="3:18" x14ac:dyDescent="0.2">
      <c r="C45836"/>
      <c r="E45836"/>
      <c r="F45836"/>
      <c r="G45836"/>
      <c r="H45836"/>
      <c r="I45836"/>
      <c r="J45836"/>
      <c r="K45836"/>
      <c r="L45836"/>
      <c r="M45836"/>
      <c r="N45836"/>
      <c r="O45836"/>
      <c r="P45836"/>
      <c r="Q45836"/>
      <c r="R45836"/>
    </row>
    <row r="45837" spans="3:18" x14ac:dyDescent="0.2">
      <c r="C45837"/>
      <c r="E45837"/>
      <c r="F45837"/>
      <c r="G45837"/>
      <c r="H45837"/>
      <c r="I45837"/>
      <c r="J45837"/>
      <c r="K45837"/>
      <c r="L45837"/>
      <c r="M45837"/>
      <c r="N45837"/>
      <c r="O45837"/>
      <c r="P45837"/>
      <c r="Q45837"/>
      <c r="R45837"/>
    </row>
    <row r="45838" spans="3:18" x14ac:dyDescent="0.2">
      <c r="C45838"/>
      <c r="E45838"/>
      <c r="F45838"/>
      <c r="G45838"/>
      <c r="H45838"/>
      <c r="I45838"/>
      <c r="J45838"/>
      <c r="K45838"/>
      <c r="L45838"/>
      <c r="M45838"/>
      <c r="N45838"/>
      <c r="O45838"/>
      <c r="P45838"/>
      <c r="Q45838"/>
      <c r="R45838"/>
    </row>
    <row r="45839" spans="3:18" x14ac:dyDescent="0.2">
      <c r="C45839"/>
      <c r="E45839"/>
      <c r="F45839"/>
      <c r="G45839"/>
      <c r="H45839"/>
      <c r="I45839"/>
      <c r="J45839"/>
      <c r="K45839"/>
      <c r="L45839"/>
      <c r="M45839"/>
      <c r="N45839"/>
      <c r="O45839"/>
      <c r="P45839"/>
      <c r="Q45839"/>
      <c r="R45839"/>
    </row>
    <row r="45840" spans="3:18" x14ac:dyDescent="0.2">
      <c r="C45840"/>
      <c r="E45840"/>
      <c r="F45840"/>
      <c r="G45840"/>
      <c r="H45840"/>
      <c r="I45840"/>
      <c r="J45840"/>
      <c r="K45840"/>
      <c r="L45840"/>
      <c r="M45840"/>
      <c r="N45840"/>
      <c r="O45840"/>
      <c r="P45840"/>
      <c r="Q45840"/>
      <c r="R45840"/>
    </row>
    <row r="45841" spans="3:18" x14ac:dyDescent="0.2">
      <c r="C45841"/>
      <c r="E45841"/>
      <c r="F45841"/>
      <c r="G45841"/>
      <c r="H45841"/>
      <c r="I45841"/>
      <c r="J45841"/>
      <c r="K45841"/>
      <c r="L45841"/>
      <c r="M45841"/>
      <c r="N45841"/>
      <c r="O45841"/>
      <c r="P45841"/>
      <c r="Q45841"/>
      <c r="R45841"/>
    </row>
    <row r="45842" spans="3:18" x14ac:dyDescent="0.2">
      <c r="C45842"/>
      <c r="E45842"/>
      <c r="F45842"/>
      <c r="G45842"/>
      <c r="H45842"/>
      <c r="I45842"/>
      <c r="J45842"/>
      <c r="K45842"/>
      <c r="L45842"/>
      <c r="M45842"/>
      <c r="N45842"/>
      <c r="O45842"/>
      <c r="P45842"/>
      <c r="Q45842"/>
      <c r="R45842"/>
    </row>
    <row r="45843" spans="3:18" x14ac:dyDescent="0.2">
      <c r="C45843"/>
      <c r="E45843"/>
      <c r="F45843"/>
      <c r="G45843"/>
      <c r="H45843"/>
      <c r="I45843"/>
      <c r="J45843"/>
      <c r="K45843"/>
      <c r="L45843"/>
      <c r="M45843"/>
      <c r="N45843"/>
      <c r="O45843"/>
      <c r="P45843"/>
      <c r="Q45843"/>
      <c r="R45843"/>
    </row>
    <row r="45844" spans="3:18" x14ac:dyDescent="0.2">
      <c r="C45844"/>
      <c r="E45844"/>
      <c r="F45844"/>
      <c r="G45844"/>
      <c r="H45844"/>
      <c r="I45844"/>
      <c r="J45844"/>
      <c r="K45844"/>
      <c r="L45844"/>
      <c r="M45844"/>
      <c r="N45844"/>
      <c r="O45844"/>
      <c r="P45844"/>
      <c r="Q45844"/>
      <c r="R45844"/>
    </row>
    <row r="45845" spans="3:18" x14ac:dyDescent="0.2">
      <c r="C45845"/>
      <c r="E45845"/>
      <c r="F45845"/>
      <c r="G45845"/>
      <c r="H45845"/>
      <c r="I45845"/>
      <c r="J45845"/>
      <c r="K45845"/>
      <c r="L45845"/>
      <c r="M45845"/>
      <c r="N45845"/>
      <c r="O45845"/>
      <c r="P45845"/>
      <c r="Q45845"/>
      <c r="R45845"/>
    </row>
    <row r="45846" spans="3:18" x14ac:dyDescent="0.2">
      <c r="C45846"/>
      <c r="E45846"/>
      <c r="F45846"/>
      <c r="G45846"/>
      <c r="H45846"/>
      <c r="I45846"/>
      <c r="J45846"/>
      <c r="K45846"/>
      <c r="L45846"/>
      <c r="M45846"/>
      <c r="N45846"/>
      <c r="O45846"/>
      <c r="P45846"/>
      <c r="Q45846"/>
      <c r="R45846"/>
    </row>
    <row r="45847" spans="3:18" x14ac:dyDescent="0.2">
      <c r="C45847"/>
      <c r="E45847"/>
      <c r="F45847"/>
      <c r="G45847"/>
      <c r="H45847"/>
      <c r="I45847"/>
      <c r="J45847"/>
      <c r="K45847"/>
      <c r="L45847"/>
      <c r="M45847"/>
      <c r="N45847"/>
      <c r="O45847"/>
      <c r="P45847"/>
      <c r="Q45847"/>
      <c r="R45847"/>
    </row>
    <row r="45848" spans="3:18" x14ac:dyDescent="0.2">
      <c r="C45848"/>
      <c r="E45848"/>
      <c r="F45848"/>
      <c r="G45848"/>
      <c r="H45848"/>
      <c r="I45848"/>
      <c r="J45848"/>
      <c r="K45848"/>
      <c r="L45848"/>
      <c r="M45848"/>
      <c r="N45848"/>
      <c r="O45848"/>
      <c r="P45848"/>
      <c r="Q45848"/>
      <c r="R45848"/>
    </row>
    <row r="45849" spans="3:18" x14ac:dyDescent="0.2">
      <c r="C45849"/>
      <c r="E45849"/>
      <c r="F45849"/>
      <c r="G45849"/>
      <c r="H45849"/>
      <c r="I45849"/>
      <c r="J45849"/>
      <c r="K45849"/>
      <c r="L45849"/>
      <c r="M45849"/>
      <c r="N45849"/>
      <c r="O45849"/>
      <c r="P45849"/>
      <c r="Q45849"/>
      <c r="R45849"/>
    </row>
    <row r="45850" spans="3:18" x14ac:dyDescent="0.2">
      <c r="C45850"/>
      <c r="E45850"/>
      <c r="F45850"/>
      <c r="G45850"/>
      <c r="H45850"/>
      <c r="I45850"/>
      <c r="J45850"/>
      <c r="K45850"/>
      <c r="L45850"/>
      <c r="M45850"/>
      <c r="N45850"/>
      <c r="O45850"/>
      <c r="P45850"/>
      <c r="Q45850"/>
      <c r="R45850"/>
    </row>
    <row r="45851" spans="3:18" x14ac:dyDescent="0.2">
      <c r="C45851"/>
      <c r="E45851"/>
      <c r="F45851"/>
      <c r="G45851"/>
      <c r="H45851"/>
      <c r="I45851"/>
      <c r="J45851"/>
      <c r="K45851"/>
      <c r="L45851"/>
      <c r="M45851"/>
      <c r="N45851"/>
      <c r="O45851"/>
      <c r="P45851"/>
      <c r="Q45851"/>
      <c r="R45851"/>
    </row>
    <row r="45852" spans="3:18" x14ac:dyDescent="0.2">
      <c r="C45852"/>
      <c r="E45852"/>
      <c r="F45852"/>
      <c r="G45852"/>
      <c r="H45852"/>
      <c r="I45852"/>
      <c r="J45852"/>
      <c r="K45852"/>
      <c r="L45852"/>
      <c r="M45852"/>
      <c r="N45852"/>
      <c r="O45852"/>
      <c r="P45852"/>
      <c r="Q45852"/>
      <c r="R45852"/>
    </row>
    <row r="45853" spans="3:18" x14ac:dyDescent="0.2">
      <c r="C45853"/>
      <c r="E45853"/>
      <c r="F45853"/>
      <c r="G45853"/>
      <c r="H45853"/>
      <c r="I45853"/>
      <c r="J45853"/>
      <c r="K45853"/>
      <c r="L45853"/>
      <c r="M45853"/>
      <c r="N45853"/>
      <c r="O45853"/>
      <c r="P45853"/>
      <c r="Q45853"/>
      <c r="R45853"/>
    </row>
    <row r="45854" spans="3:18" x14ac:dyDescent="0.2">
      <c r="C45854"/>
      <c r="E45854"/>
      <c r="F45854"/>
      <c r="G45854"/>
      <c r="H45854"/>
      <c r="I45854"/>
      <c r="J45854"/>
      <c r="K45854"/>
      <c r="L45854"/>
      <c r="M45854"/>
      <c r="N45854"/>
      <c r="O45854"/>
      <c r="P45854"/>
      <c r="Q45854"/>
      <c r="R45854"/>
    </row>
    <row r="45855" spans="3:18" x14ac:dyDescent="0.2">
      <c r="C45855"/>
      <c r="E45855"/>
      <c r="F45855"/>
      <c r="G45855"/>
      <c r="H45855"/>
      <c r="I45855"/>
      <c r="J45855"/>
      <c r="K45855"/>
      <c r="L45855"/>
      <c r="M45855"/>
      <c r="N45855"/>
      <c r="O45855"/>
      <c r="P45855"/>
      <c r="Q45855"/>
      <c r="R45855"/>
    </row>
    <row r="45856" spans="3:18" x14ac:dyDescent="0.2">
      <c r="C45856"/>
      <c r="E45856"/>
      <c r="F45856"/>
      <c r="G45856"/>
      <c r="H45856"/>
      <c r="I45856"/>
      <c r="J45856"/>
      <c r="K45856"/>
      <c r="L45856"/>
      <c r="M45856"/>
      <c r="N45856"/>
      <c r="O45856"/>
      <c r="P45856"/>
      <c r="Q45856"/>
      <c r="R45856"/>
    </row>
    <row r="45857" spans="3:18" x14ac:dyDescent="0.2">
      <c r="C45857"/>
      <c r="E45857"/>
      <c r="F45857"/>
      <c r="G45857"/>
      <c r="H45857"/>
      <c r="I45857"/>
      <c r="J45857"/>
      <c r="K45857"/>
      <c r="L45857"/>
      <c r="M45857"/>
      <c r="N45857"/>
      <c r="O45857"/>
      <c r="P45857"/>
      <c r="Q45857"/>
      <c r="R45857"/>
    </row>
    <row r="45858" spans="3:18" x14ac:dyDescent="0.2">
      <c r="C45858"/>
      <c r="E45858"/>
      <c r="F45858"/>
      <c r="G45858"/>
      <c r="H45858"/>
      <c r="I45858"/>
      <c r="J45858"/>
      <c r="K45858"/>
      <c r="L45858"/>
      <c r="M45858"/>
      <c r="N45858"/>
      <c r="O45858"/>
      <c r="P45858"/>
      <c r="Q45858"/>
      <c r="R45858"/>
    </row>
    <row r="45859" spans="3:18" x14ac:dyDescent="0.2">
      <c r="C45859"/>
      <c r="E45859"/>
      <c r="F45859"/>
      <c r="G45859"/>
      <c r="H45859"/>
      <c r="I45859"/>
      <c r="J45859"/>
      <c r="K45859"/>
      <c r="L45859"/>
      <c r="M45859"/>
      <c r="N45859"/>
      <c r="O45859"/>
      <c r="P45859"/>
      <c r="Q45859"/>
      <c r="R45859"/>
    </row>
    <row r="45860" spans="3:18" x14ac:dyDescent="0.2">
      <c r="C45860"/>
      <c r="E45860"/>
      <c r="F45860"/>
      <c r="G45860"/>
      <c r="H45860"/>
      <c r="I45860"/>
      <c r="J45860"/>
      <c r="K45860"/>
      <c r="L45860"/>
      <c r="M45860"/>
      <c r="N45860"/>
      <c r="O45860"/>
      <c r="P45860"/>
      <c r="Q45860"/>
      <c r="R45860"/>
    </row>
    <row r="45861" spans="3:18" x14ac:dyDescent="0.2">
      <c r="C45861"/>
      <c r="E45861"/>
      <c r="F45861"/>
      <c r="G45861"/>
      <c r="H45861"/>
      <c r="I45861"/>
      <c r="J45861"/>
      <c r="K45861"/>
      <c r="L45861"/>
      <c r="M45861"/>
      <c r="N45861"/>
      <c r="O45861"/>
      <c r="P45861"/>
      <c r="Q45861"/>
      <c r="R45861"/>
    </row>
    <row r="45862" spans="3:18" x14ac:dyDescent="0.2">
      <c r="C45862"/>
      <c r="E45862"/>
      <c r="F45862"/>
      <c r="G45862"/>
      <c r="H45862"/>
      <c r="I45862"/>
      <c r="J45862"/>
      <c r="K45862"/>
      <c r="L45862"/>
      <c r="M45862"/>
      <c r="N45862"/>
      <c r="O45862"/>
      <c r="P45862"/>
      <c r="Q45862"/>
      <c r="R45862"/>
    </row>
    <row r="45863" spans="3:18" x14ac:dyDescent="0.2">
      <c r="C45863"/>
      <c r="E45863"/>
      <c r="F45863"/>
      <c r="G45863"/>
      <c r="H45863"/>
      <c r="I45863"/>
      <c r="J45863"/>
      <c r="K45863"/>
      <c r="L45863"/>
      <c r="M45863"/>
      <c r="N45863"/>
      <c r="O45863"/>
      <c r="P45863"/>
      <c r="Q45863"/>
      <c r="R45863"/>
    </row>
    <row r="45864" spans="3:18" x14ac:dyDescent="0.2">
      <c r="C45864"/>
      <c r="E45864"/>
      <c r="F45864"/>
      <c r="G45864"/>
      <c r="H45864"/>
      <c r="I45864"/>
      <c r="J45864"/>
      <c r="K45864"/>
      <c r="L45864"/>
      <c r="M45864"/>
      <c r="N45864"/>
      <c r="O45864"/>
      <c r="P45864"/>
      <c r="Q45864"/>
      <c r="R45864"/>
    </row>
    <row r="45865" spans="3:18" x14ac:dyDescent="0.2">
      <c r="C45865"/>
      <c r="E45865"/>
      <c r="F45865"/>
      <c r="G45865"/>
      <c r="H45865"/>
      <c r="I45865"/>
      <c r="J45865"/>
      <c r="K45865"/>
      <c r="L45865"/>
      <c r="M45865"/>
      <c r="N45865"/>
      <c r="O45865"/>
      <c r="P45865"/>
      <c r="Q45865"/>
      <c r="R45865"/>
    </row>
    <row r="45866" spans="3:18" x14ac:dyDescent="0.2">
      <c r="C45866"/>
      <c r="E45866"/>
      <c r="F45866"/>
      <c r="G45866"/>
      <c r="H45866"/>
      <c r="I45866"/>
      <c r="J45866"/>
      <c r="K45866"/>
      <c r="L45866"/>
      <c r="M45866"/>
      <c r="N45866"/>
      <c r="O45866"/>
      <c r="P45866"/>
      <c r="Q45866"/>
      <c r="R45866"/>
    </row>
    <row r="45867" spans="3:18" x14ac:dyDescent="0.2">
      <c r="C45867"/>
      <c r="E45867"/>
      <c r="F45867"/>
      <c r="G45867"/>
      <c r="H45867"/>
      <c r="I45867"/>
      <c r="J45867"/>
      <c r="K45867"/>
      <c r="L45867"/>
      <c r="M45867"/>
      <c r="N45867"/>
      <c r="O45867"/>
      <c r="P45867"/>
      <c r="Q45867"/>
      <c r="R45867"/>
    </row>
    <row r="45868" spans="3:18" x14ac:dyDescent="0.2">
      <c r="C45868"/>
      <c r="E45868"/>
      <c r="F45868"/>
      <c r="G45868"/>
      <c r="H45868"/>
      <c r="I45868"/>
      <c r="J45868"/>
      <c r="K45868"/>
      <c r="L45868"/>
      <c r="M45868"/>
      <c r="N45868"/>
      <c r="O45868"/>
      <c r="P45868"/>
      <c r="Q45868"/>
      <c r="R45868"/>
    </row>
    <row r="45869" spans="3:18" x14ac:dyDescent="0.2">
      <c r="C45869"/>
      <c r="E45869"/>
      <c r="F45869"/>
      <c r="G45869"/>
      <c r="H45869"/>
      <c r="I45869"/>
      <c r="J45869"/>
      <c r="K45869"/>
      <c r="L45869"/>
      <c r="M45869"/>
      <c r="N45869"/>
      <c r="O45869"/>
      <c r="P45869"/>
      <c r="Q45869"/>
      <c r="R45869"/>
    </row>
    <row r="45870" spans="3:18" x14ac:dyDescent="0.2">
      <c r="C45870"/>
      <c r="E45870"/>
      <c r="F45870"/>
      <c r="G45870"/>
      <c r="H45870"/>
      <c r="I45870"/>
      <c r="J45870"/>
      <c r="K45870"/>
      <c r="L45870"/>
      <c r="M45870"/>
      <c r="N45870"/>
      <c r="O45870"/>
      <c r="P45870"/>
      <c r="Q45870"/>
      <c r="R45870"/>
    </row>
    <row r="45871" spans="3:18" x14ac:dyDescent="0.2">
      <c r="C45871"/>
      <c r="E45871"/>
      <c r="F45871"/>
      <c r="G45871"/>
      <c r="H45871"/>
      <c r="I45871"/>
      <c r="J45871"/>
      <c r="K45871"/>
      <c r="L45871"/>
      <c r="M45871"/>
      <c r="N45871"/>
      <c r="O45871"/>
      <c r="P45871"/>
      <c r="Q45871"/>
      <c r="R45871"/>
    </row>
    <row r="45872" spans="3:18" x14ac:dyDescent="0.2">
      <c r="C45872"/>
      <c r="E45872"/>
      <c r="F45872"/>
      <c r="G45872"/>
      <c r="H45872"/>
      <c r="I45872"/>
      <c r="J45872"/>
      <c r="K45872"/>
      <c r="L45872"/>
      <c r="M45872"/>
      <c r="N45872"/>
      <c r="O45872"/>
      <c r="P45872"/>
      <c r="Q45872"/>
      <c r="R45872"/>
    </row>
    <row r="45873" spans="3:18" x14ac:dyDescent="0.2">
      <c r="C45873"/>
      <c r="E45873"/>
      <c r="F45873"/>
      <c r="G45873"/>
      <c r="H45873"/>
      <c r="I45873"/>
      <c r="J45873"/>
      <c r="K45873"/>
      <c r="L45873"/>
      <c r="M45873"/>
      <c r="N45873"/>
      <c r="O45873"/>
      <c r="P45873"/>
      <c r="Q45873"/>
      <c r="R45873"/>
    </row>
    <row r="45874" spans="3:18" x14ac:dyDescent="0.2">
      <c r="C45874"/>
      <c r="E45874"/>
      <c r="F45874"/>
      <c r="G45874"/>
      <c r="H45874"/>
      <c r="I45874"/>
      <c r="J45874"/>
      <c r="K45874"/>
      <c r="L45874"/>
      <c r="M45874"/>
      <c r="N45874"/>
      <c r="O45874"/>
      <c r="P45874"/>
      <c r="Q45874"/>
      <c r="R45874"/>
    </row>
    <row r="45875" spans="3:18" x14ac:dyDescent="0.2">
      <c r="C45875"/>
      <c r="E45875"/>
      <c r="F45875"/>
      <c r="G45875"/>
      <c r="H45875"/>
      <c r="I45875"/>
      <c r="J45875"/>
      <c r="K45875"/>
      <c r="L45875"/>
      <c r="M45875"/>
      <c r="N45875"/>
      <c r="O45875"/>
      <c r="P45875"/>
      <c r="Q45875"/>
      <c r="R45875"/>
    </row>
    <row r="45876" spans="3:18" x14ac:dyDescent="0.2">
      <c r="C45876"/>
      <c r="E45876"/>
      <c r="F45876"/>
      <c r="G45876"/>
      <c r="H45876"/>
      <c r="I45876"/>
      <c r="J45876"/>
      <c r="K45876"/>
      <c r="L45876"/>
      <c r="M45876"/>
      <c r="N45876"/>
      <c r="O45876"/>
      <c r="P45876"/>
      <c r="Q45876"/>
      <c r="R45876"/>
    </row>
    <row r="45877" spans="3:18" x14ac:dyDescent="0.2">
      <c r="C45877"/>
      <c r="E45877"/>
      <c r="F45877"/>
      <c r="G45877"/>
      <c r="H45877"/>
      <c r="I45877"/>
      <c r="J45877"/>
      <c r="K45877"/>
      <c r="L45877"/>
      <c r="M45877"/>
      <c r="N45877"/>
      <c r="O45877"/>
      <c r="P45877"/>
      <c r="Q45877"/>
      <c r="R45877"/>
    </row>
    <row r="45878" spans="3:18" x14ac:dyDescent="0.2">
      <c r="C45878"/>
      <c r="E45878"/>
      <c r="F45878"/>
      <c r="G45878"/>
      <c r="H45878"/>
      <c r="I45878"/>
      <c r="J45878"/>
      <c r="K45878"/>
      <c r="L45878"/>
      <c r="M45878"/>
      <c r="N45878"/>
      <c r="O45878"/>
      <c r="P45878"/>
      <c r="Q45878"/>
      <c r="R45878"/>
    </row>
    <row r="45879" spans="3:18" x14ac:dyDescent="0.2">
      <c r="C45879"/>
      <c r="E45879"/>
      <c r="F45879"/>
      <c r="G45879"/>
      <c r="H45879"/>
      <c r="I45879"/>
      <c r="J45879"/>
      <c r="K45879"/>
      <c r="L45879"/>
      <c r="M45879"/>
      <c r="N45879"/>
      <c r="O45879"/>
      <c r="P45879"/>
      <c r="Q45879"/>
      <c r="R45879"/>
    </row>
    <row r="45880" spans="3:18" x14ac:dyDescent="0.2">
      <c r="C45880"/>
      <c r="E45880"/>
      <c r="F45880"/>
      <c r="G45880"/>
      <c r="H45880"/>
      <c r="I45880"/>
      <c r="J45880"/>
      <c r="K45880"/>
      <c r="L45880"/>
      <c r="M45880"/>
      <c r="N45880"/>
      <c r="O45880"/>
      <c r="P45880"/>
      <c r="Q45880"/>
      <c r="R45880"/>
    </row>
    <row r="45881" spans="3:18" x14ac:dyDescent="0.2">
      <c r="C45881"/>
      <c r="E45881"/>
      <c r="F45881"/>
      <c r="G45881"/>
      <c r="H45881"/>
      <c r="I45881"/>
      <c r="J45881"/>
      <c r="K45881"/>
      <c r="L45881"/>
      <c r="M45881"/>
      <c r="N45881"/>
      <c r="O45881"/>
      <c r="P45881"/>
      <c r="Q45881"/>
      <c r="R45881"/>
    </row>
    <row r="45882" spans="3:18" x14ac:dyDescent="0.2">
      <c r="C45882"/>
      <c r="E45882"/>
      <c r="F45882"/>
      <c r="G45882"/>
      <c r="H45882"/>
      <c r="I45882"/>
      <c r="J45882"/>
      <c r="K45882"/>
      <c r="L45882"/>
      <c r="M45882"/>
      <c r="N45882"/>
      <c r="O45882"/>
      <c r="P45882"/>
      <c r="Q45882"/>
      <c r="R45882"/>
    </row>
    <row r="45883" spans="3:18" x14ac:dyDescent="0.2">
      <c r="C45883"/>
      <c r="E45883"/>
      <c r="F45883"/>
      <c r="G45883"/>
      <c r="H45883"/>
      <c r="I45883"/>
      <c r="J45883"/>
      <c r="K45883"/>
      <c r="L45883"/>
      <c r="M45883"/>
      <c r="N45883"/>
      <c r="O45883"/>
      <c r="P45883"/>
      <c r="Q45883"/>
      <c r="R45883"/>
    </row>
    <row r="45884" spans="3:18" x14ac:dyDescent="0.2">
      <c r="C45884"/>
      <c r="E45884"/>
      <c r="F45884"/>
      <c r="G45884"/>
      <c r="H45884"/>
      <c r="I45884"/>
      <c r="J45884"/>
      <c r="K45884"/>
      <c r="L45884"/>
      <c r="M45884"/>
      <c r="N45884"/>
      <c r="O45884"/>
      <c r="P45884"/>
      <c r="Q45884"/>
      <c r="R45884"/>
    </row>
    <row r="45885" spans="3:18" x14ac:dyDescent="0.2">
      <c r="C45885"/>
      <c r="E45885"/>
      <c r="F45885"/>
      <c r="G45885"/>
      <c r="H45885"/>
      <c r="I45885"/>
      <c r="J45885"/>
      <c r="K45885"/>
      <c r="L45885"/>
      <c r="M45885"/>
      <c r="N45885"/>
      <c r="O45885"/>
      <c r="P45885"/>
      <c r="Q45885"/>
      <c r="R45885"/>
    </row>
    <row r="45886" spans="3:18" x14ac:dyDescent="0.2">
      <c r="C45886"/>
      <c r="E45886"/>
      <c r="F45886"/>
      <c r="G45886"/>
      <c r="H45886"/>
      <c r="I45886"/>
      <c r="J45886"/>
      <c r="K45886"/>
      <c r="L45886"/>
      <c r="M45886"/>
      <c r="N45886"/>
      <c r="O45886"/>
      <c r="P45886"/>
      <c r="Q45886"/>
      <c r="R45886"/>
    </row>
    <row r="45887" spans="3:18" x14ac:dyDescent="0.2">
      <c r="C45887"/>
      <c r="E45887"/>
      <c r="F45887"/>
      <c r="G45887"/>
      <c r="H45887"/>
      <c r="I45887"/>
      <c r="J45887"/>
      <c r="K45887"/>
      <c r="L45887"/>
      <c r="M45887"/>
      <c r="N45887"/>
      <c r="O45887"/>
      <c r="P45887"/>
      <c r="Q45887"/>
      <c r="R45887"/>
    </row>
    <row r="45888" spans="3:18" x14ac:dyDescent="0.2">
      <c r="C45888"/>
      <c r="E45888"/>
      <c r="F45888"/>
      <c r="G45888"/>
      <c r="H45888"/>
      <c r="I45888"/>
      <c r="J45888"/>
      <c r="K45888"/>
      <c r="L45888"/>
      <c r="M45888"/>
      <c r="N45888"/>
      <c r="O45888"/>
      <c r="P45888"/>
      <c r="Q45888"/>
      <c r="R45888"/>
    </row>
    <row r="45889" spans="3:18" x14ac:dyDescent="0.2">
      <c r="C45889"/>
      <c r="E45889"/>
      <c r="F45889"/>
      <c r="G45889"/>
      <c r="H45889"/>
      <c r="I45889"/>
      <c r="J45889"/>
      <c r="K45889"/>
      <c r="L45889"/>
      <c r="M45889"/>
      <c r="N45889"/>
      <c r="O45889"/>
      <c r="P45889"/>
      <c r="Q45889"/>
      <c r="R45889"/>
    </row>
    <row r="45890" spans="3:18" x14ac:dyDescent="0.2">
      <c r="C45890"/>
      <c r="E45890"/>
      <c r="F45890"/>
      <c r="G45890"/>
      <c r="H45890"/>
      <c r="I45890"/>
      <c r="J45890"/>
      <c r="K45890"/>
      <c r="L45890"/>
      <c r="M45890"/>
      <c r="N45890"/>
      <c r="O45890"/>
      <c r="P45890"/>
      <c r="Q45890"/>
      <c r="R45890"/>
    </row>
    <row r="45891" spans="3:18" x14ac:dyDescent="0.2">
      <c r="C45891"/>
      <c r="E45891"/>
      <c r="F45891"/>
      <c r="G45891"/>
      <c r="H45891"/>
      <c r="I45891"/>
      <c r="J45891"/>
      <c r="K45891"/>
      <c r="L45891"/>
      <c r="M45891"/>
      <c r="N45891"/>
      <c r="O45891"/>
      <c r="P45891"/>
      <c r="Q45891"/>
      <c r="R45891"/>
    </row>
    <row r="45892" spans="3:18" x14ac:dyDescent="0.2">
      <c r="C45892"/>
      <c r="E45892"/>
      <c r="F45892"/>
      <c r="G45892"/>
      <c r="H45892"/>
      <c r="I45892"/>
      <c r="J45892"/>
      <c r="K45892"/>
      <c r="L45892"/>
      <c r="M45892"/>
      <c r="N45892"/>
      <c r="O45892"/>
      <c r="P45892"/>
      <c r="Q45892"/>
      <c r="R45892"/>
    </row>
    <row r="45893" spans="3:18" x14ac:dyDescent="0.2">
      <c r="C45893"/>
      <c r="E45893"/>
      <c r="F45893"/>
      <c r="G45893"/>
      <c r="H45893"/>
      <c r="I45893"/>
      <c r="J45893"/>
      <c r="K45893"/>
      <c r="L45893"/>
      <c r="M45893"/>
      <c r="N45893"/>
      <c r="O45893"/>
      <c r="P45893"/>
      <c r="Q45893"/>
      <c r="R45893"/>
    </row>
    <row r="45894" spans="3:18" x14ac:dyDescent="0.2">
      <c r="C45894"/>
      <c r="E45894"/>
      <c r="F45894"/>
      <c r="G45894"/>
      <c r="H45894"/>
      <c r="I45894"/>
      <c r="J45894"/>
      <c r="K45894"/>
      <c r="L45894"/>
      <c r="M45894"/>
      <c r="N45894"/>
      <c r="O45894"/>
      <c r="P45894"/>
      <c r="Q45894"/>
      <c r="R45894"/>
    </row>
    <row r="45895" spans="3:18" x14ac:dyDescent="0.2">
      <c r="C45895"/>
      <c r="E45895"/>
      <c r="F45895"/>
      <c r="G45895"/>
      <c r="H45895"/>
      <c r="I45895"/>
      <c r="J45895"/>
      <c r="K45895"/>
      <c r="L45895"/>
      <c r="M45895"/>
      <c r="N45895"/>
      <c r="O45895"/>
      <c r="P45895"/>
      <c r="Q45895"/>
      <c r="R45895"/>
    </row>
    <row r="45896" spans="3:18" x14ac:dyDescent="0.2">
      <c r="C45896"/>
      <c r="E45896"/>
      <c r="F45896"/>
      <c r="G45896"/>
      <c r="H45896"/>
      <c r="I45896"/>
      <c r="J45896"/>
      <c r="K45896"/>
      <c r="L45896"/>
      <c r="M45896"/>
      <c r="N45896"/>
      <c r="O45896"/>
      <c r="P45896"/>
      <c r="Q45896"/>
      <c r="R45896"/>
    </row>
    <row r="45897" spans="3:18" x14ac:dyDescent="0.2">
      <c r="C45897"/>
      <c r="E45897"/>
      <c r="F45897"/>
      <c r="G45897"/>
      <c r="H45897"/>
      <c r="I45897"/>
      <c r="J45897"/>
      <c r="K45897"/>
      <c r="L45897"/>
      <c r="M45897"/>
      <c r="N45897"/>
      <c r="O45897"/>
      <c r="P45897"/>
      <c r="Q45897"/>
      <c r="R45897"/>
    </row>
    <row r="45898" spans="3:18" x14ac:dyDescent="0.2">
      <c r="C45898"/>
      <c r="E45898"/>
      <c r="F45898"/>
      <c r="G45898"/>
      <c r="H45898"/>
      <c r="I45898"/>
      <c r="J45898"/>
      <c r="K45898"/>
      <c r="L45898"/>
      <c r="M45898"/>
      <c r="N45898"/>
      <c r="O45898"/>
      <c r="P45898"/>
      <c r="Q45898"/>
      <c r="R45898"/>
    </row>
    <row r="45899" spans="3:18" x14ac:dyDescent="0.2">
      <c r="C45899"/>
      <c r="E45899"/>
      <c r="F45899"/>
      <c r="G45899"/>
      <c r="H45899"/>
      <c r="I45899"/>
      <c r="J45899"/>
      <c r="K45899"/>
      <c r="L45899"/>
      <c r="M45899"/>
      <c r="N45899"/>
      <c r="O45899"/>
      <c r="P45899"/>
      <c r="Q45899"/>
      <c r="R45899"/>
    </row>
    <row r="45900" spans="3:18" x14ac:dyDescent="0.2">
      <c r="C45900"/>
      <c r="E45900"/>
      <c r="F45900"/>
      <c r="G45900"/>
      <c r="H45900"/>
      <c r="I45900"/>
      <c r="J45900"/>
      <c r="K45900"/>
      <c r="L45900"/>
      <c r="M45900"/>
      <c r="N45900"/>
      <c r="O45900"/>
      <c r="P45900"/>
      <c r="Q45900"/>
      <c r="R45900"/>
    </row>
    <row r="45901" spans="3:18" x14ac:dyDescent="0.2">
      <c r="C45901"/>
      <c r="E45901"/>
      <c r="F45901"/>
      <c r="G45901"/>
      <c r="H45901"/>
      <c r="I45901"/>
      <c r="J45901"/>
      <c r="K45901"/>
      <c r="L45901"/>
      <c r="M45901"/>
      <c r="N45901"/>
      <c r="O45901"/>
      <c r="P45901"/>
      <c r="Q45901"/>
      <c r="R45901"/>
    </row>
    <row r="45902" spans="3:18" x14ac:dyDescent="0.2">
      <c r="C45902"/>
      <c r="E45902"/>
      <c r="F45902"/>
      <c r="G45902"/>
      <c r="H45902"/>
      <c r="I45902"/>
      <c r="J45902"/>
      <c r="K45902"/>
      <c r="L45902"/>
      <c r="M45902"/>
      <c r="N45902"/>
      <c r="O45902"/>
      <c r="P45902"/>
      <c r="Q45902"/>
      <c r="R45902"/>
    </row>
    <row r="45903" spans="3:18" x14ac:dyDescent="0.2">
      <c r="C45903"/>
      <c r="E45903"/>
      <c r="F45903"/>
      <c r="G45903"/>
      <c r="H45903"/>
      <c r="I45903"/>
      <c r="J45903"/>
      <c r="K45903"/>
      <c r="L45903"/>
      <c r="M45903"/>
      <c r="N45903"/>
      <c r="O45903"/>
      <c r="P45903"/>
      <c r="Q45903"/>
      <c r="R45903"/>
    </row>
    <row r="45904" spans="3:18" x14ac:dyDescent="0.2">
      <c r="C45904"/>
      <c r="E45904"/>
      <c r="F45904"/>
      <c r="G45904"/>
      <c r="H45904"/>
      <c r="I45904"/>
      <c r="J45904"/>
      <c r="K45904"/>
      <c r="L45904"/>
      <c r="M45904"/>
      <c r="N45904"/>
      <c r="O45904"/>
      <c r="P45904"/>
      <c r="Q45904"/>
      <c r="R45904"/>
    </row>
    <row r="45905" spans="3:18" x14ac:dyDescent="0.2">
      <c r="C45905"/>
      <c r="E45905"/>
      <c r="F45905"/>
      <c r="G45905"/>
      <c r="H45905"/>
      <c r="I45905"/>
      <c r="J45905"/>
      <c r="K45905"/>
      <c r="L45905"/>
      <c r="M45905"/>
      <c r="N45905"/>
      <c r="O45905"/>
      <c r="P45905"/>
      <c r="Q45905"/>
      <c r="R45905"/>
    </row>
    <row r="45906" spans="3:18" x14ac:dyDescent="0.2">
      <c r="C45906"/>
      <c r="E45906"/>
      <c r="F45906"/>
      <c r="G45906"/>
      <c r="H45906"/>
      <c r="I45906"/>
      <c r="J45906"/>
      <c r="K45906"/>
      <c r="L45906"/>
      <c r="M45906"/>
      <c r="N45906"/>
      <c r="O45906"/>
      <c r="P45906"/>
      <c r="Q45906"/>
      <c r="R45906"/>
    </row>
    <row r="45907" spans="3:18" x14ac:dyDescent="0.2">
      <c r="C45907"/>
      <c r="E45907"/>
      <c r="F45907"/>
      <c r="G45907"/>
      <c r="H45907"/>
      <c r="I45907"/>
      <c r="J45907"/>
      <c r="K45907"/>
      <c r="L45907"/>
      <c r="M45907"/>
      <c r="N45907"/>
      <c r="O45907"/>
      <c r="P45907"/>
      <c r="Q45907"/>
      <c r="R45907"/>
    </row>
    <row r="45908" spans="3:18" x14ac:dyDescent="0.2">
      <c r="C45908"/>
      <c r="E45908"/>
      <c r="F45908"/>
      <c r="G45908"/>
      <c r="H45908"/>
      <c r="I45908"/>
      <c r="J45908"/>
      <c r="K45908"/>
      <c r="L45908"/>
      <c r="M45908"/>
      <c r="N45908"/>
      <c r="O45908"/>
      <c r="P45908"/>
      <c r="Q45908"/>
      <c r="R45908"/>
    </row>
    <row r="45909" spans="3:18" x14ac:dyDescent="0.2">
      <c r="C45909"/>
      <c r="E45909"/>
      <c r="F45909"/>
      <c r="G45909"/>
      <c r="H45909"/>
      <c r="I45909"/>
      <c r="J45909"/>
      <c r="K45909"/>
      <c r="L45909"/>
      <c r="M45909"/>
      <c r="N45909"/>
      <c r="O45909"/>
      <c r="P45909"/>
      <c r="Q45909"/>
      <c r="R45909"/>
    </row>
    <row r="45910" spans="3:18" x14ac:dyDescent="0.2">
      <c r="C45910"/>
      <c r="E45910"/>
      <c r="F45910"/>
      <c r="G45910"/>
      <c r="H45910"/>
      <c r="I45910"/>
      <c r="J45910"/>
      <c r="K45910"/>
      <c r="L45910"/>
      <c r="M45910"/>
      <c r="N45910"/>
      <c r="O45910"/>
      <c r="P45910"/>
      <c r="Q45910"/>
      <c r="R45910"/>
    </row>
    <row r="45911" spans="3:18" x14ac:dyDescent="0.2">
      <c r="C45911"/>
      <c r="E45911"/>
      <c r="F45911"/>
      <c r="G45911"/>
      <c r="H45911"/>
      <c r="I45911"/>
      <c r="J45911"/>
      <c r="K45911"/>
      <c r="L45911"/>
      <c r="M45911"/>
      <c r="N45911"/>
      <c r="O45911"/>
      <c r="P45911"/>
      <c r="Q45911"/>
      <c r="R45911"/>
    </row>
    <row r="45912" spans="3:18" x14ac:dyDescent="0.2">
      <c r="C45912"/>
      <c r="E45912"/>
      <c r="F45912"/>
      <c r="G45912"/>
      <c r="H45912"/>
      <c r="I45912"/>
      <c r="J45912"/>
      <c r="K45912"/>
      <c r="L45912"/>
      <c r="M45912"/>
      <c r="N45912"/>
      <c r="O45912"/>
      <c r="P45912"/>
      <c r="Q45912"/>
      <c r="R45912"/>
    </row>
    <row r="45913" spans="3:18" x14ac:dyDescent="0.2">
      <c r="C45913"/>
      <c r="E45913"/>
      <c r="F45913"/>
      <c r="G45913"/>
      <c r="H45913"/>
      <c r="I45913"/>
      <c r="J45913"/>
      <c r="K45913"/>
      <c r="L45913"/>
      <c r="M45913"/>
      <c r="N45913"/>
      <c r="O45913"/>
      <c r="P45913"/>
      <c r="Q45913"/>
      <c r="R45913"/>
    </row>
    <row r="45914" spans="3:18" x14ac:dyDescent="0.2">
      <c r="C45914"/>
      <c r="E45914"/>
      <c r="F45914"/>
      <c r="G45914"/>
      <c r="H45914"/>
      <c r="I45914"/>
      <c r="J45914"/>
      <c r="K45914"/>
      <c r="L45914"/>
      <c r="M45914"/>
      <c r="N45914"/>
      <c r="O45914"/>
      <c r="P45914"/>
      <c r="Q45914"/>
      <c r="R45914"/>
    </row>
    <row r="45915" spans="3:18" x14ac:dyDescent="0.2">
      <c r="C45915"/>
      <c r="E45915"/>
      <c r="F45915"/>
      <c r="G45915"/>
      <c r="H45915"/>
      <c r="I45915"/>
      <c r="J45915"/>
      <c r="K45915"/>
      <c r="L45915"/>
      <c r="M45915"/>
      <c r="N45915"/>
      <c r="O45915"/>
      <c r="P45915"/>
      <c r="Q45915"/>
      <c r="R45915"/>
    </row>
    <row r="45916" spans="3:18" x14ac:dyDescent="0.2">
      <c r="C45916"/>
      <c r="E45916"/>
      <c r="F45916"/>
      <c r="G45916"/>
      <c r="H45916"/>
      <c r="I45916"/>
      <c r="J45916"/>
      <c r="K45916"/>
      <c r="L45916"/>
      <c r="M45916"/>
      <c r="N45916"/>
      <c r="O45916"/>
      <c r="P45916"/>
      <c r="Q45916"/>
      <c r="R45916"/>
    </row>
    <row r="45917" spans="3:18" x14ac:dyDescent="0.2">
      <c r="C45917"/>
      <c r="E45917"/>
      <c r="F45917"/>
      <c r="G45917"/>
      <c r="H45917"/>
      <c r="I45917"/>
      <c r="J45917"/>
      <c r="K45917"/>
      <c r="L45917"/>
      <c r="M45917"/>
      <c r="N45917"/>
      <c r="O45917"/>
      <c r="P45917"/>
      <c r="Q45917"/>
      <c r="R45917"/>
    </row>
    <row r="45918" spans="3:18" x14ac:dyDescent="0.2">
      <c r="C45918"/>
      <c r="E45918"/>
      <c r="F45918"/>
      <c r="G45918"/>
      <c r="H45918"/>
      <c r="I45918"/>
      <c r="J45918"/>
      <c r="K45918"/>
      <c r="L45918"/>
      <c r="M45918"/>
      <c r="N45918"/>
      <c r="O45918"/>
      <c r="P45918"/>
      <c r="Q45918"/>
      <c r="R45918"/>
    </row>
    <row r="45919" spans="3:18" x14ac:dyDescent="0.2">
      <c r="C45919"/>
      <c r="E45919"/>
      <c r="F45919"/>
      <c r="G45919"/>
      <c r="H45919"/>
      <c r="I45919"/>
      <c r="J45919"/>
      <c r="K45919"/>
      <c r="L45919"/>
      <c r="M45919"/>
      <c r="N45919"/>
      <c r="O45919"/>
      <c r="P45919"/>
      <c r="Q45919"/>
      <c r="R45919"/>
    </row>
    <row r="45920" spans="3:18" x14ac:dyDescent="0.2">
      <c r="C45920"/>
      <c r="E45920"/>
      <c r="F45920"/>
      <c r="G45920"/>
      <c r="H45920"/>
      <c r="I45920"/>
      <c r="J45920"/>
      <c r="K45920"/>
      <c r="L45920"/>
      <c r="M45920"/>
      <c r="N45920"/>
      <c r="O45920"/>
      <c r="P45920"/>
      <c r="Q45920"/>
      <c r="R45920"/>
    </row>
    <row r="45921" spans="3:18" x14ac:dyDescent="0.2">
      <c r="C45921"/>
      <c r="E45921"/>
      <c r="F45921"/>
      <c r="G45921"/>
      <c r="H45921"/>
      <c r="I45921"/>
      <c r="J45921"/>
      <c r="K45921"/>
      <c r="L45921"/>
      <c r="M45921"/>
      <c r="N45921"/>
      <c r="O45921"/>
      <c r="P45921"/>
      <c r="Q45921"/>
      <c r="R45921"/>
    </row>
    <row r="45922" spans="3:18" x14ac:dyDescent="0.2">
      <c r="C45922"/>
      <c r="E45922"/>
      <c r="F45922"/>
      <c r="G45922"/>
      <c r="H45922"/>
      <c r="I45922"/>
      <c r="J45922"/>
      <c r="K45922"/>
      <c r="L45922"/>
      <c r="M45922"/>
      <c r="N45922"/>
      <c r="O45922"/>
      <c r="P45922"/>
      <c r="Q45922"/>
      <c r="R45922"/>
    </row>
    <row r="45923" spans="3:18" x14ac:dyDescent="0.2">
      <c r="C45923"/>
      <c r="E45923"/>
      <c r="F45923"/>
      <c r="G45923"/>
      <c r="H45923"/>
      <c r="I45923"/>
      <c r="J45923"/>
      <c r="K45923"/>
      <c r="L45923"/>
      <c r="M45923"/>
      <c r="N45923"/>
      <c r="O45923"/>
      <c r="P45923"/>
      <c r="Q45923"/>
      <c r="R45923"/>
    </row>
    <row r="45924" spans="3:18" x14ac:dyDescent="0.2">
      <c r="C45924"/>
      <c r="E45924"/>
      <c r="F45924"/>
      <c r="G45924"/>
      <c r="H45924"/>
      <c r="I45924"/>
      <c r="J45924"/>
      <c r="K45924"/>
      <c r="L45924"/>
      <c r="M45924"/>
      <c r="N45924"/>
      <c r="O45924"/>
      <c r="P45924"/>
      <c r="Q45924"/>
      <c r="R45924"/>
    </row>
    <row r="45925" spans="3:18" x14ac:dyDescent="0.2">
      <c r="C45925"/>
      <c r="E45925"/>
      <c r="F45925"/>
      <c r="G45925"/>
      <c r="H45925"/>
      <c r="I45925"/>
      <c r="J45925"/>
      <c r="K45925"/>
      <c r="L45925"/>
      <c r="M45925"/>
      <c r="N45925"/>
      <c r="O45925"/>
      <c r="P45925"/>
      <c r="Q45925"/>
      <c r="R45925"/>
    </row>
    <row r="45926" spans="3:18" x14ac:dyDescent="0.2">
      <c r="C45926"/>
      <c r="E45926"/>
      <c r="F45926"/>
      <c r="G45926"/>
      <c r="H45926"/>
      <c r="I45926"/>
      <c r="J45926"/>
      <c r="K45926"/>
      <c r="L45926"/>
      <c r="M45926"/>
      <c r="N45926"/>
      <c r="O45926"/>
      <c r="P45926"/>
      <c r="Q45926"/>
      <c r="R45926"/>
    </row>
    <row r="45927" spans="3:18" x14ac:dyDescent="0.2">
      <c r="C45927"/>
      <c r="E45927"/>
      <c r="F45927"/>
      <c r="G45927"/>
      <c r="H45927"/>
      <c r="I45927"/>
      <c r="J45927"/>
      <c r="K45927"/>
      <c r="L45927"/>
      <c r="M45927"/>
      <c r="N45927"/>
      <c r="O45927"/>
      <c r="P45927"/>
      <c r="Q45927"/>
      <c r="R45927"/>
    </row>
    <row r="45928" spans="3:18" x14ac:dyDescent="0.2">
      <c r="C45928"/>
      <c r="E45928"/>
      <c r="F45928"/>
      <c r="G45928"/>
      <c r="H45928"/>
      <c r="I45928"/>
      <c r="J45928"/>
      <c r="K45928"/>
      <c r="L45928"/>
      <c r="M45928"/>
      <c r="N45928"/>
      <c r="O45928"/>
      <c r="P45928"/>
      <c r="Q45928"/>
      <c r="R45928"/>
    </row>
    <row r="45929" spans="3:18" x14ac:dyDescent="0.2">
      <c r="C45929"/>
      <c r="E45929"/>
      <c r="F45929"/>
      <c r="G45929"/>
      <c r="H45929"/>
      <c r="I45929"/>
      <c r="J45929"/>
      <c r="K45929"/>
      <c r="L45929"/>
      <c r="M45929"/>
      <c r="N45929"/>
      <c r="O45929"/>
      <c r="P45929"/>
      <c r="Q45929"/>
      <c r="R45929"/>
    </row>
    <row r="45930" spans="3:18" x14ac:dyDescent="0.2">
      <c r="C45930"/>
      <c r="E45930"/>
      <c r="F45930"/>
      <c r="G45930"/>
      <c r="H45930"/>
      <c r="I45930"/>
      <c r="J45930"/>
      <c r="K45930"/>
      <c r="L45930"/>
      <c r="M45930"/>
      <c r="N45930"/>
      <c r="O45930"/>
      <c r="P45930"/>
      <c r="Q45930"/>
      <c r="R45930"/>
    </row>
    <row r="45931" spans="3:18" x14ac:dyDescent="0.2">
      <c r="C45931"/>
      <c r="E45931"/>
      <c r="F45931"/>
      <c r="G45931"/>
      <c r="H45931"/>
      <c r="I45931"/>
      <c r="J45931"/>
      <c r="K45931"/>
      <c r="L45931"/>
      <c r="M45931"/>
      <c r="N45931"/>
      <c r="O45931"/>
      <c r="P45931"/>
      <c r="Q45931"/>
      <c r="R45931"/>
    </row>
    <row r="45932" spans="3:18" x14ac:dyDescent="0.2">
      <c r="C45932"/>
      <c r="E45932"/>
      <c r="F45932"/>
      <c r="G45932"/>
      <c r="H45932"/>
      <c r="I45932"/>
      <c r="J45932"/>
      <c r="K45932"/>
      <c r="L45932"/>
      <c r="M45932"/>
      <c r="N45932"/>
      <c r="O45932"/>
      <c r="P45932"/>
      <c r="Q45932"/>
      <c r="R45932"/>
    </row>
    <row r="45933" spans="3:18" x14ac:dyDescent="0.2">
      <c r="C45933"/>
      <c r="E45933"/>
      <c r="F45933"/>
      <c r="G45933"/>
      <c r="H45933"/>
      <c r="I45933"/>
      <c r="J45933"/>
      <c r="K45933"/>
      <c r="L45933"/>
      <c r="M45933"/>
      <c r="N45933"/>
      <c r="O45933"/>
      <c r="P45933"/>
      <c r="Q45933"/>
      <c r="R45933"/>
    </row>
    <row r="45934" spans="3:18" x14ac:dyDescent="0.2">
      <c r="C45934"/>
      <c r="E45934"/>
      <c r="F45934"/>
      <c r="G45934"/>
      <c r="H45934"/>
      <c r="I45934"/>
      <c r="J45934"/>
      <c r="K45934"/>
      <c r="L45934"/>
      <c r="M45934"/>
      <c r="N45934"/>
      <c r="O45934"/>
      <c r="P45934"/>
      <c r="Q45934"/>
      <c r="R45934"/>
    </row>
    <row r="45935" spans="3:18" x14ac:dyDescent="0.2">
      <c r="C45935"/>
      <c r="E45935"/>
      <c r="F45935"/>
      <c r="G45935"/>
      <c r="H45935"/>
      <c r="I45935"/>
      <c r="J45935"/>
      <c r="K45935"/>
      <c r="L45935"/>
      <c r="M45935"/>
      <c r="N45935"/>
      <c r="O45935"/>
      <c r="P45935"/>
      <c r="Q45935"/>
      <c r="R45935"/>
    </row>
    <row r="45936" spans="3:18" x14ac:dyDescent="0.2">
      <c r="C45936"/>
      <c r="E45936"/>
      <c r="F45936"/>
      <c r="G45936"/>
      <c r="H45936"/>
      <c r="I45936"/>
      <c r="J45936"/>
      <c r="K45936"/>
      <c r="L45936"/>
      <c r="M45936"/>
      <c r="N45936"/>
      <c r="O45936"/>
      <c r="P45936"/>
      <c r="Q45936"/>
      <c r="R45936"/>
    </row>
    <row r="45937" spans="3:18" x14ac:dyDescent="0.2">
      <c r="C45937"/>
      <c r="E45937"/>
      <c r="F45937"/>
      <c r="G45937"/>
      <c r="H45937"/>
      <c r="I45937"/>
      <c r="J45937"/>
      <c r="K45937"/>
      <c r="L45937"/>
      <c r="M45937"/>
      <c r="N45937"/>
      <c r="O45937"/>
      <c r="P45937"/>
      <c r="Q45937"/>
      <c r="R45937"/>
    </row>
    <row r="45938" spans="3:18" x14ac:dyDescent="0.2">
      <c r="C45938"/>
      <c r="E45938"/>
      <c r="F45938"/>
      <c r="G45938"/>
      <c r="H45938"/>
      <c r="I45938"/>
      <c r="J45938"/>
      <c r="K45938"/>
      <c r="L45938"/>
      <c r="M45938"/>
      <c r="N45938"/>
      <c r="O45938"/>
      <c r="P45938"/>
      <c r="Q45938"/>
      <c r="R45938"/>
    </row>
    <row r="45939" spans="3:18" x14ac:dyDescent="0.2">
      <c r="C45939"/>
      <c r="E45939"/>
      <c r="F45939"/>
      <c r="G45939"/>
      <c r="H45939"/>
      <c r="I45939"/>
      <c r="J45939"/>
      <c r="K45939"/>
      <c r="L45939"/>
      <c r="M45939"/>
      <c r="N45939"/>
      <c r="O45939"/>
      <c r="P45939"/>
      <c r="Q45939"/>
      <c r="R45939"/>
    </row>
    <row r="45940" spans="3:18" x14ac:dyDescent="0.2">
      <c r="C45940"/>
      <c r="E45940"/>
      <c r="F45940"/>
      <c r="G45940"/>
      <c r="H45940"/>
      <c r="I45940"/>
      <c r="J45940"/>
      <c r="K45940"/>
      <c r="L45940"/>
      <c r="M45940"/>
      <c r="N45940"/>
      <c r="O45940"/>
      <c r="P45940"/>
      <c r="Q45940"/>
      <c r="R45940"/>
    </row>
    <row r="45941" spans="3:18" x14ac:dyDescent="0.2">
      <c r="C45941"/>
      <c r="E45941"/>
      <c r="F45941"/>
      <c r="G45941"/>
      <c r="H45941"/>
      <c r="I45941"/>
      <c r="J45941"/>
      <c r="K45941"/>
      <c r="L45941"/>
      <c r="M45941"/>
      <c r="N45941"/>
      <c r="O45941"/>
      <c r="P45941"/>
      <c r="Q45941"/>
      <c r="R45941"/>
    </row>
    <row r="45942" spans="3:18" x14ac:dyDescent="0.2">
      <c r="C45942"/>
      <c r="E45942"/>
      <c r="F45942"/>
      <c r="G45942"/>
      <c r="H45942"/>
      <c r="I45942"/>
      <c r="J45942"/>
      <c r="K45942"/>
      <c r="L45942"/>
      <c r="M45942"/>
      <c r="N45942"/>
      <c r="O45942"/>
      <c r="P45942"/>
      <c r="Q45942"/>
      <c r="R45942"/>
    </row>
    <row r="45943" spans="3:18" x14ac:dyDescent="0.2">
      <c r="C45943"/>
      <c r="E45943"/>
      <c r="F45943"/>
      <c r="G45943"/>
      <c r="H45943"/>
      <c r="I45943"/>
      <c r="J45943"/>
      <c r="K45943"/>
      <c r="L45943"/>
      <c r="M45943"/>
      <c r="N45943"/>
      <c r="O45943"/>
      <c r="P45943"/>
      <c r="Q45943"/>
      <c r="R45943"/>
    </row>
    <row r="45944" spans="3:18" x14ac:dyDescent="0.2">
      <c r="C45944"/>
      <c r="E45944"/>
      <c r="F45944"/>
      <c r="G45944"/>
      <c r="H45944"/>
      <c r="I45944"/>
      <c r="J45944"/>
      <c r="K45944"/>
      <c r="L45944"/>
      <c r="M45944"/>
      <c r="N45944"/>
      <c r="O45944"/>
      <c r="P45944"/>
      <c r="Q45944"/>
      <c r="R45944"/>
    </row>
    <row r="45945" spans="3:18" x14ac:dyDescent="0.2">
      <c r="C45945"/>
      <c r="E45945"/>
      <c r="F45945"/>
      <c r="G45945"/>
      <c r="H45945"/>
      <c r="I45945"/>
      <c r="J45945"/>
      <c r="K45945"/>
      <c r="L45945"/>
      <c r="M45945"/>
      <c r="N45945"/>
      <c r="O45945"/>
      <c r="P45945"/>
      <c r="Q45945"/>
      <c r="R45945"/>
    </row>
    <row r="45946" spans="3:18" x14ac:dyDescent="0.2">
      <c r="C45946"/>
      <c r="E45946"/>
      <c r="F45946"/>
      <c r="G45946"/>
      <c r="H45946"/>
      <c r="I45946"/>
      <c r="J45946"/>
      <c r="K45946"/>
      <c r="L45946"/>
      <c r="M45946"/>
      <c r="N45946"/>
      <c r="O45946"/>
      <c r="P45946"/>
      <c r="Q45946"/>
      <c r="R45946"/>
    </row>
    <row r="45947" spans="3:18" x14ac:dyDescent="0.2">
      <c r="C45947"/>
      <c r="E45947"/>
      <c r="F45947"/>
      <c r="G45947"/>
      <c r="H45947"/>
      <c r="I45947"/>
      <c r="J45947"/>
      <c r="K45947"/>
      <c r="L45947"/>
      <c r="M45947"/>
      <c r="N45947"/>
      <c r="O45947"/>
      <c r="P45947"/>
      <c r="Q45947"/>
      <c r="R45947"/>
    </row>
    <row r="45948" spans="3:18" x14ac:dyDescent="0.2">
      <c r="C45948"/>
      <c r="E45948"/>
      <c r="F45948"/>
      <c r="G45948"/>
      <c r="H45948"/>
      <c r="I45948"/>
      <c r="J45948"/>
      <c r="K45948"/>
      <c r="L45948"/>
      <c r="M45948"/>
      <c r="N45948"/>
      <c r="O45948"/>
      <c r="P45948"/>
      <c r="Q45948"/>
      <c r="R45948"/>
    </row>
    <row r="45949" spans="3:18" x14ac:dyDescent="0.2">
      <c r="C45949"/>
      <c r="E45949"/>
      <c r="F45949"/>
      <c r="G45949"/>
      <c r="H45949"/>
      <c r="I45949"/>
      <c r="J45949"/>
      <c r="K45949"/>
      <c r="L45949"/>
      <c r="M45949"/>
      <c r="N45949"/>
      <c r="O45949"/>
      <c r="P45949"/>
      <c r="Q45949"/>
      <c r="R45949"/>
    </row>
    <row r="45950" spans="3:18" x14ac:dyDescent="0.2">
      <c r="C45950"/>
      <c r="E45950"/>
      <c r="F45950"/>
      <c r="G45950"/>
      <c r="H45950"/>
      <c r="I45950"/>
      <c r="J45950"/>
      <c r="K45950"/>
      <c r="L45950"/>
      <c r="M45950"/>
      <c r="N45950"/>
      <c r="O45950"/>
      <c r="P45950"/>
      <c r="Q45950"/>
      <c r="R45950"/>
    </row>
    <row r="45951" spans="3:18" x14ac:dyDescent="0.2">
      <c r="C45951"/>
      <c r="E45951"/>
      <c r="F45951"/>
      <c r="G45951"/>
      <c r="H45951"/>
      <c r="I45951"/>
      <c r="J45951"/>
      <c r="K45951"/>
      <c r="L45951"/>
      <c r="M45951"/>
      <c r="N45951"/>
      <c r="O45951"/>
      <c r="P45951"/>
      <c r="Q45951"/>
      <c r="R45951"/>
    </row>
    <row r="45952" spans="3:18" x14ac:dyDescent="0.2">
      <c r="C45952"/>
      <c r="E45952"/>
      <c r="F45952"/>
      <c r="G45952"/>
      <c r="H45952"/>
      <c r="I45952"/>
      <c r="J45952"/>
      <c r="K45952"/>
      <c r="L45952"/>
      <c r="M45952"/>
      <c r="N45952"/>
      <c r="O45952"/>
      <c r="P45952"/>
      <c r="Q45952"/>
      <c r="R45952"/>
    </row>
    <row r="45953" spans="3:18" x14ac:dyDescent="0.2">
      <c r="C45953"/>
      <c r="E45953"/>
      <c r="F45953"/>
      <c r="G45953"/>
      <c r="H45953"/>
      <c r="I45953"/>
      <c r="J45953"/>
      <c r="K45953"/>
      <c r="L45953"/>
      <c r="M45953"/>
      <c r="N45953"/>
      <c r="O45953"/>
      <c r="P45953"/>
      <c r="Q45953"/>
      <c r="R45953"/>
    </row>
    <row r="45954" spans="3:18" x14ac:dyDescent="0.2">
      <c r="C45954"/>
      <c r="E45954"/>
      <c r="F45954"/>
      <c r="G45954"/>
      <c r="H45954"/>
      <c r="I45954"/>
      <c r="J45954"/>
      <c r="K45954"/>
      <c r="L45954"/>
      <c r="M45954"/>
      <c r="N45954"/>
      <c r="O45954"/>
      <c r="P45954"/>
      <c r="Q45954"/>
      <c r="R45954"/>
    </row>
    <row r="45955" spans="3:18" x14ac:dyDescent="0.2">
      <c r="C45955"/>
      <c r="E45955"/>
      <c r="F45955"/>
      <c r="G45955"/>
      <c r="H45955"/>
      <c r="I45955"/>
      <c r="J45955"/>
      <c r="K45955"/>
      <c r="L45955"/>
      <c r="M45955"/>
      <c r="N45955"/>
      <c r="O45955"/>
      <c r="P45955"/>
      <c r="Q45955"/>
      <c r="R45955"/>
    </row>
    <row r="45956" spans="3:18" x14ac:dyDescent="0.2">
      <c r="C45956"/>
      <c r="E45956"/>
      <c r="F45956"/>
      <c r="G45956"/>
      <c r="H45956"/>
      <c r="I45956"/>
      <c r="J45956"/>
      <c r="K45956"/>
      <c r="L45956"/>
      <c r="M45956"/>
      <c r="N45956"/>
      <c r="O45956"/>
      <c r="P45956"/>
      <c r="Q45956"/>
      <c r="R45956"/>
    </row>
    <row r="45957" spans="3:18" x14ac:dyDescent="0.2">
      <c r="C45957"/>
      <c r="E45957"/>
      <c r="F45957"/>
      <c r="G45957"/>
      <c r="H45957"/>
      <c r="I45957"/>
      <c r="J45957"/>
      <c r="K45957"/>
      <c r="L45957"/>
      <c r="M45957"/>
      <c r="N45957"/>
      <c r="O45957"/>
      <c r="P45957"/>
      <c r="Q45957"/>
      <c r="R45957"/>
    </row>
    <row r="45958" spans="3:18" x14ac:dyDescent="0.2">
      <c r="C45958"/>
      <c r="E45958"/>
      <c r="F45958"/>
      <c r="G45958"/>
      <c r="H45958"/>
      <c r="I45958"/>
      <c r="J45958"/>
      <c r="K45958"/>
      <c r="L45958"/>
      <c r="M45958"/>
      <c r="N45958"/>
      <c r="O45958"/>
      <c r="P45958"/>
      <c r="Q45958"/>
      <c r="R45958"/>
    </row>
    <row r="45959" spans="3:18" x14ac:dyDescent="0.2">
      <c r="C45959"/>
      <c r="E45959"/>
      <c r="F45959"/>
      <c r="G45959"/>
      <c r="H45959"/>
      <c r="I45959"/>
      <c r="J45959"/>
      <c r="K45959"/>
      <c r="L45959"/>
      <c r="M45959"/>
      <c r="N45959"/>
      <c r="O45959"/>
      <c r="P45959"/>
      <c r="Q45959"/>
      <c r="R45959"/>
    </row>
    <row r="45960" spans="3:18" x14ac:dyDescent="0.2">
      <c r="C45960"/>
      <c r="E45960"/>
      <c r="F45960"/>
      <c r="G45960"/>
      <c r="H45960"/>
      <c r="I45960"/>
      <c r="J45960"/>
      <c r="K45960"/>
      <c r="L45960"/>
      <c r="M45960"/>
      <c r="N45960"/>
      <c r="O45960"/>
      <c r="P45960"/>
      <c r="Q45960"/>
      <c r="R45960"/>
    </row>
    <row r="45961" spans="3:18" x14ac:dyDescent="0.2">
      <c r="C45961"/>
      <c r="E45961"/>
      <c r="F45961"/>
      <c r="G45961"/>
      <c r="H45961"/>
      <c r="I45961"/>
      <c r="J45961"/>
      <c r="K45961"/>
      <c r="L45961"/>
      <c r="M45961"/>
      <c r="N45961"/>
      <c r="O45961"/>
      <c r="P45961"/>
      <c r="Q45961"/>
      <c r="R45961"/>
    </row>
    <row r="45962" spans="3:18" x14ac:dyDescent="0.2">
      <c r="C45962"/>
      <c r="E45962"/>
      <c r="F45962"/>
      <c r="G45962"/>
      <c r="H45962"/>
      <c r="I45962"/>
      <c r="J45962"/>
      <c r="K45962"/>
      <c r="L45962"/>
      <c r="M45962"/>
      <c r="N45962"/>
      <c r="O45962"/>
      <c r="P45962"/>
      <c r="Q45962"/>
      <c r="R45962"/>
    </row>
    <row r="45963" spans="3:18" x14ac:dyDescent="0.2">
      <c r="C45963"/>
      <c r="E45963"/>
      <c r="F45963"/>
      <c r="G45963"/>
      <c r="H45963"/>
      <c r="I45963"/>
      <c r="J45963"/>
      <c r="K45963"/>
      <c r="L45963"/>
      <c r="M45963"/>
      <c r="N45963"/>
      <c r="O45963"/>
      <c r="P45963"/>
      <c r="Q45963"/>
      <c r="R45963"/>
    </row>
    <row r="45964" spans="3:18" x14ac:dyDescent="0.2">
      <c r="C45964"/>
      <c r="E45964"/>
      <c r="F45964"/>
      <c r="G45964"/>
      <c r="H45964"/>
      <c r="I45964"/>
      <c r="J45964"/>
      <c r="K45964"/>
      <c r="L45964"/>
      <c r="M45964"/>
      <c r="N45964"/>
      <c r="O45964"/>
      <c r="P45964"/>
      <c r="Q45964"/>
      <c r="R45964"/>
    </row>
    <row r="45965" spans="3:18" x14ac:dyDescent="0.2">
      <c r="C45965"/>
      <c r="E45965"/>
      <c r="F45965"/>
      <c r="G45965"/>
      <c r="H45965"/>
      <c r="I45965"/>
      <c r="J45965"/>
      <c r="K45965"/>
      <c r="L45965"/>
      <c r="M45965"/>
      <c r="N45965"/>
      <c r="O45965"/>
      <c r="P45965"/>
      <c r="Q45965"/>
      <c r="R45965"/>
    </row>
    <row r="45966" spans="3:18" x14ac:dyDescent="0.2">
      <c r="C45966"/>
      <c r="E45966"/>
      <c r="F45966"/>
      <c r="G45966"/>
      <c r="H45966"/>
      <c r="I45966"/>
      <c r="J45966"/>
      <c r="K45966"/>
      <c r="L45966"/>
      <c r="M45966"/>
      <c r="N45966"/>
      <c r="O45966"/>
      <c r="P45966"/>
      <c r="Q45966"/>
      <c r="R45966"/>
    </row>
    <row r="45967" spans="3:18" x14ac:dyDescent="0.2">
      <c r="C45967"/>
      <c r="E45967"/>
      <c r="F45967"/>
      <c r="G45967"/>
      <c r="H45967"/>
      <c r="I45967"/>
      <c r="J45967"/>
      <c r="K45967"/>
      <c r="L45967"/>
      <c r="M45967"/>
      <c r="N45967"/>
      <c r="O45967"/>
      <c r="P45967"/>
      <c r="Q45967"/>
      <c r="R45967"/>
    </row>
    <row r="45968" spans="3:18" x14ac:dyDescent="0.2">
      <c r="C45968"/>
      <c r="E45968"/>
      <c r="F45968"/>
      <c r="G45968"/>
      <c r="H45968"/>
      <c r="I45968"/>
      <c r="J45968"/>
      <c r="K45968"/>
      <c r="L45968"/>
      <c r="M45968"/>
      <c r="N45968"/>
      <c r="O45968"/>
      <c r="P45968"/>
      <c r="Q45968"/>
      <c r="R45968"/>
    </row>
    <row r="45969" spans="3:18" x14ac:dyDescent="0.2">
      <c r="C45969"/>
      <c r="E45969"/>
      <c r="F45969"/>
      <c r="G45969"/>
      <c r="H45969"/>
      <c r="I45969"/>
      <c r="J45969"/>
      <c r="K45969"/>
      <c r="L45969"/>
      <c r="M45969"/>
      <c r="N45969"/>
      <c r="O45969"/>
      <c r="P45969"/>
      <c r="Q45969"/>
      <c r="R45969"/>
    </row>
    <row r="45970" spans="3:18" x14ac:dyDescent="0.2">
      <c r="C45970"/>
      <c r="E45970"/>
      <c r="F45970"/>
      <c r="G45970"/>
      <c r="H45970"/>
      <c r="I45970"/>
      <c r="J45970"/>
      <c r="K45970"/>
      <c r="L45970"/>
      <c r="M45970"/>
      <c r="N45970"/>
      <c r="O45970"/>
      <c r="P45970"/>
      <c r="Q45970"/>
      <c r="R45970"/>
    </row>
    <row r="45971" spans="3:18" x14ac:dyDescent="0.2">
      <c r="C45971"/>
      <c r="E45971"/>
      <c r="F45971"/>
      <c r="G45971"/>
      <c r="H45971"/>
      <c r="I45971"/>
      <c r="J45971"/>
      <c r="K45971"/>
      <c r="L45971"/>
      <c r="M45971"/>
      <c r="N45971"/>
      <c r="O45971"/>
      <c r="P45971"/>
      <c r="Q45971"/>
      <c r="R45971"/>
    </row>
    <row r="45972" spans="3:18" x14ac:dyDescent="0.2">
      <c r="C45972"/>
      <c r="E45972"/>
      <c r="F45972"/>
      <c r="G45972"/>
      <c r="H45972"/>
      <c r="I45972"/>
      <c r="J45972"/>
      <c r="K45972"/>
      <c r="L45972"/>
      <c r="M45972"/>
      <c r="N45972"/>
      <c r="O45972"/>
      <c r="P45972"/>
      <c r="Q45972"/>
      <c r="R45972"/>
    </row>
    <row r="45973" spans="3:18" x14ac:dyDescent="0.2">
      <c r="C45973"/>
      <c r="E45973"/>
      <c r="F45973"/>
      <c r="G45973"/>
      <c r="H45973"/>
      <c r="I45973"/>
      <c r="J45973"/>
      <c r="K45973"/>
      <c r="L45973"/>
      <c r="M45973"/>
      <c r="N45973"/>
      <c r="O45973"/>
      <c r="P45973"/>
      <c r="Q45973"/>
      <c r="R45973"/>
    </row>
    <row r="45974" spans="3:18" x14ac:dyDescent="0.2">
      <c r="C45974"/>
      <c r="E45974"/>
      <c r="F45974"/>
      <c r="G45974"/>
      <c r="H45974"/>
      <c r="I45974"/>
      <c r="J45974"/>
      <c r="K45974"/>
      <c r="L45974"/>
      <c r="M45974"/>
      <c r="N45974"/>
      <c r="O45974"/>
      <c r="P45974"/>
      <c r="Q45974"/>
      <c r="R45974"/>
    </row>
    <row r="45975" spans="3:18" x14ac:dyDescent="0.2">
      <c r="C45975"/>
      <c r="E45975"/>
      <c r="F45975"/>
      <c r="G45975"/>
      <c r="H45975"/>
      <c r="I45975"/>
      <c r="J45975"/>
      <c r="K45975"/>
      <c r="L45975"/>
      <c r="M45975"/>
      <c r="N45975"/>
      <c r="O45975"/>
      <c r="P45975"/>
      <c r="Q45975"/>
      <c r="R45975"/>
    </row>
    <row r="45976" spans="3:18" x14ac:dyDescent="0.2">
      <c r="C45976"/>
      <c r="E45976"/>
      <c r="F45976"/>
      <c r="G45976"/>
      <c r="H45976"/>
      <c r="I45976"/>
      <c r="J45976"/>
      <c r="K45976"/>
      <c r="L45976"/>
      <c r="M45976"/>
      <c r="N45976"/>
      <c r="O45976"/>
      <c r="P45976"/>
      <c r="Q45976"/>
      <c r="R45976"/>
    </row>
    <row r="45977" spans="3:18" x14ac:dyDescent="0.2">
      <c r="C45977"/>
      <c r="E45977"/>
      <c r="F45977"/>
      <c r="G45977"/>
      <c r="H45977"/>
      <c r="I45977"/>
      <c r="J45977"/>
      <c r="K45977"/>
      <c r="L45977"/>
      <c r="M45977"/>
      <c r="N45977"/>
      <c r="O45977"/>
      <c r="P45977"/>
      <c r="Q45977"/>
      <c r="R45977"/>
    </row>
    <row r="45978" spans="3:18" x14ac:dyDescent="0.2">
      <c r="C45978"/>
      <c r="E45978"/>
      <c r="F45978"/>
      <c r="G45978"/>
      <c r="H45978"/>
      <c r="I45978"/>
      <c r="J45978"/>
      <c r="K45978"/>
      <c r="L45978"/>
      <c r="M45978"/>
      <c r="N45978"/>
      <c r="O45978"/>
      <c r="P45978"/>
      <c r="Q45978"/>
      <c r="R45978"/>
    </row>
    <row r="45979" spans="3:18" x14ac:dyDescent="0.2">
      <c r="C45979"/>
      <c r="E45979"/>
      <c r="F45979"/>
      <c r="G45979"/>
      <c r="H45979"/>
      <c r="I45979"/>
      <c r="J45979"/>
      <c r="K45979"/>
      <c r="L45979"/>
      <c r="M45979"/>
      <c r="N45979"/>
      <c r="O45979"/>
      <c r="P45979"/>
      <c r="Q45979"/>
      <c r="R45979"/>
    </row>
    <row r="45980" spans="3:18" x14ac:dyDescent="0.2">
      <c r="C45980"/>
      <c r="E45980"/>
      <c r="F45980"/>
      <c r="G45980"/>
      <c r="H45980"/>
      <c r="I45980"/>
      <c r="J45980"/>
      <c r="K45980"/>
      <c r="L45980"/>
      <c r="M45980"/>
      <c r="N45980"/>
      <c r="O45980"/>
      <c r="P45980"/>
      <c r="Q45980"/>
      <c r="R45980"/>
    </row>
    <row r="45981" spans="3:18" x14ac:dyDescent="0.2">
      <c r="C45981"/>
      <c r="E45981"/>
      <c r="F45981"/>
      <c r="G45981"/>
      <c r="H45981"/>
      <c r="I45981"/>
      <c r="J45981"/>
      <c r="K45981"/>
      <c r="L45981"/>
      <c r="M45981"/>
      <c r="N45981"/>
      <c r="O45981"/>
      <c r="P45981"/>
      <c r="Q45981"/>
      <c r="R45981"/>
    </row>
    <row r="45982" spans="3:18" x14ac:dyDescent="0.2">
      <c r="C45982"/>
      <c r="E45982"/>
      <c r="F45982"/>
      <c r="G45982"/>
      <c r="H45982"/>
      <c r="I45982"/>
      <c r="J45982"/>
      <c r="K45982"/>
      <c r="L45982"/>
      <c r="M45982"/>
      <c r="N45982"/>
      <c r="O45982"/>
      <c r="P45982"/>
      <c r="Q45982"/>
      <c r="R45982"/>
    </row>
    <row r="45983" spans="3:18" x14ac:dyDescent="0.2">
      <c r="C45983"/>
      <c r="E45983"/>
      <c r="F45983"/>
      <c r="G45983"/>
      <c r="H45983"/>
      <c r="I45983"/>
      <c r="J45983"/>
      <c r="K45983"/>
      <c r="L45983"/>
      <c r="M45983"/>
      <c r="N45983"/>
      <c r="O45983"/>
      <c r="P45983"/>
      <c r="Q45983"/>
      <c r="R45983"/>
    </row>
    <row r="45984" spans="3:18" x14ac:dyDescent="0.2">
      <c r="C45984"/>
      <c r="E45984"/>
      <c r="F45984"/>
      <c r="G45984"/>
      <c r="H45984"/>
      <c r="I45984"/>
      <c r="J45984"/>
      <c r="K45984"/>
      <c r="L45984"/>
      <c r="M45984"/>
      <c r="N45984"/>
      <c r="O45984"/>
      <c r="P45984"/>
      <c r="Q45984"/>
      <c r="R45984"/>
    </row>
    <row r="45985" spans="3:18" x14ac:dyDescent="0.2">
      <c r="C45985"/>
      <c r="E45985"/>
      <c r="F45985"/>
      <c r="G45985"/>
      <c r="H45985"/>
      <c r="I45985"/>
      <c r="J45985"/>
      <c r="K45985"/>
      <c r="L45985"/>
      <c r="M45985"/>
      <c r="N45985"/>
      <c r="O45985"/>
      <c r="P45985"/>
      <c r="Q45985"/>
      <c r="R45985"/>
    </row>
    <row r="45986" spans="3:18" x14ac:dyDescent="0.2">
      <c r="C45986"/>
      <c r="E45986"/>
      <c r="F45986"/>
      <c r="G45986"/>
      <c r="H45986"/>
      <c r="I45986"/>
      <c r="J45986"/>
      <c r="K45986"/>
      <c r="L45986"/>
      <c r="M45986"/>
      <c r="N45986"/>
      <c r="O45986"/>
      <c r="P45986"/>
      <c r="Q45986"/>
      <c r="R45986"/>
    </row>
    <row r="45987" spans="3:18" x14ac:dyDescent="0.2">
      <c r="C45987"/>
      <c r="E45987"/>
      <c r="F45987"/>
      <c r="G45987"/>
      <c r="H45987"/>
      <c r="I45987"/>
      <c r="J45987"/>
      <c r="K45987"/>
      <c r="L45987"/>
      <c r="M45987"/>
      <c r="N45987"/>
      <c r="O45987"/>
      <c r="P45987"/>
      <c r="Q45987"/>
      <c r="R45987"/>
    </row>
    <row r="45988" spans="3:18" x14ac:dyDescent="0.2">
      <c r="C45988"/>
      <c r="E45988"/>
      <c r="F45988"/>
      <c r="G45988"/>
      <c r="H45988"/>
      <c r="I45988"/>
      <c r="J45988"/>
      <c r="K45988"/>
      <c r="L45988"/>
      <c r="M45988"/>
      <c r="N45988"/>
      <c r="O45988"/>
      <c r="P45988"/>
      <c r="Q45988"/>
      <c r="R45988"/>
    </row>
    <row r="45989" spans="3:18" x14ac:dyDescent="0.2">
      <c r="C45989"/>
      <c r="E45989"/>
      <c r="F45989"/>
      <c r="G45989"/>
      <c r="H45989"/>
      <c r="I45989"/>
      <c r="J45989"/>
      <c r="K45989"/>
      <c r="L45989"/>
      <c r="M45989"/>
      <c r="N45989"/>
      <c r="O45989"/>
      <c r="P45989"/>
      <c r="Q45989"/>
      <c r="R45989"/>
    </row>
    <row r="45990" spans="3:18" x14ac:dyDescent="0.2">
      <c r="C45990"/>
      <c r="E45990"/>
      <c r="F45990"/>
      <c r="G45990"/>
      <c r="H45990"/>
      <c r="I45990"/>
      <c r="J45990"/>
      <c r="K45990"/>
      <c r="L45990"/>
      <c r="M45990"/>
      <c r="N45990"/>
      <c r="O45990"/>
      <c r="P45990"/>
      <c r="Q45990"/>
      <c r="R45990"/>
    </row>
    <row r="45991" spans="3:18" x14ac:dyDescent="0.2">
      <c r="C45991"/>
      <c r="E45991"/>
      <c r="F45991"/>
      <c r="G45991"/>
      <c r="H45991"/>
      <c r="I45991"/>
      <c r="J45991"/>
      <c r="K45991"/>
      <c r="L45991"/>
      <c r="M45991"/>
      <c r="N45991"/>
      <c r="O45991"/>
      <c r="P45991"/>
      <c r="Q45991"/>
      <c r="R45991"/>
    </row>
    <row r="45992" spans="3:18" x14ac:dyDescent="0.2">
      <c r="C45992"/>
      <c r="E45992"/>
      <c r="F45992"/>
      <c r="G45992"/>
      <c r="H45992"/>
      <c r="I45992"/>
      <c r="J45992"/>
      <c r="K45992"/>
      <c r="L45992"/>
      <c r="M45992"/>
      <c r="N45992"/>
      <c r="O45992"/>
      <c r="P45992"/>
      <c r="Q45992"/>
      <c r="R45992"/>
    </row>
    <row r="45993" spans="3:18" x14ac:dyDescent="0.2">
      <c r="C45993"/>
      <c r="E45993"/>
      <c r="F45993"/>
      <c r="G45993"/>
      <c r="H45993"/>
      <c r="I45993"/>
      <c r="J45993"/>
      <c r="K45993"/>
      <c r="L45993"/>
      <c r="M45993"/>
      <c r="N45993"/>
      <c r="O45993"/>
      <c r="P45993"/>
      <c r="Q45993"/>
      <c r="R45993"/>
    </row>
    <row r="45994" spans="3:18" x14ac:dyDescent="0.2">
      <c r="C45994"/>
      <c r="E45994"/>
      <c r="F45994"/>
      <c r="G45994"/>
      <c r="H45994"/>
      <c r="I45994"/>
      <c r="J45994"/>
      <c r="K45994"/>
      <c r="L45994"/>
      <c r="M45994"/>
      <c r="N45994"/>
      <c r="O45994"/>
      <c r="P45994"/>
      <c r="Q45994"/>
      <c r="R45994"/>
    </row>
    <row r="45995" spans="3:18" x14ac:dyDescent="0.2">
      <c r="C45995"/>
      <c r="E45995"/>
      <c r="F45995"/>
      <c r="G45995"/>
      <c r="H45995"/>
      <c r="I45995"/>
      <c r="J45995"/>
      <c r="K45995"/>
      <c r="L45995"/>
      <c r="M45995"/>
      <c r="N45995"/>
      <c r="O45995"/>
      <c r="P45995"/>
      <c r="Q45995"/>
      <c r="R45995"/>
    </row>
    <row r="45996" spans="3:18" x14ac:dyDescent="0.2">
      <c r="C45996"/>
      <c r="E45996"/>
      <c r="F45996"/>
      <c r="G45996"/>
      <c r="H45996"/>
      <c r="I45996"/>
      <c r="J45996"/>
      <c r="K45996"/>
      <c r="L45996"/>
      <c r="M45996"/>
      <c r="N45996"/>
      <c r="O45996"/>
      <c r="P45996"/>
      <c r="Q45996"/>
      <c r="R45996"/>
    </row>
    <row r="45997" spans="3:18" x14ac:dyDescent="0.2">
      <c r="C45997"/>
      <c r="E45997"/>
      <c r="F45997"/>
      <c r="G45997"/>
      <c r="H45997"/>
      <c r="I45997"/>
      <c r="J45997"/>
      <c r="K45997"/>
      <c r="L45997"/>
      <c r="M45997"/>
      <c r="N45997"/>
      <c r="O45997"/>
      <c r="P45997"/>
      <c r="Q45997"/>
      <c r="R45997"/>
    </row>
    <row r="45998" spans="3:18" x14ac:dyDescent="0.2">
      <c r="C45998"/>
      <c r="E45998"/>
      <c r="F45998"/>
      <c r="G45998"/>
      <c r="H45998"/>
      <c r="I45998"/>
      <c r="J45998"/>
      <c r="K45998"/>
      <c r="L45998"/>
      <c r="M45998"/>
      <c r="N45998"/>
      <c r="O45998"/>
      <c r="P45998"/>
      <c r="Q45998"/>
      <c r="R45998"/>
    </row>
    <row r="45999" spans="3:18" x14ac:dyDescent="0.2">
      <c r="C45999"/>
      <c r="E45999"/>
      <c r="F45999"/>
      <c r="G45999"/>
      <c r="H45999"/>
      <c r="I45999"/>
      <c r="J45999"/>
      <c r="K45999"/>
      <c r="L45999"/>
      <c r="M45999"/>
      <c r="N45999"/>
      <c r="O45999"/>
      <c r="P45999"/>
      <c r="Q45999"/>
      <c r="R45999"/>
    </row>
    <row r="46000" spans="3:18" x14ac:dyDescent="0.2">
      <c r="C46000"/>
      <c r="E46000"/>
      <c r="F46000"/>
      <c r="G46000"/>
      <c r="H46000"/>
      <c r="I46000"/>
      <c r="J46000"/>
      <c r="K46000"/>
      <c r="L46000"/>
      <c r="M46000"/>
      <c r="N46000"/>
      <c r="O46000"/>
      <c r="P46000"/>
      <c r="Q46000"/>
      <c r="R46000"/>
    </row>
    <row r="46001" spans="3:18" x14ac:dyDescent="0.2">
      <c r="C46001"/>
      <c r="E46001"/>
      <c r="F46001"/>
      <c r="G46001"/>
      <c r="H46001"/>
      <c r="I46001"/>
      <c r="J46001"/>
      <c r="K46001"/>
      <c r="L46001"/>
      <c r="M46001"/>
      <c r="N46001"/>
      <c r="O46001"/>
      <c r="P46001"/>
      <c r="Q46001"/>
      <c r="R46001"/>
    </row>
    <row r="46002" spans="3:18" x14ac:dyDescent="0.2">
      <c r="C46002"/>
      <c r="E46002"/>
      <c r="F46002"/>
      <c r="G46002"/>
      <c r="H46002"/>
      <c r="I46002"/>
      <c r="J46002"/>
      <c r="K46002"/>
      <c r="L46002"/>
      <c r="M46002"/>
      <c r="N46002"/>
      <c r="O46002"/>
      <c r="P46002"/>
      <c r="Q46002"/>
      <c r="R46002"/>
    </row>
    <row r="46003" spans="3:18" x14ac:dyDescent="0.2">
      <c r="C46003"/>
      <c r="E46003"/>
      <c r="F46003"/>
      <c r="G46003"/>
      <c r="H46003"/>
      <c r="I46003"/>
      <c r="J46003"/>
      <c r="K46003"/>
      <c r="L46003"/>
      <c r="M46003"/>
      <c r="N46003"/>
      <c r="O46003"/>
      <c r="P46003"/>
      <c r="Q46003"/>
      <c r="R46003"/>
    </row>
    <row r="46004" spans="3:18" x14ac:dyDescent="0.2">
      <c r="C46004"/>
      <c r="E46004"/>
      <c r="F46004"/>
      <c r="G46004"/>
      <c r="H46004"/>
      <c r="I46004"/>
      <c r="J46004"/>
      <c r="K46004"/>
      <c r="L46004"/>
      <c r="M46004"/>
      <c r="N46004"/>
      <c r="O46004"/>
      <c r="P46004"/>
      <c r="Q46004"/>
      <c r="R46004"/>
    </row>
    <row r="46005" spans="3:18" x14ac:dyDescent="0.2">
      <c r="C46005"/>
      <c r="E46005"/>
      <c r="F46005"/>
      <c r="G46005"/>
      <c r="H46005"/>
      <c r="I46005"/>
      <c r="J46005"/>
      <c r="K46005"/>
      <c r="L46005"/>
      <c r="M46005"/>
      <c r="N46005"/>
      <c r="O46005"/>
      <c r="P46005"/>
      <c r="Q46005"/>
      <c r="R46005"/>
    </row>
    <row r="46006" spans="3:18" x14ac:dyDescent="0.2">
      <c r="C46006"/>
      <c r="E46006"/>
      <c r="F46006"/>
      <c r="G46006"/>
      <c r="H46006"/>
      <c r="I46006"/>
      <c r="J46006"/>
      <c r="K46006"/>
      <c r="L46006"/>
      <c r="M46006"/>
      <c r="N46006"/>
      <c r="O46006"/>
      <c r="P46006"/>
      <c r="Q46006"/>
      <c r="R46006"/>
    </row>
    <row r="46007" spans="3:18" x14ac:dyDescent="0.2">
      <c r="C46007"/>
      <c r="E46007"/>
      <c r="F46007"/>
      <c r="G46007"/>
      <c r="H46007"/>
      <c r="I46007"/>
      <c r="J46007"/>
      <c r="K46007"/>
      <c r="L46007"/>
      <c r="M46007"/>
      <c r="N46007"/>
      <c r="O46007"/>
      <c r="P46007"/>
      <c r="Q46007"/>
      <c r="R46007"/>
    </row>
    <row r="46008" spans="3:18" x14ac:dyDescent="0.2">
      <c r="C46008"/>
      <c r="E46008"/>
      <c r="F46008"/>
      <c r="G46008"/>
      <c r="H46008"/>
      <c r="I46008"/>
      <c r="J46008"/>
      <c r="K46008"/>
      <c r="L46008"/>
      <c r="M46008"/>
      <c r="N46008"/>
      <c r="O46008"/>
      <c r="P46008"/>
      <c r="Q46008"/>
      <c r="R46008"/>
    </row>
    <row r="46009" spans="3:18" x14ac:dyDescent="0.2">
      <c r="C46009"/>
      <c r="E46009"/>
      <c r="F46009"/>
      <c r="G46009"/>
      <c r="H46009"/>
      <c r="I46009"/>
      <c r="J46009"/>
      <c r="K46009"/>
      <c r="L46009"/>
      <c r="M46009"/>
      <c r="N46009"/>
      <c r="O46009"/>
      <c r="P46009"/>
      <c r="Q46009"/>
      <c r="R46009"/>
    </row>
    <row r="46010" spans="3:18" x14ac:dyDescent="0.2">
      <c r="C46010"/>
      <c r="E46010"/>
      <c r="F46010"/>
      <c r="G46010"/>
      <c r="H46010"/>
      <c r="I46010"/>
      <c r="J46010"/>
      <c r="K46010"/>
      <c r="L46010"/>
      <c r="M46010"/>
      <c r="N46010"/>
      <c r="O46010"/>
      <c r="P46010"/>
      <c r="Q46010"/>
      <c r="R46010"/>
    </row>
    <row r="46011" spans="3:18" x14ac:dyDescent="0.2">
      <c r="C46011"/>
      <c r="E46011"/>
      <c r="F46011"/>
      <c r="G46011"/>
      <c r="H46011"/>
      <c r="I46011"/>
      <c r="J46011"/>
      <c r="K46011"/>
      <c r="L46011"/>
      <c r="M46011"/>
      <c r="N46011"/>
      <c r="O46011"/>
      <c r="P46011"/>
      <c r="Q46011"/>
      <c r="R46011"/>
    </row>
    <row r="46012" spans="3:18" x14ac:dyDescent="0.2">
      <c r="C46012"/>
      <c r="E46012"/>
      <c r="F46012"/>
      <c r="G46012"/>
      <c r="H46012"/>
      <c r="I46012"/>
      <c r="J46012"/>
      <c r="K46012"/>
      <c r="L46012"/>
      <c r="M46012"/>
      <c r="N46012"/>
      <c r="O46012"/>
      <c r="P46012"/>
      <c r="Q46012"/>
      <c r="R46012"/>
    </row>
    <row r="46013" spans="3:18" x14ac:dyDescent="0.2">
      <c r="C46013"/>
      <c r="E46013"/>
      <c r="F46013"/>
      <c r="G46013"/>
      <c r="H46013"/>
      <c r="I46013"/>
      <c r="J46013"/>
      <c r="K46013"/>
      <c r="L46013"/>
      <c r="M46013"/>
      <c r="N46013"/>
      <c r="O46013"/>
      <c r="P46013"/>
      <c r="Q46013"/>
      <c r="R46013"/>
    </row>
    <row r="46014" spans="3:18" x14ac:dyDescent="0.2">
      <c r="C46014"/>
      <c r="E46014"/>
      <c r="F46014"/>
      <c r="G46014"/>
      <c r="H46014"/>
      <c r="I46014"/>
      <c r="J46014"/>
      <c r="K46014"/>
      <c r="L46014"/>
      <c r="M46014"/>
      <c r="N46014"/>
      <c r="O46014"/>
      <c r="P46014"/>
      <c r="Q46014"/>
      <c r="R46014"/>
    </row>
    <row r="46015" spans="3:18" x14ac:dyDescent="0.2">
      <c r="C46015"/>
      <c r="E46015"/>
      <c r="F46015"/>
      <c r="G46015"/>
      <c r="H46015"/>
      <c r="I46015"/>
      <c r="J46015"/>
      <c r="K46015"/>
      <c r="L46015"/>
      <c r="M46015"/>
      <c r="N46015"/>
      <c r="O46015"/>
      <c r="P46015"/>
      <c r="Q46015"/>
      <c r="R46015"/>
    </row>
    <row r="46016" spans="3:18" x14ac:dyDescent="0.2">
      <c r="C46016"/>
      <c r="E46016"/>
      <c r="F46016"/>
      <c r="G46016"/>
      <c r="H46016"/>
      <c r="I46016"/>
      <c r="J46016"/>
      <c r="K46016"/>
      <c r="L46016"/>
      <c r="M46016"/>
      <c r="N46016"/>
      <c r="O46016"/>
      <c r="P46016"/>
      <c r="Q46016"/>
      <c r="R46016"/>
    </row>
    <row r="46017" spans="3:18" x14ac:dyDescent="0.2">
      <c r="C46017"/>
      <c r="E46017"/>
      <c r="F46017"/>
      <c r="G46017"/>
      <c r="H46017"/>
      <c r="I46017"/>
      <c r="J46017"/>
      <c r="K46017"/>
      <c r="L46017"/>
      <c r="M46017"/>
      <c r="N46017"/>
      <c r="O46017"/>
      <c r="P46017"/>
      <c r="Q46017"/>
      <c r="R46017"/>
    </row>
    <row r="46018" spans="3:18" x14ac:dyDescent="0.2">
      <c r="C46018"/>
      <c r="E46018"/>
      <c r="F46018"/>
      <c r="G46018"/>
      <c r="H46018"/>
      <c r="I46018"/>
      <c r="J46018"/>
      <c r="K46018"/>
      <c r="L46018"/>
      <c r="M46018"/>
      <c r="N46018"/>
      <c r="O46018"/>
      <c r="P46018"/>
      <c r="Q46018"/>
      <c r="R46018"/>
    </row>
    <row r="46019" spans="3:18" x14ac:dyDescent="0.2">
      <c r="C46019"/>
      <c r="E46019"/>
      <c r="F46019"/>
      <c r="G46019"/>
      <c r="H46019"/>
      <c r="I46019"/>
      <c r="J46019"/>
      <c r="K46019"/>
      <c r="L46019"/>
      <c r="M46019"/>
      <c r="N46019"/>
      <c r="O46019"/>
      <c r="P46019"/>
      <c r="Q46019"/>
      <c r="R46019"/>
    </row>
    <row r="46020" spans="3:18" x14ac:dyDescent="0.2">
      <c r="C46020"/>
      <c r="E46020"/>
      <c r="F46020"/>
      <c r="G46020"/>
      <c r="H46020"/>
      <c r="I46020"/>
      <c r="J46020"/>
      <c r="K46020"/>
      <c r="L46020"/>
      <c r="M46020"/>
      <c r="N46020"/>
      <c r="O46020"/>
      <c r="P46020"/>
      <c r="Q46020"/>
      <c r="R46020"/>
    </row>
    <row r="46021" spans="3:18" x14ac:dyDescent="0.2">
      <c r="C46021"/>
      <c r="E46021"/>
      <c r="F46021"/>
      <c r="G46021"/>
      <c r="H46021"/>
      <c r="I46021"/>
      <c r="J46021"/>
      <c r="K46021"/>
      <c r="L46021"/>
      <c r="M46021"/>
      <c r="N46021"/>
      <c r="O46021"/>
      <c r="P46021"/>
      <c r="Q46021"/>
      <c r="R46021"/>
    </row>
    <row r="46022" spans="3:18" x14ac:dyDescent="0.2">
      <c r="C46022"/>
      <c r="E46022"/>
      <c r="F46022"/>
      <c r="G46022"/>
      <c r="H46022"/>
      <c r="I46022"/>
      <c r="J46022"/>
      <c r="K46022"/>
      <c r="L46022"/>
      <c r="M46022"/>
      <c r="N46022"/>
      <c r="O46022"/>
      <c r="P46022"/>
      <c r="Q46022"/>
      <c r="R46022"/>
    </row>
    <row r="46023" spans="3:18" x14ac:dyDescent="0.2">
      <c r="C46023"/>
      <c r="E46023"/>
      <c r="F46023"/>
      <c r="G46023"/>
      <c r="H46023"/>
      <c r="I46023"/>
      <c r="J46023"/>
      <c r="K46023"/>
      <c r="L46023"/>
      <c r="M46023"/>
      <c r="N46023"/>
      <c r="O46023"/>
      <c r="P46023"/>
      <c r="Q46023"/>
      <c r="R46023"/>
    </row>
    <row r="46024" spans="3:18" x14ac:dyDescent="0.2">
      <c r="C46024"/>
      <c r="E46024"/>
      <c r="F46024"/>
      <c r="G46024"/>
      <c r="H46024"/>
      <c r="I46024"/>
      <c r="J46024"/>
      <c r="K46024"/>
      <c r="L46024"/>
      <c r="M46024"/>
      <c r="N46024"/>
      <c r="O46024"/>
      <c r="P46024"/>
      <c r="Q46024"/>
      <c r="R46024"/>
    </row>
    <row r="46025" spans="3:18" x14ac:dyDescent="0.2">
      <c r="C46025"/>
      <c r="E46025"/>
      <c r="F46025"/>
      <c r="G46025"/>
      <c r="H46025"/>
      <c r="I46025"/>
      <c r="J46025"/>
      <c r="K46025"/>
      <c r="L46025"/>
      <c r="M46025"/>
      <c r="N46025"/>
      <c r="O46025"/>
      <c r="P46025"/>
      <c r="Q46025"/>
      <c r="R46025"/>
    </row>
    <row r="46026" spans="3:18" x14ac:dyDescent="0.2">
      <c r="C46026"/>
      <c r="E46026"/>
      <c r="F46026"/>
      <c r="G46026"/>
      <c r="H46026"/>
      <c r="I46026"/>
      <c r="J46026"/>
      <c r="K46026"/>
      <c r="L46026"/>
      <c r="M46026"/>
      <c r="N46026"/>
      <c r="O46026"/>
      <c r="P46026"/>
      <c r="Q46026"/>
      <c r="R46026"/>
    </row>
    <row r="46027" spans="3:18" x14ac:dyDescent="0.2">
      <c r="C46027"/>
      <c r="E46027"/>
      <c r="F46027"/>
      <c r="G46027"/>
      <c r="H46027"/>
      <c r="I46027"/>
      <c r="J46027"/>
      <c r="K46027"/>
      <c r="L46027"/>
      <c r="M46027"/>
      <c r="N46027"/>
      <c r="O46027"/>
      <c r="P46027"/>
      <c r="Q46027"/>
      <c r="R46027"/>
    </row>
    <row r="46028" spans="3:18" x14ac:dyDescent="0.2">
      <c r="C46028"/>
      <c r="E46028"/>
      <c r="F46028"/>
      <c r="G46028"/>
      <c r="H46028"/>
      <c r="I46028"/>
      <c r="J46028"/>
      <c r="K46028"/>
      <c r="L46028"/>
      <c r="M46028"/>
      <c r="N46028"/>
      <c r="O46028"/>
      <c r="P46028"/>
      <c r="Q46028"/>
      <c r="R46028"/>
    </row>
    <row r="46029" spans="3:18" x14ac:dyDescent="0.2">
      <c r="C46029"/>
      <c r="E46029"/>
      <c r="F46029"/>
      <c r="G46029"/>
      <c r="H46029"/>
      <c r="I46029"/>
      <c r="J46029"/>
      <c r="K46029"/>
      <c r="L46029"/>
      <c r="M46029"/>
      <c r="N46029"/>
      <c r="O46029"/>
      <c r="P46029"/>
      <c r="Q46029"/>
      <c r="R46029"/>
    </row>
    <row r="46030" spans="3:18" x14ac:dyDescent="0.2">
      <c r="C46030"/>
      <c r="E46030"/>
      <c r="F46030"/>
      <c r="G46030"/>
      <c r="H46030"/>
      <c r="I46030"/>
      <c r="J46030"/>
      <c r="K46030"/>
      <c r="L46030"/>
      <c r="M46030"/>
      <c r="N46030"/>
      <c r="O46030"/>
      <c r="P46030"/>
      <c r="Q46030"/>
      <c r="R46030"/>
    </row>
    <row r="46031" spans="3:18" x14ac:dyDescent="0.2">
      <c r="C46031"/>
      <c r="E46031"/>
      <c r="F46031"/>
      <c r="G46031"/>
      <c r="H46031"/>
      <c r="I46031"/>
      <c r="J46031"/>
      <c r="K46031"/>
      <c r="L46031"/>
      <c r="M46031"/>
      <c r="N46031"/>
      <c r="O46031"/>
      <c r="P46031"/>
      <c r="Q46031"/>
      <c r="R46031"/>
    </row>
    <row r="46032" spans="3:18" x14ac:dyDescent="0.2">
      <c r="C46032"/>
      <c r="E46032"/>
      <c r="F46032"/>
      <c r="G46032"/>
      <c r="H46032"/>
      <c r="I46032"/>
      <c r="J46032"/>
      <c r="K46032"/>
      <c r="L46032"/>
      <c r="M46032"/>
      <c r="N46032"/>
      <c r="O46032"/>
      <c r="P46032"/>
      <c r="Q46032"/>
      <c r="R46032"/>
    </row>
    <row r="46033" spans="3:18" x14ac:dyDescent="0.2">
      <c r="C46033"/>
      <c r="E46033"/>
      <c r="F46033"/>
      <c r="G46033"/>
      <c r="H46033"/>
      <c r="I46033"/>
      <c r="J46033"/>
      <c r="K46033"/>
      <c r="L46033"/>
      <c r="M46033"/>
      <c r="N46033"/>
      <c r="O46033"/>
      <c r="P46033"/>
      <c r="Q46033"/>
      <c r="R46033"/>
    </row>
    <row r="46034" spans="3:18" x14ac:dyDescent="0.2">
      <c r="C46034"/>
      <c r="E46034"/>
      <c r="F46034"/>
      <c r="G46034"/>
      <c r="H46034"/>
      <c r="I46034"/>
      <c r="J46034"/>
      <c r="K46034"/>
      <c r="L46034"/>
      <c r="M46034"/>
      <c r="N46034"/>
      <c r="O46034"/>
      <c r="P46034"/>
      <c r="Q46034"/>
      <c r="R46034"/>
    </row>
    <row r="46035" spans="3:18" x14ac:dyDescent="0.2">
      <c r="C46035"/>
      <c r="E46035"/>
      <c r="F46035"/>
      <c r="G46035"/>
      <c r="H46035"/>
      <c r="I46035"/>
      <c r="J46035"/>
      <c r="K46035"/>
      <c r="L46035"/>
      <c r="M46035"/>
      <c r="N46035"/>
      <c r="O46035"/>
      <c r="P46035"/>
      <c r="Q46035"/>
      <c r="R46035"/>
    </row>
    <row r="46036" spans="3:18" x14ac:dyDescent="0.2">
      <c r="C46036"/>
      <c r="E46036"/>
      <c r="F46036"/>
      <c r="G46036"/>
      <c r="H46036"/>
      <c r="I46036"/>
      <c r="J46036"/>
      <c r="K46036"/>
      <c r="L46036"/>
      <c r="M46036"/>
      <c r="N46036"/>
      <c r="O46036"/>
      <c r="P46036"/>
      <c r="Q46036"/>
      <c r="R46036"/>
    </row>
    <row r="46037" spans="3:18" x14ac:dyDescent="0.2">
      <c r="C46037"/>
      <c r="E46037"/>
      <c r="F46037"/>
      <c r="G46037"/>
      <c r="H46037"/>
      <c r="I46037"/>
      <c r="J46037"/>
      <c r="K46037"/>
      <c r="L46037"/>
      <c r="M46037"/>
      <c r="N46037"/>
      <c r="O46037"/>
      <c r="P46037"/>
      <c r="Q46037"/>
      <c r="R46037"/>
    </row>
    <row r="46038" spans="3:18" x14ac:dyDescent="0.2">
      <c r="C46038"/>
      <c r="E46038"/>
      <c r="F46038"/>
      <c r="G46038"/>
      <c r="H46038"/>
      <c r="I46038"/>
      <c r="J46038"/>
      <c r="K46038"/>
      <c r="L46038"/>
      <c r="M46038"/>
      <c r="N46038"/>
      <c r="O46038"/>
      <c r="P46038"/>
      <c r="Q46038"/>
      <c r="R46038"/>
    </row>
    <row r="46039" spans="3:18" x14ac:dyDescent="0.2">
      <c r="C46039"/>
      <c r="E46039"/>
      <c r="F46039"/>
      <c r="G46039"/>
      <c r="H46039"/>
      <c r="I46039"/>
      <c r="J46039"/>
      <c r="K46039"/>
      <c r="L46039"/>
      <c r="M46039"/>
      <c r="N46039"/>
      <c r="O46039"/>
      <c r="P46039"/>
      <c r="Q46039"/>
      <c r="R46039"/>
    </row>
    <row r="46040" spans="3:18" x14ac:dyDescent="0.2">
      <c r="C46040"/>
      <c r="E46040"/>
      <c r="F46040"/>
      <c r="G46040"/>
      <c r="H46040"/>
      <c r="I46040"/>
      <c r="J46040"/>
      <c r="K46040"/>
      <c r="L46040"/>
      <c r="M46040"/>
      <c r="N46040"/>
      <c r="O46040"/>
      <c r="P46040"/>
      <c r="Q46040"/>
      <c r="R46040"/>
    </row>
    <row r="46041" spans="3:18" x14ac:dyDescent="0.2">
      <c r="C46041"/>
      <c r="E46041"/>
      <c r="F46041"/>
      <c r="G46041"/>
      <c r="H46041"/>
      <c r="I46041"/>
      <c r="J46041"/>
      <c r="K46041"/>
      <c r="L46041"/>
      <c r="M46041"/>
      <c r="N46041"/>
      <c r="O46041"/>
      <c r="P46041"/>
      <c r="Q46041"/>
      <c r="R46041"/>
    </row>
    <row r="46042" spans="3:18" x14ac:dyDescent="0.2">
      <c r="C46042"/>
      <c r="E46042"/>
      <c r="F46042"/>
      <c r="G46042"/>
      <c r="H46042"/>
      <c r="I46042"/>
      <c r="J46042"/>
      <c r="K46042"/>
      <c r="L46042"/>
      <c r="M46042"/>
      <c r="N46042"/>
      <c r="O46042"/>
      <c r="P46042"/>
      <c r="Q46042"/>
      <c r="R46042"/>
    </row>
    <row r="46043" spans="3:18" x14ac:dyDescent="0.2">
      <c r="C46043"/>
      <c r="E46043"/>
      <c r="F46043"/>
      <c r="G46043"/>
      <c r="H46043"/>
      <c r="I46043"/>
      <c r="J46043"/>
      <c r="K46043"/>
      <c r="L46043"/>
      <c r="M46043"/>
      <c r="N46043"/>
      <c r="O46043"/>
      <c r="P46043"/>
      <c r="Q46043"/>
      <c r="R46043"/>
    </row>
    <row r="46044" spans="3:18" x14ac:dyDescent="0.2">
      <c r="C46044"/>
      <c r="E46044"/>
      <c r="F46044"/>
      <c r="G46044"/>
      <c r="H46044"/>
      <c r="I46044"/>
      <c r="J46044"/>
      <c r="K46044"/>
      <c r="L46044"/>
      <c r="M46044"/>
      <c r="N46044"/>
      <c r="O46044"/>
      <c r="P46044"/>
      <c r="Q46044"/>
      <c r="R46044"/>
    </row>
    <row r="46045" spans="3:18" x14ac:dyDescent="0.2">
      <c r="C46045"/>
      <c r="E46045"/>
      <c r="F46045"/>
      <c r="G46045"/>
      <c r="H46045"/>
      <c r="I46045"/>
      <c r="J46045"/>
      <c r="K46045"/>
      <c r="L46045"/>
      <c r="M46045"/>
      <c r="N46045"/>
      <c r="O46045"/>
      <c r="P46045"/>
      <c r="Q46045"/>
      <c r="R46045"/>
    </row>
    <row r="46046" spans="3:18" x14ac:dyDescent="0.2">
      <c r="C46046"/>
      <c r="E46046"/>
      <c r="F46046"/>
      <c r="G46046"/>
      <c r="H46046"/>
      <c r="I46046"/>
      <c r="J46046"/>
      <c r="K46046"/>
      <c r="L46046"/>
      <c r="M46046"/>
      <c r="N46046"/>
      <c r="O46046"/>
      <c r="P46046"/>
      <c r="Q46046"/>
      <c r="R46046"/>
    </row>
    <row r="46047" spans="3:18" x14ac:dyDescent="0.2">
      <c r="C46047"/>
      <c r="E46047"/>
      <c r="F46047"/>
      <c r="G46047"/>
      <c r="H46047"/>
      <c r="I46047"/>
      <c r="J46047"/>
      <c r="K46047"/>
      <c r="L46047"/>
      <c r="M46047"/>
      <c r="N46047"/>
      <c r="O46047"/>
      <c r="P46047"/>
      <c r="Q46047"/>
      <c r="R46047"/>
    </row>
    <row r="46048" spans="3:18" x14ac:dyDescent="0.2">
      <c r="C46048"/>
      <c r="E46048"/>
      <c r="F46048"/>
      <c r="G46048"/>
      <c r="H46048"/>
      <c r="I46048"/>
      <c r="J46048"/>
      <c r="K46048"/>
      <c r="L46048"/>
      <c r="M46048"/>
      <c r="N46048"/>
      <c r="O46048"/>
      <c r="P46048"/>
      <c r="Q46048"/>
      <c r="R46048"/>
    </row>
    <row r="46049" spans="3:18" x14ac:dyDescent="0.2">
      <c r="C46049"/>
      <c r="E46049"/>
      <c r="F46049"/>
      <c r="G46049"/>
      <c r="H46049"/>
      <c r="I46049"/>
      <c r="J46049"/>
      <c r="K46049"/>
      <c r="L46049"/>
      <c r="M46049"/>
      <c r="N46049"/>
      <c r="O46049"/>
      <c r="P46049"/>
      <c r="Q46049"/>
      <c r="R46049"/>
    </row>
    <row r="46050" spans="3:18" x14ac:dyDescent="0.2">
      <c r="C46050"/>
      <c r="E46050"/>
      <c r="F46050"/>
      <c r="G46050"/>
      <c r="H46050"/>
      <c r="I46050"/>
      <c r="J46050"/>
      <c r="K46050"/>
      <c r="L46050"/>
      <c r="M46050"/>
      <c r="N46050"/>
      <c r="O46050"/>
      <c r="P46050"/>
      <c r="Q46050"/>
      <c r="R46050"/>
    </row>
    <row r="46051" spans="3:18" x14ac:dyDescent="0.2">
      <c r="C46051"/>
      <c r="E46051"/>
      <c r="F46051"/>
      <c r="G46051"/>
      <c r="H46051"/>
      <c r="I46051"/>
      <c r="J46051"/>
      <c r="K46051"/>
      <c r="L46051"/>
      <c r="M46051"/>
      <c r="N46051"/>
      <c r="O46051"/>
      <c r="P46051"/>
      <c r="Q46051"/>
      <c r="R46051"/>
    </row>
    <row r="46052" spans="3:18" x14ac:dyDescent="0.2">
      <c r="C46052"/>
      <c r="E46052"/>
      <c r="F46052"/>
      <c r="G46052"/>
      <c r="H46052"/>
      <c r="I46052"/>
      <c r="J46052"/>
      <c r="K46052"/>
      <c r="L46052"/>
      <c r="M46052"/>
      <c r="N46052"/>
      <c r="O46052"/>
      <c r="P46052"/>
      <c r="Q46052"/>
      <c r="R46052"/>
    </row>
    <row r="46053" spans="3:18" x14ac:dyDescent="0.2">
      <c r="C46053"/>
      <c r="E46053"/>
      <c r="F46053"/>
      <c r="G46053"/>
      <c r="H46053"/>
      <c r="I46053"/>
      <c r="J46053"/>
      <c r="K46053"/>
      <c r="L46053"/>
      <c r="M46053"/>
      <c r="N46053"/>
      <c r="O46053"/>
      <c r="P46053"/>
      <c r="Q46053"/>
      <c r="R46053"/>
    </row>
    <row r="46054" spans="3:18" x14ac:dyDescent="0.2">
      <c r="C46054"/>
      <c r="E46054"/>
      <c r="F46054"/>
      <c r="G46054"/>
      <c r="H46054"/>
      <c r="I46054"/>
      <c r="J46054"/>
      <c r="K46054"/>
      <c r="L46054"/>
      <c r="M46054"/>
      <c r="N46054"/>
      <c r="O46054"/>
      <c r="P46054"/>
      <c r="Q46054"/>
      <c r="R46054"/>
    </row>
    <row r="46055" spans="3:18" x14ac:dyDescent="0.2">
      <c r="C46055"/>
      <c r="E46055"/>
      <c r="F46055"/>
      <c r="G46055"/>
      <c r="H46055"/>
      <c r="I46055"/>
      <c r="J46055"/>
      <c r="K46055"/>
      <c r="L46055"/>
      <c r="M46055"/>
      <c r="N46055"/>
      <c r="O46055"/>
      <c r="P46055"/>
      <c r="Q46055"/>
      <c r="R46055"/>
    </row>
    <row r="46056" spans="3:18" x14ac:dyDescent="0.2">
      <c r="C46056"/>
      <c r="E46056"/>
      <c r="F46056"/>
      <c r="G46056"/>
      <c r="H46056"/>
      <c r="I46056"/>
      <c r="J46056"/>
      <c r="K46056"/>
      <c r="L46056"/>
      <c r="M46056"/>
      <c r="N46056"/>
      <c r="O46056"/>
      <c r="P46056"/>
      <c r="Q46056"/>
      <c r="R46056"/>
    </row>
    <row r="46057" spans="3:18" x14ac:dyDescent="0.2">
      <c r="C46057"/>
      <c r="E46057"/>
      <c r="F46057"/>
      <c r="G46057"/>
      <c r="H46057"/>
      <c r="I46057"/>
      <c r="J46057"/>
      <c r="K46057"/>
      <c r="L46057"/>
      <c r="M46057"/>
      <c r="N46057"/>
      <c r="O46057"/>
      <c r="P46057"/>
      <c r="Q46057"/>
      <c r="R46057"/>
    </row>
    <row r="46058" spans="3:18" x14ac:dyDescent="0.2">
      <c r="C46058"/>
      <c r="E46058"/>
      <c r="F46058"/>
      <c r="G46058"/>
      <c r="H46058"/>
      <c r="I46058"/>
      <c r="J46058"/>
      <c r="K46058"/>
      <c r="L46058"/>
      <c r="M46058"/>
      <c r="N46058"/>
      <c r="O46058"/>
      <c r="P46058"/>
      <c r="Q46058"/>
      <c r="R46058"/>
    </row>
    <row r="46059" spans="3:18" x14ac:dyDescent="0.2">
      <c r="C46059"/>
      <c r="E46059"/>
      <c r="F46059"/>
      <c r="G46059"/>
      <c r="H46059"/>
      <c r="I46059"/>
      <c r="J46059"/>
      <c r="K46059"/>
      <c r="L46059"/>
      <c r="M46059"/>
      <c r="N46059"/>
      <c r="O46059"/>
      <c r="P46059"/>
      <c r="Q46059"/>
      <c r="R46059"/>
    </row>
    <row r="46060" spans="3:18" x14ac:dyDescent="0.2">
      <c r="C46060"/>
      <c r="E46060"/>
      <c r="F46060"/>
      <c r="G46060"/>
      <c r="H46060"/>
      <c r="I46060"/>
      <c r="J46060"/>
      <c r="K46060"/>
      <c r="L46060"/>
      <c r="M46060"/>
      <c r="N46060"/>
      <c r="O46060"/>
      <c r="P46060"/>
      <c r="Q46060"/>
      <c r="R46060"/>
    </row>
    <row r="46061" spans="3:18" x14ac:dyDescent="0.2">
      <c r="C46061"/>
      <c r="E46061"/>
      <c r="F46061"/>
      <c r="G46061"/>
      <c r="H46061"/>
      <c r="I46061"/>
      <c r="J46061"/>
      <c r="K46061"/>
      <c r="L46061"/>
      <c r="M46061"/>
      <c r="N46061"/>
      <c r="O46061"/>
      <c r="P46061"/>
      <c r="Q46061"/>
      <c r="R46061"/>
    </row>
    <row r="46062" spans="3:18" x14ac:dyDescent="0.2">
      <c r="C46062"/>
      <c r="E46062"/>
      <c r="F46062"/>
      <c r="G46062"/>
      <c r="H46062"/>
      <c r="I46062"/>
      <c r="J46062"/>
      <c r="K46062"/>
      <c r="L46062"/>
      <c r="M46062"/>
      <c r="N46062"/>
      <c r="O46062"/>
      <c r="P46062"/>
      <c r="Q46062"/>
      <c r="R46062"/>
    </row>
    <row r="46063" spans="3:18" x14ac:dyDescent="0.2">
      <c r="C46063"/>
      <c r="E46063"/>
      <c r="F46063"/>
      <c r="G46063"/>
      <c r="H46063"/>
      <c r="I46063"/>
      <c r="J46063"/>
      <c r="K46063"/>
      <c r="L46063"/>
      <c r="M46063"/>
      <c r="N46063"/>
      <c r="O46063"/>
      <c r="P46063"/>
      <c r="Q46063"/>
      <c r="R46063"/>
    </row>
    <row r="46064" spans="3:18" x14ac:dyDescent="0.2">
      <c r="C46064"/>
      <c r="E46064"/>
      <c r="F46064"/>
      <c r="G46064"/>
      <c r="H46064"/>
      <c r="I46064"/>
      <c r="J46064"/>
      <c r="K46064"/>
      <c r="L46064"/>
      <c r="M46064"/>
      <c r="N46064"/>
      <c r="O46064"/>
      <c r="P46064"/>
      <c r="Q46064"/>
      <c r="R46064"/>
    </row>
    <row r="46065" spans="3:18" x14ac:dyDescent="0.2">
      <c r="C46065"/>
      <c r="E46065"/>
      <c r="F46065"/>
      <c r="G46065"/>
      <c r="H46065"/>
      <c r="I46065"/>
      <c r="J46065"/>
      <c r="K46065"/>
      <c r="L46065"/>
      <c r="M46065"/>
      <c r="N46065"/>
      <c r="O46065"/>
      <c r="P46065"/>
      <c r="Q46065"/>
      <c r="R46065"/>
    </row>
    <row r="46066" spans="3:18" x14ac:dyDescent="0.2">
      <c r="C46066"/>
      <c r="E46066"/>
      <c r="F46066"/>
      <c r="G46066"/>
      <c r="H46066"/>
      <c r="I46066"/>
      <c r="J46066"/>
      <c r="K46066"/>
      <c r="L46066"/>
      <c r="M46066"/>
      <c r="N46066"/>
      <c r="O46066"/>
      <c r="P46066"/>
      <c r="Q46066"/>
      <c r="R46066"/>
    </row>
    <row r="46067" spans="3:18" x14ac:dyDescent="0.2">
      <c r="C46067"/>
      <c r="E46067"/>
      <c r="F46067"/>
      <c r="G46067"/>
      <c r="H46067"/>
      <c r="I46067"/>
      <c r="J46067"/>
      <c r="K46067"/>
      <c r="L46067"/>
      <c r="M46067"/>
      <c r="N46067"/>
      <c r="O46067"/>
      <c r="P46067"/>
      <c r="Q46067"/>
      <c r="R46067"/>
    </row>
    <row r="46068" spans="3:18" x14ac:dyDescent="0.2">
      <c r="C46068"/>
      <c r="E46068"/>
      <c r="F46068"/>
      <c r="G46068"/>
      <c r="H46068"/>
      <c r="I46068"/>
      <c r="J46068"/>
      <c r="K46068"/>
      <c r="L46068"/>
      <c r="M46068"/>
      <c r="N46068"/>
      <c r="O46068"/>
      <c r="P46068"/>
      <c r="Q46068"/>
      <c r="R46068"/>
    </row>
    <row r="46069" spans="3:18" x14ac:dyDescent="0.2">
      <c r="C46069"/>
      <c r="E46069"/>
      <c r="F46069"/>
      <c r="G46069"/>
      <c r="H46069"/>
      <c r="I46069"/>
      <c r="J46069"/>
      <c r="K46069"/>
      <c r="L46069"/>
      <c r="M46069"/>
      <c r="N46069"/>
      <c r="O46069"/>
      <c r="P46069"/>
      <c r="Q46069"/>
      <c r="R46069"/>
    </row>
    <row r="46070" spans="3:18" x14ac:dyDescent="0.2">
      <c r="C46070"/>
      <c r="E46070"/>
      <c r="F46070"/>
      <c r="G46070"/>
      <c r="H46070"/>
      <c r="I46070"/>
      <c r="J46070"/>
      <c r="K46070"/>
      <c r="L46070"/>
      <c r="M46070"/>
      <c r="N46070"/>
      <c r="O46070"/>
      <c r="P46070"/>
      <c r="Q46070"/>
      <c r="R46070"/>
    </row>
    <row r="46071" spans="3:18" x14ac:dyDescent="0.2">
      <c r="C46071"/>
      <c r="E46071"/>
      <c r="F46071"/>
      <c r="G46071"/>
      <c r="H46071"/>
      <c r="I46071"/>
      <c r="J46071"/>
      <c r="K46071"/>
      <c r="L46071"/>
      <c r="M46071"/>
      <c r="N46071"/>
      <c r="O46071"/>
      <c r="P46071"/>
      <c r="Q46071"/>
      <c r="R46071"/>
    </row>
    <row r="46072" spans="3:18" x14ac:dyDescent="0.2">
      <c r="C46072"/>
      <c r="E46072"/>
      <c r="F46072"/>
      <c r="G46072"/>
      <c r="H46072"/>
      <c r="I46072"/>
      <c r="J46072"/>
      <c r="K46072"/>
      <c r="L46072"/>
      <c r="M46072"/>
      <c r="N46072"/>
      <c r="O46072"/>
      <c r="P46072"/>
      <c r="Q46072"/>
      <c r="R46072"/>
    </row>
    <row r="46073" spans="3:18" x14ac:dyDescent="0.2">
      <c r="C46073"/>
      <c r="E46073"/>
      <c r="F46073"/>
      <c r="G46073"/>
      <c r="H46073"/>
      <c r="I46073"/>
      <c r="J46073"/>
      <c r="K46073"/>
      <c r="L46073"/>
      <c r="M46073"/>
      <c r="N46073"/>
      <c r="O46073"/>
      <c r="P46073"/>
      <c r="Q46073"/>
      <c r="R46073"/>
    </row>
    <row r="46074" spans="3:18" x14ac:dyDescent="0.2">
      <c r="C46074"/>
      <c r="E46074"/>
      <c r="F46074"/>
      <c r="G46074"/>
      <c r="H46074"/>
      <c r="I46074"/>
      <c r="J46074"/>
      <c r="K46074"/>
      <c r="L46074"/>
      <c r="M46074"/>
      <c r="N46074"/>
      <c r="O46074"/>
      <c r="P46074"/>
      <c r="Q46074"/>
      <c r="R46074"/>
    </row>
    <row r="46075" spans="3:18" x14ac:dyDescent="0.2">
      <c r="C46075"/>
      <c r="E46075"/>
      <c r="F46075"/>
      <c r="G46075"/>
      <c r="H46075"/>
      <c r="I46075"/>
      <c r="J46075"/>
      <c r="K46075"/>
      <c r="L46075"/>
      <c r="M46075"/>
      <c r="N46075"/>
      <c r="O46075"/>
      <c r="P46075"/>
      <c r="Q46075"/>
      <c r="R46075"/>
    </row>
    <row r="46076" spans="3:18" x14ac:dyDescent="0.2">
      <c r="C46076"/>
      <c r="E46076"/>
      <c r="F46076"/>
      <c r="G46076"/>
      <c r="H46076"/>
      <c r="I46076"/>
      <c r="J46076"/>
      <c r="K46076"/>
      <c r="L46076"/>
      <c r="M46076"/>
      <c r="N46076"/>
      <c r="O46076"/>
      <c r="P46076"/>
      <c r="Q46076"/>
      <c r="R46076"/>
    </row>
    <row r="46077" spans="3:18" x14ac:dyDescent="0.2">
      <c r="C46077"/>
      <c r="E46077"/>
      <c r="F46077"/>
      <c r="G46077"/>
      <c r="H46077"/>
      <c r="I46077"/>
      <c r="J46077"/>
      <c r="K46077"/>
      <c r="L46077"/>
      <c r="M46077"/>
      <c r="N46077"/>
      <c r="O46077"/>
      <c r="P46077"/>
      <c r="Q46077"/>
      <c r="R46077"/>
    </row>
    <row r="46078" spans="3:18" x14ac:dyDescent="0.2">
      <c r="C46078"/>
      <c r="E46078"/>
      <c r="F46078"/>
      <c r="G46078"/>
      <c r="H46078"/>
      <c r="I46078"/>
      <c r="J46078"/>
      <c r="K46078"/>
      <c r="L46078"/>
      <c r="M46078"/>
      <c r="N46078"/>
      <c r="O46078"/>
      <c r="P46078"/>
      <c r="Q46078"/>
      <c r="R46078"/>
    </row>
    <row r="46079" spans="3:18" x14ac:dyDescent="0.2">
      <c r="C46079"/>
      <c r="E46079"/>
      <c r="F46079"/>
      <c r="G46079"/>
      <c r="H46079"/>
      <c r="I46079"/>
      <c r="J46079"/>
      <c r="K46079"/>
      <c r="L46079"/>
      <c r="M46079"/>
      <c r="N46079"/>
      <c r="O46079"/>
      <c r="P46079"/>
      <c r="Q46079"/>
      <c r="R46079"/>
    </row>
    <row r="46080" spans="3:18" x14ac:dyDescent="0.2">
      <c r="C46080"/>
      <c r="E46080"/>
      <c r="F46080"/>
      <c r="G46080"/>
      <c r="H46080"/>
      <c r="I46080"/>
      <c r="J46080"/>
      <c r="K46080"/>
      <c r="L46080"/>
      <c r="M46080"/>
      <c r="N46080"/>
      <c r="O46080"/>
      <c r="P46080"/>
      <c r="Q46080"/>
      <c r="R46080"/>
    </row>
    <row r="46081" spans="3:18" x14ac:dyDescent="0.2">
      <c r="C46081"/>
      <c r="E46081"/>
      <c r="F46081"/>
      <c r="G46081"/>
      <c r="H46081"/>
      <c r="I46081"/>
      <c r="J46081"/>
      <c r="K46081"/>
      <c r="L46081"/>
      <c r="M46081"/>
      <c r="N46081"/>
      <c r="O46081"/>
      <c r="P46081"/>
      <c r="Q46081"/>
      <c r="R46081"/>
    </row>
    <row r="46082" spans="3:18" x14ac:dyDescent="0.2">
      <c r="C46082"/>
      <c r="E46082"/>
      <c r="F46082"/>
      <c r="G46082"/>
      <c r="H46082"/>
      <c r="I46082"/>
      <c r="J46082"/>
      <c r="K46082"/>
      <c r="L46082"/>
      <c r="M46082"/>
      <c r="N46082"/>
      <c r="O46082"/>
      <c r="P46082"/>
      <c r="Q46082"/>
      <c r="R46082"/>
    </row>
    <row r="46083" spans="3:18" x14ac:dyDescent="0.2">
      <c r="C46083"/>
      <c r="E46083"/>
      <c r="F46083"/>
      <c r="G46083"/>
      <c r="H46083"/>
      <c r="I46083"/>
      <c r="J46083"/>
      <c r="K46083"/>
      <c r="L46083"/>
      <c r="M46083"/>
      <c r="N46083"/>
      <c r="O46083"/>
      <c r="P46083"/>
      <c r="Q46083"/>
      <c r="R46083"/>
    </row>
    <row r="46084" spans="3:18" x14ac:dyDescent="0.2">
      <c r="C46084"/>
      <c r="E46084"/>
      <c r="F46084"/>
      <c r="G46084"/>
      <c r="H46084"/>
      <c r="I46084"/>
      <c r="J46084"/>
      <c r="K46084"/>
      <c r="L46084"/>
      <c r="M46084"/>
      <c r="N46084"/>
      <c r="O46084"/>
      <c r="P46084"/>
      <c r="Q46084"/>
      <c r="R46084"/>
    </row>
    <row r="46085" spans="3:18" x14ac:dyDescent="0.2">
      <c r="C46085"/>
      <c r="E46085"/>
      <c r="F46085"/>
      <c r="G46085"/>
      <c r="H46085"/>
      <c r="I46085"/>
      <c r="J46085"/>
      <c r="K46085"/>
      <c r="L46085"/>
      <c r="M46085"/>
      <c r="N46085"/>
      <c r="O46085"/>
      <c r="P46085"/>
      <c r="Q46085"/>
      <c r="R46085"/>
    </row>
    <row r="46086" spans="3:18" x14ac:dyDescent="0.2">
      <c r="C46086"/>
      <c r="E46086"/>
      <c r="F46086"/>
      <c r="G46086"/>
      <c r="H46086"/>
      <c r="I46086"/>
      <c r="J46086"/>
      <c r="K46086"/>
      <c r="L46086"/>
      <c r="M46086"/>
      <c r="N46086"/>
      <c r="O46086"/>
      <c r="P46086"/>
      <c r="Q46086"/>
      <c r="R46086"/>
    </row>
    <row r="46087" spans="3:18" x14ac:dyDescent="0.2">
      <c r="C46087"/>
      <c r="E46087"/>
      <c r="F46087"/>
      <c r="G46087"/>
      <c r="H46087"/>
      <c r="I46087"/>
      <c r="J46087"/>
      <c r="K46087"/>
      <c r="L46087"/>
      <c r="M46087"/>
      <c r="N46087"/>
      <c r="O46087"/>
      <c r="P46087"/>
      <c r="Q46087"/>
      <c r="R46087"/>
    </row>
    <row r="46088" spans="3:18" x14ac:dyDescent="0.2">
      <c r="C46088"/>
      <c r="E46088"/>
      <c r="F46088"/>
      <c r="G46088"/>
      <c r="H46088"/>
      <c r="I46088"/>
      <c r="J46088"/>
      <c r="K46088"/>
      <c r="L46088"/>
      <c r="M46088"/>
      <c r="N46088"/>
      <c r="O46088"/>
      <c r="P46088"/>
      <c r="Q46088"/>
      <c r="R46088"/>
    </row>
    <row r="46089" spans="3:18" x14ac:dyDescent="0.2">
      <c r="C46089"/>
      <c r="E46089"/>
      <c r="F46089"/>
      <c r="G46089"/>
      <c r="H46089"/>
      <c r="I46089"/>
      <c r="J46089"/>
      <c r="K46089"/>
      <c r="L46089"/>
      <c r="M46089"/>
      <c r="N46089"/>
      <c r="O46089"/>
      <c r="P46089"/>
      <c r="Q46089"/>
      <c r="R46089"/>
    </row>
    <row r="46090" spans="3:18" x14ac:dyDescent="0.2">
      <c r="C46090"/>
      <c r="E46090"/>
      <c r="F46090"/>
      <c r="G46090"/>
      <c r="H46090"/>
      <c r="I46090"/>
      <c r="J46090"/>
      <c r="K46090"/>
      <c r="L46090"/>
      <c r="M46090"/>
      <c r="N46090"/>
      <c r="O46090"/>
      <c r="P46090"/>
      <c r="Q46090"/>
      <c r="R46090"/>
    </row>
    <row r="46091" spans="3:18" x14ac:dyDescent="0.2">
      <c r="C46091"/>
      <c r="E46091"/>
      <c r="F46091"/>
      <c r="G46091"/>
      <c r="H46091"/>
      <c r="I46091"/>
      <c r="J46091"/>
      <c r="K46091"/>
      <c r="L46091"/>
      <c r="M46091"/>
      <c r="N46091"/>
      <c r="O46091"/>
      <c r="P46091"/>
      <c r="Q46091"/>
      <c r="R46091"/>
    </row>
    <row r="46092" spans="3:18" x14ac:dyDescent="0.2">
      <c r="C46092"/>
      <c r="E46092"/>
      <c r="F46092"/>
      <c r="G46092"/>
      <c r="H46092"/>
      <c r="I46092"/>
      <c r="J46092"/>
      <c r="K46092"/>
      <c r="L46092"/>
      <c r="M46092"/>
      <c r="N46092"/>
      <c r="O46092"/>
      <c r="P46092"/>
      <c r="Q46092"/>
      <c r="R46092"/>
    </row>
    <row r="46093" spans="3:18" x14ac:dyDescent="0.2">
      <c r="C46093"/>
      <c r="E46093"/>
      <c r="F46093"/>
      <c r="G46093"/>
      <c r="H46093"/>
      <c r="I46093"/>
      <c r="J46093"/>
      <c r="K46093"/>
      <c r="L46093"/>
      <c r="M46093"/>
      <c r="N46093"/>
      <c r="O46093"/>
      <c r="P46093"/>
      <c r="Q46093"/>
      <c r="R46093"/>
    </row>
    <row r="46094" spans="3:18" x14ac:dyDescent="0.2">
      <c r="C46094"/>
      <c r="E46094"/>
      <c r="F46094"/>
      <c r="G46094"/>
      <c r="H46094"/>
      <c r="I46094"/>
      <c r="J46094"/>
      <c r="K46094"/>
      <c r="L46094"/>
      <c r="M46094"/>
      <c r="N46094"/>
      <c r="O46094"/>
      <c r="P46094"/>
      <c r="Q46094"/>
      <c r="R46094"/>
    </row>
    <row r="46095" spans="3:18" x14ac:dyDescent="0.2">
      <c r="C46095"/>
      <c r="E46095"/>
      <c r="F46095"/>
      <c r="G46095"/>
      <c r="H46095"/>
      <c r="I46095"/>
      <c r="J46095"/>
      <c r="K46095"/>
      <c r="L46095"/>
      <c r="M46095"/>
      <c r="N46095"/>
      <c r="O46095"/>
      <c r="P46095"/>
      <c r="Q46095"/>
      <c r="R46095"/>
    </row>
    <row r="46096" spans="3:18" x14ac:dyDescent="0.2">
      <c r="C46096"/>
      <c r="E46096"/>
      <c r="F46096"/>
      <c r="G46096"/>
      <c r="H46096"/>
      <c r="I46096"/>
      <c r="J46096"/>
      <c r="K46096"/>
      <c r="L46096"/>
      <c r="M46096"/>
      <c r="N46096"/>
      <c r="O46096"/>
      <c r="P46096"/>
      <c r="Q46096"/>
      <c r="R46096"/>
    </row>
    <row r="46097" spans="3:18" x14ac:dyDescent="0.2">
      <c r="C46097"/>
      <c r="E46097"/>
      <c r="F46097"/>
      <c r="G46097"/>
      <c r="H46097"/>
      <c r="I46097"/>
      <c r="J46097"/>
      <c r="K46097"/>
      <c r="L46097"/>
      <c r="M46097"/>
      <c r="N46097"/>
      <c r="O46097"/>
      <c r="P46097"/>
      <c r="Q46097"/>
      <c r="R46097"/>
    </row>
    <row r="46098" spans="3:18" x14ac:dyDescent="0.2">
      <c r="C46098"/>
      <c r="E46098"/>
      <c r="F46098"/>
      <c r="G46098"/>
      <c r="H46098"/>
      <c r="I46098"/>
      <c r="J46098"/>
      <c r="K46098"/>
      <c r="L46098"/>
      <c r="M46098"/>
      <c r="N46098"/>
      <c r="O46098"/>
      <c r="P46098"/>
      <c r="Q46098"/>
      <c r="R46098"/>
    </row>
    <row r="46099" spans="3:18" x14ac:dyDescent="0.2">
      <c r="C46099"/>
      <c r="E46099"/>
      <c r="F46099"/>
      <c r="G46099"/>
      <c r="H46099"/>
      <c r="I46099"/>
      <c r="J46099"/>
      <c r="K46099"/>
      <c r="L46099"/>
      <c r="M46099"/>
      <c r="N46099"/>
      <c r="O46099"/>
      <c r="P46099"/>
      <c r="Q46099"/>
      <c r="R46099"/>
    </row>
    <row r="46100" spans="3:18" x14ac:dyDescent="0.2">
      <c r="C46100"/>
      <c r="E46100"/>
      <c r="F46100"/>
      <c r="G46100"/>
      <c r="H46100"/>
      <c r="I46100"/>
      <c r="J46100"/>
      <c r="K46100"/>
      <c r="L46100"/>
      <c r="M46100"/>
      <c r="N46100"/>
      <c r="O46100"/>
      <c r="P46100"/>
      <c r="Q46100"/>
      <c r="R46100"/>
    </row>
    <row r="46101" spans="3:18" x14ac:dyDescent="0.2">
      <c r="C46101"/>
      <c r="E46101"/>
      <c r="F46101"/>
      <c r="G46101"/>
      <c r="H46101"/>
      <c r="I46101"/>
      <c r="J46101"/>
      <c r="K46101"/>
      <c r="L46101"/>
      <c r="M46101"/>
      <c r="N46101"/>
      <c r="O46101"/>
      <c r="P46101"/>
      <c r="Q46101"/>
      <c r="R46101"/>
    </row>
    <row r="46102" spans="3:18" x14ac:dyDescent="0.2">
      <c r="C46102"/>
      <c r="E46102"/>
      <c r="F46102"/>
      <c r="G46102"/>
      <c r="H46102"/>
      <c r="I46102"/>
      <c r="J46102"/>
      <c r="K46102"/>
      <c r="L46102"/>
      <c r="M46102"/>
      <c r="N46102"/>
      <c r="O46102"/>
      <c r="P46102"/>
      <c r="Q46102"/>
      <c r="R46102"/>
    </row>
    <row r="46103" spans="3:18" x14ac:dyDescent="0.2">
      <c r="C46103"/>
      <c r="E46103"/>
      <c r="F46103"/>
      <c r="G46103"/>
      <c r="H46103"/>
      <c r="I46103"/>
      <c r="J46103"/>
      <c r="K46103"/>
      <c r="L46103"/>
      <c r="M46103"/>
      <c r="N46103"/>
      <c r="O46103"/>
      <c r="P46103"/>
      <c r="Q46103"/>
      <c r="R46103"/>
    </row>
    <row r="46104" spans="3:18" x14ac:dyDescent="0.2">
      <c r="C46104"/>
      <c r="E46104"/>
      <c r="F46104"/>
      <c r="G46104"/>
      <c r="H46104"/>
      <c r="I46104"/>
      <c r="J46104"/>
      <c r="K46104"/>
      <c r="L46104"/>
      <c r="M46104"/>
      <c r="N46104"/>
      <c r="O46104"/>
      <c r="P46104"/>
      <c r="Q46104"/>
      <c r="R46104"/>
    </row>
    <row r="46105" spans="3:18" x14ac:dyDescent="0.2">
      <c r="C46105"/>
      <c r="E46105"/>
      <c r="F46105"/>
      <c r="G46105"/>
      <c r="H46105"/>
      <c r="I46105"/>
      <c r="J46105"/>
      <c r="K46105"/>
      <c r="L46105"/>
      <c r="M46105"/>
      <c r="N46105"/>
      <c r="O46105"/>
      <c r="P46105"/>
      <c r="Q46105"/>
      <c r="R46105"/>
    </row>
    <row r="46106" spans="3:18" x14ac:dyDescent="0.2">
      <c r="C46106"/>
      <c r="E46106"/>
      <c r="F46106"/>
      <c r="G46106"/>
      <c r="H46106"/>
      <c r="I46106"/>
      <c r="J46106"/>
      <c r="K46106"/>
      <c r="L46106"/>
      <c r="M46106"/>
      <c r="N46106"/>
      <c r="O46106"/>
      <c r="P46106"/>
      <c r="Q46106"/>
      <c r="R46106"/>
    </row>
    <row r="46107" spans="3:18" x14ac:dyDescent="0.2">
      <c r="C46107"/>
      <c r="E46107"/>
      <c r="F46107"/>
      <c r="G46107"/>
      <c r="H46107"/>
      <c r="I46107"/>
      <c r="J46107"/>
      <c r="K46107"/>
      <c r="L46107"/>
      <c r="M46107"/>
      <c r="N46107"/>
      <c r="O46107"/>
      <c r="P46107"/>
      <c r="Q46107"/>
      <c r="R46107"/>
    </row>
    <row r="46108" spans="3:18" x14ac:dyDescent="0.2">
      <c r="C46108"/>
      <c r="E46108"/>
      <c r="F46108"/>
      <c r="G46108"/>
      <c r="H46108"/>
      <c r="I46108"/>
      <c r="J46108"/>
      <c r="K46108"/>
      <c r="L46108"/>
      <c r="M46108"/>
      <c r="N46108"/>
      <c r="O46108"/>
      <c r="P46108"/>
      <c r="Q46108"/>
      <c r="R46108"/>
    </row>
    <row r="46109" spans="3:18" x14ac:dyDescent="0.2">
      <c r="C46109"/>
      <c r="E46109"/>
      <c r="F46109"/>
      <c r="G46109"/>
      <c r="H46109"/>
      <c r="I46109"/>
      <c r="J46109"/>
      <c r="K46109"/>
      <c r="L46109"/>
      <c r="M46109"/>
      <c r="N46109"/>
      <c r="O46109"/>
      <c r="P46109"/>
      <c r="Q46109"/>
      <c r="R46109"/>
    </row>
    <row r="46110" spans="3:18" x14ac:dyDescent="0.2">
      <c r="C46110"/>
      <c r="E46110"/>
      <c r="F46110"/>
      <c r="G46110"/>
      <c r="H46110"/>
      <c r="I46110"/>
      <c r="J46110"/>
      <c r="K46110"/>
      <c r="L46110"/>
      <c r="M46110"/>
      <c r="N46110"/>
      <c r="O46110"/>
      <c r="P46110"/>
      <c r="Q46110"/>
      <c r="R46110"/>
    </row>
    <row r="46111" spans="3:18" x14ac:dyDescent="0.2">
      <c r="C46111"/>
      <c r="E46111"/>
      <c r="F46111"/>
      <c r="G46111"/>
      <c r="H46111"/>
      <c r="I46111"/>
      <c r="J46111"/>
      <c r="K46111"/>
      <c r="L46111"/>
      <c r="M46111"/>
      <c r="N46111"/>
      <c r="O46111"/>
      <c r="P46111"/>
      <c r="Q46111"/>
      <c r="R46111"/>
    </row>
    <row r="46112" spans="3:18" x14ac:dyDescent="0.2">
      <c r="C46112"/>
      <c r="E46112"/>
      <c r="F46112"/>
      <c r="G46112"/>
      <c r="H46112"/>
      <c r="I46112"/>
      <c r="J46112"/>
      <c r="K46112"/>
      <c r="L46112"/>
      <c r="M46112"/>
      <c r="N46112"/>
      <c r="O46112"/>
      <c r="P46112"/>
      <c r="Q46112"/>
      <c r="R46112"/>
    </row>
    <row r="46113" spans="3:18" x14ac:dyDescent="0.2">
      <c r="C46113"/>
      <c r="E46113"/>
      <c r="F46113"/>
      <c r="G46113"/>
      <c r="H46113"/>
      <c r="I46113"/>
      <c r="J46113"/>
      <c r="K46113"/>
      <c r="L46113"/>
      <c r="M46113"/>
      <c r="N46113"/>
      <c r="O46113"/>
      <c r="P46113"/>
      <c r="Q46113"/>
      <c r="R46113"/>
    </row>
    <row r="46114" spans="3:18" x14ac:dyDescent="0.2">
      <c r="C46114"/>
      <c r="E46114"/>
      <c r="F46114"/>
      <c r="G46114"/>
      <c r="H46114"/>
      <c r="I46114"/>
      <c r="J46114"/>
      <c r="K46114"/>
      <c r="L46114"/>
      <c r="M46114"/>
      <c r="N46114"/>
      <c r="O46114"/>
      <c r="P46114"/>
      <c r="Q46114"/>
      <c r="R46114"/>
    </row>
    <row r="46115" spans="3:18" x14ac:dyDescent="0.2">
      <c r="C46115"/>
      <c r="E46115"/>
      <c r="F46115"/>
      <c r="G46115"/>
      <c r="H46115"/>
      <c r="I46115"/>
      <c r="J46115"/>
      <c r="K46115"/>
      <c r="L46115"/>
      <c r="M46115"/>
      <c r="N46115"/>
      <c r="O46115"/>
      <c r="P46115"/>
      <c r="Q46115"/>
      <c r="R46115"/>
    </row>
    <row r="46116" spans="3:18" x14ac:dyDescent="0.2">
      <c r="C46116"/>
      <c r="E46116"/>
      <c r="F46116"/>
      <c r="G46116"/>
      <c r="H46116"/>
      <c r="I46116"/>
      <c r="J46116"/>
      <c r="K46116"/>
      <c r="L46116"/>
      <c r="M46116"/>
      <c r="N46116"/>
      <c r="O46116"/>
      <c r="P46116"/>
      <c r="Q46116"/>
      <c r="R46116"/>
    </row>
    <row r="46117" spans="3:18" x14ac:dyDescent="0.2">
      <c r="C46117"/>
      <c r="E46117"/>
      <c r="F46117"/>
      <c r="G46117"/>
      <c r="H46117"/>
      <c r="I46117"/>
      <c r="J46117"/>
      <c r="K46117"/>
      <c r="L46117"/>
      <c r="M46117"/>
      <c r="N46117"/>
      <c r="O46117"/>
      <c r="P46117"/>
      <c r="Q46117"/>
      <c r="R46117"/>
    </row>
    <row r="46118" spans="3:18" x14ac:dyDescent="0.2">
      <c r="C46118"/>
      <c r="E46118"/>
      <c r="F46118"/>
      <c r="G46118"/>
      <c r="H46118"/>
      <c r="I46118"/>
      <c r="J46118"/>
      <c r="K46118"/>
      <c r="L46118"/>
      <c r="M46118"/>
      <c r="N46118"/>
      <c r="O46118"/>
      <c r="P46118"/>
      <c r="Q46118"/>
      <c r="R46118"/>
    </row>
    <row r="46119" spans="3:18" x14ac:dyDescent="0.2">
      <c r="C46119"/>
      <c r="E46119"/>
      <c r="F46119"/>
      <c r="G46119"/>
      <c r="H46119"/>
      <c r="I46119"/>
      <c r="J46119"/>
      <c r="K46119"/>
      <c r="L46119"/>
      <c r="M46119"/>
      <c r="N46119"/>
      <c r="O46119"/>
      <c r="P46119"/>
      <c r="Q46119"/>
      <c r="R46119"/>
    </row>
    <row r="46120" spans="3:18" x14ac:dyDescent="0.2">
      <c r="C46120"/>
      <c r="E46120"/>
      <c r="F46120"/>
      <c r="G46120"/>
      <c r="H46120"/>
      <c r="I46120"/>
      <c r="J46120"/>
      <c r="K46120"/>
      <c r="L46120"/>
      <c r="M46120"/>
      <c r="N46120"/>
      <c r="O46120"/>
      <c r="P46120"/>
      <c r="Q46120"/>
      <c r="R46120"/>
    </row>
    <row r="46121" spans="3:18" x14ac:dyDescent="0.2">
      <c r="C46121"/>
      <c r="E46121"/>
      <c r="F46121"/>
      <c r="G46121"/>
      <c r="H46121"/>
      <c r="I46121"/>
      <c r="J46121"/>
      <c r="K46121"/>
      <c r="L46121"/>
      <c r="M46121"/>
      <c r="N46121"/>
      <c r="O46121"/>
      <c r="P46121"/>
      <c r="Q46121"/>
      <c r="R46121"/>
    </row>
    <row r="46122" spans="3:18" x14ac:dyDescent="0.2">
      <c r="C46122"/>
      <c r="E46122"/>
      <c r="F46122"/>
      <c r="G46122"/>
      <c r="H46122"/>
      <c r="I46122"/>
      <c r="J46122"/>
      <c r="K46122"/>
      <c r="L46122"/>
      <c r="M46122"/>
      <c r="N46122"/>
      <c r="O46122"/>
      <c r="P46122"/>
      <c r="Q46122"/>
      <c r="R46122"/>
    </row>
    <row r="46123" spans="3:18" x14ac:dyDescent="0.2">
      <c r="C46123"/>
      <c r="E46123"/>
      <c r="F46123"/>
      <c r="G46123"/>
      <c r="H46123"/>
      <c r="I46123"/>
      <c r="J46123"/>
      <c r="K46123"/>
      <c r="L46123"/>
      <c r="M46123"/>
      <c r="N46123"/>
      <c r="O46123"/>
      <c r="P46123"/>
      <c r="Q46123"/>
      <c r="R46123"/>
    </row>
    <row r="46124" spans="3:18" x14ac:dyDescent="0.2">
      <c r="C46124"/>
      <c r="E46124"/>
      <c r="F46124"/>
      <c r="G46124"/>
      <c r="H46124"/>
      <c r="I46124"/>
      <c r="J46124"/>
      <c r="K46124"/>
      <c r="L46124"/>
      <c r="M46124"/>
      <c r="N46124"/>
      <c r="O46124"/>
      <c r="P46124"/>
      <c r="Q46124"/>
      <c r="R46124"/>
    </row>
    <row r="46125" spans="3:18" x14ac:dyDescent="0.2">
      <c r="C46125"/>
      <c r="E46125"/>
      <c r="F46125"/>
      <c r="G46125"/>
      <c r="H46125"/>
      <c r="I46125"/>
      <c r="J46125"/>
      <c r="K46125"/>
      <c r="L46125"/>
      <c r="M46125"/>
      <c r="N46125"/>
      <c r="O46125"/>
      <c r="P46125"/>
      <c r="Q46125"/>
      <c r="R46125"/>
    </row>
    <row r="46126" spans="3:18" x14ac:dyDescent="0.2">
      <c r="C46126"/>
      <c r="E46126"/>
      <c r="F46126"/>
      <c r="G46126"/>
      <c r="H46126"/>
      <c r="I46126"/>
      <c r="J46126"/>
      <c r="K46126"/>
      <c r="L46126"/>
      <c r="M46126"/>
      <c r="N46126"/>
      <c r="O46126"/>
      <c r="P46126"/>
      <c r="Q46126"/>
      <c r="R46126"/>
    </row>
    <row r="46127" spans="3:18" x14ac:dyDescent="0.2">
      <c r="C46127"/>
      <c r="E46127"/>
      <c r="F46127"/>
      <c r="G46127"/>
      <c r="H46127"/>
      <c r="I46127"/>
      <c r="J46127"/>
      <c r="K46127"/>
      <c r="L46127"/>
      <c r="M46127"/>
      <c r="N46127"/>
      <c r="O46127"/>
      <c r="P46127"/>
      <c r="Q46127"/>
      <c r="R46127"/>
    </row>
    <row r="46128" spans="3:18" x14ac:dyDescent="0.2">
      <c r="C46128"/>
      <c r="E46128"/>
      <c r="F46128"/>
      <c r="G46128"/>
      <c r="H46128"/>
      <c r="I46128"/>
      <c r="J46128"/>
      <c r="K46128"/>
      <c r="L46128"/>
      <c r="M46128"/>
      <c r="N46128"/>
      <c r="O46128"/>
      <c r="P46128"/>
      <c r="Q46128"/>
      <c r="R46128"/>
    </row>
    <row r="46129" spans="3:18" x14ac:dyDescent="0.2">
      <c r="C46129"/>
      <c r="E46129"/>
      <c r="F46129"/>
      <c r="G46129"/>
      <c r="H46129"/>
      <c r="I46129"/>
      <c r="J46129"/>
      <c r="K46129"/>
      <c r="L46129"/>
      <c r="M46129"/>
      <c r="N46129"/>
      <c r="O46129"/>
      <c r="P46129"/>
      <c r="Q46129"/>
      <c r="R46129"/>
    </row>
    <row r="46130" spans="3:18" x14ac:dyDescent="0.2">
      <c r="C46130"/>
      <c r="E46130"/>
      <c r="F46130"/>
      <c r="G46130"/>
      <c r="H46130"/>
      <c r="I46130"/>
      <c r="J46130"/>
      <c r="K46130"/>
      <c r="L46130"/>
      <c r="M46130"/>
      <c r="N46130"/>
      <c r="O46130"/>
      <c r="P46130"/>
      <c r="Q46130"/>
      <c r="R46130"/>
    </row>
    <row r="46131" spans="3:18" x14ac:dyDescent="0.2">
      <c r="C46131"/>
      <c r="E46131"/>
      <c r="F46131"/>
      <c r="G46131"/>
      <c r="H46131"/>
      <c r="I46131"/>
      <c r="J46131"/>
      <c r="K46131"/>
      <c r="L46131"/>
      <c r="M46131"/>
      <c r="N46131"/>
      <c r="O46131"/>
      <c r="P46131"/>
      <c r="Q46131"/>
      <c r="R46131"/>
    </row>
    <row r="46132" spans="3:18" x14ac:dyDescent="0.2">
      <c r="C46132"/>
      <c r="E46132"/>
      <c r="F46132"/>
      <c r="G46132"/>
      <c r="H46132"/>
      <c r="I46132"/>
      <c r="J46132"/>
      <c r="K46132"/>
      <c r="L46132"/>
      <c r="M46132"/>
      <c r="N46132"/>
      <c r="O46132"/>
      <c r="P46132"/>
      <c r="Q46132"/>
      <c r="R46132"/>
    </row>
    <row r="46133" spans="3:18" x14ac:dyDescent="0.2">
      <c r="C46133"/>
      <c r="E46133"/>
      <c r="F46133"/>
      <c r="G46133"/>
      <c r="H46133"/>
      <c r="I46133"/>
      <c r="J46133"/>
      <c r="K46133"/>
      <c r="L46133"/>
      <c r="M46133"/>
      <c r="N46133"/>
      <c r="O46133"/>
      <c r="P46133"/>
      <c r="Q46133"/>
      <c r="R46133"/>
    </row>
    <row r="46134" spans="3:18" x14ac:dyDescent="0.2">
      <c r="C46134"/>
      <c r="E46134"/>
      <c r="F46134"/>
      <c r="G46134"/>
      <c r="H46134"/>
      <c r="I46134"/>
      <c r="J46134"/>
      <c r="K46134"/>
      <c r="L46134"/>
      <c r="M46134"/>
      <c r="N46134"/>
      <c r="O46134"/>
      <c r="P46134"/>
      <c r="Q46134"/>
      <c r="R46134"/>
    </row>
    <row r="46135" spans="3:18" x14ac:dyDescent="0.2">
      <c r="C46135"/>
      <c r="E46135"/>
      <c r="F46135"/>
      <c r="G46135"/>
      <c r="H46135"/>
      <c r="I46135"/>
      <c r="J46135"/>
      <c r="K46135"/>
      <c r="L46135"/>
      <c r="M46135"/>
      <c r="N46135"/>
      <c r="O46135"/>
      <c r="P46135"/>
      <c r="Q46135"/>
      <c r="R46135"/>
    </row>
    <row r="46136" spans="3:18" x14ac:dyDescent="0.2">
      <c r="C46136"/>
      <c r="E46136"/>
      <c r="F46136"/>
      <c r="G46136"/>
      <c r="H46136"/>
      <c r="I46136"/>
      <c r="J46136"/>
      <c r="K46136"/>
      <c r="L46136"/>
      <c r="M46136"/>
      <c r="N46136"/>
      <c r="O46136"/>
      <c r="P46136"/>
      <c r="Q46136"/>
      <c r="R46136"/>
    </row>
    <row r="46137" spans="3:18" x14ac:dyDescent="0.2">
      <c r="C46137"/>
      <c r="E46137"/>
      <c r="F46137"/>
      <c r="G46137"/>
      <c r="H46137"/>
      <c r="I46137"/>
      <c r="J46137"/>
      <c r="K46137"/>
      <c r="L46137"/>
      <c r="M46137"/>
      <c r="N46137"/>
      <c r="O46137"/>
      <c r="P46137"/>
      <c r="Q46137"/>
      <c r="R46137"/>
    </row>
    <row r="46138" spans="3:18" x14ac:dyDescent="0.2">
      <c r="C46138"/>
      <c r="E46138"/>
      <c r="F46138"/>
      <c r="G46138"/>
      <c r="H46138"/>
      <c r="I46138"/>
      <c r="J46138"/>
      <c r="K46138"/>
      <c r="L46138"/>
      <c r="M46138"/>
      <c r="N46138"/>
      <c r="O46138"/>
      <c r="P46138"/>
      <c r="Q46138"/>
      <c r="R46138"/>
    </row>
    <row r="46139" spans="3:18" x14ac:dyDescent="0.2">
      <c r="C46139"/>
      <c r="E46139"/>
      <c r="F46139"/>
      <c r="G46139"/>
      <c r="H46139"/>
      <c r="I46139"/>
      <c r="J46139"/>
      <c r="K46139"/>
      <c r="L46139"/>
      <c r="M46139"/>
      <c r="N46139"/>
      <c r="O46139"/>
      <c r="P46139"/>
      <c r="Q46139"/>
      <c r="R46139"/>
    </row>
    <row r="46140" spans="3:18" x14ac:dyDescent="0.2">
      <c r="C46140"/>
      <c r="E46140"/>
      <c r="F46140"/>
      <c r="G46140"/>
      <c r="H46140"/>
      <c r="I46140"/>
      <c r="J46140"/>
      <c r="K46140"/>
      <c r="L46140"/>
      <c r="M46140"/>
      <c r="N46140"/>
      <c r="O46140"/>
      <c r="P46140"/>
      <c r="Q46140"/>
      <c r="R46140"/>
    </row>
    <row r="46141" spans="3:18" x14ac:dyDescent="0.2">
      <c r="C46141"/>
      <c r="E46141"/>
      <c r="F46141"/>
      <c r="G46141"/>
      <c r="H46141"/>
      <c r="I46141"/>
      <c r="J46141"/>
      <c r="K46141"/>
      <c r="L46141"/>
      <c r="M46141"/>
      <c r="N46141"/>
      <c r="O46141"/>
      <c r="P46141"/>
      <c r="Q46141"/>
      <c r="R46141"/>
    </row>
    <row r="46142" spans="3:18" x14ac:dyDescent="0.2">
      <c r="C46142"/>
      <c r="E46142"/>
      <c r="F46142"/>
      <c r="G46142"/>
      <c r="H46142"/>
      <c r="I46142"/>
      <c r="J46142"/>
      <c r="K46142"/>
      <c r="L46142"/>
      <c r="M46142"/>
      <c r="N46142"/>
      <c r="O46142"/>
      <c r="P46142"/>
      <c r="Q46142"/>
      <c r="R46142"/>
    </row>
    <row r="46143" spans="3:18" x14ac:dyDescent="0.2">
      <c r="C46143"/>
      <c r="E46143"/>
      <c r="F46143"/>
      <c r="G46143"/>
      <c r="H46143"/>
      <c r="I46143"/>
      <c r="J46143"/>
      <c r="K46143"/>
      <c r="L46143"/>
      <c r="M46143"/>
      <c r="N46143"/>
      <c r="O46143"/>
      <c r="P46143"/>
      <c r="Q46143"/>
      <c r="R46143"/>
    </row>
    <row r="46144" spans="3:18" x14ac:dyDescent="0.2">
      <c r="C46144"/>
      <c r="E46144"/>
      <c r="F46144"/>
      <c r="G46144"/>
      <c r="H46144"/>
      <c r="I46144"/>
      <c r="J46144"/>
      <c r="K46144"/>
      <c r="L46144"/>
      <c r="M46144"/>
      <c r="N46144"/>
      <c r="O46144"/>
      <c r="P46144"/>
      <c r="Q46144"/>
      <c r="R46144"/>
    </row>
    <row r="46145" spans="3:18" x14ac:dyDescent="0.2">
      <c r="C46145"/>
      <c r="E46145"/>
      <c r="F46145"/>
      <c r="G46145"/>
      <c r="H46145"/>
      <c r="I46145"/>
      <c r="J46145"/>
      <c r="K46145"/>
      <c r="L46145"/>
      <c r="M46145"/>
      <c r="N46145"/>
      <c r="O46145"/>
      <c r="P46145"/>
      <c r="Q46145"/>
      <c r="R46145"/>
    </row>
    <row r="46146" spans="3:18" x14ac:dyDescent="0.2">
      <c r="C46146"/>
      <c r="E46146"/>
      <c r="F46146"/>
      <c r="G46146"/>
      <c r="H46146"/>
      <c r="I46146"/>
      <c r="J46146"/>
      <c r="K46146"/>
      <c r="L46146"/>
      <c r="M46146"/>
      <c r="N46146"/>
      <c r="O46146"/>
      <c r="P46146"/>
      <c r="Q46146"/>
      <c r="R46146"/>
    </row>
    <row r="46147" spans="3:18" x14ac:dyDescent="0.2">
      <c r="C46147"/>
      <c r="E46147"/>
      <c r="F46147"/>
      <c r="G46147"/>
      <c r="H46147"/>
      <c r="I46147"/>
      <c r="J46147"/>
      <c r="K46147"/>
      <c r="L46147"/>
      <c r="M46147"/>
      <c r="N46147"/>
      <c r="O46147"/>
      <c r="P46147"/>
      <c r="Q46147"/>
      <c r="R46147"/>
    </row>
    <row r="46148" spans="3:18" x14ac:dyDescent="0.2">
      <c r="C46148"/>
      <c r="E46148"/>
      <c r="F46148"/>
      <c r="G46148"/>
      <c r="H46148"/>
      <c r="I46148"/>
      <c r="J46148"/>
      <c r="K46148"/>
      <c r="L46148"/>
      <c r="M46148"/>
      <c r="N46148"/>
      <c r="O46148"/>
      <c r="P46148"/>
      <c r="Q46148"/>
      <c r="R46148"/>
    </row>
    <row r="46149" spans="3:18" x14ac:dyDescent="0.2">
      <c r="C46149"/>
      <c r="E46149"/>
      <c r="F46149"/>
      <c r="G46149"/>
      <c r="H46149"/>
      <c r="I46149"/>
      <c r="J46149"/>
      <c r="K46149"/>
      <c r="L46149"/>
      <c r="M46149"/>
      <c r="N46149"/>
      <c r="O46149"/>
      <c r="P46149"/>
      <c r="Q46149"/>
      <c r="R46149"/>
    </row>
    <row r="46150" spans="3:18" x14ac:dyDescent="0.2">
      <c r="C46150"/>
      <c r="E46150"/>
      <c r="F46150"/>
      <c r="G46150"/>
      <c r="H46150"/>
      <c r="I46150"/>
      <c r="J46150"/>
      <c r="K46150"/>
      <c r="L46150"/>
      <c r="M46150"/>
      <c r="N46150"/>
      <c r="O46150"/>
      <c r="P46150"/>
      <c r="Q46150"/>
      <c r="R46150"/>
    </row>
    <row r="46151" spans="3:18" x14ac:dyDescent="0.2">
      <c r="C46151"/>
      <c r="E46151"/>
      <c r="F46151"/>
      <c r="G46151"/>
      <c r="H46151"/>
      <c r="I46151"/>
      <c r="J46151"/>
      <c r="K46151"/>
      <c r="L46151"/>
      <c r="M46151"/>
      <c r="N46151"/>
      <c r="O46151"/>
      <c r="P46151"/>
      <c r="Q46151"/>
      <c r="R46151"/>
    </row>
    <row r="46152" spans="3:18" x14ac:dyDescent="0.2">
      <c r="C46152"/>
      <c r="E46152"/>
      <c r="F46152"/>
      <c r="G46152"/>
      <c r="H46152"/>
      <c r="I46152"/>
      <c r="J46152"/>
      <c r="K46152"/>
      <c r="L46152"/>
      <c r="M46152"/>
      <c r="N46152"/>
      <c r="O46152"/>
      <c r="P46152"/>
      <c r="Q46152"/>
      <c r="R46152"/>
    </row>
    <row r="46153" spans="3:18" x14ac:dyDescent="0.2">
      <c r="C46153"/>
      <c r="E46153"/>
      <c r="F46153"/>
      <c r="G46153"/>
      <c r="H46153"/>
      <c r="I46153"/>
      <c r="J46153"/>
      <c r="K46153"/>
      <c r="L46153"/>
      <c r="M46153"/>
      <c r="N46153"/>
      <c r="O46153"/>
      <c r="P46153"/>
      <c r="Q46153"/>
      <c r="R46153"/>
    </row>
    <row r="46154" spans="3:18" x14ac:dyDescent="0.2">
      <c r="C46154"/>
      <c r="E46154"/>
      <c r="F46154"/>
      <c r="G46154"/>
      <c r="H46154"/>
      <c r="I46154"/>
      <c r="J46154"/>
      <c r="K46154"/>
      <c r="L46154"/>
      <c r="M46154"/>
      <c r="N46154"/>
      <c r="O46154"/>
      <c r="P46154"/>
      <c r="Q46154"/>
      <c r="R46154"/>
    </row>
    <row r="46155" spans="3:18" x14ac:dyDescent="0.2">
      <c r="C46155"/>
      <c r="E46155"/>
      <c r="F46155"/>
      <c r="G46155"/>
      <c r="H46155"/>
      <c r="I46155"/>
      <c r="J46155"/>
      <c r="K46155"/>
      <c r="L46155"/>
      <c r="M46155"/>
      <c r="N46155"/>
      <c r="O46155"/>
      <c r="P46155"/>
      <c r="Q46155"/>
      <c r="R46155"/>
    </row>
    <row r="46156" spans="3:18" x14ac:dyDescent="0.2">
      <c r="C46156"/>
      <c r="E46156"/>
      <c r="F46156"/>
      <c r="G46156"/>
      <c r="H46156"/>
      <c r="I46156"/>
      <c r="J46156"/>
      <c r="K46156"/>
      <c r="L46156"/>
      <c r="M46156"/>
      <c r="N46156"/>
      <c r="O46156"/>
      <c r="P46156"/>
      <c r="Q46156"/>
      <c r="R46156"/>
    </row>
    <row r="46157" spans="3:18" x14ac:dyDescent="0.2">
      <c r="C46157"/>
      <c r="E46157"/>
      <c r="F46157"/>
      <c r="G46157"/>
      <c r="H46157"/>
      <c r="I46157"/>
      <c r="J46157"/>
      <c r="K46157"/>
      <c r="L46157"/>
      <c r="M46157"/>
      <c r="N46157"/>
      <c r="O46157"/>
      <c r="P46157"/>
      <c r="Q46157"/>
      <c r="R46157"/>
    </row>
    <row r="46158" spans="3:18" x14ac:dyDescent="0.2">
      <c r="C46158"/>
      <c r="E46158"/>
      <c r="F46158"/>
      <c r="G46158"/>
      <c r="H46158"/>
      <c r="I46158"/>
      <c r="J46158"/>
      <c r="K46158"/>
      <c r="L46158"/>
      <c r="M46158"/>
      <c r="N46158"/>
      <c r="O46158"/>
      <c r="P46158"/>
      <c r="Q46158"/>
      <c r="R46158"/>
    </row>
    <row r="46159" spans="3:18" x14ac:dyDescent="0.2">
      <c r="C46159"/>
      <c r="E46159"/>
      <c r="F46159"/>
      <c r="G46159"/>
      <c r="H46159"/>
      <c r="I46159"/>
      <c r="J46159"/>
      <c r="K46159"/>
      <c r="L46159"/>
      <c r="M46159"/>
      <c r="N46159"/>
      <c r="O46159"/>
      <c r="P46159"/>
      <c r="Q46159"/>
      <c r="R46159"/>
    </row>
    <row r="46160" spans="3:18" x14ac:dyDescent="0.2">
      <c r="C46160"/>
      <c r="E46160"/>
      <c r="F46160"/>
      <c r="G46160"/>
      <c r="H46160"/>
      <c r="I46160"/>
      <c r="J46160"/>
      <c r="K46160"/>
      <c r="L46160"/>
      <c r="M46160"/>
      <c r="N46160"/>
      <c r="O46160"/>
      <c r="P46160"/>
      <c r="Q46160"/>
      <c r="R46160"/>
    </row>
    <row r="46161" spans="3:18" x14ac:dyDescent="0.2">
      <c r="C46161"/>
      <c r="E46161"/>
      <c r="F46161"/>
      <c r="G46161"/>
      <c r="H46161"/>
      <c r="I46161"/>
      <c r="J46161"/>
      <c r="K46161"/>
      <c r="L46161"/>
      <c r="M46161"/>
      <c r="N46161"/>
      <c r="O46161"/>
      <c r="P46161"/>
      <c r="Q46161"/>
      <c r="R46161"/>
    </row>
    <row r="46162" spans="3:18" x14ac:dyDescent="0.2">
      <c r="C46162"/>
      <c r="E46162"/>
      <c r="F46162"/>
      <c r="G46162"/>
      <c r="H46162"/>
      <c r="I46162"/>
      <c r="J46162"/>
      <c r="K46162"/>
      <c r="L46162"/>
      <c r="M46162"/>
      <c r="N46162"/>
      <c r="O46162"/>
      <c r="P46162"/>
      <c r="Q46162"/>
      <c r="R46162"/>
    </row>
    <row r="46163" spans="3:18" x14ac:dyDescent="0.2">
      <c r="C46163"/>
      <c r="E46163"/>
      <c r="F46163"/>
      <c r="G46163"/>
      <c r="H46163"/>
      <c r="I46163"/>
      <c r="J46163"/>
      <c r="K46163"/>
      <c r="L46163"/>
      <c r="M46163"/>
      <c r="N46163"/>
      <c r="O46163"/>
      <c r="P46163"/>
      <c r="Q46163"/>
      <c r="R46163"/>
    </row>
    <row r="46164" spans="3:18" x14ac:dyDescent="0.2">
      <c r="C46164"/>
      <c r="E46164"/>
      <c r="F46164"/>
      <c r="G46164"/>
      <c r="H46164"/>
      <c r="I46164"/>
      <c r="J46164"/>
      <c r="K46164"/>
      <c r="L46164"/>
      <c r="M46164"/>
      <c r="N46164"/>
      <c r="O46164"/>
      <c r="P46164"/>
      <c r="Q46164"/>
      <c r="R46164"/>
    </row>
    <row r="46165" spans="3:18" x14ac:dyDescent="0.2">
      <c r="C46165"/>
      <c r="E46165"/>
      <c r="F46165"/>
      <c r="G46165"/>
      <c r="H46165"/>
      <c r="I46165"/>
      <c r="J46165"/>
      <c r="K46165"/>
      <c r="L46165"/>
      <c r="M46165"/>
      <c r="N46165"/>
      <c r="O46165"/>
      <c r="P46165"/>
      <c r="Q46165"/>
      <c r="R46165"/>
    </row>
    <row r="46166" spans="3:18" x14ac:dyDescent="0.2">
      <c r="C46166"/>
      <c r="E46166"/>
      <c r="F46166"/>
      <c r="G46166"/>
      <c r="H46166"/>
      <c r="I46166"/>
      <c r="J46166"/>
      <c r="K46166"/>
      <c r="L46166"/>
      <c r="M46166"/>
      <c r="N46166"/>
      <c r="O46166"/>
      <c r="P46166"/>
      <c r="Q46166"/>
      <c r="R46166"/>
    </row>
    <row r="46167" spans="3:18" x14ac:dyDescent="0.2">
      <c r="C46167"/>
      <c r="E46167"/>
      <c r="F46167"/>
      <c r="G46167"/>
      <c r="H46167"/>
      <c r="I46167"/>
      <c r="J46167"/>
      <c r="K46167"/>
      <c r="L46167"/>
      <c r="M46167"/>
      <c r="N46167"/>
      <c r="O46167"/>
      <c r="P46167"/>
      <c r="Q46167"/>
      <c r="R46167"/>
    </row>
    <row r="46168" spans="3:18" x14ac:dyDescent="0.2">
      <c r="C46168"/>
      <c r="E46168"/>
      <c r="F46168"/>
      <c r="G46168"/>
      <c r="H46168"/>
      <c r="I46168"/>
      <c r="J46168"/>
      <c r="K46168"/>
      <c r="L46168"/>
      <c r="M46168"/>
      <c r="N46168"/>
      <c r="O46168"/>
      <c r="P46168"/>
      <c r="Q46168"/>
      <c r="R46168"/>
    </row>
    <row r="46169" spans="3:18" x14ac:dyDescent="0.2">
      <c r="C46169"/>
      <c r="E46169"/>
      <c r="F46169"/>
      <c r="G46169"/>
      <c r="H46169"/>
      <c r="I46169"/>
      <c r="J46169"/>
      <c r="K46169"/>
      <c r="L46169"/>
      <c r="M46169"/>
      <c r="N46169"/>
      <c r="O46169"/>
      <c r="P46169"/>
      <c r="Q46169"/>
      <c r="R46169"/>
    </row>
    <row r="46170" spans="3:18" x14ac:dyDescent="0.2">
      <c r="C46170"/>
      <c r="E46170"/>
      <c r="F46170"/>
      <c r="G46170"/>
      <c r="H46170"/>
      <c r="I46170"/>
      <c r="J46170"/>
      <c r="K46170"/>
      <c r="L46170"/>
      <c r="M46170"/>
      <c r="N46170"/>
      <c r="O46170"/>
      <c r="P46170"/>
      <c r="Q46170"/>
      <c r="R46170"/>
    </row>
    <row r="46171" spans="3:18" x14ac:dyDescent="0.2">
      <c r="C46171"/>
      <c r="E46171"/>
      <c r="F46171"/>
      <c r="G46171"/>
      <c r="H46171"/>
      <c r="I46171"/>
      <c r="J46171"/>
      <c r="K46171"/>
      <c r="L46171"/>
      <c r="M46171"/>
      <c r="N46171"/>
      <c r="O46171"/>
      <c r="P46171"/>
      <c r="Q46171"/>
      <c r="R46171"/>
    </row>
    <row r="46172" spans="3:18" x14ac:dyDescent="0.2">
      <c r="C46172"/>
      <c r="E46172"/>
      <c r="F46172"/>
      <c r="G46172"/>
      <c r="H46172"/>
      <c r="I46172"/>
      <c r="J46172"/>
      <c r="K46172"/>
      <c r="L46172"/>
      <c r="M46172"/>
      <c r="N46172"/>
      <c r="O46172"/>
      <c r="P46172"/>
      <c r="Q46172"/>
      <c r="R46172"/>
    </row>
    <row r="46173" spans="3:18" x14ac:dyDescent="0.2">
      <c r="C46173"/>
      <c r="E46173"/>
      <c r="F46173"/>
      <c r="G46173"/>
      <c r="H46173"/>
      <c r="I46173"/>
      <c r="J46173"/>
      <c r="K46173"/>
      <c r="L46173"/>
      <c r="M46173"/>
      <c r="N46173"/>
      <c r="O46173"/>
      <c r="P46173"/>
      <c r="Q46173"/>
      <c r="R46173"/>
    </row>
    <row r="46174" spans="3:18" x14ac:dyDescent="0.2">
      <c r="C46174"/>
      <c r="E46174"/>
      <c r="F46174"/>
      <c r="G46174"/>
      <c r="H46174"/>
      <c r="I46174"/>
      <c r="J46174"/>
      <c r="K46174"/>
      <c r="L46174"/>
      <c r="M46174"/>
      <c r="N46174"/>
      <c r="O46174"/>
      <c r="P46174"/>
      <c r="Q46174"/>
      <c r="R46174"/>
    </row>
    <row r="46175" spans="3:18" x14ac:dyDescent="0.2">
      <c r="C46175"/>
      <c r="E46175"/>
      <c r="F46175"/>
      <c r="G46175"/>
      <c r="H46175"/>
      <c r="I46175"/>
      <c r="J46175"/>
      <c r="K46175"/>
      <c r="L46175"/>
      <c r="M46175"/>
      <c r="N46175"/>
      <c r="O46175"/>
      <c r="P46175"/>
      <c r="Q46175"/>
      <c r="R46175"/>
    </row>
    <row r="46176" spans="3:18" x14ac:dyDescent="0.2">
      <c r="C46176"/>
      <c r="E46176"/>
      <c r="F46176"/>
      <c r="G46176"/>
      <c r="H46176"/>
      <c r="I46176"/>
      <c r="J46176"/>
      <c r="K46176"/>
      <c r="L46176"/>
      <c r="M46176"/>
      <c r="N46176"/>
      <c r="O46176"/>
      <c r="P46176"/>
      <c r="Q46176"/>
      <c r="R46176"/>
    </row>
    <row r="46177" spans="3:18" x14ac:dyDescent="0.2">
      <c r="C46177"/>
      <c r="E46177"/>
      <c r="F46177"/>
      <c r="G46177"/>
      <c r="H46177"/>
      <c r="I46177"/>
      <c r="J46177"/>
      <c r="K46177"/>
      <c r="L46177"/>
      <c r="M46177"/>
      <c r="N46177"/>
      <c r="O46177"/>
      <c r="P46177"/>
      <c r="Q46177"/>
      <c r="R46177"/>
    </row>
    <row r="46178" spans="3:18" x14ac:dyDescent="0.2">
      <c r="C46178"/>
      <c r="E46178"/>
      <c r="F46178"/>
      <c r="G46178"/>
      <c r="H46178"/>
      <c r="I46178"/>
      <c r="J46178"/>
      <c r="K46178"/>
      <c r="L46178"/>
      <c r="M46178"/>
      <c r="N46178"/>
      <c r="O46178"/>
      <c r="P46178"/>
      <c r="Q46178"/>
      <c r="R46178"/>
    </row>
    <row r="46179" spans="3:18" x14ac:dyDescent="0.2">
      <c r="C46179"/>
      <c r="E46179"/>
      <c r="F46179"/>
      <c r="G46179"/>
      <c r="H46179"/>
      <c r="I46179"/>
      <c r="J46179"/>
      <c r="K46179"/>
      <c r="L46179"/>
      <c r="M46179"/>
      <c r="N46179"/>
      <c r="O46179"/>
      <c r="P46179"/>
      <c r="Q46179"/>
      <c r="R46179"/>
    </row>
    <row r="46180" spans="3:18" x14ac:dyDescent="0.2">
      <c r="C46180"/>
      <c r="E46180"/>
      <c r="F46180"/>
      <c r="G46180"/>
      <c r="H46180"/>
      <c r="I46180"/>
      <c r="J46180"/>
      <c r="K46180"/>
      <c r="L46180"/>
      <c r="M46180"/>
      <c r="N46180"/>
      <c r="O46180"/>
      <c r="P46180"/>
      <c r="Q46180"/>
      <c r="R46180"/>
    </row>
    <row r="46181" spans="3:18" x14ac:dyDescent="0.2">
      <c r="C46181"/>
      <c r="E46181"/>
      <c r="F46181"/>
      <c r="G46181"/>
      <c r="H46181"/>
      <c r="I46181"/>
      <c r="J46181"/>
      <c r="K46181"/>
      <c r="L46181"/>
      <c r="M46181"/>
      <c r="N46181"/>
      <c r="O46181"/>
      <c r="P46181"/>
      <c r="Q46181"/>
      <c r="R46181"/>
    </row>
    <row r="46182" spans="3:18" x14ac:dyDescent="0.2">
      <c r="C46182"/>
      <c r="E46182"/>
      <c r="F46182"/>
      <c r="G46182"/>
      <c r="H46182"/>
      <c r="I46182"/>
      <c r="J46182"/>
      <c r="K46182"/>
      <c r="L46182"/>
      <c r="M46182"/>
      <c r="N46182"/>
      <c r="O46182"/>
      <c r="P46182"/>
      <c r="Q46182"/>
      <c r="R46182"/>
    </row>
    <row r="46183" spans="3:18" x14ac:dyDescent="0.2">
      <c r="C46183"/>
      <c r="E46183"/>
      <c r="F46183"/>
      <c r="G46183"/>
      <c r="H46183"/>
      <c r="I46183"/>
      <c r="J46183"/>
      <c r="K46183"/>
      <c r="L46183"/>
      <c r="M46183"/>
      <c r="N46183"/>
      <c r="O46183"/>
      <c r="P46183"/>
      <c r="Q46183"/>
      <c r="R46183"/>
    </row>
    <row r="46184" spans="3:18" x14ac:dyDescent="0.2">
      <c r="C46184"/>
      <c r="E46184"/>
      <c r="F46184"/>
      <c r="G46184"/>
      <c r="H46184"/>
      <c r="I46184"/>
      <c r="J46184"/>
      <c r="K46184"/>
      <c r="L46184"/>
      <c r="M46184"/>
      <c r="N46184"/>
      <c r="O46184"/>
      <c r="P46184"/>
      <c r="Q46184"/>
      <c r="R46184"/>
    </row>
    <row r="46185" spans="3:18" x14ac:dyDescent="0.2">
      <c r="C46185"/>
      <c r="E46185"/>
      <c r="F46185"/>
      <c r="G46185"/>
      <c r="H46185"/>
      <c r="I46185"/>
      <c r="J46185"/>
      <c r="K46185"/>
      <c r="L46185"/>
      <c r="M46185"/>
      <c r="N46185"/>
      <c r="O46185"/>
      <c r="P46185"/>
      <c r="Q46185"/>
      <c r="R46185"/>
    </row>
    <row r="46186" spans="3:18" x14ac:dyDescent="0.2">
      <c r="C46186"/>
      <c r="E46186"/>
      <c r="F46186"/>
      <c r="G46186"/>
      <c r="H46186"/>
      <c r="I46186"/>
      <c r="J46186"/>
      <c r="K46186"/>
      <c r="L46186"/>
      <c r="M46186"/>
      <c r="N46186"/>
      <c r="O46186"/>
      <c r="P46186"/>
      <c r="Q46186"/>
      <c r="R46186"/>
    </row>
    <row r="46187" spans="3:18" x14ac:dyDescent="0.2">
      <c r="C46187"/>
      <c r="E46187"/>
      <c r="F46187"/>
      <c r="G46187"/>
      <c r="H46187"/>
      <c r="I46187"/>
      <c r="J46187"/>
      <c r="K46187"/>
      <c r="L46187"/>
      <c r="M46187"/>
      <c r="N46187"/>
      <c r="O46187"/>
      <c r="P46187"/>
      <c r="Q46187"/>
      <c r="R46187"/>
    </row>
    <row r="46188" spans="3:18" x14ac:dyDescent="0.2">
      <c r="C46188"/>
      <c r="E46188"/>
      <c r="F46188"/>
      <c r="G46188"/>
      <c r="H46188"/>
      <c r="I46188"/>
      <c r="J46188"/>
      <c r="K46188"/>
      <c r="L46188"/>
      <c r="M46188"/>
      <c r="N46188"/>
      <c r="O46188"/>
      <c r="P46188"/>
      <c r="Q46188"/>
      <c r="R46188"/>
    </row>
    <row r="46189" spans="3:18" x14ac:dyDescent="0.2">
      <c r="C46189"/>
      <c r="E46189"/>
      <c r="F46189"/>
      <c r="G46189"/>
      <c r="H46189"/>
      <c r="I46189"/>
      <c r="J46189"/>
      <c r="K46189"/>
      <c r="L46189"/>
      <c r="M46189"/>
      <c r="N46189"/>
      <c r="O46189"/>
      <c r="P46189"/>
      <c r="Q46189"/>
      <c r="R46189"/>
    </row>
    <row r="46190" spans="3:18" x14ac:dyDescent="0.2">
      <c r="C46190"/>
      <c r="E46190"/>
      <c r="F46190"/>
      <c r="G46190"/>
      <c r="H46190"/>
      <c r="I46190"/>
      <c r="J46190"/>
      <c r="K46190"/>
      <c r="L46190"/>
      <c r="M46190"/>
      <c r="N46190"/>
      <c r="O46190"/>
      <c r="P46190"/>
      <c r="Q46190"/>
      <c r="R46190"/>
    </row>
    <row r="46191" spans="3:18" x14ac:dyDescent="0.2">
      <c r="C46191"/>
      <c r="E46191"/>
      <c r="F46191"/>
      <c r="G46191"/>
      <c r="H46191"/>
      <c r="I46191"/>
      <c r="J46191"/>
      <c r="K46191"/>
      <c r="L46191"/>
      <c r="M46191"/>
      <c r="N46191"/>
      <c r="O46191"/>
      <c r="P46191"/>
      <c r="Q46191"/>
      <c r="R46191"/>
    </row>
    <row r="46192" spans="3:18" x14ac:dyDescent="0.2">
      <c r="C46192"/>
      <c r="E46192"/>
      <c r="F46192"/>
      <c r="G46192"/>
      <c r="H46192"/>
      <c r="I46192"/>
      <c r="J46192"/>
      <c r="K46192"/>
      <c r="L46192"/>
      <c r="M46192"/>
      <c r="N46192"/>
      <c r="O46192"/>
      <c r="P46192"/>
      <c r="Q46192"/>
      <c r="R46192"/>
    </row>
    <row r="46193" spans="3:18" x14ac:dyDescent="0.2">
      <c r="C46193"/>
      <c r="E46193"/>
      <c r="F46193"/>
      <c r="G46193"/>
      <c r="H46193"/>
      <c r="I46193"/>
      <c r="J46193"/>
      <c r="K46193"/>
      <c r="L46193"/>
      <c r="M46193"/>
      <c r="N46193"/>
      <c r="O46193"/>
      <c r="P46193"/>
      <c r="Q46193"/>
      <c r="R46193"/>
    </row>
    <row r="46194" spans="3:18" x14ac:dyDescent="0.2">
      <c r="C46194"/>
      <c r="E46194"/>
      <c r="F46194"/>
      <c r="G46194"/>
      <c r="H46194"/>
      <c r="I46194"/>
      <c r="J46194"/>
      <c r="K46194"/>
      <c r="L46194"/>
      <c r="M46194"/>
      <c r="N46194"/>
      <c r="O46194"/>
      <c r="P46194"/>
      <c r="Q46194"/>
      <c r="R46194"/>
    </row>
    <row r="46195" spans="3:18" x14ac:dyDescent="0.2">
      <c r="C46195"/>
      <c r="E46195"/>
      <c r="F46195"/>
      <c r="G46195"/>
      <c r="H46195"/>
      <c r="I46195"/>
      <c r="J46195"/>
      <c r="K46195"/>
      <c r="L46195"/>
      <c r="M46195"/>
      <c r="N46195"/>
      <c r="O46195"/>
      <c r="P46195"/>
      <c r="Q46195"/>
      <c r="R46195"/>
    </row>
    <row r="46196" spans="3:18" x14ac:dyDescent="0.2">
      <c r="C46196"/>
      <c r="E46196"/>
      <c r="F46196"/>
      <c r="G46196"/>
      <c r="H46196"/>
      <c r="I46196"/>
      <c r="J46196"/>
      <c r="K46196"/>
      <c r="L46196"/>
      <c r="M46196"/>
      <c r="N46196"/>
      <c r="O46196"/>
      <c r="P46196"/>
      <c r="Q46196"/>
      <c r="R46196"/>
    </row>
    <row r="46197" spans="3:18" x14ac:dyDescent="0.2">
      <c r="C46197"/>
      <c r="E46197"/>
      <c r="F46197"/>
      <c r="G46197"/>
      <c r="H46197"/>
      <c r="I46197"/>
      <c r="J46197"/>
      <c r="K46197"/>
      <c r="L46197"/>
      <c r="M46197"/>
      <c r="N46197"/>
      <c r="O46197"/>
      <c r="P46197"/>
      <c r="Q46197"/>
      <c r="R46197"/>
    </row>
    <row r="46198" spans="3:18" x14ac:dyDescent="0.2">
      <c r="C46198"/>
      <c r="E46198"/>
      <c r="F46198"/>
      <c r="G46198"/>
      <c r="H46198"/>
      <c r="I46198"/>
      <c r="J46198"/>
      <c r="K46198"/>
      <c r="L46198"/>
      <c r="M46198"/>
      <c r="N46198"/>
      <c r="O46198"/>
      <c r="P46198"/>
      <c r="Q46198"/>
      <c r="R46198"/>
    </row>
    <row r="46199" spans="3:18" x14ac:dyDescent="0.2">
      <c r="C46199"/>
      <c r="E46199"/>
      <c r="F46199"/>
      <c r="G46199"/>
      <c r="H46199"/>
      <c r="I46199"/>
      <c r="J46199"/>
      <c r="K46199"/>
      <c r="L46199"/>
      <c r="M46199"/>
      <c r="N46199"/>
      <c r="O46199"/>
      <c r="P46199"/>
      <c r="Q46199"/>
      <c r="R46199"/>
    </row>
    <row r="46200" spans="3:18" x14ac:dyDescent="0.2">
      <c r="C46200"/>
      <c r="E46200"/>
      <c r="F46200"/>
      <c r="G46200"/>
      <c r="H46200"/>
      <c r="I46200"/>
      <c r="J46200"/>
      <c r="K46200"/>
      <c r="L46200"/>
      <c r="M46200"/>
      <c r="N46200"/>
      <c r="O46200"/>
      <c r="P46200"/>
      <c r="Q46200"/>
      <c r="R46200"/>
    </row>
    <row r="46201" spans="3:18" x14ac:dyDescent="0.2">
      <c r="C46201"/>
      <c r="E46201"/>
      <c r="F46201"/>
      <c r="G46201"/>
      <c r="H46201"/>
      <c r="I46201"/>
      <c r="J46201"/>
      <c r="K46201"/>
      <c r="L46201"/>
      <c r="M46201"/>
      <c r="N46201"/>
      <c r="O46201"/>
      <c r="P46201"/>
      <c r="Q46201"/>
      <c r="R46201"/>
    </row>
    <row r="46202" spans="3:18" x14ac:dyDescent="0.2">
      <c r="C46202"/>
      <c r="E46202"/>
      <c r="F46202"/>
      <c r="G46202"/>
      <c r="H46202"/>
      <c r="I46202"/>
      <c r="J46202"/>
      <c r="K46202"/>
      <c r="L46202"/>
      <c r="M46202"/>
      <c r="N46202"/>
      <c r="O46202"/>
      <c r="P46202"/>
      <c r="Q46202"/>
      <c r="R46202"/>
    </row>
    <row r="46203" spans="3:18" x14ac:dyDescent="0.2">
      <c r="C46203"/>
      <c r="E46203"/>
      <c r="F46203"/>
      <c r="G46203"/>
      <c r="H46203"/>
      <c r="I46203"/>
      <c r="J46203"/>
      <c r="K46203"/>
      <c r="L46203"/>
      <c r="M46203"/>
      <c r="N46203"/>
      <c r="O46203"/>
      <c r="P46203"/>
      <c r="Q46203"/>
      <c r="R46203"/>
    </row>
    <row r="46204" spans="3:18" x14ac:dyDescent="0.2">
      <c r="C46204"/>
      <c r="E46204"/>
      <c r="F46204"/>
      <c r="G46204"/>
      <c r="H46204"/>
      <c r="I46204"/>
      <c r="J46204"/>
      <c r="K46204"/>
      <c r="L46204"/>
      <c r="M46204"/>
      <c r="N46204"/>
      <c r="O46204"/>
      <c r="P46204"/>
      <c r="Q46204"/>
      <c r="R46204"/>
    </row>
    <row r="46205" spans="3:18" x14ac:dyDescent="0.2">
      <c r="C46205"/>
      <c r="E46205"/>
      <c r="F46205"/>
      <c r="G46205"/>
      <c r="H46205"/>
      <c r="I46205"/>
      <c r="J46205"/>
      <c r="K46205"/>
      <c r="L46205"/>
      <c r="M46205"/>
      <c r="N46205"/>
      <c r="O46205"/>
      <c r="P46205"/>
      <c r="Q46205"/>
      <c r="R46205"/>
    </row>
    <row r="46206" spans="3:18" x14ac:dyDescent="0.2">
      <c r="C46206"/>
      <c r="E46206"/>
      <c r="F46206"/>
      <c r="G46206"/>
      <c r="H46206"/>
      <c r="I46206"/>
      <c r="J46206"/>
      <c r="K46206"/>
      <c r="L46206"/>
      <c r="M46206"/>
      <c r="N46206"/>
      <c r="O46206"/>
      <c r="P46206"/>
      <c r="Q46206"/>
      <c r="R46206"/>
    </row>
    <row r="46207" spans="3:18" x14ac:dyDescent="0.2">
      <c r="C46207"/>
      <c r="E46207"/>
      <c r="F46207"/>
      <c r="G46207"/>
      <c r="H46207"/>
      <c r="I46207"/>
      <c r="J46207"/>
      <c r="K46207"/>
      <c r="L46207"/>
      <c r="M46207"/>
      <c r="N46207"/>
      <c r="O46207"/>
      <c r="P46207"/>
      <c r="Q46207"/>
      <c r="R46207"/>
    </row>
    <row r="46208" spans="3:18" x14ac:dyDescent="0.2">
      <c r="C46208"/>
      <c r="E46208"/>
      <c r="F46208"/>
      <c r="G46208"/>
      <c r="H46208"/>
      <c r="I46208"/>
      <c r="J46208"/>
      <c r="K46208"/>
      <c r="L46208"/>
      <c r="M46208"/>
      <c r="N46208"/>
      <c r="O46208"/>
      <c r="P46208"/>
      <c r="Q46208"/>
      <c r="R46208"/>
    </row>
    <row r="46209" spans="3:18" x14ac:dyDescent="0.2">
      <c r="C46209"/>
      <c r="E46209"/>
      <c r="F46209"/>
      <c r="G46209"/>
      <c r="H46209"/>
      <c r="I46209"/>
      <c r="J46209"/>
      <c r="K46209"/>
      <c r="L46209"/>
      <c r="M46209"/>
      <c r="N46209"/>
      <c r="O46209"/>
      <c r="P46209"/>
      <c r="Q46209"/>
      <c r="R46209"/>
    </row>
    <row r="46210" spans="3:18" x14ac:dyDescent="0.2">
      <c r="C46210"/>
      <c r="E46210"/>
      <c r="F46210"/>
      <c r="G46210"/>
      <c r="H46210"/>
      <c r="I46210"/>
      <c r="J46210"/>
      <c r="K46210"/>
      <c r="L46210"/>
      <c r="M46210"/>
      <c r="N46210"/>
      <c r="O46210"/>
      <c r="P46210"/>
      <c r="Q46210"/>
      <c r="R46210"/>
    </row>
    <row r="46211" spans="3:18" x14ac:dyDescent="0.2">
      <c r="C46211"/>
      <c r="E46211"/>
      <c r="F46211"/>
      <c r="G46211"/>
      <c r="H46211"/>
      <c r="I46211"/>
      <c r="J46211"/>
      <c r="K46211"/>
      <c r="L46211"/>
      <c r="M46211"/>
      <c r="N46211"/>
      <c r="O46211"/>
      <c r="P46211"/>
      <c r="Q46211"/>
      <c r="R46211"/>
    </row>
    <row r="46212" spans="3:18" x14ac:dyDescent="0.2">
      <c r="C46212"/>
      <c r="E46212"/>
      <c r="F46212"/>
      <c r="G46212"/>
      <c r="H46212"/>
      <c r="I46212"/>
      <c r="J46212"/>
      <c r="K46212"/>
      <c r="L46212"/>
      <c r="M46212"/>
      <c r="N46212"/>
      <c r="O46212"/>
      <c r="P46212"/>
      <c r="Q46212"/>
      <c r="R46212"/>
    </row>
    <row r="46213" spans="3:18" x14ac:dyDescent="0.2">
      <c r="C46213"/>
      <c r="E46213"/>
      <c r="F46213"/>
      <c r="G46213"/>
      <c r="H46213"/>
      <c r="I46213"/>
      <c r="J46213"/>
      <c r="K46213"/>
      <c r="L46213"/>
      <c r="M46213"/>
      <c r="N46213"/>
      <c r="O46213"/>
      <c r="P46213"/>
      <c r="Q46213"/>
      <c r="R46213"/>
    </row>
    <row r="46214" spans="3:18" x14ac:dyDescent="0.2">
      <c r="C46214"/>
      <c r="E46214"/>
      <c r="F46214"/>
      <c r="G46214"/>
      <c r="H46214"/>
      <c r="I46214"/>
      <c r="J46214"/>
      <c r="K46214"/>
      <c r="L46214"/>
      <c r="M46214"/>
      <c r="N46214"/>
      <c r="O46214"/>
      <c r="P46214"/>
      <c r="Q46214"/>
      <c r="R46214"/>
    </row>
    <row r="46215" spans="3:18" x14ac:dyDescent="0.2">
      <c r="C46215"/>
      <c r="E46215"/>
      <c r="F46215"/>
      <c r="G46215"/>
      <c r="H46215"/>
      <c r="I46215"/>
      <c r="J46215"/>
      <c r="K46215"/>
      <c r="L46215"/>
      <c r="M46215"/>
      <c r="N46215"/>
      <c r="O46215"/>
      <c r="P46215"/>
      <c r="Q46215"/>
      <c r="R46215"/>
    </row>
    <row r="46216" spans="3:18" x14ac:dyDescent="0.2">
      <c r="C46216"/>
      <c r="E46216"/>
      <c r="F46216"/>
      <c r="G46216"/>
      <c r="H46216"/>
      <c r="I46216"/>
      <c r="J46216"/>
      <c r="K46216"/>
      <c r="L46216"/>
      <c r="M46216"/>
      <c r="N46216"/>
      <c r="O46216"/>
      <c r="P46216"/>
      <c r="Q46216"/>
      <c r="R46216"/>
    </row>
    <row r="46217" spans="3:18" x14ac:dyDescent="0.2">
      <c r="C46217"/>
      <c r="E46217"/>
      <c r="F46217"/>
      <c r="G46217"/>
      <c r="H46217"/>
      <c r="I46217"/>
      <c r="J46217"/>
      <c r="K46217"/>
      <c r="L46217"/>
      <c r="M46217"/>
      <c r="N46217"/>
      <c r="O46217"/>
      <c r="P46217"/>
      <c r="Q46217"/>
      <c r="R46217"/>
    </row>
    <row r="46218" spans="3:18" x14ac:dyDescent="0.2">
      <c r="C46218"/>
      <c r="E46218"/>
      <c r="F46218"/>
      <c r="G46218"/>
      <c r="H46218"/>
      <c r="I46218"/>
      <c r="J46218"/>
      <c r="K46218"/>
      <c r="L46218"/>
      <c r="M46218"/>
      <c r="N46218"/>
      <c r="O46218"/>
      <c r="P46218"/>
      <c r="Q46218"/>
      <c r="R46218"/>
    </row>
    <row r="46219" spans="3:18" x14ac:dyDescent="0.2">
      <c r="C46219"/>
      <c r="E46219"/>
      <c r="F46219"/>
      <c r="G46219"/>
      <c r="H46219"/>
      <c r="I46219"/>
      <c r="J46219"/>
      <c r="K46219"/>
      <c r="L46219"/>
      <c r="M46219"/>
      <c r="N46219"/>
      <c r="O46219"/>
      <c r="P46219"/>
      <c r="Q46219"/>
      <c r="R46219"/>
    </row>
    <row r="46220" spans="3:18" x14ac:dyDescent="0.2">
      <c r="C46220"/>
      <c r="E46220"/>
      <c r="F46220"/>
      <c r="G46220"/>
      <c r="H46220"/>
      <c r="I46220"/>
      <c r="J46220"/>
      <c r="K46220"/>
      <c r="L46220"/>
      <c r="M46220"/>
      <c r="N46220"/>
      <c r="O46220"/>
      <c r="P46220"/>
      <c r="Q46220"/>
      <c r="R46220"/>
    </row>
    <row r="46221" spans="3:18" x14ac:dyDescent="0.2">
      <c r="C46221"/>
      <c r="E46221"/>
      <c r="F46221"/>
      <c r="G46221"/>
      <c r="H46221"/>
      <c r="I46221"/>
      <c r="J46221"/>
      <c r="K46221"/>
      <c r="L46221"/>
      <c r="M46221"/>
      <c r="N46221"/>
      <c r="O46221"/>
      <c r="P46221"/>
      <c r="Q46221"/>
      <c r="R46221"/>
    </row>
    <row r="46222" spans="3:18" x14ac:dyDescent="0.2">
      <c r="C46222"/>
      <c r="E46222"/>
      <c r="F46222"/>
      <c r="G46222"/>
      <c r="H46222"/>
      <c r="I46222"/>
      <c r="J46222"/>
      <c r="K46222"/>
      <c r="L46222"/>
      <c r="M46222"/>
      <c r="N46222"/>
      <c r="O46222"/>
      <c r="P46222"/>
      <c r="Q46222"/>
      <c r="R46222"/>
    </row>
    <row r="46223" spans="3:18" x14ac:dyDescent="0.2">
      <c r="C46223"/>
      <c r="E46223"/>
      <c r="F46223"/>
      <c r="G46223"/>
      <c r="H46223"/>
      <c r="I46223"/>
      <c r="J46223"/>
      <c r="K46223"/>
      <c r="L46223"/>
      <c r="M46223"/>
      <c r="N46223"/>
      <c r="O46223"/>
      <c r="P46223"/>
      <c r="Q46223"/>
      <c r="R46223"/>
    </row>
    <row r="46224" spans="3:18" x14ac:dyDescent="0.2">
      <c r="C46224"/>
      <c r="E46224"/>
      <c r="F46224"/>
      <c r="G46224"/>
      <c r="H46224"/>
      <c r="I46224"/>
      <c r="J46224"/>
      <c r="K46224"/>
      <c r="L46224"/>
      <c r="M46224"/>
      <c r="N46224"/>
      <c r="O46224"/>
      <c r="P46224"/>
      <c r="Q46224"/>
      <c r="R46224"/>
    </row>
    <row r="46225" spans="3:18" x14ac:dyDescent="0.2">
      <c r="C46225"/>
      <c r="E46225"/>
      <c r="F46225"/>
      <c r="G46225"/>
      <c r="H46225"/>
      <c r="I46225"/>
      <c r="J46225"/>
      <c r="K46225"/>
      <c r="L46225"/>
      <c r="M46225"/>
      <c r="N46225"/>
      <c r="O46225"/>
      <c r="P46225"/>
      <c r="Q46225"/>
      <c r="R46225"/>
    </row>
    <row r="46226" spans="3:18" x14ac:dyDescent="0.2">
      <c r="C46226"/>
      <c r="E46226"/>
      <c r="F46226"/>
      <c r="G46226"/>
      <c r="H46226"/>
      <c r="I46226"/>
      <c r="J46226"/>
      <c r="K46226"/>
      <c r="L46226"/>
      <c r="M46226"/>
      <c r="N46226"/>
      <c r="O46226"/>
      <c r="P46226"/>
      <c r="Q46226"/>
      <c r="R46226"/>
    </row>
    <row r="46227" spans="3:18" x14ac:dyDescent="0.2">
      <c r="C46227"/>
      <c r="E46227"/>
      <c r="F46227"/>
      <c r="G46227"/>
      <c r="H46227"/>
      <c r="I46227"/>
      <c r="J46227"/>
      <c r="K46227"/>
      <c r="L46227"/>
      <c r="M46227"/>
      <c r="N46227"/>
      <c r="O46227"/>
      <c r="P46227"/>
      <c r="Q46227"/>
      <c r="R46227"/>
    </row>
    <row r="46228" spans="3:18" x14ac:dyDescent="0.2">
      <c r="C46228"/>
      <c r="E46228"/>
      <c r="F46228"/>
      <c r="G46228"/>
      <c r="H46228"/>
      <c r="I46228"/>
      <c r="J46228"/>
      <c r="K46228"/>
      <c r="L46228"/>
      <c r="M46228"/>
      <c r="N46228"/>
      <c r="O46228"/>
      <c r="P46228"/>
      <c r="Q46228"/>
      <c r="R46228"/>
    </row>
    <row r="46229" spans="3:18" x14ac:dyDescent="0.2">
      <c r="C46229"/>
      <c r="E46229"/>
      <c r="F46229"/>
      <c r="G46229"/>
      <c r="H46229"/>
      <c r="I46229"/>
      <c r="J46229"/>
      <c r="K46229"/>
      <c r="L46229"/>
      <c r="M46229"/>
      <c r="N46229"/>
      <c r="O46229"/>
      <c r="P46229"/>
      <c r="Q46229"/>
      <c r="R46229"/>
    </row>
    <row r="46230" spans="3:18" x14ac:dyDescent="0.2">
      <c r="C46230"/>
      <c r="E46230"/>
      <c r="F46230"/>
      <c r="G46230"/>
      <c r="H46230"/>
      <c r="I46230"/>
      <c r="J46230"/>
      <c r="K46230"/>
      <c r="L46230"/>
      <c r="M46230"/>
      <c r="N46230"/>
      <c r="O46230"/>
      <c r="P46230"/>
      <c r="Q46230"/>
      <c r="R46230"/>
    </row>
    <row r="46231" spans="3:18" x14ac:dyDescent="0.2">
      <c r="C46231"/>
      <c r="E46231"/>
      <c r="F46231"/>
      <c r="G46231"/>
      <c r="H46231"/>
      <c r="I46231"/>
      <c r="J46231"/>
      <c r="K46231"/>
      <c r="L46231"/>
      <c r="M46231"/>
      <c r="N46231"/>
      <c r="O46231"/>
      <c r="P46231"/>
      <c r="Q46231"/>
      <c r="R46231"/>
    </row>
    <row r="46232" spans="3:18" x14ac:dyDescent="0.2">
      <c r="C46232"/>
      <c r="E46232"/>
      <c r="F46232"/>
      <c r="G46232"/>
      <c r="H46232"/>
      <c r="I46232"/>
      <c r="J46232"/>
      <c r="K46232"/>
      <c r="L46232"/>
      <c r="M46232"/>
      <c r="N46232"/>
      <c r="O46232"/>
      <c r="P46232"/>
      <c r="Q46232"/>
      <c r="R46232"/>
    </row>
    <row r="46233" spans="3:18" x14ac:dyDescent="0.2">
      <c r="C46233"/>
      <c r="E46233"/>
      <c r="F46233"/>
      <c r="G46233"/>
      <c r="H46233"/>
      <c r="I46233"/>
      <c r="J46233"/>
      <c r="K46233"/>
      <c r="L46233"/>
      <c r="M46233"/>
      <c r="N46233"/>
      <c r="O46233"/>
      <c r="P46233"/>
      <c r="Q46233"/>
      <c r="R46233"/>
    </row>
    <row r="46234" spans="3:18" x14ac:dyDescent="0.2">
      <c r="C46234"/>
      <c r="E46234"/>
      <c r="F46234"/>
      <c r="G46234"/>
      <c r="H46234"/>
      <c r="I46234"/>
      <c r="J46234"/>
      <c r="K46234"/>
      <c r="L46234"/>
      <c r="M46234"/>
      <c r="N46234"/>
      <c r="O46234"/>
      <c r="P46234"/>
      <c r="Q46234"/>
      <c r="R46234"/>
    </row>
    <row r="46235" spans="3:18" x14ac:dyDescent="0.2">
      <c r="C46235"/>
      <c r="E46235"/>
      <c r="F46235"/>
      <c r="G46235"/>
      <c r="H46235"/>
      <c r="I46235"/>
      <c r="J46235"/>
      <c r="K46235"/>
      <c r="L46235"/>
      <c r="M46235"/>
      <c r="N46235"/>
      <c r="O46235"/>
      <c r="P46235"/>
      <c r="Q46235"/>
      <c r="R46235"/>
    </row>
    <row r="46236" spans="3:18" x14ac:dyDescent="0.2">
      <c r="C46236"/>
      <c r="E46236"/>
      <c r="F46236"/>
      <c r="G46236"/>
      <c r="H46236"/>
      <c r="I46236"/>
      <c r="J46236"/>
      <c r="K46236"/>
      <c r="L46236"/>
      <c r="M46236"/>
      <c r="N46236"/>
      <c r="O46236"/>
      <c r="P46236"/>
      <c r="Q46236"/>
      <c r="R46236"/>
    </row>
    <row r="46237" spans="3:18" x14ac:dyDescent="0.2">
      <c r="C46237"/>
      <c r="E46237"/>
      <c r="F46237"/>
      <c r="G46237"/>
      <c r="H46237"/>
      <c r="I46237"/>
      <c r="J46237"/>
      <c r="K46237"/>
      <c r="L46237"/>
      <c r="M46237"/>
      <c r="N46237"/>
      <c r="O46237"/>
      <c r="P46237"/>
      <c r="Q46237"/>
      <c r="R46237"/>
    </row>
    <row r="46238" spans="3:18" x14ac:dyDescent="0.2">
      <c r="C46238"/>
      <c r="E46238"/>
      <c r="F46238"/>
      <c r="G46238"/>
      <c r="H46238"/>
      <c r="I46238"/>
      <c r="J46238"/>
      <c r="K46238"/>
      <c r="L46238"/>
      <c r="M46238"/>
      <c r="N46238"/>
      <c r="O46238"/>
      <c r="P46238"/>
      <c r="Q46238"/>
      <c r="R46238"/>
    </row>
    <row r="46239" spans="3:18" x14ac:dyDescent="0.2">
      <c r="C46239"/>
      <c r="E46239"/>
      <c r="F46239"/>
      <c r="G46239"/>
      <c r="H46239"/>
      <c r="I46239"/>
      <c r="J46239"/>
      <c r="K46239"/>
      <c r="L46239"/>
      <c r="M46239"/>
      <c r="N46239"/>
      <c r="O46239"/>
      <c r="P46239"/>
      <c r="Q46239"/>
      <c r="R46239"/>
    </row>
    <row r="46240" spans="3:18" x14ac:dyDescent="0.2">
      <c r="C46240"/>
      <c r="E46240"/>
      <c r="F46240"/>
      <c r="G46240"/>
      <c r="H46240"/>
      <c r="I46240"/>
      <c r="J46240"/>
      <c r="K46240"/>
      <c r="L46240"/>
      <c r="M46240"/>
      <c r="N46240"/>
      <c r="O46240"/>
      <c r="P46240"/>
      <c r="Q46240"/>
      <c r="R46240"/>
    </row>
    <row r="46241" spans="3:18" x14ac:dyDescent="0.2">
      <c r="C46241"/>
      <c r="E46241"/>
      <c r="F46241"/>
      <c r="G46241"/>
      <c r="H46241"/>
      <c r="I46241"/>
      <c r="J46241"/>
      <c r="K46241"/>
      <c r="L46241"/>
      <c r="M46241"/>
      <c r="N46241"/>
      <c r="O46241"/>
      <c r="P46241"/>
      <c r="Q46241"/>
      <c r="R46241"/>
    </row>
    <row r="46242" spans="3:18" x14ac:dyDescent="0.2">
      <c r="C46242"/>
      <c r="E46242"/>
      <c r="F46242"/>
      <c r="G46242"/>
      <c r="H46242"/>
      <c r="I46242"/>
      <c r="J46242"/>
      <c r="K46242"/>
      <c r="L46242"/>
      <c r="M46242"/>
      <c r="N46242"/>
      <c r="O46242"/>
      <c r="P46242"/>
      <c r="Q46242"/>
      <c r="R46242"/>
    </row>
    <row r="46243" spans="3:18" x14ac:dyDescent="0.2">
      <c r="C46243"/>
      <c r="E46243"/>
      <c r="F46243"/>
      <c r="G46243"/>
      <c r="H46243"/>
      <c r="I46243"/>
      <c r="J46243"/>
      <c r="K46243"/>
      <c r="L46243"/>
      <c r="M46243"/>
      <c r="N46243"/>
      <c r="O46243"/>
      <c r="P46243"/>
      <c r="Q46243"/>
      <c r="R46243"/>
    </row>
    <row r="46244" spans="3:18" x14ac:dyDescent="0.2">
      <c r="C46244"/>
      <c r="E46244"/>
      <c r="F46244"/>
      <c r="G46244"/>
      <c r="H46244"/>
      <c r="I46244"/>
      <c r="J46244"/>
      <c r="K46244"/>
      <c r="L46244"/>
      <c r="M46244"/>
      <c r="N46244"/>
      <c r="O46244"/>
      <c r="P46244"/>
      <c r="Q46244"/>
      <c r="R46244"/>
    </row>
    <row r="46245" spans="3:18" x14ac:dyDescent="0.2">
      <c r="C46245"/>
      <c r="E46245"/>
      <c r="F46245"/>
      <c r="G46245"/>
      <c r="H46245"/>
      <c r="I46245"/>
      <c r="J46245"/>
      <c r="K46245"/>
      <c r="L46245"/>
      <c r="M46245"/>
      <c r="N46245"/>
      <c r="O46245"/>
      <c r="P46245"/>
      <c r="Q46245"/>
      <c r="R46245"/>
    </row>
    <row r="46246" spans="3:18" x14ac:dyDescent="0.2">
      <c r="C46246"/>
      <c r="E46246"/>
      <c r="F46246"/>
      <c r="G46246"/>
      <c r="H46246"/>
      <c r="I46246"/>
      <c r="J46246"/>
      <c r="K46246"/>
      <c r="L46246"/>
      <c r="M46246"/>
      <c r="N46246"/>
      <c r="O46246"/>
      <c r="P46246"/>
      <c r="Q46246"/>
      <c r="R46246"/>
    </row>
    <row r="46247" spans="3:18" x14ac:dyDescent="0.2">
      <c r="C46247"/>
      <c r="E46247"/>
      <c r="F46247"/>
      <c r="G46247"/>
      <c r="H46247"/>
      <c r="I46247"/>
      <c r="J46247"/>
      <c r="K46247"/>
      <c r="L46247"/>
      <c r="M46247"/>
      <c r="N46247"/>
      <c r="O46247"/>
      <c r="P46247"/>
      <c r="Q46247"/>
      <c r="R46247"/>
    </row>
    <row r="46248" spans="3:18" x14ac:dyDescent="0.2">
      <c r="C46248"/>
      <c r="E46248"/>
      <c r="F46248"/>
      <c r="G46248"/>
      <c r="H46248"/>
      <c r="I46248"/>
      <c r="J46248"/>
      <c r="K46248"/>
      <c r="L46248"/>
      <c r="M46248"/>
      <c r="N46248"/>
      <c r="O46248"/>
      <c r="P46248"/>
      <c r="Q46248"/>
      <c r="R46248"/>
    </row>
    <row r="46249" spans="3:18" x14ac:dyDescent="0.2">
      <c r="C46249"/>
      <c r="E46249"/>
      <c r="F46249"/>
      <c r="G46249"/>
      <c r="H46249"/>
      <c r="I46249"/>
      <c r="J46249"/>
      <c r="K46249"/>
      <c r="L46249"/>
      <c r="M46249"/>
      <c r="N46249"/>
      <c r="O46249"/>
      <c r="P46249"/>
      <c r="Q46249"/>
      <c r="R46249"/>
    </row>
    <row r="46250" spans="3:18" x14ac:dyDescent="0.2">
      <c r="C46250"/>
      <c r="E46250"/>
      <c r="F46250"/>
      <c r="G46250"/>
      <c r="H46250"/>
      <c r="I46250"/>
      <c r="J46250"/>
      <c r="K46250"/>
      <c r="L46250"/>
      <c r="M46250"/>
      <c r="N46250"/>
      <c r="O46250"/>
      <c r="P46250"/>
      <c r="Q46250"/>
      <c r="R46250"/>
    </row>
    <row r="46251" spans="3:18" x14ac:dyDescent="0.2">
      <c r="C46251"/>
      <c r="E46251"/>
      <c r="F46251"/>
      <c r="G46251"/>
      <c r="H46251"/>
      <c r="I46251"/>
      <c r="J46251"/>
      <c r="K46251"/>
      <c r="L46251"/>
      <c r="M46251"/>
      <c r="N46251"/>
      <c r="O46251"/>
      <c r="P46251"/>
      <c r="Q46251"/>
      <c r="R46251"/>
    </row>
    <row r="46252" spans="3:18" x14ac:dyDescent="0.2">
      <c r="C46252"/>
      <c r="E46252"/>
      <c r="F46252"/>
      <c r="G46252"/>
      <c r="H46252"/>
      <c r="I46252"/>
      <c r="J46252"/>
      <c r="K46252"/>
      <c r="L46252"/>
      <c r="M46252"/>
      <c r="N46252"/>
      <c r="O46252"/>
      <c r="P46252"/>
      <c r="Q46252"/>
      <c r="R46252"/>
    </row>
    <row r="46253" spans="3:18" x14ac:dyDescent="0.2">
      <c r="C46253"/>
      <c r="E46253"/>
      <c r="F46253"/>
      <c r="G46253"/>
      <c r="H46253"/>
      <c r="I46253"/>
      <c r="J46253"/>
      <c r="K46253"/>
      <c r="L46253"/>
      <c r="M46253"/>
      <c r="N46253"/>
      <c r="O46253"/>
      <c r="P46253"/>
      <c r="Q46253"/>
      <c r="R46253"/>
    </row>
    <row r="46254" spans="3:18" x14ac:dyDescent="0.2">
      <c r="C46254"/>
      <c r="E46254"/>
      <c r="F46254"/>
      <c r="G46254"/>
      <c r="H46254"/>
      <c r="I46254"/>
      <c r="J46254"/>
      <c r="K46254"/>
      <c r="L46254"/>
      <c r="M46254"/>
      <c r="N46254"/>
      <c r="O46254"/>
      <c r="P46254"/>
      <c r="Q46254"/>
      <c r="R46254"/>
    </row>
    <row r="46255" spans="3:18" x14ac:dyDescent="0.2">
      <c r="C46255"/>
      <c r="E46255"/>
      <c r="F46255"/>
      <c r="G46255"/>
      <c r="H46255"/>
      <c r="I46255"/>
      <c r="J46255"/>
      <c r="K46255"/>
      <c r="L46255"/>
      <c r="M46255"/>
      <c r="N46255"/>
      <c r="O46255"/>
      <c r="P46255"/>
      <c r="Q46255"/>
      <c r="R46255"/>
    </row>
    <row r="46256" spans="3:18" x14ac:dyDescent="0.2">
      <c r="C46256"/>
      <c r="E46256"/>
      <c r="F46256"/>
      <c r="G46256"/>
      <c r="H46256"/>
      <c r="I46256"/>
      <c r="J46256"/>
      <c r="K46256"/>
      <c r="L46256"/>
      <c r="M46256"/>
      <c r="N46256"/>
      <c r="O46256"/>
      <c r="P46256"/>
      <c r="Q46256"/>
      <c r="R46256"/>
    </row>
    <row r="46257" spans="3:18" x14ac:dyDescent="0.2">
      <c r="C46257"/>
      <c r="E46257"/>
      <c r="F46257"/>
      <c r="G46257"/>
      <c r="H46257"/>
      <c r="I46257"/>
      <c r="J46257"/>
      <c r="K46257"/>
      <c r="L46257"/>
      <c r="M46257"/>
      <c r="N46257"/>
      <c r="O46257"/>
      <c r="P46257"/>
      <c r="Q46257"/>
      <c r="R46257"/>
    </row>
    <row r="46258" spans="3:18" x14ac:dyDescent="0.2">
      <c r="C46258"/>
      <c r="E46258"/>
      <c r="F46258"/>
      <c r="G46258"/>
      <c r="H46258"/>
      <c r="I46258"/>
      <c r="J46258"/>
      <c r="K46258"/>
      <c r="L46258"/>
      <c r="M46258"/>
      <c r="N46258"/>
      <c r="O46258"/>
      <c r="P46258"/>
      <c r="Q46258"/>
      <c r="R46258"/>
    </row>
    <row r="46259" spans="3:18" x14ac:dyDescent="0.2">
      <c r="C46259"/>
      <c r="E46259"/>
      <c r="F46259"/>
      <c r="G46259"/>
      <c r="H46259"/>
      <c r="I46259"/>
      <c r="J46259"/>
      <c r="K46259"/>
      <c r="L46259"/>
      <c r="M46259"/>
      <c r="N46259"/>
      <c r="O46259"/>
      <c r="P46259"/>
      <c r="Q46259"/>
      <c r="R46259"/>
    </row>
    <row r="46260" spans="3:18" x14ac:dyDescent="0.2">
      <c r="C46260"/>
      <c r="E46260"/>
      <c r="F46260"/>
      <c r="G46260"/>
      <c r="H46260"/>
      <c r="I46260"/>
      <c r="J46260"/>
      <c r="K46260"/>
      <c r="L46260"/>
      <c r="M46260"/>
      <c r="N46260"/>
      <c r="O46260"/>
      <c r="P46260"/>
      <c r="Q46260"/>
      <c r="R46260"/>
    </row>
    <row r="46261" spans="3:18" x14ac:dyDescent="0.2">
      <c r="C46261"/>
      <c r="E46261"/>
      <c r="F46261"/>
      <c r="G46261"/>
      <c r="H46261"/>
      <c r="I46261"/>
      <c r="J46261"/>
      <c r="K46261"/>
      <c r="L46261"/>
      <c r="M46261"/>
      <c r="N46261"/>
      <c r="O46261"/>
      <c r="P46261"/>
      <c r="Q46261"/>
      <c r="R46261"/>
    </row>
    <row r="46262" spans="3:18" x14ac:dyDescent="0.2">
      <c r="C46262"/>
      <c r="E46262"/>
      <c r="F46262"/>
      <c r="G46262"/>
      <c r="H46262"/>
      <c r="I46262"/>
      <c r="J46262"/>
      <c r="K46262"/>
      <c r="L46262"/>
      <c r="M46262"/>
      <c r="N46262"/>
      <c r="O46262"/>
      <c r="P46262"/>
      <c r="Q46262"/>
      <c r="R46262"/>
    </row>
    <row r="46263" spans="3:18" x14ac:dyDescent="0.2">
      <c r="C46263"/>
      <c r="E46263"/>
      <c r="F46263"/>
      <c r="G46263"/>
      <c r="H46263"/>
      <c r="I46263"/>
      <c r="J46263"/>
      <c r="K46263"/>
      <c r="L46263"/>
      <c r="M46263"/>
      <c r="N46263"/>
      <c r="O46263"/>
      <c r="P46263"/>
      <c r="Q46263"/>
      <c r="R46263"/>
    </row>
    <row r="46264" spans="3:18" x14ac:dyDescent="0.2">
      <c r="C46264"/>
      <c r="E46264"/>
      <c r="F46264"/>
      <c r="G46264"/>
      <c r="H46264"/>
      <c r="I46264"/>
      <c r="J46264"/>
      <c r="K46264"/>
      <c r="L46264"/>
      <c r="M46264"/>
      <c r="N46264"/>
      <c r="O46264"/>
      <c r="P46264"/>
      <c r="Q46264"/>
      <c r="R46264"/>
    </row>
    <row r="46265" spans="3:18" x14ac:dyDescent="0.2">
      <c r="C46265"/>
      <c r="E46265"/>
      <c r="F46265"/>
      <c r="G46265"/>
      <c r="H46265"/>
      <c r="I46265"/>
      <c r="J46265"/>
      <c r="K46265"/>
      <c r="L46265"/>
      <c r="M46265"/>
      <c r="N46265"/>
      <c r="O46265"/>
      <c r="P46265"/>
      <c r="Q46265"/>
      <c r="R46265"/>
    </row>
    <row r="46266" spans="3:18" x14ac:dyDescent="0.2">
      <c r="C46266"/>
      <c r="E46266"/>
      <c r="F46266"/>
      <c r="G46266"/>
      <c r="H46266"/>
      <c r="I46266"/>
      <c r="J46266"/>
      <c r="K46266"/>
      <c r="L46266"/>
      <c r="M46266"/>
      <c r="N46266"/>
      <c r="O46266"/>
      <c r="P46266"/>
      <c r="Q46266"/>
      <c r="R46266"/>
    </row>
    <row r="46267" spans="3:18" x14ac:dyDescent="0.2">
      <c r="C46267"/>
      <c r="E46267"/>
      <c r="F46267"/>
      <c r="G46267"/>
      <c r="H46267"/>
      <c r="I46267"/>
      <c r="J46267"/>
      <c r="K46267"/>
      <c r="L46267"/>
      <c r="M46267"/>
      <c r="N46267"/>
      <c r="O46267"/>
      <c r="P46267"/>
      <c r="Q46267"/>
      <c r="R46267"/>
    </row>
    <row r="46268" spans="3:18" x14ac:dyDescent="0.2">
      <c r="C46268"/>
      <c r="E46268"/>
      <c r="F46268"/>
      <c r="G46268"/>
      <c r="H46268"/>
      <c r="I46268"/>
      <c r="J46268"/>
      <c r="K46268"/>
      <c r="L46268"/>
      <c r="M46268"/>
      <c r="N46268"/>
      <c r="O46268"/>
      <c r="P46268"/>
      <c r="Q46268"/>
      <c r="R46268"/>
    </row>
    <row r="46269" spans="3:18" x14ac:dyDescent="0.2">
      <c r="C46269"/>
      <c r="E46269"/>
      <c r="F46269"/>
      <c r="G46269"/>
      <c r="H46269"/>
      <c r="I46269"/>
      <c r="J46269"/>
      <c r="K46269"/>
      <c r="L46269"/>
      <c r="M46269"/>
      <c r="N46269"/>
      <c r="O46269"/>
      <c r="P46269"/>
      <c r="Q46269"/>
      <c r="R46269"/>
    </row>
    <row r="46270" spans="3:18" x14ac:dyDescent="0.2">
      <c r="C46270"/>
      <c r="E46270"/>
      <c r="F46270"/>
      <c r="G46270"/>
      <c r="H46270"/>
      <c r="I46270"/>
      <c r="J46270"/>
      <c r="K46270"/>
      <c r="L46270"/>
      <c r="M46270"/>
      <c r="N46270"/>
      <c r="O46270"/>
      <c r="P46270"/>
      <c r="Q46270"/>
      <c r="R46270"/>
    </row>
    <row r="46271" spans="3:18" x14ac:dyDescent="0.2">
      <c r="C46271"/>
      <c r="E46271"/>
      <c r="F46271"/>
      <c r="G46271"/>
      <c r="H46271"/>
      <c r="I46271"/>
      <c r="J46271"/>
      <c r="K46271"/>
      <c r="L46271"/>
      <c r="M46271"/>
      <c r="N46271"/>
      <c r="O46271"/>
      <c r="P46271"/>
      <c r="Q46271"/>
      <c r="R46271"/>
    </row>
    <row r="46272" spans="3:18" x14ac:dyDescent="0.2">
      <c r="C46272"/>
      <c r="E46272"/>
      <c r="F46272"/>
      <c r="G46272"/>
      <c r="H46272"/>
      <c r="I46272"/>
      <c r="J46272"/>
      <c r="K46272"/>
      <c r="L46272"/>
      <c r="M46272"/>
      <c r="N46272"/>
      <c r="O46272"/>
      <c r="P46272"/>
      <c r="Q46272"/>
      <c r="R46272"/>
    </row>
    <row r="46273" spans="3:18" x14ac:dyDescent="0.2">
      <c r="C46273"/>
      <c r="E46273"/>
      <c r="F46273"/>
      <c r="G46273"/>
      <c r="H46273"/>
      <c r="I46273"/>
      <c r="J46273"/>
      <c r="K46273"/>
      <c r="L46273"/>
      <c r="M46273"/>
      <c r="N46273"/>
      <c r="O46273"/>
      <c r="P46273"/>
      <c r="Q46273"/>
      <c r="R46273"/>
    </row>
    <row r="46274" spans="3:18" x14ac:dyDescent="0.2">
      <c r="C46274"/>
      <c r="E46274"/>
      <c r="F46274"/>
      <c r="G46274"/>
      <c r="H46274"/>
      <c r="I46274"/>
      <c r="J46274"/>
      <c r="K46274"/>
      <c r="L46274"/>
      <c r="M46274"/>
      <c r="N46274"/>
      <c r="O46274"/>
      <c r="P46274"/>
      <c r="Q46274"/>
      <c r="R46274"/>
    </row>
    <row r="46275" spans="3:18" x14ac:dyDescent="0.2">
      <c r="C46275"/>
      <c r="E46275"/>
      <c r="F46275"/>
      <c r="G46275"/>
      <c r="H46275"/>
      <c r="I46275"/>
      <c r="J46275"/>
      <c r="K46275"/>
      <c r="L46275"/>
      <c r="M46275"/>
      <c r="N46275"/>
      <c r="O46275"/>
      <c r="P46275"/>
      <c r="Q46275"/>
      <c r="R46275"/>
    </row>
    <row r="46276" spans="3:18" x14ac:dyDescent="0.2">
      <c r="C46276"/>
      <c r="E46276"/>
      <c r="F46276"/>
      <c r="G46276"/>
      <c r="H46276"/>
      <c r="I46276"/>
      <c r="J46276"/>
      <c r="K46276"/>
      <c r="L46276"/>
      <c r="M46276"/>
      <c r="N46276"/>
      <c r="O46276"/>
      <c r="P46276"/>
      <c r="Q46276"/>
      <c r="R46276"/>
    </row>
    <row r="46277" spans="3:18" x14ac:dyDescent="0.2">
      <c r="C46277"/>
      <c r="E46277"/>
      <c r="F46277"/>
      <c r="G46277"/>
      <c r="H46277"/>
      <c r="I46277"/>
      <c r="J46277"/>
      <c r="K46277"/>
      <c r="L46277"/>
      <c r="M46277"/>
      <c r="N46277"/>
      <c r="O46277"/>
      <c r="P46277"/>
      <c r="Q46277"/>
      <c r="R46277"/>
    </row>
    <row r="46278" spans="3:18" x14ac:dyDescent="0.2">
      <c r="C46278"/>
      <c r="E46278"/>
      <c r="F46278"/>
      <c r="G46278"/>
      <c r="H46278"/>
      <c r="I46278"/>
      <c r="J46278"/>
      <c r="K46278"/>
      <c r="L46278"/>
      <c r="M46278"/>
      <c r="N46278"/>
      <c r="O46278"/>
      <c r="P46278"/>
      <c r="Q46278"/>
      <c r="R46278"/>
    </row>
    <row r="46279" spans="3:18" x14ac:dyDescent="0.2">
      <c r="C46279"/>
      <c r="E46279"/>
      <c r="F46279"/>
      <c r="G46279"/>
      <c r="H46279"/>
      <c r="I46279"/>
      <c r="J46279"/>
      <c r="K46279"/>
      <c r="L46279"/>
      <c r="M46279"/>
      <c r="N46279"/>
      <c r="O46279"/>
      <c r="P46279"/>
      <c r="Q46279"/>
      <c r="R46279"/>
    </row>
    <row r="46280" spans="3:18" x14ac:dyDescent="0.2">
      <c r="C46280"/>
      <c r="E46280"/>
      <c r="F46280"/>
      <c r="G46280"/>
      <c r="H46280"/>
      <c r="I46280"/>
      <c r="J46280"/>
      <c r="K46280"/>
      <c r="L46280"/>
      <c r="M46280"/>
      <c r="N46280"/>
      <c r="O46280"/>
      <c r="P46280"/>
      <c r="Q46280"/>
      <c r="R46280"/>
    </row>
    <row r="46281" spans="3:18" x14ac:dyDescent="0.2">
      <c r="C46281"/>
      <c r="E46281"/>
      <c r="F46281"/>
      <c r="G46281"/>
      <c r="H46281"/>
      <c r="I46281"/>
      <c r="J46281"/>
      <c r="K46281"/>
      <c r="L46281"/>
      <c r="M46281"/>
      <c r="N46281"/>
      <c r="O46281"/>
      <c r="P46281"/>
      <c r="Q46281"/>
      <c r="R46281"/>
    </row>
    <row r="46282" spans="3:18" x14ac:dyDescent="0.2">
      <c r="C46282"/>
      <c r="E46282"/>
      <c r="F46282"/>
      <c r="G46282"/>
      <c r="H46282"/>
      <c r="I46282"/>
      <c r="J46282"/>
      <c r="K46282"/>
      <c r="L46282"/>
      <c r="M46282"/>
      <c r="N46282"/>
      <c r="O46282"/>
      <c r="P46282"/>
      <c r="Q46282"/>
      <c r="R46282"/>
    </row>
    <row r="46283" spans="3:18" x14ac:dyDescent="0.2">
      <c r="C46283"/>
      <c r="E46283"/>
      <c r="F46283"/>
      <c r="G46283"/>
      <c r="H46283"/>
      <c r="I46283"/>
      <c r="J46283"/>
      <c r="K46283"/>
      <c r="L46283"/>
      <c r="M46283"/>
      <c r="N46283"/>
      <c r="O46283"/>
      <c r="P46283"/>
      <c r="Q46283"/>
      <c r="R46283"/>
    </row>
    <row r="46284" spans="3:18" x14ac:dyDescent="0.2">
      <c r="C46284"/>
      <c r="E46284"/>
      <c r="F46284"/>
      <c r="G46284"/>
      <c r="H46284"/>
      <c r="I46284"/>
      <c r="J46284"/>
      <c r="K46284"/>
      <c r="L46284"/>
      <c r="M46284"/>
      <c r="N46284"/>
      <c r="O46284"/>
      <c r="P46284"/>
      <c r="Q46284"/>
      <c r="R46284"/>
    </row>
    <row r="46285" spans="3:18" x14ac:dyDescent="0.2">
      <c r="C46285"/>
      <c r="E46285"/>
      <c r="F46285"/>
      <c r="G46285"/>
      <c r="H46285"/>
      <c r="I46285"/>
      <c r="J46285"/>
      <c r="K46285"/>
      <c r="L46285"/>
      <c r="M46285"/>
      <c r="N46285"/>
      <c r="O46285"/>
      <c r="P46285"/>
      <c r="Q46285"/>
      <c r="R46285"/>
    </row>
    <row r="46286" spans="3:18" x14ac:dyDescent="0.2">
      <c r="C46286"/>
      <c r="E46286"/>
      <c r="F46286"/>
      <c r="G46286"/>
      <c r="H46286"/>
      <c r="I46286"/>
      <c r="J46286"/>
      <c r="K46286"/>
      <c r="L46286"/>
      <c r="M46286"/>
      <c r="N46286"/>
      <c r="O46286"/>
      <c r="P46286"/>
      <c r="Q46286"/>
      <c r="R46286"/>
    </row>
    <row r="46287" spans="3:18" x14ac:dyDescent="0.2">
      <c r="C46287"/>
      <c r="E46287"/>
      <c r="F46287"/>
      <c r="G46287"/>
      <c r="H46287"/>
      <c r="I46287"/>
      <c r="J46287"/>
      <c r="K46287"/>
      <c r="L46287"/>
      <c r="M46287"/>
      <c r="N46287"/>
      <c r="O46287"/>
      <c r="P46287"/>
      <c r="Q46287"/>
      <c r="R46287"/>
    </row>
    <row r="46288" spans="3:18" x14ac:dyDescent="0.2">
      <c r="C46288"/>
      <c r="E46288"/>
      <c r="F46288"/>
      <c r="G46288"/>
      <c r="H46288"/>
      <c r="I46288"/>
      <c r="J46288"/>
      <c r="K46288"/>
      <c r="L46288"/>
      <c r="M46288"/>
      <c r="N46288"/>
      <c r="O46288"/>
      <c r="P46288"/>
      <c r="Q46288"/>
      <c r="R46288"/>
    </row>
    <row r="46289" spans="3:18" x14ac:dyDescent="0.2">
      <c r="C46289"/>
      <c r="E46289"/>
      <c r="F46289"/>
      <c r="G46289"/>
      <c r="H46289"/>
      <c r="I46289"/>
      <c r="J46289"/>
      <c r="K46289"/>
      <c r="L46289"/>
      <c r="M46289"/>
      <c r="N46289"/>
      <c r="O46289"/>
      <c r="P46289"/>
      <c r="Q46289"/>
      <c r="R46289"/>
    </row>
    <row r="46290" spans="3:18" x14ac:dyDescent="0.2">
      <c r="C46290"/>
      <c r="E46290"/>
      <c r="F46290"/>
      <c r="G46290"/>
      <c r="H46290"/>
      <c r="I46290"/>
      <c r="J46290"/>
      <c r="K46290"/>
      <c r="L46290"/>
      <c r="M46290"/>
      <c r="N46290"/>
      <c r="O46290"/>
      <c r="P46290"/>
      <c r="Q46290"/>
      <c r="R46290"/>
    </row>
    <row r="46291" spans="3:18" x14ac:dyDescent="0.2">
      <c r="C46291"/>
      <c r="E46291"/>
      <c r="F46291"/>
      <c r="G46291"/>
      <c r="H46291"/>
      <c r="I46291"/>
      <c r="J46291"/>
      <c r="K46291"/>
      <c r="L46291"/>
      <c r="M46291"/>
      <c r="N46291"/>
      <c r="O46291"/>
      <c r="P46291"/>
      <c r="Q46291"/>
      <c r="R46291"/>
    </row>
    <row r="46292" spans="3:18" x14ac:dyDescent="0.2">
      <c r="C46292"/>
      <c r="E46292"/>
      <c r="F46292"/>
      <c r="G46292"/>
      <c r="H46292"/>
      <c r="I46292"/>
      <c r="J46292"/>
      <c r="K46292"/>
      <c r="L46292"/>
      <c r="M46292"/>
      <c r="N46292"/>
      <c r="O46292"/>
      <c r="P46292"/>
      <c r="Q46292"/>
      <c r="R46292"/>
    </row>
    <row r="46293" spans="3:18" x14ac:dyDescent="0.2">
      <c r="C46293"/>
      <c r="E46293"/>
      <c r="F46293"/>
      <c r="G46293"/>
      <c r="H46293"/>
      <c r="I46293"/>
      <c r="J46293"/>
      <c r="K46293"/>
      <c r="L46293"/>
      <c r="M46293"/>
      <c r="N46293"/>
      <c r="O46293"/>
      <c r="P46293"/>
      <c r="Q46293"/>
      <c r="R46293"/>
    </row>
    <row r="46294" spans="3:18" x14ac:dyDescent="0.2">
      <c r="C46294"/>
      <c r="E46294"/>
      <c r="F46294"/>
      <c r="G46294"/>
      <c r="H46294"/>
      <c r="I46294"/>
      <c r="J46294"/>
      <c r="K46294"/>
      <c r="L46294"/>
      <c r="M46294"/>
      <c r="N46294"/>
      <c r="O46294"/>
      <c r="P46294"/>
      <c r="Q46294"/>
      <c r="R46294"/>
    </row>
    <row r="46295" spans="3:18" x14ac:dyDescent="0.2">
      <c r="C46295"/>
      <c r="E46295"/>
      <c r="F46295"/>
      <c r="G46295"/>
      <c r="H46295"/>
      <c r="I46295"/>
      <c r="J46295"/>
      <c r="K46295"/>
      <c r="L46295"/>
      <c r="M46295"/>
      <c r="N46295"/>
      <c r="O46295"/>
      <c r="P46295"/>
      <c r="Q46295"/>
      <c r="R46295"/>
    </row>
    <row r="46296" spans="3:18" x14ac:dyDescent="0.2">
      <c r="C46296"/>
      <c r="E46296"/>
      <c r="F46296"/>
      <c r="G46296"/>
      <c r="H46296"/>
      <c r="I46296"/>
      <c r="J46296"/>
      <c r="K46296"/>
      <c r="L46296"/>
      <c r="M46296"/>
      <c r="N46296"/>
      <c r="O46296"/>
      <c r="P46296"/>
      <c r="Q46296"/>
      <c r="R46296"/>
    </row>
    <row r="46297" spans="3:18" x14ac:dyDescent="0.2">
      <c r="C46297"/>
      <c r="E46297"/>
      <c r="F46297"/>
      <c r="G46297"/>
      <c r="H46297"/>
      <c r="I46297"/>
      <c r="J46297"/>
      <c r="K46297"/>
      <c r="L46297"/>
      <c r="M46297"/>
      <c r="N46297"/>
      <c r="O46297"/>
      <c r="P46297"/>
      <c r="Q46297"/>
      <c r="R46297"/>
    </row>
    <row r="46298" spans="3:18" x14ac:dyDescent="0.2">
      <c r="C46298"/>
      <c r="E46298"/>
      <c r="F46298"/>
      <c r="G46298"/>
      <c r="H46298"/>
      <c r="I46298"/>
      <c r="J46298"/>
      <c r="K46298"/>
      <c r="L46298"/>
      <c r="M46298"/>
      <c r="N46298"/>
      <c r="O46298"/>
      <c r="P46298"/>
      <c r="Q46298"/>
      <c r="R46298"/>
    </row>
    <row r="46299" spans="3:18" x14ac:dyDescent="0.2">
      <c r="C46299"/>
      <c r="E46299"/>
      <c r="F46299"/>
      <c r="G46299"/>
      <c r="H46299"/>
      <c r="I46299"/>
      <c r="J46299"/>
      <c r="K46299"/>
      <c r="L46299"/>
      <c r="M46299"/>
      <c r="N46299"/>
      <c r="O46299"/>
      <c r="P46299"/>
      <c r="Q46299"/>
      <c r="R46299"/>
    </row>
    <row r="46300" spans="3:18" x14ac:dyDescent="0.2">
      <c r="C46300"/>
      <c r="E46300"/>
      <c r="F46300"/>
      <c r="G46300"/>
      <c r="H46300"/>
      <c r="I46300"/>
      <c r="J46300"/>
      <c r="K46300"/>
      <c r="L46300"/>
      <c r="M46300"/>
      <c r="N46300"/>
      <c r="O46300"/>
      <c r="P46300"/>
      <c r="Q46300"/>
      <c r="R46300"/>
    </row>
    <row r="46301" spans="3:18" x14ac:dyDescent="0.2">
      <c r="C46301"/>
      <c r="E46301"/>
      <c r="F46301"/>
      <c r="G46301"/>
      <c r="H46301"/>
      <c r="I46301"/>
      <c r="J46301"/>
      <c r="K46301"/>
      <c r="L46301"/>
      <c r="M46301"/>
      <c r="N46301"/>
      <c r="O46301"/>
      <c r="P46301"/>
      <c r="Q46301"/>
      <c r="R46301"/>
    </row>
    <row r="46302" spans="3:18" x14ac:dyDescent="0.2">
      <c r="C46302"/>
      <c r="E46302"/>
      <c r="F46302"/>
      <c r="G46302"/>
      <c r="H46302"/>
      <c r="I46302"/>
      <c r="J46302"/>
      <c r="K46302"/>
      <c r="L46302"/>
      <c r="M46302"/>
      <c r="N46302"/>
      <c r="O46302"/>
      <c r="P46302"/>
      <c r="Q46302"/>
      <c r="R46302"/>
    </row>
    <row r="46303" spans="3:18" x14ac:dyDescent="0.2">
      <c r="C46303"/>
      <c r="E46303"/>
      <c r="F46303"/>
      <c r="G46303"/>
      <c r="H46303"/>
      <c r="I46303"/>
      <c r="J46303"/>
      <c r="K46303"/>
      <c r="L46303"/>
      <c r="M46303"/>
      <c r="N46303"/>
      <c r="O46303"/>
      <c r="P46303"/>
      <c r="Q46303"/>
      <c r="R46303"/>
    </row>
    <row r="46304" spans="3:18" x14ac:dyDescent="0.2">
      <c r="C46304"/>
      <c r="E46304"/>
      <c r="F46304"/>
      <c r="G46304"/>
      <c r="H46304"/>
      <c r="I46304"/>
      <c r="J46304"/>
      <c r="K46304"/>
      <c r="L46304"/>
      <c r="M46304"/>
      <c r="N46304"/>
      <c r="O46304"/>
      <c r="P46304"/>
      <c r="Q46304"/>
      <c r="R46304"/>
    </row>
    <row r="46305" spans="3:18" x14ac:dyDescent="0.2">
      <c r="C46305"/>
      <c r="E46305"/>
      <c r="F46305"/>
      <c r="G46305"/>
      <c r="H46305"/>
      <c r="I46305"/>
      <c r="J46305"/>
      <c r="K46305"/>
      <c r="L46305"/>
      <c r="M46305"/>
      <c r="N46305"/>
      <c r="O46305"/>
      <c r="P46305"/>
      <c r="Q46305"/>
      <c r="R46305"/>
    </row>
    <row r="46306" spans="3:18" x14ac:dyDescent="0.2">
      <c r="C46306"/>
      <c r="E46306"/>
      <c r="F46306"/>
      <c r="G46306"/>
      <c r="H46306"/>
      <c r="I46306"/>
      <c r="J46306"/>
      <c r="K46306"/>
      <c r="L46306"/>
      <c r="M46306"/>
      <c r="N46306"/>
      <c r="O46306"/>
      <c r="P46306"/>
      <c r="Q46306"/>
      <c r="R46306"/>
    </row>
    <row r="46307" spans="3:18" x14ac:dyDescent="0.2">
      <c r="C46307"/>
      <c r="E46307"/>
      <c r="F46307"/>
      <c r="G46307"/>
      <c r="H46307"/>
      <c r="I46307"/>
      <c r="J46307"/>
      <c r="K46307"/>
      <c r="L46307"/>
      <c r="M46307"/>
      <c r="N46307"/>
      <c r="O46307"/>
      <c r="P46307"/>
      <c r="Q46307"/>
      <c r="R46307"/>
    </row>
    <row r="46308" spans="3:18" x14ac:dyDescent="0.2">
      <c r="C46308"/>
      <c r="E46308"/>
      <c r="F46308"/>
      <c r="G46308"/>
      <c r="H46308"/>
      <c r="I46308"/>
      <c r="J46308"/>
      <c r="K46308"/>
      <c r="L46308"/>
      <c r="M46308"/>
      <c r="N46308"/>
      <c r="O46308"/>
      <c r="P46308"/>
      <c r="Q46308"/>
      <c r="R46308"/>
    </row>
    <row r="46309" spans="3:18" x14ac:dyDescent="0.2">
      <c r="C46309"/>
      <c r="E46309"/>
      <c r="F46309"/>
      <c r="G46309"/>
      <c r="H46309"/>
      <c r="I46309"/>
      <c r="J46309"/>
      <c r="K46309"/>
      <c r="L46309"/>
      <c r="M46309"/>
      <c r="N46309"/>
      <c r="O46309"/>
      <c r="P46309"/>
      <c r="Q46309"/>
      <c r="R46309"/>
    </row>
    <row r="46310" spans="3:18" x14ac:dyDescent="0.2">
      <c r="C46310"/>
      <c r="E46310"/>
      <c r="F46310"/>
      <c r="G46310"/>
      <c r="H46310"/>
      <c r="I46310"/>
      <c r="J46310"/>
      <c r="K46310"/>
      <c r="L46310"/>
      <c r="M46310"/>
      <c r="N46310"/>
      <c r="O46310"/>
      <c r="P46310"/>
      <c r="Q46310"/>
      <c r="R46310"/>
    </row>
    <row r="46311" spans="3:18" x14ac:dyDescent="0.2">
      <c r="C46311"/>
      <c r="E46311"/>
      <c r="F46311"/>
      <c r="G46311"/>
      <c r="H46311"/>
      <c r="I46311"/>
      <c r="J46311"/>
      <c r="K46311"/>
      <c r="L46311"/>
      <c r="M46311"/>
      <c r="N46311"/>
      <c r="O46311"/>
      <c r="P46311"/>
      <c r="Q46311"/>
      <c r="R46311"/>
    </row>
    <row r="46312" spans="3:18" x14ac:dyDescent="0.2">
      <c r="C46312"/>
      <c r="E46312"/>
      <c r="F46312"/>
      <c r="G46312"/>
      <c r="H46312"/>
      <c r="I46312"/>
      <c r="J46312"/>
      <c r="K46312"/>
      <c r="L46312"/>
      <c r="M46312"/>
      <c r="N46312"/>
      <c r="O46312"/>
      <c r="P46312"/>
      <c r="Q46312"/>
      <c r="R46312"/>
    </row>
    <row r="46313" spans="3:18" x14ac:dyDescent="0.2">
      <c r="C46313"/>
      <c r="E46313"/>
      <c r="F46313"/>
      <c r="G46313"/>
      <c r="H46313"/>
      <c r="I46313"/>
      <c r="J46313"/>
      <c r="K46313"/>
      <c r="L46313"/>
      <c r="M46313"/>
      <c r="N46313"/>
      <c r="O46313"/>
      <c r="P46313"/>
      <c r="Q46313"/>
      <c r="R46313"/>
    </row>
    <row r="46314" spans="3:18" x14ac:dyDescent="0.2">
      <c r="C46314"/>
      <c r="E46314"/>
      <c r="F46314"/>
      <c r="G46314"/>
      <c r="H46314"/>
      <c r="I46314"/>
      <c r="J46314"/>
      <c r="K46314"/>
      <c r="L46314"/>
      <c r="M46314"/>
      <c r="N46314"/>
      <c r="O46314"/>
      <c r="P46314"/>
      <c r="Q46314"/>
      <c r="R46314"/>
    </row>
    <row r="46315" spans="3:18" x14ac:dyDescent="0.2">
      <c r="C46315"/>
      <c r="E46315"/>
      <c r="F46315"/>
      <c r="G46315"/>
      <c r="H46315"/>
      <c r="I46315"/>
      <c r="J46315"/>
      <c r="K46315"/>
      <c r="L46315"/>
      <c r="M46315"/>
      <c r="N46315"/>
      <c r="O46315"/>
      <c r="P46315"/>
      <c r="Q46315"/>
      <c r="R46315"/>
    </row>
    <row r="46316" spans="3:18" x14ac:dyDescent="0.2">
      <c r="C46316"/>
      <c r="E46316"/>
      <c r="F46316"/>
      <c r="G46316"/>
      <c r="H46316"/>
      <c r="I46316"/>
      <c r="J46316"/>
      <c r="K46316"/>
      <c r="L46316"/>
      <c r="M46316"/>
      <c r="N46316"/>
      <c r="O46316"/>
      <c r="P46316"/>
      <c r="Q46316"/>
      <c r="R46316"/>
    </row>
    <row r="46317" spans="3:18" x14ac:dyDescent="0.2">
      <c r="C46317"/>
      <c r="E46317"/>
      <c r="F46317"/>
      <c r="G46317"/>
      <c r="H46317"/>
      <c r="I46317"/>
      <c r="J46317"/>
      <c r="K46317"/>
      <c r="L46317"/>
      <c r="M46317"/>
      <c r="N46317"/>
      <c r="O46317"/>
      <c r="P46317"/>
      <c r="Q46317"/>
      <c r="R46317"/>
    </row>
    <row r="46318" spans="3:18" x14ac:dyDescent="0.2">
      <c r="C46318"/>
      <c r="E46318"/>
      <c r="F46318"/>
      <c r="G46318"/>
      <c r="H46318"/>
      <c r="I46318"/>
      <c r="J46318"/>
      <c r="K46318"/>
      <c r="L46318"/>
      <c r="M46318"/>
      <c r="N46318"/>
      <c r="O46318"/>
      <c r="P46318"/>
      <c r="Q46318"/>
      <c r="R46318"/>
    </row>
    <row r="46319" spans="3:18" x14ac:dyDescent="0.2">
      <c r="C46319"/>
      <c r="E46319"/>
      <c r="F46319"/>
      <c r="G46319"/>
      <c r="H46319"/>
      <c r="I46319"/>
      <c r="J46319"/>
      <c r="K46319"/>
      <c r="L46319"/>
      <c r="M46319"/>
      <c r="N46319"/>
      <c r="O46319"/>
      <c r="P46319"/>
      <c r="Q46319"/>
      <c r="R46319"/>
    </row>
    <row r="46320" spans="3:18" x14ac:dyDescent="0.2">
      <c r="C46320"/>
      <c r="E46320"/>
      <c r="F46320"/>
      <c r="G46320"/>
      <c r="H46320"/>
      <c r="I46320"/>
      <c r="J46320"/>
      <c r="K46320"/>
      <c r="L46320"/>
      <c r="M46320"/>
      <c r="N46320"/>
      <c r="O46320"/>
      <c r="P46320"/>
      <c r="Q46320"/>
      <c r="R46320"/>
    </row>
    <row r="46321" spans="3:18" x14ac:dyDescent="0.2">
      <c r="C46321"/>
      <c r="E46321"/>
      <c r="F46321"/>
      <c r="G46321"/>
      <c r="H46321"/>
      <c r="I46321"/>
      <c r="J46321"/>
      <c r="K46321"/>
      <c r="L46321"/>
      <c r="M46321"/>
      <c r="N46321"/>
      <c r="O46321"/>
      <c r="P46321"/>
      <c r="Q46321"/>
      <c r="R46321"/>
    </row>
    <row r="46322" spans="3:18" x14ac:dyDescent="0.2">
      <c r="C46322"/>
      <c r="E46322"/>
      <c r="F46322"/>
      <c r="G46322"/>
      <c r="H46322"/>
      <c r="I46322"/>
      <c r="J46322"/>
      <c r="K46322"/>
      <c r="L46322"/>
      <c r="M46322"/>
      <c r="N46322"/>
      <c r="O46322"/>
      <c r="P46322"/>
      <c r="Q46322"/>
      <c r="R46322"/>
    </row>
    <row r="46323" spans="3:18" x14ac:dyDescent="0.2">
      <c r="C46323"/>
      <c r="E46323"/>
      <c r="F46323"/>
      <c r="G46323"/>
      <c r="H46323"/>
      <c r="I46323"/>
      <c r="J46323"/>
      <c r="K46323"/>
      <c r="L46323"/>
      <c r="M46323"/>
      <c r="N46323"/>
      <c r="O46323"/>
      <c r="P46323"/>
      <c r="Q46323"/>
      <c r="R46323"/>
    </row>
    <row r="46324" spans="3:18" x14ac:dyDescent="0.2">
      <c r="C46324"/>
      <c r="E46324"/>
      <c r="F46324"/>
      <c r="G46324"/>
      <c r="H46324"/>
      <c r="I46324"/>
      <c r="J46324"/>
      <c r="K46324"/>
      <c r="L46324"/>
      <c r="M46324"/>
      <c r="N46324"/>
      <c r="O46324"/>
      <c r="P46324"/>
      <c r="Q46324"/>
      <c r="R46324"/>
    </row>
    <row r="46325" spans="3:18" x14ac:dyDescent="0.2">
      <c r="C46325"/>
      <c r="E46325"/>
      <c r="F46325"/>
      <c r="G46325"/>
      <c r="H46325"/>
      <c r="I46325"/>
      <c r="J46325"/>
      <c r="K46325"/>
      <c r="L46325"/>
      <c r="M46325"/>
      <c r="N46325"/>
      <c r="O46325"/>
      <c r="P46325"/>
      <c r="Q46325"/>
      <c r="R46325"/>
    </row>
    <row r="46326" spans="3:18" x14ac:dyDescent="0.2">
      <c r="C46326"/>
      <c r="E46326"/>
      <c r="F46326"/>
      <c r="G46326"/>
      <c r="H46326"/>
      <c r="I46326"/>
      <c r="J46326"/>
      <c r="K46326"/>
      <c r="L46326"/>
      <c r="M46326"/>
      <c r="N46326"/>
      <c r="O46326"/>
      <c r="P46326"/>
      <c r="Q46326"/>
      <c r="R46326"/>
    </row>
    <row r="46327" spans="3:18" x14ac:dyDescent="0.2">
      <c r="C46327"/>
      <c r="E46327"/>
      <c r="F46327"/>
      <c r="G46327"/>
      <c r="H46327"/>
      <c r="I46327"/>
      <c r="J46327"/>
      <c r="K46327"/>
      <c r="L46327"/>
      <c r="M46327"/>
      <c r="N46327"/>
      <c r="O46327"/>
      <c r="P46327"/>
      <c r="Q46327"/>
      <c r="R46327"/>
    </row>
    <row r="46328" spans="3:18" x14ac:dyDescent="0.2">
      <c r="C46328"/>
      <c r="E46328"/>
      <c r="F46328"/>
      <c r="G46328"/>
      <c r="H46328"/>
      <c r="I46328"/>
      <c r="J46328"/>
      <c r="K46328"/>
      <c r="L46328"/>
      <c r="M46328"/>
      <c r="N46328"/>
      <c r="O46328"/>
      <c r="P46328"/>
      <c r="Q46328"/>
      <c r="R46328"/>
    </row>
    <row r="46329" spans="3:18" x14ac:dyDescent="0.2">
      <c r="C46329"/>
      <c r="E46329"/>
      <c r="F46329"/>
      <c r="G46329"/>
      <c r="H46329"/>
      <c r="I46329"/>
      <c r="J46329"/>
      <c r="K46329"/>
      <c r="L46329"/>
      <c r="M46329"/>
      <c r="N46329"/>
      <c r="O46329"/>
      <c r="P46329"/>
      <c r="Q46329"/>
      <c r="R46329"/>
    </row>
    <row r="46330" spans="3:18" x14ac:dyDescent="0.2">
      <c r="C46330"/>
      <c r="E46330"/>
      <c r="F46330"/>
      <c r="G46330"/>
      <c r="H46330"/>
      <c r="I46330"/>
      <c r="J46330"/>
      <c r="K46330"/>
      <c r="L46330"/>
      <c r="M46330"/>
      <c r="N46330"/>
      <c r="O46330"/>
      <c r="P46330"/>
      <c r="Q46330"/>
      <c r="R46330"/>
    </row>
    <row r="46331" spans="3:18" x14ac:dyDescent="0.2">
      <c r="C46331"/>
      <c r="E46331"/>
      <c r="F46331"/>
      <c r="G46331"/>
      <c r="H46331"/>
      <c r="I46331"/>
      <c r="J46331"/>
      <c r="K46331"/>
      <c r="L46331"/>
      <c r="M46331"/>
      <c r="N46331"/>
      <c r="O46331"/>
      <c r="P46331"/>
      <c r="Q46331"/>
      <c r="R46331"/>
    </row>
    <row r="46332" spans="3:18" x14ac:dyDescent="0.2">
      <c r="C46332"/>
      <c r="E46332"/>
      <c r="F46332"/>
      <c r="G46332"/>
      <c r="H46332"/>
      <c r="I46332"/>
      <c r="J46332"/>
      <c r="K46332"/>
      <c r="L46332"/>
      <c r="M46332"/>
      <c r="N46332"/>
      <c r="O46332"/>
      <c r="P46332"/>
      <c r="Q46332"/>
      <c r="R46332"/>
    </row>
    <row r="46333" spans="3:18" x14ac:dyDescent="0.2">
      <c r="C46333"/>
      <c r="E46333"/>
      <c r="F46333"/>
      <c r="G46333"/>
      <c r="H46333"/>
      <c r="I46333"/>
      <c r="J46333"/>
      <c r="K46333"/>
      <c r="L46333"/>
      <c r="M46333"/>
      <c r="N46333"/>
      <c r="O46333"/>
      <c r="P46333"/>
      <c r="Q46333"/>
      <c r="R46333"/>
    </row>
    <row r="46334" spans="3:18" x14ac:dyDescent="0.2">
      <c r="C46334"/>
      <c r="E46334"/>
      <c r="F46334"/>
      <c r="G46334"/>
      <c r="H46334"/>
      <c r="I46334"/>
      <c r="J46334"/>
      <c r="K46334"/>
      <c r="L46334"/>
      <c r="M46334"/>
      <c r="N46334"/>
      <c r="O46334"/>
      <c r="P46334"/>
      <c r="Q46334"/>
      <c r="R46334"/>
    </row>
    <row r="46335" spans="3:18" x14ac:dyDescent="0.2">
      <c r="C46335"/>
      <c r="E46335"/>
      <c r="F46335"/>
      <c r="G46335"/>
      <c r="H46335"/>
      <c r="I46335"/>
      <c r="J46335"/>
      <c r="K46335"/>
      <c r="L46335"/>
      <c r="M46335"/>
      <c r="N46335"/>
      <c r="O46335"/>
      <c r="P46335"/>
      <c r="Q46335"/>
      <c r="R46335"/>
    </row>
    <row r="46336" spans="3:18" x14ac:dyDescent="0.2">
      <c r="C46336"/>
      <c r="E46336"/>
      <c r="F46336"/>
      <c r="G46336"/>
      <c r="H46336"/>
      <c r="I46336"/>
      <c r="J46336"/>
      <c r="K46336"/>
      <c r="L46336"/>
      <c r="M46336"/>
      <c r="N46336"/>
      <c r="O46336"/>
      <c r="P46336"/>
      <c r="Q46336"/>
      <c r="R46336"/>
    </row>
    <row r="46337" spans="3:18" x14ac:dyDescent="0.2">
      <c r="C46337"/>
      <c r="E46337"/>
      <c r="F46337"/>
      <c r="G46337"/>
      <c r="H46337"/>
      <c r="I46337"/>
      <c r="J46337"/>
      <c r="K46337"/>
      <c r="L46337"/>
      <c r="M46337"/>
      <c r="N46337"/>
      <c r="O46337"/>
      <c r="P46337"/>
      <c r="Q46337"/>
      <c r="R46337"/>
    </row>
    <row r="46338" spans="3:18" x14ac:dyDescent="0.2">
      <c r="C46338"/>
      <c r="E46338"/>
      <c r="F46338"/>
      <c r="G46338"/>
      <c r="H46338"/>
      <c r="I46338"/>
      <c r="J46338"/>
      <c r="K46338"/>
      <c r="L46338"/>
      <c r="M46338"/>
      <c r="N46338"/>
      <c r="O46338"/>
      <c r="P46338"/>
      <c r="Q46338"/>
      <c r="R46338"/>
    </row>
    <row r="46339" spans="3:18" x14ac:dyDescent="0.2">
      <c r="C46339"/>
      <c r="E46339"/>
      <c r="F46339"/>
      <c r="G46339"/>
      <c r="H46339"/>
      <c r="I46339"/>
      <c r="J46339"/>
      <c r="K46339"/>
      <c r="L46339"/>
      <c r="M46339"/>
      <c r="N46339"/>
      <c r="O46339"/>
      <c r="P46339"/>
      <c r="Q46339"/>
      <c r="R46339"/>
    </row>
    <row r="46340" spans="3:18" x14ac:dyDescent="0.2">
      <c r="C46340"/>
      <c r="E46340"/>
      <c r="F46340"/>
      <c r="G46340"/>
      <c r="H46340"/>
      <c r="I46340"/>
      <c r="J46340"/>
      <c r="K46340"/>
      <c r="L46340"/>
      <c r="M46340"/>
      <c r="N46340"/>
      <c r="O46340"/>
      <c r="P46340"/>
      <c r="Q46340"/>
      <c r="R46340"/>
    </row>
    <row r="46341" spans="3:18" x14ac:dyDescent="0.2">
      <c r="C46341"/>
      <c r="E46341"/>
      <c r="F46341"/>
      <c r="G46341"/>
      <c r="H46341"/>
      <c r="I46341"/>
      <c r="J46341"/>
      <c r="K46341"/>
      <c r="L46341"/>
      <c r="M46341"/>
      <c r="N46341"/>
      <c r="O46341"/>
      <c r="P46341"/>
      <c r="Q46341"/>
      <c r="R46341"/>
    </row>
    <row r="46342" spans="3:18" x14ac:dyDescent="0.2">
      <c r="C46342"/>
      <c r="E46342"/>
      <c r="F46342"/>
      <c r="G46342"/>
      <c r="H46342"/>
      <c r="I46342"/>
      <c r="J46342"/>
      <c r="K46342"/>
      <c r="L46342"/>
      <c r="M46342"/>
      <c r="N46342"/>
      <c r="O46342"/>
      <c r="P46342"/>
      <c r="Q46342"/>
      <c r="R46342"/>
    </row>
    <row r="46343" spans="3:18" x14ac:dyDescent="0.2">
      <c r="C46343"/>
      <c r="E46343"/>
      <c r="F46343"/>
      <c r="G46343"/>
      <c r="H46343"/>
      <c r="I46343"/>
      <c r="J46343"/>
      <c r="K46343"/>
      <c r="L46343"/>
      <c r="M46343"/>
      <c r="N46343"/>
      <c r="O46343"/>
      <c r="P46343"/>
      <c r="Q46343"/>
      <c r="R46343"/>
    </row>
    <row r="46344" spans="3:18" x14ac:dyDescent="0.2">
      <c r="C46344"/>
      <c r="E46344"/>
      <c r="F46344"/>
      <c r="G46344"/>
      <c r="H46344"/>
      <c r="I46344"/>
      <c r="J46344"/>
      <c r="K46344"/>
      <c r="L46344"/>
      <c r="M46344"/>
      <c r="N46344"/>
      <c r="O46344"/>
      <c r="P46344"/>
      <c r="Q46344"/>
      <c r="R46344"/>
    </row>
    <row r="46345" spans="3:18" x14ac:dyDescent="0.2">
      <c r="C46345"/>
      <c r="E46345"/>
      <c r="F46345"/>
      <c r="G46345"/>
      <c r="H46345"/>
      <c r="I46345"/>
      <c r="J46345"/>
      <c r="K46345"/>
      <c r="L46345"/>
      <c r="M46345"/>
      <c r="N46345"/>
      <c r="O46345"/>
      <c r="P46345"/>
      <c r="Q46345"/>
      <c r="R46345"/>
    </row>
    <row r="46346" spans="3:18" x14ac:dyDescent="0.2">
      <c r="C46346"/>
      <c r="E46346"/>
      <c r="F46346"/>
      <c r="G46346"/>
      <c r="H46346"/>
      <c r="I46346"/>
      <c r="J46346"/>
      <c r="K46346"/>
      <c r="L46346"/>
      <c r="M46346"/>
      <c r="N46346"/>
      <c r="O46346"/>
      <c r="P46346"/>
      <c r="Q46346"/>
      <c r="R46346"/>
    </row>
    <row r="46347" spans="3:18" x14ac:dyDescent="0.2">
      <c r="C46347"/>
      <c r="E46347"/>
      <c r="F46347"/>
      <c r="G46347"/>
      <c r="H46347"/>
      <c r="I46347"/>
      <c r="J46347"/>
      <c r="K46347"/>
      <c r="L46347"/>
      <c r="M46347"/>
      <c r="N46347"/>
      <c r="O46347"/>
      <c r="P46347"/>
      <c r="Q46347"/>
      <c r="R46347"/>
    </row>
    <row r="46348" spans="3:18" x14ac:dyDescent="0.2">
      <c r="C46348"/>
      <c r="E46348"/>
      <c r="F46348"/>
      <c r="G46348"/>
      <c r="H46348"/>
      <c r="I46348"/>
      <c r="J46348"/>
      <c r="K46348"/>
      <c r="L46348"/>
      <c r="M46348"/>
      <c r="N46348"/>
      <c r="O46348"/>
      <c r="P46348"/>
      <c r="Q46348"/>
      <c r="R46348"/>
    </row>
    <row r="46349" spans="3:18" x14ac:dyDescent="0.2">
      <c r="C46349"/>
      <c r="E46349"/>
      <c r="F46349"/>
      <c r="G46349"/>
      <c r="H46349"/>
      <c r="I46349"/>
      <c r="J46349"/>
      <c r="K46349"/>
      <c r="L46349"/>
      <c r="M46349"/>
      <c r="N46349"/>
      <c r="O46349"/>
      <c r="P46349"/>
      <c r="Q46349"/>
      <c r="R46349"/>
    </row>
    <row r="46350" spans="3:18" x14ac:dyDescent="0.2">
      <c r="C46350"/>
      <c r="E46350"/>
      <c r="F46350"/>
      <c r="G46350"/>
      <c r="H46350"/>
      <c r="I46350"/>
      <c r="J46350"/>
      <c r="K46350"/>
      <c r="L46350"/>
      <c r="M46350"/>
      <c r="N46350"/>
      <c r="O46350"/>
      <c r="P46350"/>
      <c r="Q46350"/>
      <c r="R46350"/>
    </row>
    <row r="46351" spans="3:18" x14ac:dyDescent="0.2">
      <c r="C46351"/>
      <c r="E46351"/>
      <c r="F46351"/>
      <c r="G46351"/>
      <c r="H46351"/>
      <c r="I46351"/>
      <c r="J46351"/>
      <c r="K46351"/>
      <c r="L46351"/>
      <c r="M46351"/>
      <c r="N46351"/>
      <c r="O46351"/>
      <c r="P46351"/>
      <c r="Q46351"/>
      <c r="R46351"/>
    </row>
    <row r="46352" spans="3:18" x14ac:dyDescent="0.2">
      <c r="C46352"/>
      <c r="E46352"/>
      <c r="F46352"/>
      <c r="G46352"/>
      <c r="H46352"/>
      <c r="I46352"/>
      <c r="J46352"/>
      <c r="K46352"/>
      <c r="L46352"/>
      <c r="M46352"/>
      <c r="N46352"/>
      <c r="O46352"/>
      <c r="P46352"/>
      <c r="Q46352"/>
      <c r="R46352"/>
    </row>
    <row r="46353" spans="3:18" x14ac:dyDescent="0.2">
      <c r="C46353"/>
      <c r="E46353"/>
      <c r="F46353"/>
      <c r="G46353"/>
      <c r="H46353"/>
      <c r="I46353"/>
      <c r="J46353"/>
      <c r="K46353"/>
      <c r="L46353"/>
      <c r="M46353"/>
      <c r="N46353"/>
      <c r="O46353"/>
      <c r="P46353"/>
      <c r="Q46353"/>
      <c r="R46353"/>
    </row>
    <row r="46354" spans="3:18" x14ac:dyDescent="0.2">
      <c r="C46354"/>
      <c r="E46354"/>
      <c r="F46354"/>
      <c r="G46354"/>
      <c r="H46354"/>
      <c r="I46354"/>
      <c r="J46354"/>
      <c r="K46354"/>
      <c r="L46354"/>
      <c r="M46354"/>
      <c r="N46354"/>
      <c r="O46354"/>
      <c r="P46354"/>
      <c r="Q46354"/>
      <c r="R46354"/>
    </row>
    <row r="46355" spans="3:18" x14ac:dyDescent="0.2">
      <c r="C46355"/>
      <c r="E46355"/>
      <c r="F46355"/>
      <c r="G46355"/>
      <c r="H46355"/>
      <c r="I46355"/>
      <c r="J46355"/>
      <c r="K46355"/>
      <c r="L46355"/>
      <c r="M46355"/>
      <c r="N46355"/>
      <c r="O46355"/>
      <c r="P46355"/>
      <c r="Q46355"/>
      <c r="R46355"/>
    </row>
    <row r="46356" spans="3:18" x14ac:dyDescent="0.2">
      <c r="C46356"/>
      <c r="E46356"/>
      <c r="F46356"/>
      <c r="G46356"/>
      <c r="H46356"/>
      <c r="I46356"/>
      <c r="J46356"/>
      <c r="K46356"/>
      <c r="L46356"/>
      <c r="M46356"/>
      <c r="N46356"/>
      <c r="O46356"/>
      <c r="P46356"/>
      <c r="Q46356"/>
      <c r="R46356"/>
    </row>
    <row r="46357" spans="3:18" x14ac:dyDescent="0.2">
      <c r="C46357"/>
      <c r="E46357"/>
      <c r="F46357"/>
      <c r="G46357"/>
      <c r="H46357"/>
      <c r="I46357"/>
      <c r="J46357"/>
      <c r="K46357"/>
      <c r="L46357"/>
      <c r="M46357"/>
      <c r="N46357"/>
      <c r="O46357"/>
      <c r="P46357"/>
      <c r="Q46357"/>
      <c r="R46357"/>
    </row>
    <row r="46358" spans="3:18" x14ac:dyDescent="0.2">
      <c r="C46358"/>
      <c r="E46358"/>
      <c r="F46358"/>
      <c r="G46358"/>
      <c r="H46358"/>
      <c r="I46358"/>
      <c r="J46358"/>
      <c r="K46358"/>
      <c r="L46358"/>
      <c r="M46358"/>
      <c r="N46358"/>
      <c r="O46358"/>
      <c r="P46358"/>
      <c r="Q46358"/>
      <c r="R46358"/>
    </row>
    <row r="46359" spans="3:18" x14ac:dyDescent="0.2">
      <c r="C46359"/>
      <c r="E46359"/>
      <c r="F46359"/>
      <c r="G46359"/>
      <c r="H46359"/>
      <c r="I46359"/>
      <c r="J46359"/>
      <c r="K46359"/>
      <c r="L46359"/>
      <c r="M46359"/>
      <c r="N46359"/>
      <c r="O46359"/>
      <c r="P46359"/>
      <c r="Q46359"/>
      <c r="R46359"/>
    </row>
    <row r="46360" spans="3:18" x14ac:dyDescent="0.2">
      <c r="C46360"/>
      <c r="E46360"/>
      <c r="F46360"/>
      <c r="G46360"/>
      <c r="H46360"/>
      <c r="I46360"/>
      <c r="J46360"/>
      <c r="K46360"/>
      <c r="L46360"/>
      <c r="M46360"/>
      <c r="N46360"/>
      <c r="O46360"/>
      <c r="P46360"/>
      <c r="Q46360"/>
      <c r="R46360"/>
    </row>
    <row r="46361" spans="3:18" x14ac:dyDescent="0.2">
      <c r="C46361"/>
      <c r="E46361"/>
      <c r="F46361"/>
      <c r="G46361"/>
      <c r="H46361"/>
      <c r="I46361"/>
      <c r="J46361"/>
      <c r="K46361"/>
      <c r="L46361"/>
      <c r="M46361"/>
      <c r="N46361"/>
      <c r="O46361"/>
      <c r="P46361"/>
      <c r="Q46361"/>
      <c r="R46361"/>
    </row>
    <row r="46362" spans="3:18" x14ac:dyDescent="0.2">
      <c r="C46362"/>
      <c r="E46362"/>
      <c r="F46362"/>
      <c r="G46362"/>
      <c r="H46362"/>
      <c r="I46362"/>
      <c r="J46362"/>
      <c r="K46362"/>
      <c r="L46362"/>
      <c r="M46362"/>
      <c r="N46362"/>
      <c r="O46362"/>
      <c r="P46362"/>
      <c r="Q46362"/>
      <c r="R46362"/>
    </row>
    <row r="46363" spans="3:18" x14ac:dyDescent="0.2">
      <c r="C46363"/>
      <c r="E46363"/>
      <c r="F46363"/>
      <c r="G46363"/>
      <c r="H46363"/>
      <c r="I46363"/>
      <c r="J46363"/>
      <c r="K46363"/>
      <c r="L46363"/>
      <c r="M46363"/>
      <c r="N46363"/>
      <c r="O46363"/>
      <c r="P46363"/>
      <c r="Q46363"/>
      <c r="R46363"/>
    </row>
    <row r="46364" spans="3:18" x14ac:dyDescent="0.2">
      <c r="C46364"/>
      <c r="E46364"/>
      <c r="F46364"/>
      <c r="G46364"/>
      <c r="H46364"/>
      <c r="I46364"/>
      <c r="J46364"/>
      <c r="K46364"/>
      <c r="L46364"/>
      <c r="M46364"/>
      <c r="N46364"/>
      <c r="O46364"/>
      <c r="P46364"/>
      <c r="Q46364"/>
      <c r="R46364"/>
    </row>
    <row r="46365" spans="3:18" x14ac:dyDescent="0.2">
      <c r="C46365"/>
      <c r="E46365"/>
      <c r="F46365"/>
      <c r="G46365"/>
      <c r="H46365"/>
      <c r="I46365"/>
      <c r="J46365"/>
      <c r="K46365"/>
      <c r="L46365"/>
      <c r="M46365"/>
      <c r="N46365"/>
      <c r="O46365"/>
      <c r="P46365"/>
      <c r="Q46365"/>
      <c r="R46365"/>
    </row>
    <row r="46366" spans="3:18" x14ac:dyDescent="0.2">
      <c r="C46366"/>
      <c r="E46366"/>
      <c r="F46366"/>
      <c r="G46366"/>
      <c r="H46366"/>
      <c r="I46366"/>
      <c r="J46366"/>
      <c r="K46366"/>
      <c r="L46366"/>
      <c r="M46366"/>
      <c r="N46366"/>
      <c r="O46366"/>
      <c r="P46366"/>
      <c r="Q46366"/>
      <c r="R46366"/>
    </row>
    <row r="46367" spans="3:18" x14ac:dyDescent="0.2">
      <c r="C46367"/>
      <c r="E46367"/>
      <c r="F46367"/>
      <c r="G46367"/>
      <c r="H46367"/>
      <c r="I46367"/>
      <c r="J46367"/>
      <c r="K46367"/>
      <c r="L46367"/>
      <c r="M46367"/>
      <c r="N46367"/>
      <c r="O46367"/>
      <c r="P46367"/>
      <c r="Q46367"/>
      <c r="R46367"/>
    </row>
    <row r="46368" spans="3:18" x14ac:dyDescent="0.2">
      <c r="C46368"/>
      <c r="E46368"/>
      <c r="F46368"/>
      <c r="G46368"/>
      <c r="H46368"/>
      <c r="I46368"/>
      <c r="J46368"/>
      <c r="K46368"/>
      <c r="L46368"/>
      <c r="M46368"/>
      <c r="N46368"/>
      <c r="O46368"/>
      <c r="P46368"/>
      <c r="Q46368"/>
      <c r="R46368"/>
    </row>
    <row r="46369" spans="3:18" x14ac:dyDescent="0.2">
      <c r="C46369"/>
      <c r="E46369"/>
      <c r="F46369"/>
      <c r="G46369"/>
      <c r="H46369"/>
      <c r="I46369"/>
      <c r="J46369"/>
      <c r="K46369"/>
      <c r="L46369"/>
      <c r="M46369"/>
      <c r="N46369"/>
      <c r="O46369"/>
      <c r="P46369"/>
      <c r="Q46369"/>
      <c r="R46369"/>
    </row>
    <row r="46370" spans="3:18" x14ac:dyDescent="0.2">
      <c r="C46370"/>
      <c r="E46370"/>
      <c r="F46370"/>
      <c r="G46370"/>
      <c r="H46370"/>
      <c r="I46370"/>
      <c r="J46370"/>
      <c r="K46370"/>
      <c r="L46370"/>
      <c r="M46370"/>
      <c r="N46370"/>
      <c r="O46370"/>
      <c r="P46370"/>
      <c r="Q46370"/>
      <c r="R46370"/>
    </row>
    <row r="46371" spans="3:18" x14ac:dyDescent="0.2">
      <c r="C46371"/>
      <c r="E46371"/>
      <c r="F46371"/>
      <c r="G46371"/>
      <c r="H46371"/>
      <c r="I46371"/>
      <c r="J46371"/>
      <c r="K46371"/>
      <c r="L46371"/>
      <c r="M46371"/>
      <c r="N46371"/>
      <c r="O46371"/>
      <c r="P46371"/>
      <c r="Q46371"/>
      <c r="R46371"/>
    </row>
    <row r="46372" spans="3:18" x14ac:dyDescent="0.2">
      <c r="C46372"/>
      <c r="E46372"/>
      <c r="F46372"/>
      <c r="G46372"/>
      <c r="H46372"/>
      <c r="I46372"/>
      <c r="J46372"/>
      <c r="K46372"/>
      <c r="L46372"/>
      <c r="M46372"/>
      <c r="N46372"/>
      <c r="O46372"/>
      <c r="P46372"/>
      <c r="Q46372"/>
      <c r="R46372"/>
    </row>
    <row r="46373" spans="3:18" x14ac:dyDescent="0.2">
      <c r="C46373"/>
      <c r="E46373"/>
      <c r="F46373"/>
      <c r="G46373"/>
      <c r="H46373"/>
      <c r="I46373"/>
      <c r="J46373"/>
      <c r="K46373"/>
      <c r="L46373"/>
      <c r="M46373"/>
      <c r="N46373"/>
      <c r="O46373"/>
      <c r="P46373"/>
      <c r="Q46373"/>
      <c r="R46373"/>
    </row>
    <row r="46374" spans="3:18" x14ac:dyDescent="0.2">
      <c r="C46374"/>
      <c r="E46374"/>
      <c r="F46374"/>
      <c r="G46374"/>
      <c r="H46374"/>
      <c r="I46374"/>
      <c r="J46374"/>
      <c r="K46374"/>
      <c r="L46374"/>
      <c r="M46374"/>
      <c r="N46374"/>
      <c r="O46374"/>
      <c r="P46374"/>
      <c r="Q46374"/>
      <c r="R46374"/>
    </row>
    <row r="46375" spans="3:18" x14ac:dyDescent="0.2">
      <c r="C46375"/>
      <c r="E46375"/>
      <c r="F46375"/>
      <c r="G46375"/>
      <c r="H46375"/>
      <c r="I46375"/>
      <c r="J46375"/>
      <c r="K46375"/>
      <c r="L46375"/>
      <c r="M46375"/>
      <c r="N46375"/>
      <c r="O46375"/>
      <c r="P46375"/>
      <c r="Q46375"/>
      <c r="R46375"/>
    </row>
    <row r="46376" spans="3:18" x14ac:dyDescent="0.2">
      <c r="C46376"/>
      <c r="E46376"/>
      <c r="F46376"/>
      <c r="G46376"/>
      <c r="H46376"/>
      <c r="I46376"/>
      <c r="J46376"/>
      <c r="K46376"/>
      <c r="L46376"/>
      <c r="M46376"/>
      <c r="N46376"/>
      <c r="O46376"/>
      <c r="P46376"/>
      <c r="Q46376"/>
      <c r="R46376"/>
    </row>
    <row r="46377" spans="3:18" x14ac:dyDescent="0.2">
      <c r="C46377"/>
      <c r="E46377"/>
      <c r="F46377"/>
      <c r="G46377"/>
      <c r="H46377"/>
      <c r="I46377"/>
      <c r="J46377"/>
      <c r="K46377"/>
      <c r="L46377"/>
      <c r="M46377"/>
      <c r="N46377"/>
      <c r="O46377"/>
      <c r="P46377"/>
      <c r="Q46377"/>
      <c r="R46377"/>
    </row>
    <row r="46378" spans="3:18" x14ac:dyDescent="0.2">
      <c r="C46378"/>
      <c r="E46378"/>
      <c r="F46378"/>
      <c r="G46378"/>
      <c r="H46378"/>
      <c r="I46378"/>
      <c r="J46378"/>
      <c r="K46378"/>
      <c r="L46378"/>
      <c r="M46378"/>
      <c r="N46378"/>
      <c r="O46378"/>
      <c r="P46378"/>
      <c r="Q46378"/>
      <c r="R46378"/>
    </row>
    <row r="46379" spans="3:18" x14ac:dyDescent="0.2">
      <c r="C46379"/>
      <c r="E46379"/>
      <c r="F46379"/>
      <c r="G46379"/>
      <c r="H46379"/>
      <c r="I46379"/>
      <c r="J46379"/>
      <c r="K46379"/>
      <c r="L46379"/>
      <c r="M46379"/>
      <c r="N46379"/>
      <c r="O46379"/>
      <c r="P46379"/>
      <c r="Q46379"/>
      <c r="R46379"/>
    </row>
    <row r="46380" spans="3:18" x14ac:dyDescent="0.2">
      <c r="C46380"/>
      <c r="E46380"/>
      <c r="F46380"/>
      <c r="G46380"/>
      <c r="H46380"/>
      <c r="I46380"/>
      <c r="J46380"/>
      <c r="K46380"/>
      <c r="L46380"/>
      <c r="M46380"/>
      <c r="N46380"/>
      <c r="O46380"/>
      <c r="P46380"/>
      <c r="Q46380"/>
      <c r="R46380"/>
    </row>
    <row r="46381" spans="3:18" x14ac:dyDescent="0.2">
      <c r="C46381"/>
      <c r="E46381"/>
      <c r="F46381"/>
      <c r="G46381"/>
      <c r="H46381"/>
      <c r="I46381"/>
      <c r="J46381"/>
      <c r="K46381"/>
      <c r="L46381"/>
      <c r="M46381"/>
      <c r="N46381"/>
      <c r="O46381"/>
      <c r="P46381"/>
      <c r="Q46381"/>
      <c r="R46381"/>
    </row>
    <row r="46382" spans="3:18" x14ac:dyDescent="0.2">
      <c r="C46382"/>
      <c r="E46382"/>
      <c r="F46382"/>
      <c r="G46382"/>
      <c r="H46382"/>
      <c r="I46382"/>
      <c r="J46382"/>
      <c r="K46382"/>
      <c r="L46382"/>
      <c r="M46382"/>
      <c r="N46382"/>
      <c r="O46382"/>
      <c r="P46382"/>
      <c r="Q46382"/>
      <c r="R46382"/>
    </row>
    <row r="46383" spans="3:18" x14ac:dyDescent="0.2">
      <c r="C46383"/>
      <c r="E46383"/>
      <c r="F46383"/>
      <c r="G46383"/>
      <c r="H46383"/>
      <c r="I46383"/>
      <c r="J46383"/>
      <c r="K46383"/>
      <c r="L46383"/>
      <c r="M46383"/>
      <c r="N46383"/>
      <c r="O46383"/>
      <c r="P46383"/>
      <c r="Q46383"/>
      <c r="R46383"/>
    </row>
    <row r="46384" spans="3:18" x14ac:dyDescent="0.2">
      <c r="C46384"/>
      <c r="E46384"/>
      <c r="F46384"/>
      <c r="G46384"/>
      <c r="H46384"/>
      <c r="I46384"/>
      <c r="J46384"/>
      <c r="K46384"/>
      <c r="L46384"/>
      <c r="M46384"/>
      <c r="N46384"/>
      <c r="O46384"/>
      <c r="P46384"/>
      <c r="Q46384"/>
      <c r="R46384"/>
    </row>
    <row r="46385" spans="3:18" x14ac:dyDescent="0.2">
      <c r="C46385"/>
      <c r="E46385"/>
      <c r="F46385"/>
      <c r="G46385"/>
      <c r="H46385"/>
      <c r="I46385"/>
      <c r="J46385"/>
      <c r="K46385"/>
      <c r="L46385"/>
      <c r="M46385"/>
      <c r="N46385"/>
      <c r="O46385"/>
      <c r="P46385"/>
      <c r="Q46385"/>
      <c r="R46385"/>
    </row>
    <row r="46386" spans="3:18" x14ac:dyDescent="0.2">
      <c r="C46386"/>
      <c r="E46386"/>
      <c r="F46386"/>
      <c r="G46386"/>
      <c r="H46386"/>
      <c r="I46386"/>
      <c r="J46386"/>
      <c r="K46386"/>
      <c r="L46386"/>
      <c r="M46386"/>
      <c r="N46386"/>
      <c r="O46386"/>
      <c r="P46386"/>
      <c r="Q46386"/>
      <c r="R46386"/>
    </row>
    <row r="46387" spans="3:18" x14ac:dyDescent="0.2">
      <c r="C46387"/>
      <c r="E46387"/>
      <c r="F46387"/>
      <c r="G46387"/>
      <c r="H46387"/>
      <c r="I46387"/>
      <c r="J46387"/>
      <c r="K46387"/>
      <c r="L46387"/>
      <c r="M46387"/>
      <c r="N46387"/>
      <c r="O46387"/>
      <c r="P46387"/>
      <c r="Q46387"/>
      <c r="R46387"/>
    </row>
    <row r="46388" spans="3:18" x14ac:dyDescent="0.2">
      <c r="C46388"/>
      <c r="E46388"/>
      <c r="F46388"/>
      <c r="G46388"/>
      <c r="H46388"/>
      <c r="I46388"/>
      <c r="J46388"/>
      <c r="K46388"/>
      <c r="L46388"/>
      <c r="M46388"/>
      <c r="N46388"/>
      <c r="O46388"/>
      <c r="P46388"/>
      <c r="Q46388"/>
      <c r="R46388"/>
    </row>
    <row r="46389" spans="3:18" x14ac:dyDescent="0.2">
      <c r="C46389"/>
      <c r="E46389"/>
      <c r="F46389"/>
      <c r="G46389"/>
      <c r="H46389"/>
      <c r="I46389"/>
      <c r="J46389"/>
      <c r="K46389"/>
      <c r="L46389"/>
      <c r="M46389"/>
      <c r="N46389"/>
      <c r="O46389"/>
      <c r="P46389"/>
      <c r="Q46389"/>
      <c r="R46389"/>
    </row>
    <row r="46390" spans="3:18" x14ac:dyDescent="0.2">
      <c r="C46390"/>
      <c r="E46390"/>
      <c r="F46390"/>
      <c r="G46390"/>
      <c r="H46390"/>
      <c r="I46390"/>
      <c r="J46390"/>
      <c r="K46390"/>
      <c r="L46390"/>
      <c r="M46390"/>
      <c r="N46390"/>
      <c r="O46390"/>
      <c r="P46390"/>
      <c r="Q46390"/>
      <c r="R46390"/>
    </row>
    <row r="46391" spans="3:18" x14ac:dyDescent="0.2">
      <c r="C46391"/>
      <c r="E46391"/>
      <c r="F46391"/>
      <c r="G46391"/>
      <c r="H46391"/>
      <c r="I46391"/>
      <c r="J46391"/>
      <c r="K46391"/>
      <c r="L46391"/>
      <c r="M46391"/>
      <c r="N46391"/>
      <c r="O46391"/>
      <c r="P46391"/>
      <c r="Q46391"/>
      <c r="R46391"/>
    </row>
    <row r="46392" spans="3:18" x14ac:dyDescent="0.2">
      <c r="C46392"/>
      <c r="E46392"/>
      <c r="F46392"/>
      <c r="G46392"/>
      <c r="H46392"/>
      <c r="I46392"/>
      <c r="J46392"/>
      <c r="K46392"/>
      <c r="L46392"/>
      <c r="M46392"/>
      <c r="N46392"/>
      <c r="O46392"/>
      <c r="P46392"/>
      <c r="Q46392"/>
      <c r="R46392"/>
    </row>
    <row r="46393" spans="3:18" x14ac:dyDescent="0.2">
      <c r="C46393"/>
      <c r="E46393"/>
      <c r="F46393"/>
      <c r="G46393"/>
      <c r="H46393"/>
      <c r="I46393"/>
      <c r="J46393"/>
      <c r="K46393"/>
      <c r="L46393"/>
      <c r="M46393"/>
      <c r="N46393"/>
      <c r="O46393"/>
      <c r="P46393"/>
      <c r="Q46393"/>
      <c r="R46393"/>
    </row>
    <row r="46394" spans="3:18" x14ac:dyDescent="0.2">
      <c r="C46394"/>
      <c r="E46394"/>
      <c r="F46394"/>
      <c r="G46394"/>
      <c r="H46394"/>
      <c r="I46394"/>
      <c r="J46394"/>
      <c r="K46394"/>
      <c r="L46394"/>
      <c r="M46394"/>
      <c r="N46394"/>
      <c r="O46394"/>
      <c r="P46394"/>
      <c r="Q46394"/>
      <c r="R46394"/>
    </row>
    <row r="46395" spans="3:18" x14ac:dyDescent="0.2">
      <c r="C46395"/>
      <c r="E46395"/>
      <c r="F46395"/>
      <c r="G46395"/>
      <c r="H46395"/>
      <c r="I46395"/>
      <c r="J46395"/>
      <c r="K46395"/>
      <c r="L46395"/>
      <c r="M46395"/>
      <c r="N46395"/>
      <c r="O46395"/>
      <c r="P46395"/>
      <c r="Q46395"/>
      <c r="R46395"/>
    </row>
    <row r="46396" spans="3:18" x14ac:dyDescent="0.2">
      <c r="C46396"/>
      <c r="E46396"/>
      <c r="F46396"/>
      <c r="G46396"/>
      <c r="H46396"/>
      <c r="I46396"/>
      <c r="J46396"/>
      <c r="K46396"/>
      <c r="L46396"/>
      <c r="M46396"/>
      <c r="N46396"/>
      <c r="O46396"/>
      <c r="P46396"/>
      <c r="Q46396"/>
      <c r="R46396"/>
    </row>
    <row r="46397" spans="3:18" x14ac:dyDescent="0.2">
      <c r="C46397"/>
      <c r="E46397"/>
      <c r="F46397"/>
      <c r="G46397"/>
      <c r="H46397"/>
      <c r="I46397"/>
      <c r="J46397"/>
      <c r="K46397"/>
      <c r="L46397"/>
      <c r="M46397"/>
      <c r="N46397"/>
      <c r="O46397"/>
      <c r="P46397"/>
      <c r="Q46397"/>
      <c r="R46397"/>
    </row>
    <row r="46398" spans="3:18" x14ac:dyDescent="0.2">
      <c r="C46398"/>
      <c r="E46398"/>
      <c r="F46398"/>
      <c r="G46398"/>
      <c r="H46398"/>
      <c r="I46398"/>
      <c r="J46398"/>
      <c r="K46398"/>
      <c r="L46398"/>
      <c r="M46398"/>
      <c r="N46398"/>
      <c r="O46398"/>
      <c r="P46398"/>
      <c r="Q46398"/>
      <c r="R46398"/>
    </row>
    <row r="46399" spans="3:18" x14ac:dyDescent="0.2">
      <c r="C46399"/>
      <c r="E46399"/>
      <c r="F46399"/>
      <c r="G46399"/>
      <c r="H46399"/>
      <c r="I46399"/>
      <c r="J46399"/>
      <c r="K46399"/>
      <c r="L46399"/>
      <c r="M46399"/>
      <c r="N46399"/>
      <c r="O46399"/>
      <c r="P46399"/>
      <c r="Q46399"/>
      <c r="R46399"/>
    </row>
    <row r="46400" spans="3:18" x14ac:dyDescent="0.2">
      <c r="C46400"/>
      <c r="E46400"/>
      <c r="F46400"/>
      <c r="G46400"/>
      <c r="H46400"/>
      <c r="I46400"/>
      <c r="J46400"/>
      <c r="K46400"/>
      <c r="L46400"/>
      <c r="M46400"/>
      <c r="N46400"/>
      <c r="O46400"/>
      <c r="P46400"/>
      <c r="Q46400"/>
      <c r="R46400"/>
    </row>
    <row r="46401" spans="3:18" x14ac:dyDescent="0.2">
      <c r="C46401"/>
      <c r="E46401"/>
      <c r="F46401"/>
      <c r="G46401"/>
      <c r="H46401"/>
      <c r="I46401"/>
      <c r="J46401"/>
      <c r="K46401"/>
      <c r="L46401"/>
      <c r="M46401"/>
      <c r="N46401"/>
      <c r="O46401"/>
      <c r="P46401"/>
      <c r="Q46401"/>
      <c r="R46401"/>
    </row>
    <row r="46402" spans="3:18" x14ac:dyDescent="0.2">
      <c r="C46402"/>
      <c r="E46402"/>
      <c r="F46402"/>
      <c r="G46402"/>
      <c r="H46402"/>
      <c r="I46402"/>
      <c r="J46402"/>
      <c r="K46402"/>
      <c r="L46402"/>
      <c r="M46402"/>
      <c r="N46402"/>
      <c r="O46402"/>
      <c r="P46402"/>
      <c r="Q46402"/>
      <c r="R46402"/>
    </row>
    <row r="46403" spans="3:18" x14ac:dyDescent="0.2">
      <c r="C46403"/>
      <c r="E46403"/>
      <c r="F46403"/>
      <c r="G46403"/>
      <c r="H46403"/>
      <c r="I46403"/>
      <c r="J46403"/>
      <c r="K46403"/>
      <c r="L46403"/>
      <c r="M46403"/>
      <c r="N46403"/>
      <c r="O46403"/>
      <c r="P46403"/>
      <c r="Q46403"/>
      <c r="R46403"/>
    </row>
    <row r="46404" spans="3:18" x14ac:dyDescent="0.2">
      <c r="C46404"/>
      <c r="E46404"/>
      <c r="F46404"/>
      <c r="G46404"/>
      <c r="H46404"/>
      <c r="I46404"/>
      <c r="J46404"/>
      <c r="K46404"/>
      <c r="L46404"/>
      <c r="M46404"/>
      <c r="N46404"/>
      <c r="O46404"/>
      <c r="P46404"/>
      <c r="Q46404"/>
      <c r="R46404"/>
    </row>
    <row r="46405" spans="3:18" x14ac:dyDescent="0.2">
      <c r="C46405"/>
      <c r="E46405"/>
      <c r="F46405"/>
      <c r="G46405"/>
      <c r="H46405"/>
      <c r="I46405"/>
      <c r="J46405"/>
      <c r="K46405"/>
      <c r="L46405"/>
      <c r="M46405"/>
      <c r="N46405"/>
      <c r="O46405"/>
      <c r="P46405"/>
      <c r="Q46405"/>
      <c r="R46405"/>
    </row>
    <row r="46406" spans="3:18" x14ac:dyDescent="0.2">
      <c r="C46406"/>
      <c r="E46406"/>
      <c r="F46406"/>
      <c r="G46406"/>
      <c r="H46406"/>
      <c r="I46406"/>
      <c r="J46406"/>
      <c r="K46406"/>
      <c r="L46406"/>
      <c r="M46406"/>
      <c r="N46406"/>
      <c r="O46406"/>
      <c r="P46406"/>
      <c r="Q46406"/>
      <c r="R46406"/>
    </row>
    <row r="46407" spans="3:18" x14ac:dyDescent="0.2">
      <c r="C46407"/>
      <c r="E46407"/>
      <c r="F46407"/>
      <c r="G46407"/>
      <c r="H46407"/>
      <c r="I46407"/>
      <c r="J46407"/>
      <c r="K46407"/>
      <c r="L46407"/>
      <c r="M46407"/>
      <c r="N46407"/>
      <c r="O46407"/>
      <c r="P46407"/>
      <c r="Q46407"/>
      <c r="R46407"/>
    </row>
    <row r="46408" spans="3:18" x14ac:dyDescent="0.2">
      <c r="C46408"/>
      <c r="E46408"/>
      <c r="F46408"/>
      <c r="G46408"/>
      <c r="H46408"/>
      <c r="I46408"/>
      <c r="J46408"/>
      <c r="K46408"/>
      <c r="L46408"/>
      <c r="M46408"/>
      <c r="N46408"/>
      <c r="O46408"/>
      <c r="P46408"/>
      <c r="Q46408"/>
      <c r="R46408"/>
    </row>
    <row r="46409" spans="3:18" x14ac:dyDescent="0.2">
      <c r="C46409"/>
      <c r="E46409"/>
      <c r="F46409"/>
      <c r="G46409"/>
      <c r="H46409"/>
      <c r="I46409"/>
      <c r="J46409"/>
      <c r="K46409"/>
      <c r="L46409"/>
      <c r="M46409"/>
      <c r="N46409"/>
      <c r="O46409"/>
      <c r="P46409"/>
      <c r="Q46409"/>
      <c r="R46409"/>
    </row>
    <row r="46410" spans="3:18" x14ac:dyDescent="0.2">
      <c r="C46410"/>
      <c r="E46410"/>
      <c r="F46410"/>
      <c r="G46410"/>
      <c r="H46410"/>
      <c r="I46410"/>
      <c r="J46410"/>
      <c r="K46410"/>
      <c r="L46410"/>
      <c r="M46410"/>
      <c r="N46410"/>
      <c r="O46410"/>
      <c r="P46410"/>
      <c r="Q46410"/>
      <c r="R46410"/>
    </row>
    <row r="46411" spans="3:18" x14ac:dyDescent="0.2">
      <c r="C46411"/>
      <c r="E46411"/>
      <c r="F46411"/>
      <c r="G46411"/>
      <c r="H46411"/>
      <c r="I46411"/>
      <c r="J46411"/>
      <c r="K46411"/>
      <c r="L46411"/>
      <c r="M46411"/>
      <c r="N46411"/>
      <c r="O46411"/>
      <c r="P46411"/>
      <c r="Q46411"/>
      <c r="R46411"/>
    </row>
    <row r="46412" spans="3:18" x14ac:dyDescent="0.2">
      <c r="C46412"/>
      <c r="E46412"/>
      <c r="F46412"/>
      <c r="G46412"/>
      <c r="H46412"/>
      <c r="I46412"/>
      <c r="J46412"/>
      <c r="K46412"/>
      <c r="L46412"/>
      <c r="M46412"/>
      <c r="N46412"/>
      <c r="O46412"/>
      <c r="P46412"/>
      <c r="Q46412"/>
      <c r="R46412"/>
    </row>
    <row r="46413" spans="3:18" x14ac:dyDescent="0.2">
      <c r="C46413"/>
      <c r="E46413"/>
      <c r="F46413"/>
      <c r="G46413"/>
      <c r="H46413"/>
      <c r="I46413"/>
      <c r="J46413"/>
      <c r="K46413"/>
      <c r="L46413"/>
      <c r="M46413"/>
      <c r="N46413"/>
      <c r="O46413"/>
      <c r="P46413"/>
      <c r="Q46413"/>
      <c r="R46413"/>
    </row>
    <row r="46414" spans="3:18" x14ac:dyDescent="0.2">
      <c r="C46414"/>
      <c r="E46414"/>
      <c r="F46414"/>
      <c r="G46414"/>
      <c r="H46414"/>
      <c r="I46414"/>
      <c r="J46414"/>
      <c r="K46414"/>
      <c r="L46414"/>
      <c r="M46414"/>
      <c r="N46414"/>
      <c r="O46414"/>
      <c r="P46414"/>
      <c r="Q46414"/>
      <c r="R46414"/>
    </row>
    <row r="46415" spans="3:18" x14ac:dyDescent="0.2">
      <c r="C46415"/>
      <c r="E46415"/>
      <c r="F46415"/>
      <c r="G46415"/>
      <c r="H46415"/>
      <c r="I46415"/>
      <c r="J46415"/>
      <c r="K46415"/>
      <c r="L46415"/>
      <c r="M46415"/>
      <c r="N46415"/>
      <c r="O46415"/>
      <c r="P46415"/>
      <c r="Q46415"/>
      <c r="R46415"/>
    </row>
    <row r="46416" spans="3:18" x14ac:dyDescent="0.2">
      <c r="C46416"/>
      <c r="E46416"/>
      <c r="F46416"/>
      <c r="G46416"/>
      <c r="H46416"/>
      <c r="I46416"/>
      <c r="J46416"/>
      <c r="K46416"/>
      <c r="L46416"/>
      <c r="M46416"/>
      <c r="N46416"/>
      <c r="O46416"/>
      <c r="P46416"/>
      <c r="Q46416"/>
      <c r="R46416"/>
    </row>
    <row r="46417" spans="3:18" x14ac:dyDescent="0.2">
      <c r="C46417"/>
      <c r="E46417"/>
      <c r="F46417"/>
      <c r="G46417"/>
      <c r="H46417"/>
      <c r="I46417"/>
      <c r="J46417"/>
      <c r="K46417"/>
      <c r="L46417"/>
      <c r="M46417"/>
      <c r="N46417"/>
      <c r="O46417"/>
      <c r="P46417"/>
      <c r="Q46417"/>
      <c r="R46417"/>
    </row>
    <row r="46418" spans="3:18" x14ac:dyDescent="0.2">
      <c r="C46418"/>
      <c r="E46418"/>
      <c r="F46418"/>
      <c r="G46418"/>
      <c r="H46418"/>
      <c r="I46418"/>
      <c r="J46418"/>
      <c r="K46418"/>
      <c r="L46418"/>
      <c r="M46418"/>
      <c r="N46418"/>
      <c r="O46418"/>
      <c r="P46418"/>
      <c r="Q46418"/>
      <c r="R46418"/>
    </row>
    <row r="46419" spans="3:18" x14ac:dyDescent="0.2">
      <c r="C46419"/>
      <c r="E46419"/>
      <c r="F46419"/>
      <c r="G46419"/>
      <c r="H46419"/>
      <c r="I46419"/>
      <c r="J46419"/>
      <c r="K46419"/>
      <c r="L46419"/>
      <c r="M46419"/>
      <c r="N46419"/>
      <c r="O46419"/>
      <c r="P46419"/>
      <c r="Q46419"/>
      <c r="R46419"/>
    </row>
    <row r="46420" spans="3:18" x14ac:dyDescent="0.2">
      <c r="C46420"/>
      <c r="E46420"/>
      <c r="F46420"/>
      <c r="G46420"/>
      <c r="H46420"/>
      <c r="I46420"/>
      <c r="J46420"/>
      <c r="K46420"/>
      <c r="L46420"/>
      <c r="M46420"/>
      <c r="N46420"/>
      <c r="O46420"/>
      <c r="P46420"/>
      <c r="Q46420"/>
      <c r="R46420"/>
    </row>
    <row r="46421" spans="3:18" x14ac:dyDescent="0.2">
      <c r="C46421"/>
      <c r="E46421"/>
      <c r="F46421"/>
      <c r="G46421"/>
      <c r="H46421"/>
      <c r="I46421"/>
      <c r="J46421"/>
      <c r="K46421"/>
      <c r="L46421"/>
      <c r="M46421"/>
      <c r="N46421"/>
      <c r="O46421"/>
      <c r="P46421"/>
      <c r="Q46421"/>
      <c r="R46421"/>
    </row>
    <row r="46422" spans="3:18" x14ac:dyDescent="0.2">
      <c r="C46422"/>
      <c r="E46422"/>
      <c r="F46422"/>
      <c r="G46422"/>
      <c r="H46422"/>
      <c r="I46422"/>
      <c r="J46422"/>
      <c r="K46422"/>
      <c r="L46422"/>
      <c r="M46422"/>
      <c r="N46422"/>
      <c r="O46422"/>
      <c r="P46422"/>
      <c r="Q46422"/>
      <c r="R46422"/>
    </row>
    <row r="46423" spans="3:18" x14ac:dyDescent="0.2">
      <c r="C46423"/>
      <c r="E46423"/>
      <c r="F46423"/>
      <c r="G46423"/>
      <c r="H46423"/>
      <c r="I46423"/>
      <c r="J46423"/>
      <c r="K46423"/>
      <c r="L46423"/>
      <c r="M46423"/>
      <c r="N46423"/>
      <c r="O46423"/>
      <c r="P46423"/>
      <c r="Q46423"/>
      <c r="R46423"/>
    </row>
    <row r="46424" spans="3:18" x14ac:dyDescent="0.2">
      <c r="C46424"/>
      <c r="E46424"/>
      <c r="F46424"/>
      <c r="G46424"/>
      <c r="H46424"/>
      <c r="I46424"/>
      <c r="J46424"/>
      <c r="K46424"/>
      <c r="L46424"/>
      <c r="M46424"/>
      <c r="N46424"/>
      <c r="O46424"/>
      <c r="P46424"/>
      <c r="Q46424"/>
      <c r="R46424"/>
    </row>
    <row r="46425" spans="3:18" x14ac:dyDescent="0.2">
      <c r="C46425"/>
      <c r="E46425"/>
      <c r="F46425"/>
      <c r="G46425"/>
      <c r="H46425"/>
      <c r="I46425"/>
      <c r="J46425"/>
      <c r="K46425"/>
      <c r="L46425"/>
      <c r="M46425"/>
      <c r="N46425"/>
      <c r="O46425"/>
      <c r="P46425"/>
      <c r="Q46425"/>
      <c r="R46425"/>
    </row>
    <row r="46426" spans="3:18" x14ac:dyDescent="0.2">
      <c r="C46426"/>
      <c r="E46426"/>
      <c r="F46426"/>
      <c r="G46426"/>
      <c r="H46426"/>
      <c r="I46426"/>
      <c r="J46426"/>
      <c r="K46426"/>
      <c r="L46426"/>
      <c r="M46426"/>
      <c r="N46426"/>
      <c r="O46426"/>
      <c r="P46426"/>
      <c r="Q46426"/>
      <c r="R46426"/>
    </row>
    <row r="46427" spans="3:18" x14ac:dyDescent="0.2">
      <c r="C46427"/>
      <c r="E46427"/>
      <c r="F46427"/>
      <c r="G46427"/>
      <c r="H46427"/>
      <c r="I46427"/>
      <c r="J46427"/>
      <c r="K46427"/>
      <c r="L46427"/>
      <c r="M46427"/>
      <c r="N46427"/>
      <c r="O46427"/>
      <c r="P46427"/>
      <c r="Q46427"/>
      <c r="R46427"/>
    </row>
    <row r="46428" spans="3:18" x14ac:dyDescent="0.2">
      <c r="C46428"/>
      <c r="E46428"/>
      <c r="F46428"/>
      <c r="G46428"/>
      <c r="H46428"/>
      <c r="I46428"/>
      <c r="J46428"/>
      <c r="K46428"/>
      <c r="L46428"/>
      <c r="M46428"/>
      <c r="N46428"/>
      <c r="O46428"/>
      <c r="P46428"/>
      <c r="Q46428"/>
      <c r="R46428"/>
    </row>
    <row r="46429" spans="3:18" x14ac:dyDescent="0.2">
      <c r="C46429"/>
      <c r="E46429"/>
      <c r="F46429"/>
      <c r="G46429"/>
      <c r="H46429"/>
      <c r="I46429"/>
      <c r="J46429"/>
      <c r="K46429"/>
      <c r="L46429"/>
      <c r="M46429"/>
      <c r="N46429"/>
      <c r="O46429"/>
      <c r="P46429"/>
      <c r="Q46429"/>
      <c r="R46429"/>
    </row>
    <row r="46430" spans="3:18" x14ac:dyDescent="0.2">
      <c r="C46430"/>
      <c r="E46430"/>
      <c r="F46430"/>
      <c r="G46430"/>
      <c r="H46430"/>
      <c r="I46430"/>
      <c r="J46430"/>
      <c r="K46430"/>
      <c r="L46430"/>
      <c r="M46430"/>
      <c r="N46430"/>
      <c r="O46430"/>
      <c r="P46430"/>
      <c r="Q46430"/>
      <c r="R46430"/>
    </row>
    <row r="46431" spans="3:18" x14ac:dyDescent="0.2">
      <c r="C46431"/>
      <c r="E46431"/>
      <c r="F46431"/>
      <c r="G46431"/>
      <c r="H46431"/>
      <c r="I46431"/>
      <c r="J46431"/>
      <c r="K46431"/>
      <c r="L46431"/>
      <c r="M46431"/>
      <c r="N46431"/>
      <c r="O46431"/>
      <c r="P46431"/>
      <c r="Q46431"/>
      <c r="R46431"/>
    </row>
    <row r="46432" spans="3:18" x14ac:dyDescent="0.2">
      <c r="C46432"/>
      <c r="E46432"/>
      <c r="F46432"/>
      <c r="G46432"/>
      <c r="H46432"/>
      <c r="I46432"/>
      <c r="J46432"/>
      <c r="K46432"/>
      <c r="L46432"/>
      <c r="M46432"/>
      <c r="N46432"/>
      <c r="O46432"/>
      <c r="P46432"/>
      <c r="Q46432"/>
      <c r="R46432"/>
    </row>
    <row r="46433" spans="3:18" x14ac:dyDescent="0.2">
      <c r="C46433"/>
      <c r="E46433"/>
      <c r="F46433"/>
      <c r="G46433"/>
      <c r="H46433"/>
      <c r="I46433"/>
      <c r="J46433"/>
      <c r="K46433"/>
      <c r="L46433"/>
      <c r="M46433"/>
      <c r="N46433"/>
      <c r="O46433"/>
      <c r="P46433"/>
      <c r="Q46433"/>
      <c r="R46433"/>
    </row>
    <row r="46434" spans="3:18" x14ac:dyDescent="0.2">
      <c r="C46434"/>
      <c r="E46434"/>
      <c r="F46434"/>
      <c r="G46434"/>
      <c r="H46434"/>
      <c r="I46434"/>
      <c r="J46434"/>
      <c r="K46434"/>
      <c r="L46434"/>
      <c r="M46434"/>
      <c r="N46434"/>
      <c r="O46434"/>
      <c r="P46434"/>
      <c r="Q46434"/>
      <c r="R46434"/>
    </row>
    <row r="46435" spans="3:18" x14ac:dyDescent="0.2">
      <c r="C46435"/>
      <c r="E46435"/>
      <c r="F46435"/>
      <c r="G46435"/>
      <c r="H46435"/>
      <c r="I46435"/>
      <c r="J46435"/>
      <c r="K46435"/>
      <c r="L46435"/>
      <c r="M46435"/>
      <c r="N46435"/>
      <c r="O46435"/>
      <c r="P46435"/>
      <c r="Q46435"/>
      <c r="R46435"/>
    </row>
    <row r="46436" spans="3:18" x14ac:dyDescent="0.2">
      <c r="C46436"/>
      <c r="E46436"/>
      <c r="F46436"/>
      <c r="G46436"/>
      <c r="H46436"/>
      <c r="I46436"/>
      <c r="J46436"/>
      <c r="K46436"/>
      <c r="L46436"/>
      <c r="M46436"/>
      <c r="N46436"/>
      <c r="O46436"/>
      <c r="P46436"/>
      <c r="Q46436"/>
      <c r="R46436"/>
    </row>
    <row r="46437" spans="3:18" x14ac:dyDescent="0.2">
      <c r="C46437"/>
      <c r="E46437"/>
      <c r="F46437"/>
      <c r="G46437"/>
      <c r="H46437"/>
      <c r="I46437"/>
      <c r="J46437"/>
      <c r="K46437"/>
      <c r="L46437"/>
      <c r="M46437"/>
      <c r="N46437"/>
      <c r="O46437"/>
      <c r="P46437"/>
      <c r="Q46437"/>
      <c r="R46437"/>
    </row>
    <row r="46438" spans="3:18" x14ac:dyDescent="0.2">
      <c r="C46438"/>
      <c r="E46438"/>
      <c r="F46438"/>
      <c r="G46438"/>
      <c r="H46438"/>
      <c r="I46438"/>
      <c r="J46438"/>
      <c r="K46438"/>
      <c r="L46438"/>
      <c r="M46438"/>
      <c r="N46438"/>
      <c r="O46438"/>
      <c r="P46438"/>
      <c r="Q46438"/>
      <c r="R46438"/>
    </row>
    <row r="46439" spans="3:18" x14ac:dyDescent="0.2">
      <c r="C46439"/>
      <c r="E46439"/>
      <c r="F46439"/>
      <c r="G46439"/>
      <c r="H46439"/>
      <c r="I46439"/>
      <c r="J46439"/>
      <c r="K46439"/>
      <c r="L46439"/>
      <c r="M46439"/>
      <c r="N46439"/>
      <c r="O46439"/>
      <c r="P46439"/>
      <c r="Q46439"/>
      <c r="R46439"/>
    </row>
    <row r="46440" spans="3:18" x14ac:dyDescent="0.2">
      <c r="C46440"/>
      <c r="E46440"/>
      <c r="F46440"/>
      <c r="G46440"/>
      <c r="H46440"/>
      <c r="I46440"/>
      <c r="J46440"/>
      <c r="K46440"/>
      <c r="L46440"/>
      <c r="M46440"/>
      <c r="N46440"/>
      <c r="O46440"/>
      <c r="P46440"/>
      <c r="Q46440"/>
      <c r="R46440"/>
    </row>
    <row r="46441" spans="3:18" x14ac:dyDescent="0.2">
      <c r="C46441"/>
      <c r="E46441"/>
      <c r="F46441"/>
      <c r="G46441"/>
      <c r="H46441"/>
      <c r="I46441"/>
      <c r="J46441"/>
      <c r="K46441"/>
      <c r="L46441"/>
      <c r="M46441"/>
      <c r="N46441"/>
      <c r="O46441"/>
      <c r="P46441"/>
      <c r="Q46441"/>
      <c r="R46441"/>
    </row>
    <row r="46442" spans="3:18" x14ac:dyDescent="0.2">
      <c r="C46442"/>
      <c r="E46442"/>
      <c r="F46442"/>
      <c r="G46442"/>
      <c r="H46442"/>
      <c r="I46442"/>
      <c r="J46442"/>
      <c r="K46442"/>
      <c r="L46442"/>
      <c r="M46442"/>
      <c r="N46442"/>
      <c r="O46442"/>
      <c r="P46442"/>
      <c r="Q46442"/>
      <c r="R46442"/>
    </row>
    <row r="46443" spans="3:18" x14ac:dyDescent="0.2">
      <c r="C46443"/>
      <c r="E46443"/>
      <c r="F46443"/>
      <c r="G46443"/>
      <c r="H46443"/>
      <c r="I46443"/>
      <c r="J46443"/>
      <c r="K46443"/>
      <c r="L46443"/>
      <c r="M46443"/>
      <c r="N46443"/>
      <c r="O46443"/>
      <c r="P46443"/>
      <c r="Q46443"/>
      <c r="R46443"/>
    </row>
    <row r="46444" spans="3:18" x14ac:dyDescent="0.2">
      <c r="C46444"/>
      <c r="E46444"/>
      <c r="F46444"/>
      <c r="G46444"/>
      <c r="H46444"/>
      <c r="I46444"/>
      <c r="J46444"/>
      <c r="K46444"/>
      <c r="L46444"/>
      <c r="M46444"/>
      <c r="N46444"/>
      <c r="O46444"/>
      <c r="P46444"/>
      <c r="Q46444"/>
      <c r="R46444"/>
    </row>
    <row r="46445" spans="3:18" x14ac:dyDescent="0.2">
      <c r="C46445"/>
      <c r="E46445"/>
      <c r="F46445"/>
      <c r="G46445"/>
      <c r="H46445"/>
      <c r="I46445"/>
      <c r="J46445"/>
      <c r="K46445"/>
      <c r="L46445"/>
      <c r="M46445"/>
      <c r="N46445"/>
      <c r="O46445"/>
      <c r="P46445"/>
      <c r="Q46445"/>
      <c r="R46445"/>
    </row>
    <row r="46446" spans="3:18" x14ac:dyDescent="0.2">
      <c r="C46446"/>
      <c r="E46446"/>
      <c r="F46446"/>
      <c r="G46446"/>
      <c r="H46446"/>
      <c r="I46446"/>
      <c r="J46446"/>
      <c r="K46446"/>
      <c r="L46446"/>
      <c r="M46446"/>
      <c r="N46446"/>
      <c r="O46446"/>
      <c r="P46446"/>
      <c r="Q46446"/>
      <c r="R46446"/>
    </row>
    <row r="46447" spans="3:18" x14ac:dyDescent="0.2">
      <c r="C46447"/>
      <c r="E46447"/>
      <c r="F46447"/>
      <c r="G46447"/>
      <c r="H46447"/>
      <c r="I46447"/>
      <c r="J46447"/>
      <c r="K46447"/>
      <c r="L46447"/>
      <c r="M46447"/>
      <c r="N46447"/>
      <c r="O46447"/>
      <c r="P46447"/>
      <c r="Q46447"/>
      <c r="R46447"/>
    </row>
    <row r="46448" spans="3:18" x14ac:dyDescent="0.2">
      <c r="C46448"/>
      <c r="E46448"/>
      <c r="F46448"/>
      <c r="G46448"/>
      <c r="H46448"/>
      <c r="I46448"/>
      <c r="J46448"/>
      <c r="K46448"/>
      <c r="L46448"/>
      <c r="M46448"/>
      <c r="N46448"/>
      <c r="O46448"/>
      <c r="P46448"/>
      <c r="Q46448"/>
      <c r="R46448"/>
    </row>
    <row r="46449" spans="3:18" x14ac:dyDescent="0.2">
      <c r="C46449"/>
      <c r="E46449"/>
      <c r="F46449"/>
      <c r="G46449"/>
      <c r="H46449"/>
      <c r="I46449"/>
      <c r="J46449"/>
      <c r="K46449"/>
      <c r="L46449"/>
      <c r="M46449"/>
      <c r="N46449"/>
      <c r="O46449"/>
      <c r="P46449"/>
      <c r="Q46449"/>
      <c r="R46449"/>
    </row>
    <row r="46450" spans="3:18" x14ac:dyDescent="0.2">
      <c r="C46450"/>
      <c r="E46450"/>
      <c r="F46450"/>
      <c r="G46450"/>
      <c r="H46450"/>
      <c r="I46450"/>
      <c r="J46450"/>
      <c r="K46450"/>
      <c r="L46450"/>
      <c r="M46450"/>
      <c r="N46450"/>
      <c r="O46450"/>
      <c r="P46450"/>
      <c r="Q46450"/>
      <c r="R46450"/>
    </row>
    <row r="46451" spans="3:18" x14ac:dyDescent="0.2">
      <c r="C46451"/>
      <c r="E46451"/>
      <c r="F46451"/>
      <c r="G46451"/>
      <c r="H46451"/>
      <c r="I46451"/>
      <c r="J46451"/>
      <c r="K46451"/>
      <c r="L46451"/>
      <c r="M46451"/>
      <c r="N46451"/>
      <c r="O46451"/>
      <c r="P46451"/>
      <c r="Q46451"/>
      <c r="R46451"/>
    </row>
    <row r="46452" spans="3:18" x14ac:dyDescent="0.2">
      <c r="C46452"/>
      <c r="E46452"/>
      <c r="F46452"/>
      <c r="G46452"/>
      <c r="H46452"/>
      <c r="I46452"/>
      <c r="J46452"/>
      <c r="K46452"/>
      <c r="L46452"/>
      <c r="M46452"/>
      <c r="N46452"/>
      <c r="O46452"/>
      <c r="P46452"/>
      <c r="Q46452"/>
      <c r="R46452"/>
    </row>
    <row r="46453" spans="3:18" x14ac:dyDescent="0.2">
      <c r="C46453"/>
      <c r="E46453"/>
      <c r="F46453"/>
      <c r="G46453"/>
      <c r="H46453"/>
      <c r="I46453"/>
      <c r="J46453"/>
      <c r="K46453"/>
      <c r="L46453"/>
      <c r="M46453"/>
      <c r="N46453"/>
      <c r="O46453"/>
      <c r="P46453"/>
      <c r="Q46453"/>
      <c r="R46453"/>
    </row>
    <row r="46454" spans="3:18" x14ac:dyDescent="0.2">
      <c r="C46454"/>
      <c r="E46454"/>
      <c r="F46454"/>
      <c r="G46454"/>
      <c r="H46454"/>
      <c r="I46454"/>
      <c r="J46454"/>
      <c r="K46454"/>
      <c r="L46454"/>
      <c r="M46454"/>
      <c r="N46454"/>
      <c r="O46454"/>
      <c r="P46454"/>
      <c r="Q46454"/>
      <c r="R46454"/>
    </row>
    <row r="46455" spans="3:18" x14ac:dyDescent="0.2">
      <c r="C46455"/>
      <c r="E46455"/>
      <c r="F46455"/>
      <c r="G46455"/>
      <c r="H46455"/>
      <c r="I46455"/>
      <c r="J46455"/>
      <c r="K46455"/>
      <c r="L46455"/>
      <c r="M46455"/>
      <c r="N46455"/>
      <c r="O46455"/>
      <c r="P46455"/>
      <c r="Q46455"/>
      <c r="R46455"/>
    </row>
    <row r="46456" spans="3:18" x14ac:dyDescent="0.2">
      <c r="C46456"/>
      <c r="E46456"/>
      <c r="F46456"/>
      <c r="G46456"/>
      <c r="H46456"/>
      <c r="I46456"/>
      <c r="J46456"/>
      <c r="K46456"/>
      <c r="L46456"/>
      <c r="M46456"/>
      <c r="N46456"/>
      <c r="O46456"/>
      <c r="P46456"/>
      <c r="Q46456"/>
      <c r="R46456"/>
    </row>
    <row r="46457" spans="3:18" x14ac:dyDescent="0.2">
      <c r="C46457"/>
      <c r="E46457"/>
      <c r="F46457"/>
      <c r="G46457"/>
      <c r="H46457"/>
      <c r="I46457"/>
      <c r="J46457"/>
      <c r="K46457"/>
      <c r="L46457"/>
      <c r="M46457"/>
      <c r="N46457"/>
      <c r="O46457"/>
      <c r="P46457"/>
      <c r="Q46457"/>
      <c r="R46457"/>
    </row>
    <row r="46458" spans="3:18" x14ac:dyDescent="0.2">
      <c r="C46458"/>
      <c r="E46458"/>
      <c r="F46458"/>
      <c r="G46458"/>
      <c r="H46458"/>
      <c r="I46458"/>
      <c r="J46458"/>
      <c r="K46458"/>
      <c r="L46458"/>
      <c r="M46458"/>
      <c r="N46458"/>
      <c r="O46458"/>
      <c r="P46458"/>
      <c r="Q46458"/>
      <c r="R46458"/>
    </row>
    <row r="46459" spans="3:18" x14ac:dyDescent="0.2">
      <c r="C46459"/>
      <c r="E46459"/>
      <c r="F46459"/>
      <c r="G46459"/>
      <c r="H46459"/>
      <c r="I46459"/>
      <c r="J46459"/>
      <c r="K46459"/>
      <c r="L46459"/>
      <c r="M46459"/>
      <c r="N46459"/>
      <c r="O46459"/>
      <c r="P46459"/>
      <c r="Q46459"/>
      <c r="R46459"/>
    </row>
    <row r="46460" spans="3:18" x14ac:dyDescent="0.2">
      <c r="C46460"/>
      <c r="E46460"/>
      <c r="F46460"/>
      <c r="G46460"/>
      <c r="H46460"/>
      <c r="I46460"/>
      <c r="J46460"/>
      <c r="K46460"/>
      <c r="L46460"/>
      <c r="M46460"/>
      <c r="N46460"/>
      <c r="O46460"/>
      <c r="P46460"/>
      <c r="Q46460"/>
      <c r="R46460"/>
    </row>
    <row r="46461" spans="3:18" x14ac:dyDescent="0.2">
      <c r="C46461"/>
      <c r="E46461"/>
      <c r="F46461"/>
      <c r="G46461"/>
      <c r="H46461"/>
      <c r="I46461"/>
      <c r="J46461"/>
      <c r="K46461"/>
      <c r="L46461"/>
      <c r="M46461"/>
      <c r="N46461"/>
      <c r="O46461"/>
      <c r="P46461"/>
      <c r="Q46461"/>
      <c r="R46461"/>
    </row>
    <row r="46462" spans="3:18" x14ac:dyDescent="0.2">
      <c r="C46462"/>
      <c r="E46462"/>
      <c r="F46462"/>
      <c r="G46462"/>
      <c r="H46462"/>
      <c r="I46462"/>
      <c r="J46462"/>
      <c r="K46462"/>
      <c r="L46462"/>
      <c r="M46462"/>
      <c r="N46462"/>
      <c r="O46462"/>
      <c r="P46462"/>
      <c r="Q46462"/>
      <c r="R46462"/>
    </row>
    <row r="46463" spans="3:18" x14ac:dyDescent="0.2">
      <c r="C46463"/>
      <c r="E46463"/>
      <c r="F46463"/>
      <c r="G46463"/>
      <c r="H46463"/>
      <c r="I46463"/>
      <c r="J46463"/>
      <c r="K46463"/>
      <c r="L46463"/>
      <c r="M46463"/>
      <c r="N46463"/>
      <c r="O46463"/>
      <c r="P46463"/>
      <c r="Q46463"/>
      <c r="R46463"/>
    </row>
    <row r="46464" spans="3:18" x14ac:dyDescent="0.2">
      <c r="C46464"/>
      <c r="E46464"/>
      <c r="F46464"/>
      <c r="G46464"/>
      <c r="H46464"/>
      <c r="I46464"/>
      <c r="J46464"/>
      <c r="K46464"/>
      <c r="L46464"/>
      <c r="M46464"/>
      <c r="N46464"/>
      <c r="O46464"/>
      <c r="P46464"/>
      <c r="Q46464"/>
      <c r="R46464"/>
    </row>
    <row r="46465" spans="3:18" x14ac:dyDescent="0.2">
      <c r="C46465"/>
      <c r="E46465"/>
      <c r="F46465"/>
      <c r="G46465"/>
      <c r="H46465"/>
      <c r="I46465"/>
      <c r="J46465"/>
      <c r="K46465"/>
      <c r="L46465"/>
      <c r="M46465"/>
      <c r="N46465"/>
      <c r="O46465"/>
      <c r="P46465"/>
      <c r="Q46465"/>
      <c r="R46465"/>
    </row>
    <row r="46466" spans="3:18" x14ac:dyDescent="0.2">
      <c r="C46466"/>
      <c r="E46466"/>
      <c r="F46466"/>
      <c r="G46466"/>
      <c r="H46466"/>
      <c r="I46466"/>
      <c r="J46466"/>
      <c r="K46466"/>
      <c r="L46466"/>
      <c r="M46466"/>
      <c r="N46466"/>
      <c r="O46466"/>
      <c r="P46466"/>
      <c r="Q46466"/>
      <c r="R46466"/>
    </row>
    <row r="46467" spans="3:18" x14ac:dyDescent="0.2">
      <c r="C46467"/>
      <c r="E46467"/>
      <c r="F46467"/>
      <c r="G46467"/>
      <c r="H46467"/>
      <c r="I46467"/>
      <c r="J46467"/>
      <c r="K46467"/>
      <c r="L46467"/>
      <c r="M46467"/>
      <c r="N46467"/>
      <c r="O46467"/>
      <c r="P46467"/>
      <c r="Q46467"/>
      <c r="R46467"/>
    </row>
    <row r="46468" spans="3:18" x14ac:dyDescent="0.2">
      <c r="C46468"/>
      <c r="E46468"/>
      <c r="F46468"/>
      <c r="G46468"/>
      <c r="H46468"/>
      <c r="I46468"/>
      <c r="J46468"/>
      <c r="K46468"/>
      <c r="L46468"/>
      <c r="M46468"/>
      <c r="N46468"/>
      <c r="O46468"/>
      <c r="P46468"/>
      <c r="Q46468"/>
      <c r="R46468"/>
    </row>
    <row r="46469" spans="3:18" x14ac:dyDescent="0.2">
      <c r="C46469"/>
      <c r="E46469"/>
      <c r="F46469"/>
      <c r="G46469"/>
      <c r="H46469"/>
      <c r="I46469"/>
      <c r="J46469"/>
      <c r="K46469"/>
      <c r="L46469"/>
      <c r="M46469"/>
      <c r="N46469"/>
      <c r="O46469"/>
      <c r="P46469"/>
      <c r="Q46469"/>
      <c r="R46469"/>
    </row>
    <row r="46470" spans="3:18" x14ac:dyDescent="0.2">
      <c r="C46470"/>
      <c r="E46470"/>
      <c r="F46470"/>
      <c r="G46470"/>
      <c r="H46470"/>
      <c r="I46470"/>
      <c r="J46470"/>
      <c r="K46470"/>
      <c r="L46470"/>
      <c r="M46470"/>
      <c r="N46470"/>
      <c r="O46470"/>
      <c r="P46470"/>
      <c r="Q46470"/>
      <c r="R46470"/>
    </row>
    <row r="46471" spans="3:18" x14ac:dyDescent="0.2">
      <c r="C46471"/>
      <c r="E46471"/>
      <c r="F46471"/>
      <c r="G46471"/>
      <c r="H46471"/>
      <c r="I46471"/>
      <c r="J46471"/>
      <c r="K46471"/>
      <c r="L46471"/>
      <c r="M46471"/>
      <c r="N46471"/>
      <c r="O46471"/>
      <c r="P46471"/>
      <c r="Q46471"/>
      <c r="R46471"/>
    </row>
    <row r="46472" spans="3:18" x14ac:dyDescent="0.2">
      <c r="C46472"/>
      <c r="E46472"/>
      <c r="F46472"/>
      <c r="G46472"/>
      <c r="H46472"/>
      <c r="I46472"/>
      <c r="J46472"/>
      <c r="K46472"/>
      <c r="L46472"/>
      <c r="M46472"/>
      <c r="N46472"/>
      <c r="O46472"/>
      <c r="P46472"/>
      <c r="Q46472"/>
      <c r="R46472"/>
    </row>
    <row r="46473" spans="3:18" x14ac:dyDescent="0.2">
      <c r="C46473"/>
      <c r="E46473"/>
      <c r="F46473"/>
      <c r="G46473"/>
      <c r="H46473"/>
      <c r="I46473"/>
      <c r="J46473"/>
      <c r="K46473"/>
      <c r="L46473"/>
      <c r="M46473"/>
      <c r="N46473"/>
      <c r="O46473"/>
      <c r="P46473"/>
      <c r="Q46473"/>
      <c r="R46473"/>
    </row>
    <row r="46474" spans="3:18" x14ac:dyDescent="0.2">
      <c r="C46474"/>
      <c r="E46474"/>
      <c r="F46474"/>
      <c r="G46474"/>
      <c r="H46474"/>
      <c r="I46474"/>
      <c r="J46474"/>
      <c r="K46474"/>
      <c r="L46474"/>
      <c r="M46474"/>
      <c r="N46474"/>
      <c r="O46474"/>
      <c r="P46474"/>
      <c r="Q46474"/>
      <c r="R46474"/>
    </row>
    <row r="46475" spans="3:18" x14ac:dyDescent="0.2">
      <c r="C46475"/>
      <c r="E46475"/>
      <c r="F46475"/>
      <c r="G46475"/>
      <c r="H46475"/>
      <c r="I46475"/>
      <c r="J46475"/>
      <c r="K46475"/>
      <c r="L46475"/>
      <c r="M46475"/>
      <c r="N46475"/>
      <c r="O46475"/>
      <c r="P46475"/>
      <c r="Q46475"/>
      <c r="R46475"/>
    </row>
    <row r="46476" spans="3:18" x14ac:dyDescent="0.2">
      <c r="C46476"/>
      <c r="E46476"/>
      <c r="F46476"/>
      <c r="G46476"/>
      <c r="H46476"/>
      <c r="I46476"/>
      <c r="J46476"/>
      <c r="K46476"/>
      <c r="L46476"/>
      <c r="M46476"/>
      <c r="N46476"/>
      <c r="O46476"/>
      <c r="P46476"/>
      <c r="Q46476"/>
      <c r="R46476"/>
    </row>
    <row r="46477" spans="3:18" x14ac:dyDescent="0.2">
      <c r="C46477"/>
      <c r="E46477"/>
      <c r="F46477"/>
      <c r="G46477"/>
      <c r="H46477"/>
      <c r="I46477"/>
      <c r="J46477"/>
      <c r="K46477"/>
      <c r="L46477"/>
      <c r="M46477"/>
      <c r="N46477"/>
      <c r="O46477"/>
      <c r="P46477"/>
      <c r="Q46477"/>
      <c r="R46477"/>
    </row>
    <row r="46478" spans="3:18" x14ac:dyDescent="0.2">
      <c r="C46478"/>
      <c r="E46478"/>
      <c r="F46478"/>
      <c r="G46478"/>
      <c r="H46478"/>
      <c r="I46478"/>
      <c r="J46478"/>
      <c r="K46478"/>
      <c r="L46478"/>
      <c r="M46478"/>
      <c r="N46478"/>
      <c r="O46478"/>
      <c r="P46478"/>
      <c r="Q46478"/>
      <c r="R46478"/>
    </row>
    <row r="46479" spans="3:18" x14ac:dyDescent="0.2">
      <c r="C46479"/>
      <c r="E46479"/>
      <c r="F46479"/>
      <c r="G46479"/>
      <c r="H46479"/>
      <c r="I46479"/>
      <c r="J46479"/>
      <c r="K46479"/>
      <c r="L46479"/>
      <c r="M46479"/>
      <c r="N46479"/>
      <c r="O46479"/>
      <c r="P46479"/>
      <c r="Q46479"/>
      <c r="R46479"/>
    </row>
    <row r="46480" spans="3:18" x14ac:dyDescent="0.2">
      <c r="C46480"/>
      <c r="E46480"/>
      <c r="F46480"/>
      <c r="G46480"/>
      <c r="H46480"/>
      <c r="I46480"/>
      <c r="J46480"/>
      <c r="K46480"/>
      <c r="L46480"/>
      <c r="M46480"/>
      <c r="N46480"/>
      <c r="O46480"/>
      <c r="P46480"/>
      <c r="Q46480"/>
      <c r="R46480"/>
    </row>
    <row r="46481" spans="3:18" x14ac:dyDescent="0.2">
      <c r="C46481"/>
      <c r="E46481"/>
      <c r="F46481"/>
      <c r="G46481"/>
      <c r="H46481"/>
      <c r="I46481"/>
      <c r="J46481"/>
      <c r="K46481"/>
      <c r="L46481"/>
      <c r="M46481"/>
      <c r="N46481"/>
      <c r="O46481"/>
      <c r="P46481"/>
      <c r="Q46481"/>
      <c r="R46481"/>
    </row>
    <row r="46482" spans="3:18" x14ac:dyDescent="0.2">
      <c r="C46482"/>
      <c r="E46482"/>
      <c r="F46482"/>
      <c r="G46482"/>
      <c r="H46482"/>
      <c r="I46482"/>
      <c r="J46482"/>
      <c r="K46482"/>
      <c r="L46482"/>
      <c r="M46482"/>
      <c r="N46482"/>
      <c r="O46482"/>
      <c r="P46482"/>
      <c r="Q46482"/>
      <c r="R46482"/>
    </row>
    <row r="46483" spans="3:18" x14ac:dyDescent="0.2">
      <c r="C46483"/>
      <c r="E46483"/>
      <c r="F46483"/>
      <c r="G46483"/>
      <c r="H46483"/>
      <c r="I46483"/>
      <c r="J46483"/>
      <c r="K46483"/>
      <c r="L46483"/>
      <c r="M46483"/>
      <c r="N46483"/>
      <c r="O46483"/>
      <c r="P46483"/>
      <c r="Q46483"/>
      <c r="R46483"/>
    </row>
    <row r="46484" spans="3:18" x14ac:dyDescent="0.2">
      <c r="C46484"/>
      <c r="E46484"/>
      <c r="F46484"/>
      <c r="G46484"/>
      <c r="H46484"/>
      <c r="I46484"/>
      <c r="J46484"/>
      <c r="K46484"/>
      <c r="L46484"/>
      <c r="M46484"/>
      <c r="N46484"/>
      <c r="O46484"/>
      <c r="P46484"/>
      <c r="Q46484"/>
      <c r="R46484"/>
    </row>
    <row r="46485" spans="3:18" x14ac:dyDescent="0.2">
      <c r="C46485"/>
      <c r="E46485"/>
      <c r="F46485"/>
      <c r="G46485"/>
      <c r="H46485"/>
      <c r="I46485"/>
      <c r="J46485"/>
      <c r="K46485"/>
      <c r="L46485"/>
      <c r="M46485"/>
      <c r="N46485"/>
      <c r="O46485"/>
      <c r="P46485"/>
      <c r="Q46485"/>
      <c r="R46485"/>
    </row>
    <row r="46486" spans="3:18" x14ac:dyDescent="0.2">
      <c r="C46486"/>
      <c r="E46486"/>
      <c r="F46486"/>
      <c r="G46486"/>
      <c r="H46486"/>
      <c r="I46486"/>
      <c r="J46486"/>
      <c r="K46486"/>
      <c r="L46486"/>
      <c r="M46486"/>
      <c r="N46486"/>
      <c r="O46486"/>
      <c r="P46486"/>
      <c r="Q46486"/>
      <c r="R46486"/>
    </row>
    <row r="46487" spans="3:18" x14ac:dyDescent="0.2">
      <c r="C46487"/>
      <c r="E46487"/>
      <c r="F46487"/>
      <c r="G46487"/>
      <c r="H46487"/>
      <c r="I46487"/>
      <c r="J46487"/>
      <c r="K46487"/>
      <c r="L46487"/>
      <c r="M46487"/>
      <c r="N46487"/>
      <c r="O46487"/>
      <c r="P46487"/>
      <c r="Q46487"/>
      <c r="R46487"/>
    </row>
    <row r="46488" spans="3:18" x14ac:dyDescent="0.2">
      <c r="C46488"/>
      <c r="E46488"/>
      <c r="F46488"/>
      <c r="G46488"/>
      <c r="H46488"/>
      <c r="I46488"/>
      <c r="J46488"/>
      <c r="K46488"/>
      <c r="L46488"/>
      <c r="M46488"/>
      <c r="N46488"/>
      <c r="O46488"/>
      <c r="P46488"/>
      <c r="Q46488"/>
      <c r="R46488"/>
    </row>
    <row r="46489" spans="3:18" x14ac:dyDescent="0.2">
      <c r="C46489"/>
      <c r="E46489"/>
      <c r="F46489"/>
      <c r="G46489"/>
      <c r="H46489"/>
      <c r="I46489"/>
      <c r="J46489"/>
      <c r="K46489"/>
      <c r="L46489"/>
      <c r="M46489"/>
      <c r="N46489"/>
      <c r="O46489"/>
      <c r="P46489"/>
      <c r="Q46489"/>
      <c r="R46489"/>
    </row>
    <row r="46490" spans="3:18" x14ac:dyDescent="0.2">
      <c r="C46490"/>
      <c r="E46490"/>
      <c r="F46490"/>
      <c r="G46490"/>
      <c r="H46490"/>
      <c r="I46490"/>
      <c r="J46490"/>
      <c r="K46490"/>
      <c r="L46490"/>
      <c r="M46490"/>
      <c r="N46490"/>
      <c r="O46490"/>
      <c r="P46490"/>
      <c r="Q46490"/>
      <c r="R46490"/>
    </row>
    <row r="46491" spans="3:18" x14ac:dyDescent="0.2">
      <c r="C46491"/>
      <c r="E46491"/>
      <c r="F46491"/>
      <c r="G46491"/>
      <c r="H46491"/>
      <c r="I46491"/>
      <c r="J46491"/>
      <c r="K46491"/>
      <c r="L46491"/>
      <c r="M46491"/>
      <c r="N46491"/>
      <c r="O46491"/>
      <c r="P46491"/>
      <c r="Q46491"/>
      <c r="R46491"/>
    </row>
    <row r="46492" spans="3:18" x14ac:dyDescent="0.2">
      <c r="C46492"/>
      <c r="E46492"/>
      <c r="F46492"/>
      <c r="G46492"/>
      <c r="H46492"/>
      <c r="I46492"/>
      <c r="J46492"/>
      <c r="K46492"/>
      <c r="L46492"/>
      <c r="M46492"/>
      <c r="N46492"/>
      <c r="O46492"/>
      <c r="P46492"/>
      <c r="Q46492"/>
      <c r="R46492"/>
    </row>
    <row r="46493" spans="3:18" x14ac:dyDescent="0.2">
      <c r="C46493"/>
      <c r="E46493"/>
      <c r="F46493"/>
      <c r="G46493"/>
      <c r="H46493"/>
      <c r="I46493"/>
      <c r="J46493"/>
      <c r="K46493"/>
      <c r="L46493"/>
      <c r="M46493"/>
      <c r="N46493"/>
      <c r="O46493"/>
      <c r="P46493"/>
      <c r="Q46493"/>
      <c r="R46493"/>
    </row>
    <row r="46494" spans="3:18" x14ac:dyDescent="0.2">
      <c r="C46494"/>
      <c r="E46494"/>
      <c r="F46494"/>
      <c r="G46494"/>
      <c r="H46494"/>
      <c r="I46494"/>
      <c r="J46494"/>
      <c r="K46494"/>
      <c r="L46494"/>
      <c r="M46494"/>
      <c r="N46494"/>
      <c r="O46494"/>
      <c r="P46494"/>
      <c r="Q46494"/>
      <c r="R46494"/>
    </row>
    <row r="46495" spans="3:18" x14ac:dyDescent="0.2">
      <c r="C46495"/>
      <c r="E46495"/>
      <c r="F46495"/>
      <c r="G46495"/>
      <c r="H46495"/>
      <c r="I46495"/>
      <c r="J46495"/>
      <c r="K46495"/>
      <c r="L46495"/>
      <c r="M46495"/>
      <c r="N46495"/>
      <c r="O46495"/>
      <c r="P46495"/>
      <c r="Q46495"/>
      <c r="R46495"/>
    </row>
    <row r="46496" spans="3:18" x14ac:dyDescent="0.2">
      <c r="C46496"/>
      <c r="E46496"/>
      <c r="F46496"/>
      <c r="G46496"/>
      <c r="H46496"/>
      <c r="I46496"/>
      <c r="J46496"/>
      <c r="K46496"/>
      <c r="L46496"/>
      <c r="M46496"/>
      <c r="N46496"/>
      <c r="O46496"/>
      <c r="P46496"/>
      <c r="Q46496"/>
      <c r="R46496"/>
    </row>
    <row r="46497" spans="3:18" x14ac:dyDescent="0.2">
      <c r="C46497"/>
      <c r="E46497"/>
      <c r="F46497"/>
      <c r="G46497"/>
      <c r="H46497"/>
      <c r="I46497"/>
      <c r="J46497"/>
      <c r="K46497"/>
      <c r="L46497"/>
      <c r="M46497"/>
      <c r="N46497"/>
      <c r="O46497"/>
      <c r="P46497"/>
      <c r="Q46497"/>
      <c r="R46497"/>
    </row>
    <row r="46498" spans="3:18" x14ac:dyDescent="0.2">
      <c r="C46498"/>
      <c r="E46498"/>
      <c r="F46498"/>
      <c r="G46498"/>
      <c r="H46498"/>
      <c r="I46498"/>
      <c r="J46498"/>
      <c r="K46498"/>
      <c r="L46498"/>
      <c r="M46498"/>
      <c r="N46498"/>
      <c r="O46498"/>
      <c r="P46498"/>
      <c r="Q46498"/>
      <c r="R46498"/>
    </row>
    <row r="46499" spans="3:18" x14ac:dyDescent="0.2">
      <c r="C46499"/>
      <c r="E46499"/>
      <c r="F46499"/>
      <c r="G46499"/>
      <c r="H46499"/>
      <c r="I46499"/>
      <c r="J46499"/>
      <c r="K46499"/>
      <c r="L46499"/>
      <c r="M46499"/>
      <c r="N46499"/>
      <c r="O46499"/>
      <c r="P46499"/>
      <c r="Q46499"/>
      <c r="R46499"/>
    </row>
    <row r="46500" spans="3:18" x14ac:dyDescent="0.2">
      <c r="C46500"/>
      <c r="E46500"/>
      <c r="F46500"/>
      <c r="G46500"/>
      <c r="H46500"/>
      <c r="I46500"/>
      <c r="J46500"/>
      <c r="K46500"/>
      <c r="L46500"/>
      <c r="M46500"/>
      <c r="N46500"/>
      <c r="O46500"/>
      <c r="P46500"/>
      <c r="Q46500"/>
      <c r="R46500"/>
    </row>
    <row r="46501" spans="3:18" x14ac:dyDescent="0.2">
      <c r="C46501"/>
      <c r="E46501"/>
      <c r="F46501"/>
      <c r="G46501"/>
      <c r="H46501"/>
      <c r="I46501"/>
      <c r="J46501"/>
      <c r="K46501"/>
      <c r="L46501"/>
      <c r="M46501"/>
      <c r="N46501"/>
      <c r="O46501"/>
      <c r="P46501"/>
      <c r="Q46501"/>
      <c r="R46501"/>
    </row>
    <row r="46502" spans="3:18" x14ac:dyDescent="0.2">
      <c r="C46502"/>
      <c r="E46502"/>
      <c r="F46502"/>
      <c r="G46502"/>
      <c r="H46502"/>
      <c r="I46502"/>
      <c r="J46502"/>
      <c r="K46502"/>
      <c r="L46502"/>
      <c r="M46502"/>
      <c r="N46502"/>
      <c r="O46502"/>
      <c r="P46502"/>
      <c r="Q46502"/>
      <c r="R46502"/>
    </row>
    <row r="46503" spans="3:18" x14ac:dyDescent="0.2">
      <c r="C46503"/>
      <c r="E46503"/>
      <c r="F46503"/>
      <c r="G46503"/>
      <c r="H46503"/>
      <c r="I46503"/>
      <c r="J46503"/>
      <c r="K46503"/>
      <c r="L46503"/>
      <c r="M46503"/>
      <c r="N46503"/>
      <c r="O46503"/>
      <c r="P46503"/>
      <c r="Q46503"/>
      <c r="R46503"/>
    </row>
    <row r="46504" spans="3:18" x14ac:dyDescent="0.2">
      <c r="C46504"/>
      <c r="E46504"/>
      <c r="F46504"/>
      <c r="G46504"/>
      <c r="H46504"/>
      <c r="I46504"/>
      <c r="J46504"/>
      <c r="K46504"/>
      <c r="L46504"/>
      <c r="M46504"/>
      <c r="N46504"/>
      <c r="O46504"/>
      <c r="P46504"/>
      <c r="Q46504"/>
      <c r="R46504"/>
    </row>
    <row r="46505" spans="3:18" x14ac:dyDescent="0.2">
      <c r="C46505"/>
      <c r="E46505"/>
      <c r="F46505"/>
      <c r="G46505"/>
      <c r="H46505"/>
      <c r="I46505"/>
      <c r="J46505"/>
      <c r="K46505"/>
      <c r="L46505"/>
      <c r="M46505"/>
      <c r="N46505"/>
      <c r="O46505"/>
      <c r="P46505"/>
      <c r="Q46505"/>
      <c r="R46505"/>
    </row>
    <row r="46506" spans="3:18" x14ac:dyDescent="0.2">
      <c r="C46506"/>
      <c r="E46506"/>
      <c r="F46506"/>
      <c r="G46506"/>
      <c r="H46506"/>
      <c r="I46506"/>
      <c r="J46506"/>
      <c r="K46506"/>
      <c r="L46506"/>
      <c r="M46506"/>
      <c r="N46506"/>
      <c r="O46506"/>
      <c r="P46506"/>
      <c r="Q46506"/>
      <c r="R46506"/>
    </row>
    <row r="46507" spans="3:18" x14ac:dyDescent="0.2">
      <c r="C46507"/>
      <c r="E46507"/>
      <c r="F46507"/>
      <c r="G46507"/>
      <c r="H46507"/>
      <c r="I46507"/>
      <c r="J46507"/>
      <c r="K46507"/>
      <c r="L46507"/>
      <c r="M46507"/>
      <c r="N46507"/>
      <c r="O46507"/>
      <c r="P46507"/>
      <c r="Q46507"/>
      <c r="R46507"/>
    </row>
    <row r="46508" spans="3:18" x14ac:dyDescent="0.2">
      <c r="C46508"/>
      <c r="E46508"/>
      <c r="F46508"/>
      <c r="G46508"/>
      <c r="H46508"/>
      <c r="I46508"/>
      <c r="J46508"/>
      <c r="K46508"/>
      <c r="L46508"/>
      <c r="M46508"/>
      <c r="N46508"/>
      <c r="O46508"/>
      <c r="P46508"/>
      <c r="Q46508"/>
      <c r="R46508"/>
    </row>
    <row r="46509" spans="3:18" x14ac:dyDescent="0.2">
      <c r="C46509"/>
      <c r="E46509"/>
      <c r="F46509"/>
      <c r="G46509"/>
      <c r="H46509"/>
      <c r="I46509"/>
      <c r="J46509"/>
      <c r="K46509"/>
      <c r="L46509"/>
      <c r="M46509"/>
      <c r="N46509"/>
      <c r="O46509"/>
      <c r="P46509"/>
      <c r="Q46509"/>
      <c r="R46509"/>
    </row>
    <row r="46510" spans="3:18" x14ac:dyDescent="0.2">
      <c r="C46510"/>
      <c r="E46510"/>
      <c r="F46510"/>
      <c r="G46510"/>
      <c r="H46510"/>
      <c r="I46510"/>
      <c r="J46510"/>
      <c r="K46510"/>
      <c r="L46510"/>
      <c r="M46510"/>
      <c r="N46510"/>
      <c r="O46510"/>
      <c r="P46510"/>
      <c r="Q46510"/>
      <c r="R46510"/>
    </row>
    <row r="46511" spans="3:18" x14ac:dyDescent="0.2">
      <c r="C46511"/>
      <c r="E46511"/>
      <c r="F46511"/>
      <c r="G46511"/>
      <c r="H46511"/>
      <c r="I46511"/>
      <c r="J46511"/>
      <c r="K46511"/>
      <c r="L46511"/>
      <c r="M46511"/>
      <c r="N46511"/>
      <c r="O46511"/>
      <c r="P46511"/>
      <c r="Q46511"/>
      <c r="R46511"/>
    </row>
    <row r="46512" spans="3:18" x14ac:dyDescent="0.2">
      <c r="C46512"/>
      <c r="E46512"/>
      <c r="F46512"/>
      <c r="G46512"/>
      <c r="H46512"/>
      <c r="I46512"/>
      <c r="J46512"/>
      <c r="K46512"/>
      <c r="L46512"/>
      <c r="M46512"/>
      <c r="N46512"/>
      <c r="O46512"/>
      <c r="P46512"/>
      <c r="Q46512"/>
      <c r="R46512"/>
    </row>
    <row r="46513" spans="3:18" x14ac:dyDescent="0.2">
      <c r="C46513"/>
      <c r="E46513"/>
      <c r="F46513"/>
      <c r="G46513"/>
      <c r="H46513"/>
      <c r="I46513"/>
      <c r="J46513"/>
      <c r="K46513"/>
      <c r="L46513"/>
      <c r="M46513"/>
      <c r="N46513"/>
      <c r="O46513"/>
      <c r="P46513"/>
      <c r="Q46513"/>
      <c r="R46513"/>
    </row>
    <row r="46514" spans="3:18" x14ac:dyDescent="0.2">
      <c r="C46514"/>
      <c r="E46514"/>
      <c r="F46514"/>
      <c r="G46514"/>
      <c r="H46514"/>
      <c r="I46514"/>
      <c r="J46514"/>
      <c r="K46514"/>
      <c r="L46514"/>
      <c r="M46514"/>
      <c r="N46514"/>
      <c r="O46514"/>
      <c r="P46514"/>
      <c r="Q46514"/>
      <c r="R46514"/>
    </row>
    <row r="46515" spans="3:18" x14ac:dyDescent="0.2">
      <c r="C46515"/>
      <c r="E46515"/>
      <c r="F46515"/>
      <c r="G46515"/>
      <c r="H46515"/>
      <c r="I46515"/>
      <c r="J46515"/>
      <c r="K46515"/>
      <c r="L46515"/>
      <c r="M46515"/>
      <c r="N46515"/>
      <c r="O46515"/>
      <c r="P46515"/>
      <c r="Q46515"/>
      <c r="R46515"/>
    </row>
    <row r="46516" spans="3:18" x14ac:dyDescent="0.2">
      <c r="C46516"/>
      <c r="E46516"/>
      <c r="F46516"/>
      <c r="G46516"/>
      <c r="H46516"/>
      <c r="I46516"/>
      <c r="J46516"/>
      <c r="K46516"/>
      <c r="L46516"/>
      <c r="M46516"/>
      <c r="N46516"/>
      <c r="O46516"/>
      <c r="P46516"/>
      <c r="Q46516"/>
      <c r="R46516"/>
    </row>
    <row r="46517" spans="3:18" x14ac:dyDescent="0.2">
      <c r="C46517"/>
      <c r="E46517"/>
      <c r="F46517"/>
      <c r="G46517"/>
      <c r="H46517"/>
      <c r="I46517"/>
      <c r="J46517"/>
      <c r="K46517"/>
      <c r="L46517"/>
      <c r="M46517"/>
      <c r="N46517"/>
      <c r="O46517"/>
      <c r="P46517"/>
      <c r="Q46517"/>
      <c r="R46517"/>
    </row>
    <row r="46518" spans="3:18" x14ac:dyDescent="0.2">
      <c r="C46518"/>
      <c r="E46518"/>
      <c r="F46518"/>
      <c r="G46518"/>
      <c r="H46518"/>
      <c r="I46518"/>
      <c r="J46518"/>
      <c r="K46518"/>
      <c r="L46518"/>
      <c r="M46518"/>
      <c r="N46518"/>
      <c r="O46518"/>
      <c r="P46518"/>
      <c r="Q46518"/>
      <c r="R46518"/>
    </row>
    <row r="46519" spans="3:18" x14ac:dyDescent="0.2">
      <c r="C46519"/>
      <c r="E46519"/>
      <c r="F46519"/>
      <c r="G46519"/>
      <c r="H46519"/>
      <c r="I46519"/>
      <c r="J46519"/>
      <c r="K46519"/>
      <c r="L46519"/>
      <c r="M46519"/>
      <c r="N46519"/>
      <c r="O46519"/>
      <c r="P46519"/>
      <c r="Q46519"/>
      <c r="R46519"/>
    </row>
    <row r="46520" spans="3:18" x14ac:dyDescent="0.2">
      <c r="C46520"/>
      <c r="E46520"/>
      <c r="F46520"/>
      <c r="G46520"/>
      <c r="H46520"/>
      <c r="I46520"/>
      <c r="J46520"/>
      <c r="K46520"/>
      <c r="L46520"/>
      <c r="M46520"/>
      <c r="N46520"/>
      <c r="O46520"/>
      <c r="P46520"/>
      <c r="Q46520"/>
      <c r="R46520"/>
    </row>
    <row r="46521" spans="3:18" x14ac:dyDescent="0.2">
      <c r="C46521"/>
      <c r="E46521"/>
      <c r="F46521"/>
      <c r="G46521"/>
      <c r="H46521"/>
      <c r="I46521"/>
      <c r="J46521"/>
      <c r="K46521"/>
      <c r="L46521"/>
      <c r="M46521"/>
      <c r="N46521"/>
      <c r="O46521"/>
      <c r="P46521"/>
      <c r="Q46521"/>
      <c r="R46521"/>
    </row>
    <row r="46522" spans="3:18" x14ac:dyDescent="0.2">
      <c r="C46522"/>
      <c r="E46522"/>
      <c r="F46522"/>
      <c r="G46522"/>
      <c r="H46522"/>
      <c r="I46522"/>
      <c r="J46522"/>
      <c r="K46522"/>
      <c r="L46522"/>
      <c r="M46522"/>
      <c r="N46522"/>
      <c r="O46522"/>
      <c r="P46522"/>
      <c r="Q46522"/>
      <c r="R46522"/>
    </row>
    <row r="46523" spans="3:18" x14ac:dyDescent="0.2">
      <c r="C46523"/>
      <c r="E46523"/>
      <c r="F46523"/>
      <c r="G46523"/>
      <c r="H46523"/>
      <c r="I46523"/>
      <c r="J46523"/>
      <c r="K46523"/>
      <c r="L46523"/>
      <c r="M46523"/>
      <c r="N46523"/>
      <c r="O46523"/>
      <c r="P46523"/>
      <c r="Q46523"/>
      <c r="R46523"/>
    </row>
    <row r="46524" spans="3:18" x14ac:dyDescent="0.2">
      <c r="C46524"/>
      <c r="E46524"/>
      <c r="F46524"/>
      <c r="G46524"/>
      <c r="H46524"/>
      <c r="I46524"/>
      <c r="J46524"/>
      <c r="K46524"/>
      <c r="L46524"/>
      <c r="M46524"/>
      <c r="N46524"/>
      <c r="O46524"/>
      <c r="P46524"/>
      <c r="Q46524"/>
      <c r="R46524"/>
    </row>
    <row r="46525" spans="3:18" x14ac:dyDescent="0.2">
      <c r="C46525"/>
      <c r="E46525"/>
      <c r="F46525"/>
      <c r="G46525"/>
      <c r="H46525"/>
      <c r="I46525"/>
      <c r="J46525"/>
      <c r="K46525"/>
      <c r="L46525"/>
      <c r="M46525"/>
      <c r="N46525"/>
      <c r="O46525"/>
      <c r="P46525"/>
      <c r="Q46525"/>
      <c r="R46525"/>
    </row>
    <row r="46526" spans="3:18" x14ac:dyDescent="0.2">
      <c r="C46526"/>
      <c r="E46526"/>
      <c r="F46526"/>
      <c r="G46526"/>
      <c r="H46526"/>
      <c r="I46526"/>
      <c r="J46526"/>
      <c r="K46526"/>
      <c r="L46526"/>
      <c r="M46526"/>
      <c r="N46526"/>
      <c r="O46526"/>
      <c r="P46526"/>
      <c r="Q46526"/>
      <c r="R46526"/>
    </row>
    <row r="46527" spans="3:18" x14ac:dyDescent="0.2">
      <c r="C46527"/>
      <c r="E46527"/>
      <c r="F46527"/>
      <c r="G46527"/>
      <c r="H46527"/>
      <c r="I46527"/>
      <c r="J46527"/>
      <c r="K46527"/>
      <c r="L46527"/>
      <c r="M46527"/>
      <c r="N46527"/>
      <c r="O46527"/>
      <c r="P46527"/>
      <c r="Q46527"/>
      <c r="R46527"/>
    </row>
    <row r="46528" spans="3:18" x14ac:dyDescent="0.2">
      <c r="C46528"/>
      <c r="E46528"/>
      <c r="F46528"/>
      <c r="G46528"/>
      <c r="H46528"/>
      <c r="I46528"/>
      <c r="J46528"/>
      <c r="K46528"/>
      <c r="L46528"/>
      <c r="M46528"/>
      <c r="N46528"/>
      <c r="O46528"/>
      <c r="P46528"/>
      <c r="Q46528"/>
      <c r="R46528"/>
    </row>
    <row r="46529" spans="3:18" x14ac:dyDescent="0.2">
      <c r="C46529"/>
      <c r="E46529"/>
      <c r="F46529"/>
      <c r="G46529"/>
      <c r="H46529"/>
      <c r="I46529"/>
      <c r="J46529"/>
      <c r="K46529"/>
      <c r="L46529"/>
      <c r="M46529"/>
      <c r="N46529"/>
      <c r="O46529"/>
      <c r="P46529"/>
      <c r="Q46529"/>
      <c r="R46529"/>
    </row>
    <row r="46530" spans="3:18" x14ac:dyDescent="0.2">
      <c r="C46530"/>
      <c r="E46530"/>
      <c r="F46530"/>
      <c r="G46530"/>
      <c r="H46530"/>
      <c r="I46530"/>
      <c r="J46530"/>
      <c r="K46530"/>
      <c r="L46530"/>
      <c r="M46530"/>
      <c r="N46530"/>
      <c r="O46530"/>
      <c r="P46530"/>
      <c r="Q46530"/>
      <c r="R46530"/>
    </row>
    <row r="46531" spans="3:18" x14ac:dyDescent="0.2">
      <c r="C46531"/>
      <c r="E46531"/>
      <c r="F46531"/>
      <c r="G46531"/>
      <c r="H46531"/>
      <c r="I46531"/>
      <c r="J46531"/>
      <c r="K46531"/>
      <c r="L46531"/>
      <c r="M46531"/>
      <c r="N46531"/>
      <c r="O46531"/>
      <c r="P46531"/>
      <c r="Q46531"/>
      <c r="R46531"/>
    </row>
    <row r="46532" spans="3:18" x14ac:dyDescent="0.2">
      <c r="C46532"/>
      <c r="E46532"/>
      <c r="F46532"/>
      <c r="G46532"/>
      <c r="H46532"/>
      <c r="I46532"/>
      <c r="J46532"/>
      <c r="K46532"/>
      <c r="L46532"/>
      <c r="M46532"/>
      <c r="N46532"/>
      <c r="O46532"/>
      <c r="P46532"/>
      <c r="Q46532"/>
      <c r="R46532"/>
    </row>
    <row r="46533" spans="3:18" x14ac:dyDescent="0.2">
      <c r="C46533"/>
      <c r="E46533"/>
      <c r="F46533"/>
      <c r="G46533"/>
      <c r="H46533"/>
      <c r="I46533"/>
      <c r="J46533"/>
      <c r="K46533"/>
      <c r="L46533"/>
      <c r="M46533"/>
      <c r="N46533"/>
      <c r="O46533"/>
      <c r="P46533"/>
      <c r="Q46533"/>
      <c r="R46533"/>
    </row>
    <row r="46534" spans="3:18" x14ac:dyDescent="0.2">
      <c r="C46534"/>
      <c r="E46534"/>
      <c r="F46534"/>
      <c r="G46534"/>
      <c r="H46534"/>
      <c r="I46534"/>
      <c r="J46534"/>
      <c r="K46534"/>
      <c r="L46534"/>
      <c r="M46534"/>
      <c r="N46534"/>
      <c r="O46534"/>
      <c r="P46534"/>
      <c r="Q46534"/>
      <c r="R46534"/>
    </row>
    <row r="46535" spans="3:18" x14ac:dyDescent="0.2">
      <c r="C46535"/>
      <c r="E46535"/>
      <c r="F46535"/>
      <c r="G46535"/>
      <c r="H46535"/>
      <c r="I46535"/>
      <c r="J46535"/>
      <c r="K46535"/>
      <c r="L46535"/>
      <c r="M46535"/>
      <c r="N46535"/>
      <c r="O46535"/>
      <c r="P46535"/>
      <c r="Q46535"/>
      <c r="R46535"/>
    </row>
    <row r="46536" spans="3:18" x14ac:dyDescent="0.2">
      <c r="C46536"/>
      <c r="E46536"/>
      <c r="F46536"/>
      <c r="G46536"/>
      <c r="H46536"/>
      <c r="I46536"/>
      <c r="J46536"/>
      <c r="K46536"/>
      <c r="L46536"/>
      <c r="M46536"/>
      <c r="N46536"/>
      <c r="O46536"/>
      <c r="P46536"/>
      <c r="Q46536"/>
      <c r="R46536"/>
    </row>
    <row r="46537" spans="3:18" x14ac:dyDescent="0.2">
      <c r="C46537"/>
      <c r="E46537"/>
      <c r="F46537"/>
      <c r="G46537"/>
      <c r="H46537"/>
      <c r="I46537"/>
      <c r="J46537"/>
      <c r="K46537"/>
      <c r="L46537"/>
      <c r="M46537"/>
      <c r="N46537"/>
      <c r="O46537"/>
      <c r="P46537"/>
      <c r="Q46537"/>
      <c r="R46537"/>
    </row>
    <row r="46538" spans="3:18" x14ac:dyDescent="0.2">
      <c r="C46538"/>
      <c r="E46538"/>
      <c r="F46538"/>
      <c r="G46538"/>
      <c r="H46538"/>
      <c r="I46538"/>
      <c r="J46538"/>
      <c r="K46538"/>
      <c r="L46538"/>
      <c r="M46538"/>
      <c r="N46538"/>
      <c r="O46538"/>
      <c r="P46538"/>
      <c r="Q46538"/>
      <c r="R46538"/>
    </row>
    <row r="46539" spans="3:18" x14ac:dyDescent="0.2">
      <c r="C46539"/>
      <c r="E46539"/>
      <c r="F46539"/>
      <c r="G46539"/>
      <c r="H46539"/>
      <c r="I46539"/>
      <c r="J46539"/>
      <c r="K46539"/>
      <c r="L46539"/>
      <c r="M46539"/>
      <c r="N46539"/>
      <c r="O46539"/>
      <c r="P46539"/>
      <c r="Q46539"/>
      <c r="R46539"/>
    </row>
    <row r="46540" spans="3:18" x14ac:dyDescent="0.2">
      <c r="C46540"/>
      <c r="E46540"/>
      <c r="F46540"/>
      <c r="G46540"/>
      <c r="H46540"/>
      <c r="I46540"/>
      <c r="J46540"/>
      <c r="K46540"/>
      <c r="L46540"/>
      <c r="M46540"/>
      <c r="N46540"/>
      <c r="O46540"/>
      <c r="P46540"/>
      <c r="Q46540"/>
      <c r="R46540"/>
    </row>
    <row r="46541" spans="3:18" x14ac:dyDescent="0.2">
      <c r="C46541"/>
      <c r="E46541"/>
      <c r="F46541"/>
      <c r="G46541"/>
      <c r="H46541"/>
      <c r="I46541"/>
      <c r="J46541"/>
      <c r="K46541"/>
      <c r="L46541"/>
      <c r="M46541"/>
      <c r="N46541"/>
      <c r="O46541"/>
      <c r="P46541"/>
      <c r="Q46541"/>
      <c r="R46541"/>
    </row>
    <row r="46542" spans="3:18" x14ac:dyDescent="0.2">
      <c r="C46542"/>
      <c r="E46542"/>
      <c r="F46542"/>
      <c r="G46542"/>
      <c r="H46542"/>
      <c r="I46542"/>
      <c r="J46542"/>
      <c r="K46542"/>
      <c r="L46542"/>
      <c r="M46542"/>
      <c r="N46542"/>
      <c r="O46542"/>
      <c r="P46542"/>
      <c r="Q46542"/>
      <c r="R46542"/>
    </row>
    <row r="46543" spans="3:18" x14ac:dyDescent="0.2">
      <c r="C46543"/>
      <c r="E46543"/>
      <c r="F46543"/>
      <c r="G46543"/>
      <c r="H46543"/>
      <c r="I46543"/>
      <c r="J46543"/>
      <c r="K46543"/>
      <c r="L46543"/>
      <c r="M46543"/>
      <c r="N46543"/>
      <c r="O46543"/>
      <c r="P46543"/>
      <c r="Q46543"/>
      <c r="R46543"/>
    </row>
    <row r="46544" spans="3:18" x14ac:dyDescent="0.2">
      <c r="C46544"/>
      <c r="E46544"/>
      <c r="F46544"/>
      <c r="G46544"/>
      <c r="H46544"/>
      <c r="I46544"/>
      <c r="J46544"/>
      <c r="K46544"/>
      <c r="L46544"/>
      <c r="M46544"/>
      <c r="N46544"/>
      <c r="O46544"/>
      <c r="P46544"/>
      <c r="Q46544"/>
      <c r="R46544"/>
    </row>
    <row r="46545" spans="3:18" x14ac:dyDescent="0.2">
      <c r="C46545"/>
      <c r="E46545"/>
      <c r="F46545"/>
      <c r="G46545"/>
      <c r="H46545"/>
      <c r="I46545"/>
      <c r="J46545"/>
      <c r="K46545"/>
      <c r="L46545"/>
      <c r="M46545"/>
      <c r="N46545"/>
      <c r="O46545"/>
      <c r="P46545"/>
      <c r="Q46545"/>
      <c r="R46545"/>
    </row>
    <row r="46546" spans="3:18" x14ac:dyDescent="0.2">
      <c r="C46546"/>
      <c r="E46546"/>
      <c r="F46546"/>
      <c r="G46546"/>
      <c r="H46546"/>
      <c r="I46546"/>
      <c r="J46546"/>
      <c r="K46546"/>
      <c r="L46546"/>
      <c r="M46546"/>
      <c r="N46546"/>
      <c r="O46546"/>
      <c r="P46546"/>
      <c r="Q46546"/>
      <c r="R46546"/>
    </row>
    <row r="46547" spans="3:18" x14ac:dyDescent="0.2">
      <c r="C46547"/>
      <c r="E46547"/>
      <c r="F46547"/>
      <c r="G46547"/>
      <c r="H46547"/>
      <c r="I46547"/>
      <c r="J46547"/>
      <c r="K46547"/>
      <c r="L46547"/>
      <c r="M46547"/>
      <c r="N46547"/>
      <c r="O46547"/>
      <c r="P46547"/>
      <c r="Q46547"/>
      <c r="R46547"/>
    </row>
    <row r="46548" spans="3:18" x14ac:dyDescent="0.2">
      <c r="C46548"/>
      <c r="E46548"/>
      <c r="F46548"/>
      <c r="G46548"/>
      <c r="H46548"/>
      <c r="I46548"/>
      <c r="J46548"/>
      <c r="K46548"/>
      <c r="L46548"/>
      <c r="M46548"/>
      <c r="N46548"/>
      <c r="O46548"/>
      <c r="P46548"/>
      <c r="Q46548"/>
      <c r="R46548"/>
    </row>
    <row r="46549" spans="3:18" x14ac:dyDescent="0.2">
      <c r="C46549"/>
      <c r="E46549"/>
      <c r="F46549"/>
      <c r="G46549"/>
      <c r="H46549"/>
      <c r="I46549"/>
      <c r="J46549"/>
      <c r="K46549"/>
      <c r="L46549"/>
      <c r="M46549"/>
      <c r="N46549"/>
      <c r="O46549"/>
      <c r="P46549"/>
      <c r="Q46549"/>
      <c r="R46549"/>
    </row>
    <row r="46550" spans="3:18" x14ac:dyDescent="0.2">
      <c r="C46550"/>
      <c r="E46550"/>
      <c r="F46550"/>
      <c r="G46550"/>
      <c r="H46550"/>
      <c r="I46550"/>
      <c r="J46550"/>
      <c r="K46550"/>
      <c r="L46550"/>
      <c r="M46550"/>
      <c r="N46550"/>
      <c r="O46550"/>
      <c r="P46550"/>
      <c r="Q46550"/>
      <c r="R46550"/>
    </row>
    <row r="46551" spans="3:18" x14ac:dyDescent="0.2">
      <c r="C46551"/>
      <c r="E46551"/>
      <c r="F46551"/>
      <c r="G46551"/>
      <c r="H46551"/>
      <c r="I46551"/>
      <c r="J46551"/>
      <c r="K46551"/>
      <c r="L46551"/>
      <c r="M46551"/>
      <c r="N46551"/>
      <c r="O46551"/>
      <c r="P46551"/>
      <c r="Q46551"/>
      <c r="R46551"/>
    </row>
    <row r="46552" spans="3:18" x14ac:dyDescent="0.2">
      <c r="C46552"/>
      <c r="E46552"/>
      <c r="F46552"/>
      <c r="G46552"/>
      <c r="H46552"/>
      <c r="I46552"/>
      <c r="J46552"/>
      <c r="K46552"/>
      <c r="L46552"/>
      <c r="M46552"/>
      <c r="N46552"/>
      <c r="O46552"/>
      <c r="P46552"/>
      <c r="Q46552"/>
      <c r="R46552"/>
    </row>
    <row r="46553" spans="3:18" x14ac:dyDescent="0.2">
      <c r="C46553"/>
      <c r="E46553"/>
      <c r="F46553"/>
      <c r="G46553"/>
      <c r="H46553"/>
      <c r="I46553"/>
      <c r="J46553"/>
      <c r="K46553"/>
      <c r="L46553"/>
      <c r="M46553"/>
      <c r="N46553"/>
      <c r="O46553"/>
      <c r="P46553"/>
      <c r="Q46553"/>
      <c r="R46553"/>
    </row>
    <row r="46554" spans="3:18" x14ac:dyDescent="0.2">
      <c r="C46554"/>
      <c r="E46554"/>
      <c r="F46554"/>
      <c r="G46554"/>
      <c r="H46554"/>
      <c r="I46554"/>
      <c r="J46554"/>
      <c r="K46554"/>
      <c r="L46554"/>
      <c r="M46554"/>
      <c r="N46554"/>
      <c r="O46554"/>
      <c r="P46554"/>
      <c r="Q46554"/>
      <c r="R46554"/>
    </row>
    <row r="46555" spans="3:18" x14ac:dyDescent="0.2">
      <c r="C46555"/>
      <c r="E46555"/>
      <c r="F46555"/>
      <c r="G46555"/>
      <c r="H46555"/>
      <c r="I46555"/>
      <c r="J46555"/>
      <c r="K46555"/>
      <c r="L46555"/>
      <c r="M46555"/>
      <c r="N46555"/>
      <c r="O46555"/>
      <c r="P46555"/>
      <c r="Q46555"/>
      <c r="R46555"/>
    </row>
    <row r="46556" spans="3:18" x14ac:dyDescent="0.2">
      <c r="C46556"/>
      <c r="E46556"/>
      <c r="F46556"/>
      <c r="G46556"/>
      <c r="H46556"/>
      <c r="I46556"/>
      <c r="J46556"/>
      <c r="K46556"/>
      <c r="L46556"/>
      <c r="M46556"/>
      <c r="N46556"/>
      <c r="O46556"/>
      <c r="P46556"/>
      <c r="Q46556"/>
      <c r="R46556"/>
    </row>
    <row r="46557" spans="3:18" x14ac:dyDescent="0.2">
      <c r="C46557"/>
      <c r="E46557"/>
      <c r="F46557"/>
      <c r="G46557"/>
      <c r="H46557"/>
      <c r="I46557"/>
      <c r="J46557"/>
      <c r="K46557"/>
      <c r="L46557"/>
      <c r="M46557"/>
      <c r="N46557"/>
      <c r="O46557"/>
      <c r="P46557"/>
      <c r="Q46557"/>
      <c r="R46557"/>
    </row>
    <row r="46558" spans="3:18" x14ac:dyDescent="0.2">
      <c r="C46558"/>
      <c r="E46558"/>
      <c r="F46558"/>
      <c r="G46558"/>
      <c r="H46558"/>
      <c r="I46558"/>
      <c r="J46558"/>
      <c r="K46558"/>
      <c r="L46558"/>
      <c r="M46558"/>
      <c r="N46558"/>
      <c r="O46558"/>
      <c r="P46558"/>
      <c r="Q46558"/>
      <c r="R46558"/>
    </row>
    <row r="46559" spans="3:18" x14ac:dyDescent="0.2">
      <c r="C46559"/>
      <c r="E46559"/>
      <c r="F46559"/>
      <c r="G46559"/>
      <c r="H46559"/>
      <c r="I46559"/>
      <c r="J46559"/>
      <c r="K46559"/>
      <c r="L46559"/>
      <c r="M46559"/>
      <c r="N46559"/>
      <c r="O46559"/>
      <c r="P46559"/>
      <c r="Q46559"/>
      <c r="R46559"/>
    </row>
    <row r="46560" spans="3:18" x14ac:dyDescent="0.2">
      <c r="C46560"/>
      <c r="E46560"/>
      <c r="F46560"/>
      <c r="G46560"/>
      <c r="H46560"/>
      <c r="I46560"/>
      <c r="J46560"/>
      <c r="K46560"/>
      <c r="L46560"/>
      <c r="M46560"/>
      <c r="N46560"/>
      <c r="O46560"/>
      <c r="P46560"/>
      <c r="Q46560"/>
      <c r="R46560"/>
    </row>
    <row r="46561" spans="3:18" x14ac:dyDescent="0.2">
      <c r="C46561"/>
      <c r="E46561"/>
      <c r="F46561"/>
      <c r="G46561"/>
      <c r="H46561"/>
      <c r="I46561"/>
      <c r="J46561"/>
      <c r="K46561"/>
      <c r="L46561"/>
      <c r="M46561"/>
      <c r="N46561"/>
      <c r="O46561"/>
      <c r="P46561"/>
      <c r="Q46561"/>
      <c r="R46561"/>
    </row>
    <row r="46562" spans="3:18" x14ac:dyDescent="0.2">
      <c r="C46562"/>
      <c r="E46562"/>
      <c r="F46562"/>
      <c r="G46562"/>
      <c r="H46562"/>
      <c r="I46562"/>
      <c r="J46562"/>
      <c r="K46562"/>
      <c r="L46562"/>
      <c r="M46562"/>
      <c r="N46562"/>
      <c r="O46562"/>
      <c r="P46562"/>
      <c r="Q46562"/>
      <c r="R46562"/>
    </row>
    <row r="46563" spans="3:18" x14ac:dyDescent="0.2">
      <c r="C46563"/>
      <c r="E46563"/>
      <c r="F46563"/>
      <c r="G46563"/>
      <c r="H46563"/>
      <c r="I46563"/>
      <c r="J46563"/>
      <c r="K46563"/>
      <c r="L46563"/>
      <c r="M46563"/>
      <c r="N46563"/>
      <c r="O46563"/>
      <c r="P46563"/>
      <c r="Q46563"/>
      <c r="R46563"/>
    </row>
    <row r="46564" spans="3:18" x14ac:dyDescent="0.2">
      <c r="C46564"/>
      <c r="E46564"/>
      <c r="F46564"/>
      <c r="G46564"/>
      <c r="H46564"/>
      <c r="I46564"/>
      <c r="J46564"/>
      <c r="K46564"/>
      <c r="L46564"/>
      <c r="M46564"/>
      <c r="N46564"/>
      <c r="O46564"/>
      <c r="P46564"/>
      <c r="Q46564"/>
      <c r="R46564"/>
    </row>
    <row r="46565" spans="3:18" x14ac:dyDescent="0.2">
      <c r="C46565"/>
      <c r="E46565"/>
      <c r="F46565"/>
      <c r="G46565"/>
      <c r="H46565"/>
      <c r="I46565"/>
      <c r="J46565"/>
      <c r="K46565"/>
      <c r="L46565"/>
      <c r="M46565"/>
      <c r="N46565"/>
      <c r="O46565"/>
      <c r="P46565"/>
      <c r="Q46565"/>
      <c r="R46565"/>
    </row>
    <row r="46566" spans="3:18" x14ac:dyDescent="0.2">
      <c r="C46566"/>
      <c r="E46566"/>
      <c r="F46566"/>
      <c r="G46566"/>
      <c r="H46566"/>
      <c r="I46566"/>
      <c r="J46566"/>
      <c r="K46566"/>
      <c r="L46566"/>
      <c r="M46566"/>
      <c r="N46566"/>
      <c r="O46566"/>
      <c r="P46566"/>
      <c r="Q46566"/>
      <c r="R46566"/>
    </row>
    <row r="46567" spans="3:18" x14ac:dyDescent="0.2">
      <c r="C46567"/>
      <c r="E46567"/>
      <c r="F46567"/>
      <c r="G46567"/>
      <c r="H46567"/>
      <c r="I46567"/>
      <c r="J46567"/>
      <c r="K46567"/>
      <c r="L46567"/>
      <c r="M46567"/>
      <c r="N46567"/>
      <c r="O46567"/>
      <c r="P46567"/>
      <c r="Q46567"/>
      <c r="R46567"/>
    </row>
    <row r="46568" spans="3:18" x14ac:dyDescent="0.2">
      <c r="C46568"/>
      <c r="E46568"/>
      <c r="F46568"/>
      <c r="G46568"/>
      <c r="H46568"/>
      <c r="I46568"/>
      <c r="J46568"/>
      <c r="K46568"/>
      <c r="L46568"/>
      <c r="M46568"/>
      <c r="N46568"/>
      <c r="O46568"/>
      <c r="P46568"/>
      <c r="Q46568"/>
      <c r="R46568"/>
    </row>
    <row r="46569" spans="3:18" x14ac:dyDescent="0.2">
      <c r="C46569"/>
      <c r="E46569"/>
      <c r="F46569"/>
      <c r="G46569"/>
      <c r="H46569"/>
      <c r="I46569"/>
      <c r="J46569"/>
      <c r="K46569"/>
      <c r="L46569"/>
      <c r="M46569"/>
      <c r="N46569"/>
      <c r="O46569"/>
      <c r="P46569"/>
      <c r="Q46569"/>
      <c r="R46569"/>
    </row>
    <row r="46570" spans="3:18" x14ac:dyDescent="0.2">
      <c r="C46570"/>
      <c r="E46570"/>
      <c r="F46570"/>
      <c r="G46570"/>
      <c r="H46570"/>
      <c r="I46570"/>
      <c r="J46570"/>
      <c r="K46570"/>
      <c r="L46570"/>
      <c r="M46570"/>
      <c r="N46570"/>
      <c r="O46570"/>
      <c r="P46570"/>
      <c r="Q46570"/>
      <c r="R46570"/>
    </row>
    <row r="46571" spans="3:18" x14ac:dyDescent="0.2">
      <c r="C46571"/>
      <c r="E46571"/>
      <c r="F46571"/>
      <c r="G46571"/>
      <c r="H46571"/>
      <c r="I46571"/>
      <c r="J46571"/>
      <c r="K46571"/>
      <c r="L46571"/>
      <c r="M46571"/>
      <c r="N46571"/>
      <c r="O46571"/>
      <c r="P46571"/>
      <c r="Q46571"/>
      <c r="R46571"/>
    </row>
    <row r="46572" spans="3:18" x14ac:dyDescent="0.2">
      <c r="C46572"/>
      <c r="E46572"/>
      <c r="F46572"/>
      <c r="G46572"/>
      <c r="H46572"/>
      <c r="I46572"/>
      <c r="J46572"/>
      <c r="K46572"/>
      <c r="L46572"/>
      <c r="M46572"/>
      <c r="N46572"/>
      <c r="O46572"/>
      <c r="P46572"/>
      <c r="Q46572"/>
      <c r="R46572"/>
    </row>
    <row r="46573" spans="3:18" x14ac:dyDescent="0.2">
      <c r="C46573"/>
      <c r="E46573"/>
      <c r="F46573"/>
      <c r="G46573"/>
      <c r="H46573"/>
      <c r="I46573"/>
      <c r="J46573"/>
      <c r="K46573"/>
      <c r="L46573"/>
      <c r="M46573"/>
      <c r="N46573"/>
      <c r="O46573"/>
      <c r="P46573"/>
      <c r="Q46573"/>
      <c r="R46573"/>
    </row>
    <row r="46574" spans="3:18" x14ac:dyDescent="0.2">
      <c r="C46574"/>
      <c r="E46574"/>
      <c r="F46574"/>
      <c r="G46574"/>
      <c r="H46574"/>
      <c r="I46574"/>
      <c r="J46574"/>
      <c r="K46574"/>
      <c r="L46574"/>
      <c r="M46574"/>
      <c r="N46574"/>
      <c r="O46574"/>
      <c r="P46574"/>
      <c r="Q46574"/>
      <c r="R46574"/>
    </row>
    <row r="46575" spans="3:18" x14ac:dyDescent="0.2">
      <c r="C46575"/>
      <c r="E46575"/>
      <c r="F46575"/>
      <c r="G46575"/>
      <c r="H46575"/>
      <c r="I46575"/>
      <c r="J46575"/>
      <c r="K46575"/>
      <c r="L46575"/>
      <c r="M46575"/>
      <c r="N46575"/>
      <c r="O46575"/>
      <c r="P46575"/>
      <c r="Q46575"/>
      <c r="R46575"/>
    </row>
    <row r="46576" spans="3:18" x14ac:dyDescent="0.2">
      <c r="C46576"/>
      <c r="E46576"/>
      <c r="F46576"/>
      <c r="G46576"/>
      <c r="H46576"/>
      <c r="I46576"/>
      <c r="J46576"/>
      <c r="K46576"/>
      <c r="L46576"/>
      <c r="M46576"/>
      <c r="N46576"/>
      <c r="O46576"/>
      <c r="P46576"/>
      <c r="Q46576"/>
      <c r="R46576"/>
    </row>
    <row r="46577" spans="3:18" x14ac:dyDescent="0.2">
      <c r="C46577"/>
      <c r="E46577"/>
      <c r="F46577"/>
      <c r="G46577"/>
      <c r="H46577"/>
      <c r="I46577"/>
      <c r="J46577"/>
      <c r="K46577"/>
      <c r="L46577"/>
      <c r="M46577"/>
      <c r="N46577"/>
      <c r="O46577"/>
      <c r="P46577"/>
      <c r="Q46577"/>
      <c r="R46577"/>
    </row>
    <row r="46578" spans="3:18" x14ac:dyDescent="0.2">
      <c r="C46578"/>
      <c r="E46578"/>
      <c r="F46578"/>
      <c r="G46578"/>
      <c r="H46578"/>
      <c r="I46578"/>
      <c r="J46578"/>
      <c r="K46578"/>
      <c r="L46578"/>
      <c r="M46578"/>
      <c r="N46578"/>
      <c r="O46578"/>
      <c r="P46578"/>
      <c r="Q46578"/>
      <c r="R46578"/>
    </row>
    <row r="46579" spans="3:18" x14ac:dyDescent="0.2">
      <c r="C46579"/>
      <c r="E46579"/>
      <c r="F46579"/>
      <c r="G46579"/>
      <c r="H46579"/>
      <c r="I46579"/>
      <c r="J46579"/>
      <c r="K46579"/>
      <c r="L46579"/>
      <c r="M46579"/>
      <c r="N46579"/>
      <c r="O46579"/>
      <c r="P46579"/>
      <c r="Q46579"/>
      <c r="R46579"/>
    </row>
    <row r="46580" spans="3:18" x14ac:dyDescent="0.2">
      <c r="C46580"/>
      <c r="E46580"/>
      <c r="F46580"/>
      <c r="G46580"/>
      <c r="H46580"/>
      <c r="I46580"/>
      <c r="J46580"/>
      <c r="K46580"/>
      <c r="L46580"/>
      <c r="M46580"/>
      <c r="N46580"/>
      <c r="O46580"/>
      <c r="P46580"/>
      <c r="Q46580"/>
      <c r="R46580"/>
    </row>
    <row r="46581" spans="3:18" x14ac:dyDescent="0.2">
      <c r="C46581"/>
      <c r="E46581"/>
      <c r="F46581"/>
      <c r="G46581"/>
      <c r="H46581"/>
      <c r="I46581"/>
      <c r="J46581"/>
      <c r="K46581"/>
      <c r="L46581"/>
      <c r="M46581"/>
      <c r="N46581"/>
      <c r="O46581"/>
      <c r="P46581"/>
      <c r="Q46581"/>
      <c r="R46581"/>
    </row>
    <row r="46582" spans="3:18" x14ac:dyDescent="0.2">
      <c r="C46582"/>
      <c r="E46582"/>
      <c r="F46582"/>
      <c r="G46582"/>
      <c r="H46582"/>
      <c r="I46582"/>
      <c r="J46582"/>
      <c r="K46582"/>
      <c r="L46582"/>
      <c r="M46582"/>
      <c r="N46582"/>
      <c r="O46582"/>
      <c r="P46582"/>
      <c r="Q46582"/>
      <c r="R46582"/>
    </row>
    <row r="46583" spans="3:18" x14ac:dyDescent="0.2">
      <c r="C46583"/>
      <c r="E46583"/>
      <c r="F46583"/>
      <c r="G46583"/>
      <c r="H46583"/>
      <c r="I46583"/>
      <c r="J46583"/>
      <c r="K46583"/>
      <c r="L46583"/>
      <c r="M46583"/>
      <c r="N46583"/>
      <c r="O46583"/>
      <c r="P46583"/>
      <c r="Q46583"/>
      <c r="R46583"/>
    </row>
    <row r="46584" spans="3:18" x14ac:dyDescent="0.2">
      <c r="C46584"/>
      <c r="E46584"/>
      <c r="F46584"/>
      <c r="G46584"/>
      <c r="H46584"/>
      <c r="I46584"/>
      <c r="J46584"/>
      <c r="K46584"/>
      <c r="L46584"/>
      <c r="M46584"/>
      <c r="N46584"/>
      <c r="O46584"/>
      <c r="P46584"/>
      <c r="Q46584"/>
      <c r="R46584"/>
    </row>
    <row r="46585" spans="3:18" x14ac:dyDescent="0.2">
      <c r="C46585"/>
      <c r="E46585"/>
      <c r="F46585"/>
      <c r="G46585"/>
      <c r="H46585"/>
      <c r="I46585"/>
      <c r="J46585"/>
      <c r="K46585"/>
      <c r="L46585"/>
      <c r="M46585"/>
      <c r="N46585"/>
      <c r="O46585"/>
      <c r="P46585"/>
      <c r="Q46585"/>
      <c r="R46585"/>
    </row>
    <row r="46586" spans="3:18" x14ac:dyDescent="0.2">
      <c r="C46586"/>
      <c r="E46586"/>
      <c r="F46586"/>
      <c r="G46586"/>
      <c r="H46586"/>
      <c r="I46586"/>
      <c r="J46586"/>
      <c r="K46586"/>
      <c r="L46586"/>
      <c r="M46586"/>
      <c r="N46586"/>
      <c r="O46586"/>
      <c r="P46586"/>
      <c r="Q46586"/>
      <c r="R46586"/>
    </row>
    <row r="46587" spans="3:18" x14ac:dyDescent="0.2">
      <c r="C46587"/>
      <c r="E46587"/>
      <c r="F46587"/>
      <c r="G46587"/>
      <c r="H46587"/>
      <c r="I46587"/>
      <c r="J46587"/>
      <c r="K46587"/>
      <c r="L46587"/>
      <c r="M46587"/>
      <c r="N46587"/>
      <c r="O46587"/>
      <c r="P46587"/>
      <c r="Q46587"/>
      <c r="R46587"/>
    </row>
    <row r="46588" spans="3:18" x14ac:dyDescent="0.2">
      <c r="C46588"/>
      <c r="E46588"/>
      <c r="F46588"/>
      <c r="G46588"/>
      <c r="H46588"/>
      <c r="I46588"/>
      <c r="J46588"/>
      <c r="K46588"/>
      <c r="L46588"/>
      <c r="M46588"/>
      <c r="N46588"/>
      <c r="O46588"/>
      <c r="P46588"/>
      <c r="Q46588"/>
      <c r="R46588"/>
    </row>
    <row r="46589" spans="3:18" x14ac:dyDescent="0.2">
      <c r="C46589"/>
      <c r="E46589"/>
      <c r="F46589"/>
      <c r="G46589"/>
      <c r="H46589"/>
      <c r="I46589"/>
      <c r="J46589"/>
      <c r="K46589"/>
      <c r="L46589"/>
      <c r="M46589"/>
      <c r="N46589"/>
      <c r="O46589"/>
      <c r="P46589"/>
      <c r="Q46589"/>
      <c r="R46589"/>
    </row>
    <row r="46590" spans="3:18" x14ac:dyDescent="0.2">
      <c r="C46590"/>
      <c r="E46590"/>
      <c r="F46590"/>
      <c r="G46590"/>
      <c r="H46590"/>
      <c r="I46590"/>
      <c r="J46590"/>
      <c r="K46590"/>
      <c r="L46590"/>
      <c r="M46590"/>
      <c r="N46590"/>
      <c r="O46590"/>
      <c r="P46590"/>
      <c r="Q46590"/>
      <c r="R46590"/>
    </row>
    <row r="46591" spans="3:18" x14ac:dyDescent="0.2">
      <c r="C46591"/>
      <c r="E46591"/>
      <c r="F46591"/>
      <c r="G46591"/>
      <c r="H46591"/>
      <c r="I46591"/>
      <c r="J46591"/>
      <c r="K46591"/>
      <c r="L46591"/>
      <c r="M46591"/>
      <c r="N46591"/>
      <c r="O46591"/>
      <c r="P46591"/>
      <c r="Q46591"/>
      <c r="R46591"/>
    </row>
    <row r="46592" spans="3:18" x14ac:dyDescent="0.2">
      <c r="C46592"/>
      <c r="E46592"/>
      <c r="F46592"/>
      <c r="G46592"/>
      <c r="H46592"/>
      <c r="I46592"/>
      <c r="J46592"/>
      <c r="K46592"/>
      <c r="L46592"/>
      <c r="M46592"/>
      <c r="N46592"/>
      <c r="O46592"/>
      <c r="P46592"/>
      <c r="Q46592"/>
      <c r="R46592"/>
    </row>
    <row r="46593" spans="3:18" x14ac:dyDescent="0.2">
      <c r="C46593"/>
      <c r="E46593"/>
      <c r="F46593"/>
      <c r="G46593"/>
      <c r="H46593"/>
      <c r="I46593"/>
      <c r="J46593"/>
      <c r="K46593"/>
      <c r="L46593"/>
      <c r="M46593"/>
      <c r="N46593"/>
      <c r="O46593"/>
      <c r="P46593"/>
      <c r="Q46593"/>
      <c r="R46593"/>
    </row>
    <row r="46594" spans="3:18" x14ac:dyDescent="0.2">
      <c r="C46594"/>
      <c r="E46594"/>
      <c r="F46594"/>
      <c r="G46594"/>
      <c r="H46594"/>
      <c r="I46594"/>
      <c r="J46594"/>
      <c r="K46594"/>
      <c r="L46594"/>
      <c r="M46594"/>
      <c r="N46594"/>
      <c r="O46594"/>
      <c r="P46594"/>
      <c r="Q46594"/>
      <c r="R46594"/>
    </row>
    <row r="46595" spans="3:18" x14ac:dyDescent="0.2">
      <c r="C46595"/>
      <c r="E46595"/>
      <c r="F46595"/>
      <c r="G46595"/>
      <c r="H46595"/>
      <c r="I46595"/>
      <c r="J46595"/>
      <c r="K46595"/>
      <c r="L46595"/>
      <c r="M46595"/>
      <c r="N46595"/>
      <c r="O46595"/>
      <c r="P46595"/>
      <c r="Q46595"/>
      <c r="R46595"/>
    </row>
    <row r="46596" spans="3:18" x14ac:dyDescent="0.2">
      <c r="C46596"/>
      <c r="E46596"/>
      <c r="F46596"/>
      <c r="G46596"/>
      <c r="H46596"/>
      <c r="I46596"/>
      <c r="J46596"/>
      <c r="K46596"/>
      <c r="L46596"/>
      <c r="M46596"/>
      <c r="N46596"/>
      <c r="O46596"/>
      <c r="P46596"/>
      <c r="Q46596"/>
      <c r="R46596"/>
    </row>
    <row r="46597" spans="3:18" x14ac:dyDescent="0.2">
      <c r="C46597"/>
      <c r="E46597"/>
      <c r="F46597"/>
      <c r="G46597"/>
      <c r="H46597"/>
      <c r="I46597"/>
      <c r="J46597"/>
      <c r="K46597"/>
      <c r="L46597"/>
      <c r="M46597"/>
      <c r="N46597"/>
      <c r="O46597"/>
      <c r="P46597"/>
      <c r="Q46597"/>
      <c r="R46597"/>
    </row>
    <row r="46598" spans="3:18" x14ac:dyDescent="0.2">
      <c r="C46598"/>
      <c r="E46598"/>
      <c r="F46598"/>
      <c r="G46598"/>
      <c r="H46598"/>
      <c r="I46598"/>
      <c r="J46598"/>
      <c r="K46598"/>
      <c r="L46598"/>
      <c r="M46598"/>
      <c r="N46598"/>
      <c r="O46598"/>
      <c r="P46598"/>
      <c r="Q46598"/>
      <c r="R46598"/>
    </row>
    <row r="46599" spans="3:18" x14ac:dyDescent="0.2">
      <c r="C46599"/>
      <c r="E46599"/>
      <c r="F46599"/>
      <c r="G46599"/>
      <c r="H46599"/>
      <c r="I46599"/>
      <c r="J46599"/>
      <c r="K46599"/>
      <c r="L46599"/>
      <c r="M46599"/>
      <c r="N46599"/>
      <c r="O46599"/>
      <c r="P46599"/>
      <c r="Q46599"/>
      <c r="R46599"/>
    </row>
    <row r="46600" spans="3:18" x14ac:dyDescent="0.2">
      <c r="C46600"/>
      <c r="E46600"/>
      <c r="F46600"/>
      <c r="G46600"/>
      <c r="H46600"/>
      <c r="I46600"/>
      <c r="J46600"/>
      <c r="K46600"/>
      <c r="L46600"/>
      <c r="M46600"/>
      <c r="N46600"/>
      <c r="O46600"/>
      <c r="P46600"/>
      <c r="Q46600"/>
      <c r="R46600"/>
    </row>
    <row r="46601" spans="3:18" x14ac:dyDescent="0.2">
      <c r="C46601"/>
      <c r="E46601"/>
      <c r="F46601"/>
      <c r="G46601"/>
      <c r="H46601"/>
      <c r="I46601"/>
      <c r="J46601"/>
      <c r="K46601"/>
      <c r="L46601"/>
      <c r="M46601"/>
      <c r="N46601"/>
      <c r="O46601"/>
      <c r="P46601"/>
      <c r="Q46601"/>
      <c r="R46601"/>
    </row>
    <row r="46602" spans="3:18" x14ac:dyDescent="0.2">
      <c r="C46602"/>
      <c r="E46602"/>
      <c r="F46602"/>
      <c r="G46602"/>
      <c r="H46602"/>
      <c r="I46602"/>
      <c r="J46602"/>
      <c r="K46602"/>
      <c r="L46602"/>
      <c r="M46602"/>
      <c r="N46602"/>
      <c r="O46602"/>
      <c r="P46602"/>
      <c r="Q46602"/>
      <c r="R46602"/>
    </row>
    <row r="46603" spans="3:18" x14ac:dyDescent="0.2">
      <c r="C46603"/>
      <c r="E46603"/>
      <c r="F46603"/>
      <c r="G46603"/>
      <c r="H46603"/>
      <c r="I46603"/>
      <c r="J46603"/>
      <c r="K46603"/>
      <c r="L46603"/>
      <c r="M46603"/>
      <c r="N46603"/>
      <c r="O46603"/>
      <c r="P46603"/>
      <c r="Q46603"/>
      <c r="R46603"/>
    </row>
    <row r="46604" spans="3:18" x14ac:dyDescent="0.2">
      <c r="C46604"/>
      <c r="E46604"/>
      <c r="F46604"/>
      <c r="G46604"/>
      <c r="H46604"/>
      <c r="I46604"/>
      <c r="J46604"/>
      <c r="K46604"/>
      <c r="L46604"/>
      <c r="M46604"/>
      <c r="N46604"/>
      <c r="O46604"/>
      <c r="P46604"/>
      <c r="Q46604"/>
      <c r="R46604"/>
    </row>
    <row r="46605" spans="3:18" x14ac:dyDescent="0.2">
      <c r="C46605"/>
      <c r="E46605"/>
      <c r="F46605"/>
      <c r="G46605"/>
      <c r="H46605"/>
      <c r="I46605"/>
      <c r="J46605"/>
      <c r="K46605"/>
      <c r="L46605"/>
      <c r="M46605"/>
      <c r="N46605"/>
      <c r="O46605"/>
      <c r="P46605"/>
      <c r="Q46605"/>
      <c r="R46605"/>
    </row>
    <row r="46606" spans="3:18" x14ac:dyDescent="0.2">
      <c r="C46606"/>
      <c r="E46606"/>
      <c r="F46606"/>
      <c r="G46606"/>
      <c r="H46606"/>
      <c r="I46606"/>
      <c r="J46606"/>
      <c r="K46606"/>
      <c r="L46606"/>
      <c r="M46606"/>
      <c r="N46606"/>
      <c r="O46606"/>
      <c r="P46606"/>
      <c r="Q46606"/>
      <c r="R46606"/>
    </row>
    <row r="46607" spans="3:18" x14ac:dyDescent="0.2">
      <c r="C46607"/>
      <c r="E46607"/>
      <c r="F46607"/>
      <c r="G46607"/>
      <c r="H46607"/>
      <c r="I46607"/>
      <c r="J46607"/>
      <c r="K46607"/>
      <c r="L46607"/>
      <c r="M46607"/>
      <c r="N46607"/>
      <c r="O46607"/>
      <c r="P46607"/>
      <c r="Q46607"/>
      <c r="R46607"/>
    </row>
    <row r="46608" spans="3:18" x14ac:dyDescent="0.2">
      <c r="C46608"/>
      <c r="E46608"/>
      <c r="F46608"/>
      <c r="G46608"/>
      <c r="H46608"/>
      <c r="I46608"/>
      <c r="J46608"/>
      <c r="K46608"/>
      <c r="L46608"/>
      <c r="M46608"/>
      <c r="N46608"/>
      <c r="O46608"/>
      <c r="P46608"/>
      <c r="Q46608"/>
      <c r="R46608"/>
    </row>
    <row r="46609" spans="3:18" x14ac:dyDescent="0.2">
      <c r="C46609"/>
      <c r="E46609"/>
      <c r="F46609"/>
      <c r="G46609"/>
      <c r="H46609"/>
      <c r="I46609"/>
      <c r="J46609"/>
      <c r="K46609"/>
      <c r="L46609"/>
      <c r="M46609"/>
      <c r="N46609"/>
      <c r="O46609"/>
      <c r="P46609"/>
      <c r="Q46609"/>
      <c r="R46609"/>
    </row>
    <row r="46610" spans="3:18" x14ac:dyDescent="0.2">
      <c r="C46610"/>
      <c r="E46610"/>
      <c r="F46610"/>
      <c r="G46610"/>
      <c r="H46610"/>
      <c r="I46610"/>
      <c r="J46610"/>
      <c r="K46610"/>
      <c r="L46610"/>
      <c r="M46610"/>
      <c r="N46610"/>
      <c r="O46610"/>
      <c r="P46610"/>
      <c r="Q46610"/>
      <c r="R46610"/>
    </row>
    <row r="46611" spans="3:18" x14ac:dyDescent="0.2">
      <c r="C46611"/>
      <c r="E46611"/>
      <c r="F46611"/>
      <c r="G46611"/>
      <c r="H46611"/>
      <c r="I46611"/>
      <c r="J46611"/>
      <c r="K46611"/>
      <c r="L46611"/>
      <c r="M46611"/>
      <c r="N46611"/>
      <c r="O46611"/>
      <c r="P46611"/>
      <c r="Q46611"/>
      <c r="R46611"/>
    </row>
    <row r="46612" spans="3:18" x14ac:dyDescent="0.2">
      <c r="C46612"/>
      <c r="E46612"/>
      <c r="F46612"/>
      <c r="G46612"/>
      <c r="H46612"/>
      <c r="I46612"/>
      <c r="J46612"/>
      <c r="K46612"/>
      <c r="L46612"/>
      <c r="M46612"/>
      <c r="N46612"/>
      <c r="O46612"/>
      <c r="P46612"/>
      <c r="Q46612"/>
      <c r="R46612"/>
    </row>
    <row r="46613" spans="3:18" x14ac:dyDescent="0.2">
      <c r="C46613"/>
      <c r="E46613"/>
      <c r="F46613"/>
      <c r="G46613"/>
      <c r="H46613"/>
      <c r="I46613"/>
      <c r="J46613"/>
      <c r="K46613"/>
      <c r="L46613"/>
      <c r="M46613"/>
      <c r="N46613"/>
      <c r="O46613"/>
      <c r="P46613"/>
      <c r="Q46613"/>
      <c r="R46613"/>
    </row>
    <row r="46614" spans="3:18" x14ac:dyDescent="0.2">
      <c r="C46614"/>
      <c r="E46614"/>
      <c r="F46614"/>
      <c r="G46614"/>
      <c r="H46614"/>
      <c r="I46614"/>
      <c r="J46614"/>
      <c r="K46614"/>
      <c r="L46614"/>
      <c r="M46614"/>
      <c r="N46614"/>
      <c r="O46614"/>
      <c r="P46614"/>
      <c r="Q46614"/>
      <c r="R46614"/>
    </row>
    <row r="46615" spans="3:18" x14ac:dyDescent="0.2">
      <c r="C46615"/>
      <c r="E46615"/>
      <c r="F46615"/>
      <c r="G46615"/>
      <c r="H46615"/>
      <c r="I46615"/>
      <c r="J46615"/>
      <c r="K46615"/>
      <c r="L46615"/>
      <c r="M46615"/>
      <c r="N46615"/>
      <c r="O46615"/>
      <c r="P46615"/>
      <c r="Q46615"/>
      <c r="R46615"/>
    </row>
    <row r="46616" spans="3:18" x14ac:dyDescent="0.2">
      <c r="C46616"/>
      <c r="E46616"/>
      <c r="F46616"/>
      <c r="G46616"/>
      <c r="H46616"/>
      <c r="I46616"/>
      <c r="J46616"/>
      <c r="K46616"/>
      <c r="L46616"/>
      <c r="M46616"/>
      <c r="N46616"/>
      <c r="O46616"/>
      <c r="P46616"/>
      <c r="Q46616"/>
      <c r="R46616"/>
    </row>
    <row r="46617" spans="3:18" x14ac:dyDescent="0.2">
      <c r="C46617"/>
      <c r="E46617"/>
      <c r="F46617"/>
      <c r="G46617"/>
      <c r="H46617"/>
      <c r="I46617"/>
      <c r="J46617"/>
      <c r="K46617"/>
      <c r="L46617"/>
      <c r="M46617"/>
      <c r="N46617"/>
      <c r="O46617"/>
      <c r="P46617"/>
      <c r="Q46617"/>
      <c r="R46617"/>
    </row>
    <row r="46618" spans="3:18" x14ac:dyDescent="0.2">
      <c r="C46618"/>
      <c r="E46618"/>
      <c r="F46618"/>
      <c r="G46618"/>
      <c r="H46618"/>
      <c r="I46618"/>
      <c r="J46618"/>
      <c r="K46618"/>
      <c r="L46618"/>
      <c r="M46618"/>
      <c r="N46618"/>
      <c r="O46618"/>
      <c r="P46618"/>
      <c r="Q46618"/>
      <c r="R46618"/>
    </row>
    <row r="46619" spans="3:18" x14ac:dyDescent="0.2">
      <c r="C46619"/>
      <c r="E46619"/>
      <c r="F46619"/>
      <c r="G46619"/>
      <c r="H46619"/>
      <c r="I46619"/>
      <c r="J46619"/>
      <c r="K46619"/>
      <c r="L46619"/>
      <c r="M46619"/>
      <c r="N46619"/>
      <c r="O46619"/>
      <c r="P46619"/>
      <c r="Q46619"/>
      <c r="R46619"/>
    </row>
    <row r="46620" spans="3:18" x14ac:dyDescent="0.2">
      <c r="C46620"/>
      <c r="E46620"/>
      <c r="F46620"/>
      <c r="G46620"/>
      <c r="H46620"/>
      <c r="I46620"/>
      <c r="J46620"/>
      <c r="K46620"/>
      <c r="L46620"/>
      <c r="M46620"/>
      <c r="N46620"/>
      <c r="O46620"/>
      <c r="P46620"/>
      <c r="Q46620"/>
      <c r="R46620"/>
    </row>
    <row r="46621" spans="3:18" x14ac:dyDescent="0.2">
      <c r="C46621"/>
      <c r="E46621"/>
      <c r="F46621"/>
      <c r="G46621"/>
      <c r="H46621"/>
      <c r="I46621"/>
      <c r="J46621"/>
      <c r="K46621"/>
      <c r="L46621"/>
      <c r="M46621"/>
      <c r="N46621"/>
      <c r="O46621"/>
      <c r="P46621"/>
      <c r="Q46621"/>
      <c r="R46621"/>
    </row>
    <row r="46622" spans="3:18" x14ac:dyDescent="0.2">
      <c r="C46622"/>
      <c r="E46622"/>
      <c r="F46622"/>
      <c r="G46622"/>
      <c r="H46622"/>
      <c r="I46622"/>
      <c r="J46622"/>
      <c r="K46622"/>
      <c r="L46622"/>
      <c r="M46622"/>
      <c r="N46622"/>
      <c r="O46622"/>
      <c r="P46622"/>
      <c r="Q46622"/>
      <c r="R46622"/>
    </row>
    <row r="46623" spans="3:18" x14ac:dyDescent="0.2">
      <c r="C46623"/>
      <c r="E46623"/>
      <c r="F46623"/>
      <c r="G46623"/>
      <c r="H46623"/>
      <c r="I46623"/>
      <c r="J46623"/>
      <c r="K46623"/>
      <c r="L46623"/>
      <c r="M46623"/>
      <c r="N46623"/>
      <c r="O46623"/>
      <c r="P46623"/>
      <c r="Q46623"/>
      <c r="R46623"/>
    </row>
    <row r="46624" spans="3:18" x14ac:dyDescent="0.2">
      <c r="C46624"/>
      <c r="E46624"/>
      <c r="F46624"/>
      <c r="G46624"/>
      <c r="H46624"/>
      <c r="I46624"/>
      <c r="J46624"/>
      <c r="K46624"/>
      <c r="L46624"/>
      <c r="M46624"/>
      <c r="N46624"/>
      <c r="O46624"/>
      <c r="P46624"/>
      <c r="Q46624"/>
      <c r="R46624"/>
    </row>
    <row r="46625" spans="3:18" x14ac:dyDescent="0.2">
      <c r="C46625"/>
      <c r="E46625"/>
      <c r="F46625"/>
      <c r="G46625"/>
      <c r="H46625"/>
      <c r="I46625"/>
      <c r="J46625"/>
      <c r="K46625"/>
      <c r="L46625"/>
      <c r="M46625"/>
      <c r="N46625"/>
      <c r="O46625"/>
      <c r="P46625"/>
      <c r="Q46625"/>
      <c r="R46625"/>
    </row>
    <row r="46626" spans="3:18" x14ac:dyDescent="0.2">
      <c r="C46626"/>
      <c r="E46626"/>
      <c r="F46626"/>
      <c r="G46626"/>
      <c r="H46626"/>
      <c r="I46626"/>
      <c r="J46626"/>
      <c r="K46626"/>
      <c r="L46626"/>
      <c r="M46626"/>
      <c r="N46626"/>
      <c r="O46626"/>
      <c r="P46626"/>
      <c r="Q46626"/>
      <c r="R46626"/>
    </row>
    <row r="46627" spans="3:18" x14ac:dyDescent="0.2">
      <c r="C46627"/>
      <c r="E46627"/>
      <c r="F46627"/>
      <c r="G46627"/>
      <c r="H46627"/>
      <c r="I46627"/>
      <c r="J46627"/>
      <c r="K46627"/>
      <c r="L46627"/>
      <c r="M46627"/>
      <c r="N46627"/>
      <c r="O46627"/>
      <c r="P46627"/>
      <c r="Q46627"/>
      <c r="R46627"/>
    </row>
    <row r="46628" spans="3:18" x14ac:dyDescent="0.2">
      <c r="C46628"/>
      <c r="E46628"/>
      <c r="F46628"/>
      <c r="G46628"/>
      <c r="H46628"/>
      <c r="I46628"/>
      <c r="J46628"/>
      <c r="K46628"/>
      <c r="L46628"/>
      <c r="M46628"/>
      <c r="N46628"/>
      <c r="O46628"/>
      <c r="P46628"/>
      <c r="Q46628"/>
      <c r="R46628"/>
    </row>
    <row r="46629" spans="3:18" x14ac:dyDescent="0.2">
      <c r="C46629"/>
      <c r="E46629"/>
      <c r="F46629"/>
      <c r="G46629"/>
      <c r="H46629"/>
      <c r="I46629"/>
      <c r="J46629"/>
      <c r="K46629"/>
      <c r="L46629"/>
      <c r="M46629"/>
      <c r="N46629"/>
      <c r="O46629"/>
      <c r="P46629"/>
      <c r="Q46629"/>
      <c r="R46629"/>
    </row>
    <row r="46630" spans="3:18" x14ac:dyDescent="0.2">
      <c r="C46630"/>
      <c r="E46630"/>
      <c r="F46630"/>
      <c r="G46630"/>
      <c r="H46630"/>
      <c r="I46630"/>
      <c r="J46630"/>
      <c r="K46630"/>
      <c r="L46630"/>
      <c r="M46630"/>
      <c r="N46630"/>
      <c r="O46630"/>
      <c r="P46630"/>
      <c r="Q46630"/>
      <c r="R46630"/>
    </row>
    <row r="46631" spans="3:18" x14ac:dyDescent="0.2">
      <c r="C46631"/>
      <c r="E46631"/>
      <c r="F46631"/>
      <c r="G46631"/>
      <c r="H46631"/>
      <c r="I46631"/>
      <c r="J46631"/>
      <c r="K46631"/>
      <c r="L46631"/>
      <c r="M46631"/>
      <c r="N46631"/>
      <c r="O46631"/>
      <c r="P46631"/>
      <c r="Q46631"/>
      <c r="R46631"/>
    </row>
    <row r="46632" spans="3:18" x14ac:dyDescent="0.2">
      <c r="C46632"/>
      <c r="E46632"/>
      <c r="F46632"/>
      <c r="G46632"/>
      <c r="H46632"/>
      <c r="I46632"/>
      <c r="J46632"/>
      <c r="K46632"/>
      <c r="L46632"/>
      <c r="M46632"/>
      <c r="N46632"/>
      <c r="O46632"/>
      <c r="P46632"/>
      <c r="Q46632"/>
      <c r="R46632"/>
    </row>
    <row r="46633" spans="3:18" x14ac:dyDescent="0.2">
      <c r="C46633"/>
      <c r="E46633"/>
      <c r="F46633"/>
      <c r="G46633"/>
      <c r="H46633"/>
      <c r="I46633"/>
      <c r="J46633"/>
      <c r="K46633"/>
      <c r="L46633"/>
      <c r="M46633"/>
      <c r="N46633"/>
      <c r="O46633"/>
      <c r="P46633"/>
      <c r="Q46633"/>
      <c r="R46633"/>
    </row>
    <row r="46634" spans="3:18" x14ac:dyDescent="0.2">
      <c r="C46634"/>
      <c r="E46634"/>
      <c r="F46634"/>
      <c r="G46634"/>
      <c r="H46634"/>
      <c r="I46634"/>
      <c r="J46634"/>
      <c r="K46634"/>
      <c r="L46634"/>
      <c r="M46634"/>
      <c r="N46634"/>
      <c r="O46634"/>
      <c r="P46634"/>
      <c r="Q46634"/>
      <c r="R46634"/>
    </row>
    <row r="46635" spans="3:18" x14ac:dyDescent="0.2">
      <c r="C46635"/>
      <c r="E46635"/>
      <c r="F46635"/>
      <c r="G46635"/>
      <c r="H46635"/>
      <c r="I46635"/>
      <c r="J46635"/>
      <c r="K46635"/>
      <c r="L46635"/>
      <c r="M46635"/>
      <c r="N46635"/>
      <c r="O46635"/>
      <c r="P46635"/>
      <c r="Q46635"/>
      <c r="R46635"/>
    </row>
    <row r="46636" spans="3:18" x14ac:dyDescent="0.2">
      <c r="C46636"/>
      <c r="E46636"/>
      <c r="F46636"/>
      <c r="G46636"/>
      <c r="H46636"/>
      <c r="I46636"/>
      <c r="J46636"/>
      <c r="K46636"/>
      <c r="L46636"/>
      <c r="M46636"/>
      <c r="N46636"/>
      <c r="O46636"/>
      <c r="P46636"/>
      <c r="Q46636"/>
      <c r="R46636"/>
    </row>
    <row r="46637" spans="3:18" x14ac:dyDescent="0.2">
      <c r="C46637"/>
      <c r="E46637"/>
      <c r="F46637"/>
      <c r="G46637"/>
      <c r="H46637"/>
      <c r="I46637"/>
      <c r="J46637"/>
      <c r="K46637"/>
      <c r="L46637"/>
      <c r="M46637"/>
      <c r="N46637"/>
      <c r="O46637"/>
      <c r="P46637"/>
      <c r="Q46637"/>
      <c r="R46637"/>
    </row>
    <row r="46638" spans="3:18" x14ac:dyDescent="0.2">
      <c r="C46638"/>
      <c r="E46638"/>
      <c r="F46638"/>
      <c r="G46638"/>
      <c r="H46638"/>
      <c r="I46638"/>
      <c r="J46638"/>
      <c r="K46638"/>
      <c r="L46638"/>
      <c r="M46638"/>
      <c r="N46638"/>
      <c r="O46638"/>
      <c r="P46638"/>
      <c r="Q46638"/>
      <c r="R46638"/>
    </row>
    <row r="46639" spans="3:18" x14ac:dyDescent="0.2">
      <c r="C46639"/>
      <c r="E46639"/>
      <c r="F46639"/>
      <c r="G46639"/>
      <c r="H46639"/>
      <c r="I46639"/>
      <c r="J46639"/>
      <c r="K46639"/>
      <c r="L46639"/>
      <c r="M46639"/>
      <c r="N46639"/>
      <c r="O46639"/>
      <c r="P46639"/>
      <c r="Q46639"/>
      <c r="R46639"/>
    </row>
    <row r="46640" spans="3:18" x14ac:dyDescent="0.2">
      <c r="C46640"/>
      <c r="E46640"/>
      <c r="F46640"/>
      <c r="G46640"/>
      <c r="H46640"/>
      <c r="I46640"/>
      <c r="J46640"/>
      <c r="K46640"/>
      <c r="L46640"/>
      <c r="M46640"/>
      <c r="N46640"/>
      <c r="O46640"/>
      <c r="P46640"/>
      <c r="Q46640"/>
      <c r="R46640"/>
    </row>
    <row r="46641" spans="3:18" x14ac:dyDescent="0.2">
      <c r="C46641"/>
      <c r="E46641"/>
      <c r="F46641"/>
      <c r="G46641"/>
      <c r="H46641"/>
      <c r="I46641"/>
      <c r="J46641"/>
      <c r="K46641"/>
      <c r="L46641"/>
      <c r="M46641"/>
      <c r="N46641"/>
      <c r="O46641"/>
      <c r="P46641"/>
      <c r="Q46641"/>
      <c r="R46641"/>
    </row>
    <row r="46642" spans="3:18" x14ac:dyDescent="0.2">
      <c r="C46642"/>
      <c r="E46642"/>
      <c r="F46642"/>
      <c r="G46642"/>
      <c r="H46642"/>
      <c r="I46642"/>
      <c r="J46642"/>
      <c r="K46642"/>
      <c r="L46642"/>
      <c r="M46642"/>
      <c r="N46642"/>
      <c r="O46642"/>
      <c r="P46642"/>
      <c r="Q46642"/>
      <c r="R46642"/>
    </row>
    <row r="46643" spans="3:18" x14ac:dyDescent="0.2">
      <c r="C46643"/>
      <c r="E46643"/>
      <c r="F46643"/>
      <c r="G46643"/>
      <c r="H46643"/>
      <c r="I46643"/>
      <c r="J46643"/>
      <c r="K46643"/>
      <c r="L46643"/>
      <c r="M46643"/>
      <c r="N46643"/>
      <c r="O46643"/>
      <c r="P46643"/>
      <c r="Q46643"/>
      <c r="R46643"/>
    </row>
    <row r="46644" spans="3:18" x14ac:dyDescent="0.2">
      <c r="C46644"/>
      <c r="E46644"/>
      <c r="F46644"/>
      <c r="G46644"/>
      <c r="H46644"/>
      <c r="I46644"/>
      <c r="J46644"/>
      <c r="K46644"/>
      <c r="L46644"/>
      <c r="M46644"/>
      <c r="N46644"/>
      <c r="O46644"/>
      <c r="P46644"/>
      <c r="Q46644"/>
      <c r="R46644"/>
    </row>
    <row r="46645" spans="3:18" x14ac:dyDescent="0.2">
      <c r="C46645"/>
      <c r="E46645"/>
      <c r="F46645"/>
      <c r="G46645"/>
      <c r="H46645"/>
      <c r="I46645"/>
      <c r="J46645"/>
      <c r="K46645"/>
      <c r="L46645"/>
      <c r="M46645"/>
      <c r="N46645"/>
      <c r="O46645"/>
      <c r="P46645"/>
      <c r="Q46645"/>
      <c r="R46645"/>
    </row>
    <row r="46646" spans="3:18" x14ac:dyDescent="0.2">
      <c r="C46646"/>
      <c r="E46646"/>
      <c r="F46646"/>
      <c r="G46646"/>
      <c r="H46646"/>
      <c r="I46646"/>
      <c r="J46646"/>
      <c r="K46646"/>
      <c r="L46646"/>
      <c r="M46646"/>
      <c r="N46646"/>
      <c r="O46646"/>
      <c r="P46646"/>
      <c r="Q46646"/>
      <c r="R46646"/>
    </row>
    <row r="46647" spans="3:18" x14ac:dyDescent="0.2">
      <c r="C46647"/>
      <c r="E46647"/>
      <c r="F46647"/>
      <c r="G46647"/>
      <c r="H46647"/>
      <c r="I46647"/>
      <c r="J46647"/>
      <c r="K46647"/>
      <c r="L46647"/>
      <c r="M46647"/>
      <c r="N46647"/>
      <c r="O46647"/>
      <c r="P46647"/>
      <c r="Q46647"/>
      <c r="R46647"/>
    </row>
    <row r="46648" spans="3:18" x14ac:dyDescent="0.2">
      <c r="C46648"/>
      <c r="E46648"/>
      <c r="F46648"/>
      <c r="G46648"/>
      <c r="H46648"/>
      <c r="I46648"/>
      <c r="J46648"/>
      <c r="K46648"/>
      <c r="L46648"/>
      <c r="M46648"/>
      <c r="N46648"/>
      <c r="O46648"/>
      <c r="P46648"/>
      <c r="Q46648"/>
      <c r="R46648"/>
    </row>
    <row r="46649" spans="3:18" x14ac:dyDescent="0.2">
      <c r="C46649"/>
      <c r="E46649"/>
      <c r="F46649"/>
      <c r="G46649"/>
      <c r="H46649"/>
      <c r="I46649"/>
      <c r="J46649"/>
      <c r="K46649"/>
      <c r="L46649"/>
      <c r="M46649"/>
      <c r="N46649"/>
      <c r="O46649"/>
      <c r="P46649"/>
      <c r="Q46649"/>
      <c r="R46649"/>
    </row>
    <row r="46650" spans="3:18" x14ac:dyDescent="0.2">
      <c r="C46650"/>
      <c r="E46650"/>
      <c r="F46650"/>
      <c r="G46650"/>
      <c r="H46650"/>
      <c r="I46650"/>
      <c r="J46650"/>
      <c r="K46650"/>
      <c r="L46650"/>
      <c r="M46650"/>
      <c r="N46650"/>
      <c r="O46650"/>
      <c r="P46650"/>
      <c r="Q46650"/>
      <c r="R46650"/>
    </row>
    <row r="46651" spans="3:18" x14ac:dyDescent="0.2">
      <c r="C46651"/>
      <c r="E46651"/>
      <c r="F46651"/>
      <c r="G46651"/>
      <c r="H46651"/>
      <c r="I46651"/>
      <c r="J46651"/>
      <c r="K46651"/>
      <c r="L46651"/>
      <c r="M46651"/>
      <c r="N46651"/>
      <c r="O46651"/>
      <c r="P46651"/>
      <c r="Q46651"/>
      <c r="R46651"/>
    </row>
    <row r="46652" spans="3:18" x14ac:dyDescent="0.2">
      <c r="C46652"/>
      <c r="E46652"/>
      <c r="F46652"/>
      <c r="G46652"/>
      <c r="H46652"/>
      <c r="I46652"/>
      <c r="J46652"/>
      <c r="K46652"/>
      <c r="L46652"/>
      <c r="M46652"/>
      <c r="N46652"/>
      <c r="O46652"/>
      <c r="P46652"/>
      <c r="Q46652"/>
      <c r="R46652"/>
    </row>
    <row r="46653" spans="3:18" x14ac:dyDescent="0.2">
      <c r="C46653"/>
      <c r="E46653"/>
      <c r="F46653"/>
      <c r="G46653"/>
      <c r="H46653"/>
      <c r="I46653"/>
      <c r="J46653"/>
      <c r="K46653"/>
      <c r="L46653"/>
      <c r="M46653"/>
      <c r="N46653"/>
      <c r="O46653"/>
      <c r="P46653"/>
      <c r="Q46653"/>
      <c r="R46653"/>
    </row>
    <row r="46654" spans="3:18" x14ac:dyDescent="0.2">
      <c r="C46654"/>
      <c r="E46654"/>
      <c r="F46654"/>
      <c r="G46654"/>
      <c r="H46654"/>
      <c r="I46654"/>
      <c r="J46654"/>
      <c r="K46654"/>
      <c r="L46654"/>
      <c r="M46654"/>
      <c r="N46654"/>
      <c r="O46654"/>
      <c r="P46654"/>
      <c r="Q46654"/>
      <c r="R46654"/>
    </row>
    <row r="46655" spans="3:18" x14ac:dyDescent="0.2">
      <c r="C46655"/>
      <c r="E46655"/>
      <c r="F46655"/>
      <c r="G46655"/>
      <c r="H46655"/>
      <c r="I46655"/>
      <c r="J46655"/>
      <c r="K46655"/>
      <c r="L46655"/>
      <c r="M46655"/>
      <c r="N46655"/>
      <c r="O46655"/>
      <c r="P46655"/>
      <c r="Q46655"/>
      <c r="R46655"/>
    </row>
    <row r="46656" spans="3:18" x14ac:dyDescent="0.2">
      <c r="C46656"/>
      <c r="E46656"/>
      <c r="F46656"/>
      <c r="G46656"/>
      <c r="H46656"/>
      <c r="I46656"/>
      <c r="J46656"/>
      <c r="K46656"/>
      <c r="L46656"/>
      <c r="M46656"/>
      <c r="N46656"/>
      <c r="O46656"/>
      <c r="P46656"/>
      <c r="Q46656"/>
      <c r="R46656"/>
    </row>
    <row r="46657" spans="3:18" x14ac:dyDescent="0.2">
      <c r="C46657"/>
      <c r="E46657"/>
      <c r="F46657"/>
      <c r="G46657"/>
      <c r="H46657"/>
      <c r="I46657"/>
      <c r="J46657"/>
      <c r="K46657"/>
      <c r="L46657"/>
      <c r="M46657"/>
      <c r="N46657"/>
      <c r="O46657"/>
      <c r="P46657"/>
      <c r="Q46657"/>
      <c r="R46657"/>
    </row>
    <row r="46658" spans="3:18" x14ac:dyDescent="0.2">
      <c r="C46658"/>
      <c r="E46658"/>
      <c r="F46658"/>
      <c r="G46658"/>
      <c r="H46658"/>
      <c r="I46658"/>
      <c r="J46658"/>
      <c r="K46658"/>
      <c r="L46658"/>
      <c r="M46658"/>
      <c r="N46658"/>
      <c r="O46658"/>
      <c r="P46658"/>
      <c r="Q46658"/>
      <c r="R46658"/>
    </row>
    <row r="46659" spans="3:18" x14ac:dyDescent="0.2">
      <c r="C46659"/>
      <c r="E46659"/>
      <c r="F46659"/>
      <c r="G46659"/>
      <c r="H46659"/>
      <c r="I46659"/>
      <c r="J46659"/>
      <c r="K46659"/>
      <c r="L46659"/>
      <c r="M46659"/>
      <c r="N46659"/>
      <c r="O46659"/>
      <c r="P46659"/>
      <c r="Q46659"/>
      <c r="R46659"/>
    </row>
    <row r="46660" spans="3:18" x14ac:dyDescent="0.2">
      <c r="C46660"/>
      <c r="E46660"/>
      <c r="F46660"/>
      <c r="G46660"/>
      <c r="H46660"/>
      <c r="I46660"/>
      <c r="J46660"/>
      <c r="K46660"/>
      <c r="L46660"/>
      <c r="M46660"/>
      <c r="N46660"/>
      <c r="O46660"/>
      <c r="P46660"/>
      <c r="Q46660"/>
      <c r="R46660"/>
    </row>
    <row r="46661" spans="3:18" x14ac:dyDescent="0.2">
      <c r="C46661"/>
      <c r="E46661"/>
      <c r="F46661"/>
      <c r="G46661"/>
      <c r="H46661"/>
      <c r="I46661"/>
      <c r="J46661"/>
      <c r="K46661"/>
      <c r="L46661"/>
      <c r="M46661"/>
      <c r="N46661"/>
      <c r="O46661"/>
      <c r="P46661"/>
      <c r="Q46661"/>
      <c r="R46661"/>
    </row>
    <row r="46662" spans="3:18" x14ac:dyDescent="0.2">
      <c r="C46662"/>
      <c r="E46662"/>
      <c r="F46662"/>
      <c r="G46662"/>
      <c r="H46662"/>
      <c r="I46662"/>
      <c r="J46662"/>
      <c r="K46662"/>
      <c r="L46662"/>
      <c r="M46662"/>
      <c r="N46662"/>
      <c r="O46662"/>
      <c r="P46662"/>
      <c r="Q46662"/>
      <c r="R46662"/>
    </row>
    <row r="46663" spans="3:18" x14ac:dyDescent="0.2">
      <c r="C46663"/>
      <c r="E46663"/>
      <c r="F46663"/>
      <c r="G46663"/>
      <c r="H46663"/>
      <c r="I46663"/>
      <c r="J46663"/>
      <c r="K46663"/>
      <c r="L46663"/>
      <c r="M46663"/>
      <c r="N46663"/>
      <c r="O46663"/>
      <c r="P46663"/>
      <c r="Q46663"/>
      <c r="R46663"/>
    </row>
    <row r="46664" spans="3:18" x14ac:dyDescent="0.2">
      <c r="C46664"/>
      <c r="E46664"/>
      <c r="F46664"/>
      <c r="G46664"/>
      <c r="H46664"/>
      <c r="I46664"/>
      <c r="J46664"/>
      <c r="K46664"/>
      <c r="L46664"/>
      <c r="M46664"/>
      <c r="N46664"/>
      <c r="O46664"/>
      <c r="P46664"/>
      <c r="Q46664"/>
      <c r="R46664"/>
    </row>
    <row r="46665" spans="3:18" x14ac:dyDescent="0.2">
      <c r="C46665"/>
      <c r="E46665"/>
      <c r="F46665"/>
      <c r="G46665"/>
      <c r="H46665"/>
      <c r="I46665"/>
      <c r="J46665"/>
      <c r="K46665"/>
      <c r="L46665"/>
      <c r="M46665"/>
      <c r="N46665"/>
      <c r="O46665"/>
      <c r="P46665"/>
      <c r="Q46665"/>
      <c r="R46665"/>
    </row>
    <row r="46666" spans="3:18" x14ac:dyDescent="0.2">
      <c r="C46666"/>
      <c r="E46666"/>
      <c r="F46666"/>
      <c r="G46666"/>
      <c r="H46666"/>
      <c r="I46666"/>
      <c r="J46666"/>
      <c r="K46666"/>
      <c r="L46666"/>
      <c r="M46666"/>
      <c r="N46666"/>
      <c r="O46666"/>
      <c r="P46666"/>
      <c r="Q46666"/>
      <c r="R46666"/>
    </row>
    <row r="46667" spans="3:18" x14ac:dyDescent="0.2">
      <c r="C46667"/>
      <c r="E46667"/>
      <c r="F46667"/>
      <c r="G46667"/>
      <c r="H46667"/>
      <c r="I46667"/>
      <c r="J46667"/>
      <c r="K46667"/>
      <c r="L46667"/>
      <c r="M46667"/>
      <c r="N46667"/>
      <c r="O46667"/>
      <c r="P46667"/>
      <c r="Q46667"/>
      <c r="R46667"/>
    </row>
    <row r="46668" spans="3:18" x14ac:dyDescent="0.2">
      <c r="C46668"/>
      <c r="E46668"/>
      <c r="F46668"/>
      <c r="G46668"/>
      <c r="H46668"/>
      <c r="I46668"/>
      <c r="J46668"/>
      <c r="K46668"/>
      <c r="L46668"/>
      <c r="M46668"/>
      <c r="N46668"/>
      <c r="O46668"/>
      <c r="P46668"/>
      <c r="Q46668"/>
      <c r="R46668"/>
    </row>
    <row r="46669" spans="3:18" x14ac:dyDescent="0.2">
      <c r="C46669"/>
      <c r="E46669"/>
      <c r="F46669"/>
      <c r="G46669"/>
      <c r="H46669"/>
      <c r="I46669"/>
      <c r="J46669"/>
      <c r="K46669"/>
      <c r="L46669"/>
      <c r="M46669"/>
      <c r="N46669"/>
      <c r="O46669"/>
      <c r="P46669"/>
      <c r="Q46669"/>
      <c r="R46669"/>
    </row>
    <row r="46670" spans="3:18" x14ac:dyDescent="0.2">
      <c r="C46670"/>
      <c r="E46670"/>
      <c r="F46670"/>
      <c r="G46670"/>
      <c r="H46670"/>
      <c r="I46670"/>
      <c r="J46670"/>
      <c r="K46670"/>
      <c r="L46670"/>
      <c r="M46670"/>
      <c r="N46670"/>
      <c r="O46670"/>
      <c r="P46670"/>
      <c r="Q46670"/>
      <c r="R46670"/>
    </row>
    <row r="46671" spans="3:18" x14ac:dyDescent="0.2">
      <c r="C46671"/>
      <c r="E46671"/>
      <c r="F46671"/>
      <c r="G46671"/>
      <c r="H46671"/>
      <c r="I46671"/>
      <c r="J46671"/>
      <c r="K46671"/>
      <c r="L46671"/>
      <c r="M46671"/>
      <c r="N46671"/>
      <c r="O46671"/>
      <c r="P46671"/>
      <c r="Q46671"/>
      <c r="R46671"/>
    </row>
    <row r="46672" spans="3:18" x14ac:dyDescent="0.2">
      <c r="C46672"/>
      <c r="E46672"/>
      <c r="F46672"/>
      <c r="G46672"/>
      <c r="H46672"/>
      <c r="I46672"/>
      <c r="J46672"/>
      <c r="K46672"/>
      <c r="L46672"/>
      <c r="M46672"/>
      <c r="N46672"/>
      <c r="O46672"/>
      <c r="P46672"/>
      <c r="Q46672"/>
      <c r="R46672"/>
    </row>
    <row r="46673" spans="3:18" x14ac:dyDescent="0.2">
      <c r="C46673"/>
      <c r="E46673"/>
      <c r="F46673"/>
      <c r="G46673"/>
      <c r="H46673"/>
      <c r="I46673"/>
      <c r="J46673"/>
      <c r="K46673"/>
      <c r="L46673"/>
      <c r="M46673"/>
      <c r="N46673"/>
      <c r="O46673"/>
      <c r="P46673"/>
      <c r="Q46673"/>
      <c r="R46673"/>
    </row>
    <row r="46674" spans="3:18" x14ac:dyDescent="0.2">
      <c r="C46674"/>
      <c r="E46674"/>
      <c r="F46674"/>
      <c r="G46674"/>
      <c r="H46674"/>
      <c r="I46674"/>
      <c r="J46674"/>
      <c r="K46674"/>
      <c r="L46674"/>
      <c r="M46674"/>
      <c r="N46674"/>
      <c r="O46674"/>
      <c r="P46674"/>
      <c r="Q46674"/>
      <c r="R46674"/>
    </row>
    <row r="46675" spans="3:18" x14ac:dyDescent="0.2">
      <c r="C46675"/>
      <c r="E46675"/>
      <c r="F46675"/>
      <c r="G46675"/>
      <c r="H46675"/>
      <c r="I46675"/>
      <c r="J46675"/>
      <c r="K46675"/>
      <c r="L46675"/>
      <c r="M46675"/>
      <c r="N46675"/>
      <c r="O46675"/>
      <c r="P46675"/>
      <c r="Q46675"/>
      <c r="R46675"/>
    </row>
    <row r="46676" spans="3:18" x14ac:dyDescent="0.2">
      <c r="C46676"/>
      <c r="E46676"/>
      <c r="F46676"/>
      <c r="G46676"/>
      <c r="H46676"/>
      <c r="I46676"/>
      <c r="J46676"/>
      <c r="K46676"/>
      <c r="L46676"/>
      <c r="M46676"/>
      <c r="N46676"/>
      <c r="O46676"/>
      <c r="P46676"/>
      <c r="Q46676"/>
      <c r="R46676"/>
    </row>
    <row r="46677" spans="3:18" x14ac:dyDescent="0.2">
      <c r="C46677"/>
      <c r="E46677"/>
      <c r="F46677"/>
      <c r="G46677"/>
      <c r="H46677"/>
      <c r="I46677"/>
      <c r="J46677"/>
      <c r="K46677"/>
      <c r="L46677"/>
      <c r="M46677"/>
      <c r="N46677"/>
      <c r="O46677"/>
      <c r="P46677"/>
      <c r="Q46677"/>
      <c r="R46677"/>
    </row>
    <row r="46678" spans="3:18" x14ac:dyDescent="0.2">
      <c r="C46678"/>
      <c r="E46678"/>
      <c r="F46678"/>
      <c r="G46678"/>
      <c r="H46678"/>
      <c r="I46678"/>
      <c r="J46678"/>
      <c r="K46678"/>
      <c r="L46678"/>
      <c r="M46678"/>
      <c r="N46678"/>
      <c r="O46678"/>
      <c r="P46678"/>
      <c r="Q46678"/>
      <c r="R46678"/>
    </row>
    <row r="46679" spans="3:18" x14ac:dyDescent="0.2">
      <c r="C46679"/>
      <c r="E46679"/>
      <c r="F46679"/>
      <c r="G46679"/>
      <c r="H46679"/>
      <c r="I46679"/>
      <c r="J46679"/>
      <c r="K46679"/>
      <c r="L46679"/>
      <c r="M46679"/>
      <c r="N46679"/>
      <c r="O46679"/>
      <c r="P46679"/>
      <c r="Q46679"/>
      <c r="R46679"/>
    </row>
    <row r="46680" spans="3:18" x14ac:dyDescent="0.2">
      <c r="C46680"/>
      <c r="E46680"/>
      <c r="F46680"/>
      <c r="G46680"/>
      <c r="H46680"/>
      <c r="I46680"/>
      <c r="J46680"/>
      <c r="K46680"/>
      <c r="L46680"/>
      <c r="M46680"/>
      <c r="N46680"/>
      <c r="O46680"/>
      <c r="P46680"/>
      <c r="Q46680"/>
      <c r="R46680"/>
    </row>
    <row r="46681" spans="3:18" x14ac:dyDescent="0.2">
      <c r="C46681"/>
      <c r="E46681"/>
      <c r="F46681"/>
      <c r="G46681"/>
      <c r="H46681"/>
      <c r="I46681"/>
      <c r="J46681"/>
      <c r="K46681"/>
      <c r="L46681"/>
      <c r="M46681"/>
      <c r="N46681"/>
      <c r="O46681"/>
      <c r="P46681"/>
      <c r="Q46681"/>
      <c r="R46681"/>
    </row>
    <row r="46682" spans="3:18" x14ac:dyDescent="0.2">
      <c r="C46682"/>
      <c r="E46682"/>
      <c r="F46682"/>
      <c r="G46682"/>
      <c r="H46682"/>
      <c r="I46682"/>
      <c r="J46682"/>
      <c r="K46682"/>
      <c r="L46682"/>
      <c r="M46682"/>
      <c r="N46682"/>
      <c r="O46682"/>
      <c r="P46682"/>
      <c r="Q46682"/>
      <c r="R46682"/>
    </row>
    <row r="46683" spans="3:18" x14ac:dyDescent="0.2">
      <c r="C46683"/>
      <c r="E46683"/>
      <c r="F46683"/>
      <c r="G46683"/>
      <c r="H46683"/>
      <c r="I46683"/>
      <c r="J46683"/>
      <c r="K46683"/>
      <c r="L46683"/>
      <c r="M46683"/>
      <c r="N46683"/>
      <c r="O46683"/>
      <c r="P46683"/>
      <c r="Q46683"/>
      <c r="R46683"/>
    </row>
    <row r="46684" spans="3:18" x14ac:dyDescent="0.2">
      <c r="C46684"/>
      <c r="E46684"/>
      <c r="F46684"/>
      <c r="G46684"/>
      <c r="H46684"/>
      <c r="I46684"/>
      <c r="J46684"/>
      <c r="K46684"/>
      <c r="L46684"/>
      <c r="M46684"/>
      <c r="N46684"/>
      <c r="O46684"/>
      <c r="P46684"/>
      <c r="Q46684"/>
      <c r="R46684"/>
    </row>
    <row r="46685" spans="3:18" x14ac:dyDescent="0.2">
      <c r="C46685"/>
      <c r="E46685"/>
      <c r="F46685"/>
      <c r="G46685"/>
      <c r="H46685"/>
      <c r="I46685"/>
      <c r="J46685"/>
      <c r="K46685"/>
      <c r="L46685"/>
      <c r="M46685"/>
      <c r="N46685"/>
      <c r="O46685"/>
      <c r="P46685"/>
      <c r="Q46685"/>
      <c r="R46685"/>
    </row>
    <row r="46686" spans="3:18" x14ac:dyDescent="0.2">
      <c r="C46686"/>
      <c r="E46686"/>
      <c r="F46686"/>
      <c r="G46686"/>
      <c r="H46686"/>
      <c r="I46686"/>
      <c r="J46686"/>
      <c r="K46686"/>
      <c r="L46686"/>
      <c r="M46686"/>
      <c r="N46686"/>
      <c r="O46686"/>
      <c r="P46686"/>
      <c r="Q46686"/>
      <c r="R46686"/>
    </row>
    <row r="46687" spans="3:18" x14ac:dyDescent="0.2">
      <c r="C46687"/>
      <c r="E46687"/>
      <c r="F46687"/>
      <c r="G46687"/>
      <c r="H46687"/>
      <c r="I46687"/>
      <c r="J46687"/>
      <c r="K46687"/>
      <c r="L46687"/>
      <c r="M46687"/>
      <c r="N46687"/>
      <c r="O46687"/>
      <c r="P46687"/>
      <c r="Q46687"/>
      <c r="R46687"/>
    </row>
    <row r="46688" spans="3:18" x14ac:dyDescent="0.2">
      <c r="C46688"/>
      <c r="E46688"/>
      <c r="F46688"/>
      <c r="G46688"/>
      <c r="H46688"/>
      <c r="I46688"/>
      <c r="J46688"/>
      <c r="K46688"/>
      <c r="L46688"/>
      <c r="M46688"/>
      <c r="N46688"/>
      <c r="O46688"/>
      <c r="P46688"/>
      <c r="Q46688"/>
      <c r="R46688"/>
    </row>
    <row r="46689" spans="3:18" x14ac:dyDescent="0.2">
      <c r="C46689"/>
      <c r="E46689"/>
      <c r="F46689"/>
      <c r="G46689"/>
      <c r="H46689"/>
      <c r="I46689"/>
      <c r="J46689"/>
      <c r="K46689"/>
      <c r="L46689"/>
      <c r="M46689"/>
      <c r="N46689"/>
      <c r="O46689"/>
      <c r="P46689"/>
      <c r="Q46689"/>
      <c r="R46689"/>
    </row>
    <row r="46690" spans="3:18" x14ac:dyDescent="0.2">
      <c r="C46690"/>
      <c r="E46690"/>
      <c r="F46690"/>
      <c r="G46690"/>
      <c r="H46690"/>
      <c r="I46690"/>
      <c r="J46690"/>
      <c r="K46690"/>
      <c r="L46690"/>
      <c r="M46690"/>
      <c r="N46690"/>
      <c r="O46690"/>
      <c r="P46690"/>
      <c r="Q46690"/>
      <c r="R46690"/>
    </row>
    <row r="46691" spans="3:18" x14ac:dyDescent="0.2">
      <c r="C46691"/>
      <c r="E46691"/>
      <c r="F46691"/>
      <c r="G46691"/>
      <c r="H46691"/>
      <c r="I46691"/>
      <c r="J46691"/>
      <c r="K46691"/>
      <c r="L46691"/>
      <c r="M46691"/>
      <c r="N46691"/>
      <c r="O46691"/>
      <c r="P46691"/>
      <c r="Q46691"/>
      <c r="R46691"/>
    </row>
    <row r="46692" spans="3:18" x14ac:dyDescent="0.2">
      <c r="C46692"/>
      <c r="E46692"/>
      <c r="F46692"/>
      <c r="G46692"/>
      <c r="H46692"/>
      <c r="I46692"/>
      <c r="J46692"/>
      <c r="K46692"/>
      <c r="L46692"/>
      <c r="M46692"/>
      <c r="N46692"/>
      <c r="O46692"/>
      <c r="P46692"/>
      <c r="Q46692"/>
      <c r="R46692"/>
    </row>
    <row r="46693" spans="3:18" x14ac:dyDescent="0.2">
      <c r="C46693"/>
      <c r="E46693"/>
      <c r="F46693"/>
      <c r="G46693"/>
      <c r="H46693"/>
      <c r="I46693"/>
      <c r="J46693"/>
      <c r="K46693"/>
      <c r="L46693"/>
      <c r="M46693"/>
      <c r="N46693"/>
      <c r="O46693"/>
      <c r="P46693"/>
      <c r="Q46693"/>
      <c r="R46693"/>
    </row>
    <row r="46694" spans="3:18" x14ac:dyDescent="0.2">
      <c r="C46694"/>
      <c r="E46694"/>
      <c r="F46694"/>
      <c r="G46694"/>
      <c r="H46694"/>
      <c r="I46694"/>
      <c r="J46694"/>
      <c r="K46694"/>
      <c r="L46694"/>
      <c r="M46694"/>
      <c r="N46694"/>
      <c r="O46694"/>
      <c r="P46694"/>
      <c r="Q46694"/>
      <c r="R46694"/>
    </row>
    <row r="46695" spans="3:18" x14ac:dyDescent="0.2">
      <c r="C46695"/>
      <c r="E46695"/>
      <c r="F46695"/>
      <c r="G46695"/>
      <c r="H46695"/>
      <c r="I46695"/>
      <c r="J46695"/>
      <c r="K46695"/>
      <c r="L46695"/>
      <c r="M46695"/>
      <c r="N46695"/>
      <c r="O46695"/>
      <c r="P46695"/>
      <c r="Q46695"/>
      <c r="R46695"/>
    </row>
    <row r="46696" spans="3:18" x14ac:dyDescent="0.2">
      <c r="C46696"/>
      <c r="E46696"/>
      <c r="F46696"/>
      <c r="G46696"/>
      <c r="H46696"/>
      <c r="I46696"/>
      <c r="J46696"/>
      <c r="K46696"/>
      <c r="L46696"/>
      <c r="M46696"/>
      <c r="N46696"/>
      <c r="O46696"/>
      <c r="P46696"/>
      <c r="Q46696"/>
      <c r="R46696"/>
    </row>
    <row r="46697" spans="3:18" x14ac:dyDescent="0.2">
      <c r="C46697"/>
      <c r="E46697"/>
      <c r="F46697"/>
      <c r="G46697"/>
      <c r="H46697"/>
      <c r="I46697"/>
      <c r="J46697"/>
      <c r="K46697"/>
      <c r="L46697"/>
      <c r="M46697"/>
      <c r="N46697"/>
      <c r="O46697"/>
      <c r="P46697"/>
      <c r="Q46697"/>
      <c r="R46697"/>
    </row>
    <row r="46698" spans="3:18" x14ac:dyDescent="0.2">
      <c r="C46698"/>
      <c r="E46698"/>
      <c r="F46698"/>
      <c r="G46698"/>
      <c r="H46698"/>
      <c r="I46698"/>
      <c r="J46698"/>
      <c r="K46698"/>
      <c r="L46698"/>
      <c r="M46698"/>
      <c r="N46698"/>
      <c r="O46698"/>
      <c r="P46698"/>
      <c r="Q46698"/>
      <c r="R46698"/>
    </row>
    <row r="46699" spans="3:18" x14ac:dyDescent="0.2">
      <c r="C46699"/>
      <c r="E46699"/>
      <c r="F46699"/>
      <c r="G46699"/>
      <c r="H46699"/>
      <c r="I46699"/>
      <c r="J46699"/>
      <c r="K46699"/>
      <c r="L46699"/>
      <c r="M46699"/>
      <c r="N46699"/>
      <c r="O46699"/>
      <c r="P46699"/>
      <c r="Q46699"/>
      <c r="R46699"/>
    </row>
    <row r="46700" spans="3:18" x14ac:dyDescent="0.2">
      <c r="C46700"/>
      <c r="E46700"/>
      <c r="F46700"/>
      <c r="G46700"/>
      <c r="H46700"/>
      <c r="I46700"/>
      <c r="J46700"/>
      <c r="K46700"/>
      <c r="L46700"/>
      <c r="M46700"/>
      <c r="N46700"/>
      <c r="O46700"/>
      <c r="P46700"/>
      <c r="Q46700"/>
      <c r="R46700"/>
    </row>
    <row r="46701" spans="3:18" x14ac:dyDescent="0.2">
      <c r="C46701"/>
      <c r="E46701"/>
      <c r="F46701"/>
      <c r="G46701"/>
      <c r="H46701"/>
      <c r="I46701"/>
      <c r="J46701"/>
      <c r="K46701"/>
      <c r="L46701"/>
      <c r="M46701"/>
      <c r="N46701"/>
      <c r="O46701"/>
      <c r="P46701"/>
      <c r="Q46701"/>
      <c r="R46701"/>
    </row>
    <row r="46702" spans="3:18" x14ac:dyDescent="0.2">
      <c r="C46702"/>
      <c r="E46702"/>
      <c r="F46702"/>
      <c r="G46702"/>
      <c r="H46702"/>
      <c r="I46702"/>
      <c r="J46702"/>
      <c r="K46702"/>
      <c r="L46702"/>
      <c r="M46702"/>
      <c r="N46702"/>
      <c r="O46702"/>
      <c r="P46702"/>
      <c r="Q46702"/>
      <c r="R46702"/>
    </row>
    <row r="46703" spans="3:18" x14ac:dyDescent="0.2">
      <c r="C46703"/>
      <c r="E46703"/>
      <c r="F46703"/>
      <c r="G46703"/>
      <c r="H46703"/>
      <c r="I46703"/>
      <c r="J46703"/>
      <c r="K46703"/>
      <c r="L46703"/>
      <c r="M46703"/>
      <c r="N46703"/>
      <c r="O46703"/>
      <c r="P46703"/>
      <c r="Q46703"/>
      <c r="R46703"/>
    </row>
    <row r="46704" spans="3:18" x14ac:dyDescent="0.2">
      <c r="C46704"/>
      <c r="E46704"/>
      <c r="F46704"/>
      <c r="G46704"/>
      <c r="H46704"/>
      <c r="I46704"/>
      <c r="J46704"/>
      <c r="K46704"/>
      <c r="L46704"/>
      <c r="M46704"/>
      <c r="N46704"/>
      <c r="O46704"/>
      <c r="P46704"/>
      <c r="Q46704"/>
      <c r="R46704"/>
    </row>
    <row r="46705" spans="3:18" x14ac:dyDescent="0.2">
      <c r="C46705"/>
      <c r="E46705"/>
      <c r="F46705"/>
      <c r="G46705"/>
      <c r="H46705"/>
      <c r="I46705"/>
      <c r="J46705"/>
      <c r="K46705"/>
      <c r="L46705"/>
      <c r="M46705"/>
      <c r="N46705"/>
      <c r="O46705"/>
      <c r="P46705"/>
      <c r="Q46705"/>
      <c r="R46705"/>
    </row>
    <row r="46706" spans="3:18" x14ac:dyDescent="0.2">
      <c r="C46706"/>
      <c r="E46706"/>
      <c r="F46706"/>
      <c r="G46706"/>
      <c r="H46706"/>
      <c r="I46706"/>
      <c r="J46706"/>
      <c r="K46706"/>
      <c r="L46706"/>
      <c r="M46706"/>
      <c r="N46706"/>
      <c r="O46706"/>
      <c r="P46706"/>
      <c r="Q46706"/>
      <c r="R46706"/>
    </row>
    <row r="46707" spans="3:18" x14ac:dyDescent="0.2">
      <c r="C46707"/>
      <c r="E46707"/>
      <c r="F46707"/>
      <c r="G46707"/>
      <c r="H46707"/>
      <c r="I46707"/>
      <c r="J46707"/>
      <c r="K46707"/>
      <c r="L46707"/>
      <c r="M46707"/>
      <c r="N46707"/>
      <c r="O46707"/>
      <c r="P46707"/>
      <c r="Q46707"/>
      <c r="R46707"/>
    </row>
    <row r="46708" spans="3:18" x14ac:dyDescent="0.2">
      <c r="C46708"/>
      <c r="E46708"/>
      <c r="F46708"/>
      <c r="G46708"/>
      <c r="H46708"/>
      <c r="I46708"/>
      <c r="J46708"/>
      <c r="K46708"/>
      <c r="L46708"/>
      <c r="M46708"/>
      <c r="N46708"/>
      <c r="O46708"/>
      <c r="P46708"/>
      <c r="Q46708"/>
      <c r="R46708"/>
    </row>
    <row r="46709" spans="3:18" x14ac:dyDescent="0.2">
      <c r="C46709"/>
      <c r="E46709"/>
      <c r="F46709"/>
      <c r="G46709"/>
      <c r="H46709"/>
      <c r="I46709"/>
      <c r="J46709"/>
      <c r="K46709"/>
      <c r="L46709"/>
      <c r="M46709"/>
      <c r="N46709"/>
      <c r="O46709"/>
      <c r="P46709"/>
      <c r="Q46709"/>
      <c r="R46709"/>
    </row>
    <row r="46710" spans="3:18" x14ac:dyDescent="0.2">
      <c r="C46710"/>
      <c r="E46710"/>
      <c r="F46710"/>
      <c r="G46710"/>
      <c r="H46710"/>
      <c r="I46710"/>
      <c r="J46710"/>
      <c r="K46710"/>
      <c r="L46710"/>
      <c r="M46710"/>
      <c r="N46710"/>
      <c r="O46710"/>
      <c r="P46710"/>
      <c r="Q46710"/>
      <c r="R46710"/>
    </row>
    <row r="46711" spans="3:18" x14ac:dyDescent="0.2">
      <c r="C46711"/>
      <c r="E46711"/>
      <c r="F46711"/>
      <c r="G46711"/>
      <c r="H46711"/>
      <c r="I46711"/>
      <c r="J46711"/>
      <c r="K46711"/>
      <c r="L46711"/>
      <c r="M46711"/>
      <c r="N46711"/>
      <c r="O46711"/>
      <c r="P46711"/>
      <c r="Q46711"/>
      <c r="R46711"/>
    </row>
    <row r="46712" spans="3:18" x14ac:dyDescent="0.2">
      <c r="C46712"/>
      <c r="E46712"/>
      <c r="F46712"/>
      <c r="G46712"/>
      <c r="H46712"/>
      <c r="I46712"/>
      <c r="J46712"/>
      <c r="K46712"/>
      <c r="L46712"/>
      <c r="M46712"/>
      <c r="N46712"/>
      <c r="O46712"/>
      <c r="P46712"/>
      <c r="Q46712"/>
      <c r="R46712"/>
    </row>
    <row r="46713" spans="3:18" x14ac:dyDescent="0.2">
      <c r="C46713"/>
      <c r="E46713"/>
      <c r="F46713"/>
      <c r="G46713"/>
      <c r="H46713"/>
      <c r="I46713"/>
      <c r="J46713"/>
      <c r="K46713"/>
      <c r="L46713"/>
      <c r="M46713"/>
      <c r="N46713"/>
      <c r="O46713"/>
      <c r="P46713"/>
      <c r="Q46713"/>
      <c r="R46713"/>
    </row>
    <row r="46714" spans="3:18" x14ac:dyDescent="0.2">
      <c r="C46714"/>
      <c r="E46714"/>
      <c r="F46714"/>
      <c r="G46714"/>
      <c r="H46714"/>
      <c r="I46714"/>
      <c r="J46714"/>
      <c r="K46714"/>
      <c r="L46714"/>
      <c r="M46714"/>
      <c r="N46714"/>
      <c r="O46714"/>
      <c r="P46714"/>
      <c r="Q46714"/>
      <c r="R46714"/>
    </row>
    <row r="46715" spans="3:18" x14ac:dyDescent="0.2">
      <c r="C46715"/>
      <c r="E46715"/>
      <c r="F46715"/>
      <c r="G46715"/>
      <c r="H46715"/>
      <c r="I46715"/>
      <c r="J46715"/>
      <c r="K46715"/>
      <c r="L46715"/>
      <c r="M46715"/>
      <c r="N46715"/>
      <c r="O46715"/>
      <c r="P46715"/>
      <c r="Q46715"/>
      <c r="R46715"/>
    </row>
    <row r="46716" spans="3:18" x14ac:dyDescent="0.2">
      <c r="C46716"/>
      <c r="E46716"/>
      <c r="F46716"/>
      <c r="G46716"/>
      <c r="H46716"/>
      <c r="I46716"/>
      <c r="J46716"/>
      <c r="K46716"/>
      <c r="L46716"/>
      <c r="M46716"/>
      <c r="N46716"/>
      <c r="O46716"/>
      <c r="P46716"/>
      <c r="Q46716"/>
      <c r="R46716"/>
    </row>
    <row r="46717" spans="3:18" x14ac:dyDescent="0.2">
      <c r="C46717"/>
      <c r="E46717"/>
      <c r="F46717"/>
      <c r="G46717"/>
      <c r="H46717"/>
      <c r="I46717"/>
      <c r="J46717"/>
      <c r="K46717"/>
      <c r="L46717"/>
      <c r="M46717"/>
      <c r="N46717"/>
      <c r="O46717"/>
      <c r="P46717"/>
      <c r="Q46717"/>
      <c r="R46717"/>
    </row>
    <row r="46718" spans="3:18" x14ac:dyDescent="0.2">
      <c r="C46718"/>
      <c r="E46718"/>
      <c r="F46718"/>
      <c r="G46718"/>
      <c r="H46718"/>
      <c r="I46718"/>
      <c r="J46718"/>
      <c r="K46718"/>
      <c r="L46718"/>
      <c r="M46718"/>
      <c r="N46718"/>
      <c r="O46718"/>
      <c r="P46718"/>
      <c r="Q46718"/>
      <c r="R46718"/>
    </row>
    <row r="46719" spans="3:18" x14ac:dyDescent="0.2">
      <c r="C46719"/>
      <c r="E46719"/>
      <c r="F46719"/>
      <c r="G46719"/>
      <c r="H46719"/>
      <c r="I46719"/>
      <c r="J46719"/>
      <c r="K46719"/>
      <c r="L46719"/>
      <c r="M46719"/>
      <c r="N46719"/>
      <c r="O46719"/>
      <c r="P46719"/>
      <c r="Q46719"/>
      <c r="R46719"/>
    </row>
    <row r="46720" spans="3:18" x14ac:dyDescent="0.2">
      <c r="C46720"/>
      <c r="E46720"/>
      <c r="F46720"/>
      <c r="G46720"/>
      <c r="H46720"/>
      <c r="I46720"/>
      <c r="J46720"/>
      <c r="K46720"/>
      <c r="L46720"/>
      <c r="M46720"/>
      <c r="N46720"/>
      <c r="O46720"/>
      <c r="P46720"/>
      <c r="Q46720"/>
      <c r="R46720"/>
    </row>
    <row r="46721" spans="3:18" x14ac:dyDescent="0.2">
      <c r="C46721"/>
      <c r="E46721"/>
      <c r="F46721"/>
      <c r="G46721"/>
      <c r="H46721"/>
      <c r="I46721"/>
      <c r="J46721"/>
      <c r="K46721"/>
      <c r="L46721"/>
      <c r="M46721"/>
      <c r="N46721"/>
      <c r="O46721"/>
      <c r="P46721"/>
      <c r="Q46721"/>
      <c r="R46721"/>
    </row>
    <row r="46722" spans="3:18" x14ac:dyDescent="0.2">
      <c r="C46722"/>
      <c r="E46722"/>
      <c r="F46722"/>
      <c r="G46722"/>
      <c r="H46722"/>
      <c r="I46722"/>
      <c r="J46722"/>
      <c r="K46722"/>
      <c r="L46722"/>
      <c r="M46722"/>
      <c r="N46722"/>
      <c r="O46722"/>
      <c r="P46722"/>
      <c r="Q46722"/>
      <c r="R46722"/>
    </row>
    <row r="46723" spans="3:18" x14ac:dyDescent="0.2">
      <c r="C46723"/>
      <c r="E46723"/>
      <c r="F46723"/>
      <c r="G46723"/>
      <c r="H46723"/>
      <c r="I46723"/>
      <c r="J46723"/>
      <c r="K46723"/>
      <c r="L46723"/>
      <c r="M46723"/>
      <c r="N46723"/>
      <c r="O46723"/>
      <c r="P46723"/>
      <c r="Q46723"/>
      <c r="R46723"/>
    </row>
    <row r="46724" spans="3:18" x14ac:dyDescent="0.2">
      <c r="C46724"/>
      <c r="E46724"/>
      <c r="F46724"/>
      <c r="G46724"/>
      <c r="H46724"/>
      <c r="I46724"/>
      <c r="J46724"/>
      <c r="K46724"/>
      <c r="L46724"/>
      <c r="M46724"/>
      <c r="N46724"/>
      <c r="O46724"/>
      <c r="P46724"/>
      <c r="Q46724"/>
      <c r="R46724"/>
    </row>
    <row r="46725" spans="3:18" x14ac:dyDescent="0.2">
      <c r="C46725"/>
      <c r="E46725"/>
      <c r="F46725"/>
      <c r="G46725"/>
      <c r="H46725"/>
      <c r="I46725"/>
      <c r="J46725"/>
      <c r="K46725"/>
      <c r="L46725"/>
      <c r="M46725"/>
      <c r="N46725"/>
      <c r="O46725"/>
      <c r="P46725"/>
      <c r="Q46725"/>
      <c r="R46725"/>
    </row>
    <row r="46726" spans="3:18" x14ac:dyDescent="0.2">
      <c r="C46726"/>
      <c r="E46726"/>
      <c r="F46726"/>
      <c r="G46726"/>
      <c r="H46726"/>
      <c r="I46726"/>
      <c r="J46726"/>
      <c r="K46726"/>
      <c r="L46726"/>
      <c r="M46726"/>
      <c r="N46726"/>
      <c r="O46726"/>
      <c r="P46726"/>
      <c r="Q46726"/>
      <c r="R46726"/>
    </row>
    <row r="46727" spans="3:18" x14ac:dyDescent="0.2">
      <c r="C46727"/>
      <c r="E46727"/>
      <c r="F46727"/>
      <c r="G46727"/>
      <c r="H46727"/>
      <c r="I46727"/>
      <c r="J46727"/>
      <c r="K46727"/>
      <c r="L46727"/>
      <c r="M46727"/>
      <c r="N46727"/>
      <c r="O46727"/>
      <c r="P46727"/>
      <c r="Q46727"/>
      <c r="R46727"/>
    </row>
    <row r="46728" spans="3:18" x14ac:dyDescent="0.2">
      <c r="C46728"/>
      <c r="E46728"/>
      <c r="F46728"/>
      <c r="G46728"/>
      <c r="H46728"/>
      <c r="I46728"/>
      <c r="J46728"/>
      <c r="K46728"/>
      <c r="L46728"/>
      <c r="M46728"/>
      <c r="N46728"/>
      <c r="O46728"/>
      <c r="P46728"/>
      <c r="Q46728"/>
      <c r="R46728"/>
    </row>
    <row r="46729" spans="3:18" x14ac:dyDescent="0.2">
      <c r="C46729"/>
      <c r="E46729"/>
      <c r="F46729"/>
      <c r="G46729"/>
      <c r="H46729"/>
      <c r="I46729"/>
      <c r="J46729"/>
      <c r="K46729"/>
      <c r="L46729"/>
      <c r="M46729"/>
      <c r="N46729"/>
      <c r="O46729"/>
      <c r="P46729"/>
      <c r="Q46729"/>
      <c r="R46729"/>
    </row>
    <row r="46730" spans="3:18" x14ac:dyDescent="0.2">
      <c r="C46730"/>
      <c r="E46730"/>
      <c r="F46730"/>
      <c r="G46730"/>
      <c r="H46730"/>
      <c r="I46730"/>
      <c r="J46730"/>
      <c r="K46730"/>
      <c r="L46730"/>
      <c r="M46730"/>
      <c r="N46730"/>
      <c r="O46730"/>
      <c r="P46730"/>
      <c r="Q46730"/>
      <c r="R46730"/>
    </row>
    <row r="46731" spans="3:18" x14ac:dyDescent="0.2">
      <c r="C46731"/>
      <c r="E46731"/>
      <c r="F46731"/>
      <c r="G46731"/>
      <c r="H46731"/>
      <c r="I46731"/>
      <c r="J46731"/>
      <c r="K46731"/>
      <c r="L46731"/>
      <c r="M46731"/>
      <c r="N46731"/>
      <c r="O46731"/>
      <c r="P46731"/>
      <c r="Q46731"/>
      <c r="R46731"/>
    </row>
    <row r="46732" spans="3:18" x14ac:dyDescent="0.2">
      <c r="C46732"/>
      <c r="E46732"/>
      <c r="F46732"/>
      <c r="G46732"/>
      <c r="H46732"/>
      <c r="I46732"/>
      <c r="J46732"/>
      <c r="K46732"/>
      <c r="L46732"/>
      <c r="M46732"/>
      <c r="N46732"/>
      <c r="O46732"/>
      <c r="P46732"/>
      <c r="Q46732"/>
      <c r="R46732"/>
    </row>
    <row r="46733" spans="3:18" x14ac:dyDescent="0.2">
      <c r="C46733"/>
      <c r="E46733"/>
      <c r="F46733"/>
      <c r="G46733"/>
      <c r="H46733"/>
      <c r="I46733"/>
      <c r="J46733"/>
      <c r="K46733"/>
      <c r="L46733"/>
      <c r="M46733"/>
      <c r="N46733"/>
      <c r="O46733"/>
      <c r="P46733"/>
      <c r="Q46733"/>
      <c r="R46733"/>
    </row>
    <row r="46734" spans="3:18" x14ac:dyDescent="0.2">
      <c r="C46734"/>
      <c r="E46734"/>
      <c r="F46734"/>
      <c r="G46734"/>
      <c r="H46734"/>
      <c r="I46734"/>
      <c r="J46734"/>
      <c r="K46734"/>
      <c r="L46734"/>
      <c r="M46734"/>
      <c r="N46734"/>
      <c r="O46734"/>
      <c r="P46734"/>
      <c r="Q46734"/>
      <c r="R46734"/>
    </row>
    <row r="46735" spans="3:18" x14ac:dyDescent="0.2">
      <c r="C46735"/>
      <c r="E46735"/>
      <c r="F46735"/>
      <c r="G46735"/>
      <c r="H46735"/>
      <c r="I46735"/>
      <c r="J46735"/>
      <c r="K46735"/>
      <c r="L46735"/>
      <c r="M46735"/>
      <c r="N46735"/>
      <c r="O46735"/>
      <c r="P46735"/>
      <c r="Q46735"/>
      <c r="R46735"/>
    </row>
    <row r="46736" spans="3:18" x14ac:dyDescent="0.2">
      <c r="C46736"/>
      <c r="E46736"/>
      <c r="F46736"/>
      <c r="G46736"/>
      <c r="H46736"/>
      <c r="I46736"/>
      <c r="J46736"/>
      <c r="K46736"/>
      <c r="L46736"/>
      <c r="M46736"/>
      <c r="N46736"/>
      <c r="O46736"/>
      <c r="P46736"/>
      <c r="Q46736"/>
      <c r="R46736"/>
    </row>
    <row r="46737" spans="3:18" x14ac:dyDescent="0.2">
      <c r="C46737"/>
      <c r="E46737"/>
      <c r="F46737"/>
      <c r="G46737"/>
      <c r="H46737"/>
      <c r="I46737"/>
      <c r="J46737"/>
      <c r="K46737"/>
      <c r="L46737"/>
      <c r="M46737"/>
      <c r="N46737"/>
      <c r="O46737"/>
      <c r="P46737"/>
      <c r="Q46737"/>
      <c r="R46737"/>
    </row>
    <row r="46738" spans="3:18" x14ac:dyDescent="0.2">
      <c r="C46738"/>
      <c r="E46738"/>
      <c r="F46738"/>
      <c r="G46738"/>
      <c r="H46738"/>
      <c r="I46738"/>
      <c r="J46738"/>
      <c r="K46738"/>
      <c r="L46738"/>
      <c r="M46738"/>
      <c r="N46738"/>
      <c r="O46738"/>
      <c r="P46738"/>
      <c r="Q46738"/>
      <c r="R46738"/>
    </row>
    <row r="46739" spans="3:18" x14ac:dyDescent="0.2">
      <c r="C46739"/>
      <c r="E46739"/>
      <c r="F46739"/>
      <c r="G46739"/>
      <c r="H46739"/>
      <c r="I46739"/>
      <c r="J46739"/>
      <c r="K46739"/>
      <c r="L46739"/>
      <c r="M46739"/>
      <c r="N46739"/>
      <c r="O46739"/>
      <c r="P46739"/>
      <c r="Q46739"/>
      <c r="R46739"/>
    </row>
    <row r="46740" spans="3:18" x14ac:dyDescent="0.2">
      <c r="C46740"/>
      <c r="E46740"/>
      <c r="F46740"/>
      <c r="G46740"/>
      <c r="H46740"/>
      <c r="I46740"/>
      <c r="J46740"/>
      <c r="K46740"/>
      <c r="L46740"/>
      <c r="M46740"/>
      <c r="N46740"/>
      <c r="O46740"/>
      <c r="P46740"/>
      <c r="Q46740"/>
      <c r="R46740"/>
    </row>
    <row r="46741" spans="3:18" x14ac:dyDescent="0.2">
      <c r="C46741"/>
      <c r="E46741"/>
      <c r="F46741"/>
      <c r="G46741"/>
      <c r="H46741"/>
      <c r="I46741"/>
      <c r="J46741"/>
      <c r="K46741"/>
      <c r="L46741"/>
      <c r="M46741"/>
      <c r="N46741"/>
      <c r="O46741"/>
      <c r="P46741"/>
      <c r="Q46741"/>
      <c r="R46741"/>
    </row>
    <row r="46742" spans="3:18" x14ac:dyDescent="0.2">
      <c r="C46742"/>
      <c r="E46742"/>
      <c r="F46742"/>
      <c r="G46742"/>
      <c r="H46742"/>
      <c r="I46742"/>
      <c r="J46742"/>
      <c r="K46742"/>
      <c r="L46742"/>
      <c r="M46742"/>
      <c r="N46742"/>
      <c r="O46742"/>
      <c r="P46742"/>
      <c r="Q46742"/>
      <c r="R46742"/>
    </row>
    <row r="46743" spans="3:18" x14ac:dyDescent="0.2">
      <c r="C46743"/>
      <c r="E46743"/>
      <c r="F46743"/>
      <c r="G46743"/>
      <c r="H46743"/>
      <c r="I46743"/>
      <c r="J46743"/>
      <c r="K46743"/>
      <c r="L46743"/>
      <c r="M46743"/>
      <c r="N46743"/>
      <c r="O46743"/>
      <c r="P46743"/>
      <c r="Q46743"/>
      <c r="R46743"/>
    </row>
    <row r="46744" spans="3:18" x14ac:dyDescent="0.2">
      <c r="C46744"/>
      <c r="E46744"/>
      <c r="F46744"/>
      <c r="G46744"/>
      <c r="H46744"/>
      <c r="I46744"/>
      <c r="J46744"/>
      <c r="K46744"/>
      <c r="L46744"/>
      <c r="M46744"/>
      <c r="N46744"/>
      <c r="O46744"/>
      <c r="P46744"/>
      <c r="Q46744"/>
      <c r="R46744"/>
    </row>
    <row r="46745" spans="3:18" x14ac:dyDescent="0.2">
      <c r="C46745"/>
      <c r="E46745"/>
      <c r="F46745"/>
      <c r="G46745"/>
      <c r="H46745"/>
      <c r="I46745"/>
      <c r="J46745"/>
      <c r="K46745"/>
      <c r="L46745"/>
      <c r="M46745"/>
      <c r="N46745"/>
      <c r="O46745"/>
      <c r="P46745"/>
      <c r="Q46745"/>
      <c r="R46745"/>
    </row>
    <row r="46746" spans="3:18" x14ac:dyDescent="0.2">
      <c r="C46746"/>
      <c r="E46746"/>
      <c r="F46746"/>
      <c r="G46746"/>
      <c r="H46746"/>
      <c r="I46746"/>
      <c r="J46746"/>
      <c r="K46746"/>
      <c r="L46746"/>
      <c r="M46746"/>
      <c r="N46746"/>
      <c r="O46746"/>
      <c r="P46746"/>
      <c r="Q46746"/>
      <c r="R46746"/>
    </row>
    <row r="46747" spans="3:18" x14ac:dyDescent="0.2">
      <c r="C46747"/>
      <c r="E46747"/>
      <c r="F46747"/>
      <c r="G46747"/>
      <c r="H46747"/>
      <c r="I46747"/>
      <c r="J46747"/>
      <c r="K46747"/>
      <c r="L46747"/>
      <c r="M46747"/>
      <c r="N46747"/>
      <c r="O46747"/>
      <c r="P46747"/>
      <c r="Q46747"/>
      <c r="R46747"/>
    </row>
    <row r="46748" spans="3:18" x14ac:dyDescent="0.2">
      <c r="C46748"/>
      <c r="E46748"/>
      <c r="F46748"/>
      <c r="G46748"/>
      <c r="H46748"/>
      <c r="I46748"/>
      <c r="J46748"/>
      <c r="K46748"/>
      <c r="L46748"/>
      <c r="M46748"/>
      <c r="N46748"/>
      <c r="O46748"/>
      <c r="P46748"/>
      <c r="Q46748"/>
      <c r="R46748"/>
    </row>
    <row r="46749" spans="3:18" x14ac:dyDescent="0.2">
      <c r="C46749"/>
      <c r="E46749"/>
      <c r="F46749"/>
      <c r="G46749"/>
      <c r="H46749"/>
      <c r="I46749"/>
      <c r="J46749"/>
      <c r="K46749"/>
      <c r="L46749"/>
      <c r="M46749"/>
      <c r="N46749"/>
      <c r="O46749"/>
      <c r="P46749"/>
      <c r="Q46749"/>
      <c r="R46749"/>
    </row>
    <row r="46750" spans="3:18" x14ac:dyDescent="0.2">
      <c r="C46750"/>
      <c r="E46750"/>
      <c r="F46750"/>
      <c r="G46750"/>
      <c r="H46750"/>
      <c r="I46750"/>
      <c r="J46750"/>
      <c r="K46750"/>
      <c r="L46750"/>
      <c r="M46750"/>
      <c r="N46750"/>
      <c r="O46750"/>
      <c r="P46750"/>
      <c r="Q46750"/>
      <c r="R46750"/>
    </row>
    <row r="46751" spans="3:18" x14ac:dyDescent="0.2">
      <c r="C46751"/>
      <c r="E46751"/>
      <c r="F46751"/>
      <c r="G46751"/>
      <c r="H46751"/>
      <c r="I46751"/>
      <c r="J46751"/>
      <c r="K46751"/>
      <c r="L46751"/>
      <c r="M46751"/>
      <c r="N46751"/>
      <c r="O46751"/>
      <c r="P46751"/>
      <c r="Q46751"/>
      <c r="R46751"/>
    </row>
    <row r="46752" spans="3:18" x14ac:dyDescent="0.2">
      <c r="C46752"/>
      <c r="E46752"/>
      <c r="F46752"/>
      <c r="G46752"/>
      <c r="H46752"/>
      <c r="I46752"/>
      <c r="J46752"/>
      <c r="K46752"/>
      <c r="L46752"/>
      <c r="M46752"/>
      <c r="N46752"/>
      <c r="O46752"/>
      <c r="P46752"/>
      <c r="Q46752"/>
      <c r="R46752"/>
    </row>
    <row r="46753" spans="3:18" x14ac:dyDescent="0.2">
      <c r="C46753"/>
      <c r="E46753"/>
      <c r="F46753"/>
      <c r="G46753"/>
      <c r="H46753"/>
      <c r="I46753"/>
      <c r="J46753"/>
      <c r="K46753"/>
      <c r="L46753"/>
      <c r="M46753"/>
      <c r="N46753"/>
      <c r="O46753"/>
      <c r="P46753"/>
      <c r="Q46753"/>
      <c r="R46753"/>
    </row>
    <row r="46754" spans="3:18" x14ac:dyDescent="0.2">
      <c r="C46754"/>
      <c r="E46754"/>
      <c r="F46754"/>
      <c r="G46754"/>
      <c r="H46754"/>
      <c r="I46754"/>
      <c r="J46754"/>
      <c r="K46754"/>
      <c r="L46754"/>
      <c r="M46754"/>
      <c r="N46754"/>
      <c r="O46754"/>
      <c r="P46754"/>
      <c r="Q46754"/>
      <c r="R46754"/>
    </row>
    <row r="46755" spans="3:18" x14ac:dyDescent="0.2">
      <c r="C46755"/>
      <c r="E46755"/>
      <c r="F46755"/>
      <c r="G46755"/>
      <c r="H46755"/>
      <c r="I46755"/>
      <c r="J46755"/>
      <c r="K46755"/>
      <c r="L46755"/>
      <c r="M46755"/>
      <c r="N46755"/>
      <c r="O46755"/>
      <c r="P46755"/>
      <c r="Q46755"/>
      <c r="R46755"/>
    </row>
    <row r="46756" spans="3:18" x14ac:dyDescent="0.2">
      <c r="C46756"/>
      <c r="E46756"/>
      <c r="F46756"/>
      <c r="G46756"/>
      <c r="H46756"/>
      <c r="I46756"/>
      <c r="J46756"/>
      <c r="K46756"/>
      <c r="L46756"/>
      <c r="M46756"/>
      <c r="N46756"/>
      <c r="O46756"/>
      <c r="P46756"/>
      <c r="Q46756"/>
      <c r="R46756"/>
    </row>
    <row r="46757" spans="3:18" x14ac:dyDescent="0.2">
      <c r="C46757"/>
      <c r="E46757"/>
      <c r="F46757"/>
      <c r="G46757"/>
      <c r="H46757"/>
      <c r="I46757"/>
      <c r="J46757"/>
      <c r="K46757"/>
      <c r="L46757"/>
      <c r="M46757"/>
      <c r="N46757"/>
      <c r="O46757"/>
      <c r="P46757"/>
      <c r="Q46757"/>
      <c r="R46757"/>
    </row>
    <row r="46758" spans="3:18" x14ac:dyDescent="0.2">
      <c r="C46758"/>
      <c r="E46758"/>
      <c r="F46758"/>
      <c r="G46758"/>
      <c r="H46758"/>
      <c r="I46758"/>
      <c r="J46758"/>
      <c r="K46758"/>
      <c r="L46758"/>
      <c r="M46758"/>
      <c r="N46758"/>
      <c r="O46758"/>
      <c r="P46758"/>
      <c r="Q46758"/>
      <c r="R46758"/>
    </row>
    <row r="46759" spans="3:18" x14ac:dyDescent="0.2">
      <c r="C46759"/>
      <c r="E46759"/>
      <c r="F46759"/>
      <c r="G46759"/>
      <c r="H46759"/>
      <c r="I46759"/>
      <c r="J46759"/>
      <c r="K46759"/>
      <c r="L46759"/>
      <c r="M46759"/>
      <c r="N46759"/>
      <c r="O46759"/>
      <c r="P46759"/>
      <c r="Q46759"/>
      <c r="R46759"/>
    </row>
    <row r="46760" spans="3:18" x14ac:dyDescent="0.2">
      <c r="C46760"/>
      <c r="E46760"/>
      <c r="F46760"/>
      <c r="G46760"/>
      <c r="H46760"/>
      <c r="I46760"/>
      <c r="J46760"/>
      <c r="K46760"/>
      <c r="L46760"/>
      <c r="M46760"/>
      <c r="N46760"/>
      <c r="O46760"/>
      <c r="P46760"/>
      <c r="Q46760"/>
      <c r="R46760"/>
    </row>
    <row r="46761" spans="3:18" x14ac:dyDescent="0.2">
      <c r="C46761"/>
      <c r="E46761"/>
      <c r="F46761"/>
      <c r="G46761"/>
      <c r="H46761"/>
      <c r="I46761"/>
      <c r="J46761"/>
      <c r="K46761"/>
      <c r="L46761"/>
      <c r="M46761"/>
      <c r="N46761"/>
      <c r="O46761"/>
      <c r="P46761"/>
      <c r="Q46761"/>
      <c r="R46761"/>
    </row>
    <row r="46762" spans="3:18" x14ac:dyDescent="0.2">
      <c r="C46762"/>
      <c r="E46762"/>
      <c r="F46762"/>
      <c r="G46762"/>
      <c r="H46762"/>
      <c r="I46762"/>
      <c r="J46762"/>
      <c r="K46762"/>
      <c r="L46762"/>
      <c r="M46762"/>
      <c r="N46762"/>
      <c r="O46762"/>
      <c r="P46762"/>
      <c r="Q46762"/>
      <c r="R46762"/>
    </row>
    <row r="46763" spans="3:18" x14ac:dyDescent="0.2">
      <c r="C46763"/>
      <c r="E46763"/>
      <c r="F46763"/>
      <c r="G46763"/>
      <c r="H46763"/>
      <c r="I46763"/>
      <c r="J46763"/>
      <c r="K46763"/>
      <c r="L46763"/>
      <c r="M46763"/>
      <c r="N46763"/>
      <c r="O46763"/>
      <c r="P46763"/>
      <c r="Q46763"/>
      <c r="R46763"/>
    </row>
    <row r="46764" spans="3:18" x14ac:dyDescent="0.2">
      <c r="C46764"/>
      <c r="E46764"/>
      <c r="F46764"/>
      <c r="G46764"/>
      <c r="H46764"/>
      <c r="I46764"/>
      <c r="J46764"/>
      <c r="K46764"/>
      <c r="L46764"/>
      <c r="M46764"/>
      <c r="N46764"/>
      <c r="O46764"/>
      <c r="P46764"/>
      <c r="Q46764"/>
      <c r="R46764"/>
    </row>
    <row r="46765" spans="3:18" x14ac:dyDescent="0.2">
      <c r="C46765"/>
      <c r="E46765"/>
      <c r="F46765"/>
      <c r="G46765"/>
      <c r="H46765"/>
      <c r="I46765"/>
      <c r="J46765"/>
      <c r="K46765"/>
      <c r="L46765"/>
      <c r="M46765"/>
      <c r="N46765"/>
      <c r="O46765"/>
      <c r="P46765"/>
      <c r="Q46765"/>
      <c r="R46765"/>
    </row>
    <row r="46766" spans="3:18" x14ac:dyDescent="0.2">
      <c r="C46766"/>
      <c r="E46766"/>
      <c r="F46766"/>
      <c r="G46766"/>
      <c r="H46766"/>
      <c r="I46766"/>
      <c r="J46766"/>
      <c r="K46766"/>
      <c r="L46766"/>
      <c r="M46766"/>
      <c r="N46766"/>
      <c r="O46766"/>
      <c r="P46766"/>
      <c r="Q46766"/>
      <c r="R46766"/>
    </row>
    <row r="46767" spans="3:18" x14ac:dyDescent="0.2">
      <c r="C46767"/>
      <c r="E46767"/>
      <c r="F46767"/>
      <c r="G46767"/>
      <c r="H46767"/>
      <c r="I46767"/>
      <c r="J46767"/>
      <c r="K46767"/>
      <c r="L46767"/>
      <c r="M46767"/>
      <c r="N46767"/>
      <c r="O46767"/>
      <c r="P46767"/>
      <c r="Q46767"/>
      <c r="R46767"/>
    </row>
    <row r="46768" spans="3:18" x14ac:dyDescent="0.2">
      <c r="C46768"/>
      <c r="E46768"/>
      <c r="F46768"/>
      <c r="G46768"/>
      <c r="H46768"/>
      <c r="I46768"/>
      <c r="J46768"/>
      <c r="K46768"/>
      <c r="L46768"/>
      <c r="M46768"/>
      <c r="N46768"/>
      <c r="O46768"/>
      <c r="P46768"/>
      <c r="Q46768"/>
      <c r="R46768"/>
    </row>
    <row r="46769" spans="3:18" x14ac:dyDescent="0.2">
      <c r="C46769"/>
      <c r="E46769"/>
      <c r="F46769"/>
      <c r="G46769"/>
      <c r="H46769"/>
      <c r="I46769"/>
      <c r="J46769"/>
      <c r="K46769"/>
      <c r="L46769"/>
      <c r="M46769"/>
      <c r="N46769"/>
      <c r="O46769"/>
      <c r="P46769"/>
      <c r="Q46769"/>
      <c r="R46769"/>
    </row>
    <row r="46770" spans="3:18" x14ac:dyDescent="0.2">
      <c r="C46770"/>
      <c r="E46770"/>
      <c r="F46770"/>
      <c r="G46770"/>
      <c r="H46770"/>
      <c r="I46770"/>
      <c r="J46770"/>
      <c r="K46770"/>
      <c r="L46770"/>
      <c r="M46770"/>
      <c r="N46770"/>
      <c r="O46770"/>
      <c r="P46770"/>
      <c r="Q46770"/>
      <c r="R46770"/>
    </row>
    <row r="46771" spans="3:18" x14ac:dyDescent="0.2">
      <c r="C46771"/>
      <c r="E46771"/>
      <c r="F46771"/>
      <c r="G46771"/>
      <c r="H46771"/>
      <c r="I46771"/>
      <c r="J46771"/>
      <c r="K46771"/>
      <c r="L46771"/>
      <c r="M46771"/>
      <c r="N46771"/>
      <c r="O46771"/>
      <c r="P46771"/>
      <c r="Q46771"/>
      <c r="R46771"/>
    </row>
    <row r="46772" spans="3:18" x14ac:dyDescent="0.2">
      <c r="C46772"/>
      <c r="E46772"/>
      <c r="F46772"/>
      <c r="G46772"/>
      <c r="H46772"/>
      <c r="I46772"/>
      <c r="J46772"/>
      <c r="K46772"/>
      <c r="L46772"/>
      <c r="M46772"/>
      <c r="N46772"/>
      <c r="O46772"/>
      <c r="P46772"/>
      <c r="Q46772"/>
      <c r="R46772"/>
    </row>
    <row r="46773" spans="3:18" x14ac:dyDescent="0.2">
      <c r="C46773"/>
      <c r="E46773"/>
      <c r="F46773"/>
      <c r="G46773"/>
      <c r="H46773"/>
      <c r="I46773"/>
      <c r="J46773"/>
      <c r="K46773"/>
      <c r="L46773"/>
      <c r="M46773"/>
      <c r="N46773"/>
      <c r="O46773"/>
      <c r="P46773"/>
      <c r="Q46773"/>
      <c r="R46773"/>
    </row>
    <row r="46774" spans="3:18" x14ac:dyDescent="0.2">
      <c r="C46774"/>
      <c r="E46774"/>
      <c r="F46774"/>
      <c r="G46774"/>
      <c r="H46774"/>
      <c r="I46774"/>
      <c r="J46774"/>
      <c r="K46774"/>
      <c r="L46774"/>
      <c r="M46774"/>
      <c r="N46774"/>
      <c r="O46774"/>
      <c r="P46774"/>
      <c r="Q46774"/>
      <c r="R46774"/>
    </row>
    <row r="46775" spans="3:18" x14ac:dyDescent="0.2">
      <c r="C46775"/>
      <c r="E46775"/>
      <c r="F46775"/>
      <c r="G46775"/>
      <c r="H46775"/>
      <c r="I46775"/>
      <c r="J46775"/>
      <c r="K46775"/>
      <c r="L46775"/>
      <c r="M46775"/>
      <c r="N46775"/>
      <c r="O46775"/>
      <c r="P46775"/>
      <c r="Q46775"/>
      <c r="R46775"/>
    </row>
    <row r="46776" spans="3:18" x14ac:dyDescent="0.2">
      <c r="C46776"/>
      <c r="E46776"/>
      <c r="F46776"/>
      <c r="G46776"/>
      <c r="H46776"/>
      <c r="I46776"/>
      <c r="J46776"/>
      <c r="K46776"/>
      <c r="L46776"/>
      <c r="M46776"/>
      <c r="N46776"/>
      <c r="O46776"/>
      <c r="P46776"/>
      <c r="Q46776"/>
      <c r="R46776"/>
    </row>
    <row r="46777" spans="3:18" x14ac:dyDescent="0.2">
      <c r="C46777"/>
      <c r="E46777"/>
      <c r="F46777"/>
      <c r="G46777"/>
      <c r="H46777"/>
      <c r="I46777"/>
      <c r="J46777"/>
      <c r="K46777"/>
      <c r="L46777"/>
      <c r="M46777"/>
      <c r="N46777"/>
      <c r="O46777"/>
      <c r="P46777"/>
      <c r="Q46777"/>
      <c r="R46777"/>
    </row>
    <row r="46778" spans="3:18" x14ac:dyDescent="0.2">
      <c r="C46778"/>
      <c r="E46778"/>
      <c r="F46778"/>
      <c r="G46778"/>
      <c r="H46778"/>
      <c r="I46778"/>
      <c r="J46778"/>
      <c r="K46778"/>
      <c r="L46778"/>
      <c r="M46778"/>
      <c r="N46778"/>
      <c r="O46778"/>
      <c r="P46778"/>
      <c r="Q46778"/>
      <c r="R46778"/>
    </row>
    <row r="46779" spans="3:18" x14ac:dyDescent="0.2">
      <c r="C46779"/>
      <c r="E46779"/>
      <c r="F46779"/>
      <c r="G46779"/>
      <c r="H46779"/>
      <c r="I46779"/>
      <c r="J46779"/>
      <c r="K46779"/>
      <c r="L46779"/>
      <c r="M46779"/>
      <c r="N46779"/>
      <c r="O46779"/>
      <c r="P46779"/>
      <c r="Q46779"/>
      <c r="R46779"/>
    </row>
    <row r="46780" spans="3:18" x14ac:dyDescent="0.2">
      <c r="C46780"/>
      <c r="E46780"/>
      <c r="F46780"/>
      <c r="G46780"/>
      <c r="H46780"/>
      <c r="I46780"/>
      <c r="J46780"/>
      <c r="K46780"/>
      <c r="L46780"/>
      <c r="M46780"/>
      <c r="N46780"/>
      <c r="O46780"/>
      <c r="P46780"/>
      <c r="Q46780"/>
      <c r="R46780"/>
    </row>
    <row r="46781" spans="3:18" x14ac:dyDescent="0.2">
      <c r="C46781"/>
      <c r="E46781"/>
      <c r="F46781"/>
      <c r="G46781"/>
      <c r="H46781"/>
      <c r="I46781"/>
      <c r="J46781"/>
      <c r="K46781"/>
      <c r="L46781"/>
      <c r="M46781"/>
      <c r="N46781"/>
      <c r="O46781"/>
      <c r="P46781"/>
      <c r="Q46781"/>
      <c r="R46781"/>
    </row>
    <row r="46782" spans="3:18" x14ac:dyDescent="0.2">
      <c r="C46782"/>
      <c r="E46782"/>
      <c r="F46782"/>
      <c r="G46782"/>
      <c r="H46782"/>
      <c r="I46782"/>
      <c r="J46782"/>
      <c r="K46782"/>
      <c r="L46782"/>
      <c r="M46782"/>
      <c r="N46782"/>
      <c r="O46782"/>
      <c r="P46782"/>
      <c r="Q46782"/>
      <c r="R46782"/>
    </row>
    <row r="46783" spans="3:18" x14ac:dyDescent="0.2">
      <c r="C46783"/>
      <c r="E46783"/>
      <c r="F46783"/>
      <c r="G46783"/>
      <c r="H46783"/>
      <c r="I46783"/>
      <c r="J46783"/>
      <c r="K46783"/>
      <c r="L46783"/>
      <c r="M46783"/>
      <c r="N46783"/>
      <c r="O46783"/>
      <c r="P46783"/>
      <c r="Q46783"/>
      <c r="R46783"/>
    </row>
    <row r="46784" spans="3:18" x14ac:dyDescent="0.2">
      <c r="C46784"/>
      <c r="E46784"/>
      <c r="F46784"/>
      <c r="G46784"/>
      <c r="H46784"/>
      <c r="I46784"/>
      <c r="J46784"/>
      <c r="K46784"/>
      <c r="L46784"/>
      <c r="M46784"/>
      <c r="N46784"/>
      <c r="O46784"/>
      <c r="P46784"/>
      <c r="Q46784"/>
      <c r="R46784"/>
    </row>
    <row r="46785" spans="3:18" x14ac:dyDescent="0.2">
      <c r="C46785"/>
      <c r="E46785"/>
      <c r="F46785"/>
      <c r="G46785"/>
      <c r="H46785"/>
      <c r="I46785"/>
      <c r="J46785"/>
      <c r="K46785"/>
      <c r="L46785"/>
      <c r="M46785"/>
      <c r="N46785"/>
      <c r="O46785"/>
      <c r="P46785"/>
      <c r="Q46785"/>
      <c r="R46785"/>
    </row>
    <row r="46786" spans="3:18" x14ac:dyDescent="0.2">
      <c r="C46786"/>
      <c r="E46786"/>
      <c r="F46786"/>
      <c r="G46786"/>
      <c r="H46786"/>
      <c r="I46786"/>
      <c r="J46786"/>
      <c r="K46786"/>
      <c r="L46786"/>
      <c r="M46786"/>
      <c r="N46786"/>
      <c r="O46786"/>
      <c r="P46786"/>
      <c r="Q46786"/>
      <c r="R46786"/>
    </row>
    <row r="46787" spans="3:18" x14ac:dyDescent="0.2">
      <c r="C46787"/>
      <c r="E46787"/>
      <c r="F46787"/>
      <c r="G46787"/>
      <c r="H46787"/>
      <c r="I46787"/>
      <c r="J46787"/>
      <c r="K46787"/>
      <c r="L46787"/>
      <c r="M46787"/>
      <c r="N46787"/>
      <c r="O46787"/>
      <c r="P46787"/>
      <c r="Q46787"/>
      <c r="R46787"/>
    </row>
    <row r="46788" spans="3:18" x14ac:dyDescent="0.2">
      <c r="C46788"/>
      <c r="E46788"/>
      <c r="F46788"/>
      <c r="G46788"/>
      <c r="H46788"/>
      <c r="I46788"/>
      <c r="J46788"/>
      <c r="K46788"/>
      <c r="L46788"/>
      <c r="M46788"/>
      <c r="N46788"/>
      <c r="O46788"/>
      <c r="P46788"/>
      <c r="Q46788"/>
      <c r="R46788"/>
    </row>
    <row r="46789" spans="3:18" x14ac:dyDescent="0.2">
      <c r="C46789"/>
      <c r="E46789"/>
      <c r="F46789"/>
      <c r="G46789"/>
      <c r="H46789"/>
      <c r="I46789"/>
      <c r="J46789"/>
      <c r="K46789"/>
      <c r="L46789"/>
      <c r="M46789"/>
      <c r="N46789"/>
      <c r="O46789"/>
      <c r="P46789"/>
      <c r="Q46789"/>
      <c r="R46789"/>
    </row>
    <row r="46790" spans="3:18" x14ac:dyDescent="0.2">
      <c r="C46790"/>
      <c r="E46790"/>
      <c r="F46790"/>
      <c r="G46790"/>
      <c r="H46790"/>
      <c r="I46790"/>
      <c r="J46790"/>
      <c r="K46790"/>
      <c r="L46790"/>
      <c r="M46790"/>
      <c r="N46790"/>
      <c r="O46790"/>
      <c r="P46790"/>
      <c r="Q46790"/>
      <c r="R46790"/>
    </row>
    <row r="46791" spans="3:18" x14ac:dyDescent="0.2">
      <c r="C46791"/>
      <c r="E46791"/>
      <c r="F46791"/>
      <c r="G46791"/>
      <c r="H46791"/>
      <c r="I46791"/>
      <c r="J46791"/>
      <c r="K46791"/>
      <c r="L46791"/>
      <c r="M46791"/>
      <c r="N46791"/>
      <c r="O46791"/>
      <c r="P46791"/>
      <c r="Q46791"/>
      <c r="R46791"/>
    </row>
    <row r="46792" spans="3:18" x14ac:dyDescent="0.2">
      <c r="C46792"/>
      <c r="E46792"/>
      <c r="F46792"/>
      <c r="G46792"/>
      <c r="H46792"/>
      <c r="I46792"/>
      <c r="J46792"/>
      <c r="K46792"/>
      <c r="L46792"/>
      <c r="M46792"/>
      <c r="N46792"/>
      <c r="O46792"/>
      <c r="P46792"/>
      <c r="Q46792"/>
      <c r="R46792"/>
    </row>
    <row r="46793" spans="3:18" x14ac:dyDescent="0.2">
      <c r="C46793"/>
      <c r="E46793"/>
      <c r="F46793"/>
      <c r="G46793"/>
      <c r="H46793"/>
      <c r="I46793"/>
      <c r="J46793"/>
      <c r="K46793"/>
      <c r="L46793"/>
      <c r="M46793"/>
      <c r="N46793"/>
      <c r="O46793"/>
      <c r="P46793"/>
      <c r="Q46793"/>
      <c r="R46793"/>
    </row>
    <row r="46794" spans="3:18" x14ac:dyDescent="0.2">
      <c r="C46794"/>
      <c r="E46794"/>
      <c r="F46794"/>
      <c r="G46794"/>
      <c r="H46794"/>
      <c r="I46794"/>
      <c r="J46794"/>
      <c r="K46794"/>
      <c r="L46794"/>
      <c r="M46794"/>
      <c r="N46794"/>
      <c r="O46794"/>
      <c r="P46794"/>
      <c r="Q46794"/>
      <c r="R46794"/>
    </row>
    <row r="46795" spans="3:18" x14ac:dyDescent="0.2">
      <c r="C46795"/>
      <c r="E46795"/>
      <c r="F46795"/>
      <c r="G46795"/>
      <c r="H46795"/>
      <c r="I46795"/>
      <c r="J46795"/>
      <c r="K46795"/>
      <c r="L46795"/>
      <c r="M46795"/>
      <c r="N46795"/>
      <c r="O46795"/>
      <c r="P46795"/>
      <c r="Q46795"/>
      <c r="R46795"/>
    </row>
    <row r="46796" spans="3:18" x14ac:dyDescent="0.2">
      <c r="C46796"/>
      <c r="E46796"/>
      <c r="F46796"/>
      <c r="G46796"/>
      <c r="H46796"/>
      <c r="I46796"/>
      <c r="J46796"/>
      <c r="K46796"/>
      <c r="L46796"/>
      <c r="M46796"/>
      <c r="N46796"/>
      <c r="O46796"/>
      <c r="P46796"/>
      <c r="Q46796"/>
      <c r="R46796"/>
    </row>
    <row r="46797" spans="3:18" x14ac:dyDescent="0.2">
      <c r="C46797"/>
      <c r="E46797"/>
      <c r="F46797"/>
      <c r="G46797"/>
      <c r="H46797"/>
      <c r="I46797"/>
      <c r="J46797"/>
      <c r="K46797"/>
      <c r="L46797"/>
      <c r="M46797"/>
      <c r="N46797"/>
      <c r="O46797"/>
      <c r="P46797"/>
      <c r="Q46797"/>
      <c r="R46797"/>
    </row>
    <row r="46798" spans="3:18" x14ac:dyDescent="0.2">
      <c r="C46798"/>
      <c r="E46798"/>
      <c r="F46798"/>
      <c r="G46798"/>
      <c r="H46798"/>
      <c r="I46798"/>
      <c r="J46798"/>
      <c r="K46798"/>
      <c r="L46798"/>
      <c r="M46798"/>
      <c r="N46798"/>
      <c r="O46798"/>
      <c r="P46798"/>
      <c r="Q46798"/>
      <c r="R46798"/>
    </row>
    <row r="46799" spans="3:18" x14ac:dyDescent="0.2">
      <c r="C46799"/>
      <c r="E46799"/>
      <c r="F46799"/>
      <c r="G46799"/>
      <c r="H46799"/>
      <c r="I46799"/>
      <c r="J46799"/>
      <c r="K46799"/>
      <c r="L46799"/>
      <c r="M46799"/>
      <c r="N46799"/>
      <c r="O46799"/>
      <c r="P46799"/>
      <c r="Q46799"/>
      <c r="R46799"/>
    </row>
    <row r="46800" spans="3:18" x14ac:dyDescent="0.2">
      <c r="C46800"/>
      <c r="E46800"/>
      <c r="F46800"/>
      <c r="G46800"/>
      <c r="H46800"/>
      <c r="I46800"/>
      <c r="J46800"/>
      <c r="K46800"/>
      <c r="L46800"/>
      <c r="M46800"/>
      <c r="N46800"/>
      <c r="O46800"/>
      <c r="P46800"/>
      <c r="Q46800"/>
      <c r="R46800"/>
    </row>
    <row r="46801" spans="3:18" x14ac:dyDescent="0.2">
      <c r="C46801"/>
      <c r="E46801"/>
      <c r="F46801"/>
      <c r="G46801"/>
      <c r="H46801"/>
      <c r="I46801"/>
      <c r="J46801"/>
      <c r="K46801"/>
      <c r="L46801"/>
      <c r="M46801"/>
      <c r="N46801"/>
      <c r="O46801"/>
      <c r="P46801"/>
      <c r="Q46801"/>
      <c r="R46801"/>
    </row>
    <row r="46802" spans="3:18" x14ac:dyDescent="0.2">
      <c r="C46802"/>
      <c r="E46802"/>
      <c r="F46802"/>
      <c r="G46802"/>
      <c r="H46802"/>
      <c r="I46802"/>
      <c r="J46802"/>
      <c r="K46802"/>
      <c r="L46802"/>
      <c r="M46802"/>
      <c r="N46802"/>
      <c r="O46802"/>
      <c r="P46802"/>
      <c r="Q46802"/>
      <c r="R46802"/>
    </row>
    <row r="46803" spans="3:18" x14ac:dyDescent="0.2">
      <c r="C46803"/>
      <c r="E46803"/>
      <c r="F46803"/>
      <c r="G46803"/>
      <c r="H46803"/>
      <c r="I46803"/>
      <c r="J46803"/>
      <c r="K46803"/>
      <c r="L46803"/>
      <c r="M46803"/>
      <c r="N46803"/>
      <c r="O46803"/>
      <c r="P46803"/>
      <c r="Q46803"/>
      <c r="R46803"/>
    </row>
    <row r="46804" spans="3:18" x14ac:dyDescent="0.2">
      <c r="C46804"/>
      <c r="E46804"/>
      <c r="F46804"/>
      <c r="G46804"/>
      <c r="H46804"/>
      <c r="I46804"/>
      <c r="J46804"/>
      <c r="K46804"/>
      <c r="L46804"/>
      <c r="M46804"/>
      <c r="N46804"/>
      <c r="O46804"/>
      <c r="P46804"/>
      <c r="Q46804"/>
      <c r="R46804"/>
    </row>
    <row r="46805" spans="3:18" x14ac:dyDescent="0.2">
      <c r="C46805"/>
      <c r="E46805"/>
      <c r="F46805"/>
      <c r="G46805"/>
      <c r="H46805"/>
      <c r="I46805"/>
      <c r="J46805"/>
      <c r="K46805"/>
      <c r="L46805"/>
      <c r="M46805"/>
      <c r="N46805"/>
      <c r="O46805"/>
      <c r="P46805"/>
      <c r="Q46805"/>
      <c r="R46805"/>
    </row>
    <row r="46806" spans="3:18" x14ac:dyDescent="0.2">
      <c r="C46806"/>
      <c r="E46806"/>
      <c r="F46806"/>
      <c r="G46806"/>
      <c r="H46806"/>
      <c r="I46806"/>
      <c r="J46806"/>
      <c r="K46806"/>
      <c r="L46806"/>
      <c r="M46806"/>
      <c r="N46806"/>
      <c r="O46806"/>
      <c r="P46806"/>
      <c r="Q46806"/>
      <c r="R46806"/>
    </row>
    <row r="46807" spans="3:18" x14ac:dyDescent="0.2">
      <c r="C46807"/>
      <c r="E46807"/>
      <c r="F46807"/>
      <c r="G46807"/>
      <c r="H46807"/>
      <c r="I46807"/>
      <c r="J46807"/>
      <c r="K46807"/>
      <c r="L46807"/>
      <c r="M46807"/>
      <c r="N46807"/>
      <c r="O46807"/>
      <c r="P46807"/>
      <c r="Q46807"/>
      <c r="R46807"/>
    </row>
    <row r="46808" spans="3:18" x14ac:dyDescent="0.2">
      <c r="C46808"/>
      <c r="E46808"/>
      <c r="F46808"/>
      <c r="G46808"/>
      <c r="H46808"/>
      <c r="I46808"/>
      <c r="J46808"/>
      <c r="K46808"/>
      <c r="L46808"/>
      <c r="M46808"/>
      <c r="N46808"/>
      <c r="O46808"/>
      <c r="P46808"/>
      <c r="Q46808"/>
      <c r="R46808"/>
    </row>
    <row r="46809" spans="3:18" x14ac:dyDescent="0.2">
      <c r="C46809"/>
      <c r="E46809"/>
      <c r="F46809"/>
      <c r="G46809"/>
      <c r="H46809"/>
      <c r="I46809"/>
      <c r="J46809"/>
      <c r="K46809"/>
      <c r="L46809"/>
      <c r="M46809"/>
      <c r="N46809"/>
      <c r="O46809"/>
      <c r="P46809"/>
      <c r="Q46809"/>
      <c r="R46809"/>
    </row>
    <row r="46810" spans="3:18" x14ac:dyDescent="0.2">
      <c r="C46810"/>
      <c r="E46810"/>
      <c r="F46810"/>
      <c r="G46810"/>
      <c r="H46810"/>
      <c r="I46810"/>
      <c r="J46810"/>
      <c r="K46810"/>
      <c r="L46810"/>
      <c r="M46810"/>
      <c r="N46810"/>
      <c r="O46810"/>
      <c r="P46810"/>
      <c r="Q46810"/>
      <c r="R46810"/>
    </row>
    <row r="46811" spans="3:18" x14ac:dyDescent="0.2">
      <c r="C46811"/>
      <c r="E46811"/>
      <c r="F46811"/>
      <c r="G46811"/>
      <c r="H46811"/>
      <c r="I46811"/>
      <c r="J46811"/>
      <c r="K46811"/>
      <c r="L46811"/>
      <c r="M46811"/>
      <c r="N46811"/>
      <c r="O46811"/>
      <c r="P46811"/>
      <c r="Q46811"/>
      <c r="R46811"/>
    </row>
    <row r="46812" spans="3:18" x14ac:dyDescent="0.2">
      <c r="C46812"/>
      <c r="E46812"/>
      <c r="F46812"/>
      <c r="G46812"/>
      <c r="H46812"/>
      <c r="I46812"/>
      <c r="J46812"/>
      <c r="K46812"/>
      <c r="L46812"/>
      <c r="M46812"/>
      <c r="N46812"/>
      <c r="O46812"/>
      <c r="P46812"/>
      <c r="Q46812"/>
      <c r="R46812"/>
    </row>
    <row r="46813" spans="3:18" x14ac:dyDescent="0.2">
      <c r="C46813"/>
      <c r="E46813"/>
      <c r="F46813"/>
      <c r="G46813"/>
      <c r="H46813"/>
      <c r="I46813"/>
      <c r="J46813"/>
      <c r="K46813"/>
      <c r="L46813"/>
      <c r="M46813"/>
      <c r="N46813"/>
      <c r="O46813"/>
      <c r="P46813"/>
      <c r="Q46813"/>
      <c r="R46813"/>
    </row>
    <row r="46814" spans="3:18" x14ac:dyDescent="0.2">
      <c r="C46814"/>
      <c r="E46814"/>
      <c r="F46814"/>
      <c r="G46814"/>
      <c r="H46814"/>
      <c r="I46814"/>
      <c r="J46814"/>
      <c r="K46814"/>
      <c r="L46814"/>
      <c r="M46814"/>
      <c r="N46814"/>
      <c r="O46814"/>
      <c r="P46814"/>
      <c r="Q46814"/>
      <c r="R46814"/>
    </row>
    <row r="46815" spans="3:18" x14ac:dyDescent="0.2">
      <c r="C46815"/>
      <c r="E46815"/>
      <c r="F46815"/>
      <c r="G46815"/>
      <c r="H46815"/>
      <c r="I46815"/>
      <c r="J46815"/>
      <c r="K46815"/>
      <c r="L46815"/>
      <c r="M46815"/>
      <c r="N46815"/>
      <c r="O46815"/>
      <c r="P46815"/>
      <c r="Q46815"/>
      <c r="R46815"/>
    </row>
    <row r="46816" spans="3:18" x14ac:dyDescent="0.2">
      <c r="C46816"/>
      <c r="E46816"/>
      <c r="F46816"/>
      <c r="G46816"/>
      <c r="H46816"/>
      <c r="I46816"/>
      <c r="J46816"/>
      <c r="K46816"/>
      <c r="L46816"/>
      <c r="M46816"/>
      <c r="N46816"/>
      <c r="O46816"/>
      <c r="P46816"/>
      <c r="Q46816"/>
      <c r="R46816"/>
    </row>
    <row r="46817" spans="3:18" x14ac:dyDescent="0.2">
      <c r="C46817"/>
      <c r="E46817"/>
      <c r="F46817"/>
      <c r="G46817"/>
      <c r="H46817"/>
      <c r="I46817"/>
      <c r="J46817"/>
      <c r="K46817"/>
      <c r="L46817"/>
      <c r="M46817"/>
      <c r="N46817"/>
      <c r="O46817"/>
      <c r="P46817"/>
      <c r="Q46817"/>
      <c r="R46817"/>
    </row>
    <row r="46818" spans="3:18" x14ac:dyDescent="0.2">
      <c r="C46818"/>
      <c r="E46818"/>
      <c r="F46818"/>
      <c r="G46818"/>
      <c r="H46818"/>
      <c r="I46818"/>
      <c r="J46818"/>
      <c r="K46818"/>
      <c r="L46818"/>
      <c r="M46818"/>
      <c r="N46818"/>
      <c r="O46818"/>
      <c r="P46818"/>
      <c r="Q46818"/>
      <c r="R46818"/>
    </row>
    <row r="46819" spans="3:18" x14ac:dyDescent="0.2">
      <c r="C46819"/>
      <c r="E46819"/>
      <c r="F46819"/>
      <c r="G46819"/>
      <c r="H46819"/>
      <c r="I46819"/>
      <c r="J46819"/>
      <c r="K46819"/>
      <c r="L46819"/>
      <c r="M46819"/>
      <c r="N46819"/>
      <c r="O46819"/>
      <c r="P46819"/>
      <c r="Q46819"/>
      <c r="R46819"/>
    </row>
    <row r="46820" spans="3:18" x14ac:dyDescent="0.2">
      <c r="C46820"/>
      <c r="E46820"/>
      <c r="F46820"/>
      <c r="G46820"/>
      <c r="H46820"/>
      <c r="I46820"/>
      <c r="J46820"/>
      <c r="K46820"/>
      <c r="L46820"/>
      <c r="M46820"/>
      <c r="N46820"/>
      <c r="O46820"/>
      <c r="P46820"/>
      <c r="Q46820"/>
      <c r="R46820"/>
    </row>
    <row r="46821" spans="3:18" x14ac:dyDescent="0.2">
      <c r="C46821"/>
      <c r="E46821"/>
      <c r="F46821"/>
      <c r="G46821"/>
      <c r="H46821"/>
      <c r="I46821"/>
      <c r="J46821"/>
      <c r="K46821"/>
      <c r="L46821"/>
      <c r="M46821"/>
      <c r="N46821"/>
      <c r="O46821"/>
      <c r="P46821"/>
      <c r="Q46821"/>
      <c r="R46821"/>
    </row>
    <row r="46822" spans="3:18" x14ac:dyDescent="0.2">
      <c r="C46822"/>
      <c r="E46822"/>
      <c r="F46822"/>
      <c r="G46822"/>
      <c r="H46822"/>
      <c r="I46822"/>
      <c r="J46822"/>
      <c r="K46822"/>
      <c r="L46822"/>
      <c r="M46822"/>
      <c r="N46822"/>
      <c r="O46822"/>
      <c r="P46822"/>
      <c r="Q46822"/>
      <c r="R46822"/>
    </row>
    <row r="46823" spans="3:18" x14ac:dyDescent="0.2">
      <c r="C46823"/>
      <c r="E46823"/>
      <c r="F46823"/>
      <c r="G46823"/>
      <c r="H46823"/>
      <c r="I46823"/>
      <c r="J46823"/>
      <c r="K46823"/>
      <c r="L46823"/>
      <c r="M46823"/>
      <c r="N46823"/>
      <c r="O46823"/>
      <c r="P46823"/>
      <c r="Q46823"/>
      <c r="R46823"/>
    </row>
    <row r="46824" spans="3:18" x14ac:dyDescent="0.2">
      <c r="C46824"/>
      <c r="E46824"/>
      <c r="F46824"/>
      <c r="G46824"/>
      <c r="H46824"/>
      <c r="I46824"/>
      <c r="J46824"/>
      <c r="K46824"/>
      <c r="L46824"/>
      <c r="M46824"/>
      <c r="N46824"/>
      <c r="O46824"/>
      <c r="P46824"/>
      <c r="Q46824"/>
      <c r="R46824"/>
    </row>
    <row r="46825" spans="3:18" x14ac:dyDescent="0.2">
      <c r="C46825"/>
      <c r="E46825"/>
      <c r="F46825"/>
      <c r="G46825"/>
      <c r="H46825"/>
      <c r="I46825"/>
      <c r="J46825"/>
      <c r="K46825"/>
      <c r="L46825"/>
      <c r="M46825"/>
      <c r="N46825"/>
      <c r="O46825"/>
      <c r="P46825"/>
      <c r="Q46825"/>
      <c r="R46825"/>
    </row>
    <row r="46826" spans="3:18" x14ac:dyDescent="0.2">
      <c r="C46826"/>
      <c r="E46826"/>
      <c r="F46826"/>
      <c r="G46826"/>
      <c r="H46826"/>
      <c r="I46826"/>
      <c r="J46826"/>
      <c r="K46826"/>
      <c r="L46826"/>
      <c r="M46826"/>
      <c r="N46826"/>
      <c r="O46826"/>
      <c r="P46826"/>
      <c r="Q46826"/>
      <c r="R46826"/>
    </row>
    <row r="46827" spans="3:18" x14ac:dyDescent="0.2">
      <c r="C46827"/>
      <c r="E46827"/>
      <c r="F46827"/>
      <c r="G46827"/>
      <c r="H46827"/>
      <c r="I46827"/>
      <c r="J46827"/>
      <c r="K46827"/>
      <c r="L46827"/>
      <c r="M46827"/>
      <c r="N46827"/>
      <c r="O46827"/>
      <c r="P46827"/>
      <c r="Q46827"/>
      <c r="R46827"/>
    </row>
    <row r="46828" spans="3:18" x14ac:dyDescent="0.2">
      <c r="C46828"/>
      <c r="E46828"/>
      <c r="F46828"/>
      <c r="G46828"/>
      <c r="H46828"/>
      <c r="I46828"/>
      <c r="J46828"/>
      <c r="K46828"/>
      <c r="L46828"/>
      <c r="M46828"/>
      <c r="N46828"/>
      <c r="O46828"/>
      <c r="P46828"/>
      <c r="Q46828"/>
      <c r="R46828"/>
    </row>
    <row r="46829" spans="3:18" x14ac:dyDescent="0.2">
      <c r="C46829"/>
      <c r="E46829"/>
      <c r="F46829"/>
      <c r="G46829"/>
      <c r="H46829"/>
      <c r="I46829"/>
      <c r="J46829"/>
      <c r="K46829"/>
      <c r="L46829"/>
      <c r="M46829"/>
      <c r="N46829"/>
      <c r="O46829"/>
      <c r="P46829"/>
      <c r="Q46829"/>
      <c r="R46829"/>
    </row>
    <row r="46830" spans="3:18" x14ac:dyDescent="0.2">
      <c r="C46830"/>
      <c r="E46830"/>
      <c r="F46830"/>
      <c r="G46830"/>
      <c r="H46830"/>
      <c r="I46830"/>
      <c r="J46830"/>
      <c r="K46830"/>
      <c r="L46830"/>
      <c r="M46830"/>
      <c r="N46830"/>
      <c r="O46830"/>
      <c r="P46830"/>
      <c r="Q46830"/>
      <c r="R46830"/>
    </row>
    <row r="46831" spans="3:18" x14ac:dyDescent="0.2">
      <c r="C46831"/>
      <c r="E46831"/>
      <c r="F46831"/>
      <c r="G46831"/>
      <c r="H46831"/>
      <c r="I46831"/>
      <c r="J46831"/>
      <c r="K46831"/>
      <c r="L46831"/>
      <c r="M46831"/>
      <c r="N46831"/>
      <c r="O46831"/>
      <c r="P46831"/>
      <c r="Q46831"/>
      <c r="R46831"/>
    </row>
    <row r="46832" spans="3:18" x14ac:dyDescent="0.2">
      <c r="C46832"/>
      <c r="E46832"/>
      <c r="F46832"/>
      <c r="G46832"/>
      <c r="H46832"/>
      <c r="I46832"/>
      <c r="J46832"/>
      <c r="K46832"/>
      <c r="L46832"/>
      <c r="M46832"/>
      <c r="N46832"/>
      <c r="O46832"/>
      <c r="P46832"/>
      <c r="Q46832"/>
      <c r="R46832"/>
    </row>
    <row r="46833" spans="3:18" x14ac:dyDescent="0.2">
      <c r="C46833"/>
      <c r="E46833"/>
      <c r="F46833"/>
      <c r="G46833"/>
      <c r="H46833"/>
      <c r="I46833"/>
      <c r="J46833"/>
      <c r="K46833"/>
      <c r="L46833"/>
      <c r="M46833"/>
      <c r="N46833"/>
      <c r="O46833"/>
      <c r="P46833"/>
      <c r="Q46833"/>
      <c r="R46833"/>
    </row>
    <row r="46834" spans="3:18" x14ac:dyDescent="0.2">
      <c r="C46834"/>
      <c r="E46834"/>
      <c r="F46834"/>
      <c r="G46834"/>
      <c r="H46834"/>
      <c r="I46834"/>
      <c r="J46834"/>
      <c r="K46834"/>
      <c r="L46834"/>
      <c r="M46834"/>
      <c r="N46834"/>
      <c r="O46834"/>
      <c r="P46834"/>
      <c r="Q46834"/>
      <c r="R46834"/>
    </row>
    <row r="46835" spans="3:18" x14ac:dyDescent="0.2">
      <c r="C46835"/>
      <c r="E46835"/>
      <c r="F46835"/>
      <c r="G46835"/>
      <c r="H46835"/>
      <c r="I46835"/>
      <c r="J46835"/>
      <c r="K46835"/>
      <c r="L46835"/>
      <c r="M46835"/>
      <c r="N46835"/>
      <c r="O46835"/>
      <c r="P46835"/>
      <c r="Q46835"/>
      <c r="R46835"/>
    </row>
    <row r="46836" spans="3:18" x14ac:dyDescent="0.2">
      <c r="C46836"/>
      <c r="E46836"/>
      <c r="F46836"/>
      <c r="G46836"/>
      <c r="H46836"/>
      <c r="I46836"/>
      <c r="J46836"/>
      <c r="K46836"/>
      <c r="L46836"/>
      <c r="M46836"/>
      <c r="N46836"/>
      <c r="O46836"/>
      <c r="P46836"/>
      <c r="Q46836"/>
      <c r="R46836"/>
    </row>
    <row r="46837" spans="3:18" x14ac:dyDescent="0.2">
      <c r="C46837"/>
      <c r="E46837"/>
      <c r="F46837"/>
      <c r="G46837"/>
      <c r="H46837"/>
      <c r="I46837"/>
      <c r="J46837"/>
      <c r="K46837"/>
      <c r="L46837"/>
      <c r="M46837"/>
      <c r="N46837"/>
      <c r="O46837"/>
      <c r="P46837"/>
      <c r="Q46837"/>
      <c r="R46837"/>
    </row>
    <row r="46838" spans="3:18" x14ac:dyDescent="0.2">
      <c r="C46838"/>
      <c r="E46838"/>
      <c r="F46838"/>
      <c r="G46838"/>
      <c r="H46838"/>
      <c r="I46838"/>
      <c r="J46838"/>
      <c r="K46838"/>
      <c r="L46838"/>
      <c r="M46838"/>
      <c r="N46838"/>
      <c r="O46838"/>
      <c r="P46838"/>
      <c r="Q46838"/>
      <c r="R46838"/>
    </row>
    <row r="46839" spans="3:18" x14ac:dyDescent="0.2">
      <c r="C46839"/>
      <c r="E46839"/>
      <c r="F46839"/>
      <c r="G46839"/>
      <c r="H46839"/>
      <c r="I46839"/>
      <c r="J46839"/>
      <c r="K46839"/>
      <c r="L46839"/>
      <c r="M46839"/>
      <c r="N46839"/>
      <c r="O46839"/>
      <c r="P46839"/>
      <c r="Q46839"/>
      <c r="R46839"/>
    </row>
    <row r="46840" spans="3:18" x14ac:dyDescent="0.2">
      <c r="C46840"/>
      <c r="E46840"/>
      <c r="F46840"/>
      <c r="G46840"/>
      <c r="H46840"/>
      <c r="I46840"/>
      <c r="J46840"/>
      <c r="K46840"/>
      <c r="L46840"/>
      <c r="M46840"/>
      <c r="N46840"/>
      <c r="O46840"/>
      <c r="P46840"/>
      <c r="Q46840"/>
      <c r="R46840"/>
    </row>
    <row r="46841" spans="3:18" x14ac:dyDescent="0.2">
      <c r="C46841"/>
      <c r="E46841"/>
      <c r="F46841"/>
      <c r="G46841"/>
      <c r="H46841"/>
      <c r="I46841"/>
      <c r="J46841"/>
      <c r="K46841"/>
      <c r="L46841"/>
      <c r="M46841"/>
      <c r="N46841"/>
      <c r="O46841"/>
      <c r="P46841"/>
      <c r="Q46841"/>
      <c r="R46841"/>
    </row>
    <row r="46842" spans="3:18" x14ac:dyDescent="0.2">
      <c r="C46842"/>
      <c r="E46842"/>
      <c r="F46842"/>
      <c r="G46842"/>
      <c r="H46842"/>
      <c r="I46842"/>
      <c r="J46842"/>
      <c r="K46842"/>
      <c r="L46842"/>
      <c r="M46842"/>
      <c r="N46842"/>
      <c r="O46842"/>
      <c r="P46842"/>
      <c r="Q46842"/>
      <c r="R46842"/>
    </row>
    <row r="46843" spans="3:18" x14ac:dyDescent="0.2">
      <c r="C46843"/>
      <c r="E46843"/>
      <c r="F46843"/>
      <c r="G46843"/>
      <c r="H46843"/>
      <c r="I46843"/>
      <c r="J46843"/>
      <c r="K46843"/>
      <c r="L46843"/>
      <c r="M46843"/>
      <c r="N46843"/>
      <c r="O46843"/>
      <c r="P46843"/>
      <c r="Q46843"/>
      <c r="R46843"/>
    </row>
    <row r="46844" spans="3:18" x14ac:dyDescent="0.2">
      <c r="C46844"/>
      <c r="E46844"/>
      <c r="F46844"/>
      <c r="G46844"/>
      <c r="H46844"/>
      <c r="I46844"/>
      <c r="J46844"/>
      <c r="K46844"/>
      <c r="L46844"/>
      <c r="M46844"/>
      <c r="N46844"/>
      <c r="O46844"/>
      <c r="P46844"/>
      <c r="Q46844"/>
      <c r="R46844"/>
    </row>
    <row r="46845" spans="3:18" x14ac:dyDescent="0.2">
      <c r="C46845"/>
      <c r="E46845"/>
      <c r="F46845"/>
      <c r="G46845"/>
      <c r="H46845"/>
      <c r="I46845"/>
      <c r="J46845"/>
      <c r="K46845"/>
      <c r="L46845"/>
      <c r="M46845"/>
      <c r="N46845"/>
      <c r="O46845"/>
      <c r="P46845"/>
      <c r="Q46845"/>
      <c r="R46845"/>
    </row>
    <row r="46846" spans="3:18" x14ac:dyDescent="0.2">
      <c r="C46846"/>
      <c r="E46846"/>
      <c r="F46846"/>
      <c r="G46846"/>
      <c r="H46846"/>
      <c r="I46846"/>
      <c r="J46846"/>
      <c r="K46846"/>
      <c r="L46846"/>
      <c r="M46846"/>
      <c r="N46846"/>
      <c r="O46846"/>
      <c r="P46846"/>
      <c r="Q46846"/>
      <c r="R46846"/>
    </row>
    <row r="46847" spans="3:18" x14ac:dyDescent="0.2">
      <c r="C46847"/>
      <c r="E46847"/>
      <c r="F46847"/>
      <c r="G46847"/>
      <c r="H46847"/>
      <c r="I46847"/>
      <c r="J46847"/>
      <c r="K46847"/>
      <c r="L46847"/>
      <c r="M46847"/>
      <c r="N46847"/>
      <c r="O46847"/>
      <c r="P46847"/>
      <c r="Q46847"/>
      <c r="R46847"/>
    </row>
    <row r="46848" spans="3:18" x14ac:dyDescent="0.2">
      <c r="C46848"/>
      <c r="E46848"/>
      <c r="F46848"/>
      <c r="G46848"/>
      <c r="H46848"/>
      <c r="I46848"/>
      <c r="J46848"/>
      <c r="K46848"/>
      <c r="L46848"/>
      <c r="M46848"/>
      <c r="N46848"/>
      <c r="O46848"/>
      <c r="P46848"/>
      <c r="Q46848"/>
      <c r="R46848"/>
    </row>
    <row r="46849" spans="3:18" x14ac:dyDescent="0.2">
      <c r="C46849"/>
      <c r="E46849"/>
      <c r="F46849"/>
      <c r="G46849"/>
      <c r="H46849"/>
      <c r="I46849"/>
      <c r="J46849"/>
      <c r="K46849"/>
      <c r="L46849"/>
      <c r="M46849"/>
      <c r="N46849"/>
      <c r="O46849"/>
      <c r="P46849"/>
      <c r="Q46849"/>
      <c r="R46849"/>
    </row>
    <row r="46850" spans="3:18" x14ac:dyDescent="0.2">
      <c r="C46850"/>
      <c r="E46850"/>
      <c r="F46850"/>
      <c r="G46850"/>
      <c r="H46850"/>
      <c r="I46850"/>
      <c r="J46850"/>
      <c r="K46850"/>
      <c r="L46850"/>
      <c r="M46850"/>
      <c r="N46850"/>
      <c r="O46850"/>
      <c r="P46850"/>
      <c r="Q46850"/>
      <c r="R46850"/>
    </row>
    <row r="46851" spans="3:18" x14ac:dyDescent="0.2">
      <c r="C46851"/>
      <c r="E46851"/>
      <c r="F46851"/>
      <c r="G46851"/>
      <c r="H46851"/>
      <c r="I46851"/>
      <c r="J46851"/>
      <c r="K46851"/>
      <c r="L46851"/>
      <c r="M46851"/>
      <c r="N46851"/>
      <c r="O46851"/>
      <c r="P46851"/>
      <c r="Q46851"/>
      <c r="R46851"/>
    </row>
    <row r="46852" spans="3:18" x14ac:dyDescent="0.2">
      <c r="C46852"/>
      <c r="E46852"/>
      <c r="F46852"/>
      <c r="G46852"/>
      <c r="H46852"/>
      <c r="I46852"/>
      <c r="J46852"/>
      <c r="K46852"/>
      <c r="L46852"/>
      <c r="M46852"/>
      <c r="N46852"/>
      <c r="O46852"/>
      <c r="P46852"/>
      <c r="Q46852"/>
      <c r="R46852"/>
    </row>
    <row r="46853" spans="3:18" x14ac:dyDescent="0.2">
      <c r="C46853"/>
      <c r="E46853"/>
      <c r="F46853"/>
      <c r="G46853"/>
      <c r="H46853"/>
      <c r="I46853"/>
      <c r="J46853"/>
      <c r="K46853"/>
      <c r="L46853"/>
      <c r="M46853"/>
      <c r="N46853"/>
      <c r="O46853"/>
      <c r="P46853"/>
      <c r="Q46853"/>
      <c r="R46853"/>
    </row>
    <row r="46854" spans="3:18" x14ac:dyDescent="0.2">
      <c r="C46854"/>
      <c r="E46854"/>
      <c r="F46854"/>
      <c r="G46854"/>
      <c r="H46854"/>
      <c r="I46854"/>
      <c r="J46854"/>
      <c r="K46854"/>
      <c r="L46854"/>
      <c r="M46854"/>
      <c r="N46854"/>
      <c r="O46854"/>
      <c r="P46854"/>
      <c r="Q46854"/>
      <c r="R46854"/>
    </row>
    <row r="46855" spans="3:18" x14ac:dyDescent="0.2">
      <c r="C46855"/>
      <c r="E46855"/>
      <c r="F46855"/>
      <c r="G46855"/>
      <c r="H46855"/>
      <c r="I46855"/>
      <c r="J46855"/>
      <c r="K46855"/>
      <c r="L46855"/>
      <c r="M46855"/>
      <c r="N46855"/>
      <c r="O46855"/>
      <c r="P46855"/>
      <c r="Q46855"/>
      <c r="R46855"/>
    </row>
    <row r="46856" spans="3:18" x14ac:dyDescent="0.2">
      <c r="C46856"/>
      <c r="E46856"/>
      <c r="F46856"/>
      <c r="G46856"/>
      <c r="H46856"/>
      <c r="I46856"/>
      <c r="J46856"/>
      <c r="K46856"/>
      <c r="L46856"/>
      <c r="M46856"/>
      <c r="N46856"/>
      <c r="O46856"/>
      <c r="P46856"/>
      <c r="Q46856"/>
      <c r="R46856"/>
    </row>
    <row r="46857" spans="3:18" x14ac:dyDescent="0.2">
      <c r="C46857"/>
      <c r="E46857"/>
      <c r="F46857"/>
      <c r="G46857"/>
      <c r="H46857"/>
      <c r="I46857"/>
      <c r="J46857"/>
      <c r="K46857"/>
      <c r="L46857"/>
      <c r="M46857"/>
      <c r="N46857"/>
      <c r="O46857"/>
      <c r="P46857"/>
      <c r="Q46857"/>
      <c r="R46857"/>
    </row>
    <row r="46858" spans="3:18" x14ac:dyDescent="0.2">
      <c r="C46858"/>
      <c r="E46858"/>
      <c r="F46858"/>
      <c r="G46858"/>
      <c r="H46858"/>
      <c r="I46858"/>
      <c r="J46858"/>
      <c r="K46858"/>
      <c r="L46858"/>
      <c r="M46858"/>
      <c r="N46858"/>
      <c r="O46858"/>
      <c r="P46858"/>
      <c r="Q46858"/>
      <c r="R46858"/>
    </row>
    <row r="46859" spans="3:18" x14ac:dyDescent="0.2">
      <c r="C46859"/>
      <c r="E46859"/>
      <c r="F46859"/>
      <c r="G46859"/>
      <c r="H46859"/>
      <c r="I46859"/>
      <c r="J46859"/>
      <c r="K46859"/>
      <c r="L46859"/>
      <c r="M46859"/>
      <c r="N46859"/>
      <c r="O46859"/>
      <c r="P46859"/>
      <c r="Q46859"/>
      <c r="R46859"/>
    </row>
    <row r="46860" spans="3:18" x14ac:dyDescent="0.2">
      <c r="C46860"/>
      <c r="E46860"/>
      <c r="F46860"/>
      <c r="G46860"/>
      <c r="H46860"/>
      <c r="I46860"/>
      <c r="J46860"/>
      <c r="K46860"/>
      <c r="L46860"/>
      <c r="M46860"/>
      <c r="N46860"/>
      <c r="O46860"/>
      <c r="P46860"/>
      <c r="Q46860"/>
      <c r="R46860"/>
    </row>
    <row r="46861" spans="3:18" x14ac:dyDescent="0.2">
      <c r="C46861"/>
      <c r="E46861"/>
      <c r="F46861"/>
      <c r="G46861"/>
      <c r="H46861"/>
      <c r="I46861"/>
      <c r="J46861"/>
      <c r="K46861"/>
      <c r="L46861"/>
      <c r="M46861"/>
      <c r="N46861"/>
      <c r="O46861"/>
      <c r="P46861"/>
      <c r="Q46861"/>
      <c r="R46861"/>
    </row>
    <row r="46862" spans="3:18" x14ac:dyDescent="0.2">
      <c r="C46862"/>
      <c r="E46862"/>
      <c r="F46862"/>
      <c r="G46862"/>
      <c r="H46862"/>
      <c r="I46862"/>
      <c r="J46862"/>
      <c r="K46862"/>
      <c r="L46862"/>
      <c r="M46862"/>
      <c r="N46862"/>
      <c r="O46862"/>
      <c r="P46862"/>
      <c r="Q46862"/>
      <c r="R46862"/>
    </row>
    <row r="46863" spans="3:18" x14ac:dyDescent="0.2">
      <c r="C46863"/>
      <c r="E46863"/>
      <c r="F46863"/>
      <c r="G46863"/>
      <c r="H46863"/>
      <c r="I46863"/>
      <c r="J46863"/>
      <c r="K46863"/>
      <c r="L46863"/>
      <c r="M46863"/>
      <c r="N46863"/>
      <c r="O46863"/>
      <c r="P46863"/>
      <c r="Q46863"/>
      <c r="R46863"/>
    </row>
    <row r="46864" spans="3:18" x14ac:dyDescent="0.2">
      <c r="C46864"/>
      <c r="E46864"/>
      <c r="F46864"/>
      <c r="G46864"/>
      <c r="H46864"/>
      <c r="I46864"/>
      <c r="J46864"/>
      <c r="K46864"/>
      <c r="L46864"/>
      <c r="M46864"/>
      <c r="N46864"/>
      <c r="O46864"/>
      <c r="P46864"/>
      <c r="Q46864"/>
      <c r="R46864"/>
    </row>
    <row r="46865" spans="3:18" x14ac:dyDescent="0.2">
      <c r="C46865"/>
      <c r="E46865"/>
      <c r="F46865"/>
      <c r="G46865"/>
      <c r="H46865"/>
      <c r="I46865"/>
      <c r="J46865"/>
      <c r="K46865"/>
      <c r="L46865"/>
      <c r="M46865"/>
      <c r="N46865"/>
      <c r="O46865"/>
      <c r="P46865"/>
      <c r="Q46865"/>
      <c r="R46865"/>
    </row>
    <row r="46866" spans="3:18" x14ac:dyDescent="0.2">
      <c r="C46866"/>
      <c r="E46866"/>
      <c r="F46866"/>
      <c r="G46866"/>
      <c r="H46866"/>
      <c r="I46866"/>
      <c r="J46866"/>
      <c r="K46866"/>
      <c r="L46866"/>
      <c r="M46866"/>
      <c r="N46866"/>
      <c r="O46866"/>
      <c r="P46866"/>
      <c r="Q46866"/>
      <c r="R46866"/>
    </row>
    <row r="46867" spans="3:18" x14ac:dyDescent="0.2">
      <c r="C46867"/>
      <c r="E46867"/>
      <c r="F46867"/>
      <c r="G46867"/>
      <c r="H46867"/>
      <c r="I46867"/>
      <c r="J46867"/>
      <c r="K46867"/>
      <c r="L46867"/>
      <c r="M46867"/>
      <c r="N46867"/>
      <c r="O46867"/>
      <c r="P46867"/>
      <c r="Q46867"/>
      <c r="R46867"/>
    </row>
    <row r="46868" spans="3:18" x14ac:dyDescent="0.2">
      <c r="C46868"/>
      <c r="E46868"/>
      <c r="F46868"/>
      <c r="G46868"/>
      <c r="H46868"/>
      <c r="I46868"/>
      <c r="J46868"/>
      <c r="K46868"/>
      <c r="L46868"/>
      <c r="M46868"/>
      <c r="N46868"/>
      <c r="O46868"/>
      <c r="P46868"/>
      <c r="Q46868"/>
      <c r="R46868"/>
    </row>
    <row r="46869" spans="3:18" x14ac:dyDescent="0.2">
      <c r="C46869"/>
      <c r="E46869"/>
      <c r="F46869"/>
      <c r="G46869"/>
      <c r="H46869"/>
      <c r="I46869"/>
      <c r="J46869"/>
      <c r="K46869"/>
      <c r="L46869"/>
      <c r="M46869"/>
      <c r="N46869"/>
      <c r="O46869"/>
      <c r="P46869"/>
      <c r="Q46869"/>
      <c r="R46869"/>
    </row>
    <row r="46870" spans="3:18" x14ac:dyDescent="0.2">
      <c r="C46870"/>
      <c r="E46870"/>
      <c r="F46870"/>
      <c r="G46870"/>
      <c r="H46870"/>
      <c r="I46870"/>
      <c r="J46870"/>
      <c r="K46870"/>
      <c r="L46870"/>
      <c r="M46870"/>
      <c r="N46870"/>
      <c r="O46870"/>
      <c r="P46870"/>
      <c r="Q46870"/>
      <c r="R46870"/>
    </row>
    <row r="46871" spans="3:18" x14ac:dyDescent="0.2">
      <c r="C46871"/>
      <c r="E46871"/>
      <c r="F46871"/>
      <c r="G46871"/>
      <c r="H46871"/>
      <c r="I46871"/>
      <c r="J46871"/>
      <c r="K46871"/>
      <c r="L46871"/>
      <c r="M46871"/>
      <c r="N46871"/>
      <c r="O46871"/>
      <c r="P46871"/>
      <c r="Q46871"/>
      <c r="R46871"/>
    </row>
    <row r="46872" spans="3:18" x14ac:dyDescent="0.2">
      <c r="C46872"/>
      <c r="E46872"/>
      <c r="F46872"/>
      <c r="G46872"/>
      <c r="H46872"/>
      <c r="I46872"/>
      <c r="J46872"/>
      <c r="K46872"/>
      <c r="L46872"/>
      <c r="M46872"/>
      <c r="N46872"/>
      <c r="O46872"/>
      <c r="P46872"/>
      <c r="Q46872"/>
      <c r="R46872"/>
    </row>
    <row r="46873" spans="3:18" x14ac:dyDescent="0.2">
      <c r="C46873"/>
      <c r="E46873"/>
      <c r="F46873"/>
      <c r="G46873"/>
      <c r="H46873"/>
      <c r="I46873"/>
      <c r="J46873"/>
      <c r="K46873"/>
      <c r="L46873"/>
      <c r="M46873"/>
      <c r="N46873"/>
      <c r="O46873"/>
      <c r="P46873"/>
      <c r="Q46873"/>
      <c r="R46873"/>
    </row>
    <row r="46874" spans="3:18" x14ac:dyDescent="0.2">
      <c r="C46874"/>
      <c r="E46874"/>
      <c r="F46874"/>
      <c r="G46874"/>
      <c r="H46874"/>
      <c r="I46874"/>
      <c r="J46874"/>
      <c r="K46874"/>
      <c r="L46874"/>
      <c r="M46874"/>
      <c r="N46874"/>
      <c r="O46874"/>
      <c r="P46874"/>
      <c r="Q46874"/>
      <c r="R46874"/>
    </row>
    <row r="46875" spans="3:18" x14ac:dyDescent="0.2">
      <c r="C46875"/>
      <c r="E46875"/>
      <c r="F46875"/>
      <c r="G46875"/>
      <c r="H46875"/>
      <c r="I46875"/>
      <c r="J46875"/>
      <c r="K46875"/>
      <c r="L46875"/>
      <c r="M46875"/>
      <c r="N46875"/>
      <c r="O46875"/>
      <c r="P46875"/>
      <c r="Q46875"/>
      <c r="R46875"/>
    </row>
    <row r="46876" spans="3:18" x14ac:dyDescent="0.2">
      <c r="C46876"/>
      <c r="E46876"/>
      <c r="F46876"/>
      <c r="G46876"/>
      <c r="H46876"/>
      <c r="I46876"/>
      <c r="J46876"/>
      <c r="K46876"/>
      <c r="L46876"/>
      <c r="M46876"/>
      <c r="N46876"/>
      <c r="O46876"/>
      <c r="P46876"/>
      <c r="Q46876"/>
      <c r="R46876"/>
    </row>
    <row r="46877" spans="3:18" x14ac:dyDescent="0.2">
      <c r="C46877"/>
      <c r="E46877"/>
      <c r="F46877"/>
      <c r="G46877"/>
      <c r="H46877"/>
      <c r="I46877"/>
      <c r="J46877"/>
      <c r="K46877"/>
      <c r="L46877"/>
      <c r="M46877"/>
      <c r="N46877"/>
      <c r="O46877"/>
      <c r="P46877"/>
      <c r="Q46877"/>
      <c r="R46877"/>
    </row>
    <row r="46878" spans="3:18" x14ac:dyDescent="0.2">
      <c r="C46878"/>
      <c r="E46878"/>
      <c r="F46878"/>
      <c r="G46878"/>
      <c r="H46878"/>
      <c r="I46878"/>
      <c r="J46878"/>
      <c r="K46878"/>
      <c r="L46878"/>
      <c r="M46878"/>
      <c r="N46878"/>
      <c r="O46878"/>
      <c r="P46878"/>
      <c r="Q46878"/>
      <c r="R46878"/>
    </row>
    <row r="46879" spans="3:18" x14ac:dyDescent="0.2">
      <c r="C46879"/>
      <c r="E46879"/>
      <c r="F46879"/>
      <c r="G46879"/>
      <c r="H46879"/>
      <c r="I46879"/>
      <c r="J46879"/>
      <c r="K46879"/>
      <c r="L46879"/>
      <c r="M46879"/>
      <c r="N46879"/>
      <c r="O46879"/>
      <c r="P46879"/>
      <c r="Q46879"/>
      <c r="R46879"/>
    </row>
    <row r="46880" spans="3:18" x14ac:dyDescent="0.2">
      <c r="C46880"/>
      <c r="E46880"/>
      <c r="F46880"/>
      <c r="G46880"/>
      <c r="H46880"/>
      <c r="I46880"/>
      <c r="J46880"/>
      <c r="K46880"/>
      <c r="L46880"/>
      <c r="M46880"/>
      <c r="N46880"/>
      <c r="O46880"/>
      <c r="P46880"/>
      <c r="Q46880"/>
      <c r="R46880"/>
    </row>
    <row r="46881" spans="3:18" x14ac:dyDescent="0.2">
      <c r="C46881"/>
      <c r="E46881"/>
      <c r="F46881"/>
      <c r="G46881"/>
      <c r="H46881"/>
      <c r="I46881"/>
      <c r="J46881"/>
      <c r="K46881"/>
      <c r="L46881"/>
      <c r="M46881"/>
      <c r="N46881"/>
      <c r="O46881"/>
      <c r="P46881"/>
      <c r="Q46881"/>
      <c r="R46881"/>
    </row>
    <row r="46882" spans="3:18" x14ac:dyDescent="0.2">
      <c r="C46882"/>
      <c r="E46882"/>
      <c r="F46882"/>
      <c r="G46882"/>
      <c r="H46882"/>
      <c r="I46882"/>
      <c r="J46882"/>
      <c r="K46882"/>
      <c r="L46882"/>
      <c r="M46882"/>
      <c r="N46882"/>
      <c r="O46882"/>
      <c r="P46882"/>
      <c r="Q46882"/>
      <c r="R46882"/>
    </row>
    <row r="46883" spans="3:18" x14ac:dyDescent="0.2">
      <c r="C46883"/>
      <c r="E46883"/>
      <c r="F46883"/>
      <c r="G46883"/>
      <c r="H46883"/>
      <c r="I46883"/>
      <c r="J46883"/>
      <c r="K46883"/>
      <c r="L46883"/>
      <c r="M46883"/>
      <c r="N46883"/>
      <c r="O46883"/>
      <c r="P46883"/>
      <c r="Q46883"/>
      <c r="R46883"/>
    </row>
    <row r="46884" spans="3:18" x14ac:dyDescent="0.2">
      <c r="C46884"/>
      <c r="E46884"/>
      <c r="F46884"/>
      <c r="G46884"/>
      <c r="H46884"/>
      <c r="I46884"/>
      <c r="J46884"/>
      <c r="K46884"/>
      <c r="L46884"/>
      <c r="M46884"/>
      <c r="N46884"/>
      <c r="O46884"/>
      <c r="P46884"/>
      <c r="Q46884"/>
      <c r="R46884"/>
    </row>
    <row r="46885" spans="3:18" x14ac:dyDescent="0.2">
      <c r="C46885"/>
      <c r="E46885"/>
      <c r="F46885"/>
      <c r="G46885"/>
      <c r="H46885"/>
      <c r="I46885"/>
      <c r="J46885"/>
      <c r="K46885"/>
      <c r="L46885"/>
      <c r="M46885"/>
      <c r="N46885"/>
      <c r="O46885"/>
      <c r="P46885"/>
      <c r="Q46885"/>
      <c r="R46885"/>
    </row>
    <row r="46886" spans="3:18" x14ac:dyDescent="0.2">
      <c r="C46886"/>
      <c r="E46886"/>
      <c r="F46886"/>
      <c r="G46886"/>
      <c r="H46886"/>
      <c r="I46886"/>
      <c r="J46886"/>
      <c r="K46886"/>
      <c r="L46886"/>
      <c r="M46886"/>
      <c r="N46886"/>
      <c r="O46886"/>
      <c r="P46886"/>
      <c r="Q46886"/>
      <c r="R46886"/>
    </row>
    <row r="46887" spans="3:18" x14ac:dyDescent="0.2">
      <c r="C46887"/>
      <c r="E46887"/>
      <c r="F46887"/>
      <c r="G46887"/>
      <c r="H46887"/>
      <c r="I46887"/>
      <c r="J46887"/>
      <c r="K46887"/>
      <c r="L46887"/>
      <c r="M46887"/>
      <c r="N46887"/>
      <c r="O46887"/>
      <c r="P46887"/>
      <c r="Q46887"/>
      <c r="R46887"/>
    </row>
    <row r="46888" spans="3:18" x14ac:dyDescent="0.2">
      <c r="C46888"/>
      <c r="E46888"/>
      <c r="F46888"/>
      <c r="G46888"/>
      <c r="H46888"/>
      <c r="I46888"/>
      <c r="J46888"/>
      <c r="K46888"/>
      <c r="L46888"/>
      <c r="M46888"/>
      <c r="N46888"/>
      <c r="O46888"/>
      <c r="P46888"/>
      <c r="Q46888"/>
      <c r="R46888"/>
    </row>
    <row r="46889" spans="3:18" x14ac:dyDescent="0.2">
      <c r="C46889"/>
      <c r="E46889"/>
      <c r="F46889"/>
      <c r="G46889"/>
      <c r="H46889"/>
      <c r="I46889"/>
      <c r="J46889"/>
      <c r="K46889"/>
      <c r="L46889"/>
      <c r="M46889"/>
      <c r="N46889"/>
      <c r="O46889"/>
      <c r="P46889"/>
      <c r="Q46889"/>
      <c r="R46889"/>
    </row>
    <row r="46890" spans="3:18" x14ac:dyDescent="0.2">
      <c r="C46890"/>
      <c r="E46890"/>
      <c r="F46890"/>
      <c r="G46890"/>
      <c r="H46890"/>
      <c r="I46890"/>
      <c r="J46890"/>
      <c r="K46890"/>
      <c r="L46890"/>
      <c r="M46890"/>
      <c r="N46890"/>
      <c r="O46890"/>
      <c r="P46890"/>
      <c r="Q46890"/>
      <c r="R46890"/>
    </row>
    <row r="46891" spans="3:18" x14ac:dyDescent="0.2">
      <c r="C46891"/>
      <c r="E46891"/>
      <c r="F46891"/>
      <c r="G46891"/>
      <c r="H46891"/>
      <c r="I46891"/>
      <c r="J46891"/>
      <c r="K46891"/>
      <c r="L46891"/>
      <c r="M46891"/>
      <c r="N46891"/>
      <c r="O46891"/>
      <c r="P46891"/>
      <c r="Q46891"/>
      <c r="R46891"/>
    </row>
    <row r="46892" spans="3:18" x14ac:dyDescent="0.2">
      <c r="C46892"/>
      <c r="E46892"/>
      <c r="F46892"/>
      <c r="G46892"/>
      <c r="H46892"/>
      <c r="I46892"/>
      <c r="J46892"/>
      <c r="K46892"/>
      <c r="L46892"/>
      <c r="M46892"/>
      <c r="N46892"/>
      <c r="O46892"/>
      <c r="P46892"/>
      <c r="Q46892"/>
      <c r="R46892"/>
    </row>
    <row r="46893" spans="3:18" x14ac:dyDescent="0.2">
      <c r="C46893"/>
      <c r="E46893"/>
      <c r="F46893"/>
      <c r="G46893"/>
      <c r="H46893"/>
      <c r="I46893"/>
      <c r="J46893"/>
      <c r="K46893"/>
      <c r="L46893"/>
      <c r="M46893"/>
      <c r="N46893"/>
      <c r="O46893"/>
      <c r="P46893"/>
      <c r="Q46893"/>
      <c r="R46893"/>
    </row>
    <row r="46894" spans="3:18" x14ac:dyDescent="0.2">
      <c r="C46894"/>
      <c r="E46894"/>
      <c r="F46894"/>
      <c r="G46894"/>
      <c r="H46894"/>
      <c r="I46894"/>
      <c r="J46894"/>
      <c r="K46894"/>
      <c r="L46894"/>
      <c r="M46894"/>
      <c r="N46894"/>
      <c r="O46894"/>
      <c r="P46894"/>
      <c r="Q46894"/>
      <c r="R46894"/>
    </row>
    <row r="46895" spans="3:18" x14ac:dyDescent="0.2">
      <c r="C46895"/>
      <c r="E46895"/>
      <c r="F46895"/>
      <c r="G46895"/>
      <c r="H46895"/>
      <c r="I46895"/>
      <c r="J46895"/>
      <c r="K46895"/>
      <c r="L46895"/>
      <c r="M46895"/>
      <c r="N46895"/>
      <c r="O46895"/>
      <c r="P46895"/>
      <c r="Q46895"/>
      <c r="R46895"/>
    </row>
    <row r="46896" spans="3:18" x14ac:dyDescent="0.2">
      <c r="C46896"/>
      <c r="E46896"/>
      <c r="F46896"/>
      <c r="G46896"/>
      <c r="H46896"/>
      <c r="I46896"/>
      <c r="J46896"/>
      <c r="K46896"/>
      <c r="L46896"/>
      <c r="M46896"/>
      <c r="N46896"/>
      <c r="O46896"/>
      <c r="P46896"/>
      <c r="Q46896"/>
      <c r="R46896"/>
    </row>
    <row r="46897" spans="3:18" x14ac:dyDescent="0.2">
      <c r="C46897"/>
      <c r="E46897"/>
      <c r="F46897"/>
      <c r="G46897"/>
      <c r="H46897"/>
      <c r="I46897"/>
      <c r="J46897"/>
      <c r="K46897"/>
      <c r="L46897"/>
      <c r="M46897"/>
      <c r="N46897"/>
      <c r="O46897"/>
      <c r="P46897"/>
      <c r="Q46897"/>
      <c r="R46897"/>
    </row>
    <row r="46898" spans="3:18" x14ac:dyDescent="0.2">
      <c r="C46898"/>
      <c r="E46898"/>
      <c r="F46898"/>
      <c r="G46898"/>
      <c r="H46898"/>
      <c r="I46898"/>
      <c r="J46898"/>
      <c r="K46898"/>
      <c r="L46898"/>
      <c r="M46898"/>
      <c r="N46898"/>
      <c r="O46898"/>
      <c r="P46898"/>
      <c r="Q46898"/>
      <c r="R46898"/>
    </row>
    <row r="46899" spans="3:18" x14ac:dyDescent="0.2">
      <c r="C46899"/>
      <c r="E46899"/>
      <c r="F46899"/>
      <c r="G46899"/>
      <c r="H46899"/>
      <c r="I46899"/>
      <c r="J46899"/>
      <c r="K46899"/>
      <c r="L46899"/>
      <c r="M46899"/>
      <c r="N46899"/>
      <c r="O46899"/>
      <c r="P46899"/>
      <c r="Q46899"/>
      <c r="R46899"/>
    </row>
    <row r="46900" spans="3:18" x14ac:dyDescent="0.2">
      <c r="C46900"/>
      <c r="E46900"/>
      <c r="F46900"/>
      <c r="G46900"/>
      <c r="H46900"/>
      <c r="I46900"/>
      <c r="J46900"/>
      <c r="K46900"/>
      <c r="L46900"/>
      <c r="M46900"/>
      <c r="N46900"/>
      <c r="O46900"/>
      <c r="P46900"/>
      <c r="Q46900"/>
      <c r="R46900"/>
    </row>
    <row r="46901" spans="3:18" x14ac:dyDescent="0.2">
      <c r="C46901"/>
      <c r="E46901"/>
      <c r="F46901"/>
      <c r="G46901"/>
      <c r="H46901"/>
      <c r="I46901"/>
      <c r="J46901"/>
      <c r="K46901"/>
      <c r="L46901"/>
      <c r="M46901"/>
      <c r="N46901"/>
      <c r="O46901"/>
      <c r="P46901"/>
      <c r="Q46901"/>
      <c r="R46901"/>
    </row>
    <row r="46902" spans="3:18" x14ac:dyDescent="0.2">
      <c r="C46902"/>
      <c r="E46902"/>
      <c r="F46902"/>
      <c r="G46902"/>
      <c r="H46902"/>
      <c r="I46902"/>
      <c r="J46902"/>
      <c r="K46902"/>
      <c r="L46902"/>
      <c r="M46902"/>
      <c r="N46902"/>
      <c r="O46902"/>
      <c r="P46902"/>
      <c r="Q46902"/>
      <c r="R46902"/>
    </row>
    <row r="46903" spans="3:18" x14ac:dyDescent="0.2">
      <c r="C46903"/>
      <c r="E46903"/>
      <c r="F46903"/>
      <c r="G46903"/>
      <c r="H46903"/>
      <c r="I46903"/>
      <c r="J46903"/>
      <c r="K46903"/>
      <c r="L46903"/>
      <c r="M46903"/>
      <c r="N46903"/>
      <c r="O46903"/>
      <c r="P46903"/>
      <c r="Q46903"/>
      <c r="R46903"/>
    </row>
    <row r="46904" spans="3:18" x14ac:dyDescent="0.2">
      <c r="C46904"/>
      <c r="E46904"/>
      <c r="F46904"/>
      <c r="G46904"/>
      <c r="H46904"/>
      <c r="I46904"/>
      <c r="J46904"/>
      <c r="K46904"/>
      <c r="L46904"/>
      <c r="M46904"/>
      <c r="N46904"/>
      <c r="O46904"/>
      <c r="P46904"/>
      <c r="Q46904"/>
      <c r="R46904"/>
    </row>
    <row r="46905" spans="3:18" x14ac:dyDescent="0.2">
      <c r="C46905"/>
      <c r="E46905"/>
      <c r="F46905"/>
      <c r="G46905"/>
      <c r="H46905"/>
      <c r="I46905"/>
      <c r="J46905"/>
      <c r="K46905"/>
      <c r="L46905"/>
      <c r="M46905"/>
      <c r="N46905"/>
      <c r="O46905"/>
      <c r="P46905"/>
      <c r="Q46905"/>
      <c r="R46905"/>
    </row>
    <row r="46906" spans="3:18" x14ac:dyDescent="0.2">
      <c r="C46906"/>
      <c r="E46906"/>
      <c r="F46906"/>
      <c r="G46906"/>
      <c r="H46906"/>
      <c r="I46906"/>
      <c r="J46906"/>
      <c r="K46906"/>
      <c r="L46906"/>
      <c r="M46906"/>
      <c r="N46906"/>
      <c r="O46906"/>
      <c r="P46906"/>
      <c r="Q46906"/>
      <c r="R46906"/>
    </row>
    <row r="46907" spans="3:18" x14ac:dyDescent="0.2">
      <c r="C46907"/>
      <c r="E46907"/>
      <c r="F46907"/>
      <c r="G46907"/>
      <c r="H46907"/>
      <c r="I46907"/>
      <c r="J46907"/>
      <c r="K46907"/>
      <c r="L46907"/>
      <c r="M46907"/>
      <c r="N46907"/>
      <c r="O46907"/>
      <c r="P46907"/>
      <c r="Q46907"/>
      <c r="R46907"/>
    </row>
    <row r="46908" spans="3:18" x14ac:dyDescent="0.2">
      <c r="C46908"/>
      <c r="E46908"/>
      <c r="F46908"/>
      <c r="G46908"/>
      <c r="H46908"/>
      <c r="I46908"/>
      <c r="J46908"/>
      <c r="K46908"/>
      <c r="L46908"/>
      <c r="M46908"/>
      <c r="N46908"/>
      <c r="O46908"/>
      <c r="P46908"/>
      <c r="Q46908"/>
      <c r="R46908"/>
    </row>
    <row r="46909" spans="3:18" x14ac:dyDescent="0.2">
      <c r="C46909"/>
      <c r="E46909"/>
      <c r="F46909"/>
      <c r="G46909"/>
      <c r="H46909"/>
      <c r="I46909"/>
      <c r="J46909"/>
      <c r="K46909"/>
      <c r="L46909"/>
      <c r="M46909"/>
      <c r="N46909"/>
      <c r="O46909"/>
      <c r="P46909"/>
      <c r="Q46909"/>
      <c r="R46909"/>
    </row>
    <row r="46910" spans="3:18" x14ac:dyDescent="0.2">
      <c r="C46910"/>
      <c r="E46910"/>
      <c r="F46910"/>
      <c r="G46910"/>
      <c r="H46910"/>
      <c r="I46910"/>
      <c r="J46910"/>
      <c r="K46910"/>
      <c r="L46910"/>
      <c r="M46910"/>
      <c r="N46910"/>
      <c r="O46910"/>
      <c r="P46910"/>
      <c r="Q46910"/>
      <c r="R46910"/>
    </row>
    <row r="46911" spans="3:18" x14ac:dyDescent="0.2">
      <c r="C46911"/>
      <c r="E46911"/>
      <c r="F46911"/>
      <c r="G46911"/>
      <c r="H46911"/>
      <c r="I46911"/>
      <c r="J46911"/>
      <c r="K46911"/>
      <c r="L46911"/>
      <c r="M46911"/>
      <c r="N46911"/>
      <c r="O46911"/>
      <c r="P46911"/>
      <c r="Q46911"/>
      <c r="R46911"/>
    </row>
    <row r="46912" spans="3:18" x14ac:dyDescent="0.2">
      <c r="C46912"/>
      <c r="E46912"/>
      <c r="F46912"/>
      <c r="G46912"/>
      <c r="H46912"/>
      <c r="I46912"/>
      <c r="J46912"/>
      <c r="K46912"/>
      <c r="L46912"/>
      <c r="M46912"/>
      <c r="N46912"/>
      <c r="O46912"/>
      <c r="P46912"/>
      <c r="Q46912"/>
      <c r="R46912"/>
    </row>
    <row r="46913" spans="3:18" x14ac:dyDescent="0.2">
      <c r="C46913"/>
      <c r="E46913"/>
      <c r="F46913"/>
      <c r="G46913"/>
      <c r="H46913"/>
      <c r="I46913"/>
      <c r="J46913"/>
      <c r="K46913"/>
      <c r="L46913"/>
      <c r="M46913"/>
      <c r="N46913"/>
      <c r="O46913"/>
      <c r="P46913"/>
      <c r="Q46913"/>
      <c r="R46913"/>
    </row>
    <row r="46914" spans="3:18" x14ac:dyDescent="0.2">
      <c r="C46914"/>
      <c r="E46914"/>
      <c r="F46914"/>
      <c r="G46914"/>
      <c r="H46914"/>
      <c r="I46914"/>
      <c r="J46914"/>
      <c r="K46914"/>
      <c r="L46914"/>
      <c r="M46914"/>
      <c r="N46914"/>
      <c r="O46914"/>
      <c r="P46914"/>
      <c r="Q46914"/>
      <c r="R46914"/>
    </row>
    <row r="46915" spans="3:18" x14ac:dyDescent="0.2">
      <c r="C46915"/>
      <c r="E46915"/>
      <c r="F46915"/>
      <c r="G46915"/>
      <c r="H46915"/>
      <c r="I46915"/>
      <c r="J46915"/>
      <c r="K46915"/>
      <c r="L46915"/>
      <c r="M46915"/>
      <c r="N46915"/>
      <c r="O46915"/>
      <c r="P46915"/>
      <c r="Q46915"/>
      <c r="R46915"/>
    </row>
    <row r="46916" spans="3:18" x14ac:dyDescent="0.2">
      <c r="C46916"/>
      <c r="E46916"/>
      <c r="F46916"/>
      <c r="G46916"/>
      <c r="H46916"/>
      <c r="I46916"/>
      <c r="J46916"/>
      <c r="K46916"/>
      <c r="L46916"/>
      <c r="M46916"/>
      <c r="N46916"/>
      <c r="O46916"/>
      <c r="P46916"/>
      <c r="Q46916"/>
      <c r="R46916"/>
    </row>
    <row r="46917" spans="3:18" x14ac:dyDescent="0.2">
      <c r="C46917"/>
      <c r="E46917"/>
      <c r="F46917"/>
      <c r="G46917"/>
      <c r="H46917"/>
      <c r="I46917"/>
      <c r="J46917"/>
      <c r="K46917"/>
      <c r="L46917"/>
      <c r="M46917"/>
      <c r="N46917"/>
      <c r="O46917"/>
      <c r="P46917"/>
      <c r="Q46917"/>
      <c r="R46917"/>
    </row>
    <row r="46918" spans="3:18" x14ac:dyDescent="0.2">
      <c r="C46918"/>
      <c r="E46918"/>
      <c r="F46918"/>
      <c r="G46918"/>
      <c r="H46918"/>
      <c r="I46918"/>
      <c r="J46918"/>
      <c r="K46918"/>
      <c r="L46918"/>
      <c r="M46918"/>
      <c r="N46918"/>
      <c r="O46918"/>
      <c r="P46918"/>
      <c r="Q46918"/>
      <c r="R46918"/>
    </row>
    <row r="46919" spans="3:18" x14ac:dyDescent="0.2">
      <c r="C46919"/>
      <c r="E46919"/>
      <c r="F46919"/>
      <c r="G46919"/>
      <c r="H46919"/>
      <c r="I46919"/>
      <c r="J46919"/>
      <c r="K46919"/>
      <c r="L46919"/>
      <c r="M46919"/>
      <c r="N46919"/>
      <c r="O46919"/>
      <c r="P46919"/>
      <c r="Q46919"/>
      <c r="R46919"/>
    </row>
    <row r="46920" spans="3:18" x14ac:dyDescent="0.2">
      <c r="C46920"/>
      <c r="E46920"/>
      <c r="F46920"/>
      <c r="G46920"/>
      <c r="H46920"/>
      <c r="I46920"/>
      <c r="J46920"/>
      <c r="K46920"/>
      <c r="L46920"/>
      <c r="M46920"/>
      <c r="N46920"/>
      <c r="O46920"/>
      <c r="P46920"/>
      <c r="Q46920"/>
      <c r="R46920"/>
    </row>
    <row r="46921" spans="3:18" x14ac:dyDescent="0.2">
      <c r="C46921"/>
      <c r="E46921"/>
      <c r="F46921"/>
      <c r="G46921"/>
      <c r="H46921"/>
      <c r="I46921"/>
      <c r="J46921"/>
      <c r="K46921"/>
      <c r="L46921"/>
      <c r="M46921"/>
      <c r="N46921"/>
      <c r="O46921"/>
      <c r="P46921"/>
      <c r="Q46921"/>
      <c r="R46921"/>
    </row>
    <row r="46922" spans="3:18" x14ac:dyDescent="0.2">
      <c r="C46922"/>
      <c r="E46922"/>
      <c r="F46922"/>
      <c r="G46922"/>
      <c r="H46922"/>
      <c r="I46922"/>
      <c r="J46922"/>
      <c r="K46922"/>
      <c r="L46922"/>
      <c r="M46922"/>
      <c r="N46922"/>
      <c r="O46922"/>
      <c r="P46922"/>
      <c r="Q46922"/>
      <c r="R46922"/>
    </row>
    <row r="46923" spans="3:18" x14ac:dyDescent="0.2">
      <c r="C46923"/>
      <c r="E46923"/>
      <c r="F46923"/>
      <c r="G46923"/>
      <c r="H46923"/>
      <c r="I46923"/>
      <c r="J46923"/>
      <c r="K46923"/>
      <c r="L46923"/>
      <c r="M46923"/>
      <c r="N46923"/>
      <c r="O46923"/>
      <c r="P46923"/>
      <c r="Q46923"/>
      <c r="R46923"/>
    </row>
    <row r="46924" spans="3:18" x14ac:dyDescent="0.2">
      <c r="C46924"/>
      <c r="E46924"/>
      <c r="F46924"/>
      <c r="G46924"/>
      <c r="H46924"/>
      <c r="I46924"/>
      <c r="J46924"/>
      <c r="K46924"/>
      <c r="L46924"/>
      <c r="M46924"/>
      <c r="N46924"/>
      <c r="O46924"/>
      <c r="P46924"/>
      <c r="Q46924"/>
      <c r="R46924"/>
    </row>
    <row r="46925" spans="3:18" x14ac:dyDescent="0.2">
      <c r="C46925"/>
      <c r="E46925"/>
      <c r="F46925"/>
      <c r="G46925"/>
      <c r="H46925"/>
      <c r="I46925"/>
      <c r="J46925"/>
      <c r="K46925"/>
      <c r="L46925"/>
      <c r="M46925"/>
      <c r="N46925"/>
      <c r="O46925"/>
      <c r="P46925"/>
      <c r="Q46925"/>
      <c r="R46925"/>
    </row>
    <row r="46926" spans="3:18" x14ac:dyDescent="0.2">
      <c r="C46926"/>
      <c r="E46926"/>
      <c r="F46926"/>
      <c r="G46926"/>
      <c r="H46926"/>
      <c r="I46926"/>
      <c r="J46926"/>
      <c r="K46926"/>
      <c r="L46926"/>
      <c r="M46926"/>
      <c r="N46926"/>
      <c r="O46926"/>
      <c r="P46926"/>
      <c r="Q46926"/>
      <c r="R46926"/>
    </row>
    <row r="46927" spans="3:18" x14ac:dyDescent="0.2">
      <c r="C46927"/>
      <c r="E46927"/>
      <c r="F46927"/>
      <c r="G46927"/>
      <c r="H46927"/>
      <c r="I46927"/>
      <c r="J46927"/>
      <c r="K46927"/>
      <c r="L46927"/>
      <c r="M46927"/>
      <c r="N46927"/>
      <c r="O46927"/>
      <c r="P46927"/>
      <c r="Q46927"/>
      <c r="R46927"/>
    </row>
    <row r="46928" spans="3:18" x14ac:dyDescent="0.2">
      <c r="C46928"/>
      <c r="E46928"/>
      <c r="F46928"/>
      <c r="G46928"/>
      <c r="H46928"/>
      <c r="I46928"/>
      <c r="J46928"/>
      <c r="K46928"/>
      <c r="L46928"/>
      <c r="M46928"/>
      <c r="N46928"/>
      <c r="O46928"/>
      <c r="P46928"/>
      <c r="Q46928"/>
      <c r="R46928"/>
    </row>
    <row r="46929" spans="3:18" x14ac:dyDescent="0.2">
      <c r="C46929"/>
      <c r="E46929"/>
      <c r="F46929"/>
      <c r="G46929"/>
      <c r="H46929"/>
      <c r="I46929"/>
      <c r="J46929"/>
      <c r="K46929"/>
      <c r="L46929"/>
      <c r="M46929"/>
      <c r="N46929"/>
      <c r="O46929"/>
      <c r="P46929"/>
      <c r="Q46929"/>
      <c r="R46929"/>
    </row>
    <row r="46930" spans="3:18" x14ac:dyDescent="0.2">
      <c r="C46930"/>
      <c r="E46930"/>
      <c r="F46930"/>
      <c r="G46930"/>
      <c r="H46930"/>
      <c r="I46930"/>
      <c r="J46930"/>
      <c r="K46930"/>
      <c r="L46930"/>
      <c r="M46930"/>
      <c r="N46930"/>
      <c r="O46930"/>
      <c r="P46930"/>
      <c r="Q46930"/>
      <c r="R46930"/>
    </row>
    <row r="46931" spans="3:18" x14ac:dyDescent="0.2">
      <c r="C46931"/>
      <c r="E46931"/>
      <c r="F46931"/>
      <c r="G46931"/>
      <c r="H46931"/>
      <c r="I46931"/>
      <c r="J46931"/>
      <c r="K46931"/>
      <c r="L46931"/>
      <c r="M46931"/>
      <c r="N46931"/>
      <c r="O46931"/>
      <c r="P46931"/>
      <c r="Q46931"/>
      <c r="R46931"/>
    </row>
    <row r="46932" spans="3:18" x14ac:dyDescent="0.2">
      <c r="C46932"/>
      <c r="E46932"/>
      <c r="F46932"/>
      <c r="G46932"/>
      <c r="H46932"/>
      <c r="I46932"/>
      <c r="J46932"/>
      <c r="K46932"/>
      <c r="L46932"/>
      <c r="M46932"/>
      <c r="N46932"/>
      <c r="O46932"/>
      <c r="P46932"/>
      <c r="Q46932"/>
      <c r="R46932"/>
    </row>
    <row r="46933" spans="3:18" x14ac:dyDescent="0.2">
      <c r="C46933"/>
      <c r="E46933"/>
      <c r="F46933"/>
      <c r="G46933"/>
      <c r="H46933"/>
      <c r="I46933"/>
      <c r="J46933"/>
      <c r="K46933"/>
      <c r="L46933"/>
      <c r="M46933"/>
      <c r="N46933"/>
      <c r="O46933"/>
      <c r="P46933"/>
      <c r="Q46933"/>
      <c r="R46933"/>
    </row>
    <row r="46934" spans="3:18" x14ac:dyDescent="0.2">
      <c r="C46934"/>
      <c r="E46934"/>
      <c r="F46934"/>
      <c r="G46934"/>
      <c r="H46934"/>
      <c r="I46934"/>
      <c r="J46934"/>
      <c r="K46934"/>
      <c r="L46934"/>
      <c r="M46934"/>
      <c r="N46934"/>
      <c r="O46934"/>
      <c r="P46934"/>
      <c r="Q46934"/>
      <c r="R46934"/>
    </row>
    <row r="46935" spans="3:18" x14ac:dyDescent="0.2">
      <c r="C46935"/>
      <c r="E46935"/>
      <c r="F46935"/>
      <c r="G46935"/>
      <c r="H46935"/>
      <c r="I46935"/>
      <c r="J46935"/>
      <c r="K46935"/>
      <c r="L46935"/>
      <c r="M46935"/>
      <c r="N46935"/>
      <c r="O46935"/>
      <c r="P46935"/>
      <c r="Q46935"/>
      <c r="R46935"/>
    </row>
    <row r="46936" spans="3:18" x14ac:dyDescent="0.2">
      <c r="C46936"/>
      <c r="E46936"/>
      <c r="F46936"/>
      <c r="G46936"/>
      <c r="H46936"/>
      <c r="I46936"/>
      <c r="J46936"/>
      <c r="K46936"/>
      <c r="L46936"/>
      <c r="M46936"/>
      <c r="N46936"/>
      <c r="O46936"/>
      <c r="P46936"/>
      <c r="Q46936"/>
      <c r="R46936"/>
    </row>
    <row r="46937" spans="3:18" x14ac:dyDescent="0.2">
      <c r="C46937"/>
      <c r="E46937"/>
      <c r="F46937"/>
      <c r="G46937"/>
      <c r="H46937"/>
      <c r="I46937"/>
      <c r="J46937"/>
      <c r="K46937"/>
      <c r="L46937"/>
      <c r="M46937"/>
      <c r="N46937"/>
      <c r="O46937"/>
      <c r="P46937"/>
      <c r="Q46937"/>
      <c r="R46937"/>
    </row>
    <row r="46938" spans="3:18" x14ac:dyDescent="0.2">
      <c r="C46938"/>
      <c r="E46938"/>
      <c r="F46938"/>
      <c r="G46938"/>
      <c r="H46938"/>
      <c r="I46938"/>
      <c r="J46938"/>
      <c r="K46938"/>
      <c r="L46938"/>
      <c r="M46938"/>
      <c r="N46938"/>
      <c r="O46938"/>
      <c r="P46938"/>
      <c r="Q46938"/>
      <c r="R46938"/>
    </row>
    <row r="46939" spans="3:18" x14ac:dyDescent="0.2">
      <c r="C46939"/>
      <c r="E46939"/>
      <c r="F46939"/>
      <c r="G46939"/>
      <c r="H46939"/>
      <c r="I46939"/>
      <c r="J46939"/>
      <c r="K46939"/>
      <c r="L46939"/>
      <c r="M46939"/>
      <c r="N46939"/>
      <c r="O46939"/>
      <c r="P46939"/>
      <c r="Q46939"/>
      <c r="R46939"/>
    </row>
    <row r="46940" spans="3:18" x14ac:dyDescent="0.2">
      <c r="C46940"/>
      <c r="E46940"/>
      <c r="F46940"/>
      <c r="G46940"/>
      <c r="H46940"/>
      <c r="I46940"/>
      <c r="J46940"/>
      <c r="K46940"/>
      <c r="L46940"/>
      <c r="M46940"/>
      <c r="N46940"/>
      <c r="O46940"/>
      <c r="P46940"/>
      <c r="Q46940"/>
      <c r="R46940"/>
    </row>
    <row r="46941" spans="3:18" x14ac:dyDescent="0.2">
      <c r="C46941"/>
      <c r="E46941"/>
      <c r="F46941"/>
      <c r="G46941"/>
      <c r="H46941"/>
      <c r="I46941"/>
      <c r="J46941"/>
      <c r="K46941"/>
      <c r="L46941"/>
      <c r="M46941"/>
      <c r="N46941"/>
      <c r="O46941"/>
      <c r="P46941"/>
      <c r="Q46941"/>
      <c r="R46941"/>
    </row>
    <row r="46942" spans="3:18" x14ac:dyDescent="0.2">
      <c r="C46942"/>
      <c r="E46942"/>
      <c r="F46942"/>
      <c r="G46942"/>
      <c r="H46942"/>
      <c r="I46942"/>
      <c r="J46942"/>
      <c r="K46942"/>
      <c r="L46942"/>
      <c r="M46942"/>
      <c r="N46942"/>
      <c r="O46942"/>
      <c r="P46942"/>
      <c r="Q46942"/>
      <c r="R46942"/>
    </row>
    <row r="46943" spans="3:18" x14ac:dyDescent="0.2">
      <c r="C46943"/>
      <c r="E46943"/>
      <c r="F46943"/>
      <c r="G46943"/>
      <c r="H46943"/>
      <c r="I46943"/>
      <c r="J46943"/>
      <c r="K46943"/>
      <c r="L46943"/>
      <c r="M46943"/>
      <c r="N46943"/>
      <c r="O46943"/>
      <c r="P46943"/>
      <c r="Q46943"/>
      <c r="R46943"/>
    </row>
    <row r="46944" spans="3:18" x14ac:dyDescent="0.2">
      <c r="C46944"/>
      <c r="E46944"/>
      <c r="F46944"/>
      <c r="G46944"/>
      <c r="H46944"/>
      <c r="I46944"/>
      <c r="J46944"/>
      <c r="K46944"/>
      <c r="L46944"/>
      <c r="M46944"/>
      <c r="N46944"/>
      <c r="O46944"/>
      <c r="P46944"/>
      <c r="Q46944"/>
      <c r="R46944"/>
    </row>
    <row r="46945" spans="3:18" x14ac:dyDescent="0.2">
      <c r="C46945"/>
      <c r="E46945"/>
      <c r="F46945"/>
      <c r="G46945"/>
      <c r="H46945"/>
      <c r="I46945"/>
      <c r="J46945"/>
      <c r="K46945"/>
      <c r="L46945"/>
      <c r="M46945"/>
      <c r="N46945"/>
      <c r="O46945"/>
      <c r="P46945"/>
      <c r="Q46945"/>
      <c r="R46945"/>
    </row>
    <row r="46946" spans="3:18" x14ac:dyDescent="0.2">
      <c r="C46946"/>
      <c r="E46946"/>
      <c r="F46946"/>
      <c r="G46946"/>
      <c r="H46946"/>
      <c r="I46946"/>
      <c r="J46946"/>
      <c r="K46946"/>
      <c r="L46946"/>
      <c r="M46946"/>
      <c r="N46946"/>
      <c r="O46946"/>
      <c r="P46946"/>
      <c r="Q46946"/>
      <c r="R46946"/>
    </row>
    <row r="46947" spans="3:18" x14ac:dyDescent="0.2">
      <c r="C46947"/>
      <c r="E46947"/>
      <c r="F46947"/>
      <c r="G46947"/>
      <c r="H46947"/>
      <c r="I46947"/>
      <c r="J46947"/>
      <c r="K46947"/>
      <c r="L46947"/>
      <c r="M46947"/>
      <c r="N46947"/>
      <c r="O46947"/>
      <c r="P46947"/>
      <c r="Q46947"/>
      <c r="R46947"/>
    </row>
    <row r="46948" spans="3:18" x14ac:dyDescent="0.2">
      <c r="C46948"/>
      <c r="E46948"/>
      <c r="F46948"/>
      <c r="G46948"/>
      <c r="H46948"/>
      <c r="I46948"/>
      <c r="J46948"/>
      <c r="K46948"/>
      <c r="L46948"/>
      <c r="M46948"/>
      <c r="N46948"/>
      <c r="O46948"/>
      <c r="P46948"/>
      <c r="Q46948"/>
      <c r="R46948"/>
    </row>
    <row r="46949" spans="3:18" x14ac:dyDescent="0.2">
      <c r="C46949"/>
      <c r="E46949"/>
      <c r="F46949"/>
      <c r="G46949"/>
      <c r="H46949"/>
      <c r="I46949"/>
      <c r="J46949"/>
      <c r="K46949"/>
      <c r="L46949"/>
      <c r="M46949"/>
      <c r="N46949"/>
      <c r="O46949"/>
      <c r="P46949"/>
      <c r="Q46949"/>
      <c r="R46949"/>
    </row>
    <row r="46950" spans="3:18" x14ac:dyDescent="0.2">
      <c r="C46950"/>
      <c r="E46950"/>
      <c r="F46950"/>
      <c r="G46950"/>
      <c r="H46950"/>
      <c r="I46950"/>
      <c r="J46950"/>
      <c r="K46950"/>
      <c r="L46950"/>
      <c r="M46950"/>
      <c r="N46950"/>
      <c r="O46950"/>
      <c r="P46950"/>
      <c r="Q46950"/>
      <c r="R46950"/>
    </row>
    <row r="46951" spans="3:18" x14ac:dyDescent="0.2">
      <c r="C46951"/>
      <c r="E46951"/>
      <c r="F46951"/>
      <c r="G46951"/>
      <c r="H46951"/>
      <c r="I46951"/>
      <c r="J46951"/>
      <c r="K46951"/>
      <c r="L46951"/>
      <c r="M46951"/>
      <c r="N46951"/>
      <c r="O46951"/>
      <c r="P46951"/>
      <c r="Q46951"/>
      <c r="R46951"/>
    </row>
    <row r="46952" spans="3:18" x14ac:dyDescent="0.2">
      <c r="C46952"/>
      <c r="E46952"/>
      <c r="F46952"/>
      <c r="G46952"/>
      <c r="H46952"/>
      <c r="I46952"/>
      <c r="J46952"/>
      <c r="K46952"/>
      <c r="L46952"/>
      <c r="M46952"/>
      <c r="N46952"/>
      <c r="O46952"/>
      <c r="P46952"/>
      <c r="Q46952"/>
      <c r="R46952"/>
    </row>
    <row r="46953" spans="3:18" x14ac:dyDescent="0.2">
      <c r="C46953"/>
      <c r="E46953"/>
      <c r="F46953"/>
      <c r="G46953"/>
      <c r="H46953"/>
      <c r="I46953"/>
      <c r="J46953"/>
      <c r="K46953"/>
      <c r="L46953"/>
      <c r="M46953"/>
      <c r="N46953"/>
      <c r="O46953"/>
      <c r="P46953"/>
      <c r="Q46953"/>
      <c r="R46953"/>
    </row>
    <row r="46954" spans="3:18" x14ac:dyDescent="0.2">
      <c r="C46954"/>
      <c r="E46954"/>
      <c r="F46954"/>
      <c r="G46954"/>
      <c r="H46954"/>
      <c r="I46954"/>
      <c r="J46954"/>
      <c r="K46954"/>
      <c r="L46954"/>
      <c r="M46954"/>
      <c r="N46954"/>
      <c r="O46954"/>
      <c r="P46954"/>
      <c r="Q46954"/>
      <c r="R46954"/>
    </row>
    <row r="46955" spans="3:18" x14ac:dyDescent="0.2">
      <c r="C46955"/>
      <c r="E46955"/>
      <c r="F46955"/>
      <c r="G46955"/>
      <c r="H46955"/>
      <c r="I46955"/>
      <c r="J46955"/>
      <c r="K46955"/>
      <c r="L46955"/>
      <c r="M46955"/>
      <c r="N46955"/>
      <c r="O46955"/>
      <c r="P46955"/>
      <c r="Q46955"/>
      <c r="R46955"/>
    </row>
    <row r="46956" spans="3:18" x14ac:dyDescent="0.2">
      <c r="C46956"/>
      <c r="E46956"/>
      <c r="F46956"/>
      <c r="G46956"/>
      <c r="H46956"/>
      <c r="I46956"/>
      <c r="J46956"/>
      <c r="K46956"/>
      <c r="L46956"/>
      <c r="M46956"/>
      <c r="N46956"/>
      <c r="O46956"/>
      <c r="P46956"/>
      <c r="Q46956"/>
      <c r="R46956"/>
    </row>
    <row r="46957" spans="3:18" x14ac:dyDescent="0.2">
      <c r="C46957"/>
      <c r="E46957"/>
      <c r="F46957"/>
      <c r="G46957"/>
      <c r="H46957"/>
      <c r="I46957"/>
      <c r="J46957"/>
      <c r="K46957"/>
      <c r="L46957"/>
      <c r="M46957"/>
      <c r="N46957"/>
      <c r="O46957"/>
      <c r="P46957"/>
      <c r="Q46957"/>
      <c r="R46957"/>
    </row>
    <row r="46958" spans="3:18" x14ac:dyDescent="0.2">
      <c r="C46958"/>
      <c r="E46958"/>
      <c r="F46958"/>
      <c r="G46958"/>
      <c r="H46958"/>
      <c r="I46958"/>
      <c r="J46958"/>
      <c r="K46958"/>
      <c r="L46958"/>
      <c r="M46958"/>
      <c r="N46958"/>
      <c r="O46958"/>
      <c r="P46958"/>
      <c r="Q46958"/>
      <c r="R46958"/>
    </row>
    <row r="46959" spans="3:18" x14ac:dyDescent="0.2">
      <c r="C46959"/>
      <c r="E46959"/>
      <c r="F46959"/>
      <c r="G46959"/>
      <c r="H46959"/>
      <c r="I46959"/>
      <c r="J46959"/>
      <c r="K46959"/>
      <c r="L46959"/>
      <c r="M46959"/>
      <c r="N46959"/>
      <c r="O46959"/>
      <c r="P46959"/>
      <c r="Q46959"/>
      <c r="R46959"/>
    </row>
    <row r="46960" spans="3:18" x14ac:dyDescent="0.2">
      <c r="C46960"/>
      <c r="E46960"/>
      <c r="F46960"/>
      <c r="G46960"/>
      <c r="H46960"/>
      <c r="I46960"/>
      <c r="J46960"/>
      <c r="K46960"/>
      <c r="L46960"/>
      <c r="M46960"/>
      <c r="N46960"/>
      <c r="O46960"/>
      <c r="P46960"/>
      <c r="Q46960"/>
      <c r="R46960"/>
    </row>
    <row r="46961" spans="3:18" x14ac:dyDescent="0.2">
      <c r="C46961"/>
      <c r="E46961"/>
      <c r="F46961"/>
      <c r="G46961"/>
      <c r="H46961"/>
      <c r="I46961"/>
      <c r="J46961"/>
      <c r="K46961"/>
      <c r="L46961"/>
      <c r="M46961"/>
      <c r="N46961"/>
      <c r="O46961"/>
      <c r="P46961"/>
      <c r="Q46961"/>
      <c r="R46961"/>
    </row>
    <row r="46962" spans="3:18" x14ac:dyDescent="0.2">
      <c r="C46962"/>
      <c r="E46962"/>
      <c r="F46962"/>
      <c r="G46962"/>
      <c r="H46962"/>
      <c r="I46962"/>
      <c r="J46962"/>
      <c r="K46962"/>
      <c r="L46962"/>
      <c r="M46962"/>
      <c r="N46962"/>
      <c r="O46962"/>
      <c r="P46962"/>
      <c r="Q46962"/>
      <c r="R46962"/>
    </row>
    <row r="46963" spans="3:18" x14ac:dyDescent="0.2">
      <c r="C46963"/>
      <c r="E46963"/>
      <c r="F46963"/>
      <c r="G46963"/>
      <c r="H46963"/>
      <c r="I46963"/>
      <c r="J46963"/>
      <c r="K46963"/>
      <c r="L46963"/>
      <c r="M46963"/>
      <c r="N46963"/>
      <c r="O46963"/>
      <c r="P46963"/>
      <c r="Q46963"/>
      <c r="R46963"/>
    </row>
    <row r="46964" spans="3:18" x14ac:dyDescent="0.2">
      <c r="C46964"/>
      <c r="E46964"/>
      <c r="F46964"/>
      <c r="G46964"/>
      <c r="H46964"/>
      <c r="I46964"/>
      <c r="J46964"/>
      <c r="K46964"/>
      <c r="L46964"/>
      <c r="M46964"/>
      <c r="N46964"/>
      <c r="O46964"/>
      <c r="P46964"/>
      <c r="Q46964"/>
      <c r="R46964"/>
    </row>
    <row r="46965" spans="3:18" x14ac:dyDescent="0.2">
      <c r="C46965"/>
      <c r="E46965"/>
      <c r="F46965"/>
      <c r="G46965"/>
      <c r="H46965"/>
      <c r="I46965"/>
      <c r="J46965"/>
      <c r="K46965"/>
      <c r="L46965"/>
      <c r="M46965"/>
      <c r="N46965"/>
      <c r="O46965"/>
      <c r="P46965"/>
      <c r="Q46965"/>
      <c r="R46965"/>
    </row>
    <row r="46966" spans="3:18" x14ac:dyDescent="0.2">
      <c r="C46966"/>
      <c r="E46966"/>
      <c r="F46966"/>
      <c r="G46966"/>
      <c r="H46966"/>
      <c r="I46966"/>
      <c r="J46966"/>
      <c r="K46966"/>
      <c r="L46966"/>
      <c r="M46966"/>
      <c r="N46966"/>
      <c r="O46966"/>
      <c r="P46966"/>
      <c r="Q46966"/>
      <c r="R46966"/>
    </row>
    <row r="46967" spans="3:18" x14ac:dyDescent="0.2">
      <c r="C46967"/>
      <c r="E46967"/>
      <c r="F46967"/>
      <c r="G46967"/>
      <c r="H46967"/>
      <c r="I46967"/>
      <c r="J46967"/>
      <c r="K46967"/>
      <c r="L46967"/>
      <c r="M46967"/>
      <c r="N46967"/>
      <c r="O46967"/>
      <c r="P46967"/>
      <c r="Q46967"/>
      <c r="R46967"/>
    </row>
    <row r="46968" spans="3:18" x14ac:dyDescent="0.2">
      <c r="C46968"/>
      <c r="E46968"/>
      <c r="F46968"/>
      <c r="G46968"/>
      <c r="H46968"/>
      <c r="I46968"/>
      <c r="J46968"/>
      <c r="K46968"/>
      <c r="L46968"/>
      <c r="M46968"/>
      <c r="N46968"/>
      <c r="O46968"/>
      <c r="P46968"/>
      <c r="Q46968"/>
      <c r="R46968"/>
    </row>
    <row r="46969" spans="3:18" x14ac:dyDescent="0.2">
      <c r="C46969"/>
      <c r="E46969"/>
      <c r="F46969"/>
      <c r="G46969"/>
      <c r="H46969"/>
      <c r="I46969"/>
      <c r="J46969"/>
      <c r="K46969"/>
      <c r="L46969"/>
      <c r="M46969"/>
      <c r="N46969"/>
      <c r="O46969"/>
      <c r="P46969"/>
      <c r="Q46969"/>
      <c r="R46969"/>
    </row>
    <row r="46970" spans="3:18" x14ac:dyDescent="0.2">
      <c r="C46970"/>
      <c r="E46970"/>
      <c r="F46970"/>
      <c r="G46970"/>
      <c r="H46970"/>
      <c r="I46970"/>
      <c r="J46970"/>
      <c r="K46970"/>
      <c r="L46970"/>
      <c r="M46970"/>
      <c r="N46970"/>
      <c r="O46970"/>
      <c r="P46970"/>
      <c r="Q46970"/>
      <c r="R46970"/>
    </row>
    <row r="46971" spans="3:18" x14ac:dyDescent="0.2">
      <c r="C46971"/>
      <c r="E46971"/>
      <c r="F46971"/>
      <c r="G46971"/>
      <c r="H46971"/>
      <c r="I46971"/>
      <c r="J46971"/>
      <c r="K46971"/>
      <c r="L46971"/>
      <c r="M46971"/>
      <c r="N46971"/>
      <c r="O46971"/>
      <c r="P46971"/>
      <c r="Q46971"/>
      <c r="R46971"/>
    </row>
    <row r="46972" spans="3:18" x14ac:dyDescent="0.2">
      <c r="C46972"/>
      <c r="E46972"/>
      <c r="F46972"/>
      <c r="G46972"/>
      <c r="H46972"/>
      <c r="I46972"/>
      <c r="J46972"/>
      <c r="K46972"/>
      <c r="L46972"/>
      <c r="M46972"/>
      <c r="N46972"/>
      <c r="O46972"/>
      <c r="P46972"/>
      <c r="Q46972"/>
      <c r="R46972"/>
    </row>
    <row r="46973" spans="3:18" x14ac:dyDescent="0.2">
      <c r="C46973"/>
      <c r="E46973"/>
      <c r="F46973"/>
      <c r="G46973"/>
      <c r="H46973"/>
      <c r="I46973"/>
      <c r="J46973"/>
      <c r="K46973"/>
      <c r="L46973"/>
      <c r="M46973"/>
      <c r="N46973"/>
      <c r="O46973"/>
      <c r="P46973"/>
      <c r="Q46973"/>
      <c r="R46973"/>
    </row>
    <row r="46974" spans="3:18" x14ac:dyDescent="0.2">
      <c r="C46974"/>
      <c r="E46974"/>
      <c r="F46974"/>
      <c r="G46974"/>
      <c r="H46974"/>
      <c r="I46974"/>
      <c r="J46974"/>
      <c r="K46974"/>
      <c r="L46974"/>
      <c r="M46974"/>
      <c r="N46974"/>
      <c r="O46974"/>
      <c r="P46974"/>
      <c r="Q46974"/>
      <c r="R46974"/>
    </row>
    <row r="46975" spans="3:18" x14ac:dyDescent="0.2">
      <c r="C46975"/>
      <c r="E46975"/>
      <c r="F46975"/>
      <c r="G46975"/>
      <c r="H46975"/>
      <c r="I46975"/>
      <c r="J46975"/>
      <c r="K46975"/>
      <c r="L46975"/>
      <c r="M46975"/>
      <c r="N46975"/>
      <c r="O46975"/>
      <c r="P46975"/>
      <c r="Q46975"/>
      <c r="R46975"/>
    </row>
    <row r="46976" spans="3:18" x14ac:dyDescent="0.2">
      <c r="C46976"/>
      <c r="E46976"/>
      <c r="F46976"/>
      <c r="G46976"/>
      <c r="H46976"/>
      <c r="I46976"/>
      <c r="J46976"/>
      <c r="K46976"/>
      <c r="L46976"/>
      <c r="M46976"/>
      <c r="N46976"/>
      <c r="O46976"/>
      <c r="P46976"/>
      <c r="Q46976"/>
      <c r="R46976"/>
    </row>
    <row r="46977" spans="3:18" x14ac:dyDescent="0.2">
      <c r="C46977"/>
      <c r="E46977"/>
      <c r="F46977"/>
      <c r="G46977"/>
      <c r="H46977"/>
      <c r="I46977"/>
      <c r="J46977"/>
      <c r="K46977"/>
      <c r="L46977"/>
      <c r="M46977"/>
      <c r="N46977"/>
      <c r="O46977"/>
      <c r="P46977"/>
      <c r="Q46977"/>
      <c r="R46977"/>
    </row>
    <row r="46978" spans="3:18" x14ac:dyDescent="0.2">
      <c r="C46978"/>
      <c r="E46978"/>
      <c r="F46978"/>
      <c r="G46978"/>
      <c r="H46978"/>
      <c r="I46978"/>
      <c r="J46978"/>
      <c r="K46978"/>
      <c r="L46978"/>
      <c r="M46978"/>
      <c r="N46978"/>
      <c r="O46978"/>
      <c r="P46978"/>
      <c r="Q46978"/>
      <c r="R46978"/>
    </row>
    <row r="46979" spans="3:18" x14ac:dyDescent="0.2">
      <c r="C46979"/>
      <c r="E46979"/>
      <c r="F46979"/>
      <c r="G46979"/>
      <c r="H46979"/>
      <c r="I46979"/>
      <c r="J46979"/>
      <c r="K46979"/>
      <c r="L46979"/>
      <c r="M46979"/>
      <c r="N46979"/>
      <c r="O46979"/>
      <c r="P46979"/>
      <c r="Q46979"/>
      <c r="R46979"/>
    </row>
    <row r="46980" spans="3:18" x14ac:dyDescent="0.2">
      <c r="C46980"/>
      <c r="E46980"/>
      <c r="F46980"/>
      <c r="G46980"/>
      <c r="H46980"/>
      <c r="I46980"/>
      <c r="J46980"/>
      <c r="K46980"/>
      <c r="L46980"/>
      <c r="M46980"/>
      <c r="N46980"/>
      <c r="O46980"/>
      <c r="P46980"/>
      <c r="Q46980"/>
      <c r="R46980"/>
    </row>
    <row r="46981" spans="3:18" x14ac:dyDescent="0.2">
      <c r="C46981"/>
      <c r="E46981"/>
      <c r="F46981"/>
      <c r="G46981"/>
      <c r="H46981"/>
      <c r="I46981"/>
      <c r="J46981"/>
      <c r="K46981"/>
      <c r="L46981"/>
      <c r="M46981"/>
      <c r="N46981"/>
      <c r="O46981"/>
      <c r="P46981"/>
      <c r="Q46981"/>
      <c r="R46981"/>
    </row>
    <row r="46982" spans="3:18" x14ac:dyDescent="0.2">
      <c r="C46982"/>
      <c r="E46982"/>
      <c r="F46982"/>
      <c r="G46982"/>
      <c r="H46982"/>
      <c r="I46982"/>
      <c r="J46982"/>
      <c r="K46982"/>
      <c r="L46982"/>
      <c r="M46982"/>
      <c r="N46982"/>
      <c r="O46982"/>
      <c r="P46982"/>
      <c r="Q46982"/>
      <c r="R46982"/>
    </row>
    <row r="46983" spans="3:18" x14ac:dyDescent="0.2">
      <c r="C46983"/>
      <c r="E46983"/>
      <c r="F46983"/>
      <c r="G46983"/>
      <c r="H46983"/>
      <c r="I46983"/>
      <c r="J46983"/>
      <c r="K46983"/>
      <c r="L46983"/>
      <c r="M46983"/>
      <c r="N46983"/>
      <c r="O46983"/>
      <c r="P46983"/>
      <c r="Q46983"/>
      <c r="R46983"/>
    </row>
    <row r="46984" spans="3:18" x14ac:dyDescent="0.2">
      <c r="C46984"/>
      <c r="E46984"/>
      <c r="F46984"/>
      <c r="G46984"/>
      <c r="H46984"/>
      <c r="I46984"/>
      <c r="J46984"/>
      <c r="K46984"/>
      <c r="L46984"/>
      <c r="M46984"/>
      <c r="N46984"/>
      <c r="O46984"/>
      <c r="P46984"/>
      <c r="Q46984"/>
      <c r="R46984"/>
    </row>
    <row r="46985" spans="3:18" x14ac:dyDescent="0.2">
      <c r="C46985"/>
      <c r="E46985"/>
      <c r="F46985"/>
      <c r="G46985"/>
      <c r="H46985"/>
      <c r="I46985"/>
      <c r="J46985"/>
      <c r="K46985"/>
      <c r="L46985"/>
      <c r="M46985"/>
      <c r="N46985"/>
      <c r="O46985"/>
      <c r="P46985"/>
      <c r="Q46985"/>
      <c r="R46985"/>
    </row>
    <row r="46986" spans="3:18" x14ac:dyDescent="0.2">
      <c r="C46986"/>
      <c r="E46986"/>
      <c r="F46986"/>
      <c r="G46986"/>
      <c r="H46986"/>
      <c r="I46986"/>
      <c r="J46986"/>
      <c r="K46986"/>
      <c r="L46986"/>
      <c r="M46986"/>
      <c r="N46986"/>
      <c r="O46986"/>
      <c r="P46986"/>
      <c r="Q46986"/>
      <c r="R46986"/>
    </row>
    <row r="46987" spans="3:18" x14ac:dyDescent="0.2">
      <c r="C46987"/>
      <c r="E46987"/>
      <c r="F46987"/>
      <c r="G46987"/>
      <c r="H46987"/>
      <c r="I46987"/>
      <c r="J46987"/>
      <c r="K46987"/>
      <c r="L46987"/>
      <c r="M46987"/>
      <c r="N46987"/>
      <c r="O46987"/>
      <c r="P46987"/>
      <c r="Q46987"/>
      <c r="R46987"/>
    </row>
    <row r="46988" spans="3:18" x14ac:dyDescent="0.2">
      <c r="C46988"/>
      <c r="E46988"/>
      <c r="F46988"/>
      <c r="G46988"/>
      <c r="H46988"/>
      <c r="I46988"/>
      <c r="J46988"/>
      <c r="K46988"/>
      <c r="L46988"/>
      <c r="M46988"/>
      <c r="N46988"/>
      <c r="O46988"/>
      <c r="P46988"/>
      <c r="Q46988"/>
      <c r="R46988"/>
    </row>
    <row r="46989" spans="3:18" x14ac:dyDescent="0.2">
      <c r="C46989"/>
      <c r="E46989"/>
      <c r="F46989"/>
      <c r="G46989"/>
      <c r="H46989"/>
      <c r="I46989"/>
      <c r="J46989"/>
      <c r="K46989"/>
      <c r="L46989"/>
      <c r="M46989"/>
      <c r="N46989"/>
      <c r="O46989"/>
      <c r="P46989"/>
      <c r="Q46989"/>
      <c r="R46989"/>
    </row>
    <row r="46990" spans="3:18" x14ac:dyDescent="0.2">
      <c r="C46990"/>
      <c r="E46990"/>
      <c r="F46990"/>
      <c r="G46990"/>
      <c r="H46990"/>
      <c r="I46990"/>
      <c r="J46990"/>
      <c r="K46990"/>
      <c r="L46990"/>
      <c r="M46990"/>
      <c r="N46990"/>
      <c r="O46990"/>
      <c r="P46990"/>
      <c r="Q46990"/>
      <c r="R46990"/>
    </row>
    <row r="46991" spans="3:18" x14ac:dyDescent="0.2">
      <c r="C46991"/>
      <c r="E46991"/>
      <c r="F46991"/>
      <c r="G46991"/>
      <c r="H46991"/>
      <c r="I46991"/>
      <c r="J46991"/>
      <c r="K46991"/>
      <c r="L46991"/>
      <c r="M46991"/>
      <c r="N46991"/>
      <c r="O46991"/>
      <c r="P46991"/>
      <c r="Q46991"/>
      <c r="R46991"/>
    </row>
    <row r="46992" spans="3:18" x14ac:dyDescent="0.2">
      <c r="C46992"/>
      <c r="E46992"/>
      <c r="F46992"/>
      <c r="G46992"/>
      <c r="H46992"/>
      <c r="I46992"/>
      <c r="J46992"/>
      <c r="K46992"/>
      <c r="L46992"/>
      <c r="M46992"/>
      <c r="N46992"/>
      <c r="O46992"/>
      <c r="P46992"/>
      <c r="Q46992"/>
      <c r="R46992"/>
    </row>
    <row r="46993" spans="3:18" x14ac:dyDescent="0.2">
      <c r="C46993"/>
      <c r="E46993"/>
      <c r="F46993"/>
      <c r="G46993"/>
      <c r="H46993"/>
      <c r="I46993"/>
      <c r="J46993"/>
      <c r="K46993"/>
      <c r="L46993"/>
      <c r="M46993"/>
      <c r="N46993"/>
      <c r="O46993"/>
      <c r="P46993"/>
      <c r="Q46993"/>
      <c r="R46993"/>
    </row>
    <row r="46994" spans="3:18" x14ac:dyDescent="0.2">
      <c r="C46994"/>
      <c r="E46994"/>
      <c r="F46994"/>
      <c r="G46994"/>
      <c r="H46994"/>
      <c r="I46994"/>
      <c r="J46994"/>
      <c r="K46994"/>
      <c r="L46994"/>
      <c r="M46994"/>
      <c r="N46994"/>
      <c r="O46994"/>
      <c r="P46994"/>
      <c r="Q46994"/>
      <c r="R46994"/>
    </row>
    <row r="46995" spans="3:18" x14ac:dyDescent="0.2">
      <c r="C46995"/>
      <c r="E46995"/>
      <c r="F46995"/>
      <c r="G46995"/>
      <c r="H46995"/>
      <c r="I46995"/>
      <c r="J46995"/>
      <c r="K46995"/>
      <c r="L46995"/>
      <c r="M46995"/>
      <c r="N46995"/>
      <c r="O46995"/>
      <c r="P46995"/>
      <c r="Q46995"/>
      <c r="R46995"/>
    </row>
    <row r="46996" spans="3:18" x14ac:dyDescent="0.2">
      <c r="C46996"/>
      <c r="E46996"/>
      <c r="F46996"/>
      <c r="G46996"/>
      <c r="H46996"/>
      <c r="I46996"/>
      <c r="J46996"/>
      <c r="K46996"/>
      <c r="L46996"/>
      <c r="M46996"/>
      <c r="N46996"/>
      <c r="O46996"/>
      <c r="P46996"/>
      <c r="Q46996"/>
      <c r="R46996"/>
    </row>
    <row r="46997" spans="3:18" x14ac:dyDescent="0.2">
      <c r="C46997"/>
      <c r="E46997"/>
      <c r="F46997"/>
      <c r="G46997"/>
      <c r="H46997"/>
      <c r="I46997"/>
      <c r="J46997"/>
      <c r="K46997"/>
      <c r="L46997"/>
      <c r="M46997"/>
      <c r="N46997"/>
      <c r="O46997"/>
      <c r="P46997"/>
      <c r="Q46997"/>
      <c r="R46997"/>
    </row>
    <row r="46998" spans="3:18" x14ac:dyDescent="0.2">
      <c r="C46998"/>
      <c r="E46998"/>
      <c r="F46998"/>
      <c r="G46998"/>
      <c r="H46998"/>
      <c r="I46998"/>
      <c r="J46998"/>
      <c r="K46998"/>
      <c r="L46998"/>
      <c r="M46998"/>
      <c r="N46998"/>
      <c r="O46998"/>
      <c r="P46998"/>
      <c r="Q46998"/>
      <c r="R46998"/>
    </row>
    <row r="46999" spans="3:18" x14ac:dyDescent="0.2">
      <c r="C46999"/>
      <c r="E46999"/>
      <c r="F46999"/>
      <c r="G46999"/>
      <c r="H46999"/>
      <c r="I46999"/>
      <c r="J46999"/>
      <c r="K46999"/>
      <c r="L46999"/>
      <c r="M46999"/>
      <c r="N46999"/>
      <c r="O46999"/>
      <c r="P46999"/>
      <c r="Q46999"/>
      <c r="R46999"/>
    </row>
    <row r="47000" spans="3:18" x14ac:dyDescent="0.2">
      <c r="C47000"/>
      <c r="E47000"/>
      <c r="F47000"/>
      <c r="G47000"/>
      <c r="H47000"/>
      <c r="I47000"/>
      <c r="J47000"/>
      <c r="K47000"/>
      <c r="L47000"/>
      <c r="M47000"/>
      <c r="N47000"/>
      <c r="O47000"/>
      <c r="P47000"/>
      <c r="Q47000"/>
      <c r="R47000"/>
    </row>
    <row r="47001" spans="3:18" x14ac:dyDescent="0.2">
      <c r="C47001"/>
      <c r="E47001"/>
      <c r="F47001"/>
      <c r="G47001"/>
      <c r="H47001"/>
      <c r="I47001"/>
      <c r="J47001"/>
      <c r="K47001"/>
      <c r="L47001"/>
      <c r="M47001"/>
      <c r="N47001"/>
      <c r="O47001"/>
      <c r="P47001"/>
      <c r="Q47001"/>
      <c r="R47001"/>
    </row>
    <row r="47002" spans="3:18" x14ac:dyDescent="0.2">
      <c r="C47002"/>
      <c r="E47002"/>
      <c r="F47002"/>
      <c r="G47002"/>
      <c r="H47002"/>
      <c r="I47002"/>
      <c r="J47002"/>
      <c r="K47002"/>
      <c r="L47002"/>
      <c r="M47002"/>
      <c r="N47002"/>
      <c r="O47002"/>
      <c r="P47002"/>
      <c r="Q47002"/>
      <c r="R47002"/>
    </row>
    <row r="47003" spans="3:18" x14ac:dyDescent="0.2">
      <c r="C47003"/>
      <c r="E47003"/>
      <c r="F47003"/>
      <c r="G47003"/>
      <c r="H47003"/>
      <c r="I47003"/>
      <c r="J47003"/>
      <c r="K47003"/>
      <c r="L47003"/>
      <c r="M47003"/>
      <c r="N47003"/>
      <c r="O47003"/>
      <c r="P47003"/>
      <c r="Q47003"/>
      <c r="R47003"/>
    </row>
    <row r="47004" spans="3:18" x14ac:dyDescent="0.2">
      <c r="C47004"/>
      <c r="E47004"/>
      <c r="F47004"/>
      <c r="G47004"/>
      <c r="H47004"/>
      <c r="I47004"/>
      <c r="J47004"/>
      <c r="K47004"/>
      <c r="L47004"/>
      <c r="M47004"/>
      <c r="N47004"/>
      <c r="O47004"/>
      <c r="P47004"/>
      <c r="Q47004"/>
      <c r="R47004"/>
    </row>
    <row r="47005" spans="3:18" x14ac:dyDescent="0.2">
      <c r="C47005"/>
      <c r="E47005"/>
      <c r="F47005"/>
      <c r="G47005"/>
      <c r="H47005"/>
      <c r="I47005"/>
      <c r="J47005"/>
      <c r="K47005"/>
      <c r="L47005"/>
      <c r="M47005"/>
      <c r="N47005"/>
      <c r="O47005"/>
      <c r="P47005"/>
      <c r="Q47005"/>
      <c r="R47005"/>
    </row>
    <row r="47006" spans="3:18" x14ac:dyDescent="0.2">
      <c r="C47006"/>
      <c r="E47006"/>
      <c r="F47006"/>
      <c r="G47006"/>
      <c r="H47006"/>
      <c r="I47006"/>
      <c r="J47006"/>
      <c r="K47006"/>
      <c r="L47006"/>
      <c r="M47006"/>
      <c r="N47006"/>
      <c r="O47006"/>
      <c r="P47006"/>
      <c r="Q47006"/>
      <c r="R47006"/>
    </row>
    <row r="47007" spans="3:18" x14ac:dyDescent="0.2">
      <c r="C47007"/>
      <c r="E47007"/>
      <c r="F47007"/>
      <c r="G47007"/>
      <c r="H47007"/>
      <c r="I47007"/>
      <c r="J47007"/>
      <c r="K47007"/>
      <c r="L47007"/>
      <c r="M47007"/>
      <c r="N47007"/>
      <c r="O47007"/>
      <c r="P47007"/>
      <c r="Q47007"/>
      <c r="R47007"/>
    </row>
    <row r="47008" spans="3:18" x14ac:dyDescent="0.2">
      <c r="C47008"/>
      <c r="E47008"/>
      <c r="F47008"/>
      <c r="G47008"/>
      <c r="H47008"/>
      <c r="I47008"/>
      <c r="J47008"/>
      <c r="K47008"/>
      <c r="L47008"/>
      <c r="M47008"/>
      <c r="N47008"/>
      <c r="O47008"/>
      <c r="P47008"/>
      <c r="Q47008"/>
      <c r="R47008"/>
    </row>
    <row r="47009" spans="3:18" x14ac:dyDescent="0.2">
      <c r="C47009"/>
      <c r="E47009"/>
      <c r="F47009"/>
      <c r="G47009"/>
      <c r="H47009"/>
      <c r="I47009"/>
      <c r="J47009"/>
      <c r="K47009"/>
      <c r="L47009"/>
      <c r="M47009"/>
      <c r="N47009"/>
      <c r="O47009"/>
      <c r="P47009"/>
      <c r="Q47009"/>
      <c r="R47009"/>
    </row>
    <row r="47010" spans="3:18" x14ac:dyDescent="0.2">
      <c r="C47010"/>
      <c r="E47010"/>
      <c r="F47010"/>
      <c r="G47010"/>
      <c r="H47010"/>
      <c r="I47010"/>
      <c r="J47010"/>
      <c r="K47010"/>
      <c r="L47010"/>
      <c r="M47010"/>
      <c r="N47010"/>
      <c r="O47010"/>
      <c r="P47010"/>
      <c r="Q47010"/>
      <c r="R47010"/>
    </row>
    <row r="47011" spans="3:18" x14ac:dyDescent="0.2">
      <c r="C47011"/>
      <c r="E47011"/>
      <c r="F47011"/>
      <c r="G47011"/>
      <c r="H47011"/>
      <c r="I47011"/>
      <c r="J47011"/>
      <c r="K47011"/>
      <c r="L47011"/>
      <c r="M47011"/>
      <c r="N47011"/>
      <c r="O47011"/>
      <c r="P47011"/>
      <c r="Q47011"/>
      <c r="R47011"/>
    </row>
    <row r="47012" spans="3:18" x14ac:dyDescent="0.2">
      <c r="C47012"/>
      <c r="E47012"/>
      <c r="F47012"/>
      <c r="G47012"/>
      <c r="H47012"/>
      <c r="I47012"/>
      <c r="J47012"/>
      <c r="K47012"/>
      <c r="L47012"/>
      <c r="M47012"/>
      <c r="N47012"/>
      <c r="O47012"/>
      <c r="P47012"/>
      <c r="Q47012"/>
      <c r="R47012"/>
    </row>
    <row r="47013" spans="3:18" x14ac:dyDescent="0.2">
      <c r="C47013"/>
      <c r="E47013"/>
      <c r="F47013"/>
      <c r="G47013"/>
      <c r="H47013"/>
      <c r="I47013"/>
      <c r="J47013"/>
      <c r="K47013"/>
      <c r="L47013"/>
      <c r="M47013"/>
      <c r="N47013"/>
      <c r="O47013"/>
      <c r="P47013"/>
      <c r="Q47013"/>
      <c r="R47013"/>
    </row>
    <row r="47014" spans="3:18" x14ac:dyDescent="0.2">
      <c r="C47014"/>
      <c r="E47014"/>
      <c r="F47014"/>
      <c r="G47014"/>
      <c r="H47014"/>
      <c r="I47014"/>
      <c r="J47014"/>
      <c r="K47014"/>
      <c r="L47014"/>
      <c r="M47014"/>
      <c r="N47014"/>
      <c r="O47014"/>
      <c r="P47014"/>
      <c r="Q47014"/>
      <c r="R47014"/>
    </row>
    <row r="47015" spans="3:18" x14ac:dyDescent="0.2">
      <c r="C47015"/>
      <c r="E47015"/>
      <c r="F47015"/>
      <c r="G47015"/>
      <c r="H47015"/>
      <c r="I47015"/>
      <c r="J47015"/>
      <c r="K47015"/>
      <c r="L47015"/>
      <c r="M47015"/>
      <c r="N47015"/>
      <c r="O47015"/>
      <c r="P47015"/>
      <c r="Q47015"/>
      <c r="R47015"/>
    </row>
    <row r="47016" spans="3:18" x14ac:dyDescent="0.2">
      <c r="C47016"/>
      <c r="E47016"/>
      <c r="F47016"/>
      <c r="G47016"/>
      <c r="H47016"/>
      <c r="I47016"/>
      <c r="J47016"/>
      <c r="K47016"/>
      <c r="L47016"/>
      <c r="M47016"/>
      <c r="N47016"/>
      <c r="O47016"/>
      <c r="P47016"/>
      <c r="Q47016"/>
      <c r="R47016"/>
    </row>
    <row r="47017" spans="3:18" x14ac:dyDescent="0.2">
      <c r="C47017"/>
      <c r="E47017"/>
      <c r="F47017"/>
      <c r="G47017"/>
      <c r="H47017"/>
      <c r="I47017"/>
      <c r="J47017"/>
      <c r="K47017"/>
      <c r="L47017"/>
      <c r="M47017"/>
      <c r="N47017"/>
      <c r="O47017"/>
      <c r="P47017"/>
      <c r="Q47017"/>
      <c r="R47017"/>
    </row>
    <row r="47018" spans="3:18" x14ac:dyDescent="0.2">
      <c r="C47018"/>
      <c r="E47018"/>
      <c r="F47018"/>
      <c r="G47018"/>
      <c r="H47018"/>
      <c r="I47018"/>
      <c r="J47018"/>
      <c r="K47018"/>
      <c r="L47018"/>
      <c r="M47018"/>
      <c r="N47018"/>
      <c r="O47018"/>
      <c r="P47018"/>
      <c r="Q47018"/>
      <c r="R47018"/>
    </row>
    <row r="47019" spans="3:18" x14ac:dyDescent="0.2">
      <c r="C47019"/>
      <c r="E47019"/>
      <c r="F47019"/>
      <c r="G47019"/>
      <c r="H47019"/>
      <c r="I47019"/>
      <c r="J47019"/>
      <c r="K47019"/>
      <c r="L47019"/>
      <c r="M47019"/>
      <c r="N47019"/>
      <c r="O47019"/>
      <c r="P47019"/>
      <c r="Q47019"/>
      <c r="R47019"/>
    </row>
    <row r="47020" spans="3:18" x14ac:dyDescent="0.2">
      <c r="C47020"/>
      <c r="E47020"/>
      <c r="F47020"/>
      <c r="G47020"/>
      <c r="H47020"/>
      <c r="I47020"/>
      <c r="J47020"/>
      <c r="K47020"/>
      <c r="L47020"/>
      <c r="M47020"/>
      <c r="N47020"/>
      <c r="O47020"/>
      <c r="P47020"/>
      <c r="Q47020"/>
      <c r="R47020"/>
    </row>
    <row r="47021" spans="3:18" x14ac:dyDescent="0.2">
      <c r="C47021"/>
      <c r="E47021"/>
      <c r="F47021"/>
      <c r="G47021"/>
      <c r="H47021"/>
      <c r="I47021"/>
      <c r="J47021"/>
      <c r="K47021"/>
      <c r="L47021"/>
      <c r="M47021"/>
      <c r="N47021"/>
      <c r="O47021"/>
      <c r="P47021"/>
      <c r="Q47021"/>
      <c r="R47021"/>
    </row>
    <row r="47022" spans="3:18" x14ac:dyDescent="0.2">
      <c r="C47022"/>
      <c r="E47022"/>
      <c r="F47022"/>
      <c r="G47022"/>
      <c r="H47022"/>
      <c r="I47022"/>
      <c r="J47022"/>
      <c r="K47022"/>
      <c r="L47022"/>
      <c r="M47022"/>
      <c r="N47022"/>
      <c r="O47022"/>
      <c r="P47022"/>
      <c r="Q47022"/>
      <c r="R47022"/>
    </row>
    <row r="47023" spans="3:18" x14ac:dyDescent="0.2">
      <c r="C47023"/>
      <c r="E47023"/>
      <c r="F47023"/>
      <c r="G47023"/>
      <c r="H47023"/>
      <c r="I47023"/>
      <c r="J47023"/>
      <c r="K47023"/>
      <c r="L47023"/>
      <c r="M47023"/>
      <c r="N47023"/>
      <c r="O47023"/>
      <c r="P47023"/>
      <c r="Q47023"/>
      <c r="R47023"/>
    </row>
    <row r="47024" spans="3:18" x14ac:dyDescent="0.2">
      <c r="C47024"/>
      <c r="E47024"/>
      <c r="F47024"/>
      <c r="G47024"/>
      <c r="H47024"/>
      <c r="I47024"/>
      <c r="J47024"/>
      <c r="K47024"/>
      <c r="L47024"/>
      <c r="M47024"/>
      <c r="N47024"/>
      <c r="O47024"/>
      <c r="P47024"/>
      <c r="Q47024"/>
      <c r="R47024"/>
    </row>
    <row r="47025" spans="3:18" x14ac:dyDescent="0.2">
      <c r="C47025"/>
      <c r="E47025"/>
      <c r="F47025"/>
      <c r="G47025"/>
      <c r="H47025"/>
      <c r="I47025"/>
      <c r="J47025"/>
      <c r="K47025"/>
      <c r="L47025"/>
      <c r="M47025"/>
      <c r="N47025"/>
      <c r="O47025"/>
      <c r="P47025"/>
      <c r="Q47025"/>
      <c r="R47025"/>
    </row>
    <row r="47026" spans="3:18" x14ac:dyDescent="0.2">
      <c r="C47026"/>
      <c r="E47026"/>
      <c r="F47026"/>
      <c r="G47026"/>
      <c r="H47026"/>
      <c r="I47026"/>
      <c r="J47026"/>
      <c r="K47026"/>
      <c r="L47026"/>
      <c r="M47026"/>
      <c r="N47026"/>
      <c r="O47026"/>
      <c r="P47026"/>
      <c r="Q47026"/>
      <c r="R47026"/>
    </row>
    <row r="47027" spans="3:18" x14ac:dyDescent="0.2">
      <c r="C47027"/>
      <c r="E47027"/>
      <c r="F47027"/>
      <c r="G47027"/>
      <c r="H47027"/>
      <c r="I47027"/>
      <c r="J47027"/>
      <c r="K47027"/>
      <c r="L47027"/>
      <c r="M47027"/>
      <c r="N47027"/>
      <c r="O47027"/>
      <c r="P47027"/>
      <c r="Q47027"/>
      <c r="R47027"/>
    </row>
    <row r="47028" spans="3:18" x14ac:dyDescent="0.2">
      <c r="C47028"/>
      <c r="E47028"/>
      <c r="F47028"/>
      <c r="G47028"/>
      <c r="H47028"/>
      <c r="I47028"/>
      <c r="J47028"/>
      <c r="K47028"/>
      <c r="L47028"/>
      <c r="M47028"/>
      <c r="N47028"/>
      <c r="O47028"/>
      <c r="P47028"/>
      <c r="Q47028"/>
      <c r="R47028"/>
    </row>
    <row r="47029" spans="3:18" x14ac:dyDescent="0.2">
      <c r="C47029"/>
      <c r="E47029"/>
      <c r="F47029"/>
      <c r="G47029"/>
      <c r="H47029"/>
      <c r="I47029"/>
      <c r="J47029"/>
      <c r="K47029"/>
      <c r="L47029"/>
      <c r="M47029"/>
      <c r="N47029"/>
      <c r="O47029"/>
      <c r="P47029"/>
      <c r="Q47029"/>
      <c r="R47029"/>
    </row>
    <row r="47030" spans="3:18" x14ac:dyDescent="0.2">
      <c r="C47030"/>
      <c r="E47030"/>
      <c r="F47030"/>
      <c r="G47030"/>
      <c r="H47030"/>
      <c r="I47030"/>
      <c r="J47030"/>
      <c r="K47030"/>
      <c r="L47030"/>
      <c r="M47030"/>
      <c r="N47030"/>
      <c r="O47030"/>
      <c r="P47030"/>
      <c r="Q47030"/>
      <c r="R47030"/>
    </row>
    <row r="47031" spans="3:18" x14ac:dyDescent="0.2">
      <c r="C47031"/>
      <c r="E47031"/>
      <c r="F47031"/>
      <c r="G47031"/>
      <c r="H47031"/>
      <c r="I47031"/>
      <c r="J47031"/>
      <c r="K47031"/>
      <c r="L47031"/>
      <c r="M47031"/>
      <c r="N47031"/>
      <c r="O47031"/>
      <c r="P47031"/>
      <c r="Q47031"/>
      <c r="R47031"/>
    </row>
    <row r="47032" spans="3:18" x14ac:dyDescent="0.2">
      <c r="C47032"/>
      <c r="E47032"/>
      <c r="F47032"/>
      <c r="G47032"/>
      <c r="H47032"/>
      <c r="I47032"/>
      <c r="J47032"/>
      <c r="K47032"/>
      <c r="L47032"/>
      <c r="M47032"/>
      <c r="N47032"/>
      <c r="O47032"/>
      <c r="P47032"/>
      <c r="Q47032"/>
      <c r="R47032"/>
    </row>
    <row r="47033" spans="3:18" x14ac:dyDescent="0.2">
      <c r="C47033"/>
      <c r="E47033"/>
      <c r="F47033"/>
      <c r="G47033"/>
      <c r="H47033"/>
      <c r="I47033"/>
      <c r="J47033"/>
      <c r="K47033"/>
      <c r="L47033"/>
      <c r="M47033"/>
      <c r="N47033"/>
      <c r="O47033"/>
      <c r="P47033"/>
      <c r="Q47033"/>
      <c r="R47033"/>
    </row>
    <row r="47034" spans="3:18" x14ac:dyDescent="0.2">
      <c r="C47034"/>
      <c r="E47034"/>
      <c r="F47034"/>
      <c r="G47034"/>
      <c r="H47034"/>
      <c r="I47034"/>
      <c r="J47034"/>
      <c r="K47034"/>
      <c r="L47034"/>
      <c r="M47034"/>
      <c r="N47034"/>
      <c r="O47034"/>
      <c r="P47034"/>
      <c r="Q47034"/>
      <c r="R47034"/>
    </row>
    <row r="47035" spans="3:18" x14ac:dyDescent="0.2">
      <c r="C47035"/>
      <c r="E47035"/>
      <c r="F47035"/>
      <c r="G47035"/>
      <c r="H47035"/>
      <c r="I47035"/>
      <c r="J47035"/>
      <c r="K47035"/>
      <c r="L47035"/>
      <c r="M47035"/>
      <c r="N47035"/>
      <c r="O47035"/>
      <c r="P47035"/>
      <c r="Q47035"/>
      <c r="R47035"/>
    </row>
    <row r="47036" spans="3:18" x14ac:dyDescent="0.2">
      <c r="C47036"/>
      <c r="E47036"/>
      <c r="F47036"/>
      <c r="G47036"/>
      <c r="H47036"/>
      <c r="I47036"/>
      <c r="J47036"/>
      <c r="K47036"/>
      <c r="L47036"/>
      <c r="M47036"/>
      <c r="N47036"/>
      <c r="O47036"/>
      <c r="P47036"/>
      <c r="Q47036"/>
      <c r="R47036"/>
    </row>
    <row r="47037" spans="3:18" x14ac:dyDescent="0.2">
      <c r="C47037"/>
      <c r="E47037"/>
      <c r="F47037"/>
      <c r="G47037"/>
      <c r="H47037"/>
      <c r="I47037"/>
      <c r="J47037"/>
      <c r="K47037"/>
      <c r="L47037"/>
      <c r="M47037"/>
      <c r="N47037"/>
      <c r="O47037"/>
      <c r="P47037"/>
      <c r="Q47037"/>
      <c r="R47037"/>
    </row>
    <row r="47038" spans="3:18" x14ac:dyDescent="0.2">
      <c r="C47038"/>
      <c r="E47038"/>
      <c r="F47038"/>
      <c r="G47038"/>
      <c r="H47038"/>
      <c r="I47038"/>
      <c r="J47038"/>
      <c r="K47038"/>
      <c r="L47038"/>
      <c r="M47038"/>
      <c r="N47038"/>
      <c r="O47038"/>
      <c r="P47038"/>
      <c r="Q47038"/>
      <c r="R47038"/>
    </row>
    <row r="47039" spans="3:18" x14ac:dyDescent="0.2">
      <c r="C47039"/>
      <c r="E47039"/>
      <c r="F47039"/>
      <c r="G47039"/>
      <c r="H47039"/>
      <c r="I47039"/>
      <c r="J47039"/>
      <c r="K47039"/>
      <c r="L47039"/>
      <c r="M47039"/>
      <c r="N47039"/>
      <c r="O47039"/>
      <c r="P47039"/>
      <c r="Q47039"/>
      <c r="R47039"/>
    </row>
    <row r="47040" spans="3:18" x14ac:dyDescent="0.2">
      <c r="C47040"/>
      <c r="E47040"/>
      <c r="F47040"/>
      <c r="G47040"/>
      <c r="H47040"/>
      <c r="I47040"/>
      <c r="J47040"/>
      <c r="K47040"/>
      <c r="L47040"/>
      <c r="O47040"/>
      <c r="P47040"/>
      <c r="Q47040"/>
      <c r="R47040"/>
    </row>
    <row r="47041" spans="3:18" x14ac:dyDescent="0.2">
      <c r="C47041"/>
      <c r="E47041"/>
      <c r="F47041"/>
      <c r="G47041"/>
      <c r="H47041"/>
      <c r="I47041"/>
      <c r="J47041"/>
      <c r="K47041"/>
      <c r="L47041"/>
      <c r="O47041"/>
      <c r="P47041"/>
      <c r="Q47041"/>
      <c r="R47041"/>
    </row>
    <row r="47042" spans="3:18" x14ac:dyDescent="0.2">
      <c r="C47042"/>
      <c r="E47042"/>
      <c r="F47042"/>
      <c r="G47042"/>
      <c r="H47042"/>
      <c r="I47042"/>
      <c r="J47042"/>
      <c r="K47042"/>
      <c r="L47042"/>
      <c r="O47042"/>
      <c r="P47042"/>
      <c r="Q47042"/>
      <c r="R47042"/>
    </row>
    <row r="47043" spans="3:18" x14ac:dyDescent="0.2">
      <c r="C47043"/>
      <c r="E47043"/>
      <c r="F47043"/>
      <c r="G47043"/>
      <c r="H47043"/>
      <c r="I47043"/>
      <c r="J47043"/>
      <c r="K47043"/>
      <c r="L47043"/>
      <c r="O47043"/>
      <c r="P47043"/>
      <c r="Q47043"/>
      <c r="R47043"/>
    </row>
    <row r="47044" spans="3:18" x14ac:dyDescent="0.2">
      <c r="C47044"/>
      <c r="E47044"/>
      <c r="F47044"/>
      <c r="G47044"/>
      <c r="H47044"/>
      <c r="I47044"/>
      <c r="J47044"/>
      <c r="K47044"/>
      <c r="L47044"/>
      <c r="O47044"/>
      <c r="P47044"/>
      <c r="Q47044"/>
      <c r="R47044"/>
    </row>
    <row r="47045" spans="3:18" x14ac:dyDescent="0.2">
      <c r="C47045"/>
      <c r="E47045"/>
      <c r="F47045"/>
      <c r="G47045"/>
      <c r="H47045"/>
      <c r="I47045"/>
      <c r="J47045"/>
      <c r="K47045"/>
      <c r="L47045"/>
      <c r="O47045"/>
      <c r="P47045"/>
      <c r="Q47045"/>
      <c r="R47045"/>
    </row>
    <row r="47046" spans="3:18" x14ac:dyDescent="0.2">
      <c r="C47046"/>
      <c r="E47046"/>
      <c r="F47046"/>
      <c r="G47046"/>
      <c r="H47046"/>
      <c r="I47046"/>
      <c r="J47046"/>
      <c r="K47046"/>
      <c r="L47046"/>
      <c r="O47046"/>
      <c r="P47046"/>
      <c r="Q47046"/>
      <c r="R47046"/>
    </row>
    <row r="47047" spans="3:18" x14ac:dyDescent="0.2">
      <c r="C47047"/>
      <c r="E47047"/>
      <c r="F47047"/>
      <c r="G47047"/>
      <c r="H47047"/>
      <c r="I47047"/>
      <c r="J47047"/>
      <c r="K47047"/>
      <c r="L47047"/>
      <c r="O47047"/>
      <c r="P47047"/>
      <c r="Q47047"/>
      <c r="R47047"/>
    </row>
    <row r="47048" spans="3:18" x14ac:dyDescent="0.2">
      <c r="C47048"/>
      <c r="E47048"/>
      <c r="F47048"/>
      <c r="G47048"/>
      <c r="H47048"/>
      <c r="I47048"/>
      <c r="J47048"/>
      <c r="K47048"/>
      <c r="L47048"/>
      <c r="O47048"/>
      <c r="P47048"/>
      <c r="Q47048"/>
      <c r="R47048"/>
    </row>
    <row r="47049" spans="3:18" x14ac:dyDescent="0.2">
      <c r="C47049"/>
      <c r="E47049"/>
      <c r="F47049"/>
      <c r="G47049"/>
      <c r="H47049"/>
      <c r="I47049"/>
      <c r="J47049"/>
      <c r="K47049"/>
      <c r="L47049"/>
      <c r="O47049"/>
      <c r="P47049"/>
      <c r="Q47049"/>
      <c r="R47049"/>
    </row>
    <row r="47050" spans="3:18" x14ac:dyDescent="0.2">
      <c r="C47050"/>
      <c r="E47050"/>
      <c r="F47050"/>
      <c r="G47050"/>
      <c r="H47050"/>
      <c r="I47050"/>
      <c r="J47050"/>
      <c r="K47050"/>
      <c r="L47050"/>
      <c r="O47050"/>
      <c r="P47050"/>
      <c r="Q47050"/>
      <c r="R47050"/>
    </row>
    <row r="47051" spans="3:18" x14ac:dyDescent="0.2">
      <c r="C47051"/>
      <c r="E47051"/>
      <c r="F47051"/>
      <c r="G47051"/>
      <c r="H47051"/>
      <c r="I47051"/>
      <c r="J47051"/>
      <c r="K47051"/>
      <c r="L47051"/>
      <c r="O47051"/>
      <c r="P47051"/>
      <c r="Q47051"/>
      <c r="R47051"/>
    </row>
    <row r="47052" spans="3:18" x14ac:dyDescent="0.2">
      <c r="C47052"/>
      <c r="E47052"/>
      <c r="F47052"/>
      <c r="G47052"/>
      <c r="H47052"/>
      <c r="I47052"/>
      <c r="J47052"/>
      <c r="K47052"/>
      <c r="L47052"/>
      <c r="O47052"/>
      <c r="P47052"/>
      <c r="Q47052"/>
      <c r="R47052"/>
    </row>
    <row r="47053" spans="3:18" x14ac:dyDescent="0.2">
      <c r="C47053"/>
      <c r="E47053"/>
      <c r="F47053"/>
      <c r="G47053"/>
      <c r="H47053"/>
      <c r="I47053"/>
      <c r="J47053"/>
      <c r="K47053"/>
      <c r="L47053"/>
      <c r="O47053"/>
      <c r="P47053"/>
      <c r="Q47053"/>
      <c r="R47053"/>
    </row>
    <row r="47054" spans="3:18" x14ac:dyDescent="0.2">
      <c r="C47054"/>
      <c r="E47054"/>
      <c r="F47054"/>
      <c r="G47054"/>
      <c r="H47054"/>
      <c r="I47054"/>
      <c r="J47054"/>
      <c r="K47054"/>
      <c r="L47054"/>
      <c r="O47054"/>
      <c r="P47054"/>
      <c r="Q47054"/>
      <c r="R47054"/>
    </row>
    <row r="47055" spans="3:18" x14ac:dyDescent="0.2">
      <c r="C47055"/>
      <c r="E47055"/>
      <c r="F47055"/>
      <c r="G47055"/>
      <c r="H47055"/>
      <c r="I47055"/>
      <c r="J47055"/>
      <c r="K47055"/>
      <c r="L47055"/>
      <c r="O47055"/>
      <c r="P47055"/>
      <c r="Q47055"/>
      <c r="R47055"/>
    </row>
    <row r="47056" spans="3:18" x14ac:dyDescent="0.2">
      <c r="C47056"/>
      <c r="E47056"/>
      <c r="F47056"/>
      <c r="G47056"/>
      <c r="H47056"/>
      <c r="I47056"/>
      <c r="J47056"/>
      <c r="K47056"/>
      <c r="L47056"/>
      <c r="O47056"/>
      <c r="P47056"/>
      <c r="Q47056"/>
      <c r="R47056"/>
    </row>
    <row r="47057" spans="3:18" x14ac:dyDescent="0.2">
      <c r="C47057"/>
      <c r="E47057"/>
      <c r="F47057"/>
      <c r="G47057"/>
      <c r="H47057"/>
      <c r="I47057"/>
      <c r="J47057"/>
      <c r="K47057"/>
      <c r="L47057"/>
      <c r="O47057"/>
      <c r="P47057"/>
      <c r="Q47057"/>
      <c r="R47057"/>
    </row>
    <row r="47058" spans="3:18" x14ac:dyDescent="0.2">
      <c r="C47058"/>
      <c r="E47058"/>
      <c r="F47058"/>
      <c r="G47058"/>
      <c r="H47058"/>
      <c r="I47058"/>
      <c r="J47058"/>
      <c r="K47058"/>
      <c r="L47058"/>
      <c r="O47058"/>
      <c r="P47058"/>
      <c r="Q47058"/>
      <c r="R47058"/>
    </row>
    <row r="47059" spans="3:18" x14ac:dyDescent="0.2">
      <c r="C47059"/>
      <c r="E47059"/>
      <c r="F47059"/>
      <c r="G47059"/>
      <c r="H47059"/>
      <c r="I47059"/>
      <c r="J47059"/>
      <c r="K47059"/>
      <c r="L47059"/>
      <c r="O47059"/>
      <c r="P47059"/>
      <c r="Q47059"/>
      <c r="R47059"/>
    </row>
    <row r="47060" spans="3:18" x14ac:dyDescent="0.2">
      <c r="C47060"/>
      <c r="E47060"/>
      <c r="F47060"/>
      <c r="G47060"/>
      <c r="H47060"/>
      <c r="I47060"/>
      <c r="J47060"/>
      <c r="K47060"/>
      <c r="L47060"/>
      <c r="O47060"/>
      <c r="P47060"/>
      <c r="Q47060"/>
      <c r="R47060"/>
    </row>
    <row r="47061" spans="3:18" x14ac:dyDescent="0.2">
      <c r="C47061"/>
      <c r="E47061"/>
      <c r="F47061"/>
      <c r="G47061"/>
      <c r="H47061"/>
      <c r="I47061"/>
      <c r="J47061"/>
      <c r="K47061"/>
      <c r="L47061"/>
      <c r="O47061"/>
      <c r="P47061"/>
      <c r="Q47061"/>
      <c r="R47061"/>
    </row>
    <row r="47062" spans="3:18" x14ac:dyDescent="0.2">
      <c r="C47062"/>
      <c r="E47062"/>
      <c r="F47062"/>
      <c r="G47062"/>
      <c r="H47062"/>
      <c r="I47062"/>
      <c r="J47062"/>
      <c r="K47062"/>
      <c r="L47062"/>
      <c r="O47062"/>
      <c r="P47062"/>
      <c r="Q47062"/>
      <c r="R47062"/>
    </row>
    <row r="47063" spans="3:18" x14ac:dyDescent="0.2">
      <c r="C47063"/>
      <c r="E47063"/>
      <c r="F47063"/>
      <c r="G47063"/>
      <c r="H47063"/>
      <c r="I47063"/>
      <c r="J47063"/>
      <c r="K47063"/>
      <c r="L47063"/>
      <c r="O47063"/>
      <c r="P47063"/>
      <c r="Q47063"/>
      <c r="R47063"/>
    </row>
    <row r="47064" spans="3:18" x14ac:dyDescent="0.2">
      <c r="C47064"/>
      <c r="E47064"/>
      <c r="F47064"/>
      <c r="G47064"/>
      <c r="H47064"/>
      <c r="I47064"/>
      <c r="J47064"/>
      <c r="K47064"/>
      <c r="L47064"/>
      <c r="O47064"/>
      <c r="P47064"/>
      <c r="Q47064"/>
      <c r="R47064"/>
    </row>
    <row r="47065" spans="3:18" x14ac:dyDescent="0.2">
      <c r="C47065"/>
      <c r="E47065"/>
      <c r="F47065"/>
      <c r="G47065"/>
      <c r="H47065"/>
      <c r="I47065"/>
      <c r="J47065"/>
      <c r="K47065"/>
      <c r="L47065"/>
      <c r="O47065"/>
      <c r="P47065"/>
      <c r="Q47065"/>
      <c r="R47065"/>
    </row>
    <row r="47066" spans="3:18" x14ac:dyDescent="0.2">
      <c r="C47066"/>
      <c r="E47066"/>
      <c r="F47066"/>
      <c r="G47066"/>
      <c r="H47066"/>
      <c r="I47066"/>
      <c r="J47066"/>
      <c r="K47066"/>
      <c r="L47066"/>
      <c r="O47066"/>
      <c r="P47066"/>
      <c r="Q47066"/>
      <c r="R47066"/>
    </row>
    <row r="47067" spans="3:18" x14ac:dyDescent="0.2">
      <c r="C47067"/>
      <c r="E47067"/>
      <c r="F47067"/>
      <c r="G47067"/>
      <c r="H47067"/>
      <c r="I47067"/>
      <c r="J47067"/>
      <c r="K47067"/>
      <c r="L47067"/>
      <c r="O47067"/>
      <c r="P47067"/>
      <c r="Q47067"/>
      <c r="R47067"/>
    </row>
    <row r="47068" spans="3:18" x14ac:dyDescent="0.2">
      <c r="C47068"/>
      <c r="E47068"/>
      <c r="F47068"/>
      <c r="G47068"/>
      <c r="H47068"/>
      <c r="I47068"/>
      <c r="J47068"/>
      <c r="K47068"/>
      <c r="L47068"/>
      <c r="O47068"/>
      <c r="P47068"/>
      <c r="Q47068"/>
      <c r="R47068"/>
    </row>
    <row r="47069" spans="3:18" x14ac:dyDescent="0.2">
      <c r="C47069"/>
      <c r="E47069"/>
      <c r="F47069"/>
      <c r="G47069"/>
      <c r="H47069"/>
      <c r="I47069"/>
      <c r="J47069"/>
      <c r="K47069"/>
      <c r="L47069"/>
      <c r="O47069"/>
      <c r="P47069"/>
      <c r="Q47069"/>
      <c r="R47069"/>
    </row>
    <row r="47070" spans="3:18" x14ac:dyDescent="0.2">
      <c r="C47070"/>
      <c r="E47070"/>
      <c r="F47070"/>
      <c r="G47070"/>
      <c r="H47070"/>
      <c r="I47070"/>
      <c r="J47070"/>
      <c r="K47070"/>
      <c r="L47070"/>
      <c r="O47070"/>
      <c r="P47070"/>
      <c r="Q47070"/>
      <c r="R47070"/>
    </row>
    <row r="47071" spans="3:18" x14ac:dyDescent="0.2">
      <c r="C47071"/>
      <c r="E47071"/>
      <c r="F47071"/>
      <c r="G47071"/>
      <c r="H47071"/>
      <c r="I47071"/>
      <c r="J47071"/>
      <c r="K47071"/>
      <c r="L47071"/>
      <c r="O47071"/>
      <c r="P47071"/>
      <c r="Q47071"/>
      <c r="R47071"/>
    </row>
    <row r="47072" spans="3:18" x14ac:dyDescent="0.2">
      <c r="C47072"/>
      <c r="E47072"/>
      <c r="F47072"/>
      <c r="G47072"/>
      <c r="H47072"/>
      <c r="I47072"/>
      <c r="J47072"/>
      <c r="K47072"/>
      <c r="L47072"/>
      <c r="O47072"/>
      <c r="P47072"/>
      <c r="Q47072"/>
      <c r="R47072"/>
    </row>
    <row r="47073" spans="3:18" x14ac:dyDescent="0.2">
      <c r="C47073"/>
      <c r="E47073"/>
      <c r="F47073"/>
      <c r="G47073"/>
      <c r="H47073"/>
      <c r="I47073"/>
      <c r="J47073"/>
      <c r="K47073"/>
      <c r="L47073"/>
      <c r="O47073"/>
      <c r="P47073"/>
      <c r="Q47073"/>
      <c r="R47073"/>
    </row>
    <row r="47074" spans="3:18" x14ac:dyDescent="0.2">
      <c r="C47074"/>
      <c r="E47074"/>
      <c r="F47074"/>
      <c r="G47074"/>
      <c r="H47074"/>
      <c r="I47074"/>
      <c r="J47074"/>
      <c r="K47074"/>
      <c r="L47074"/>
      <c r="O47074"/>
      <c r="P47074"/>
      <c r="Q47074"/>
      <c r="R47074"/>
    </row>
    <row r="47075" spans="3:18" x14ac:dyDescent="0.2">
      <c r="C47075"/>
      <c r="E47075"/>
      <c r="F47075"/>
      <c r="G47075"/>
      <c r="H47075"/>
      <c r="I47075"/>
      <c r="J47075"/>
      <c r="K47075"/>
      <c r="L47075"/>
      <c r="O47075"/>
      <c r="P47075"/>
      <c r="Q47075"/>
      <c r="R47075"/>
    </row>
    <row r="47076" spans="3:18" x14ac:dyDescent="0.2">
      <c r="C47076"/>
      <c r="E47076"/>
      <c r="F47076"/>
      <c r="G47076"/>
      <c r="H47076"/>
      <c r="I47076"/>
      <c r="J47076"/>
      <c r="K47076"/>
      <c r="L47076"/>
      <c r="O47076"/>
      <c r="P47076"/>
      <c r="Q47076"/>
      <c r="R47076"/>
    </row>
    <row r="47077" spans="3:18" x14ac:dyDescent="0.2">
      <c r="C47077"/>
      <c r="E47077"/>
      <c r="F47077"/>
      <c r="G47077"/>
      <c r="H47077"/>
      <c r="I47077"/>
      <c r="J47077"/>
      <c r="K47077"/>
      <c r="L47077"/>
      <c r="O47077"/>
      <c r="P47077"/>
      <c r="Q47077"/>
      <c r="R47077"/>
    </row>
    <row r="47078" spans="3:18" x14ac:dyDescent="0.2">
      <c r="C47078"/>
      <c r="E47078"/>
      <c r="F47078"/>
      <c r="G47078"/>
      <c r="H47078"/>
      <c r="I47078"/>
      <c r="J47078"/>
      <c r="K47078"/>
      <c r="L47078"/>
      <c r="O47078"/>
      <c r="P47078"/>
      <c r="Q47078"/>
      <c r="R47078"/>
    </row>
    <row r="47079" spans="3:18" x14ac:dyDescent="0.2">
      <c r="C47079"/>
      <c r="E47079"/>
      <c r="F47079"/>
      <c r="G47079"/>
      <c r="H47079"/>
      <c r="I47079"/>
      <c r="J47079"/>
      <c r="K47079"/>
      <c r="L47079"/>
      <c r="O47079"/>
      <c r="P47079"/>
      <c r="Q47079"/>
      <c r="R47079"/>
    </row>
    <row r="47080" spans="3:18" x14ac:dyDescent="0.2">
      <c r="C47080"/>
      <c r="E47080"/>
      <c r="F47080"/>
      <c r="G47080"/>
      <c r="H47080"/>
      <c r="I47080"/>
      <c r="J47080"/>
      <c r="K47080"/>
      <c r="L47080"/>
      <c r="O47080"/>
      <c r="P47080"/>
      <c r="Q47080"/>
      <c r="R47080"/>
    </row>
    <row r="47081" spans="3:18" x14ac:dyDescent="0.2">
      <c r="C47081"/>
      <c r="E47081"/>
      <c r="F47081"/>
      <c r="G47081"/>
      <c r="H47081"/>
      <c r="I47081"/>
      <c r="J47081"/>
      <c r="K47081"/>
      <c r="L47081"/>
      <c r="O47081"/>
      <c r="P47081"/>
      <c r="Q47081"/>
      <c r="R47081"/>
    </row>
    <row r="47082" spans="3:18" x14ac:dyDescent="0.2">
      <c r="C47082"/>
      <c r="E47082"/>
      <c r="F47082"/>
      <c r="G47082"/>
      <c r="H47082"/>
      <c r="I47082"/>
      <c r="J47082"/>
      <c r="K47082"/>
      <c r="L47082"/>
      <c r="O47082"/>
      <c r="P47082"/>
      <c r="Q47082"/>
      <c r="R47082"/>
    </row>
    <row r="47083" spans="3:18" x14ac:dyDescent="0.2">
      <c r="C47083"/>
      <c r="E47083"/>
      <c r="F47083"/>
      <c r="G47083"/>
      <c r="H47083"/>
      <c r="I47083"/>
      <c r="J47083"/>
      <c r="K47083"/>
      <c r="L47083"/>
      <c r="O47083"/>
      <c r="P47083"/>
      <c r="Q47083"/>
      <c r="R47083"/>
    </row>
    <row r="47084" spans="3:18" x14ac:dyDescent="0.2">
      <c r="C47084"/>
      <c r="E47084"/>
      <c r="F47084"/>
      <c r="G47084"/>
      <c r="H47084"/>
      <c r="I47084"/>
      <c r="J47084"/>
      <c r="K47084"/>
      <c r="L47084"/>
      <c r="O47084"/>
      <c r="P47084"/>
      <c r="Q47084"/>
      <c r="R47084"/>
    </row>
    <row r="47085" spans="3:18" x14ac:dyDescent="0.2">
      <c r="C47085"/>
      <c r="E47085"/>
      <c r="F47085"/>
      <c r="G47085"/>
      <c r="H47085"/>
      <c r="I47085"/>
      <c r="J47085"/>
      <c r="K47085"/>
      <c r="L47085"/>
      <c r="O47085"/>
      <c r="P47085"/>
      <c r="Q47085"/>
      <c r="R47085"/>
    </row>
    <row r="47086" spans="3:18" x14ac:dyDescent="0.2">
      <c r="C47086"/>
      <c r="E47086"/>
      <c r="F47086"/>
      <c r="G47086"/>
      <c r="H47086"/>
      <c r="I47086"/>
      <c r="J47086"/>
      <c r="K47086"/>
      <c r="L47086"/>
      <c r="O47086"/>
      <c r="P47086"/>
      <c r="Q47086"/>
      <c r="R47086"/>
    </row>
    <row r="47087" spans="3:18" x14ac:dyDescent="0.2">
      <c r="C47087"/>
      <c r="E47087"/>
      <c r="F47087"/>
      <c r="G47087"/>
      <c r="H47087"/>
      <c r="I47087"/>
      <c r="J47087"/>
      <c r="K47087"/>
      <c r="L47087"/>
      <c r="O47087"/>
      <c r="P47087"/>
      <c r="Q47087"/>
      <c r="R47087"/>
    </row>
    <row r="47088" spans="3:18" x14ac:dyDescent="0.2">
      <c r="C47088"/>
      <c r="E47088"/>
      <c r="F47088"/>
      <c r="G47088"/>
      <c r="H47088"/>
      <c r="I47088"/>
      <c r="J47088"/>
      <c r="K47088"/>
      <c r="L47088"/>
      <c r="O47088"/>
      <c r="P47088"/>
      <c r="Q47088"/>
      <c r="R47088"/>
    </row>
    <row r="47089" spans="3:18" x14ac:dyDescent="0.2">
      <c r="C47089"/>
      <c r="E47089"/>
      <c r="F47089"/>
      <c r="G47089"/>
      <c r="H47089"/>
      <c r="I47089"/>
      <c r="J47089"/>
      <c r="K47089"/>
      <c r="L47089"/>
      <c r="O47089"/>
      <c r="P47089"/>
      <c r="Q47089"/>
      <c r="R47089"/>
    </row>
    <row r="47090" spans="3:18" x14ac:dyDescent="0.2">
      <c r="C47090"/>
      <c r="E47090"/>
      <c r="F47090"/>
      <c r="G47090"/>
      <c r="H47090"/>
      <c r="I47090"/>
      <c r="J47090"/>
      <c r="K47090"/>
      <c r="L47090"/>
      <c r="O47090"/>
      <c r="P47090"/>
      <c r="Q47090"/>
      <c r="R47090"/>
    </row>
    <row r="47091" spans="3:18" x14ac:dyDescent="0.2">
      <c r="C47091"/>
      <c r="E47091"/>
      <c r="F47091"/>
      <c r="G47091"/>
      <c r="H47091"/>
      <c r="I47091"/>
      <c r="J47091"/>
      <c r="K47091"/>
      <c r="L47091"/>
      <c r="O47091"/>
      <c r="P47091"/>
      <c r="Q47091"/>
      <c r="R47091"/>
    </row>
    <row r="47092" spans="3:18" x14ac:dyDescent="0.2">
      <c r="C47092"/>
      <c r="E47092"/>
      <c r="F47092"/>
      <c r="G47092"/>
      <c r="H47092"/>
      <c r="I47092"/>
      <c r="J47092"/>
      <c r="K47092"/>
      <c r="L47092"/>
      <c r="O47092"/>
      <c r="P47092"/>
      <c r="Q47092"/>
      <c r="R47092"/>
    </row>
    <row r="47093" spans="3:18" x14ac:dyDescent="0.2">
      <c r="C47093"/>
      <c r="E47093"/>
      <c r="F47093"/>
      <c r="G47093"/>
      <c r="H47093"/>
      <c r="I47093"/>
      <c r="J47093"/>
      <c r="K47093"/>
      <c r="L47093"/>
      <c r="O47093"/>
      <c r="P47093"/>
      <c r="Q47093"/>
      <c r="R47093"/>
    </row>
    <row r="47094" spans="3:18" x14ac:dyDescent="0.2">
      <c r="C47094"/>
      <c r="E47094"/>
      <c r="F47094"/>
      <c r="G47094"/>
      <c r="H47094"/>
      <c r="I47094"/>
      <c r="J47094"/>
      <c r="K47094"/>
      <c r="L47094"/>
      <c r="O47094"/>
      <c r="P47094"/>
      <c r="Q47094"/>
      <c r="R47094"/>
    </row>
    <row r="47095" spans="3:18" x14ac:dyDescent="0.2">
      <c r="C47095"/>
      <c r="E47095"/>
      <c r="F47095"/>
      <c r="G47095"/>
      <c r="H47095"/>
      <c r="I47095"/>
      <c r="J47095"/>
      <c r="K47095"/>
      <c r="L47095"/>
      <c r="O47095"/>
      <c r="P47095"/>
      <c r="Q47095"/>
      <c r="R47095"/>
    </row>
    <row r="47096" spans="3:18" x14ac:dyDescent="0.2">
      <c r="C47096"/>
      <c r="E47096"/>
      <c r="F47096"/>
      <c r="G47096"/>
      <c r="H47096"/>
      <c r="I47096"/>
      <c r="J47096"/>
      <c r="K47096"/>
      <c r="L47096"/>
      <c r="O47096"/>
      <c r="P47096"/>
      <c r="Q47096"/>
      <c r="R47096"/>
    </row>
    <row r="47097" spans="3:18" x14ac:dyDescent="0.2">
      <c r="C47097"/>
      <c r="E47097"/>
      <c r="F47097"/>
      <c r="G47097"/>
      <c r="H47097"/>
      <c r="I47097"/>
      <c r="J47097"/>
      <c r="K47097"/>
      <c r="L47097"/>
      <c r="O47097"/>
      <c r="P47097"/>
      <c r="Q47097"/>
      <c r="R47097"/>
    </row>
    <row r="47098" spans="3:18" x14ac:dyDescent="0.2">
      <c r="C47098"/>
      <c r="E47098"/>
      <c r="F47098"/>
      <c r="G47098"/>
      <c r="H47098"/>
      <c r="I47098"/>
      <c r="J47098"/>
      <c r="K47098"/>
      <c r="L47098"/>
      <c r="O47098"/>
      <c r="P47098"/>
      <c r="Q47098"/>
      <c r="R47098"/>
    </row>
    <row r="47099" spans="3:18" x14ac:dyDescent="0.2">
      <c r="C47099"/>
      <c r="E47099"/>
      <c r="F47099"/>
      <c r="G47099"/>
      <c r="H47099"/>
      <c r="I47099"/>
      <c r="J47099"/>
      <c r="K47099"/>
      <c r="L47099"/>
      <c r="O47099"/>
      <c r="P47099"/>
      <c r="Q47099"/>
      <c r="R47099"/>
    </row>
    <row r="47100" spans="3:18" x14ac:dyDescent="0.2">
      <c r="C47100"/>
      <c r="E47100"/>
      <c r="F47100"/>
      <c r="G47100"/>
      <c r="H47100"/>
      <c r="I47100"/>
      <c r="J47100"/>
      <c r="K47100"/>
      <c r="L47100"/>
      <c r="O47100"/>
      <c r="P47100"/>
      <c r="Q47100"/>
      <c r="R47100"/>
    </row>
    <row r="47101" spans="3:18" x14ac:dyDescent="0.2">
      <c r="C47101"/>
      <c r="E47101"/>
      <c r="F47101"/>
      <c r="G47101"/>
      <c r="H47101"/>
      <c r="I47101"/>
      <c r="J47101"/>
      <c r="K47101"/>
      <c r="L47101"/>
      <c r="O47101"/>
      <c r="P47101"/>
      <c r="Q47101"/>
      <c r="R47101"/>
    </row>
    <row r="47102" spans="3:18" x14ac:dyDescent="0.2">
      <c r="C47102"/>
      <c r="E47102"/>
      <c r="F47102"/>
      <c r="G47102"/>
      <c r="H47102"/>
      <c r="I47102"/>
      <c r="J47102"/>
      <c r="K47102"/>
      <c r="L47102"/>
      <c r="O47102"/>
      <c r="P47102"/>
      <c r="Q47102"/>
      <c r="R47102"/>
    </row>
    <row r="47103" spans="3:18" x14ac:dyDescent="0.2">
      <c r="C47103"/>
      <c r="E47103"/>
      <c r="F47103"/>
      <c r="G47103"/>
      <c r="H47103"/>
      <c r="I47103"/>
      <c r="J47103"/>
      <c r="K47103"/>
      <c r="L47103"/>
      <c r="O47103"/>
      <c r="P47103"/>
      <c r="Q47103"/>
      <c r="R47103"/>
    </row>
    <row r="47104" spans="3:18" x14ac:dyDescent="0.2">
      <c r="C47104"/>
      <c r="E47104"/>
      <c r="F47104"/>
      <c r="G47104"/>
      <c r="H47104"/>
      <c r="I47104"/>
      <c r="J47104"/>
      <c r="K47104"/>
      <c r="L47104"/>
      <c r="O47104"/>
      <c r="P47104"/>
      <c r="Q47104"/>
      <c r="R47104"/>
    </row>
    <row r="47105" spans="3:18" x14ac:dyDescent="0.2">
      <c r="C47105"/>
      <c r="E47105"/>
      <c r="F47105"/>
      <c r="G47105"/>
      <c r="H47105"/>
      <c r="I47105"/>
      <c r="J47105"/>
      <c r="K47105"/>
      <c r="L47105"/>
      <c r="O47105"/>
      <c r="P47105"/>
      <c r="Q47105"/>
      <c r="R47105"/>
    </row>
    <row r="47106" spans="3:18" x14ac:dyDescent="0.2">
      <c r="C47106"/>
      <c r="E47106"/>
      <c r="F47106"/>
      <c r="G47106"/>
      <c r="H47106"/>
      <c r="I47106"/>
      <c r="J47106"/>
      <c r="K47106"/>
      <c r="L47106"/>
      <c r="O47106"/>
      <c r="P47106"/>
      <c r="Q47106"/>
      <c r="R47106"/>
    </row>
    <row r="47107" spans="3:18" x14ac:dyDescent="0.2">
      <c r="C47107"/>
      <c r="E47107"/>
      <c r="F47107"/>
      <c r="G47107"/>
      <c r="H47107"/>
      <c r="I47107"/>
      <c r="J47107"/>
      <c r="K47107"/>
      <c r="L47107"/>
      <c r="O47107"/>
      <c r="P47107"/>
      <c r="Q47107"/>
      <c r="R47107"/>
    </row>
    <row r="47108" spans="3:18" x14ac:dyDescent="0.2">
      <c r="C47108"/>
      <c r="E47108"/>
      <c r="F47108"/>
      <c r="G47108"/>
      <c r="H47108"/>
      <c r="I47108"/>
      <c r="J47108"/>
      <c r="K47108"/>
      <c r="L47108"/>
      <c r="O47108"/>
      <c r="P47108"/>
      <c r="Q47108"/>
      <c r="R47108"/>
    </row>
    <row r="47109" spans="3:18" x14ac:dyDescent="0.2">
      <c r="C47109"/>
      <c r="E47109"/>
      <c r="F47109"/>
      <c r="G47109"/>
      <c r="H47109"/>
      <c r="I47109"/>
      <c r="J47109"/>
      <c r="K47109"/>
      <c r="L47109"/>
      <c r="O47109"/>
      <c r="P47109"/>
      <c r="Q47109"/>
      <c r="R47109"/>
    </row>
    <row r="47110" spans="3:18" x14ac:dyDescent="0.2">
      <c r="C47110"/>
      <c r="E47110"/>
      <c r="F47110"/>
      <c r="G47110"/>
      <c r="H47110"/>
      <c r="I47110"/>
      <c r="J47110"/>
      <c r="K47110"/>
      <c r="L47110"/>
      <c r="O47110"/>
      <c r="P47110"/>
      <c r="Q47110"/>
      <c r="R47110"/>
    </row>
    <row r="47111" spans="3:18" x14ac:dyDescent="0.2">
      <c r="C47111"/>
      <c r="E47111"/>
      <c r="F47111"/>
      <c r="G47111"/>
      <c r="H47111"/>
      <c r="I47111"/>
      <c r="J47111"/>
      <c r="K47111"/>
      <c r="L47111"/>
      <c r="O47111"/>
      <c r="P47111"/>
      <c r="Q47111"/>
      <c r="R47111"/>
    </row>
    <row r="47112" spans="3:18" x14ac:dyDescent="0.2">
      <c r="C47112"/>
      <c r="E47112"/>
      <c r="F47112"/>
      <c r="G47112"/>
      <c r="H47112"/>
      <c r="I47112"/>
      <c r="J47112"/>
      <c r="K47112"/>
      <c r="L47112"/>
      <c r="O47112"/>
      <c r="P47112"/>
      <c r="Q47112"/>
      <c r="R47112"/>
    </row>
    <row r="47113" spans="3:18" x14ac:dyDescent="0.2">
      <c r="C47113"/>
      <c r="E47113"/>
      <c r="F47113"/>
      <c r="G47113"/>
      <c r="H47113"/>
      <c r="I47113"/>
      <c r="J47113"/>
      <c r="K47113"/>
      <c r="L47113"/>
      <c r="O47113"/>
      <c r="P47113"/>
      <c r="Q47113"/>
      <c r="R47113"/>
    </row>
    <row r="47114" spans="3:18" x14ac:dyDescent="0.2">
      <c r="C47114"/>
      <c r="E47114"/>
      <c r="F47114"/>
      <c r="G47114"/>
      <c r="H47114"/>
      <c r="I47114"/>
      <c r="J47114"/>
      <c r="K47114"/>
      <c r="L47114"/>
      <c r="O47114"/>
      <c r="P47114"/>
      <c r="Q47114"/>
      <c r="R47114"/>
    </row>
    <row r="47115" spans="3:18" x14ac:dyDescent="0.2">
      <c r="C47115"/>
      <c r="E47115"/>
      <c r="F47115"/>
      <c r="G47115"/>
      <c r="H47115"/>
      <c r="I47115"/>
      <c r="J47115"/>
      <c r="K47115"/>
      <c r="L47115"/>
      <c r="O47115"/>
      <c r="P47115"/>
      <c r="Q47115"/>
      <c r="R47115"/>
    </row>
    <row r="47116" spans="3:18" x14ac:dyDescent="0.2">
      <c r="C47116"/>
      <c r="E47116"/>
      <c r="F47116"/>
      <c r="G47116"/>
      <c r="H47116"/>
      <c r="I47116"/>
      <c r="J47116"/>
      <c r="K47116"/>
      <c r="L47116"/>
      <c r="O47116"/>
      <c r="P47116"/>
      <c r="Q47116"/>
      <c r="R47116"/>
    </row>
    <row r="47117" spans="3:18" x14ac:dyDescent="0.2">
      <c r="C47117"/>
      <c r="E47117"/>
      <c r="F47117"/>
      <c r="G47117"/>
      <c r="H47117"/>
      <c r="I47117"/>
      <c r="J47117"/>
      <c r="K47117"/>
      <c r="L47117"/>
      <c r="O47117"/>
      <c r="P47117"/>
      <c r="Q47117"/>
      <c r="R47117"/>
    </row>
    <row r="47118" spans="3:18" x14ac:dyDescent="0.2">
      <c r="C47118"/>
      <c r="E47118"/>
      <c r="F47118"/>
      <c r="G47118"/>
      <c r="H47118"/>
      <c r="I47118"/>
      <c r="J47118"/>
      <c r="K47118"/>
      <c r="L47118"/>
      <c r="O47118"/>
      <c r="P47118"/>
      <c r="Q47118"/>
      <c r="R47118"/>
    </row>
    <row r="47119" spans="3:18" x14ac:dyDescent="0.2">
      <c r="C47119"/>
      <c r="E47119"/>
      <c r="F47119"/>
      <c r="G47119"/>
      <c r="H47119"/>
      <c r="I47119"/>
      <c r="J47119"/>
      <c r="K47119"/>
      <c r="L47119"/>
      <c r="O47119"/>
      <c r="P47119"/>
      <c r="Q47119"/>
      <c r="R47119"/>
    </row>
    <row r="47120" spans="3:18" x14ac:dyDescent="0.2">
      <c r="C47120"/>
      <c r="E47120"/>
      <c r="F47120"/>
      <c r="G47120"/>
      <c r="H47120"/>
      <c r="I47120"/>
      <c r="J47120"/>
      <c r="K47120"/>
      <c r="L47120"/>
      <c r="O47120"/>
      <c r="P47120"/>
      <c r="Q47120"/>
      <c r="R47120"/>
    </row>
    <row r="47121" spans="3:18" x14ac:dyDescent="0.2">
      <c r="C47121"/>
      <c r="E47121"/>
      <c r="F47121"/>
      <c r="G47121"/>
      <c r="H47121"/>
      <c r="I47121"/>
      <c r="J47121"/>
      <c r="K47121"/>
      <c r="L47121"/>
      <c r="O47121"/>
      <c r="P47121"/>
      <c r="Q47121"/>
      <c r="R47121"/>
    </row>
    <row r="47122" spans="3:18" x14ac:dyDescent="0.2">
      <c r="C47122"/>
      <c r="E47122"/>
      <c r="F47122"/>
      <c r="G47122"/>
      <c r="H47122"/>
      <c r="I47122"/>
      <c r="J47122"/>
      <c r="K47122"/>
      <c r="L47122"/>
      <c r="O47122"/>
      <c r="P47122"/>
      <c r="Q47122"/>
      <c r="R47122"/>
    </row>
    <row r="47123" spans="3:18" x14ac:dyDescent="0.2">
      <c r="C47123"/>
      <c r="E47123"/>
      <c r="F47123"/>
      <c r="G47123"/>
      <c r="H47123"/>
      <c r="I47123"/>
      <c r="J47123"/>
      <c r="K47123"/>
      <c r="L47123"/>
      <c r="O47123"/>
      <c r="P47123"/>
      <c r="Q47123"/>
      <c r="R47123"/>
    </row>
    <row r="47124" spans="3:18" x14ac:dyDescent="0.2">
      <c r="C47124"/>
      <c r="E47124"/>
      <c r="F47124"/>
      <c r="G47124"/>
      <c r="H47124"/>
      <c r="I47124"/>
      <c r="J47124"/>
      <c r="K47124"/>
      <c r="L47124"/>
      <c r="O47124"/>
      <c r="P47124"/>
      <c r="Q47124"/>
      <c r="R47124"/>
    </row>
    <row r="47125" spans="3:18" x14ac:dyDescent="0.2">
      <c r="C47125"/>
      <c r="E47125"/>
      <c r="F47125"/>
      <c r="G47125"/>
      <c r="H47125"/>
      <c r="I47125"/>
      <c r="J47125"/>
      <c r="K47125"/>
      <c r="L47125"/>
      <c r="O47125"/>
      <c r="P47125"/>
      <c r="Q47125"/>
      <c r="R47125"/>
    </row>
    <row r="47126" spans="3:18" x14ac:dyDescent="0.2">
      <c r="C47126"/>
      <c r="E47126"/>
      <c r="F47126"/>
      <c r="G47126"/>
      <c r="H47126"/>
      <c r="I47126"/>
      <c r="J47126"/>
      <c r="K47126"/>
      <c r="L47126"/>
      <c r="O47126"/>
      <c r="P47126"/>
      <c r="Q47126"/>
      <c r="R47126"/>
    </row>
    <row r="47127" spans="3:18" x14ac:dyDescent="0.2">
      <c r="C47127"/>
      <c r="E47127"/>
      <c r="F47127"/>
      <c r="G47127"/>
      <c r="H47127"/>
      <c r="I47127"/>
      <c r="J47127"/>
      <c r="K47127"/>
      <c r="L47127"/>
      <c r="O47127"/>
      <c r="P47127"/>
      <c r="Q47127"/>
      <c r="R47127"/>
    </row>
    <row r="47128" spans="3:18" x14ac:dyDescent="0.2">
      <c r="C47128"/>
      <c r="E47128"/>
      <c r="F47128"/>
      <c r="G47128"/>
      <c r="H47128"/>
      <c r="I47128"/>
      <c r="J47128"/>
      <c r="K47128"/>
      <c r="L47128"/>
      <c r="O47128"/>
      <c r="P47128"/>
      <c r="Q47128"/>
      <c r="R47128"/>
    </row>
    <row r="47129" spans="3:18" x14ac:dyDescent="0.2">
      <c r="C47129"/>
      <c r="E47129"/>
      <c r="F47129"/>
      <c r="G47129"/>
      <c r="H47129"/>
      <c r="I47129"/>
      <c r="J47129"/>
      <c r="K47129"/>
      <c r="L47129"/>
      <c r="O47129"/>
      <c r="P47129"/>
      <c r="Q47129"/>
      <c r="R47129"/>
    </row>
    <row r="47130" spans="3:18" x14ac:dyDescent="0.2">
      <c r="C47130"/>
      <c r="E47130"/>
      <c r="F47130"/>
      <c r="G47130"/>
      <c r="H47130"/>
      <c r="I47130"/>
      <c r="J47130"/>
      <c r="K47130"/>
      <c r="L47130"/>
      <c r="O47130"/>
      <c r="P47130"/>
      <c r="Q47130"/>
      <c r="R47130"/>
    </row>
    <row r="47131" spans="3:18" x14ac:dyDescent="0.2">
      <c r="C47131"/>
      <c r="E47131"/>
      <c r="F47131"/>
      <c r="G47131"/>
      <c r="H47131"/>
      <c r="I47131"/>
      <c r="J47131"/>
      <c r="K47131"/>
      <c r="L47131"/>
      <c r="O47131"/>
      <c r="P47131"/>
      <c r="Q47131"/>
      <c r="R47131"/>
    </row>
    <row r="47132" spans="3:18" x14ac:dyDescent="0.2">
      <c r="C47132"/>
      <c r="E47132"/>
      <c r="F47132"/>
      <c r="G47132"/>
      <c r="H47132"/>
      <c r="I47132"/>
      <c r="J47132"/>
      <c r="K47132"/>
      <c r="L47132"/>
      <c r="O47132"/>
      <c r="P47132"/>
      <c r="Q47132"/>
      <c r="R47132"/>
    </row>
    <row r="47133" spans="3:18" x14ac:dyDescent="0.2">
      <c r="C47133"/>
      <c r="E47133"/>
      <c r="F47133"/>
      <c r="G47133"/>
      <c r="H47133"/>
      <c r="I47133"/>
      <c r="J47133"/>
      <c r="K47133"/>
      <c r="L47133"/>
      <c r="O47133"/>
      <c r="P47133"/>
      <c r="Q47133"/>
      <c r="R47133"/>
    </row>
    <row r="47134" spans="3:18" x14ac:dyDescent="0.2">
      <c r="C47134"/>
      <c r="E47134"/>
      <c r="F47134"/>
      <c r="G47134"/>
      <c r="H47134"/>
      <c r="I47134"/>
      <c r="J47134"/>
      <c r="K47134"/>
      <c r="L47134"/>
      <c r="O47134"/>
      <c r="P47134"/>
      <c r="Q47134"/>
      <c r="R47134"/>
    </row>
    <row r="47135" spans="3:18" x14ac:dyDescent="0.2">
      <c r="C47135"/>
      <c r="E47135"/>
      <c r="F47135"/>
      <c r="G47135"/>
      <c r="H47135"/>
      <c r="I47135"/>
      <c r="J47135"/>
      <c r="K47135"/>
      <c r="L47135"/>
      <c r="O47135"/>
      <c r="P47135"/>
      <c r="Q47135"/>
      <c r="R47135"/>
    </row>
    <row r="47136" spans="3:18" x14ac:dyDescent="0.2">
      <c r="C47136"/>
      <c r="E47136"/>
      <c r="F47136"/>
      <c r="G47136"/>
      <c r="H47136"/>
      <c r="I47136"/>
      <c r="J47136"/>
      <c r="K47136"/>
      <c r="L47136"/>
      <c r="O47136"/>
      <c r="P47136"/>
      <c r="Q47136"/>
      <c r="R47136"/>
    </row>
    <row r="47137" spans="3:18" x14ac:dyDescent="0.2">
      <c r="C47137"/>
      <c r="E47137"/>
      <c r="F47137"/>
      <c r="G47137"/>
      <c r="H47137"/>
      <c r="I47137"/>
      <c r="J47137"/>
      <c r="K47137"/>
      <c r="L47137"/>
      <c r="O47137"/>
      <c r="P47137"/>
      <c r="Q47137"/>
      <c r="R47137"/>
    </row>
    <row r="47138" spans="3:18" x14ac:dyDescent="0.2">
      <c r="C47138"/>
      <c r="E47138"/>
      <c r="F47138"/>
      <c r="G47138"/>
      <c r="H47138"/>
      <c r="I47138"/>
      <c r="J47138"/>
      <c r="K47138"/>
      <c r="L47138"/>
      <c r="O47138"/>
      <c r="P47138"/>
      <c r="Q47138"/>
      <c r="R47138"/>
    </row>
    <row r="47139" spans="3:18" x14ac:dyDescent="0.2">
      <c r="C47139"/>
      <c r="E47139"/>
      <c r="F47139"/>
      <c r="G47139"/>
      <c r="H47139"/>
      <c r="I47139"/>
      <c r="J47139"/>
      <c r="K47139"/>
      <c r="L47139"/>
      <c r="O47139"/>
      <c r="P47139"/>
      <c r="Q47139"/>
      <c r="R47139"/>
    </row>
    <row r="47140" spans="3:18" x14ac:dyDescent="0.2">
      <c r="C47140"/>
      <c r="E47140"/>
      <c r="F47140"/>
      <c r="G47140"/>
      <c r="H47140"/>
      <c r="I47140"/>
      <c r="J47140"/>
      <c r="K47140"/>
      <c r="L47140"/>
      <c r="O47140"/>
      <c r="P47140"/>
      <c r="Q47140"/>
      <c r="R47140"/>
    </row>
    <row r="47141" spans="3:18" x14ac:dyDescent="0.2">
      <c r="C47141"/>
      <c r="E47141"/>
      <c r="F47141"/>
      <c r="G47141"/>
      <c r="H47141"/>
      <c r="I47141"/>
      <c r="J47141"/>
      <c r="K47141"/>
      <c r="L47141"/>
      <c r="O47141"/>
      <c r="P47141"/>
      <c r="Q47141"/>
      <c r="R47141"/>
    </row>
    <row r="47142" spans="3:18" x14ac:dyDescent="0.2">
      <c r="C47142"/>
      <c r="E47142"/>
      <c r="F47142"/>
      <c r="G47142"/>
      <c r="H47142"/>
      <c r="I47142"/>
      <c r="J47142"/>
      <c r="K47142"/>
      <c r="L47142"/>
      <c r="O47142"/>
      <c r="P47142"/>
      <c r="Q47142"/>
      <c r="R47142"/>
    </row>
    <row r="47143" spans="3:18" x14ac:dyDescent="0.2">
      <c r="C47143"/>
      <c r="E47143"/>
      <c r="F47143"/>
      <c r="G47143"/>
      <c r="H47143"/>
      <c r="I47143"/>
      <c r="J47143"/>
      <c r="K47143"/>
      <c r="L47143"/>
      <c r="O47143"/>
      <c r="P47143"/>
      <c r="Q47143"/>
      <c r="R47143"/>
    </row>
    <row r="47144" spans="3:18" x14ac:dyDescent="0.2">
      <c r="C47144"/>
      <c r="E47144"/>
      <c r="F47144"/>
      <c r="G47144"/>
      <c r="H47144"/>
      <c r="I47144"/>
      <c r="J47144"/>
      <c r="K47144"/>
      <c r="L47144"/>
      <c r="O47144"/>
      <c r="P47144"/>
      <c r="Q47144"/>
      <c r="R47144"/>
    </row>
    <row r="47145" spans="3:18" x14ac:dyDescent="0.2">
      <c r="C47145"/>
      <c r="E47145"/>
      <c r="F47145"/>
      <c r="G47145"/>
      <c r="H47145"/>
      <c r="I47145"/>
      <c r="J47145"/>
      <c r="K47145"/>
      <c r="L47145"/>
      <c r="O47145"/>
      <c r="P47145"/>
      <c r="Q47145"/>
      <c r="R47145"/>
    </row>
    <row r="47146" spans="3:18" x14ac:dyDescent="0.2">
      <c r="C47146"/>
      <c r="E47146"/>
      <c r="F47146"/>
      <c r="G47146"/>
      <c r="H47146"/>
      <c r="I47146"/>
      <c r="J47146"/>
      <c r="K47146"/>
      <c r="L47146"/>
      <c r="O47146"/>
      <c r="P47146"/>
      <c r="Q47146"/>
      <c r="R47146"/>
    </row>
    <row r="47147" spans="3:18" x14ac:dyDescent="0.2">
      <c r="C47147"/>
      <c r="E47147"/>
      <c r="F47147"/>
      <c r="G47147"/>
      <c r="H47147"/>
      <c r="I47147"/>
      <c r="J47147"/>
      <c r="K47147"/>
      <c r="L47147"/>
      <c r="O47147"/>
      <c r="P47147"/>
      <c r="Q47147"/>
      <c r="R47147"/>
    </row>
    <row r="47148" spans="3:18" x14ac:dyDescent="0.2">
      <c r="C47148"/>
      <c r="E47148"/>
      <c r="F47148"/>
      <c r="G47148"/>
      <c r="H47148"/>
      <c r="I47148"/>
      <c r="J47148"/>
      <c r="K47148"/>
      <c r="L47148"/>
      <c r="O47148"/>
      <c r="P47148"/>
      <c r="Q47148"/>
      <c r="R47148"/>
    </row>
    <row r="47149" spans="3:18" x14ac:dyDescent="0.2">
      <c r="C47149"/>
      <c r="E47149"/>
      <c r="F47149"/>
      <c r="G47149"/>
      <c r="H47149"/>
      <c r="I47149"/>
      <c r="J47149"/>
      <c r="K47149"/>
      <c r="L47149"/>
      <c r="O47149"/>
      <c r="P47149"/>
      <c r="Q47149"/>
      <c r="R47149"/>
    </row>
    <row r="47150" spans="3:18" x14ac:dyDescent="0.2">
      <c r="C47150"/>
      <c r="E47150"/>
      <c r="F47150"/>
      <c r="G47150"/>
      <c r="H47150"/>
      <c r="I47150"/>
      <c r="J47150"/>
      <c r="K47150"/>
      <c r="L47150"/>
      <c r="O47150"/>
      <c r="P47150"/>
      <c r="Q47150"/>
      <c r="R47150"/>
    </row>
    <row r="47151" spans="3:18" x14ac:dyDescent="0.2">
      <c r="C47151"/>
      <c r="E47151"/>
      <c r="F47151"/>
      <c r="G47151"/>
      <c r="H47151"/>
      <c r="I47151"/>
      <c r="J47151"/>
      <c r="K47151"/>
      <c r="L47151"/>
      <c r="O47151"/>
      <c r="P47151"/>
      <c r="Q47151"/>
      <c r="R47151"/>
    </row>
    <row r="47152" spans="3:18" x14ac:dyDescent="0.2">
      <c r="C47152"/>
      <c r="E47152"/>
      <c r="F47152"/>
      <c r="G47152"/>
      <c r="H47152"/>
      <c r="I47152"/>
      <c r="J47152"/>
      <c r="K47152"/>
      <c r="L47152"/>
      <c r="O47152"/>
      <c r="P47152"/>
      <c r="Q47152"/>
      <c r="R47152"/>
    </row>
    <row r="47153" spans="3:18" x14ac:dyDescent="0.2">
      <c r="C47153"/>
      <c r="E47153"/>
      <c r="F47153"/>
      <c r="G47153"/>
      <c r="H47153"/>
      <c r="I47153"/>
      <c r="J47153"/>
      <c r="K47153"/>
      <c r="L47153"/>
      <c r="O47153"/>
      <c r="P47153"/>
      <c r="Q47153"/>
      <c r="R47153"/>
    </row>
    <row r="47154" spans="3:18" x14ac:dyDescent="0.2">
      <c r="C47154"/>
      <c r="E47154"/>
      <c r="F47154"/>
      <c r="G47154"/>
      <c r="H47154"/>
      <c r="I47154"/>
      <c r="J47154"/>
      <c r="K47154"/>
      <c r="L47154"/>
      <c r="O47154"/>
      <c r="P47154"/>
      <c r="Q47154"/>
      <c r="R47154"/>
    </row>
    <row r="47155" spans="3:18" x14ac:dyDescent="0.2">
      <c r="C47155"/>
      <c r="E47155"/>
      <c r="F47155"/>
      <c r="G47155"/>
      <c r="H47155"/>
      <c r="I47155"/>
      <c r="J47155"/>
      <c r="K47155"/>
      <c r="L47155"/>
      <c r="O47155"/>
      <c r="P47155"/>
      <c r="Q47155"/>
      <c r="R47155"/>
    </row>
    <row r="47156" spans="3:18" x14ac:dyDescent="0.2">
      <c r="C47156"/>
      <c r="E47156"/>
      <c r="F47156"/>
      <c r="G47156"/>
      <c r="H47156"/>
      <c r="I47156"/>
      <c r="J47156"/>
      <c r="K47156"/>
      <c r="L47156"/>
      <c r="O47156"/>
      <c r="P47156"/>
      <c r="Q47156"/>
      <c r="R47156"/>
    </row>
    <row r="47157" spans="3:18" x14ac:dyDescent="0.2">
      <c r="C47157"/>
      <c r="E47157"/>
      <c r="F47157"/>
      <c r="G47157"/>
      <c r="H47157"/>
      <c r="I47157"/>
      <c r="J47157"/>
      <c r="K47157"/>
      <c r="L47157"/>
      <c r="O47157"/>
      <c r="P47157"/>
      <c r="Q47157"/>
      <c r="R47157"/>
    </row>
    <row r="47158" spans="3:18" x14ac:dyDescent="0.2">
      <c r="C47158"/>
      <c r="E47158"/>
      <c r="F47158"/>
      <c r="G47158"/>
      <c r="H47158"/>
      <c r="I47158"/>
      <c r="J47158"/>
      <c r="K47158"/>
      <c r="L47158"/>
      <c r="O47158"/>
      <c r="P47158"/>
      <c r="Q47158"/>
      <c r="R47158"/>
    </row>
    <row r="47159" spans="3:18" x14ac:dyDescent="0.2">
      <c r="C47159"/>
      <c r="E47159"/>
      <c r="F47159"/>
      <c r="G47159"/>
      <c r="H47159"/>
      <c r="I47159"/>
      <c r="J47159"/>
      <c r="K47159"/>
      <c r="L47159"/>
      <c r="O47159"/>
      <c r="P47159"/>
      <c r="Q47159"/>
      <c r="R47159"/>
    </row>
    <row r="47160" spans="3:18" x14ac:dyDescent="0.2">
      <c r="C47160"/>
      <c r="E47160"/>
      <c r="F47160"/>
      <c r="G47160"/>
      <c r="H47160"/>
      <c r="I47160"/>
      <c r="J47160"/>
      <c r="K47160"/>
      <c r="L47160"/>
      <c r="O47160"/>
      <c r="P47160"/>
      <c r="Q47160"/>
      <c r="R47160"/>
    </row>
    <row r="47161" spans="3:18" x14ac:dyDescent="0.2">
      <c r="C47161"/>
      <c r="E47161"/>
      <c r="F47161"/>
      <c r="G47161"/>
      <c r="H47161"/>
      <c r="I47161"/>
      <c r="J47161"/>
      <c r="K47161"/>
      <c r="L47161"/>
      <c r="O47161"/>
      <c r="P47161"/>
      <c r="Q47161"/>
      <c r="R47161"/>
    </row>
    <row r="47162" spans="3:18" x14ac:dyDescent="0.2">
      <c r="C47162"/>
      <c r="E47162"/>
      <c r="F47162"/>
      <c r="G47162"/>
      <c r="H47162"/>
      <c r="I47162"/>
      <c r="J47162"/>
      <c r="K47162"/>
      <c r="L47162"/>
      <c r="O47162"/>
      <c r="P47162"/>
      <c r="Q47162"/>
      <c r="R47162"/>
    </row>
    <row r="47163" spans="3:18" x14ac:dyDescent="0.2">
      <c r="C47163"/>
      <c r="E47163"/>
      <c r="F47163"/>
      <c r="G47163"/>
      <c r="H47163"/>
      <c r="I47163"/>
      <c r="J47163"/>
      <c r="K47163"/>
      <c r="L47163"/>
      <c r="O47163"/>
      <c r="P47163"/>
      <c r="Q47163"/>
      <c r="R47163"/>
    </row>
    <row r="47164" spans="3:18" x14ac:dyDescent="0.2">
      <c r="C47164"/>
      <c r="E47164"/>
      <c r="F47164"/>
      <c r="G47164"/>
      <c r="H47164"/>
      <c r="I47164"/>
      <c r="J47164"/>
      <c r="K47164"/>
      <c r="L47164"/>
      <c r="O47164"/>
      <c r="P47164"/>
      <c r="Q47164"/>
      <c r="R47164"/>
    </row>
    <row r="47165" spans="3:18" x14ac:dyDescent="0.2">
      <c r="C47165"/>
      <c r="E47165"/>
      <c r="F47165"/>
      <c r="G47165"/>
      <c r="H47165"/>
      <c r="I47165"/>
      <c r="J47165"/>
      <c r="K47165"/>
      <c r="L47165"/>
      <c r="O47165"/>
      <c r="P47165"/>
      <c r="Q47165"/>
      <c r="R47165"/>
    </row>
    <row r="47166" spans="3:18" x14ac:dyDescent="0.2">
      <c r="C47166"/>
      <c r="E47166"/>
      <c r="F47166"/>
      <c r="G47166"/>
      <c r="H47166"/>
      <c r="I47166"/>
      <c r="J47166"/>
      <c r="K47166"/>
      <c r="L47166"/>
      <c r="O47166"/>
      <c r="P47166"/>
      <c r="Q47166"/>
      <c r="R47166"/>
    </row>
    <row r="47167" spans="3:18" x14ac:dyDescent="0.2">
      <c r="C47167"/>
      <c r="E47167"/>
      <c r="F47167"/>
      <c r="G47167"/>
      <c r="H47167"/>
      <c r="I47167"/>
      <c r="J47167"/>
      <c r="K47167"/>
      <c r="L47167"/>
      <c r="O47167"/>
      <c r="P47167"/>
      <c r="Q47167"/>
      <c r="R47167"/>
    </row>
    <row r="47168" spans="3:18" x14ac:dyDescent="0.2">
      <c r="C47168"/>
      <c r="E47168"/>
      <c r="F47168"/>
      <c r="G47168"/>
      <c r="H47168"/>
      <c r="I47168"/>
      <c r="J47168"/>
      <c r="K47168"/>
      <c r="L47168"/>
      <c r="O47168"/>
      <c r="P47168"/>
      <c r="Q47168"/>
      <c r="R47168"/>
    </row>
    <row r="47169" spans="3:18" x14ac:dyDescent="0.2">
      <c r="C47169"/>
      <c r="E47169"/>
      <c r="F47169"/>
      <c r="G47169"/>
      <c r="H47169"/>
      <c r="I47169"/>
      <c r="J47169"/>
      <c r="K47169"/>
      <c r="L47169"/>
      <c r="O47169"/>
      <c r="P47169"/>
      <c r="Q47169"/>
      <c r="R47169"/>
    </row>
    <row r="47170" spans="3:18" x14ac:dyDescent="0.2">
      <c r="C47170"/>
      <c r="E47170"/>
      <c r="F47170"/>
      <c r="G47170"/>
      <c r="H47170"/>
      <c r="I47170"/>
      <c r="J47170"/>
      <c r="K47170"/>
      <c r="L47170"/>
      <c r="O47170"/>
      <c r="P47170"/>
      <c r="Q47170"/>
      <c r="R47170"/>
    </row>
    <row r="47171" spans="3:18" x14ac:dyDescent="0.2">
      <c r="C47171"/>
      <c r="E47171"/>
      <c r="F47171"/>
      <c r="G47171"/>
      <c r="H47171"/>
      <c r="I47171"/>
      <c r="J47171"/>
      <c r="K47171"/>
      <c r="L47171"/>
      <c r="O47171"/>
      <c r="P47171"/>
      <c r="Q47171"/>
      <c r="R47171"/>
    </row>
    <row r="47172" spans="3:18" x14ac:dyDescent="0.2">
      <c r="C47172"/>
      <c r="E47172"/>
      <c r="F47172"/>
      <c r="G47172"/>
      <c r="H47172"/>
      <c r="I47172"/>
      <c r="J47172"/>
      <c r="K47172"/>
      <c r="L47172"/>
      <c r="O47172"/>
      <c r="P47172"/>
      <c r="Q47172"/>
      <c r="R47172"/>
    </row>
    <row r="47173" spans="3:18" x14ac:dyDescent="0.2">
      <c r="C47173"/>
      <c r="E47173"/>
      <c r="F47173"/>
      <c r="G47173"/>
      <c r="H47173"/>
      <c r="I47173"/>
      <c r="J47173"/>
      <c r="K47173"/>
      <c r="L47173"/>
      <c r="O47173"/>
      <c r="P47173"/>
      <c r="Q47173"/>
      <c r="R47173"/>
    </row>
    <row r="47174" spans="3:18" x14ac:dyDescent="0.2">
      <c r="C47174"/>
      <c r="E47174"/>
      <c r="F47174"/>
      <c r="G47174"/>
      <c r="H47174"/>
      <c r="I47174"/>
      <c r="J47174"/>
      <c r="K47174"/>
      <c r="L47174"/>
      <c r="O47174"/>
      <c r="P47174"/>
      <c r="Q47174"/>
      <c r="R47174"/>
    </row>
    <row r="47175" spans="3:18" x14ac:dyDescent="0.2">
      <c r="C47175"/>
      <c r="E47175"/>
      <c r="F47175"/>
      <c r="G47175"/>
      <c r="H47175"/>
      <c r="I47175"/>
      <c r="J47175"/>
      <c r="K47175"/>
      <c r="L47175"/>
      <c r="O47175"/>
      <c r="P47175"/>
      <c r="Q47175"/>
      <c r="R47175"/>
    </row>
    <row r="47176" spans="3:18" x14ac:dyDescent="0.2">
      <c r="C47176"/>
      <c r="E47176"/>
      <c r="F47176"/>
      <c r="G47176"/>
      <c r="H47176"/>
      <c r="I47176"/>
      <c r="J47176"/>
      <c r="K47176"/>
      <c r="L47176"/>
      <c r="O47176"/>
      <c r="P47176"/>
      <c r="Q47176"/>
      <c r="R47176"/>
    </row>
    <row r="47177" spans="3:18" x14ac:dyDescent="0.2">
      <c r="C47177"/>
      <c r="E47177"/>
      <c r="F47177"/>
      <c r="G47177"/>
      <c r="H47177"/>
      <c r="I47177"/>
      <c r="J47177"/>
      <c r="K47177"/>
      <c r="L47177"/>
      <c r="O47177"/>
      <c r="P47177"/>
      <c r="Q47177"/>
      <c r="R47177"/>
    </row>
    <row r="47178" spans="3:18" x14ac:dyDescent="0.2">
      <c r="C47178"/>
      <c r="E47178"/>
      <c r="F47178"/>
      <c r="G47178"/>
      <c r="H47178"/>
      <c r="I47178"/>
      <c r="J47178"/>
      <c r="K47178"/>
      <c r="L47178"/>
      <c r="O47178"/>
      <c r="P47178"/>
      <c r="Q47178"/>
      <c r="R47178"/>
    </row>
    <row r="47179" spans="3:18" x14ac:dyDescent="0.2">
      <c r="C47179"/>
      <c r="E47179"/>
      <c r="F47179"/>
      <c r="G47179"/>
      <c r="H47179"/>
      <c r="I47179"/>
      <c r="J47179"/>
      <c r="K47179"/>
      <c r="L47179"/>
      <c r="O47179"/>
      <c r="P47179"/>
      <c r="Q47179"/>
      <c r="R47179"/>
    </row>
    <row r="47180" spans="3:18" x14ac:dyDescent="0.2">
      <c r="C47180"/>
      <c r="E47180"/>
      <c r="F47180"/>
      <c r="G47180"/>
      <c r="H47180"/>
      <c r="I47180"/>
      <c r="J47180"/>
      <c r="K47180"/>
      <c r="L47180"/>
      <c r="O47180"/>
      <c r="P47180"/>
      <c r="Q47180"/>
      <c r="R47180"/>
    </row>
    <row r="47181" spans="3:18" x14ac:dyDescent="0.2">
      <c r="C47181"/>
      <c r="E47181"/>
      <c r="F47181"/>
      <c r="G47181"/>
      <c r="H47181"/>
      <c r="I47181"/>
      <c r="J47181"/>
      <c r="K47181"/>
      <c r="L47181"/>
      <c r="O47181"/>
      <c r="P47181"/>
      <c r="Q47181"/>
      <c r="R47181"/>
    </row>
    <row r="47182" spans="3:18" x14ac:dyDescent="0.2">
      <c r="C47182"/>
      <c r="E47182"/>
      <c r="F47182"/>
      <c r="G47182"/>
      <c r="H47182"/>
      <c r="I47182"/>
      <c r="J47182"/>
      <c r="K47182"/>
      <c r="L47182"/>
      <c r="O47182"/>
      <c r="P47182"/>
      <c r="Q47182"/>
      <c r="R47182"/>
    </row>
    <row r="47183" spans="3:18" x14ac:dyDescent="0.2">
      <c r="C47183"/>
      <c r="E47183"/>
      <c r="F47183"/>
      <c r="G47183"/>
      <c r="H47183"/>
      <c r="I47183"/>
      <c r="J47183"/>
      <c r="K47183"/>
      <c r="L47183"/>
      <c r="O47183"/>
      <c r="P47183"/>
      <c r="Q47183"/>
      <c r="R47183"/>
    </row>
    <row r="47184" spans="3:18" x14ac:dyDescent="0.2">
      <c r="C47184"/>
      <c r="E47184"/>
      <c r="F47184"/>
      <c r="G47184"/>
      <c r="H47184"/>
      <c r="I47184"/>
      <c r="J47184"/>
      <c r="K47184"/>
      <c r="L47184"/>
      <c r="O47184"/>
      <c r="P47184"/>
      <c r="Q47184"/>
      <c r="R47184"/>
    </row>
    <row r="47185" spans="3:18" x14ac:dyDescent="0.2">
      <c r="C47185"/>
      <c r="E47185"/>
      <c r="F47185"/>
      <c r="G47185"/>
      <c r="H47185"/>
      <c r="I47185"/>
      <c r="J47185"/>
      <c r="K47185"/>
      <c r="L47185"/>
      <c r="O47185"/>
      <c r="P47185"/>
      <c r="Q47185"/>
      <c r="R47185"/>
    </row>
    <row r="47186" spans="3:18" x14ac:dyDescent="0.2">
      <c r="C47186"/>
      <c r="E47186"/>
      <c r="F47186"/>
      <c r="G47186"/>
      <c r="H47186"/>
      <c r="I47186"/>
      <c r="J47186"/>
      <c r="K47186"/>
      <c r="L47186"/>
      <c r="O47186"/>
      <c r="P47186"/>
      <c r="Q47186"/>
      <c r="R47186"/>
    </row>
    <row r="47187" spans="3:18" x14ac:dyDescent="0.2">
      <c r="C47187"/>
      <c r="E47187"/>
      <c r="F47187"/>
      <c r="G47187"/>
      <c r="H47187"/>
      <c r="I47187"/>
      <c r="J47187"/>
      <c r="K47187"/>
      <c r="L47187"/>
      <c r="O47187"/>
      <c r="P47187"/>
      <c r="Q47187"/>
      <c r="R47187"/>
    </row>
    <row r="47188" spans="3:18" x14ac:dyDescent="0.2">
      <c r="C47188"/>
      <c r="E47188"/>
      <c r="F47188"/>
      <c r="G47188"/>
      <c r="H47188"/>
      <c r="I47188"/>
      <c r="J47188"/>
      <c r="K47188"/>
      <c r="L47188"/>
      <c r="O47188"/>
      <c r="P47188"/>
      <c r="Q47188"/>
      <c r="R47188"/>
    </row>
    <row r="47189" spans="3:18" x14ac:dyDescent="0.2">
      <c r="C47189"/>
      <c r="E47189"/>
      <c r="F47189"/>
      <c r="G47189"/>
      <c r="H47189"/>
      <c r="I47189"/>
      <c r="J47189"/>
      <c r="K47189"/>
      <c r="L47189"/>
      <c r="O47189"/>
      <c r="P47189"/>
      <c r="Q47189"/>
      <c r="R47189"/>
    </row>
    <row r="47190" spans="3:18" x14ac:dyDescent="0.2">
      <c r="C47190"/>
      <c r="E47190"/>
      <c r="F47190"/>
      <c r="G47190"/>
      <c r="H47190"/>
      <c r="I47190"/>
      <c r="J47190"/>
      <c r="K47190"/>
      <c r="L47190"/>
      <c r="O47190"/>
      <c r="P47190"/>
      <c r="Q47190"/>
      <c r="R47190"/>
    </row>
    <row r="47191" spans="3:18" x14ac:dyDescent="0.2">
      <c r="C47191"/>
      <c r="E47191"/>
      <c r="F47191"/>
      <c r="G47191"/>
      <c r="H47191"/>
      <c r="I47191"/>
      <c r="J47191"/>
      <c r="K47191"/>
      <c r="L47191"/>
      <c r="O47191"/>
      <c r="P47191"/>
      <c r="Q47191"/>
      <c r="R47191"/>
    </row>
    <row r="47192" spans="3:18" x14ac:dyDescent="0.2">
      <c r="C47192"/>
      <c r="E47192"/>
      <c r="F47192"/>
      <c r="G47192"/>
      <c r="H47192"/>
      <c r="I47192"/>
      <c r="J47192"/>
      <c r="K47192"/>
      <c r="L47192"/>
      <c r="O47192"/>
      <c r="P47192"/>
      <c r="Q47192"/>
      <c r="R47192"/>
    </row>
    <row r="47193" spans="3:18" x14ac:dyDescent="0.2">
      <c r="C47193"/>
      <c r="E47193"/>
      <c r="F47193"/>
      <c r="G47193"/>
      <c r="H47193"/>
      <c r="I47193"/>
      <c r="J47193"/>
      <c r="K47193"/>
      <c r="L47193"/>
      <c r="O47193"/>
      <c r="P47193"/>
      <c r="Q47193"/>
      <c r="R47193"/>
    </row>
    <row r="47194" spans="3:18" x14ac:dyDescent="0.2">
      <c r="C47194"/>
      <c r="E47194"/>
      <c r="F47194"/>
      <c r="G47194"/>
      <c r="H47194"/>
      <c r="I47194"/>
      <c r="J47194"/>
      <c r="K47194"/>
      <c r="L47194"/>
      <c r="O47194"/>
      <c r="P47194"/>
      <c r="Q47194"/>
      <c r="R47194"/>
    </row>
    <row r="47195" spans="3:18" x14ac:dyDescent="0.2">
      <c r="C47195"/>
      <c r="E47195"/>
      <c r="F47195"/>
      <c r="G47195"/>
      <c r="H47195"/>
      <c r="I47195"/>
      <c r="J47195"/>
      <c r="K47195"/>
      <c r="L47195"/>
      <c r="O47195"/>
      <c r="P47195"/>
      <c r="Q47195"/>
      <c r="R47195"/>
    </row>
    <row r="47196" spans="3:18" x14ac:dyDescent="0.2">
      <c r="C47196"/>
      <c r="E47196"/>
      <c r="F47196"/>
      <c r="G47196"/>
      <c r="H47196"/>
      <c r="I47196"/>
      <c r="J47196"/>
      <c r="K47196"/>
      <c r="L47196"/>
      <c r="O47196"/>
      <c r="P47196"/>
      <c r="Q47196"/>
      <c r="R47196"/>
    </row>
    <row r="47197" spans="3:18" x14ac:dyDescent="0.2">
      <c r="C47197"/>
      <c r="E47197"/>
      <c r="F47197"/>
      <c r="G47197"/>
      <c r="H47197"/>
      <c r="I47197"/>
      <c r="J47197"/>
      <c r="K47197"/>
      <c r="L47197"/>
      <c r="O47197"/>
      <c r="P47197"/>
      <c r="Q47197"/>
      <c r="R47197"/>
    </row>
    <row r="47198" spans="3:18" x14ac:dyDescent="0.2">
      <c r="C47198"/>
      <c r="E47198"/>
      <c r="F47198"/>
      <c r="G47198"/>
      <c r="H47198"/>
      <c r="I47198"/>
      <c r="J47198"/>
      <c r="K47198"/>
      <c r="L47198"/>
      <c r="O47198"/>
      <c r="P47198"/>
      <c r="Q47198"/>
      <c r="R47198"/>
    </row>
    <row r="47199" spans="3:18" x14ac:dyDescent="0.2">
      <c r="C47199"/>
      <c r="E47199"/>
      <c r="F47199"/>
      <c r="G47199"/>
      <c r="H47199"/>
      <c r="I47199"/>
      <c r="J47199"/>
      <c r="K47199"/>
      <c r="L47199"/>
      <c r="O47199"/>
      <c r="P47199"/>
      <c r="Q47199"/>
      <c r="R47199"/>
    </row>
    <row r="47200" spans="3:18" x14ac:dyDescent="0.2">
      <c r="C47200"/>
      <c r="E47200"/>
      <c r="F47200"/>
      <c r="G47200"/>
      <c r="H47200"/>
      <c r="I47200"/>
      <c r="J47200"/>
      <c r="K47200"/>
      <c r="L47200"/>
      <c r="O47200"/>
      <c r="P47200"/>
      <c r="Q47200"/>
      <c r="R47200"/>
    </row>
    <row r="47201" spans="3:18" x14ac:dyDescent="0.2">
      <c r="C47201"/>
      <c r="E47201"/>
      <c r="F47201"/>
      <c r="G47201"/>
      <c r="H47201"/>
      <c r="I47201"/>
      <c r="J47201"/>
      <c r="K47201"/>
      <c r="L47201"/>
      <c r="O47201"/>
      <c r="P47201"/>
      <c r="Q47201"/>
      <c r="R47201"/>
    </row>
    <row r="47202" spans="3:18" x14ac:dyDescent="0.2">
      <c r="C47202"/>
      <c r="E47202"/>
      <c r="F47202"/>
      <c r="G47202"/>
      <c r="H47202"/>
      <c r="I47202"/>
      <c r="J47202"/>
      <c r="K47202"/>
      <c r="L47202"/>
      <c r="O47202"/>
      <c r="P47202"/>
      <c r="Q47202"/>
      <c r="R47202"/>
    </row>
    <row r="47203" spans="3:18" x14ac:dyDescent="0.2">
      <c r="C47203"/>
      <c r="E47203"/>
      <c r="F47203"/>
      <c r="G47203"/>
      <c r="H47203"/>
      <c r="I47203"/>
      <c r="J47203"/>
      <c r="K47203"/>
      <c r="L47203"/>
      <c r="O47203"/>
      <c r="P47203"/>
      <c r="Q47203"/>
      <c r="R47203"/>
    </row>
    <row r="47204" spans="3:18" x14ac:dyDescent="0.2">
      <c r="C47204"/>
      <c r="E47204"/>
      <c r="F47204"/>
      <c r="G47204"/>
      <c r="H47204"/>
      <c r="I47204"/>
      <c r="J47204"/>
      <c r="K47204"/>
      <c r="L47204"/>
      <c r="O47204"/>
      <c r="P47204"/>
      <c r="Q47204"/>
      <c r="R47204"/>
    </row>
    <row r="47205" spans="3:18" x14ac:dyDescent="0.2">
      <c r="C47205"/>
      <c r="E47205"/>
      <c r="F47205"/>
      <c r="G47205"/>
      <c r="H47205"/>
      <c r="I47205"/>
      <c r="J47205"/>
      <c r="K47205"/>
      <c r="L47205"/>
      <c r="O47205"/>
      <c r="P47205"/>
      <c r="Q47205"/>
      <c r="R47205"/>
    </row>
    <row r="47206" spans="3:18" x14ac:dyDescent="0.2">
      <c r="C47206"/>
      <c r="E47206"/>
      <c r="F47206"/>
      <c r="G47206"/>
      <c r="H47206"/>
      <c r="I47206"/>
      <c r="J47206"/>
      <c r="K47206"/>
      <c r="L47206"/>
      <c r="O47206"/>
      <c r="P47206"/>
      <c r="Q47206"/>
      <c r="R47206"/>
    </row>
    <row r="47207" spans="3:18" x14ac:dyDescent="0.2">
      <c r="C47207"/>
      <c r="E47207"/>
      <c r="F47207"/>
      <c r="G47207"/>
      <c r="H47207"/>
      <c r="I47207"/>
      <c r="J47207"/>
      <c r="K47207"/>
      <c r="L47207"/>
      <c r="O47207"/>
      <c r="P47207"/>
      <c r="Q47207"/>
      <c r="R47207"/>
    </row>
    <row r="47208" spans="3:18" x14ac:dyDescent="0.2">
      <c r="C47208"/>
      <c r="E47208"/>
      <c r="F47208"/>
      <c r="G47208"/>
      <c r="H47208"/>
      <c r="I47208"/>
      <c r="J47208"/>
      <c r="K47208"/>
      <c r="L47208"/>
      <c r="O47208"/>
      <c r="P47208"/>
      <c r="Q47208"/>
      <c r="R47208"/>
    </row>
    <row r="47209" spans="3:18" x14ac:dyDescent="0.2">
      <c r="C47209"/>
      <c r="E47209"/>
      <c r="F47209"/>
      <c r="G47209"/>
      <c r="H47209"/>
      <c r="I47209"/>
      <c r="J47209"/>
      <c r="K47209"/>
      <c r="L47209"/>
      <c r="O47209"/>
      <c r="P47209"/>
      <c r="Q47209"/>
      <c r="R47209"/>
    </row>
    <row r="47210" spans="3:18" x14ac:dyDescent="0.2">
      <c r="C47210"/>
      <c r="E47210"/>
      <c r="F47210"/>
      <c r="G47210"/>
      <c r="H47210"/>
      <c r="I47210"/>
      <c r="J47210"/>
      <c r="K47210"/>
      <c r="L47210"/>
      <c r="O47210"/>
      <c r="P47210"/>
      <c r="Q47210"/>
      <c r="R47210"/>
    </row>
    <row r="47211" spans="3:18" x14ac:dyDescent="0.2">
      <c r="C47211"/>
      <c r="E47211"/>
      <c r="F47211"/>
      <c r="G47211"/>
      <c r="H47211"/>
      <c r="I47211"/>
      <c r="J47211"/>
      <c r="K47211"/>
      <c r="L47211"/>
      <c r="O47211"/>
      <c r="P47211"/>
      <c r="Q47211"/>
      <c r="R47211"/>
    </row>
    <row r="47212" spans="3:18" x14ac:dyDescent="0.2">
      <c r="C47212"/>
      <c r="E47212"/>
      <c r="F47212"/>
      <c r="G47212"/>
      <c r="H47212"/>
      <c r="I47212"/>
      <c r="J47212"/>
      <c r="K47212"/>
      <c r="L47212"/>
      <c r="O47212"/>
      <c r="P47212"/>
      <c r="Q47212"/>
      <c r="R47212"/>
    </row>
    <row r="47213" spans="3:18" x14ac:dyDescent="0.2">
      <c r="C47213"/>
      <c r="E47213"/>
      <c r="F47213"/>
      <c r="G47213"/>
      <c r="H47213"/>
      <c r="I47213"/>
      <c r="J47213"/>
      <c r="K47213"/>
      <c r="L47213"/>
      <c r="O47213"/>
      <c r="P47213"/>
      <c r="Q47213"/>
      <c r="R47213"/>
    </row>
    <row r="47214" spans="3:18" x14ac:dyDescent="0.2">
      <c r="C47214"/>
      <c r="E47214"/>
      <c r="F47214"/>
      <c r="G47214"/>
      <c r="H47214"/>
      <c r="I47214"/>
      <c r="J47214"/>
      <c r="K47214"/>
      <c r="L47214"/>
      <c r="O47214"/>
      <c r="P47214"/>
      <c r="Q47214"/>
      <c r="R47214"/>
    </row>
    <row r="47215" spans="3:18" x14ac:dyDescent="0.2">
      <c r="C47215"/>
      <c r="E47215"/>
      <c r="F47215"/>
      <c r="G47215"/>
      <c r="H47215"/>
      <c r="I47215"/>
      <c r="J47215"/>
      <c r="K47215"/>
      <c r="L47215"/>
      <c r="O47215"/>
      <c r="P47215"/>
      <c r="Q47215"/>
      <c r="R47215"/>
    </row>
    <row r="47216" spans="3:18" x14ac:dyDescent="0.2">
      <c r="C47216"/>
      <c r="E47216"/>
      <c r="F47216"/>
      <c r="G47216"/>
      <c r="H47216"/>
      <c r="I47216"/>
      <c r="J47216"/>
      <c r="K47216"/>
      <c r="L47216"/>
      <c r="O47216"/>
      <c r="P47216"/>
      <c r="Q47216"/>
      <c r="R47216"/>
    </row>
    <row r="47217" spans="3:18" x14ac:dyDescent="0.2">
      <c r="C47217"/>
      <c r="E47217"/>
      <c r="F47217"/>
      <c r="G47217"/>
      <c r="H47217"/>
      <c r="I47217"/>
      <c r="J47217"/>
      <c r="K47217"/>
      <c r="L47217"/>
      <c r="O47217"/>
      <c r="P47217"/>
      <c r="Q47217"/>
      <c r="R47217"/>
    </row>
    <row r="47218" spans="3:18" x14ac:dyDescent="0.2">
      <c r="C47218"/>
      <c r="E47218"/>
      <c r="F47218"/>
      <c r="G47218"/>
      <c r="H47218"/>
      <c r="I47218"/>
      <c r="J47218"/>
      <c r="K47218"/>
      <c r="L47218"/>
      <c r="O47218"/>
      <c r="P47218"/>
      <c r="Q47218"/>
      <c r="R47218"/>
    </row>
    <row r="47219" spans="3:18" x14ac:dyDescent="0.2">
      <c r="C47219"/>
      <c r="E47219"/>
      <c r="F47219"/>
      <c r="G47219"/>
      <c r="H47219"/>
      <c r="I47219"/>
      <c r="J47219"/>
      <c r="K47219"/>
      <c r="L47219"/>
      <c r="O47219"/>
      <c r="P47219"/>
      <c r="Q47219"/>
      <c r="R47219"/>
    </row>
    <row r="47220" spans="3:18" x14ac:dyDescent="0.2">
      <c r="C47220"/>
      <c r="E47220"/>
      <c r="F47220"/>
      <c r="G47220"/>
      <c r="H47220"/>
      <c r="I47220"/>
      <c r="J47220"/>
      <c r="K47220"/>
      <c r="L47220"/>
      <c r="O47220"/>
      <c r="P47220"/>
      <c r="Q47220"/>
      <c r="R47220"/>
    </row>
    <row r="47221" spans="3:18" x14ac:dyDescent="0.2">
      <c r="C47221"/>
      <c r="E47221"/>
      <c r="F47221"/>
      <c r="G47221"/>
      <c r="H47221"/>
      <c r="I47221"/>
      <c r="J47221"/>
      <c r="K47221"/>
      <c r="L47221"/>
      <c r="O47221"/>
      <c r="P47221"/>
      <c r="Q47221"/>
      <c r="R47221"/>
    </row>
    <row r="47222" spans="3:18" x14ac:dyDescent="0.2">
      <c r="C47222"/>
      <c r="E47222"/>
      <c r="F47222"/>
      <c r="G47222"/>
      <c r="H47222"/>
      <c r="I47222"/>
      <c r="J47222"/>
      <c r="K47222"/>
      <c r="L47222"/>
      <c r="O47222"/>
      <c r="P47222"/>
      <c r="Q47222"/>
      <c r="R47222"/>
    </row>
    <row r="47223" spans="3:18" x14ac:dyDescent="0.2">
      <c r="C47223"/>
      <c r="E47223"/>
      <c r="F47223"/>
      <c r="G47223"/>
      <c r="H47223"/>
      <c r="I47223"/>
      <c r="J47223"/>
      <c r="K47223"/>
      <c r="L47223"/>
      <c r="O47223"/>
      <c r="P47223"/>
      <c r="Q47223"/>
      <c r="R47223"/>
    </row>
    <row r="47224" spans="3:18" x14ac:dyDescent="0.2">
      <c r="C47224"/>
      <c r="E47224"/>
      <c r="F47224"/>
      <c r="G47224"/>
      <c r="H47224"/>
      <c r="I47224"/>
      <c r="J47224"/>
      <c r="K47224"/>
      <c r="L47224"/>
      <c r="O47224"/>
      <c r="P47224"/>
      <c r="Q47224"/>
      <c r="R47224"/>
    </row>
    <row r="47225" spans="3:18" x14ac:dyDescent="0.2">
      <c r="C47225"/>
      <c r="E47225"/>
      <c r="F47225"/>
      <c r="G47225"/>
      <c r="H47225"/>
      <c r="I47225"/>
      <c r="J47225"/>
      <c r="K47225"/>
      <c r="L47225"/>
      <c r="O47225"/>
      <c r="P47225"/>
      <c r="Q47225"/>
      <c r="R47225"/>
    </row>
    <row r="47226" spans="3:18" x14ac:dyDescent="0.2">
      <c r="C47226"/>
      <c r="E47226"/>
      <c r="F47226"/>
      <c r="G47226"/>
      <c r="H47226"/>
      <c r="I47226"/>
      <c r="J47226"/>
      <c r="K47226"/>
      <c r="L47226"/>
      <c r="O47226"/>
      <c r="P47226"/>
      <c r="Q47226"/>
      <c r="R47226"/>
    </row>
    <row r="47227" spans="3:18" x14ac:dyDescent="0.2">
      <c r="C47227"/>
      <c r="E47227"/>
      <c r="F47227"/>
      <c r="G47227"/>
      <c r="H47227"/>
      <c r="I47227"/>
      <c r="J47227"/>
      <c r="K47227"/>
      <c r="L47227"/>
      <c r="O47227"/>
      <c r="P47227"/>
      <c r="Q47227"/>
      <c r="R47227"/>
    </row>
    <row r="47228" spans="3:18" x14ac:dyDescent="0.2">
      <c r="C47228"/>
      <c r="E47228"/>
      <c r="F47228"/>
      <c r="G47228"/>
      <c r="H47228"/>
      <c r="I47228"/>
      <c r="J47228"/>
      <c r="K47228"/>
      <c r="L47228"/>
      <c r="O47228"/>
      <c r="P47228"/>
      <c r="Q47228"/>
      <c r="R47228"/>
    </row>
    <row r="47229" spans="3:18" x14ac:dyDescent="0.2">
      <c r="C47229"/>
      <c r="E47229"/>
      <c r="F47229"/>
      <c r="G47229"/>
      <c r="H47229"/>
      <c r="I47229"/>
      <c r="J47229"/>
      <c r="K47229"/>
      <c r="L47229"/>
      <c r="O47229"/>
      <c r="P47229"/>
      <c r="Q47229"/>
      <c r="R47229"/>
    </row>
    <row r="47230" spans="3:18" x14ac:dyDescent="0.2">
      <c r="C47230"/>
      <c r="E47230"/>
      <c r="F47230"/>
      <c r="G47230"/>
      <c r="H47230"/>
      <c r="I47230"/>
      <c r="J47230"/>
      <c r="K47230"/>
      <c r="L47230"/>
      <c r="O47230"/>
      <c r="P47230"/>
      <c r="Q47230"/>
      <c r="R47230"/>
    </row>
    <row r="47231" spans="3:18" x14ac:dyDescent="0.2">
      <c r="C47231"/>
      <c r="E47231"/>
      <c r="F47231"/>
      <c r="G47231"/>
      <c r="H47231"/>
      <c r="I47231"/>
      <c r="J47231"/>
      <c r="K47231"/>
      <c r="L47231"/>
      <c r="O47231"/>
      <c r="P47231"/>
      <c r="Q47231"/>
      <c r="R47231"/>
    </row>
    <row r="47232" spans="3:18" x14ac:dyDescent="0.2">
      <c r="C47232"/>
      <c r="E47232"/>
      <c r="F47232"/>
      <c r="G47232"/>
      <c r="H47232"/>
      <c r="I47232"/>
      <c r="J47232"/>
      <c r="K47232"/>
      <c r="L47232"/>
      <c r="O47232"/>
      <c r="P47232"/>
      <c r="Q47232"/>
      <c r="R47232"/>
    </row>
    <row r="47233" spans="3:18" x14ac:dyDescent="0.2">
      <c r="C47233"/>
      <c r="E47233"/>
      <c r="F47233"/>
      <c r="G47233"/>
      <c r="H47233"/>
      <c r="I47233"/>
      <c r="J47233"/>
      <c r="K47233"/>
      <c r="L47233"/>
      <c r="O47233"/>
      <c r="P47233"/>
      <c r="Q47233"/>
      <c r="R47233"/>
    </row>
    <row r="47234" spans="3:18" x14ac:dyDescent="0.2">
      <c r="C47234"/>
      <c r="E47234"/>
      <c r="F47234"/>
      <c r="G47234"/>
      <c r="H47234"/>
      <c r="I47234"/>
      <c r="J47234"/>
      <c r="K47234"/>
      <c r="L47234"/>
      <c r="O47234"/>
      <c r="P47234"/>
      <c r="Q47234"/>
      <c r="R47234"/>
    </row>
    <row r="47235" spans="3:18" x14ac:dyDescent="0.2">
      <c r="C47235"/>
      <c r="E47235"/>
      <c r="F47235"/>
      <c r="G47235"/>
      <c r="H47235"/>
      <c r="I47235"/>
      <c r="J47235"/>
      <c r="K47235"/>
      <c r="L47235"/>
      <c r="O47235"/>
      <c r="P47235"/>
      <c r="Q47235"/>
      <c r="R47235"/>
    </row>
    <row r="47236" spans="3:18" x14ac:dyDescent="0.2">
      <c r="C47236"/>
      <c r="E47236"/>
      <c r="F47236"/>
      <c r="G47236"/>
      <c r="H47236"/>
      <c r="I47236"/>
      <c r="J47236"/>
      <c r="K47236"/>
      <c r="L47236"/>
      <c r="O47236"/>
      <c r="P47236"/>
      <c r="Q47236"/>
      <c r="R47236"/>
    </row>
    <row r="47237" spans="3:18" x14ac:dyDescent="0.2">
      <c r="C47237"/>
      <c r="E47237"/>
      <c r="F47237"/>
      <c r="G47237"/>
      <c r="H47237"/>
      <c r="I47237"/>
      <c r="J47237"/>
      <c r="K47237"/>
      <c r="L47237"/>
      <c r="O47237"/>
      <c r="P47237"/>
      <c r="Q47237"/>
      <c r="R47237"/>
    </row>
    <row r="47238" spans="3:18" x14ac:dyDescent="0.2">
      <c r="C47238"/>
      <c r="E47238"/>
      <c r="F47238"/>
      <c r="G47238"/>
      <c r="H47238"/>
      <c r="I47238"/>
      <c r="J47238"/>
      <c r="K47238"/>
      <c r="L47238"/>
      <c r="O47238"/>
      <c r="P47238"/>
      <c r="Q47238"/>
      <c r="R47238"/>
    </row>
    <row r="47239" spans="3:18" x14ac:dyDescent="0.2">
      <c r="C47239"/>
      <c r="E47239"/>
      <c r="F47239"/>
      <c r="G47239"/>
      <c r="H47239"/>
      <c r="I47239"/>
      <c r="J47239"/>
      <c r="K47239"/>
      <c r="L47239"/>
      <c r="O47239"/>
      <c r="P47239"/>
      <c r="Q47239"/>
      <c r="R47239"/>
    </row>
    <row r="47240" spans="3:18" x14ac:dyDescent="0.2">
      <c r="C47240"/>
      <c r="E47240"/>
      <c r="F47240"/>
      <c r="G47240"/>
      <c r="H47240"/>
      <c r="I47240"/>
      <c r="J47240"/>
      <c r="K47240"/>
      <c r="L47240"/>
      <c r="O47240"/>
      <c r="P47240"/>
      <c r="Q47240"/>
      <c r="R47240"/>
    </row>
    <row r="47241" spans="3:18" x14ac:dyDescent="0.2">
      <c r="C47241"/>
      <c r="E47241"/>
      <c r="F47241"/>
      <c r="G47241"/>
      <c r="H47241"/>
      <c r="I47241"/>
      <c r="J47241"/>
      <c r="K47241"/>
      <c r="L47241"/>
      <c r="O47241"/>
      <c r="P47241"/>
      <c r="Q47241"/>
      <c r="R47241"/>
    </row>
    <row r="47242" spans="3:18" x14ac:dyDescent="0.2">
      <c r="C47242"/>
      <c r="E47242"/>
      <c r="F47242"/>
      <c r="G47242"/>
      <c r="H47242"/>
      <c r="I47242"/>
      <c r="J47242"/>
      <c r="K47242"/>
      <c r="L47242"/>
      <c r="O47242"/>
      <c r="P47242"/>
      <c r="Q47242"/>
      <c r="R47242"/>
    </row>
    <row r="47243" spans="3:18" x14ac:dyDescent="0.2">
      <c r="C47243"/>
      <c r="E47243"/>
      <c r="F47243"/>
      <c r="G47243"/>
      <c r="H47243"/>
      <c r="I47243"/>
      <c r="J47243"/>
      <c r="K47243"/>
      <c r="L47243"/>
      <c r="O47243"/>
      <c r="P47243"/>
      <c r="Q47243"/>
      <c r="R47243"/>
    </row>
    <row r="47244" spans="3:18" x14ac:dyDescent="0.2">
      <c r="C47244"/>
      <c r="E47244"/>
      <c r="F47244"/>
      <c r="G47244"/>
      <c r="H47244"/>
      <c r="I47244"/>
      <c r="J47244"/>
      <c r="K47244"/>
      <c r="L47244"/>
      <c r="O47244"/>
      <c r="P47244"/>
      <c r="Q47244"/>
      <c r="R47244"/>
    </row>
    <row r="47245" spans="3:18" x14ac:dyDescent="0.2">
      <c r="C47245"/>
      <c r="E47245"/>
      <c r="F47245"/>
      <c r="G47245"/>
      <c r="H47245"/>
      <c r="I47245"/>
      <c r="J47245"/>
      <c r="K47245"/>
      <c r="L47245"/>
      <c r="O47245"/>
      <c r="P47245"/>
      <c r="Q47245"/>
      <c r="R47245"/>
    </row>
    <row r="47246" spans="3:18" x14ac:dyDescent="0.2">
      <c r="C47246"/>
      <c r="E47246"/>
      <c r="F47246"/>
      <c r="G47246"/>
      <c r="H47246"/>
      <c r="I47246"/>
      <c r="J47246"/>
      <c r="K47246"/>
      <c r="L47246"/>
      <c r="O47246"/>
      <c r="P47246"/>
      <c r="Q47246"/>
      <c r="R47246"/>
    </row>
    <row r="47247" spans="3:18" x14ac:dyDescent="0.2">
      <c r="C47247"/>
      <c r="E47247"/>
      <c r="F47247"/>
      <c r="G47247"/>
      <c r="H47247"/>
      <c r="I47247"/>
      <c r="J47247"/>
      <c r="K47247"/>
      <c r="L47247"/>
      <c r="O47247"/>
      <c r="P47247"/>
      <c r="Q47247"/>
      <c r="R47247"/>
    </row>
    <row r="47248" spans="3:18" x14ac:dyDescent="0.2">
      <c r="C47248"/>
      <c r="E47248"/>
      <c r="F47248"/>
      <c r="G47248"/>
      <c r="H47248"/>
      <c r="I47248"/>
      <c r="J47248"/>
      <c r="K47248"/>
      <c r="L47248"/>
      <c r="O47248"/>
      <c r="P47248"/>
      <c r="Q47248"/>
      <c r="R47248"/>
    </row>
    <row r="47249" spans="3:18" x14ac:dyDescent="0.2">
      <c r="C47249"/>
      <c r="E47249"/>
      <c r="F47249"/>
      <c r="G47249"/>
      <c r="H47249"/>
      <c r="I47249"/>
      <c r="J47249"/>
      <c r="K47249"/>
      <c r="L47249"/>
      <c r="O47249"/>
      <c r="P47249"/>
      <c r="Q47249"/>
      <c r="R47249"/>
    </row>
    <row r="47250" spans="3:18" x14ac:dyDescent="0.2">
      <c r="C47250"/>
      <c r="E47250"/>
      <c r="F47250"/>
      <c r="G47250"/>
      <c r="H47250"/>
      <c r="I47250"/>
      <c r="J47250"/>
      <c r="K47250"/>
      <c r="L47250"/>
      <c r="O47250"/>
      <c r="P47250"/>
      <c r="Q47250"/>
      <c r="R47250"/>
    </row>
    <row r="47251" spans="3:18" x14ac:dyDescent="0.2">
      <c r="C47251"/>
      <c r="E47251"/>
      <c r="F47251"/>
      <c r="G47251"/>
      <c r="H47251"/>
      <c r="I47251"/>
      <c r="J47251"/>
      <c r="K47251"/>
      <c r="L47251"/>
      <c r="O47251"/>
      <c r="P47251"/>
      <c r="Q47251"/>
      <c r="R47251"/>
    </row>
    <row r="47252" spans="3:18" x14ac:dyDescent="0.2">
      <c r="C47252"/>
      <c r="E47252"/>
      <c r="F47252"/>
      <c r="G47252"/>
      <c r="H47252"/>
      <c r="I47252"/>
      <c r="J47252"/>
      <c r="K47252"/>
      <c r="L47252"/>
      <c r="O47252"/>
      <c r="P47252"/>
      <c r="Q47252"/>
      <c r="R47252"/>
    </row>
    <row r="47253" spans="3:18" x14ac:dyDescent="0.2">
      <c r="C47253"/>
      <c r="E47253"/>
      <c r="F47253"/>
      <c r="G47253"/>
      <c r="H47253"/>
      <c r="I47253"/>
      <c r="J47253"/>
      <c r="K47253"/>
      <c r="L47253"/>
      <c r="O47253"/>
      <c r="P47253"/>
      <c r="Q47253"/>
      <c r="R47253"/>
    </row>
    <row r="47254" spans="3:18" x14ac:dyDescent="0.2">
      <c r="C47254"/>
      <c r="E47254"/>
      <c r="F47254"/>
      <c r="G47254"/>
      <c r="H47254"/>
      <c r="I47254"/>
      <c r="J47254"/>
      <c r="K47254"/>
      <c r="L47254"/>
      <c r="O47254"/>
      <c r="P47254"/>
      <c r="Q47254"/>
      <c r="R47254"/>
    </row>
    <row r="47255" spans="3:18" x14ac:dyDescent="0.2">
      <c r="C47255"/>
      <c r="E47255"/>
      <c r="F47255"/>
      <c r="G47255"/>
      <c r="H47255"/>
      <c r="I47255"/>
      <c r="J47255"/>
      <c r="K47255"/>
      <c r="L47255"/>
      <c r="O47255"/>
      <c r="P47255"/>
      <c r="Q47255"/>
      <c r="R47255"/>
    </row>
    <row r="47256" spans="3:18" x14ac:dyDescent="0.2">
      <c r="C47256"/>
      <c r="E47256"/>
      <c r="F47256"/>
      <c r="G47256"/>
      <c r="H47256"/>
      <c r="I47256"/>
      <c r="J47256"/>
      <c r="K47256"/>
      <c r="L47256"/>
      <c r="O47256"/>
      <c r="P47256"/>
      <c r="Q47256"/>
      <c r="R47256"/>
    </row>
    <row r="47257" spans="3:18" x14ac:dyDescent="0.2">
      <c r="C47257"/>
      <c r="E47257"/>
      <c r="F47257"/>
      <c r="G47257"/>
      <c r="H47257"/>
      <c r="I47257"/>
      <c r="J47257"/>
      <c r="K47257"/>
      <c r="L47257"/>
      <c r="O47257"/>
      <c r="P47257"/>
      <c r="Q47257"/>
      <c r="R47257"/>
    </row>
    <row r="47258" spans="3:18" x14ac:dyDescent="0.2">
      <c r="C47258"/>
      <c r="E47258"/>
      <c r="F47258"/>
      <c r="G47258"/>
      <c r="H47258"/>
      <c r="I47258"/>
      <c r="J47258"/>
      <c r="K47258"/>
      <c r="L47258"/>
      <c r="O47258"/>
      <c r="P47258"/>
      <c r="Q47258"/>
      <c r="R47258"/>
    </row>
    <row r="47259" spans="3:18" x14ac:dyDescent="0.2">
      <c r="C47259"/>
      <c r="E47259"/>
      <c r="F47259"/>
      <c r="G47259"/>
      <c r="H47259"/>
      <c r="I47259"/>
      <c r="J47259"/>
      <c r="K47259"/>
      <c r="L47259"/>
      <c r="O47259"/>
      <c r="P47259"/>
      <c r="Q47259"/>
      <c r="R47259"/>
    </row>
    <row r="47260" spans="3:18" x14ac:dyDescent="0.2">
      <c r="C47260"/>
      <c r="E47260"/>
      <c r="F47260"/>
      <c r="G47260"/>
      <c r="H47260"/>
      <c r="I47260"/>
      <c r="J47260"/>
      <c r="K47260"/>
      <c r="L47260"/>
      <c r="O47260"/>
      <c r="P47260"/>
      <c r="Q47260"/>
      <c r="R47260"/>
    </row>
    <row r="47261" spans="3:18" x14ac:dyDescent="0.2">
      <c r="C47261"/>
      <c r="E47261"/>
      <c r="F47261"/>
      <c r="G47261"/>
      <c r="H47261"/>
      <c r="I47261"/>
      <c r="J47261"/>
      <c r="K47261"/>
      <c r="L47261"/>
      <c r="O47261"/>
      <c r="P47261"/>
      <c r="Q47261"/>
      <c r="R47261"/>
    </row>
    <row r="47262" spans="3:18" x14ac:dyDescent="0.2">
      <c r="C47262"/>
      <c r="E47262"/>
      <c r="F47262"/>
      <c r="G47262"/>
      <c r="H47262"/>
      <c r="I47262"/>
      <c r="J47262"/>
      <c r="K47262"/>
      <c r="L47262"/>
      <c r="O47262"/>
      <c r="P47262"/>
      <c r="Q47262"/>
      <c r="R47262"/>
    </row>
    <row r="47263" spans="3:18" x14ac:dyDescent="0.2">
      <c r="C47263"/>
      <c r="E47263"/>
      <c r="F47263"/>
      <c r="G47263"/>
      <c r="H47263"/>
      <c r="I47263"/>
      <c r="J47263"/>
      <c r="K47263"/>
      <c r="L47263"/>
      <c r="O47263"/>
      <c r="P47263"/>
      <c r="Q47263"/>
      <c r="R47263"/>
    </row>
    <row r="47264" spans="3:18" x14ac:dyDescent="0.2">
      <c r="C47264"/>
      <c r="E47264"/>
      <c r="F47264"/>
      <c r="G47264"/>
      <c r="H47264"/>
      <c r="I47264"/>
      <c r="J47264"/>
      <c r="K47264"/>
      <c r="L47264"/>
      <c r="O47264"/>
      <c r="P47264"/>
      <c r="Q47264"/>
      <c r="R47264"/>
    </row>
    <row r="47265" spans="3:18" x14ac:dyDescent="0.2">
      <c r="C47265"/>
      <c r="E47265"/>
      <c r="F47265"/>
      <c r="G47265"/>
      <c r="H47265"/>
      <c r="I47265"/>
      <c r="J47265"/>
      <c r="K47265"/>
      <c r="L47265"/>
      <c r="O47265"/>
      <c r="P47265"/>
      <c r="Q47265"/>
      <c r="R47265"/>
    </row>
    <row r="47266" spans="3:18" x14ac:dyDescent="0.2">
      <c r="C47266"/>
      <c r="E47266"/>
      <c r="F47266"/>
      <c r="G47266"/>
      <c r="H47266"/>
      <c r="I47266"/>
      <c r="J47266"/>
      <c r="K47266"/>
      <c r="L47266"/>
      <c r="O47266"/>
      <c r="P47266"/>
      <c r="Q47266"/>
      <c r="R47266"/>
    </row>
    <row r="47267" spans="3:18" x14ac:dyDescent="0.2">
      <c r="C47267"/>
      <c r="E47267"/>
      <c r="F47267"/>
      <c r="G47267"/>
      <c r="H47267"/>
      <c r="I47267"/>
      <c r="J47267"/>
      <c r="K47267"/>
      <c r="L47267"/>
      <c r="O47267"/>
      <c r="P47267"/>
      <c r="Q47267"/>
      <c r="R47267"/>
    </row>
    <row r="47268" spans="3:18" x14ac:dyDescent="0.2">
      <c r="C47268"/>
      <c r="E47268"/>
      <c r="F47268"/>
      <c r="G47268"/>
      <c r="H47268"/>
      <c r="I47268"/>
      <c r="J47268"/>
      <c r="K47268"/>
      <c r="L47268"/>
      <c r="O47268"/>
      <c r="P47268"/>
      <c r="Q47268"/>
      <c r="R47268"/>
    </row>
    <row r="47269" spans="3:18" x14ac:dyDescent="0.2">
      <c r="C47269"/>
      <c r="E47269"/>
      <c r="F47269"/>
      <c r="G47269"/>
      <c r="H47269"/>
      <c r="I47269"/>
      <c r="J47269"/>
      <c r="K47269"/>
      <c r="L47269"/>
      <c r="O47269"/>
      <c r="P47269"/>
      <c r="Q47269"/>
      <c r="R47269"/>
    </row>
    <row r="47270" spans="3:18" x14ac:dyDescent="0.2">
      <c r="C47270"/>
      <c r="E47270"/>
      <c r="F47270"/>
      <c r="G47270"/>
      <c r="H47270"/>
      <c r="I47270"/>
      <c r="J47270"/>
      <c r="K47270"/>
      <c r="L47270"/>
      <c r="O47270"/>
      <c r="P47270"/>
      <c r="Q47270"/>
      <c r="R47270"/>
    </row>
    <row r="47271" spans="3:18" x14ac:dyDescent="0.2">
      <c r="C47271"/>
      <c r="E47271"/>
      <c r="F47271"/>
      <c r="G47271"/>
      <c r="H47271"/>
      <c r="I47271"/>
      <c r="J47271"/>
      <c r="K47271"/>
      <c r="L47271"/>
      <c r="O47271"/>
      <c r="P47271"/>
      <c r="Q47271"/>
      <c r="R47271"/>
    </row>
    <row r="47272" spans="3:18" x14ac:dyDescent="0.2">
      <c r="C47272"/>
      <c r="E47272"/>
      <c r="F47272"/>
      <c r="G47272"/>
      <c r="H47272"/>
      <c r="I47272"/>
      <c r="J47272"/>
      <c r="K47272"/>
      <c r="L47272"/>
      <c r="O47272"/>
      <c r="P47272"/>
      <c r="Q47272"/>
      <c r="R47272"/>
    </row>
    <row r="47273" spans="3:18" x14ac:dyDescent="0.2">
      <c r="C47273"/>
      <c r="E47273"/>
      <c r="F47273"/>
      <c r="G47273"/>
      <c r="H47273"/>
      <c r="I47273"/>
      <c r="J47273"/>
      <c r="K47273"/>
      <c r="L47273"/>
      <c r="O47273"/>
      <c r="P47273"/>
      <c r="Q47273"/>
      <c r="R47273"/>
    </row>
    <row r="47274" spans="3:18" x14ac:dyDescent="0.2">
      <c r="C47274"/>
      <c r="E47274"/>
      <c r="F47274"/>
      <c r="G47274"/>
      <c r="H47274"/>
      <c r="I47274"/>
      <c r="J47274"/>
      <c r="K47274"/>
      <c r="L47274"/>
      <c r="O47274"/>
      <c r="P47274"/>
      <c r="Q47274"/>
      <c r="R47274"/>
    </row>
    <row r="47275" spans="3:18" x14ac:dyDescent="0.2">
      <c r="C47275"/>
      <c r="E47275"/>
      <c r="F47275"/>
      <c r="G47275"/>
      <c r="H47275"/>
      <c r="I47275"/>
      <c r="J47275"/>
      <c r="K47275"/>
      <c r="L47275"/>
      <c r="O47275"/>
      <c r="P47275"/>
      <c r="Q47275"/>
      <c r="R47275"/>
    </row>
    <row r="47276" spans="3:18" x14ac:dyDescent="0.2">
      <c r="C47276"/>
      <c r="E47276"/>
      <c r="F47276"/>
      <c r="G47276"/>
      <c r="H47276"/>
      <c r="I47276"/>
      <c r="J47276"/>
      <c r="K47276"/>
      <c r="L47276"/>
      <c r="O47276"/>
      <c r="P47276"/>
      <c r="Q47276"/>
      <c r="R47276"/>
    </row>
    <row r="47277" spans="3:18" x14ac:dyDescent="0.2">
      <c r="C47277"/>
      <c r="E47277"/>
      <c r="F47277"/>
      <c r="G47277"/>
      <c r="H47277"/>
      <c r="I47277"/>
      <c r="J47277"/>
      <c r="K47277"/>
      <c r="L47277"/>
      <c r="O47277"/>
      <c r="P47277"/>
      <c r="Q47277"/>
      <c r="R47277"/>
    </row>
    <row r="47278" spans="3:18" x14ac:dyDescent="0.2">
      <c r="C47278"/>
      <c r="E47278"/>
      <c r="F47278"/>
      <c r="G47278"/>
      <c r="H47278"/>
      <c r="I47278"/>
      <c r="J47278"/>
      <c r="K47278"/>
      <c r="L47278"/>
      <c r="O47278"/>
      <c r="P47278"/>
      <c r="Q47278"/>
      <c r="R47278"/>
    </row>
    <row r="47279" spans="3:18" x14ac:dyDescent="0.2">
      <c r="C47279"/>
      <c r="E47279"/>
      <c r="F47279"/>
      <c r="G47279"/>
      <c r="H47279"/>
      <c r="I47279"/>
      <c r="J47279"/>
      <c r="K47279"/>
      <c r="L47279"/>
      <c r="O47279"/>
      <c r="P47279"/>
      <c r="Q47279"/>
      <c r="R47279"/>
    </row>
    <row r="47280" spans="3:18" x14ac:dyDescent="0.2">
      <c r="C47280"/>
      <c r="E47280"/>
      <c r="F47280"/>
      <c r="G47280"/>
      <c r="H47280"/>
      <c r="I47280"/>
      <c r="J47280"/>
      <c r="K47280"/>
      <c r="L47280"/>
      <c r="O47280"/>
      <c r="P47280"/>
      <c r="Q47280"/>
      <c r="R47280"/>
    </row>
    <row r="47281" spans="3:18" x14ac:dyDescent="0.2">
      <c r="C47281"/>
      <c r="E47281"/>
      <c r="F47281"/>
      <c r="G47281"/>
      <c r="H47281"/>
      <c r="I47281"/>
      <c r="J47281"/>
      <c r="K47281"/>
      <c r="L47281"/>
      <c r="O47281"/>
      <c r="P47281"/>
      <c r="Q47281"/>
      <c r="R47281"/>
    </row>
    <row r="47282" spans="3:18" x14ac:dyDescent="0.2">
      <c r="C47282"/>
      <c r="E47282"/>
      <c r="F47282"/>
      <c r="G47282"/>
      <c r="H47282"/>
      <c r="I47282"/>
      <c r="J47282"/>
      <c r="K47282"/>
      <c r="L47282"/>
      <c r="O47282"/>
      <c r="P47282"/>
      <c r="Q47282"/>
      <c r="R47282"/>
    </row>
    <row r="47283" spans="3:18" x14ac:dyDescent="0.2">
      <c r="C47283"/>
      <c r="E47283"/>
      <c r="F47283"/>
      <c r="G47283"/>
      <c r="H47283"/>
      <c r="I47283"/>
      <c r="J47283"/>
      <c r="K47283"/>
      <c r="L47283"/>
      <c r="O47283"/>
      <c r="P47283"/>
      <c r="Q47283"/>
      <c r="R47283"/>
    </row>
    <row r="47284" spans="3:18" x14ac:dyDescent="0.2">
      <c r="C47284"/>
      <c r="E47284"/>
      <c r="F47284"/>
      <c r="G47284"/>
      <c r="H47284"/>
      <c r="I47284"/>
      <c r="J47284"/>
      <c r="K47284"/>
      <c r="L47284"/>
      <c r="O47284"/>
      <c r="P47284"/>
      <c r="Q47284"/>
      <c r="R47284"/>
    </row>
    <row r="47285" spans="3:18" x14ac:dyDescent="0.2">
      <c r="C47285"/>
      <c r="E47285"/>
      <c r="F47285"/>
      <c r="G47285"/>
      <c r="H47285"/>
      <c r="I47285"/>
      <c r="J47285"/>
      <c r="K47285"/>
      <c r="L47285"/>
      <c r="O47285"/>
      <c r="P47285"/>
      <c r="Q47285"/>
      <c r="R47285"/>
    </row>
    <row r="47286" spans="3:18" x14ac:dyDescent="0.2">
      <c r="C47286"/>
      <c r="E47286"/>
      <c r="F47286"/>
      <c r="G47286"/>
      <c r="H47286"/>
      <c r="I47286"/>
      <c r="J47286"/>
      <c r="K47286"/>
      <c r="L47286"/>
      <c r="O47286"/>
      <c r="P47286"/>
      <c r="Q47286"/>
      <c r="R47286"/>
    </row>
    <row r="47287" spans="3:18" x14ac:dyDescent="0.2">
      <c r="C47287"/>
      <c r="E47287"/>
      <c r="F47287"/>
      <c r="G47287"/>
      <c r="H47287"/>
      <c r="I47287"/>
      <c r="J47287"/>
      <c r="K47287"/>
      <c r="L47287"/>
      <c r="O47287"/>
      <c r="P47287"/>
      <c r="Q47287"/>
      <c r="R47287"/>
    </row>
    <row r="47288" spans="3:18" x14ac:dyDescent="0.2">
      <c r="C47288"/>
      <c r="E47288"/>
      <c r="F47288"/>
      <c r="G47288"/>
      <c r="H47288"/>
      <c r="I47288"/>
      <c r="J47288"/>
      <c r="K47288"/>
      <c r="L47288"/>
      <c r="O47288"/>
      <c r="P47288"/>
      <c r="Q47288"/>
      <c r="R47288"/>
    </row>
    <row r="47289" spans="3:18" x14ac:dyDescent="0.2">
      <c r="C47289"/>
      <c r="E47289"/>
      <c r="F47289"/>
      <c r="G47289"/>
      <c r="H47289"/>
      <c r="I47289"/>
      <c r="J47289"/>
      <c r="K47289"/>
      <c r="L47289"/>
      <c r="O47289"/>
      <c r="P47289"/>
      <c r="Q47289"/>
      <c r="R47289"/>
    </row>
    <row r="47290" spans="3:18" x14ac:dyDescent="0.2">
      <c r="C47290"/>
      <c r="E47290"/>
      <c r="F47290"/>
      <c r="G47290"/>
      <c r="H47290"/>
      <c r="I47290"/>
      <c r="J47290"/>
      <c r="K47290"/>
      <c r="L47290"/>
      <c r="O47290"/>
      <c r="P47290"/>
      <c r="Q47290"/>
      <c r="R47290"/>
    </row>
    <row r="47291" spans="3:18" x14ac:dyDescent="0.2">
      <c r="C47291"/>
      <c r="E47291"/>
      <c r="F47291"/>
      <c r="G47291"/>
      <c r="H47291"/>
      <c r="I47291"/>
      <c r="J47291"/>
      <c r="K47291"/>
      <c r="L47291"/>
      <c r="O47291"/>
      <c r="P47291"/>
      <c r="Q47291"/>
      <c r="R47291"/>
    </row>
    <row r="47292" spans="3:18" x14ac:dyDescent="0.2">
      <c r="C47292"/>
      <c r="E47292"/>
      <c r="F47292"/>
      <c r="G47292"/>
      <c r="H47292"/>
      <c r="I47292"/>
      <c r="J47292"/>
      <c r="K47292"/>
      <c r="L47292"/>
      <c r="O47292"/>
      <c r="P47292"/>
      <c r="Q47292"/>
      <c r="R47292"/>
    </row>
    <row r="47293" spans="3:18" x14ac:dyDescent="0.2">
      <c r="C47293"/>
      <c r="E47293"/>
      <c r="F47293"/>
      <c r="G47293"/>
      <c r="H47293"/>
      <c r="I47293"/>
      <c r="J47293"/>
      <c r="K47293"/>
      <c r="L47293"/>
      <c r="O47293"/>
      <c r="P47293"/>
      <c r="Q47293"/>
      <c r="R47293"/>
    </row>
    <row r="47294" spans="3:18" x14ac:dyDescent="0.2">
      <c r="C47294"/>
      <c r="E47294"/>
      <c r="F47294"/>
      <c r="G47294"/>
      <c r="H47294"/>
      <c r="I47294"/>
      <c r="J47294"/>
      <c r="K47294"/>
      <c r="L47294"/>
      <c r="O47294"/>
      <c r="P47294"/>
      <c r="Q47294"/>
      <c r="R47294"/>
    </row>
    <row r="47295" spans="3:18" x14ac:dyDescent="0.2">
      <c r="C47295"/>
      <c r="E47295"/>
      <c r="F47295"/>
      <c r="G47295"/>
      <c r="H47295"/>
      <c r="I47295"/>
      <c r="J47295"/>
      <c r="K47295"/>
      <c r="L47295"/>
      <c r="O47295"/>
      <c r="P47295"/>
      <c r="Q47295"/>
      <c r="R47295"/>
    </row>
    <row r="47296" spans="3:18" x14ac:dyDescent="0.2">
      <c r="C47296"/>
      <c r="E47296"/>
      <c r="F47296"/>
      <c r="G47296"/>
      <c r="H47296"/>
      <c r="I47296"/>
      <c r="J47296"/>
      <c r="K47296"/>
      <c r="L47296"/>
      <c r="O47296"/>
      <c r="P47296"/>
      <c r="Q47296"/>
      <c r="R47296"/>
    </row>
    <row r="47297" spans="3:18" x14ac:dyDescent="0.2">
      <c r="C47297"/>
      <c r="E47297"/>
      <c r="F47297"/>
      <c r="G47297"/>
      <c r="H47297"/>
      <c r="I47297"/>
      <c r="J47297"/>
      <c r="K47297"/>
      <c r="L47297"/>
      <c r="O47297"/>
      <c r="P47297"/>
      <c r="Q47297"/>
      <c r="R47297"/>
    </row>
    <row r="47298" spans="3:18" x14ac:dyDescent="0.2">
      <c r="C47298"/>
      <c r="E47298"/>
      <c r="F47298"/>
      <c r="G47298"/>
      <c r="H47298"/>
      <c r="I47298"/>
      <c r="J47298"/>
      <c r="K47298"/>
      <c r="L47298"/>
      <c r="O47298"/>
      <c r="P47298"/>
      <c r="Q47298"/>
      <c r="R47298"/>
    </row>
    <row r="47299" spans="3:18" x14ac:dyDescent="0.2">
      <c r="C47299"/>
      <c r="E47299"/>
      <c r="F47299"/>
      <c r="G47299"/>
      <c r="H47299"/>
      <c r="I47299"/>
      <c r="J47299"/>
      <c r="K47299"/>
      <c r="L47299"/>
      <c r="O47299"/>
      <c r="P47299"/>
      <c r="Q47299"/>
      <c r="R47299"/>
    </row>
    <row r="47300" spans="3:18" x14ac:dyDescent="0.2">
      <c r="C47300"/>
      <c r="E47300"/>
      <c r="F47300"/>
      <c r="G47300"/>
      <c r="H47300"/>
      <c r="I47300"/>
      <c r="J47300"/>
      <c r="K47300"/>
      <c r="L47300"/>
      <c r="O47300"/>
      <c r="P47300"/>
      <c r="Q47300"/>
      <c r="R47300"/>
    </row>
    <row r="47301" spans="3:18" x14ac:dyDescent="0.2">
      <c r="C47301"/>
      <c r="E47301"/>
      <c r="F47301"/>
      <c r="G47301"/>
      <c r="H47301"/>
      <c r="I47301"/>
      <c r="J47301"/>
      <c r="K47301"/>
      <c r="L47301"/>
      <c r="O47301"/>
      <c r="P47301"/>
      <c r="Q47301"/>
      <c r="R47301"/>
    </row>
    <row r="47302" spans="3:18" x14ac:dyDescent="0.2">
      <c r="C47302"/>
      <c r="E47302"/>
      <c r="F47302"/>
      <c r="G47302"/>
      <c r="H47302"/>
      <c r="I47302"/>
      <c r="J47302"/>
      <c r="K47302"/>
      <c r="L47302"/>
      <c r="O47302"/>
      <c r="P47302"/>
      <c r="Q47302"/>
      <c r="R47302"/>
    </row>
    <row r="47303" spans="3:18" x14ac:dyDescent="0.2">
      <c r="C47303"/>
      <c r="E47303"/>
      <c r="F47303"/>
      <c r="G47303"/>
      <c r="H47303"/>
      <c r="I47303"/>
      <c r="J47303"/>
      <c r="K47303"/>
      <c r="L47303"/>
      <c r="O47303"/>
      <c r="P47303"/>
      <c r="Q47303"/>
      <c r="R47303"/>
    </row>
    <row r="47304" spans="3:18" x14ac:dyDescent="0.2">
      <c r="C47304"/>
      <c r="E47304"/>
      <c r="F47304"/>
      <c r="G47304"/>
      <c r="H47304"/>
      <c r="I47304"/>
      <c r="J47304"/>
      <c r="K47304"/>
      <c r="L47304"/>
      <c r="O47304"/>
      <c r="P47304"/>
      <c r="Q47304"/>
      <c r="R47304"/>
    </row>
    <row r="47305" spans="3:18" x14ac:dyDescent="0.2">
      <c r="C47305"/>
      <c r="E47305"/>
      <c r="F47305"/>
      <c r="G47305"/>
      <c r="H47305"/>
      <c r="I47305"/>
      <c r="J47305"/>
      <c r="K47305"/>
      <c r="L47305"/>
      <c r="O47305"/>
      <c r="P47305"/>
      <c r="Q47305"/>
      <c r="R47305"/>
    </row>
    <row r="47306" spans="3:18" x14ac:dyDescent="0.2">
      <c r="C47306"/>
      <c r="E47306"/>
      <c r="F47306"/>
      <c r="G47306"/>
      <c r="H47306"/>
      <c r="I47306"/>
      <c r="J47306"/>
      <c r="K47306"/>
      <c r="L47306"/>
      <c r="O47306"/>
      <c r="P47306"/>
      <c r="Q47306"/>
      <c r="R47306"/>
    </row>
    <row r="47307" spans="3:18" x14ac:dyDescent="0.2">
      <c r="C47307"/>
      <c r="E47307"/>
      <c r="F47307"/>
      <c r="G47307"/>
      <c r="H47307"/>
      <c r="I47307"/>
      <c r="J47307"/>
      <c r="K47307"/>
      <c r="L47307"/>
      <c r="O47307"/>
      <c r="P47307"/>
      <c r="Q47307"/>
      <c r="R47307"/>
    </row>
    <row r="47308" spans="3:18" x14ac:dyDescent="0.2">
      <c r="C47308"/>
      <c r="E47308"/>
      <c r="F47308"/>
      <c r="G47308"/>
      <c r="H47308"/>
      <c r="I47308"/>
      <c r="J47308"/>
      <c r="K47308"/>
      <c r="L47308"/>
      <c r="O47308"/>
      <c r="P47308"/>
      <c r="Q47308"/>
      <c r="R47308"/>
    </row>
    <row r="47309" spans="3:18" x14ac:dyDescent="0.2">
      <c r="C47309"/>
      <c r="E47309"/>
      <c r="F47309"/>
      <c r="G47309"/>
      <c r="H47309"/>
      <c r="I47309"/>
      <c r="J47309"/>
      <c r="K47309"/>
      <c r="L47309"/>
      <c r="O47309"/>
      <c r="P47309"/>
      <c r="Q47309"/>
      <c r="R47309"/>
    </row>
    <row r="47310" spans="3:18" x14ac:dyDescent="0.2">
      <c r="C47310"/>
      <c r="E47310"/>
      <c r="F47310"/>
      <c r="G47310"/>
      <c r="H47310"/>
      <c r="I47310"/>
      <c r="J47310"/>
      <c r="K47310"/>
      <c r="L47310"/>
      <c r="O47310"/>
      <c r="P47310"/>
      <c r="Q47310"/>
      <c r="R47310"/>
    </row>
    <row r="47311" spans="3:18" x14ac:dyDescent="0.2">
      <c r="C47311"/>
      <c r="E47311"/>
      <c r="F47311"/>
      <c r="G47311"/>
      <c r="H47311"/>
      <c r="I47311"/>
      <c r="J47311"/>
      <c r="K47311"/>
      <c r="L47311"/>
      <c r="O47311"/>
      <c r="P47311"/>
      <c r="Q47311"/>
      <c r="R47311"/>
    </row>
    <row r="47312" spans="3:18" x14ac:dyDescent="0.2">
      <c r="C47312"/>
      <c r="E47312"/>
      <c r="F47312"/>
      <c r="G47312"/>
      <c r="H47312"/>
      <c r="I47312"/>
      <c r="J47312"/>
      <c r="K47312"/>
      <c r="L47312"/>
      <c r="O47312"/>
      <c r="P47312"/>
      <c r="Q47312"/>
      <c r="R47312"/>
    </row>
    <row r="47313" spans="3:18" x14ac:dyDescent="0.2">
      <c r="C47313"/>
      <c r="E47313"/>
      <c r="F47313"/>
      <c r="G47313"/>
      <c r="H47313"/>
      <c r="I47313"/>
      <c r="J47313"/>
      <c r="K47313"/>
      <c r="L47313"/>
      <c r="O47313"/>
      <c r="P47313"/>
      <c r="Q47313"/>
      <c r="R47313"/>
    </row>
    <row r="47314" spans="3:18" x14ac:dyDescent="0.2">
      <c r="C47314"/>
      <c r="E47314"/>
      <c r="F47314"/>
      <c r="G47314"/>
      <c r="H47314"/>
      <c r="I47314"/>
      <c r="J47314"/>
      <c r="K47314"/>
      <c r="L47314"/>
      <c r="O47314"/>
      <c r="P47314"/>
      <c r="Q47314"/>
      <c r="R47314"/>
    </row>
    <row r="47315" spans="3:18" x14ac:dyDescent="0.2">
      <c r="C47315"/>
      <c r="E47315"/>
      <c r="F47315"/>
      <c r="G47315"/>
      <c r="H47315"/>
      <c r="I47315"/>
      <c r="J47315"/>
      <c r="K47315"/>
      <c r="L47315"/>
      <c r="O47315"/>
      <c r="P47315"/>
      <c r="Q47315"/>
      <c r="R47315"/>
    </row>
    <row r="47316" spans="3:18" x14ac:dyDescent="0.2">
      <c r="C47316"/>
      <c r="E47316"/>
      <c r="F47316"/>
      <c r="G47316"/>
      <c r="H47316"/>
      <c r="I47316"/>
      <c r="J47316"/>
      <c r="K47316"/>
      <c r="L47316"/>
      <c r="O47316"/>
      <c r="P47316"/>
      <c r="Q47316"/>
      <c r="R47316"/>
    </row>
    <row r="47317" spans="3:18" x14ac:dyDescent="0.2">
      <c r="C47317"/>
      <c r="E47317"/>
      <c r="F47317"/>
      <c r="G47317"/>
      <c r="H47317"/>
      <c r="I47317"/>
      <c r="J47317"/>
      <c r="K47317"/>
      <c r="L47317"/>
      <c r="O47317"/>
      <c r="P47317"/>
      <c r="Q47317"/>
      <c r="R47317"/>
    </row>
    <row r="47318" spans="3:18" x14ac:dyDescent="0.2">
      <c r="C47318"/>
      <c r="E47318"/>
      <c r="F47318"/>
      <c r="G47318"/>
      <c r="H47318"/>
      <c r="I47318"/>
      <c r="J47318"/>
      <c r="K47318"/>
      <c r="L47318"/>
      <c r="O47318"/>
      <c r="P47318"/>
      <c r="Q47318"/>
      <c r="R47318"/>
    </row>
    <row r="47319" spans="3:18" x14ac:dyDescent="0.2">
      <c r="C47319"/>
      <c r="E47319"/>
      <c r="F47319"/>
      <c r="G47319"/>
      <c r="H47319"/>
      <c r="I47319"/>
      <c r="J47319"/>
      <c r="K47319"/>
      <c r="L47319"/>
      <c r="O47319"/>
      <c r="P47319"/>
      <c r="Q47319"/>
      <c r="R47319"/>
    </row>
    <row r="47320" spans="3:18" x14ac:dyDescent="0.2">
      <c r="C47320"/>
      <c r="E47320"/>
      <c r="F47320"/>
      <c r="G47320"/>
      <c r="H47320"/>
      <c r="I47320"/>
      <c r="J47320"/>
      <c r="K47320"/>
      <c r="L47320"/>
      <c r="O47320"/>
      <c r="P47320"/>
      <c r="Q47320"/>
      <c r="R47320"/>
    </row>
    <row r="47321" spans="3:18" x14ac:dyDescent="0.2">
      <c r="C47321"/>
      <c r="E47321"/>
      <c r="F47321"/>
      <c r="G47321"/>
      <c r="H47321"/>
      <c r="I47321"/>
      <c r="J47321"/>
      <c r="K47321"/>
      <c r="L47321"/>
      <c r="O47321"/>
      <c r="P47321"/>
      <c r="Q47321"/>
      <c r="R47321"/>
    </row>
    <row r="47322" spans="3:18" x14ac:dyDescent="0.2">
      <c r="C47322"/>
      <c r="E47322"/>
      <c r="F47322"/>
      <c r="G47322"/>
      <c r="H47322"/>
      <c r="I47322"/>
      <c r="J47322"/>
      <c r="K47322"/>
      <c r="L47322"/>
      <c r="O47322"/>
      <c r="P47322"/>
      <c r="Q47322"/>
      <c r="R47322"/>
    </row>
    <row r="47323" spans="3:18" x14ac:dyDescent="0.2">
      <c r="C47323"/>
      <c r="E47323"/>
      <c r="F47323"/>
      <c r="G47323"/>
      <c r="H47323"/>
      <c r="I47323"/>
      <c r="J47323"/>
      <c r="K47323"/>
      <c r="L47323"/>
      <c r="O47323"/>
      <c r="P47323"/>
      <c r="Q47323"/>
      <c r="R47323"/>
    </row>
    <row r="47324" spans="3:18" x14ac:dyDescent="0.2">
      <c r="C47324"/>
      <c r="E47324"/>
      <c r="F47324"/>
      <c r="G47324"/>
      <c r="H47324"/>
      <c r="I47324"/>
      <c r="J47324"/>
      <c r="K47324"/>
      <c r="L47324"/>
      <c r="O47324"/>
      <c r="P47324"/>
      <c r="Q47324"/>
      <c r="R47324"/>
    </row>
    <row r="47325" spans="3:18" x14ac:dyDescent="0.2">
      <c r="C47325"/>
      <c r="E47325"/>
      <c r="F47325"/>
      <c r="G47325"/>
      <c r="H47325"/>
      <c r="I47325"/>
      <c r="J47325"/>
      <c r="K47325"/>
      <c r="L47325"/>
      <c r="O47325"/>
      <c r="P47325"/>
      <c r="Q47325"/>
      <c r="R47325"/>
    </row>
    <row r="47326" spans="3:18" x14ac:dyDescent="0.2">
      <c r="C47326"/>
      <c r="E47326"/>
      <c r="F47326"/>
      <c r="G47326"/>
      <c r="H47326"/>
      <c r="I47326"/>
      <c r="J47326"/>
      <c r="K47326"/>
      <c r="L47326"/>
      <c r="O47326"/>
      <c r="P47326"/>
      <c r="Q47326"/>
      <c r="R47326"/>
    </row>
    <row r="47327" spans="3:18" x14ac:dyDescent="0.2">
      <c r="C47327"/>
      <c r="E47327"/>
      <c r="F47327"/>
      <c r="G47327"/>
      <c r="H47327"/>
      <c r="I47327"/>
      <c r="J47327"/>
      <c r="K47327"/>
      <c r="L47327"/>
      <c r="O47327"/>
      <c r="P47327"/>
      <c r="Q47327"/>
      <c r="R47327"/>
    </row>
    <row r="47328" spans="3:18" x14ac:dyDescent="0.2">
      <c r="C47328"/>
      <c r="E47328"/>
      <c r="F47328"/>
      <c r="G47328"/>
      <c r="H47328"/>
      <c r="I47328"/>
      <c r="J47328"/>
      <c r="K47328"/>
      <c r="L47328"/>
      <c r="O47328"/>
      <c r="P47328"/>
      <c r="Q47328"/>
      <c r="R47328"/>
    </row>
    <row r="47329" spans="3:18" x14ac:dyDescent="0.2">
      <c r="C47329"/>
      <c r="E47329"/>
      <c r="F47329"/>
      <c r="G47329"/>
      <c r="H47329"/>
      <c r="I47329"/>
      <c r="J47329"/>
      <c r="K47329"/>
      <c r="L47329"/>
      <c r="O47329"/>
      <c r="P47329"/>
      <c r="Q47329"/>
      <c r="R47329"/>
    </row>
    <row r="47330" spans="3:18" x14ac:dyDescent="0.2">
      <c r="C47330"/>
      <c r="E47330"/>
      <c r="F47330"/>
      <c r="G47330"/>
      <c r="H47330"/>
      <c r="I47330"/>
      <c r="J47330"/>
      <c r="K47330"/>
      <c r="L47330"/>
      <c r="O47330"/>
      <c r="P47330"/>
      <c r="Q47330"/>
      <c r="R47330"/>
    </row>
    <row r="47331" spans="3:18" x14ac:dyDescent="0.2">
      <c r="C47331"/>
      <c r="E47331"/>
      <c r="F47331"/>
      <c r="G47331"/>
      <c r="H47331"/>
      <c r="I47331"/>
      <c r="J47331"/>
      <c r="K47331"/>
      <c r="L47331"/>
      <c r="O47331"/>
      <c r="P47331"/>
      <c r="Q47331"/>
      <c r="R47331"/>
    </row>
    <row r="47332" spans="3:18" x14ac:dyDescent="0.2">
      <c r="C47332"/>
      <c r="E47332"/>
      <c r="F47332"/>
      <c r="G47332"/>
      <c r="H47332"/>
      <c r="I47332"/>
      <c r="J47332"/>
      <c r="K47332"/>
      <c r="L47332"/>
      <c r="O47332"/>
      <c r="P47332"/>
      <c r="Q47332"/>
      <c r="R47332"/>
    </row>
    <row r="47333" spans="3:18" x14ac:dyDescent="0.2">
      <c r="C47333"/>
      <c r="E47333"/>
      <c r="F47333"/>
      <c r="G47333"/>
      <c r="H47333"/>
      <c r="I47333"/>
      <c r="J47333"/>
      <c r="K47333"/>
      <c r="L47333"/>
      <c r="O47333"/>
      <c r="P47333"/>
      <c r="Q47333"/>
      <c r="R47333"/>
    </row>
    <row r="47334" spans="3:18" x14ac:dyDescent="0.2">
      <c r="C47334"/>
      <c r="E47334"/>
      <c r="F47334"/>
      <c r="G47334"/>
      <c r="H47334"/>
      <c r="I47334"/>
      <c r="J47334"/>
      <c r="K47334"/>
      <c r="L47334"/>
      <c r="O47334"/>
      <c r="P47334"/>
      <c r="Q47334"/>
      <c r="R47334"/>
    </row>
    <row r="47335" spans="3:18" x14ac:dyDescent="0.2">
      <c r="C47335"/>
      <c r="E47335"/>
      <c r="F47335"/>
      <c r="G47335"/>
      <c r="H47335"/>
      <c r="I47335"/>
      <c r="J47335"/>
      <c r="K47335"/>
      <c r="L47335"/>
      <c r="O47335"/>
      <c r="P47335"/>
      <c r="Q47335"/>
      <c r="R47335"/>
    </row>
    <row r="47336" spans="3:18" x14ac:dyDescent="0.2">
      <c r="C47336"/>
      <c r="E47336"/>
      <c r="F47336"/>
      <c r="G47336"/>
      <c r="H47336"/>
      <c r="I47336"/>
      <c r="J47336"/>
      <c r="K47336"/>
      <c r="L47336"/>
      <c r="O47336"/>
      <c r="P47336"/>
      <c r="Q47336"/>
      <c r="R47336"/>
    </row>
    <row r="47337" spans="3:18" x14ac:dyDescent="0.2">
      <c r="C47337"/>
      <c r="E47337"/>
      <c r="F47337"/>
      <c r="G47337"/>
      <c r="H47337"/>
      <c r="I47337"/>
      <c r="J47337"/>
      <c r="K47337"/>
      <c r="L47337"/>
      <c r="O47337"/>
      <c r="P47337"/>
      <c r="Q47337"/>
      <c r="R47337"/>
    </row>
    <row r="47338" spans="3:18" x14ac:dyDescent="0.2">
      <c r="C47338"/>
      <c r="E47338"/>
      <c r="F47338"/>
      <c r="G47338"/>
      <c r="H47338"/>
      <c r="I47338"/>
      <c r="J47338"/>
      <c r="K47338"/>
      <c r="L47338"/>
      <c r="O47338"/>
      <c r="P47338"/>
      <c r="Q47338"/>
      <c r="R47338"/>
    </row>
    <row r="47339" spans="3:18" x14ac:dyDescent="0.2">
      <c r="C47339"/>
      <c r="E47339"/>
      <c r="F47339"/>
      <c r="G47339"/>
      <c r="H47339"/>
      <c r="I47339"/>
      <c r="J47339"/>
      <c r="K47339"/>
      <c r="L47339"/>
      <c r="O47339"/>
      <c r="P47339"/>
      <c r="Q47339"/>
      <c r="R47339"/>
    </row>
    <row r="47340" spans="3:18" x14ac:dyDescent="0.2">
      <c r="C47340"/>
      <c r="E47340"/>
      <c r="F47340"/>
      <c r="G47340"/>
      <c r="H47340"/>
      <c r="I47340"/>
      <c r="J47340"/>
      <c r="K47340"/>
      <c r="L47340"/>
      <c r="O47340"/>
      <c r="P47340"/>
      <c r="Q47340"/>
      <c r="R47340"/>
    </row>
    <row r="47341" spans="3:18" x14ac:dyDescent="0.2">
      <c r="C47341"/>
      <c r="E47341"/>
      <c r="F47341"/>
      <c r="G47341"/>
      <c r="H47341"/>
      <c r="I47341"/>
      <c r="J47341"/>
      <c r="K47341"/>
      <c r="L47341"/>
      <c r="O47341"/>
      <c r="P47341"/>
      <c r="Q47341"/>
      <c r="R47341"/>
    </row>
    <row r="47342" spans="3:18" x14ac:dyDescent="0.2">
      <c r="C47342"/>
      <c r="E47342"/>
      <c r="F47342"/>
      <c r="G47342"/>
      <c r="H47342"/>
      <c r="I47342"/>
      <c r="J47342"/>
      <c r="K47342"/>
      <c r="L47342"/>
      <c r="O47342"/>
      <c r="P47342"/>
      <c r="Q47342"/>
      <c r="R47342"/>
    </row>
    <row r="47343" spans="3:18" x14ac:dyDescent="0.2">
      <c r="C47343"/>
      <c r="E47343"/>
      <c r="F47343"/>
      <c r="G47343"/>
      <c r="H47343"/>
      <c r="I47343"/>
      <c r="J47343"/>
      <c r="K47343"/>
      <c r="L47343"/>
      <c r="O47343"/>
      <c r="P47343"/>
      <c r="Q47343"/>
      <c r="R47343"/>
    </row>
    <row r="47344" spans="3:18" x14ac:dyDescent="0.2">
      <c r="C47344"/>
      <c r="E47344"/>
      <c r="F47344"/>
      <c r="G47344"/>
      <c r="H47344"/>
      <c r="I47344"/>
      <c r="J47344"/>
      <c r="K47344"/>
      <c r="L47344"/>
      <c r="O47344"/>
      <c r="P47344"/>
      <c r="Q47344"/>
      <c r="R47344"/>
    </row>
    <row r="47345" spans="3:18" x14ac:dyDescent="0.2">
      <c r="C47345"/>
      <c r="E47345"/>
      <c r="F47345"/>
      <c r="G47345"/>
      <c r="H47345"/>
      <c r="I47345"/>
      <c r="J47345"/>
      <c r="K47345"/>
      <c r="L47345"/>
      <c r="O47345"/>
      <c r="P47345"/>
      <c r="Q47345"/>
      <c r="R47345"/>
    </row>
    <row r="47346" spans="3:18" x14ac:dyDescent="0.2">
      <c r="C47346"/>
      <c r="E47346"/>
      <c r="F47346"/>
      <c r="G47346"/>
      <c r="H47346"/>
      <c r="I47346"/>
      <c r="J47346"/>
      <c r="K47346"/>
      <c r="L47346"/>
      <c r="O47346"/>
      <c r="P47346"/>
      <c r="Q47346"/>
      <c r="R47346"/>
    </row>
    <row r="47347" spans="3:18" x14ac:dyDescent="0.2">
      <c r="C47347"/>
      <c r="E47347"/>
      <c r="F47347"/>
      <c r="G47347"/>
      <c r="H47347"/>
      <c r="I47347"/>
      <c r="J47347"/>
      <c r="K47347"/>
      <c r="L47347"/>
      <c r="O47347"/>
      <c r="P47347"/>
      <c r="Q47347"/>
      <c r="R47347"/>
    </row>
    <row r="47348" spans="3:18" x14ac:dyDescent="0.2">
      <c r="C47348"/>
      <c r="E47348"/>
      <c r="F47348"/>
      <c r="G47348"/>
      <c r="H47348"/>
      <c r="I47348"/>
      <c r="J47348"/>
      <c r="K47348"/>
      <c r="L47348"/>
      <c r="O47348"/>
      <c r="P47348"/>
      <c r="Q47348"/>
      <c r="R47348"/>
    </row>
    <row r="47349" spans="3:18" x14ac:dyDescent="0.2">
      <c r="C47349"/>
      <c r="E47349"/>
      <c r="F47349"/>
      <c r="G47349"/>
      <c r="H47349"/>
      <c r="I47349"/>
      <c r="J47349"/>
      <c r="K47349"/>
      <c r="L47349"/>
      <c r="O47349"/>
      <c r="P47349"/>
      <c r="Q47349"/>
      <c r="R47349"/>
    </row>
    <row r="47350" spans="3:18" x14ac:dyDescent="0.2">
      <c r="C47350"/>
      <c r="E47350"/>
      <c r="F47350"/>
      <c r="G47350"/>
      <c r="H47350"/>
      <c r="I47350"/>
      <c r="J47350"/>
      <c r="K47350"/>
      <c r="L47350"/>
      <c r="O47350"/>
      <c r="P47350"/>
      <c r="Q47350"/>
      <c r="R47350"/>
    </row>
    <row r="47351" spans="3:18" x14ac:dyDescent="0.2">
      <c r="C47351"/>
      <c r="E47351"/>
      <c r="F47351"/>
      <c r="G47351"/>
      <c r="H47351"/>
      <c r="I47351"/>
      <c r="J47351"/>
      <c r="K47351"/>
      <c r="L47351"/>
      <c r="O47351"/>
      <c r="P47351"/>
      <c r="Q47351"/>
      <c r="R47351"/>
    </row>
    <row r="47352" spans="3:18" x14ac:dyDescent="0.2">
      <c r="C47352"/>
      <c r="E47352"/>
      <c r="F47352"/>
      <c r="G47352"/>
      <c r="H47352"/>
      <c r="I47352"/>
      <c r="J47352"/>
      <c r="K47352"/>
      <c r="L47352"/>
      <c r="O47352"/>
      <c r="P47352"/>
      <c r="Q47352"/>
      <c r="R47352"/>
    </row>
    <row r="47353" spans="3:18" x14ac:dyDescent="0.2">
      <c r="C47353"/>
      <c r="E47353"/>
      <c r="F47353"/>
      <c r="G47353"/>
      <c r="H47353"/>
      <c r="I47353"/>
      <c r="J47353"/>
      <c r="K47353"/>
      <c r="L47353"/>
      <c r="O47353"/>
      <c r="P47353"/>
      <c r="Q47353"/>
      <c r="R47353"/>
    </row>
    <row r="47354" spans="3:18" x14ac:dyDescent="0.2">
      <c r="C47354"/>
      <c r="E47354"/>
      <c r="F47354"/>
      <c r="G47354"/>
      <c r="H47354"/>
      <c r="I47354"/>
      <c r="J47354"/>
      <c r="K47354"/>
      <c r="L47354"/>
      <c r="O47354"/>
      <c r="P47354"/>
      <c r="Q47354"/>
      <c r="R47354"/>
    </row>
    <row r="47355" spans="3:18" x14ac:dyDescent="0.2">
      <c r="C47355"/>
      <c r="E47355"/>
      <c r="F47355"/>
      <c r="G47355"/>
      <c r="H47355"/>
      <c r="I47355"/>
      <c r="J47355"/>
      <c r="K47355"/>
      <c r="L47355"/>
      <c r="O47355"/>
      <c r="P47355"/>
      <c r="Q47355"/>
      <c r="R47355"/>
    </row>
    <row r="47356" spans="3:18" x14ac:dyDescent="0.2">
      <c r="C47356"/>
      <c r="E47356"/>
      <c r="F47356"/>
      <c r="G47356"/>
      <c r="H47356"/>
      <c r="I47356"/>
      <c r="J47356"/>
      <c r="K47356"/>
      <c r="L47356"/>
      <c r="O47356"/>
      <c r="P47356"/>
      <c r="Q47356"/>
      <c r="R47356"/>
    </row>
    <row r="47357" spans="3:18" x14ac:dyDescent="0.2">
      <c r="C47357"/>
      <c r="E47357"/>
      <c r="F47357"/>
      <c r="G47357"/>
      <c r="H47357"/>
      <c r="I47357"/>
      <c r="J47357"/>
      <c r="K47357"/>
      <c r="L47357"/>
      <c r="O47357"/>
      <c r="P47357"/>
      <c r="Q47357"/>
      <c r="R47357"/>
    </row>
    <row r="47358" spans="3:18" x14ac:dyDescent="0.2">
      <c r="C47358"/>
      <c r="E47358"/>
      <c r="F47358"/>
      <c r="G47358"/>
      <c r="H47358"/>
      <c r="I47358"/>
      <c r="J47358"/>
      <c r="K47358"/>
      <c r="L47358"/>
      <c r="O47358"/>
      <c r="P47358"/>
      <c r="Q47358"/>
      <c r="R47358"/>
    </row>
    <row r="47359" spans="3:18" x14ac:dyDescent="0.2">
      <c r="C47359"/>
      <c r="E47359"/>
      <c r="F47359"/>
      <c r="G47359"/>
      <c r="H47359"/>
      <c r="I47359"/>
      <c r="J47359"/>
      <c r="K47359"/>
      <c r="L47359"/>
      <c r="O47359"/>
      <c r="P47359"/>
      <c r="Q47359"/>
      <c r="R47359"/>
    </row>
    <row r="47360" spans="3:18" x14ac:dyDescent="0.2">
      <c r="C47360"/>
      <c r="E47360"/>
      <c r="F47360"/>
      <c r="G47360"/>
      <c r="H47360"/>
      <c r="I47360"/>
      <c r="J47360"/>
      <c r="K47360"/>
      <c r="L47360"/>
      <c r="O47360"/>
      <c r="P47360"/>
      <c r="Q47360"/>
      <c r="R47360"/>
    </row>
    <row r="47361" spans="3:18" x14ac:dyDescent="0.2">
      <c r="C47361"/>
      <c r="E47361"/>
      <c r="F47361"/>
      <c r="G47361"/>
      <c r="H47361"/>
      <c r="I47361"/>
      <c r="J47361"/>
      <c r="K47361"/>
      <c r="L47361"/>
      <c r="O47361"/>
      <c r="P47361"/>
      <c r="Q47361"/>
      <c r="R47361"/>
    </row>
    <row r="47362" spans="3:18" x14ac:dyDescent="0.2">
      <c r="C47362"/>
      <c r="E47362"/>
      <c r="F47362"/>
      <c r="G47362"/>
      <c r="H47362"/>
      <c r="I47362"/>
      <c r="J47362"/>
      <c r="K47362"/>
      <c r="L47362"/>
      <c r="O47362"/>
      <c r="P47362"/>
      <c r="Q47362"/>
      <c r="R47362"/>
    </row>
    <row r="47363" spans="3:18" x14ac:dyDescent="0.2">
      <c r="C47363"/>
      <c r="E47363"/>
      <c r="F47363"/>
      <c r="G47363"/>
      <c r="H47363"/>
      <c r="I47363"/>
      <c r="J47363"/>
      <c r="K47363"/>
      <c r="L47363"/>
      <c r="O47363"/>
      <c r="P47363"/>
      <c r="Q47363"/>
      <c r="R47363"/>
    </row>
    <row r="47364" spans="3:18" x14ac:dyDescent="0.2">
      <c r="C47364"/>
      <c r="E47364"/>
      <c r="F47364"/>
      <c r="G47364"/>
      <c r="H47364"/>
      <c r="I47364"/>
      <c r="J47364"/>
      <c r="K47364"/>
      <c r="L47364"/>
      <c r="O47364"/>
      <c r="P47364"/>
      <c r="Q47364"/>
      <c r="R47364"/>
    </row>
    <row r="47365" spans="3:18" x14ac:dyDescent="0.2">
      <c r="C47365"/>
      <c r="E47365"/>
      <c r="F47365"/>
      <c r="G47365"/>
      <c r="H47365"/>
      <c r="I47365"/>
      <c r="J47365"/>
      <c r="K47365"/>
      <c r="L47365"/>
      <c r="O47365"/>
      <c r="P47365"/>
      <c r="Q47365"/>
      <c r="R47365"/>
    </row>
    <row r="47366" spans="3:18" x14ac:dyDescent="0.2">
      <c r="C47366"/>
      <c r="E47366"/>
      <c r="F47366"/>
      <c r="G47366"/>
      <c r="H47366"/>
      <c r="I47366"/>
      <c r="J47366"/>
      <c r="K47366"/>
      <c r="L47366"/>
      <c r="O47366"/>
      <c r="P47366"/>
      <c r="Q47366"/>
      <c r="R47366"/>
    </row>
    <row r="47367" spans="3:18" x14ac:dyDescent="0.2">
      <c r="C47367"/>
      <c r="E47367"/>
      <c r="F47367"/>
      <c r="G47367"/>
      <c r="H47367"/>
      <c r="I47367"/>
      <c r="J47367"/>
      <c r="K47367"/>
      <c r="L47367"/>
      <c r="O47367"/>
      <c r="P47367"/>
      <c r="Q47367"/>
      <c r="R47367"/>
    </row>
    <row r="47368" spans="3:18" x14ac:dyDescent="0.2">
      <c r="C47368"/>
      <c r="E47368"/>
      <c r="F47368"/>
      <c r="G47368"/>
      <c r="H47368"/>
      <c r="I47368"/>
      <c r="J47368"/>
      <c r="K47368"/>
      <c r="L47368"/>
      <c r="O47368"/>
      <c r="P47368"/>
      <c r="Q47368"/>
      <c r="R47368"/>
    </row>
    <row r="47369" spans="3:18" x14ac:dyDescent="0.2">
      <c r="C47369"/>
      <c r="E47369"/>
      <c r="F47369"/>
      <c r="G47369"/>
      <c r="H47369"/>
      <c r="I47369"/>
      <c r="J47369"/>
      <c r="K47369"/>
      <c r="L47369"/>
      <c r="O47369"/>
      <c r="P47369"/>
      <c r="Q47369"/>
      <c r="R47369"/>
    </row>
    <row r="47370" spans="3:18" x14ac:dyDescent="0.2">
      <c r="C47370"/>
      <c r="E47370"/>
      <c r="F47370"/>
      <c r="G47370"/>
      <c r="H47370"/>
      <c r="I47370"/>
      <c r="J47370"/>
      <c r="K47370"/>
      <c r="L47370"/>
      <c r="O47370"/>
      <c r="P47370"/>
      <c r="Q47370"/>
      <c r="R47370"/>
    </row>
    <row r="47371" spans="3:18" x14ac:dyDescent="0.2">
      <c r="C47371"/>
      <c r="E47371"/>
      <c r="F47371"/>
      <c r="G47371"/>
      <c r="H47371"/>
      <c r="I47371"/>
      <c r="J47371"/>
      <c r="K47371"/>
      <c r="L47371"/>
      <c r="O47371"/>
      <c r="P47371"/>
      <c r="Q47371"/>
      <c r="R47371"/>
    </row>
    <row r="47372" spans="3:18" x14ac:dyDescent="0.2">
      <c r="C47372"/>
      <c r="E47372"/>
      <c r="F47372"/>
      <c r="G47372"/>
      <c r="H47372"/>
      <c r="I47372"/>
      <c r="J47372"/>
      <c r="K47372"/>
      <c r="L47372"/>
      <c r="O47372"/>
      <c r="P47372"/>
      <c r="Q47372"/>
      <c r="R47372"/>
    </row>
    <row r="47373" spans="3:18" x14ac:dyDescent="0.2">
      <c r="C47373"/>
      <c r="E47373"/>
      <c r="F47373"/>
      <c r="G47373"/>
      <c r="H47373"/>
      <c r="I47373"/>
      <c r="J47373"/>
      <c r="K47373"/>
      <c r="L47373"/>
      <c r="O47373"/>
      <c r="P47373"/>
      <c r="Q47373"/>
      <c r="R47373"/>
    </row>
    <row r="47374" spans="3:18" x14ac:dyDescent="0.2">
      <c r="C47374"/>
      <c r="E47374"/>
      <c r="F47374"/>
      <c r="G47374"/>
      <c r="H47374"/>
      <c r="I47374"/>
      <c r="J47374"/>
      <c r="K47374"/>
      <c r="L47374"/>
      <c r="O47374"/>
      <c r="P47374"/>
      <c r="Q47374"/>
      <c r="R47374"/>
    </row>
    <row r="47375" spans="3:18" x14ac:dyDescent="0.2">
      <c r="C47375"/>
      <c r="E47375"/>
      <c r="F47375"/>
      <c r="G47375"/>
      <c r="H47375"/>
      <c r="I47375"/>
      <c r="J47375"/>
      <c r="K47375"/>
      <c r="L47375"/>
      <c r="O47375"/>
      <c r="P47375"/>
      <c r="Q47375"/>
      <c r="R47375"/>
    </row>
    <row r="47376" spans="3:18" x14ac:dyDescent="0.2">
      <c r="C47376"/>
      <c r="E47376"/>
      <c r="F47376"/>
      <c r="G47376"/>
      <c r="H47376"/>
      <c r="I47376"/>
      <c r="J47376"/>
      <c r="K47376"/>
      <c r="L47376"/>
      <c r="O47376"/>
      <c r="P47376"/>
      <c r="Q47376"/>
      <c r="R47376"/>
    </row>
    <row r="47377" spans="3:18" x14ac:dyDescent="0.2">
      <c r="C47377"/>
      <c r="E47377"/>
      <c r="F47377"/>
      <c r="G47377"/>
      <c r="H47377"/>
      <c r="I47377"/>
      <c r="J47377"/>
      <c r="K47377"/>
      <c r="L47377"/>
      <c r="O47377"/>
      <c r="P47377"/>
      <c r="Q47377"/>
      <c r="R47377"/>
    </row>
    <row r="47378" spans="3:18" x14ac:dyDescent="0.2">
      <c r="C47378"/>
      <c r="E47378"/>
      <c r="F47378"/>
      <c r="G47378"/>
      <c r="H47378"/>
      <c r="I47378"/>
      <c r="J47378"/>
      <c r="K47378"/>
      <c r="L47378"/>
      <c r="O47378"/>
      <c r="P47378"/>
      <c r="Q47378"/>
      <c r="R47378"/>
    </row>
    <row r="47379" spans="3:18" x14ac:dyDescent="0.2">
      <c r="C47379"/>
      <c r="E47379"/>
      <c r="F47379"/>
      <c r="G47379"/>
      <c r="H47379"/>
      <c r="I47379"/>
      <c r="J47379"/>
      <c r="K47379"/>
      <c r="L47379"/>
      <c r="O47379"/>
      <c r="P47379"/>
      <c r="Q47379"/>
      <c r="R47379"/>
    </row>
    <row r="47380" spans="3:18" x14ac:dyDescent="0.2">
      <c r="C47380"/>
      <c r="E47380"/>
      <c r="F47380"/>
      <c r="G47380"/>
      <c r="H47380"/>
      <c r="I47380"/>
      <c r="J47380"/>
      <c r="K47380"/>
      <c r="L47380"/>
      <c r="O47380"/>
      <c r="P47380"/>
      <c r="Q47380"/>
      <c r="R47380"/>
    </row>
    <row r="47381" spans="3:18" x14ac:dyDescent="0.2">
      <c r="C47381"/>
      <c r="E47381"/>
      <c r="F47381"/>
      <c r="G47381"/>
      <c r="H47381"/>
      <c r="I47381"/>
      <c r="J47381"/>
      <c r="K47381"/>
      <c r="L47381"/>
      <c r="O47381"/>
      <c r="P47381"/>
      <c r="Q47381"/>
      <c r="R47381"/>
    </row>
    <row r="47382" spans="3:18" x14ac:dyDescent="0.2">
      <c r="C47382"/>
      <c r="E47382"/>
      <c r="F47382"/>
      <c r="G47382"/>
      <c r="H47382"/>
      <c r="I47382"/>
      <c r="J47382"/>
      <c r="K47382"/>
      <c r="L47382"/>
      <c r="O47382"/>
      <c r="P47382"/>
      <c r="Q47382"/>
      <c r="R47382"/>
    </row>
    <row r="47383" spans="3:18" x14ac:dyDescent="0.2">
      <c r="C47383"/>
      <c r="E47383"/>
      <c r="F47383"/>
      <c r="G47383"/>
      <c r="H47383"/>
      <c r="I47383"/>
      <c r="J47383"/>
      <c r="K47383"/>
      <c r="L47383"/>
      <c r="O47383"/>
      <c r="P47383"/>
      <c r="Q47383"/>
      <c r="R47383"/>
    </row>
    <row r="47384" spans="3:18" x14ac:dyDescent="0.2">
      <c r="C47384"/>
      <c r="E47384"/>
      <c r="F47384"/>
      <c r="G47384"/>
      <c r="H47384"/>
      <c r="I47384"/>
      <c r="J47384"/>
      <c r="K47384"/>
      <c r="L47384"/>
      <c r="O47384"/>
      <c r="P47384"/>
      <c r="Q47384"/>
      <c r="R47384"/>
    </row>
    <row r="47385" spans="3:18" x14ac:dyDescent="0.2">
      <c r="C47385"/>
      <c r="E47385"/>
      <c r="F47385"/>
      <c r="G47385"/>
      <c r="H47385"/>
      <c r="I47385"/>
      <c r="J47385"/>
      <c r="K47385"/>
      <c r="L47385"/>
      <c r="O47385"/>
      <c r="P47385"/>
      <c r="Q47385"/>
      <c r="R47385"/>
    </row>
    <row r="47386" spans="3:18" x14ac:dyDescent="0.2">
      <c r="C47386"/>
      <c r="E47386"/>
      <c r="F47386"/>
      <c r="G47386"/>
      <c r="H47386"/>
      <c r="I47386"/>
      <c r="J47386"/>
      <c r="K47386"/>
      <c r="L47386"/>
      <c r="O47386"/>
      <c r="P47386"/>
      <c r="Q47386"/>
      <c r="R47386"/>
    </row>
    <row r="47387" spans="3:18" x14ac:dyDescent="0.2">
      <c r="C47387"/>
      <c r="E47387"/>
      <c r="F47387"/>
      <c r="G47387"/>
      <c r="H47387"/>
      <c r="I47387"/>
      <c r="J47387"/>
      <c r="K47387"/>
      <c r="L47387"/>
      <c r="O47387"/>
      <c r="P47387"/>
      <c r="Q47387"/>
      <c r="R47387"/>
    </row>
    <row r="47388" spans="3:18" x14ac:dyDescent="0.2">
      <c r="C47388"/>
      <c r="E47388"/>
      <c r="F47388"/>
      <c r="G47388"/>
      <c r="H47388"/>
      <c r="I47388"/>
      <c r="J47388"/>
      <c r="K47388"/>
      <c r="L47388"/>
      <c r="O47388"/>
      <c r="P47388"/>
      <c r="Q47388"/>
      <c r="R47388"/>
    </row>
    <row r="47389" spans="3:18" x14ac:dyDescent="0.2">
      <c r="C47389"/>
      <c r="E47389"/>
      <c r="F47389"/>
      <c r="G47389"/>
      <c r="H47389"/>
      <c r="I47389"/>
      <c r="J47389"/>
      <c r="K47389"/>
      <c r="L47389"/>
      <c r="O47389"/>
      <c r="P47389"/>
      <c r="Q47389"/>
      <c r="R47389"/>
    </row>
    <row r="47390" spans="3:18" x14ac:dyDescent="0.2">
      <c r="C47390"/>
      <c r="E47390"/>
      <c r="F47390"/>
      <c r="G47390"/>
      <c r="H47390"/>
      <c r="I47390"/>
      <c r="J47390"/>
      <c r="K47390"/>
      <c r="L47390"/>
      <c r="O47390"/>
      <c r="P47390"/>
      <c r="Q47390"/>
      <c r="R47390"/>
    </row>
    <row r="47391" spans="3:18" x14ac:dyDescent="0.2">
      <c r="C47391"/>
      <c r="E47391"/>
      <c r="F47391"/>
      <c r="G47391"/>
      <c r="H47391"/>
      <c r="I47391"/>
      <c r="J47391"/>
      <c r="K47391"/>
      <c r="L47391"/>
      <c r="O47391"/>
      <c r="P47391"/>
      <c r="Q47391"/>
      <c r="R47391"/>
    </row>
    <row r="47392" spans="3:18" x14ac:dyDescent="0.2">
      <c r="C47392"/>
      <c r="E47392"/>
      <c r="F47392"/>
      <c r="G47392"/>
      <c r="H47392"/>
      <c r="I47392"/>
      <c r="J47392"/>
      <c r="K47392"/>
      <c r="L47392"/>
      <c r="O47392"/>
      <c r="P47392"/>
      <c r="Q47392"/>
      <c r="R47392"/>
    </row>
    <row r="47393" spans="3:18" x14ac:dyDescent="0.2">
      <c r="C47393"/>
      <c r="E47393"/>
      <c r="F47393"/>
      <c r="G47393"/>
      <c r="H47393"/>
      <c r="I47393"/>
      <c r="J47393"/>
      <c r="K47393"/>
      <c r="L47393"/>
      <c r="O47393"/>
      <c r="P47393"/>
      <c r="Q47393"/>
      <c r="R47393"/>
    </row>
    <row r="47394" spans="3:18" x14ac:dyDescent="0.2">
      <c r="C47394"/>
      <c r="E47394"/>
      <c r="F47394"/>
      <c r="G47394"/>
      <c r="H47394"/>
      <c r="I47394"/>
      <c r="J47394"/>
      <c r="K47394"/>
      <c r="L47394"/>
      <c r="O47394"/>
      <c r="P47394"/>
      <c r="Q47394"/>
      <c r="R47394"/>
    </row>
    <row r="47395" spans="3:18" x14ac:dyDescent="0.2">
      <c r="C47395"/>
      <c r="E47395"/>
      <c r="F47395"/>
      <c r="G47395"/>
      <c r="H47395"/>
      <c r="I47395"/>
      <c r="J47395"/>
      <c r="K47395"/>
      <c r="L47395"/>
      <c r="O47395"/>
      <c r="P47395"/>
      <c r="Q47395"/>
      <c r="R47395"/>
    </row>
    <row r="47396" spans="3:18" x14ac:dyDescent="0.2">
      <c r="C47396"/>
      <c r="E47396"/>
      <c r="F47396"/>
      <c r="G47396"/>
      <c r="H47396"/>
      <c r="I47396"/>
      <c r="J47396"/>
      <c r="K47396"/>
      <c r="L47396"/>
      <c r="O47396"/>
      <c r="P47396"/>
      <c r="Q47396"/>
      <c r="R47396"/>
    </row>
    <row r="47397" spans="3:18" x14ac:dyDescent="0.2">
      <c r="C47397"/>
      <c r="E47397"/>
      <c r="F47397"/>
      <c r="G47397"/>
      <c r="H47397"/>
      <c r="I47397"/>
      <c r="J47397"/>
      <c r="K47397"/>
      <c r="L47397"/>
      <c r="O47397"/>
      <c r="P47397"/>
      <c r="Q47397"/>
      <c r="R47397"/>
    </row>
    <row r="47398" spans="3:18" x14ac:dyDescent="0.2">
      <c r="C47398"/>
      <c r="E47398"/>
      <c r="F47398"/>
      <c r="G47398"/>
      <c r="H47398"/>
      <c r="I47398"/>
      <c r="J47398"/>
      <c r="K47398"/>
      <c r="L47398"/>
      <c r="O47398"/>
      <c r="P47398"/>
      <c r="Q47398"/>
      <c r="R47398"/>
    </row>
    <row r="47399" spans="3:18" x14ac:dyDescent="0.2">
      <c r="C47399"/>
      <c r="E47399"/>
      <c r="F47399"/>
      <c r="G47399"/>
      <c r="H47399"/>
      <c r="I47399"/>
      <c r="J47399"/>
      <c r="K47399"/>
      <c r="L47399"/>
      <c r="O47399"/>
      <c r="P47399"/>
      <c r="Q47399"/>
      <c r="R47399"/>
    </row>
    <row r="47400" spans="3:18" x14ac:dyDescent="0.2">
      <c r="C47400"/>
      <c r="E47400"/>
      <c r="F47400"/>
      <c r="G47400"/>
      <c r="H47400"/>
      <c r="I47400"/>
      <c r="J47400"/>
      <c r="K47400"/>
      <c r="L47400"/>
      <c r="O47400"/>
      <c r="P47400"/>
      <c r="Q47400"/>
      <c r="R47400"/>
    </row>
    <row r="47401" spans="3:18" x14ac:dyDescent="0.2">
      <c r="C47401"/>
      <c r="E47401"/>
      <c r="F47401"/>
      <c r="G47401"/>
      <c r="H47401"/>
      <c r="I47401"/>
      <c r="J47401"/>
      <c r="K47401"/>
      <c r="L47401"/>
      <c r="O47401"/>
      <c r="P47401"/>
      <c r="Q47401"/>
      <c r="R47401"/>
    </row>
    <row r="47402" spans="3:18" x14ac:dyDescent="0.2">
      <c r="C47402"/>
      <c r="E47402"/>
      <c r="F47402"/>
      <c r="G47402"/>
      <c r="H47402"/>
      <c r="I47402"/>
      <c r="J47402"/>
      <c r="K47402"/>
      <c r="L47402"/>
      <c r="O47402"/>
      <c r="P47402"/>
      <c r="Q47402"/>
      <c r="R47402"/>
    </row>
    <row r="47403" spans="3:18" x14ac:dyDescent="0.2">
      <c r="C47403"/>
      <c r="E47403"/>
      <c r="F47403"/>
      <c r="G47403"/>
      <c r="H47403"/>
      <c r="I47403"/>
      <c r="J47403"/>
      <c r="K47403"/>
      <c r="L47403"/>
      <c r="O47403"/>
      <c r="P47403"/>
      <c r="Q47403"/>
      <c r="R47403"/>
    </row>
    <row r="47404" spans="3:18" x14ac:dyDescent="0.2">
      <c r="C47404"/>
      <c r="E47404"/>
      <c r="F47404"/>
      <c r="G47404"/>
      <c r="H47404"/>
      <c r="I47404"/>
      <c r="J47404"/>
      <c r="K47404"/>
      <c r="L47404"/>
      <c r="O47404"/>
      <c r="P47404"/>
      <c r="Q47404"/>
      <c r="R47404"/>
    </row>
    <row r="47405" spans="3:18" x14ac:dyDescent="0.2">
      <c r="C47405"/>
      <c r="E47405"/>
      <c r="F47405"/>
      <c r="G47405"/>
      <c r="H47405"/>
      <c r="I47405"/>
      <c r="J47405"/>
      <c r="K47405"/>
      <c r="L47405"/>
      <c r="O47405"/>
      <c r="P47405"/>
      <c r="Q47405"/>
      <c r="R47405"/>
    </row>
    <row r="47406" spans="3:18" x14ac:dyDescent="0.2">
      <c r="C47406"/>
      <c r="E47406"/>
      <c r="F47406"/>
      <c r="G47406"/>
      <c r="H47406"/>
      <c r="I47406"/>
      <c r="J47406"/>
      <c r="K47406"/>
      <c r="L47406"/>
      <c r="O47406"/>
      <c r="P47406"/>
      <c r="Q47406"/>
      <c r="R47406"/>
    </row>
    <row r="47407" spans="3:18" x14ac:dyDescent="0.2">
      <c r="C47407"/>
      <c r="E47407"/>
      <c r="F47407"/>
      <c r="G47407"/>
      <c r="H47407"/>
      <c r="I47407"/>
      <c r="J47407"/>
      <c r="K47407"/>
      <c r="L47407"/>
      <c r="O47407"/>
      <c r="P47407"/>
      <c r="Q47407"/>
      <c r="R47407"/>
    </row>
    <row r="47408" spans="3:18" x14ac:dyDescent="0.2">
      <c r="C47408"/>
      <c r="E47408"/>
      <c r="F47408"/>
      <c r="G47408"/>
      <c r="H47408"/>
      <c r="I47408"/>
      <c r="J47408"/>
      <c r="K47408"/>
      <c r="L47408"/>
      <c r="O47408"/>
      <c r="P47408"/>
      <c r="Q47408"/>
      <c r="R47408"/>
    </row>
    <row r="47409" spans="3:18" x14ac:dyDescent="0.2">
      <c r="C47409"/>
      <c r="E47409"/>
      <c r="F47409"/>
      <c r="G47409"/>
      <c r="H47409"/>
      <c r="I47409"/>
      <c r="J47409"/>
      <c r="K47409"/>
      <c r="L47409"/>
      <c r="O47409"/>
      <c r="P47409"/>
      <c r="Q47409"/>
      <c r="R47409"/>
    </row>
    <row r="47410" spans="3:18" x14ac:dyDescent="0.2">
      <c r="C47410"/>
      <c r="E47410"/>
      <c r="F47410"/>
      <c r="G47410"/>
      <c r="H47410"/>
      <c r="I47410"/>
      <c r="J47410"/>
      <c r="K47410"/>
      <c r="L47410"/>
      <c r="O47410"/>
      <c r="P47410"/>
      <c r="Q47410"/>
      <c r="R47410"/>
    </row>
    <row r="47411" spans="3:18" x14ac:dyDescent="0.2">
      <c r="C47411"/>
      <c r="E47411"/>
      <c r="F47411"/>
      <c r="G47411"/>
      <c r="H47411"/>
      <c r="I47411"/>
      <c r="J47411"/>
      <c r="K47411"/>
      <c r="L47411"/>
      <c r="O47411"/>
      <c r="P47411"/>
      <c r="Q47411"/>
      <c r="R47411"/>
    </row>
    <row r="47412" spans="3:18" x14ac:dyDescent="0.2">
      <c r="C47412"/>
      <c r="E47412"/>
      <c r="F47412"/>
      <c r="G47412"/>
      <c r="H47412"/>
      <c r="I47412"/>
      <c r="J47412"/>
      <c r="K47412"/>
      <c r="L47412"/>
      <c r="O47412"/>
      <c r="P47412"/>
      <c r="Q47412"/>
      <c r="R47412"/>
    </row>
    <row r="47413" spans="3:18" x14ac:dyDescent="0.2">
      <c r="C47413"/>
      <c r="E47413"/>
      <c r="F47413"/>
      <c r="G47413"/>
      <c r="H47413"/>
      <c r="I47413"/>
      <c r="J47413"/>
      <c r="K47413"/>
      <c r="L47413"/>
      <c r="O47413"/>
      <c r="P47413"/>
      <c r="Q47413"/>
      <c r="R47413"/>
    </row>
    <row r="47414" spans="3:18" x14ac:dyDescent="0.2">
      <c r="C47414"/>
      <c r="E47414"/>
      <c r="F47414"/>
      <c r="G47414"/>
      <c r="H47414"/>
      <c r="I47414"/>
      <c r="J47414"/>
      <c r="K47414"/>
      <c r="L47414"/>
      <c r="O47414"/>
      <c r="P47414"/>
      <c r="Q47414"/>
      <c r="R47414"/>
    </row>
    <row r="47415" spans="3:18" x14ac:dyDescent="0.2">
      <c r="C47415"/>
      <c r="E47415"/>
      <c r="F47415"/>
      <c r="G47415"/>
      <c r="H47415"/>
      <c r="I47415"/>
      <c r="J47415"/>
      <c r="K47415"/>
      <c r="L47415"/>
      <c r="O47415"/>
      <c r="P47415"/>
      <c r="Q47415"/>
      <c r="R47415"/>
    </row>
    <row r="47416" spans="3:18" x14ac:dyDescent="0.2">
      <c r="C47416"/>
      <c r="E47416"/>
      <c r="F47416"/>
      <c r="G47416"/>
      <c r="H47416"/>
      <c r="I47416"/>
      <c r="J47416"/>
      <c r="K47416"/>
      <c r="L47416"/>
      <c r="O47416"/>
      <c r="P47416"/>
      <c r="Q47416"/>
      <c r="R47416"/>
    </row>
    <row r="47417" spans="3:18" x14ac:dyDescent="0.2">
      <c r="C47417"/>
      <c r="E47417"/>
      <c r="F47417"/>
      <c r="G47417"/>
      <c r="H47417"/>
      <c r="I47417"/>
      <c r="J47417"/>
      <c r="K47417"/>
      <c r="L47417"/>
      <c r="O47417"/>
      <c r="P47417"/>
      <c r="Q47417"/>
      <c r="R47417"/>
    </row>
    <row r="47418" spans="3:18" x14ac:dyDescent="0.2">
      <c r="C47418"/>
      <c r="E47418"/>
      <c r="F47418"/>
      <c r="G47418"/>
      <c r="H47418"/>
      <c r="I47418"/>
      <c r="J47418"/>
      <c r="K47418"/>
      <c r="L47418"/>
      <c r="O47418"/>
      <c r="P47418"/>
      <c r="Q47418"/>
      <c r="R47418"/>
    </row>
    <row r="47419" spans="3:18" x14ac:dyDescent="0.2">
      <c r="C47419"/>
      <c r="E47419"/>
      <c r="F47419"/>
      <c r="G47419"/>
      <c r="H47419"/>
      <c r="I47419"/>
      <c r="J47419"/>
      <c r="K47419"/>
      <c r="L47419"/>
      <c r="O47419"/>
      <c r="P47419"/>
      <c r="Q47419"/>
      <c r="R47419"/>
    </row>
    <row r="47420" spans="3:18" x14ac:dyDescent="0.2">
      <c r="C47420"/>
      <c r="E47420"/>
      <c r="F47420"/>
      <c r="G47420"/>
      <c r="H47420"/>
      <c r="I47420"/>
      <c r="J47420"/>
      <c r="K47420"/>
      <c r="L47420"/>
      <c r="O47420"/>
      <c r="P47420"/>
      <c r="Q47420"/>
      <c r="R47420"/>
    </row>
    <row r="47421" spans="3:18" x14ac:dyDescent="0.2">
      <c r="C47421"/>
      <c r="E47421"/>
      <c r="F47421"/>
      <c r="G47421"/>
      <c r="H47421"/>
      <c r="I47421"/>
      <c r="J47421"/>
      <c r="K47421"/>
      <c r="L47421"/>
      <c r="O47421"/>
      <c r="P47421"/>
      <c r="Q47421"/>
      <c r="R47421"/>
    </row>
    <row r="47422" spans="3:18" x14ac:dyDescent="0.2">
      <c r="C47422"/>
      <c r="E47422"/>
      <c r="F47422"/>
      <c r="G47422"/>
      <c r="H47422"/>
      <c r="I47422"/>
      <c r="J47422"/>
      <c r="K47422"/>
      <c r="L47422"/>
      <c r="O47422"/>
      <c r="P47422"/>
      <c r="Q47422"/>
      <c r="R47422"/>
    </row>
    <row r="47423" spans="3:18" x14ac:dyDescent="0.2">
      <c r="C47423"/>
      <c r="E47423"/>
      <c r="F47423"/>
      <c r="G47423"/>
      <c r="H47423"/>
      <c r="I47423"/>
      <c r="J47423"/>
      <c r="K47423"/>
      <c r="L47423"/>
      <c r="O47423"/>
      <c r="P47423"/>
      <c r="Q47423"/>
      <c r="R47423"/>
    </row>
    <row r="47424" spans="3:18" x14ac:dyDescent="0.2">
      <c r="C47424"/>
      <c r="E47424"/>
      <c r="F47424"/>
      <c r="G47424"/>
      <c r="H47424"/>
      <c r="I47424"/>
      <c r="J47424"/>
      <c r="K47424"/>
      <c r="L47424"/>
      <c r="O47424"/>
      <c r="P47424"/>
      <c r="Q47424"/>
      <c r="R47424"/>
    </row>
    <row r="47425" spans="3:18" x14ac:dyDescent="0.2">
      <c r="C47425"/>
      <c r="E47425"/>
      <c r="F47425"/>
      <c r="G47425"/>
      <c r="H47425"/>
      <c r="I47425"/>
      <c r="J47425"/>
      <c r="K47425"/>
      <c r="L47425"/>
      <c r="O47425"/>
      <c r="P47425"/>
      <c r="Q47425"/>
      <c r="R47425"/>
    </row>
    <row r="47426" spans="3:18" x14ac:dyDescent="0.2">
      <c r="C47426"/>
      <c r="E47426"/>
      <c r="F47426"/>
      <c r="G47426"/>
      <c r="H47426"/>
      <c r="I47426"/>
      <c r="J47426"/>
      <c r="K47426"/>
      <c r="L47426"/>
      <c r="O47426"/>
      <c r="P47426"/>
      <c r="Q47426"/>
      <c r="R47426"/>
    </row>
    <row r="47427" spans="3:18" x14ac:dyDescent="0.2">
      <c r="C47427"/>
      <c r="E47427"/>
      <c r="F47427"/>
      <c r="G47427"/>
      <c r="H47427"/>
      <c r="I47427"/>
      <c r="J47427"/>
      <c r="K47427"/>
      <c r="L47427"/>
      <c r="O47427"/>
      <c r="P47427"/>
      <c r="Q47427"/>
      <c r="R47427"/>
    </row>
    <row r="47428" spans="3:18" x14ac:dyDescent="0.2">
      <c r="C47428"/>
      <c r="E47428"/>
      <c r="F47428"/>
      <c r="G47428"/>
      <c r="H47428"/>
      <c r="I47428"/>
      <c r="J47428"/>
      <c r="K47428"/>
      <c r="L47428"/>
      <c r="O47428"/>
      <c r="P47428"/>
      <c r="Q47428"/>
      <c r="R47428"/>
    </row>
    <row r="47429" spans="3:18" x14ac:dyDescent="0.2">
      <c r="C47429"/>
      <c r="E47429"/>
      <c r="F47429"/>
      <c r="G47429"/>
      <c r="H47429"/>
      <c r="I47429"/>
      <c r="J47429"/>
      <c r="K47429"/>
      <c r="L47429"/>
      <c r="O47429"/>
      <c r="P47429"/>
      <c r="Q47429"/>
      <c r="R47429"/>
    </row>
    <row r="47430" spans="3:18" x14ac:dyDescent="0.2">
      <c r="C47430"/>
      <c r="E47430"/>
      <c r="F47430"/>
      <c r="G47430"/>
      <c r="H47430"/>
      <c r="I47430"/>
      <c r="J47430"/>
      <c r="K47430"/>
      <c r="L47430"/>
      <c r="O47430"/>
      <c r="P47430"/>
      <c r="Q47430"/>
      <c r="R47430"/>
    </row>
    <row r="47431" spans="3:18" x14ac:dyDescent="0.2">
      <c r="C47431"/>
      <c r="E47431"/>
      <c r="F47431"/>
      <c r="G47431"/>
      <c r="H47431"/>
      <c r="I47431"/>
      <c r="J47431"/>
      <c r="K47431"/>
      <c r="L47431"/>
      <c r="O47431"/>
      <c r="P47431"/>
      <c r="Q47431"/>
      <c r="R47431"/>
    </row>
    <row r="47432" spans="3:18" x14ac:dyDescent="0.2">
      <c r="C47432"/>
      <c r="E47432"/>
      <c r="F47432"/>
      <c r="G47432"/>
      <c r="H47432"/>
      <c r="I47432"/>
      <c r="J47432"/>
      <c r="K47432"/>
      <c r="L47432"/>
      <c r="O47432"/>
      <c r="P47432"/>
      <c r="Q47432"/>
      <c r="R47432"/>
    </row>
    <row r="47433" spans="3:18" x14ac:dyDescent="0.2">
      <c r="C47433"/>
      <c r="E47433"/>
      <c r="F47433"/>
      <c r="G47433"/>
      <c r="H47433"/>
      <c r="I47433"/>
      <c r="J47433"/>
      <c r="K47433"/>
      <c r="L47433"/>
      <c r="O47433"/>
      <c r="P47433"/>
      <c r="Q47433"/>
      <c r="R47433"/>
    </row>
    <row r="47434" spans="3:18" x14ac:dyDescent="0.2">
      <c r="C47434"/>
      <c r="E47434"/>
      <c r="F47434"/>
      <c r="G47434"/>
      <c r="H47434"/>
      <c r="I47434"/>
      <c r="J47434"/>
      <c r="K47434"/>
      <c r="L47434"/>
      <c r="O47434"/>
      <c r="P47434"/>
      <c r="Q47434"/>
      <c r="R47434"/>
    </row>
    <row r="47435" spans="3:18" x14ac:dyDescent="0.2">
      <c r="C47435"/>
      <c r="E47435"/>
      <c r="F47435"/>
      <c r="G47435"/>
      <c r="H47435"/>
      <c r="I47435"/>
      <c r="J47435"/>
      <c r="K47435"/>
      <c r="L47435"/>
      <c r="O47435"/>
      <c r="P47435"/>
      <c r="Q47435"/>
      <c r="R47435"/>
    </row>
    <row r="47436" spans="3:18" x14ac:dyDescent="0.2">
      <c r="C47436"/>
      <c r="E47436"/>
      <c r="F47436"/>
      <c r="G47436"/>
      <c r="H47436"/>
      <c r="I47436"/>
      <c r="J47436"/>
      <c r="K47436"/>
      <c r="L47436"/>
      <c r="O47436"/>
      <c r="P47436"/>
      <c r="Q47436"/>
      <c r="R47436"/>
    </row>
    <row r="47437" spans="3:18" x14ac:dyDescent="0.2">
      <c r="C47437"/>
      <c r="E47437"/>
      <c r="F47437"/>
      <c r="G47437"/>
      <c r="H47437"/>
      <c r="I47437"/>
      <c r="J47437"/>
      <c r="K47437"/>
      <c r="L47437"/>
      <c r="O47437"/>
      <c r="P47437"/>
      <c r="Q47437"/>
      <c r="R47437"/>
    </row>
    <row r="47438" spans="3:18" x14ac:dyDescent="0.2">
      <c r="C47438"/>
      <c r="E47438"/>
      <c r="F47438"/>
      <c r="G47438"/>
      <c r="H47438"/>
      <c r="I47438"/>
      <c r="J47438"/>
      <c r="K47438"/>
      <c r="L47438"/>
      <c r="O47438"/>
      <c r="P47438"/>
      <c r="Q47438"/>
      <c r="R47438"/>
    </row>
    <row r="47439" spans="3:18" x14ac:dyDescent="0.2">
      <c r="C47439"/>
      <c r="E47439"/>
      <c r="F47439"/>
      <c r="G47439"/>
      <c r="H47439"/>
      <c r="I47439"/>
      <c r="J47439"/>
      <c r="K47439"/>
      <c r="L47439"/>
      <c r="O47439"/>
      <c r="P47439"/>
      <c r="Q47439"/>
      <c r="R47439"/>
    </row>
    <row r="47440" spans="3:18" x14ac:dyDescent="0.2">
      <c r="C47440"/>
      <c r="E47440"/>
      <c r="F47440"/>
      <c r="G47440"/>
      <c r="H47440"/>
      <c r="I47440"/>
      <c r="J47440"/>
      <c r="K47440"/>
      <c r="L47440"/>
      <c r="O47440"/>
      <c r="P47440"/>
      <c r="Q47440"/>
      <c r="R47440"/>
    </row>
    <row r="47441" spans="3:18" x14ac:dyDescent="0.2">
      <c r="C47441"/>
      <c r="E47441"/>
      <c r="F47441"/>
      <c r="G47441"/>
      <c r="H47441"/>
      <c r="I47441"/>
      <c r="J47441"/>
      <c r="K47441"/>
      <c r="L47441"/>
      <c r="O47441"/>
      <c r="P47441"/>
      <c r="Q47441"/>
      <c r="R47441"/>
    </row>
    <row r="47442" spans="3:18" x14ac:dyDescent="0.2">
      <c r="C47442"/>
      <c r="E47442"/>
      <c r="F47442"/>
      <c r="G47442"/>
      <c r="H47442"/>
      <c r="I47442"/>
      <c r="J47442"/>
      <c r="K47442"/>
      <c r="L47442"/>
      <c r="O47442"/>
      <c r="P47442"/>
      <c r="Q47442"/>
      <c r="R47442"/>
    </row>
    <row r="47443" spans="3:18" x14ac:dyDescent="0.2">
      <c r="C47443"/>
      <c r="E47443"/>
      <c r="F47443"/>
      <c r="G47443"/>
      <c r="H47443"/>
      <c r="I47443"/>
      <c r="J47443"/>
      <c r="K47443"/>
      <c r="L47443"/>
      <c r="O47443"/>
      <c r="P47443"/>
      <c r="Q47443"/>
      <c r="R47443"/>
    </row>
    <row r="47444" spans="3:18" x14ac:dyDescent="0.2">
      <c r="C47444"/>
      <c r="E47444"/>
      <c r="F47444"/>
      <c r="G47444"/>
      <c r="H47444"/>
      <c r="I47444"/>
      <c r="J47444"/>
      <c r="K47444"/>
      <c r="L47444"/>
      <c r="O47444"/>
      <c r="P47444"/>
      <c r="Q47444"/>
      <c r="R47444"/>
    </row>
    <row r="47445" spans="3:18" x14ac:dyDescent="0.2">
      <c r="C47445"/>
      <c r="E47445"/>
      <c r="F47445"/>
      <c r="G47445"/>
      <c r="H47445"/>
      <c r="I47445"/>
      <c r="J47445"/>
      <c r="K47445"/>
      <c r="L47445"/>
      <c r="O47445"/>
      <c r="P47445"/>
      <c r="Q47445"/>
      <c r="R47445"/>
    </row>
    <row r="47446" spans="3:18" x14ac:dyDescent="0.2">
      <c r="C47446"/>
      <c r="E47446"/>
      <c r="F47446"/>
      <c r="G47446"/>
      <c r="H47446"/>
      <c r="I47446"/>
      <c r="J47446"/>
      <c r="K47446"/>
      <c r="L47446"/>
      <c r="O47446"/>
      <c r="P47446"/>
      <c r="Q47446"/>
      <c r="R47446"/>
    </row>
    <row r="47447" spans="3:18" x14ac:dyDescent="0.2">
      <c r="C47447"/>
      <c r="E47447"/>
      <c r="F47447"/>
      <c r="G47447"/>
      <c r="H47447"/>
      <c r="I47447"/>
      <c r="J47447"/>
      <c r="K47447"/>
      <c r="L47447"/>
      <c r="O47447"/>
      <c r="P47447"/>
      <c r="Q47447"/>
      <c r="R47447"/>
    </row>
    <row r="47448" spans="3:18" x14ac:dyDescent="0.2">
      <c r="C47448"/>
      <c r="E47448"/>
      <c r="F47448"/>
      <c r="G47448"/>
      <c r="H47448"/>
      <c r="I47448"/>
      <c r="J47448"/>
      <c r="K47448"/>
      <c r="L47448"/>
      <c r="O47448"/>
      <c r="P47448"/>
      <c r="Q47448"/>
      <c r="R47448"/>
    </row>
    <row r="47449" spans="3:18" x14ac:dyDescent="0.2">
      <c r="C47449"/>
      <c r="E47449"/>
      <c r="F47449"/>
      <c r="G47449"/>
      <c r="H47449"/>
      <c r="I47449"/>
      <c r="J47449"/>
      <c r="K47449"/>
      <c r="L47449"/>
      <c r="O47449"/>
      <c r="P47449"/>
      <c r="Q47449"/>
      <c r="R47449"/>
    </row>
    <row r="47450" spans="3:18" x14ac:dyDescent="0.2">
      <c r="C47450"/>
      <c r="E47450"/>
      <c r="F47450"/>
      <c r="G47450"/>
      <c r="H47450"/>
      <c r="I47450"/>
      <c r="J47450"/>
      <c r="K47450"/>
      <c r="L47450"/>
      <c r="O47450"/>
      <c r="P47450"/>
      <c r="Q47450"/>
      <c r="R47450"/>
    </row>
    <row r="47451" spans="3:18" x14ac:dyDescent="0.2">
      <c r="C47451"/>
      <c r="E47451"/>
      <c r="F47451"/>
      <c r="G47451"/>
      <c r="H47451"/>
      <c r="I47451"/>
      <c r="J47451"/>
      <c r="K47451"/>
      <c r="L47451"/>
      <c r="O47451"/>
      <c r="P47451"/>
      <c r="Q47451"/>
      <c r="R47451"/>
    </row>
    <row r="47452" spans="3:18" x14ac:dyDescent="0.2">
      <c r="C47452"/>
      <c r="E47452"/>
      <c r="F47452"/>
      <c r="G47452"/>
      <c r="H47452"/>
      <c r="I47452"/>
      <c r="J47452"/>
      <c r="K47452"/>
      <c r="L47452"/>
      <c r="O47452"/>
      <c r="P47452"/>
      <c r="Q47452"/>
      <c r="R47452"/>
    </row>
    <row r="47453" spans="3:18" x14ac:dyDescent="0.2">
      <c r="C47453"/>
      <c r="E47453"/>
      <c r="F47453"/>
      <c r="G47453"/>
      <c r="H47453"/>
      <c r="I47453"/>
      <c r="J47453"/>
      <c r="K47453"/>
      <c r="L47453"/>
      <c r="O47453"/>
      <c r="P47453"/>
      <c r="Q47453"/>
      <c r="R47453"/>
    </row>
    <row r="47454" spans="3:18" x14ac:dyDescent="0.2">
      <c r="C47454"/>
      <c r="E47454"/>
      <c r="F47454"/>
      <c r="G47454"/>
      <c r="H47454"/>
      <c r="I47454"/>
      <c r="J47454"/>
      <c r="K47454"/>
      <c r="L47454"/>
      <c r="O47454"/>
      <c r="P47454"/>
      <c r="Q47454"/>
      <c r="R47454"/>
    </row>
    <row r="47455" spans="3:18" x14ac:dyDescent="0.2">
      <c r="C47455"/>
      <c r="E47455"/>
      <c r="F47455"/>
      <c r="G47455"/>
      <c r="H47455"/>
      <c r="I47455"/>
      <c r="J47455"/>
      <c r="K47455"/>
      <c r="L47455"/>
      <c r="O47455"/>
      <c r="P47455"/>
      <c r="Q47455"/>
      <c r="R47455"/>
    </row>
    <row r="47456" spans="3:18" x14ac:dyDescent="0.2">
      <c r="C47456"/>
      <c r="E47456"/>
      <c r="F47456"/>
      <c r="G47456"/>
      <c r="H47456"/>
      <c r="I47456"/>
      <c r="J47456"/>
      <c r="K47456"/>
      <c r="L47456"/>
      <c r="O47456"/>
      <c r="P47456"/>
      <c r="Q47456"/>
      <c r="R47456"/>
    </row>
    <row r="47457" spans="3:18" x14ac:dyDescent="0.2">
      <c r="C47457"/>
      <c r="E47457"/>
      <c r="F47457"/>
      <c r="G47457"/>
      <c r="H47457"/>
      <c r="I47457"/>
      <c r="J47457"/>
      <c r="K47457"/>
      <c r="L47457"/>
      <c r="O47457"/>
      <c r="P47457"/>
      <c r="Q47457"/>
      <c r="R47457"/>
    </row>
    <row r="47458" spans="3:18" x14ac:dyDescent="0.2">
      <c r="C47458"/>
      <c r="E47458"/>
      <c r="F47458"/>
      <c r="G47458"/>
      <c r="H47458"/>
      <c r="I47458"/>
      <c r="J47458"/>
      <c r="K47458"/>
      <c r="L47458"/>
      <c r="O47458"/>
      <c r="P47458"/>
      <c r="Q47458"/>
      <c r="R47458"/>
    </row>
    <row r="47459" spans="3:18" x14ac:dyDescent="0.2">
      <c r="C47459"/>
      <c r="E47459"/>
      <c r="F47459"/>
      <c r="G47459"/>
      <c r="H47459"/>
      <c r="I47459"/>
      <c r="J47459"/>
      <c r="K47459"/>
      <c r="L47459"/>
      <c r="O47459"/>
      <c r="P47459"/>
      <c r="Q47459"/>
      <c r="R47459"/>
    </row>
    <row r="47460" spans="3:18" x14ac:dyDescent="0.2">
      <c r="C47460"/>
      <c r="E47460"/>
      <c r="F47460"/>
      <c r="G47460"/>
      <c r="H47460"/>
      <c r="I47460"/>
      <c r="J47460"/>
      <c r="K47460"/>
      <c r="L47460"/>
      <c r="O47460"/>
      <c r="P47460"/>
      <c r="Q47460"/>
      <c r="R47460"/>
    </row>
    <row r="47461" spans="3:18" x14ac:dyDescent="0.2">
      <c r="C47461"/>
      <c r="E47461"/>
      <c r="F47461"/>
      <c r="G47461"/>
      <c r="H47461"/>
      <c r="I47461"/>
      <c r="J47461"/>
      <c r="K47461"/>
      <c r="L47461"/>
      <c r="O47461"/>
      <c r="P47461"/>
      <c r="Q47461"/>
      <c r="R47461"/>
    </row>
    <row r="47462" spans="3:18" x14ac:dyDescent="0.2">
      <c r="C47462"/>
      <c r="E47462"/>
      <c r="F47462"/>
      <c r="G47462"/>
      <c r="H47462"/>
      <c r="I47462"/>
      <c r="J47462"/>
      <c r="K47462"/>
      <c r="L47462"/>
      <c r="O47462"/>
      <c r="P47462"/>
      <c r="Q47462"/>
      <c r="R47462"/>
    </row>
    <row r="47463" spans="3:18" x14ac:dyDescent="0.2">
      <c r="C47463"/>
      <c r="E47463"/>
      <c r="F47463"/>
      <c r="G47463"/>
      <c r="H47463"/>
      <c r="I47463"/>
      <c r="J47463"/>
      <c r="K47463"/>
      <c r="L47463"/>
      <c r="O47463"/>
      <c r="P47463"/>
      <c r="Q47463"/>
      <c r="R47463"/>
    </row>
    <row r="47464" spans="3:18" x14ac:dyDescent="0.2">
      <c r="C47464"/>
      <c r="E47464"/>
      <c r="F47464"/>
      <c r="G47464"/>
      <c r="H47464"/>
      <c r="I47464"/>
      <c r="J47464"/>
      <c r="K47464"/>
      <c r="L47464"/>
      <c r="O47464"/>
      <c r="P47464"/>
      <c r="Q47464"/>
      <c r="R47464"/>
    </row>
    <row r="47465" spans="3:18" x14ac:dyDescent="0.2">
      <c r="C47465"/>
      <c r="E47465"/>
      <c r="F47465"/>
      <c r="G47465"/>
      <c r="H47465"/>
      <c r="I47465"/>
      <c r="J47465"/>
      <c r="K47465"/>
      <c r="L47465"/>
      <c r="O47465"/>
      <c r="P47465"/>
      <c r="Q47465"/>
      <c r="R47465"/>
    </row>
    <row r="47466" spans="3:18" x14ac:dyDescent="0.2">
      <c r="C47466"/>
      <c r="E47466"/>
      <c r="F47466"/>
      <c r="G47466"/>
      <c r="H47466"/>
      <c r="I47466"/>
      <c r="J47466"/>
      <c r="K47466"/>
      <c r="L47466"/>
      <c r="O47466"/>
      <c r="P47466"/>
      <c r="Q47466"/>
      <c r="R47466"/>
    </row>
    <row r="47467" spans="3:18" x14ac:dyDescent="0.2">
      <c r="C47467"/>
      <c r="E47467"/>
      <c r="F47467"/>
      <c r="G47467"/>
      <c r="H47467"/>
      <c r="I47467"/>
      <c r="J47467"/>
      <c r="K47467"/>
      <c r="L47467"/>
      <c r="O47467"/>
      <c r="P47467"/>
      <c r="Q47467"/>
      <c r="R47467"/>
    </row>
    <row r="47468" spans="3:18" x14ac:dyDescent="0.2">
      <c r="C47468"/>
      <c r="E47468"/>
      <c r="F47468"/>
      <c r="G47468"/>
      <c r="H47468"/>
      <c r="I47468"/>
      <c r="J47468"/>
      <c r="K47468"/>
      <c r="L47468"/>
      <c r="O47468"/>
      <c r="P47468"/>
      <c r="Q47468"/>
      <c r="R47468"/>
    </row>
    <row r="47469" spans="3:18" x14ac:dyDescent="0.2">
      <c r="C47469"/>
      <c r="E47469"/>
      <c r="F47469"/>
      <c r="G47469"/>
      <c r="H47469"/>
      <c r="I47469"/>
      <c r="J47469"/>
      <c r="K47469"/>
      <c r="L47469"/>
      <c r="O47469"/>
      <c r="P47469"/>
      <c r="Q47469"/>
      <c r="R47469"/>
    </row>
    <row r="47470" spans="3:18" x14ac:dyDescent="0.2">
      <c r="C47470"/>
      <c r="E47470"/>
      <c r="F47470"/>
      <c r="G47470"/>
      <c r="H47470"/>
      <c r="I47470"/>
      <c r="J47470"/>
      <c r="K47470"/>
      <c r="L47470"/>
      <c r="O47470"/>
      <c r="P47470"/>
      <c r="Q47470"/>
      <c r="R47470"/>
    </row>
    <row r="47471" spans="3:18" x14ac:dyDescent="0.2">
      <c r="C47471"/>
      <c r="E47471"/>
      <c r="F47471"/>
      <c r="G47471"/>
      <c r="H47471"/>
      <c r="I47471"/>
      <c r="J47471"/>
      <c r="K47471"/>
      <c r="L47471"/>
      <c r="O47471"/>
      <c r="P47471"/>
      <c r="Q47471"/>
      <c r="R47471"/>
    </row>
    <row r="47472" spans="3:18" x14ac:dyDescent="0.2">
      <c r="C47472"/>
      <c r="E47472"/>
      <c r="F47472"/>
      <c r="G47472"/>
      <c r="H47472"/>
      <c r="I47472"/>
      <c r="J47472"/>
      <c r="K47472"/>
      <c r="L47472"/>
      <c r="O47472"/>
      <c r="P47472"/>
      <c r="Q47472"/>
      <c r="R47472"/>
    </row>
    <row r="47473" spans="3:18" x14ac:dyDescent="0.2">
      <c r="C47473"/>
      <c r="E47473"/>
      <c r="F47473"/>
      <c r="G47473"/>
      <c r="H47473"/>
      <c r="I47473"/>
      <c r="J47473"/>
      <c r="K47473"/>
      <c r="L47473"/>
      <c r="O47473"/>
      <c r="P47473"/>
      <c r="Q47473"/>
      <c r="R47473"/>
    </row>
    <row r="47474" spans="3:18" x14ac:dyDescent="0.2">
      <c r="C47474"/>
      <c r="E47474"/>
      <c r="F47474"/>
      <c r="G47474"/>
      <c r="H47474"/>
      <c r="I47474"/>
      <c r="J47474"/>
      <c r="K47474"/>
      <c r="L47474"/>
      <c r="O47474"/>
      <c r="P47474"/>
      <c r="Q47474"/>
      <c r="R47474"/>
    </row>
    <row r="47475" spans="3:18" x14ac:dyDescent="0.2">
      <c r="C47475"/>
      <c r="E47475"/>
      <c r="F47475"/>
      <c r="G47475"/>
      <c r="H47475"/>
      <c r="I47475"/>
      <c r="J47475"/>
      <c r="K47475"/>
      <c r="L47475"/>
      <c r="O47475"/>
      <c r="P47475"/>
      <c r="Q47475"/>
      <c r="R47475"/>
    </row>
    <row r="47476" spans="3:18" x14ac:dyDescent="0.2">
      <c r="C47476"/>
      <c r="E47476"/>
      <c r="F47476"/>
      <c r="G47476"/>
      <c r="H47476"/>
      <c r="I47476"/>
      <c r="J47476"/>
      <c r="K47476"/>
      <c r="L47476"/>
      <c r="O47476"/>
      <c r="P47476"/>
      <c r="Q47476"/>
      <c r="R47476"/>
    </row>
    <row r="47477" spans="3:18" x14ac:dyDescent="0.2">
      <c r="C47477"/>
      <c r="E47477"/>
      <c r="F47477"/>
      <c r="G47477"/>
      <c r="H47477"/>
      <c r="I47477"/>
      <c r="J47477"/>
      <c r="K47477"/>
      <c r="L47477"/>
      <c r="O47477"/>
      <c r="P47477"/>
      <c r="Q47477"/>
      <c r="R47477"/>
    </row>
    <row r="47478" spans="3:18" x14ac:dyDescent="0.2">
      <c r="C47478"/>
      <c r="E47478"/>
      <c r="F47478"/>
      <c r="G47478"/>
      <c r="H47478"/>
      <c r="I47478"/>
      <c r="J47478"/>
      <c r="K47478"/>
      <c r="L47478"/>
      <c r="O47478"/>
      <c r="P47478"/>
      <c r="Q47478"/>
      <c r="R47478"/>
    </row>
    <row r="47479" spans="3:18" x14ac:dyDescent="0.2">
      <c r="C47479"/>
      <c r="E47479"/>
      <c r="F47479"/>
      <c r="G47479"/>
      <c r="H47479"/>
      <c r="I47479"/>
      <c r="J47479"/>
      <c r="K47479"/>
      <c r="L47479"/>
      <c r="O47479"/>
      <c r="P47479"/>
      <c r="Q47479"/>
      <c r="R47479"/>
    </row>
    <row r="47480" spans="3:18" x14ac:dyDescent="0.2">
      <c r="C47480"/>
      <c r="E47480"/>
      <c r="F47480"/>
      <c r="G47480"/>
      <c r="H47480"/>
      <c r="I47480"/>
      <c r="J47480"/>
      <c r="K47480"/>
      <c r="L47480"/>
      <c r="O47480"/>
      <c r="P47480"/>
      <c r="Q47480"/>
      <c r="R47480"/>
    </row>
    <row r="47481" spans="3:18" x14ac:dyDescent="0.2">
      <c r="C47481"/>
      <c r="E47481"/>
      <c r="F47481"/>
      <c r="G47481"/>
      <c r="H47481"/>
      <c r="I47481"/>
      <c r="J47481"/>
      <c r="K47481"/>
      <c r="L47481"/>
      <c r="O47481"/>
      <c r="P47481"/>
      <c r="Q47481"/>
      <c r="R47481"/>
    </row>
    <row r="47482" spans="3:18" x14ac:dyDescent="0.2">
      <c r="C47482"/>
      <c r="E47482"/>
      <c r="F47482"/>
      <c r="G47482"/>
      <c r="H47482"/>
      <c r="I47482"/>
      <c r="J47482"/>
      <c r="K47482"/>
      <c r="L47482"/>
      <c r="O47482"/>
      <c r="P47482"/>
      <c r="Q47482"/>
      <c r="R47482"/>
    </row>
    <row r="47483" spans="3:18" x14ac:dyDescent="0.2">
      <c r="C47483"/>
      <c r="E47483"/>
      <c r="F47483"/>
      <c r="G47483"/>
      <c r="H47483"/>
      <c r="I47483"/>
      <c r="J47483"/>
      <c r="K47483"/>
      <c r="L47483"/>
      <c r="O47483"/>
      <c r="P47483"/>
      <c r="Q47483"/>
      <c r="R47483"/>
    </row>
    <row r="47484" spans="3:18" x14ac:dyDescent="0.2">
      <c r="C47484"/>
      <c r="E47484"/>
      <c r="F47484"/>
      <c r="G47484"/>
      <c r="H47484"/>
      <c r="I47484"/>
      <c r="J47484"/>
      <c r="K47484"/>
      <c r="L47484"/>
      <c r="O47484"/>
      <c r="P47484"/>
      <c r="Q47484"/>
      <c r="R47484"/>
    </row>
    <row r="47485" spans="3:18" x14ac:dyDescent="0.2">
      <c r="C47485"/>
      <c r="E47485"/>
      <c r="F47485"/>
      <c r="G47485"/>
      <c r="H47485"/>
      <c r="I47485"/>
      <c r="J47485"/>
      <c r="K47485"/>
      <c r="L47485"/>
      <c r="O47485"/>
      <c r="P47485"/>
      <c r="Q47485"/>
      <c r="R47485"/>
    </row>
    <row r="47486" spans="3:18" x14ac:dyDescent="0.2">
      <c r="C47486"/>
      <c r="E47486"/>
      <c r="F47486"/>
      <c r="G47486"/>
      <c r="H47486"/>
      <c r="I47486"/>
      <c r="J47486"/>
      <c r="K47486"/>
      <c r="L47486"/>
      <c r="O47486"/>
      <c r="P47486"/>
      <c r="Q47486"/>
      <c r="R47486"/>
    </row>
    <row r="47487" spans="3:18" x14ac:dyDescent="0.2">
      <c r="C47487"/>
      <c r="E47487"/>
      <c r="F47487"/>
      <c r="G47487"/>
      <c r="H47487"/>
      <c r="I47487"/>
      <c r="J47487"/>
      <c r="K47487"/>
      <c r="L47487"/>
      <c r="O47487"/>
      <c r="P47487"/>
      <c r="Q47487"/>
      <c r="R47487"/>
    </row>
    <row r="47488" spans="3:18" x14ac:dyDescent="0.2">
      <c r="C47488"/>
      <c r="E47488"/>
      <c r="F47488"/>
      <c r="G47488"/>
      <c r="H47488"/>
      <c r="I47488"/>
      <c r="J47488"/>
      <c r="K47488"/>
      <c r="L47488"/>
      <c r="O47488"/>
      <c r="P47488"/>
      <c r="Q47488"/>
      <c r="R47488"/>
    </row>
    <row r="47489" spans="3:18" x14ac:dyDescent="0.2">
      <c r="C47489"/>
      <c r="E47489"/>
      <c r="F47489"/>
      <c r="G47489"/>
      <c r="H47489"/>
      <c r="I47489"/>
      <c r="J47489"/>
      <c r="K47489"/>
      <c r="L47489"/>
      <c r="O47489"/>
      <c r="P47489"/>
      <c r="Q47489"/>
      <c r="R47489"/>
    </row>
    <row r="47490" spans="3:18" x14ac:dyDescent="0.2">
      <c r="C47490"/>
      <c r="E47490"/>
      <c r="F47490"/>
      <c r="G47490"/>
      <c r="H47490"/>
      <c r="I47490"/>
      <c r="J47490"/>
      <c r="K47490"/>
      <c r="L47490"/>
      <c r="O47490"/>
      <c r="P47490"/>
      <c r="Q47490"/>
      <c r="R47490"/>
    </row>
    <row r="47491" spans="3:18" x14ac:dyDescent="0.2">
      <c r="C47491"/>
      <c r="E47491"/>
      <c r="F47491"/>
      <c r="G47491"/>
      <c r="H47491"/>
      <c r="I47491"/>
      <c r="J47491"/>
      <c r="K47491"/>
      <c r="L47491"/>
      <c r="O47491"/>
      <c r="P47491"/>
      <c r="Q47491"/>
      <c r="R47491"/>
    </row>
    <row r="47492" spans="3:18" x14ac:dyDescent="0.2">
      <c r="C47492"/>
      <c r="E47492"/>
      <c r="F47492"/>
      <c r="G47492"/>
      <c r="H47492"/>
      <c r="I47492"/>
      <c r="J47492"/>
      <c r="K47492"/>
      <c r="L47492"/>
      <c r="O47492"/>
      <c r="P47492"/>
      <c r="Q47492"/>
      <c r="R47492"/>
    </row>
    <row r="47493" spans="3:18" x14ac:dyDescent="0.2">
      <c r="C47493"/>
      <c r="E47493"/>
      <c r="F47493"/>
      <c r="G47493"/>
      <c r="H47493"/>
      <c r="I47493"/>
      <c r="J47493"/>
      <c r="K47493"/>
      <c r="L47493"/>
      <c r="O47493"/>
      <c r="P47493"/>
      <c r="Q47493"/>
      <c r="R47493"/>
    </row>
    <row r="47494" spans="3:18" x14ac:dyDescent="0.2">
      <c r="C47494"/>
      <c r="E47494"/>
      <c r="F47494"/>
      <c r="G47494"/>
      <c r="H47494"/>
      <c r="I47494"/>
      <c r="J47494"/>
      <c r="K47494"/>
      <c r="L47494"/>
      <c r="O47494"/>
      <c r="P47494"/>
      <c r="Q47494"/>
      <c r="R47494"/>
    </row>
    <row r="47495" spans="3:18" x14ac:dyDescent="0.2">
      <c r="C47495"/>
      <c r="E47495"/>
      <c r="F47495"/>
      <c r="G47495"/>
      <c r="H47495"/>
      <c r="I47495"/>
      <c r="J47495"/>
      <c r="K47495"/>
      <c r="L47495"/>
      <c r="O47495"/>
      <c r="P47495"/>
      <c r="Q47495"/>
      <c r="R47495"/>
    </row>
    <row r="47496" spans="3:18" x14ac:dyDescent="0.2">
      <c r="C47496"/>
      <c r="E47496"/>
      <c r="F47496"/>
      <c r="G47496"/>
      <c r="H47496"/>
      <c r="I47496"/>
      <c r="J47496"/>
      <c r="K47496"/>
      <c r="L47496"/>
      <c r="O47496"/>
      <c r="P47496"/>
      <c r="Q47496"/>
      <c r="R47496"/>
    </row>
    <row r="47497" spans="3:18" x14ac:dyDescent="0.2">
      <c r="C47497"/>
      <c r="E47497"/>
      <c r="F47497"/>
      <c r="G47497"/>
      <c r="H47497"/>
      <c r="I47497"/>
      <c r="J47497"/>
      <c r="K47497"/>
      <c r="L47497"/>
      <c r="O47497"/>
      <c r="P47497"/>
      <c r="Q47497"/>
      <c r="R47497"/>
    </row>
    <row r="47498" spans="3:18" x14ac:dyDescent="0.2">
      <c r="C47498"/>
      <c r="E47498"/>
      <c r="F47498"/>
      <c r="G47498"/>
      <c r="H47498"/>
      <c r="I47498"/>
      <c r="J47498"/>
      <c r="K47498"/>
      <c r="L47498"/>
      <c r="O47498"/>
      <c r="P47498"/>
      <c r="Q47498"/>
      <c r="R47498"/>
    </row>
    <row r="47499" spans="3:18" x14ac:dyDescent="0.2">
      <c r="C47499"/>
      <c r="E47499"/>
      <c r="F47499"/>
      <c r="G47499"/>
      <c r="H47499"/>
      <c r="I47499"/>
      <c r="J47499"/>
      <c r="K47499"/>
      <c r="L47499"/>
      <c r="O47499"/>
      <c r="P47499"/>
      <c r="Q47499"/>
      <c r="R47499"/>
    </row>
    <row r="47500" spans="3:18" x14ac:dyDescent="0.2">
      <c r="C47500"/>
      <c r="E47500"/>
      <c r="F47500"/>
      <c r="G47500"/>
      <c r="H47500"/>
      <c r="I47500"/>
      <c r="J47500"/>
      <c r="K47500"/>
      <c r="L47500"/>
      <c r="O47500"/>
      <c r="P47500"/>
      <c r="Q47500"/>
      <c r="R47500"/>
    </row>
    <row r="47501" spans="3:18" x14ac:dyDescent="0.2">
      <c r="C47501"/>
      <c r="E47501"/>
      <c r="F47501"/>
      <c r="G47501"/>
      <c r="H47501"/>
      <c r="I47501"/>
      <c r="J47501"/>
      <c r="K47501"/>
      <c r="L47501"/>
      <c r="O47501"/>
      <c r="P47501"/>
      <c r="Q47501"/>
      <c r="R47501"/>
    </row>
    <row r="47502" spans="3:18" x14ac:dyDescent="0.2">
      <c r="C47502"/>
      <c r="E47502"/>
      <c r="F47502"/>
      <c r="G47502"/>
      <c r="H47502"/>
      <c r="I47502"/>
      <c r="J47502"/>
      <c r="K47502"/>
      <c r="L47502"/>
      <c r="O47502"/>
      <c r="P47502"/>
      <c r="Q47502"/>
      <c r="R47502"/>
    </row>
    <row r="47503" spans="3:18" x14ac:dyDescent="0.2">
      <c r="C47503"/>
      <c r="E47503"/>
      <c r="F47503"/>
      <c r="G47503"/>
      <c r="H47503"/>
      <c r="I47503"/>
      <c r="J47503"/>
      <c r="K47503"/>
      <c r="L47503"/>
      <c r="O47503"/>
      <c r="P47503"/>
      <c r="Q47503"/>
      <c r="R47503"/>
    </row>
    <row r="47504" spans="3:18" x14ac:dyDescent="0.2">
      <c r="C47504"/>
      <c r="E47504"/>
      <c r="F47504"/>
      <c r="G47504"/>
      <c r="H47504"/>
      <c r="I47504"/>
      <c r="J47504"/>
      <c r="K47504"/>
      <c r="L47504"/>
      <c r="O47504"/>
      <c r="P47504"/>
      <c r="Q47504"/>
      <c r="R47504"/>
    </row>
    <row r="47505" spans="3:18" x14ac:dyDescent="0.2">
      <c r="C47505"/>
      <c r="E47505"/>
      <c r="F47505"/>
      <c r="G47505"/>
      <c r="H47505"/>
      <c r="I47505"/>
      <c r="J47505"/>
      <c r="K47505"/>
      <c r="L47505"/>
      <c r="O47505"/>
      <c r="P47505"/>
      <c r="Q47505"/>
      <c r="R47505"/>
    </row>
    <row r="47506" spans="3:18" x14ac:dyDescent="0.2">
      <c r="C47506"/>
      <c r="E47506"/>
      <c r="F47506"/>
      <c r="G47506"/>
      <c r="H47506"/>
      <c r="I47506"/>
      <c r="J47506"/>
      <c r="K47506"/>
      <c r="L47506"/>
      <c r="O47506"/>
      <c r="P47506"/>
      <c r="Q47506"/>
      <c r="R47506"/>
    </row>
    <row r="47507" spans="3:18" x14ac:dyDescent="0.2">
      <c r="C47507"/>
      <c r="E47507"/>
      <c r="F47507"/>
      <c r="G47507"/>
      <c r="H47507"/>
      <c r="I47507"/>
      <c r="J47507"/>
      <c r="K47507"/>
      <c r="L47507"/>
      <c r="O47507"/>
      <c r="P47507"/>
      <c r="Q47507"/>
      <c r="R47507"/>
    </row>
    <row r="47508" spans="3:18" x14ac:dyDescent="0.2">
      <c r="C47508"/>
      <c r="E47508"/>
      <c r="F47508"/>
      <c r="G47508"/>
      <c r="H47508"/>
      <c r="I47508"/>
      <c r="J47508"/>
      <c r="K47508"/>
      <c r="L47508"/>
      <c r="O47508"/>
      <c r="P47508"/>
      <c r="Q47508"/>
      <c r="R47508"/>
    </row>
    <row r="47509" spans="3:18" x14ac:dyDescent="0.2">
      <c r="C47509"/>
      <c r="E47509"/>
      <c r="F47509"/>
      <c r="G47509"/>
      <c r="H47509"/>
      <c r="I47509"/>
      <c r="J47509"/>
      <c r="K47509"/>
      <c r="L47509"/>
      <c r="O47509"/>
      <c r="P47509"/>
      <c r="Q47509"/>
      <c r="R47509"/>
    </row>
    <row r="47510" spans="3:18" x14ac:dyDescent="0.2">
      <c r="C47510"/>
      <c r="E47510"/>
      <c r="F47510"/>
      <c r="G47510"/>
      <c r="H47510"/>
      <c r="I47510"/>
      <c r="J47510"/>
      <c r="K47510"/>
      <c r="L47510"/>
      <c r="O47510"/>
      <c r="P47510"/>
      <c r="Q47510"/>
      <c r="R47510"/>
    </row>
    <row r="47511" spans="3:18" x14ac:dyDescent="0.2">
      <c r="C47511"/>
      <c r="E47511"/>
      <c r="F47511"/>
      <c r="G47511"/>
      <c r="H47511"/>
      <c r="I47511"/>
      <c r="J47511"/>
      <c r="K47511"/>
      <c r="L47511"/>
      <c r="O47511"/>
      <c r="P47511"/>
      <c r="Q47511"/>
      <c r="R47511"/>
    </row>
    <row r="47512" spans="3:18" x14ac:dyDescent="0.2">
      <c r="C47512"/>
      <c r="E47512"/>
      <c r="F47512"/>
      <c r="G47512"/>
      <c r="H47512"/>
      <c r="I47512"/>
      <c r="J47512"/>
      <c r="K47512"/>
      <c r="L47512"/>
      <c r="O47512"/>
      <c r="P47512"/>
      <c r="Q47512"/>
      <c r="R47512"/>
    </row>
    <row r="47513" spans="3:18" x14ac:dyDescent="0.2">
      <c r="C47513"/>
      <c r="E47513"/>
      <c r="F47513"/>
      <c r="G47513"/>
      <c r="H47513"/>
      <c r="I47513"/>
      <c r="J47513"/>
      <c r="K47513"/>
      <c r="L47513"/>
      <c r="O47513"/>
      <c r="P47513"/>
      <c r="Q47513"/>
      <c r="R47513"/>
    </row>
    <row r="47514" spans="3:18" x14ac:dyDescent="0.2">
      <c r="C47514"/>
      <c r="E47514"/>
      <c r="F47514"/>
      <c r="G47514"/>
      <c r="H47514"/>
      <c r="I47514"/>
      <c r="J47514"/>
      <c r="K47514"/>
      <c r="L47514"/>
      <c r="O47514"/>
      <c r="P47514"/>
      <c r="Q47514"/>
      <c r="R47514"/>
    </row>
    <row r="47515" spans="3:18" x14ac:dyDescent="0.2">
      <c r="C47515"/>
      <c r="E47515"/>
      <c r="F47515"/>
      <c r="G47515"/>
      <c r="H47515"/>
      <c r="I47515"/>
      <c r="J47515"/>
      <c r="K47515"/>
      <c r="L47515"/>
      <c r="O47515"/>
      <c r="P47515"/>
      <c r="Q47515"/>
      <c r="R47515"/>
    </row>
    <row r="47516" spans="3:18" x14ac:dyDescent="0.2">
      <c r="C47516"/>
      <c r="E47516"/>
      <c r="F47516"/>
      <c r="G47516"/>
      <c r="H47516"/>
      <c r="I47516"/>
      <c r="J47516"/>
      <c r="K47516"/>
      <c r="L47516"/>
      <c r="O47516"/>
      <c r="P47516"/>
      <c r="Q47516"/>
      <c r="R47516"/>
    </row>
    <row r="47517" spans="3:18" x14ac:dyDescent="0.2">
      <c r="C47517"/>
      <c r="E47517"/>
      <c r="F47517"/>
      <c r="G47517"/>
      <c r="H47517"/>
      <c r="I47517"/>
      <c r="J47517"/>
      <c r="K47517"/>
      <c r="L47517"/>
      <c r="O47517"/>
      <c r="P47517"/>
      <c r="Q47517"/>
      <c r="R47517"/>
    </row>
    <row r="47518" spans="3:18" x14ac:dyDescent="0.2">
      <c r="C47518"/>
      <c r="E47518"/>
      <c r="F47518"/>
      <c r="G47518"/>
      <c r="H47518"/>
      <c r="I47518"/>
      <c r="J47518"/>
      <c r="K47518"/>
      <c r="L47518"/>
      <c r="O47518"/>
      <c r="P47518"/>
      <c r="Q47518"/>
      <c r="R47518"/>
    </row>
    <row r="47519" spans="3:18" x14ac:dyDescent="0.2">
      <c r="C47519"/>
      <c r="E47519"/>
      <c r="F47519"/>
      <c r="G47519"/>
      <c r="H47519"/>
      <c r="I47519"/>
      <c r="J47519"/>
      <c r="K47519"/>
      <c r="L47519"/>
      <c r="O47519"/>
      <c r="P47519"/>
      <c r="Q47519"/>
      <c r="R47519"/>
    </row>
    <row r="47520" spans="3:18" x14ac:dyDescent="0.2">
      <c r="C47520"/>
      <c r="E47520"/>
      <c r="F47520"/>
      <c r="G47520"/>
      <c r="H47520"/>
      <c r="I47520"/>
      <c r="J47520"/>
      <c r="K47520"/>
      <c r="L47520"/>
      <c r="O47520"/>
      <c r="P47520"/>
      <c r="Q47520"/>
      <c r="R47520"/>
    </row>
    <row r="47521" spans="3:18" x14ac:dyDescent="0.2">
      <c r="C47521"/>
      <c r="E47521"/>
      <c r="F47521"/>
      <c r="G47521"/>
      <c r="H47521"/>
      <c r="I47521"/>
      <c r="J47521"/>
      <c r="K47521"/>
      <c r="L47521"/>
      <c r="O47521"/>
      <c r="P47521"/>
      <c r="Q47521"/>
      <c r="R47521"/>
    </row>
    <row r="47522" spans="3:18" x14ac:dyDescent="0.2">
      <c r="C47522"/>
      <c r="E47522"/>
      <c r="F47522"/>
      <c r="G47522"/>
      <c r="H47522"/>
      <c r="I47522"/>
      <c r="J47522"/>
      <c r="K47522"/>
      <c r="L47522"/>
      <c r="O47522"/>
      <c r="P47522"/>
      <c r="Q47522"/>
      <c r="R47522"/>
    </row>
    <row r="47523" spans="3:18" x14ac:dyDescent="0.2">
      <c r="C47523"/>
      <c r="E47523"/>
      <c r="F47523"/>
      <c r="G47523"/>
      <c r="H47523"/>
      <c r="I47523"/>
      <c r="J47523"/>
      <c r="K47523"/>
      <c r="L47523"/>
      <c r="O47523"/>
      <c r="P47523"/>
      <c r="Q47523"/>
      <c r="R47523"/>
    </row>
    <row r="47524" spans="3:18" x14ac:dyDescent="0.2">
      <c r="C47524"/>
      <c r="E47524"/>
      <c r="F47524"/>
      <c r="G47524"/>
      <c r="H47524"/>
      <c r="I47524"/>
      <c r="J47524"/>
      <c r="K47524"/>
      <c r="L47524"/>
      <c r="O47524"/>
      <c r="P47524"/>
      <c r="Q47524"/>
      <c r="R47524"/>
    </row>
    <row r="47525" spans="3:18" x14ac:dyDescent="0.2">
      <c r="C47525"/>
      <c r="E47525"/>
      <c r="F47525"/>
      <c r="G47525"/>
      <c r="H47525"/>
      <c r="I47525"/>
      <c r="J47525"/>
      <c r="K47525"/>
      <c r="L47525"/>
      <c r="O47525"/>
      <c r="P47525"/>
      <c r="Q47525"/>
      <c r="R47525"/>
    </row>
    <row r="47526" spans="3:18" x14ac:dyDescent="0.2">
      <c r="C47526"/>
      <c r="E47526"/>
      <c r="F47526"/>
      <c r="G47526"/>
      <c r="H47526"/>
      <c r="I47526"/>
      <c r="J47526"/>
      <c r="K47526"/>
      <c r="L47526"/>
      <c r="O47526"/>
      <c r="P47526"/>
      <c r="Q47526"/>
      <c r="R47526"/>
    </row>
    <row r="47527" spans="3:18" x14ac:dyDescent="0.2">
      <c r="C47527"/>
      <c r="E47527"/>
      <c r="F47527"/>
      <c r="G47527"/>
      <c r="H47527"/>
      <c r="I47527"/>
      <c r="J47527"/>
      <c r="K47527"/>
      <c r="L47527"/>
      <c r="O47527"/>
      <c r="P47527"/>
      <c r="Q47527"/>
      <c r="R47527"/>
    </row>
    <row r="47528" spans="3:18" x14ac:dyDescent="0.2">
      <c r="C47528"/>
      <c r="E47528"/>
      <c r="F47528"/>
      <c r="G47528"/>
      <c r="H47528"/>
      <c r="I47528"/>
      <c r="J47528"/>
      <c r="K47528"/>
      <c r="L47528"/>
      <c r="O47528"/>
      <c r="P47528"/>
      <c r="Q47528"/>
      <c r="R47528"/>
    </row>
    <row r="47529" spans="3:18" x14ac:dyDescent="0.2">
      <c r="C47529"/>
      <c r="E47529"/>
      <c r="F47529"/>
      <c r="G47529"/>
      <c r="H47529"/>
      <c r="I47529"/>
      <c r="J47529"/>
      <c r="K47529"/>
      <c r="L47529"/>
      <c r="O47529"/>
      <c r="P47529"/>
      <c r="Q47529"/>
      <c r="R47529"/>
    </row>
    <row r="47530" spans="3:18" x14ac:dyDescent="0.2">
      <c r="C47530"/>
      <c r="E47530"/>
      <c r="F47530"/>
      <c r="G47530"/>
      <c r="H47530"/>
      <c r="I47530"/>
      <c r="J47530"/>
      <c r="K47530"/>
      <c r="L47530"/>
      <c r="O47530"/>
      <c r="P47530"/>
      <c r="Q47530"/>
      <c r="R47530"/>
    </row>
    <row r="47531" spans="3:18" x14ac:dyDescent="0.2">
      <c r="C47531"/>
      <c r="E47531"/>
      <c r="F47531"/>
      <c r="G47531"/>
      <c r="H47531"/>
      <c r="I47531"/>
      <c r="J47531"/>
      <c r="K47531"/>
      <c r="L47531"/>
      <c r="O47531"/>
      <c r="P47531"/>
      <c r="Q47531"/>
      <c r="R47531"/>
    </row>
    <row r="47532" spans="3:18" x14ac:dyDescent="0.2">
      <c r="C47532"/>
      <c r="E47532"/>
      <c r="F47532"/>
      <c r="G47532"/>
      <c r="H47532"/>
      <c r="I47532"/>
      <c r="J47532"/>
      <c r="K47532"/>
      <c r="L47532"/>
      <c r="O47532"/>
      <c r="P47532"/>
      <c r="Q47532"/>
      <c r="R47532"/>
    </row>
    <row r="47533" spans="3:18" x14ac:dyDescent="0.2">
      <c r="C47533"/>
      <c r="E47533"/>
      <c r="F47533"/>
      <c r="G47533"/>
      <c r="H47533"/>
      <c r="I47533"/>
      <c r="J47533"/>
      <c r="K47533"/>
      <c r="L47533"/>
      <c r="O47533"/>
      <c r="P47533"/>
      <c r="Q47533"/>
      <c r="R47533"/>
    </row>
    <row r="47534" spans="3:18" x14ac:dyDescent="0.2">
      <c r="C47534"/>
      <c r="E47534"/>
      <c r="F47534"/>
      <c r="G47534"/>
      <c r="H47534"/>
      <c r="I47534"/>
      <c r="J47534"/>
      <c r="K47534"/>
      <c r="L47534"/>
      <c r="O47534"/>
      <c r="P47534"/>
      <c r="Q47534"/>
      <c r="R47534"/>
    </row>
    <row r="47535" spans="3:18" x14ac:dyDescent="0.2">
      <c r="C47535"/>
      <c r="E47535"/>
      <c r="F47535"/>
      <c r="G47535"/>
      <c r="H47535"/>
      <c r="I47535"/>
      <c r="J47535"/>
      <c r="K47535"/>
      <c r="L47535"/>
      <c r="O47535"/>
      <c r="P47535"/>
      <c r="Q47535"/>
      <c r="R47535"/>
    </row>
    <row r="47536" spans="3:18" x14ac:dyDescent="0.2">
      <c r="C47536"/>
      <c r="E47536"/>
      <c r="F47536"/>
      <c r="G47536"/>
      <c r="H47536"/>
      <c r="I47536"/>
      <c r="J47536"/>
      <c r="K47536"/>
      <c r="L47536"/>
      <c r="O47536"/>
      <c r="P47536"/>
      <c r="Q47536"/>
      <c r="R47536"/>
    </row>
    <row r="47537" spans="3:18" x14ac:dyDescent="0.2">
      <c r="C47537"/>
      <c r="E47537"/>
      <c r="F47537"/>
      <c r="G47537"/>
      <c r="H47537"/>
      <c r="I47537"/>
      <c r="J47537"/>
      <c r="K47537"/>
      <c r="L47537"/>
      <c r="O47537"/>
      <c r="P47537"/>
      <c r="Q47537"/>
      <c r="R47537"/>
    </row>
    <row r="47538" spans="3:18" x14ac:dyDescent="0.2">
      <c r="C47538"/>
      <c r="E47538"/>
      <c r="F47538"/>
      <c r="G47538"/>
      <c r="H47538"/>
      <c r="I47538"/>
      <c r="J47538"/>
      <c r="K47538"/>
      <c r="L47538"/>
      <c r="O47538"/>
      <c r="P47538"/>
      <c r="Q47538"/>
      <c r="R47538"/>
    </row>
    <row r="47539" spans="3:18" x14ac:dyDescent="0.2">
      <c r="C47539"/>
      <c r="E47539"/>
      <c r="F47539"/>
      <c r="G47539"/>
      <c r="H47539"/>
      <c r="I47539"/>
      <c r="J47539"/>
      <c r="K47539"/>
      <c r="L47539"/>
      <c r="O47539"/>
      <c r="P47539"/>
      <c r="Q47539"/>
      <c r="R47539"/>
    </row>
    <row r="47540" spans="3:18" x14ac:dyDescent="0.2">
      <c r="C47540"/>
      <c r="E47540"/>
      <c r="F47540"/>
      <c r="G47540"/>
      <c r="H47540"/>
      <c r="I47540"/>
      <c r="J47540"/>
      <c r="K47540"/>
      <c r="L47540"/>
      <c r="O47540"/>
      <c r="P47540"/>
      <c r="Q47540"/>
      <c r="R47540"/>
    </row>
    <row r="47541" spans="3:18" x14ac:dyDescent="0.2">
      <c r="C47541"/>
      <c r="E47541"/>
      <c r="F47541"/>
      <c r="G47541"/>
      <c r="H47541"/>
      <c r="I47541"/>
      <c r="J47541"/>
      <c r="K47541"/>
      <c r="L47541"/>
      <c r="O47541"/>
      <c r="P47541"/>
      <c r="Q47541"/>
      <c r="R47541"/>
    </row>
    <row r="47542" spans="3:18" x14ac:dyDescent="0.2">
      <c r="C47542"/>
      <c r="E47542"/>
      <c r="F47542"/>
      <c r="G47542"/>
      <c r="H47542"/>
      <c r="I47542"/>
      <c r="J47542"/>
      <c r="K47542"/>
      <c r="L47542"/>
      <c r="O47542"/>
      <c r="P47542"/>
      <c r="Q47542"/>
      <c r="R47542"/>
    </row>
    <row r="47543" spans="3:18" x14ac:dyDescent="0.2">
      <c r="C47543"/>
      <c r="E47543"/>
      <c r="F47543"/>
      <c r="G47543"/>
      <c r="H47543"/>
      <c r="I47543"/>
      <c r="J47543"/>
      <c r="K47543"/>
      <c r="L47543"/>
      <c r="O47543"/>
      <c r="P47543"/>
      <c r="Q47543"/>
      <c r="R47543"/>
    </row>
    <row r="47544" spans="3:18" x14ac:dyDescent="0.2">
      <c r="C47544"/>
      <c r="E47544"/>
      <c r="F47544"/>
      <c r="G47544"/>
      <c r="H47544"/>
      <c r="I47544"/>
      <c r="J47544"/>
      <c r="K47544"/>
      <c r="L47544"/>
      <c r="O47544"/>
      <c r="P47544"/>
      <c r="Q47544"/>
      <c r="R47544"/>
    </row>
    <row r="47545" spans="3:18" x14ac:dyDescent="0.2">
      <c r="C47545"/>
      <c r="E47545"/>
      <c r="F47545"/>
      <c r="G47545"/>
      <c r="H47545"/>
      <c r="I47545"/>
      <c r="J47545"/>
      <c r="K47545"/>
      <c r="L47545"/>
      <c r="O47545"/>
      <c r="P47545"/>
      <c r="Q47545"/>
      <c r="R47545"/>
    </row>
    <row r="47546" spans="3:18" x14ac:dyDescent="0.2">
      <c r="C47546"/>
      <c r="E47546"/>
      <c r="F47546"/>
      <c r="G47546"/>
      <c r="H47546"/>
      <c r="I47546"/>
      <c r="J47546"/>
      <c r="K47546"/>
      <c r="L47546"/>
      <c r="O47546"/>
      <c r="P47546"/>
      <c r="Q47546"/>
      <c r="R47546"/>
    </row>
    <row r="47547" spans="3:18" x14ac:dyDescent="0.2">
      <c r="C47547"/>
      <c r="E47547"/>
      <c r="F47547"/>
      <c r="G47547"/>
      <c r="H47547"/>
      <c r="I47547"/>
      <c r="J47547"/>
      <c r="K47547"/>
      <c r="L47547"/>
      <c r="O47547"/>
      <c r="P47547"/>
      <c r="Q47547"/>
      <c r="R47547"/>
    </row>
    <row r="47548" spans="3:18" x14ac:dyDescent="0.2">
      <c r="C47548"/>
      <c r="E47548"/>
      <c r="F47548"/>
      <c r="G47548"/>
      <c r="H47548"/>
      <c r="I47548"/>
      <c r="J47548"/>
      <c r="K47548"/>
      <c r="L47548"/>
      <c r="O47548"/>
      <c r="P47548"/>
      <c r="Q47548"/>
      <c r="R47548"/>
    </row>
    <row r="47549" spans="3:18" x14ac:dyDescent="0.2">
      <c r="C47549"/>
      <c r="E47549"/>
      <c r="F47549"/>
      <c r="G47549"/>
      <c r="H47549"/>
      <c r="I47549"/>
      <c r="J47549"/>
      <c r="K47549"/>
      <c r="L47549"/>
      <c r="O47549"/>
      <c r="P47549"/>
      <c r="Q47549"/>
      <c r="R47549"/>
    </row>
    <row r="47550" spans="3:18" x14ac:dyDescent="0.2">
      <c r="C47550"/>
      <c r="E47550"/>
      <c r="F47550"/>
      <c r="G47550"/>
      <c r="H47550"/>
      <c r="I47550"/>
      <c r="J47550"/>
      <c r="K47550"/>
      <c r="L47550"/>
      <c r="O47550"/>
      <c r="P47550"/>
      <c r="Q47550"/>
      <c r="R47550"/>
    </row>
    <row r="47551" spans="3:18" x14ac:dyDescent="0.2">
      <c r="C47551"/>
      <c r="E47551"/>
      <c r="F47551"/>
      <c r="G47551"/>
      <c r="H47551"/>
      <c r="I47551"/>
      <c r="J47551"/>
      <c r="K47551"/>
      <c r="L47551"/>
      <c r="O47551"/>
      <c r="P47551"/>
      <c r="Q47551"/>
      <c r="R47551"/>
    </row>
    <row r="47552" spans="3:18" x14ac:dyDescent="0.2">
      <c r="C47552"/>
      <c r="E47552"/>
      <c r="F47552"/>
      <c r="G47552"/>
      <c r="H47552"/>
      <c r="I47552"/>
      <c r="J47552"/>
      <c r="K47552"/>
      <c r="L47552"/>
      <c r="O47552"/>
      <c r="P47552"/>
      <c r="Q47552"/>
      <c r="R47552"/>
    </row>
    <row r="47553" spans="3:18" x14ac:dyDescent="0.2">
      <c r="C47553"/>
      <c r="E47553"/>
      <c r="F47553"/>
      <c r="G47553"/>
      <c r="H47553"/>
      <c r="I47553"/>
      <c r="J47553"/>
      <c r="K47553"/>
      <c r="L47553"/>
      <c r="O47553"/>
      <c r="P47553"/>
      <c r="Q47553"/>
      <c r="R47553"/>
    </row>
    <row r="47554" spans="3:18" x14ac:dyDescent="0.2">
      <c r="C47554"/>
      <c r="E47554"/>
      <c r="F47554"/>
      <c r="G47554"/>
      <c r="H47554"/>
      <c r="I47554"/>
      <c r="J47554"/>
      <c r="K47554"/>
      <c r="L47554"/>
      <c r="O47554"/>
      <c r="P47554"/>
      <c r="Q47554"/>
      <c r="R47554"/>
    </row>
    <row r="47555" spans="3:18" x14ac:dyDescent="0.2">
      <c r="C47555"/>
      <c r="E47555"/>
      <c r="F47555"/>
      <c r="G47555"/>
      <c r="H47555"/>
      <c r="I47555"/>
      <c r="J47555"/>
      <c r="K47555"/>
      <c r="L47555"/>
      <c r="O47555"/>
      <c r="P47555"/>
      <c r="Q47555"/>
      <c r="R47555"/>
    </row>
    <row r="47556" spans="3:18" x14ac:dyDescent="0.2">
      <c r="C47556"/>
      <c r="E47556"/>
      <c r="F47556"/>
      <c r="G47556"/>
      <c r="H47556"/>
      <c r="I47556"/>
      <c r="J47556"/>
      <c r="K47556"/>
      <c r="L47556"/>
      <c r="O47556"/>
      <c r="P47556"/>
      <c r="Q47556"/>
      <c r="R47556"/>
    </row>
    <row r="47557" spans="3:18" x14ac:dyDescent="0.2">
      <c r="C47557"/>
      <c r="E47557"/>
      <c r="F47557"/>
      <c r="G47557"/>
      <c r="H47557"/>
      <c r="I47557"/>
      <c r="J47557"/>
      <c r="K47557"/>
      <c r="L47557"/>
      <c r="O47557"/>
      <c r="P47557"/>
      <c r="Q47557"/>
      <c r="R47557"/>
    </row>
    <row r="47558" spans="3:18" x14ac:dyDescent="0.2">
      <c r="C47558"/>
      <c r="E47558"/>
      <c r="F47558"/>
      <c r="G47558"/>
      <c r="H47558"/>
      <c r="I47558"/>
      <c r="J47558"/>
      <c r="K47558"/>
      <c r="L47558"/>
      <c r="O47558"/>
      <c r="P47558"/>
      <c r="Q47558"/>
      <c r="R47558"/>
    </row>
    <row r="47559" spans="3:18" x14ac:dyDescent="0.2">
      <c r="C47559"/>
      <c r="E47559"/>
      <c r="F47559"/>
      <c r="G47559"/>
      <c r="H47559"/>
      <c r="I47559"/>
      <c r="J47559"/>
      <c r="K47559"/>
      <c r="L47559"/>
      <c r="O47559"/>
      <c r="P47559"/>
      <c r="Q47559"/>
      <c r="R47559"/>
    </row>
    <row r="47560" spans="3:18" x14ac:dyDescent="0.2">
      <c r="C47560"/>
      <c r="E47560"/>
      <c r="F47560"/>
      <c r="G47560"/>
      <c r="H47560"/>
      <c r="I47560"/>
      <c r="J47560"/>
      <c r="K47560"/>
      <c r="L47560"/>
      <c r="O47560"/>
      <c r="P47560"/>
      <c r="Q47560"/>
      <c r="R47560"/>
    </row>
    <row r="47561" spans="3:18" x14ac:dyDescent="0.2">
      <c r="C47561"/>
      <c r="E47561"/>
      <c r="F47561"/>
      <c r="G47561"/>
      <c r="H47561"/>
      <c r="I47561"/>
      <c r="J47561"/>
      <c r="K47561"/>
      <c r="L47561"/>
      <c r="O47561"/>
      <c r="P47561"/>
      <c r="Q47561"/>
      <c r="R47561"/>
    </row>
    <row r="47562" spans="3:18" x14ac:dyDescent="0.2">
      <c r="C47562"/>
      <c r="E47562"/>
      <c r="F47562"/>
      <c r="G47562"/>
      <c r="H47562"/>
      <c r="I47562"/>
      <c r="J47562"/>
      <c r="K47562"/>
      <c r="L47562"/>
      <c r="O47562"/>
      <c r="P47562"/>
      <c r="Q47562"/>
      <c r="R47562"/>
    </row>
    <row r="47563" spans="3:18" x14ac:dyDescent="0.2">
      <c r="C47563"/>
      <c r="E47563"/>
      <c r="F47563"/>
      <c r="G47563"/>
      <c r="H47563"/>
      <c r="I47563"/>
      <c r="J47563"/>
      <c r="K47563"/>
      <c r="L47563"/>
      <c r="O47563"/>
      <c r="P47563"/>
      <c r="Q47563"/>
      <c r="R47563"/>
    </row>
    <row r="47564" spans="3:18" x14ac:dyDescent="0.2">
      <c r="C47564"/>
      <c r="E47564"/>
      <c r="F47564"/>
      <c r="G47564"/>
      <c r="H47564"/>
      <c r="I47564"/>
      <c r="J47564"/>
      <c r="K47564"/>
      <c r="L47564"/>
      <c r="O47564"/>
      <c r="P47564"/>
      <c r="Q47564"/>
      <c r="R47564"/>
    </row>
    <row r="47565" spans="3:18" x14ac:dyDescent="0.2">
      <c r="C47565"/>
      <c r="E47565"/>
      <c r="F47565"/>
      <c r="G47565"/>
      <c r="H47565"/>
      <c r="I47565"/>
      <c r="J47565"/>
      <c r="K47565"/>
      <c r="L47565"/>
      <c r="O47565"/>
      <c r="P47565"/>
      <c r="Q47565"/>
      <c r="R47565"/>
    </row>
    <row r="47566" spans="3:18" x14ac:dyDescent="0.2">
      <c r="C47566"/>
      <c r="E47566"/>
      <c r="F47566"/>
      <c r="G47566"/>
      <c r="H47566"/>
      <c r="I47566"/>
      <c r="J47566"/>
      <c r="K47566"/>
      <c r="L47566"/>
      <c r="O47566"/>
      <c r="P47566"/>
      <c r="Q47566"/>
      <c r="R47566"/>
    </row>
    <row r="47567" spans="3:18" x14ac:dyDescent="0.2">
      <c r="C47567"/>
      <c r="E47567"/>
      <c r="F47567"/>
      <c r="G47567"/>
      <c r="H47567"/>
      <c r="I47567"/>
      <c r="J47567"/>
      <c r="K47567"/>
      <c r="L47567"/>
      <c r="O47567"/>
      <c r="P47567"/>
      <c r="Q47567"/>
      <c r="R47567"/>
    </row>
    <row r="47568" spans="3:18" x14ac:dyDescent="0.2">
      <c r="C47568"/>
      <c r="E47568"/>
      <c r="F47568"/>
      <c r="G47568"/>
      <c r="H47568"/>
      <c r="I47568"/>
      <c r="J47568"/>
      <c r="K47568"/>
      <c r="L47568"/>
      <c r="O47568"/>
      <c r="P47568"/>
      <c r="Q47568"/>
      <c r="R47568"/>
    </row>
    <row r="47569" spans="3:18" x14ac:dyDescent="0.2">
      <c r="C47569"/>
      <c r="E47569"/>
      <c r="F47569"/>
      <c r="G47569"/>
      <c r="H47569"/>
      <c r="I47569"/>
      <c r="J47569"/>
      <c r="K47569"/>
      <c r="L47569"/>
      <c r="O47569"/>
      <c r="P47569"/>
      <c r="Q47569"/>
      <c r="R47569"/>
    </row>
    <row r="47570" spans="3:18" x14ac:dyDescent="0.2">
      <c r="C47570"/>
      <c r="E47570"/>
      <c r="F47570"/>
      <c r="G47570"/>
      <c r="H47570"/>
      <c r="I47570"/>
      <c r="J47570"/>
      <c r="K47570"/>
      <c r="L47570"/>
      <c r="O47570"/>
      <c r="P47570"/>
      <c r="Q47570"/>
      <c r="R47570"/>
    </row>
    <row r="47571" spans="3:18" x14ac:dyDescent="0.2">
      <c r="C47571"/>
      <c r="E47571"/>
      <c r="F47571"/>
      <c r="G47571"/>
      <c r="H47571"/>
      <c r="I47571"/>
      <c r="J47571"/>
      <c r="K47571"/>
      <c r="L47571"/>
      <c r="O47571"/>
      <c r="P47571"/>
      <c r="Q47571"/>
      <c r="R47571"/>
    </row>
    <row r="47572" spans="3:18" x14ac:dyDescent="0.2">
      <c r="C47572"/>
      <c r="E47572"/>
      <c r="F47572"/>
      <c r="G47572"/>
      <c r="H47572"/>
      <c r="I47572"/>
      <c r="J47572"/>
      <c r="K47572"/>
      <c r="L47572"/>
      <c r="O47572"/>
      <c r="P47572"/>
      <c r="Q47572"/>
      <c r="R47572"/>
    </row>
    <row r="47573" spans="3:18" x14ac:dyDescent="0.2">
      <c r="C47573"/>
      <c r="E47573"/>
      <c r="F47573"/>
      <c r="G47573"/>
      <c r="H47573"/>
      <c r="I47573"/>
      <c r="J47573"/>
      <c r="K47573"/>
      <c r="L47573"/>
      <c r="O47573"/>
      <c r="P47573"/>
      <c r="Q47573"/>
      <c r="R47573"/>
    </row>
    <row r="47574" spans="3:18" x14ac:dyDescent="0.2">
      <c r="C47574"/>
      <c r="E47574"/>
      <c r="F47574"/>
      <c r="G47574"/>
      <c r="H47574"/>
      <c r="I47574"/>
      <c r="J47574"/>
      <c r="K47574"/>
      <c r="L47574"/>
      <c r="O47574"/>
      <c r="P47574"/>
      <c r="Q47574"/>
      <c r="R47574"/>
    </row>
    <row r="47575" spans="3:18" x14ac:dyDescent="0.2">
      <c r="C47575"/>
      <c r="E47575"/>
      <c r="F47575"/>
      <c r="G47575"/>
      <c r="H47575"/>
      <c r="I47575"/>
      <c r="J47575"/>
      <c r="K47575"/>
      <c r="L47575"/>
      <c r="O47575"/>
      <c r="P47575"/>
      <c r="Q47575"/>
      <c r="R47575"/>
    </row>
    <row r="47576" spans="3:18" x14ac:dyDescent="0.2">
      <c r="C47576"/>
      <c r="E47576"/>
      <c r="F47576"/>
      <c r="G47576"/>
      <c r="H47576"/>
      <c r="I47576"/>
      <c r="J47576"/>
      <c r="K47576"/>
      <c r="L47576"/>
      <c r="O47576"/>
      <c r="P47576"/>
      <c r="Q47576"/>
      <c r="R47576"/>
    </row>
    <row r="47577" spans="3:18" x14ac:dyDescent="0.2">
      <c r="C47577"/>
      <c r="E47577"/>
      <c r="F47577"/>
      <c r="G47577"/>
      <c r="H47577"/>
      <c r="I47577"/>
      <c r="J47577"/>
      <c r="K47577"/>
      <c r="L47577"/>
      <c r="O47577"/>
      <c r="P47577"/>
      <c r="Q47577"/>
      <c r="R47577"/>
    </row>
    <row r="47578" spans="3:18" x14ac:dyDescent="0.2">
      <c r="C47578"/>
      <c r="E47578"/>
      <c r="F47578"/>
      <c r="G47578"/>
      <c r="H47578"/>
      <c r="I47578"/>
      <c r="J47578"/>
      <c r="K47578"/>
      <c r="L47578"/>
      <c r="O47578"/>
      <c r="P47578"/>
      <c r="Q47578"/>
      <c r="R47578"/>
    </row>
    <row r="47579" spans="3:18" x14ac:dyDescent="0.2">
      <c r="C47579"/>
      <c r="E47579"/>
      <c r="F47579"/>
      <c r="G47579"/>
      <c r="H47579"/>
      <c r="I47579"/>
      <c r="J47579"/>
      <c r="K47579"/>
      <c r="L47579"/>
      <c r="O47579"/>
      <c r="P47579"/>
      <c r="Q47579"/>
      <c r="R47579"/>
    </row>
    <row r="47580" spans="3:18" x14ac:dyDescent="0.2">
      <c r="C47580"/>
      <c r="E47580"/>
      <c r="F47580"/>
      <c r="G47580"/>
      <c r="H47580"/>
      <c r="I47580"/>
      <c r="J47580"/>
      <c r="K47580"/>
      <c r="L47580"/>
      <c r="O47580"/>
      <c r="P47580"/>
      <c r="Q47580"/>
      <c r="R47580"/>
    </row>
    <row r="47581" spans="3:18" x14ac:dyDescent="0.2">
      <c r="C47581"/>
      <c r="E47581"/>
      <c r="F47581"/>
      <c r="G47581"/>
      <c r="H47581"/>
      <c r="I47581"/>
      <c r="J47581"/>
      <c r="K47581"/>
      <c r="L47581"/>
      <c r="O47581"/>
      <c r="P47581"/>
      <c r="Q47581"/>
      <c r="R47581"/>
    </row>
    <row r="47582" spans="3:18" x14ac:dyDescent="0.2">
      <c r="C47582"/>
      <c r="E47582"/>
      <c r="F47582"/>
      <c r="G47582"/>
      <c r="H47582"/>
      <c r="I47582"/>
      <c r="J47582"/>
      <c r="K47582"/>
      <c r="L47582"/>
      <c r="O47582"/>
      <c r="P47582"/>
      <c r="Q47582"/>
      <c r="R47582"/>
    </row>
    <row r="47583" spans="3:18" x14ac:dyDescent="0.2">
      <c r="C47583"/>
      <c r="E47583"/>
      <c r="F47583"/>
      <c r="G47583"/>
      <c r="H47583"/>
      <c r="I47583"/>
      <c r="J47583"/>
      <c r="K47583"/>
      <c r="L47583"/>
      <c r="O47583"/>
      <c r="P47583"/>
      <c r="Q47583"/>
      <c r="R47583"/>
    </row>
    <row r="47584" spans="3:18" x14ac:dyDescent="0.2">
      <c r="C47584"/>
      <c r="E47584"/>
      <c r="F47584"/>
      <c r="G47584"/>
      <c r="H47584"/>
      <c r="I47584"/>
      <c r="J47584"/>
      <c r="K47584"/>
      <c r="L47584"/>
      <c r="O47584"/>
      <c r="P47584"/>
      <c r="Q47584"/>
      <c r="R47584"/>
    </row>
    <row r="47585" spans="3:18" x14ac:dyDescent="0.2">
      <c r="C47585"/>
      <c r="E47585"/>
      <c r="F47585"/>
      <c r="G47585"/>
      <c r="H47585"/>
      <c r="I47585"/>
      <c r="J47585"/>
      <c r="K47585"/>
      <c r="L47585"/>
      <c r="O47585"/>
      <c r="P47585"/>
      <c r="Q47585"/>
      <c r="R47585"/>
    </row>
    <row r="47586" spans="3:18" x14ac:dyDescent="0.2">
      <c r="C47586"/>
      <c r="E47586"/>
      <c r="F47586"/>
      <c r="G47586"/>
      <c r="H47586"/>
      <c r="I47586"/>
      <c r="J47586"/>
      <c r="K47586"/>
      <c r="L47586"/>
      <c r="O47586"/>
      <c r="P47586"/>
      <c r="Q47586"/>
      <c r="R47586"/>
    </row>
    <row r="47587" spans="3:18" x14ac:dyDescent="0.2">
      <c r="C47587"/>
      <c r="E47587"/>
      <c r="F47587"/>
      <c r="G47587"/>
      <c r="H47587"/>
      <c r="I47587"/>
      <c r="J47587"/>
      <c r="K47587"/>
      <c r="L47587"/>
      <c r="O47587"/>
      <c r="P47587"/>
      <c r="Q47587"/>
      <c r="R47587"/>
    </row>
    <row r="47588" spans="3:18" x14ac:dyDescent="0.2">
      <c r="C47588"/>
      <c r="E47588"/>
      <c r="F47588"/>
      <c r="G47588"/>
      <c r="H47588"/>
      <c r="I47588"/>
      <c r="J47588"/>
      <c r="K47588"/>
      <c r="L47588"/>
      <c r="O47588"/>
      <c r="P47588"/>
      <c r="Q47588"/>
      <c r="R47588"/>
    </row>
    <row r="47589" spans="3:18" x14ac:dyDescent="0.2">
      <c r="C47589"/>
      <c r="E47589"/>
      <c r="F47589"/>
      <c r="G47589"/>
      <c r="H47589"/>
      <c r="I47589"/>
      <c r="J47589"/>
      <c r="K47589"/>
      <c r="L47589"/>
      <c r="O47589"/>
      <c r="P47589"/>
      <c r="Q47589"/>
      <c r="R47589"/>
    </row>
    <row r="47590" spans="3:18" x14ac:dyDescent="0.2">
      <c r="C47590"/>
      <c r="E47590"/>
      <c r="F47590"/>
      <c r="G47590"/>
      <c r="H47590"/>
      <c r="I47590"/>
      <c r="J47590"/>
      <c r="K47590"/>
      <c r="L47590"/>
      <c r="O47590"/>
      <c r="P47590"/>
      <c r="Q47590"/>
      <c r="R47590"/>
    </row>
    <row r="47591" spans="3:18" x14ac:dyDescent="0.2">
      <c r="C47591"/>
      <c r="E47591"/>
      <c r="F47591"/>
      <c r="G47591"/>
      <c r="H47591"/>
      <c r="I47591"/>
      <c r="J47591"/>
      <c r="K47591"/>
      <c r="L47591"/>
      <c r="O47591"/>
      <c r="P47591"/>
      <c r="Q47591"/>
      <c r="R47591"/>
    </row>
    <row r="47592" spans="3:18" x14ac:dyDescent="0.2">
      <c r="C47592"/>
      <c r="E47592"/>
      <c r="F47592"/>
      <c r="G47592"/>
      <c r="H47592"/>
      <c r="I47592"/>
      <c r="J47592"/>
      <c r="K47592"/>
      <c r="L47592"/>
      <c r="O47592"/>
      <c r="P47592"/>
      <c r="Q47592"/>
      <c r="R47592"/>
    </row>
    <row r="47593" spans="3:18" x14ac:dyDescent="0.2">
      <c r="C47593"/>
      <c r="E47593"/>
      <c r="F47593"/>
      <c r="G47593"/>
      <c r="H47593"/>
      <c r="I47593"/>
      <c r="J47593"/>
      <c r="K47593"/>
      <c r="L47593"/>
      <c r="O47593"/>
      <c r="P47593"/>
      <c r="Q47593"/>
      <c r="R47593"/>
    </row>
    <row r="47594" spans="3:18" x14ac:dyDescent="0.2">
      <c r="C47594"/>
      <c r="E47594"/>
      <c r="F47594"/>
      <c r="G47594"/>
      <c r="H47594"/>
      <c r="I47594"/>
      <c r="J47594"/>
      <c r="K47594"/>
      <c r="L47594"/>
      <c r="O47594"/>
      <c r="P47594"/>
      <c r="Q47594"/>
      <c r="R47594"/>
    </row>
    <row r="47595" spans="3:18" x14ac:dyDescent="0.2">
      <c r="C47595"/>
      <c r="E47595"/>
      <c r="F47595"/>
      <c r="G47595"/>
      <c r="H47595"/>
      <c r="I47595"/>
      <c r="J47595"/>
      <c r="K47595"/>
      <c r="L47595"/>
      <c r="O47595"/>
      <c r="P47595"/>
      <c r="Q47595"/>
      <c r="R47595"/>
    </row>
    <row r="47596" spans="3:18" x14ac:dyDescent="0.2">
      <c r="C47596"/>
      <c r="E47596"/>
      <c r="F47596"/>
      <c r="G47596"/>
      <c r="H47596"/>
      <c r="I47596"/>
      <c r="J47596"/>
      <c r="K47596"/>
      <c r="L47596"/>
      <c r="O47596"/>
      <c r="P47596"/>
      <c r="Q47596"/>
      <c r="R47596"/>
    </row>
    <row r="47597" spans="3:18" x14ac:dyDescent="0.2">
      <c r="C47597"/>
      <c r="E47597"/>
      <c r="F47597"/>
      <c r="G47597"/>
      <c r="H47597"/>
      <c r="I47597"/>
      <c r="J47597"/>
      <c r="K47597"/>
      <c r="L47597"/>
      <c r="O47597"/>
      <c r="P47597"/>
      <c r="Q47597"/>
      <c r="R47597"/>
    </row>
    <row r="47598" spans="3:18" x14ac:dyDescent="0.2">
      <c r="C47598"/>
      <c r="E47598"/>
      <c r="F47598"/>
      <c r="G47598"/>
      <c r="H47598"/>
      <c r="I47598"/>
      <c r="J47598"/>
      <c r="K47598"/>
      <c r="L47598"/>
      <c r="O47598"/>
      <c r="P47598"/>
      <c r="Q47598"/>
      <c r="R47598"/>
    </row>
    <row r="47599" spans="3:18" x14ac:dyDescent="0.2">
      <c r="C47599"/>
      <c r="E47599"/>
      <c r="F47599"/>
      <c r="G47599"/>
      <c r="H47599"/>
      <c r="I47599"/>
      <c r="J47599"/>
      <c r="K47599"/>
      <c r="L47599"/>
      <c r="O47599"/>
      <c r="P47599"/>
      <c r="Q47599"/>
      <c r="R47599"/>
    </row>
    <row r="47600" spans="3:18" x14ac:dyDescent="0.2">
      <c r="C47600"/>
      <c r="E47600"/>
      <c r="F47600"/>
      <c r="G47600"/>
      <c r="H47600"/>
      <c r="I47600"/>
      <c r="J47600"/>
      <c r="K47600"/>
      <c r="L47600"/>
      <c r="O47600"/>
      <c r="P47600"/>
      <c r="Q47600"/>
      <c r="R47600"/>
    </row>
    <row r="47601" spans="3:18" x14ac:dyDescent="0.2">
      <c r="C47601"/>
      <c r="E47601"/>
      <c r="F47601"/>
      <c r="G47601"/>
      <c r="H47601"/>
      <c r="I47601"/>
      <c r="J47601"/>
      <c r="K47601"/>
      <c r="L47601"/>
      <c r="O47601"/>
      <c r="P47601"/>
      <c r="Q47601"/>
      <c r="R47601"/>
    </row>
    <row r="47602" spans="3:18" x14ac:dyDescent="0.2">
      <c r="C47602"/>
      <c r="E47602"/>
      <c r="F47602"/>
      <c r="G47602"/>
      <c r="H47602"/>
      <c r="I47602"/>
      <c r="J47602"/>
      <c r="K47602"/>
      <c r="L47602"/>
      <c r="O47602"/>
      <c r="P47602"/>
      <c r="Q47602"/>
      <c r="R47602"/>
    </row>
    <row r="47603" spans="3:18" x14ac:dyDescent="0.2">
      <c r="C47603"/>
      <c r="E47603"/>
      <c r="F47603"/>
      <c r="G47603"/>
      <c r="H47603"/>
      <c r="I47603"/>
      <c r="J47603"/>
      <c r="K47603"/>
      <c r="L47603"/>
      <c r="O47603"/>
      <c r="P47603"/>
      <c r="Q47603"/>
      <c r="R47603"/>
    </row>
    <row r="47604" spans="3:18" x14ac:dyDescent="0.2">
      <c r="C47604"/>
      <c r="E47604"/>
      <c r="F47604"/>
      <c r="G47604"/>
      <c r="H47604"/>
      <c r="I47604"/>
      <c r="J47604"/>
      <c r="K47604"/>
      <c r="L47604"/>
      <c r="O47604"/>
      <c r="P47604"/>
      <c r="Q47604"/>
      <c r="R47604"/>
    </row>
    <row r="47605" spans="3:18" x14ac:dyDescent="0.2">
      <c r="C47605"/>
      <c r="E47605"/>
      <c r="F47605"/>
      <c r="G47605"/>
      <c r="H47605"/>
      <c r="I47605"/>
      <c r="J47605"/>
      <c r="K47605"/>
      <c r="L47605"/>
      <c r="O47605"/>
      <c r="P47605"/>
      <c r="Q47605"/>
      <c r="R47605"/>
    </row>
    <row r="47606" spans="3:18" x14ac:dyDescent="0.2">
      <c r="C47606"/>
      <c r="E47606"/>
      <c r="F47606"/>
      <c r="G47606"/>
      <c r="H47606"/>
      <c r="I47606"/>
      <c r="J47606"/>
      <c r="K47606"/>
      <c r="L47606"/>
      <c r="O47606"/>
      <c r="P47606"/>
      <c r="Q47606"/>
      <c r="R47606"/>
    </row>
    <row r="47607" spans="3:18" x14ac:dyDescent="0.2">
      <c r="C47607"/>
      <c r="E47607"/>
      <c r="F47607"/>
      <c r="G47607"/>
      <c r="H47607"/>
      <c r="I47607"/>
      <c r="J47607"/>
      <c r="K47607"/>
      <c r="L47607"/>
      <c r="O47607"/>
      <c r="P47607"/>
      <c r="Q47607"/>
      <c r="R47607"/>
    </row>
    <row r="47608" spans="3:18" x14ac:dyDescent="0.2">
      <c r="C47608"/>
      <c r="E47608"/>
      <c r="F47608"/>
      <c r="G47608"/>
      <c r="H47608"/>
      <c r="I47608"/>
      <c r="J47608"/>
      <c r="K47608"/>
      <c r="L47608"/>
      <c r="O47608"/>
      <c r="P47608"/>
      <c r="Q47608"/>
      <c r="R47608"/>
    </row>
    <row r="47609" spans="3:18" x14ac:dyDescent="0.2">
      <c r="C47609"/>
      <c r="E47609"/>
      <c r="F47609"/>
      <c r="G47609"/>
      <c r="H47609"/>
      <c r="I47609"/>
      <c r="J47609"/>
      <c r="K47609"/>
      <c r="L47609"/>
      <c r="O47609"/>
      <c r="P47609"/>
      <c r="Q47609"/>
      <c r="R47609"/>
    </row>
    <row r="47610" spans="3:18" x14ac:dyDescent="0.2">
      <c r="C47610"/>
      <c r="E47610"/>
      <c r="F47610"/>
      <c r="G47610"/>
      <c r="H47610"/>
      <c r="I47610"/>
      <c r="J47610"/>
      <c r="K47610"/>
      <c r="L47610"/>
      <c r="O47610"/>
      <c r="P47610"/>
      <c r="Q47610"/>
      <c r="R47610"/>
    </row>
    <row r="47611" spans="3:18" x14ac:dyDescent="0.2">
      <c r="C47611"/>
      <c r="E47611"/>
      <c r="F47611"/>
      <c r="G47611"/>
      <c r="H47611"/>
      <c r="I47611"/>
      <c r="J47611"/>
      <c r="K47611"/>
      <c r="L47611"/>
      <c r="O47611"/>
      <c r="P47611"/>
      <c r="Q47611"/>
      <c r="R47611"/>
    </row>
    <row r="47612" spans="3:18" x14ac:dyDescent="0.2">
      <c r="C47612"/>
      <c r="E47612"/>
      <c r="F47612"/>
      <c r="G47612"/>
      <c r="H47612"/>
      <c r="I47612"/>
      <c r="J47612"/>
      <c r="K47612"/>
      <c r="L47612"/>
      <c r="O47612"/>
      <c r="P47612"/>
      <c r="Q47612"/>
      <c r="R47612"/>
    </row>
    <row r="47613" spans="3:18" x14ac:dyDescent="0.2">
      <c r="C47613"/>
      <c r="E47613"/>
      <c r="F47613"/>
      <c r="G47613"/>
      <c r="H47613"/>
      <c r="I47613"/>
      <c r="J47613"/>
      <c r="K47613"/>
      <c r="L47613"/>
      <c r="O47613"/>
      <c r="P47613"/>
      <c r="Q47613"/>
      <c r="R47613"/>
    </row>
    <row r="47614" spans="3:18" x14ac:dyDescent="0.2">
      <c r="C47614"/>
      <c r="E47614"/>
      <c r="F47614"/>
      <c r="G47614"/>
      <c r="H47614"/>
      <c r="I47614"/>
      <c r="J47614"/>
      <c r="K47614"/>
      <c r="L47614"/>
      <c r="O47614"/>
      <c r="P47614"/>
      <c r="Q47614"/>
      <c r="R47614"/>
    </row>
    <row r="47615" spans="3:18" x14ac:dyDescent="0.2">
      <c r="C47615"/>
      <c r="E47615"/>
      <c r="F47615"/>
      <c r="G47615"/>
      <c r="H47615"/>
      <c r="I47615"/>
      <c r="J47615"/>
      <c r="K47615"/>
      <c r="L47615"/>
      <c r="O47615"/>
      <c r="P47615"/>
      <c r="Q47615"/>
      <c r="R47615"/>
    </row>
    <row r="47616" spans="3:18" x14ac:dyDescent="0.2">
      <c r="C47616"/>
      <c r="E47616"/>
      <c r="F47616"/>
      <c r="G47616"/>
      <c r="H47616"/>
      <c r="I47616"/>
      <c r="J47616"/>
      <c r="K47616"/>
      <c r="L47616"/>
      <c r="O47616"/>
      <c r="P47616"/>
      <c r="Q47616"/>
      <c r="R47616"/>
    </row>
    <row r="47617" spans="3:18" x14ac:dyDescent="0.2">
      <c r="C47617"/>
      <c r="E47617"/>
      <c r="F47617"/>
      <c r="G47617"/>
      <c r="H47617"/>
      <c r="I47617"/>
      <c r="J47617"/>
      <c r="K47617"/>
      <c r="L47617"/>
      <c r="O47617"/>
      <c r="P47617"/>
      <c r="Q47617"/>
      <c r="R47617"/>
    </row>
    <row r="47618" spans="3:18" x14ac:dyDescent="0.2">
      <c r="C47618"/>
      <c r="E47618"/>
      <c r="F47618"/>
      <c r="G47618"/>
      <c r="H47618"/>
      <c r="I47618"/>
      <c r="J47618"/>
      <c r="K47618"/>
      <c r="L47618"/>
      <c r="O47618"/>
      <c r="P47618"/>
      <c r="Q47618"/>
      <c r="R47618"/>
    </row>
    <row r="47619" spans="3:18" x14ac:dyDescent="0.2">
      <c r="C47619"/>
      <c r="E47619"/>
      <c r="F47619"/>
      <c r="G47619"/>
      <c r="H47619"/>
      <c r="I47619"/>
      <c r="J47619"/>
      <c r="K47619"/>
      <c r="L47619"/>
      <c r="O47619"/>
      <c r="P47619"/>
      <c r="Q47619"/>
      <c r="R47619"/>
    </row>
    <row r="47620" spans="3:18" x14ac:dyDescent="0.2">
      <c r="C47620"/>
      <c r="E47620"/>
      <c r="F47620"/>
      <c r="G47620"/>
      <c r="H47620"/>
      <c r="I47620"/>
      <c r="J47620"/>
      <c r="K47620"/>
      <c r="L47620"/>
      <c r="O47620"/>
      <c r="P47620"/>
      <c r="Q47620"/>
      <c r="R47620"/>
    </row>
    <row r="47621" spans="3:18" x14ac:dyDescent="0.2">
      <c r="C47621"/>
      <c r="E47621"/>
      <c r="F47621"/>
      <c r="G47621"/>
      <c r="H47621"/>
      <c r="I47621"/>
      <c r="J47621"/>
      <c r="K47621"/>
      <c r="L47621"/>
      <c r="O47621"/>
      <c r="P47621"/>
      <c r="Q47621"/>
      <c r="R47621"/>
    </row>
    <row r="47622" spans="3:18" x14ac:dyDescent="0.2">
      <c r="C47622"/>
      <c r="E47622"/>
      <c r="F47622"/>
      <c r="G47622"/>
      <c r="H47622"/>
      <c r="I47622"/>
      <c r="J47622"/>
      <c r="K47622"/>
      <c r="L47622"/>
      <c r="O47622"/>
      <c r="P47622"/>
      <c r="Q47622"/>
      <c r="R47622"/>
    </row>
    <row r="47623" spans="3:18" x14ac:dyDescent="0.2">
      <c r="C47623"/>
      <c r="E47623"/>
      <c r="F47623"/>
      <c r="G47623"/>
      <c r="H47623"/>
      <c r="I47623"/>
      <c r="J47623"/>
      <c r="K47623"/>
      <c r="L47623"/>
      <c r="O47623"/>
      <c r="P47623"/>
      <c r="Q47623"/>
      <c r="R47623"/>
    </row>
    <row r="47624" spans="3:18" x14ac:dyDescent="0.2">
      <c r="C47624"/>
      <c r="E47624"/>
      <c r="F47624"/>
      <c r="G47624"/>
      <c r="H47624"/>
      <c r="I47624"/>
      <c r="J47624"/>
      <c r="K47624"/>
      <c r="L47624"/>
      <c r="O47624"/>
      <c r="P47624"/>
      <c r="Q47624"/>
      <c r="R47624"/>
    </row>
    <row r="47625" spans="3:18" x14ac:dyDescent="0.2">
      <c r="C47625"/>
      <c r="E47625"/>
      <c r="F47625"/>
      <c r="G47625"/>
      <c r="H47625"/>
      <c r="I47625"/>
      <c r="J47625"/>
      <c r="K47625"/>
      <c r="L47625"/>
      <c r="O47625"/>
      <c r="P47625"/>
      <c r="Q47625"/>
      <c r="R47625"/>
    </row>
    <row r="47626" spans="3:18" x14ac:dyDescent="0.2">
      <c r="C47626"/>
      <c r="E47626"/>
      <c r="F47626"/>
      <c r="G47626"/>
      <c r="H47626"/>
      <c r="I47626"/>
      <c r="J47626"/>
      <c r="K47626"/>
      <c r="L47626"/>
      <c r="O47626"/>
      <c r="P47626"/>
      <c r="Q47626"/>
      <c r="R47626"/>
    </row>
    <row r="47627" spans="3:18" x14ac:dyDescent="0.2">
      <c r="C47627"/>
      <c r="E47627"/>
      <c r="F47627"/>
      <c r="G47627"/>
      <c r="H47627"/>
      <c r="I47627"/>
      <c r="J47627"/>
      <c r="K47627"/>
      <c r="L47627"/>
      <c r="O47627"/>
      <c r="P47627"/>
      <c r="Q47627"/>
      <c r="R47627"/>
    </row>
    <row r="47628" spans="3:18" x14ac:dyDescent="0.2">
      <c r="C47628"/>
      <c r="E47628"/>
      <c r="F47628"/>
      <c r="G47628"/>
      <c r="H47628"/>
      <c r="I47628"/>
      <c r="J47628"/>
      <c r="K47628"/>
      <c r="L47628"/>
      <c r="O47628"/>
      <c r="P47628"/>
      <c r="Q47628"/>
      <c r="R47628"/>
    </row>
    <row r="47629" spans="3:18" x14ac:dyDescent="0.2">
      <c r="C47629"/>
      <c r="E47629"/>
      <c r="F47629"/>
      <c r="G47629"/>
      <c r="H47629"/>
      <c r="I47629"/>
      <c r="J47629"/>
      <c r="K47629"/>
      <c r="L47629"/>
      <c r="O47629"/>
      <c r="P47629"/>
      <c r="Q47629"/>
      <c r="R47629"/>
    </row>
    <row r="47630" spans="3:18" x14ac:dyDescent="0.2">
      <c r="C47630"/>
      <c r="E47630"/>
      <c r="F47630"/>
      <c r="G47630"/>
      <c r="H47630"/>
      <c r="I47630"/>
      <c r="J47630"/>
      <c r="K47630"/>
      <c r="L47630"/>
      <c r="O47630"/>
      <c r="P47630"/>
      <c r="Q47630"/>
      <c r="R47630"/>
    </row>
    <row r="47631" spans="3:18" x14ac:dyDescent="0.2">
      <c r="C47631"/>
      <c r="E47631"/>
      <c r="F47631"/>
      <c r="G47631"/>
      <c r="H47631"/>
      <c r="I47631"/>
      <c r="J47631"/>
      <c r="K47631"/>
      <c r="L47631"/>
      <c r="O47631"/>
      <c r="P47631"/>
      <c r="Q47631"/>
      <c r="R47631"/>
    </row>
    <row r="47632" spans="3:18" x14ac:dyDescent="0.2">
      <c r="C47632"/>
      <c r="E47632"/>
      <c r="F47632"/>
      <c r="G47632"/>
      <c r="H47632"/>
      <c r="I47632"/>
      <c r="J47632"/>
      <c r="K47632"/>
      <c r="L47632"/>
      <c r="O47632"/>
      <c r="P47632"/>
      <c r="Q47632"/>
      <c r="R47632"/>
    </row>
    <row r="47633" spans="3:18" x14ac:dyDescent="0.2">
      <c r="C47633"/>
      <c r="E47633"/>
      <c r="F47633"/>
      <c r="G47633"/>
      <c r="H47633"/>
      <c r="I47633"/>
      <c r="J47633"/>
      <c r="K47633"/>
      <c r="L47633"/>
      <c r="O47633"/>
      <c r="P47633"/>
      <c r="Q47633"/>
      <c r="R47633"/>
    </row>
    <row r="47634" spans="3:18" x14ac:dyDescent="0.2">
      <c r="C47634"/>
      <c r="E47634"/>
      <c r="F47634"/>
      <c r="G47634"/>
      <c r="H47634"/>
      <c r="I47634"/>
      <c r="J47634"/>
      <c r="K47634"/>
      <c r="L47634"/>
      <c r="O47634"/>
      <c r="P47634"/>
      <c r="Q47634"/>
      <c r="R47634"/>
    </row>
    <row r="47635" spans="3:18" x14ac:dyDescent="0.2">
      <c r="C47635"/>
      <c r="E47635"/>
      <c r="F47635"/>
      <c r="G47635"/>
      <c r="H47635"/>
      <c r="I47635"/>
      <c r="J47635"/>
      <c r="K47635"/>
      <c r="L47635"/>
      <c r="O47635"/>
      <c r="P47635"/>
      <c r="Q47635"/>
      <c r="R47635"/>
    </row>
    <row r="47636" spans="3:18" x14ac:dyDescent="0.2">
      <c r="C47636"/>
      <c r="E47636"/>
      <c r="F47636"/>
      <c r="G47636"/>
      <c r="H47636"/>
      <c r="I47636"/>
      <c r="J47636"/>
      <c r="K47636"/>
      <c r="L47636"/>
      <c r="O47636"/>
      <c r="P47636"/>
      <c r="Q47636"/>
      <c r="R47636"/>
    </row>
    <row r="47637" spans="3:18" x14ac:dyDescent="0.2">
      <c r="C47637"/>
      <c r="E47637"/>
      <c r="F47637"/>
      <c r="G47637"/>
      <c r="H47637"/>
      <c r="I47637"/>
      <c r="J47637"/>
      <c r="K47637"/>
      <c r="L47637"/>
      <c r="O47637"/>
      <c r="P47637"/>
      <c r="Q47637"/>
      <c r="R47637"/>
    </row>
    <row r="47638" spans="3:18" x14ac:dyDescent="0.2">
      <c r="C47638"/>
      <c r="E47638"/>
      <c r="F47638"/>
      <c r="G47638"/>
      <c r="H47638"/>
      <c r="I47638"/>
      <c r="J47638"/>
      <c r="K47638"/>
      <c r="L47638"/>
      <c r="O47638"/>
      <c r="P47638"/>
      <c r="Q47638"/>
      <c r="R47638"/>
    </row>
    <row r="47639" spans="3:18" x14ac:dyDescent="0.2">
      <c r="C47639"/>
      <c r="E47639"/>
      <c r="F47639"/>
      <c r="G47639"/>
      <c r="H47639"/>
      <c r="I47639"/>
      <c r="J47639"/>
      <c r="K47639"/>
      <c r="L47639"/>
      <c r="O47639"/>
      <c r="P47639"/>
      <c r="Q47639"/>
      <c r="R47639"/>
    </row>
    <row r="47640" spans="3:18" x14ac:dyDescent="0.2">
      <c r="C47640"/>
      <c r="E47640"/>
      <c r="F47640"/>
      <c r="G47640"/>
      <c r="H47640"/>
      <c r="I47640"/>
      <c r="J47640"/>
      <c r="K47640"/>
      <c r="L47640"/>
      <c r="O47640"/>
      <c r="P47640"/>
      <c r="Q47640"/>
      <c r="R47640"/>
    </row>
    <row r="47641" spans="3:18" x14ac:dyDescent="0.2">
      <c r="C47641"/>
      <c r="E47641"/>
      <c r="F47641"/>
      <c r="G47641"/>
      <c r="H47641"/>
      <c r="I47641"/>
      <c r="J47641"/>
      <c r="K47641"/>
      <c r="L47641"/>
      <c r="O47641"/>
      <c r="P47641"/>
      <c r="Q47641"/>
      <c r="R47641"/>
    </row>
    <row r="47642" spans="3:18" x14ac:dyDescent="0.2">
      <c r="C47642"/>
      <c r="E47642"/>
      <c r="F47642"/>
      <c r="G47642"/>
      <c r="H47642"/>
      <c r="I47642"/>
      <c r="J47642"/>
      <c r="K47642"/>
      <c r="L47642"/>
      <c r="O47642"/>
      <c r="P47642"/>
      <c r="Q47642"/>
      <c r="R47642"/>
    </row>
    <row r="47643" spans="3:18" x14ac:dyDescent="0.2">
      <c r="C47643"/>
      <c r="E47643"/>
      <c r="F47643"/>
      <c r="G47643"/>
      <c r="H47643"/>
      <c r="I47643"/>
      <c r="J47643"/>
      <c r="K47643"/>
      <c r="L47643"/>
      <c r="O47643"/>
      <c r="P47643"/>
      <c r="Q47643"/>
      <c r="R47643"/>
    </row>
    <row r="47644" spans="3:18" x14ac:dyDescent="0.2">
      <c r="C47644"/>
      <c r="E47644"/>
      <c r="F47644"/>
      <c r="G47644"/>
      <c r="H47644"/>
      <c r="I47644"/>
      <c r="J47644"/>
      <c r="K47644"/>
      <c r="L47644"/>
      <c r="O47644"/>
      <c r="P47644"/>
      <c r="Q47644"/>
      <c r="R47644"/>
    </row>
    <row r="47645" spans="3:18" x14ac:dyDescent="0.2">
      <c r="C47645"/>
      <c r="E47645"/>
      <c r="F47645"/>
      <c r="G47645"/>
      <c r="H47645"/>
      <c r="I47645"/>
      <c r="J47645"/>
      <c r="K47645"/>
      <c r="L47645"/>
      <c r="O47645"/>
      <c r="P47645"/>
      <c r="Q47645"/>
      <c r="R47645"/>
    </row>
    <row r="47646" spans="3:18" x14ac:dyDescent="0.2">
      <c r="C47646"/>
      <c r="E47646"/>
      <c r="F47646"/>
      <c r="G47646"/>
      <c r="H47646"/>
      <c r="I47646"/>
      <c r="J47646"/>
      <c r="K47646"/>
      <c r="L47646"/>
      <c r="O47646"/>
      <c r="P47646"/>
      <c r="Q47646"/>
      <c r="R47646"/>
    </row>
    <row r="47647" spans="3:18" x14ac:dyDescent="0.2">
      <c r="C47647"/>
      <c r="E47647"/>
      <c r="F47647"/>
      <c r="G47647"/>
      <c r="H47647"/>
      <c r="I47647"/>
      <c r="J47647"/>
      <c r="K47647"/>
      <c r="L47647"/>
      <c r="O47647"/>
      <c r="P47647"/>
      <c r="Q47647"/>
      <c r="R47647"/>
    </row>
    <row r="47648" spans="3:18" x14ac:dyDescent="0.2">
      <c r="C47648"/>
      <c r="E47648"/>
      <c r="F47648"/>
      <c r="G47648"/>
      <c r="H47648"/>
      <c r="I47648"/>
      <c r="J47648"/>
      <c r="K47648"/>
      <c r="L47648"/>
      <c r="O47648"/>
      <c r="P47648"/>
      <c r="Q47648"/>
      <c r="R47648"/>
    </row>
    <row r="47649" spans="3:18" x14ac:dyDescent="0.2">
      <c r="C47649"/>
      <c r="E47649"/>
      <c r="F47649"/>
      <c r="G47649"/>
      <c r="H47649"/>
      <c r="I47649"/>
      <c r="J47649"/>
      <c r="K47649"/>
      <c r="L47649"/>
      <c r="O47649"/>
      <c r="P47649"/>
      <c r="Q47649"/>
      <c r="R47649"/>
    </row>
    <row r="47650" spans="3:18" x14ac:dyDescent="0.2">
      <c r="C47650"/>
      <c r="E47650"/>
      <c r="F47650"/>
      <c r="G47650"/>
      <c r="H47650"/>
      <c r="I47650"/>
      <c r="J47650"/>
      <c r="K47650"/>
      <c r="L47650"/>
      <c r="O47650"/>
      <c r="P47650"/>
      <c r="Q47650"/>
      <c r="R47650"/>
    </row>
    <row r="47651" spans="3:18" x14ac:dyDescent="0.2">
      <c r="C47651"/>
      <c r="E47651"/>
      <c r="F47651"/>
      <c r="G47651"/>
      <c r="H47651"/>
      <c r="I47651"/>
      <c r="J47651"/>
      <c r="K47651"/>
      <c r="L47651"/>
      <c r="O47651"/>
      <c r="P47651"/>
      <c r="Q47651"/>
      <c r="R47651"/>
    </row>
    <row r="47652" spans="3:18" x14ac:dyDescent="0.2">
      <c r="C47652"/>
      <c r="E47652"/>
      <c r="F47652"/>
      <c r="G47652"/>
      <c r="H47652"/>
      <c r="I47652"/>
      <c r="J47652"/>
      <c r="K47652"/>
      <c r="L47652"/>
      <c r="O47652"/>
      <c r="P47652"/>
      <c r="Q47652"/>
      <c r="R47652"/>
    </row>
    <row r="47653" spans="3:18" x14ac:dyDescent="0.2">
      <c r="C47653"/>
      <c r="E47653"/>
      <c r="F47653"/>
      <c r="G47653"/>
      <c r="H47653"/>
      <c r="I47653"/>
      <c r="J47653"/>
      <c r="K47653"/>
      <c r="L47653"/>
      <c r="O47653"/>
      <c r="P47653"/>
      <c r="Q47653"/>
      <c r="R47653"/>
    </row>
    <row r="47654" spans="3:18" x14ac:dyDescent="0.2">
      <c r="C47654"/>
      <c r="E47654"/>
      <c r="F47654"/>
      <c r="G47654"/>
      <c r="H47654"/>
      <c r="I47654"/>
      <c r="J47654"/>
      <c r="K47654"/>
      <c r="L47654"/>
      <c r="O47654"/>
      <c r="P47654"/>
      <c r="Q47654"/>
      <c r="R47654"/>
    </row>
    <row r="47655" spans="3:18" x14ac:dyDescent="0.2">
      <c r="C47655"/>
      <c r="E47655"/>
      <c r="F47655"/>
      <c r="G47655"/>
      <c r="H47655"/>
      <c r="I47655"/>
      <c r="J47655"/>
      <c r="K47655"/>
      <c r="L47655"/>
      <c r="O47655"/>
      <c r="P47655"/>
      <c r="Q47655"/>
      <c r="R47655"/>
    </row>
    <row r="47656" spans="3:18" x14ac:dyDescent="0.2">
      <c r="C47656"/>
      <c r="E47656"/>
      <c r="F47656"/>
      <c r="G47656"/>
      <c r="H47656"/>
      <c r="I47656"/>
      <c r="J47656"/>
      <c r="K47656"/>
      <c r="L47656"/>
      <c r="O47656"/>
      <c r="P47656"/>
      <c r="Q47656"/>
      <c r="R47656"/>
    </row>
    <row r="47657" spans="3:18" x14ac:dyDescent="0.2">
      <c r="C47657"/>
      <c r="E47657"/>
      <c r="F47657"/>
      <c r="G47657"/>
      <c r="H47657"/>
      <c r="I47657"/>
      <c r="J47657"/>
      <c r="K47657"/>
      <c r="L47657"/>
      <c r="O47657"/>
      <c r="P47657"/>
      <c r="Q47657"/>
      <c r="R47657"/>
    </row>
    <row r="47658" spans="3:18" x14ac:dyDescent="0.2">
      <c r="C47658"/>
      <c r="E47658"/>
      <c r="F47658"/>
      <c r="G47658"/>
      <c r="H47658"/>
      <c r="I47658"/>
      <c r="J47658"/>
      <c r="K47658"/>
      <c r="L47658"/>
      <c r="O47658"/>
      <c r="P47658"/>
      <c r="Q47658"/>
      <c r="R47658"/>
    </row>
    <row r="47659" spans="3:18" x14ac:dyDescent="0.2">
      <c r="C47659"/>
      <c r="E47659"/>
      <c r="F47659"/>
      <c r="G47659"/>
      <c r="H47659"/>
      <c r="I47659"/>
      <c r="J47659"/>
      <c r="K47659"/>
      <c r="L47659"/>
      <c r="O47659"/>
      <c r="P47659"/>
      <c r="Q47659"/>
      <c r="R47659"/>
    </row>
    <row r="47660" spans="3:18" x14ac:dyDescent="0.2">
      <c r="C47660"/>
      <c r="E47660"/>
      <c r="F47660"/>
      <c r="G47660"/>
      <c r="H47660"/>
      <c r="I47660"/>
      <c r="J47660"/>
      <c r="K47660"/>
      <c r="L47660"/>
      <c r="O47660"/>
      <c r="P47660"/>
      <c r="Q47660"/>
      <c r="R47660"/>
    </row>
    <row r="47661" spans="3:18" x14ac:dyDescent="0.2">
      <c r="C47661"/>
      <c r="E47661"/>
      <c r="F47661"/>
      <c r="G47661"/>
      <c r="H47661"/>
      <c r="I47661"/>
      <c r="J47661"/>
      <c r="K47661"/>
      <c r="L47661"/>
      <c r="O47661"/>
      <c r="P47661"/>
      <c r="Q47661"/>
      <c r="R47661"/>
    </row>
    <row r="47662" spans="3:18" x14ac:dyDescent="0.2">
      <c r="C47662"/>
      <c r="E47662"/>
      <c r="F47662"/>
      <c r="G47662"/>
      <c r="H47662"/>
      <c r="I47662"/>
      <c r="J47662"/>
      <c r="K47662"/>
      <c r="L47662"/>
      <c r="O47662"/>
      <c r="P47662"/>
      <c r="Q47662"/>
      <c r="R47662"/>
    </row>
    <row r="47663" spans="3:18" x14ac:dyDescent="0.2">
      <c r="C47663"/>
      <c r="E47663"/>
      <c r="F47663"/>
      <c r="G47663"/>
      <c r="H47663"/>
      <c r="I47663"/>
      <c r="J47663"/>
      <c r="K47663"/>
      <c r="L47663"/>
      <c r="O47663"/>
      <c r="P47663"/>
      <c r="Q47663"/>
      <c r="R47663"/>
    </row>
    <row r="47664" spans="3:18" x14ac:dyDescent="0.2">
      <c r="C47664"/>
      <c r="E47664"/>
      <c r="F47664"/>
      <c r="G47664"/>
      <c r="H47664"/>
      <c r="I47664"/>
      <c r="J47664"/>
      <c r="K47664"/>
      <c r="L47664"/>
      <c r="O47664"/>
      <c r="P47664"/>
      <c r="Q47664"/>
      <c r="R47664"/>
    </row>
    <row r="47665" spans="3:18" x14ac:dyDescent="0.2">
      <c r="C47665"/>
      <c r="E47665"/>
      <c r="F47665"/>
      <c r="G47665"/>
      <c r="H47665"/>
      <c r="I47665"/>
      <c r="J47665"/>
      <c r="K47665"/>
      <c r="L47665"/>
      <c r="O47665"/>
      <c r="P47665"/>
      <c r="Q47665"/>
      <c r="R47665"/>
    </row>
    <row r="47666" spans="3:18" x14ac:dyDescent="0.2">
      <c r="C47666"/>
      <c r="E47666"/>
      <c r="F47666"/>
      <c r="G47666"/>
      <c r="H47666"/>
      <c r="I47666"/>
      <c r="J47666"/>
      <c r="K47666"/>
      <c r="L47666"/>
      <c r="O47666"/>
      <c r="P47666"/>
      <c r="Q47666"/>
      <c r="R47666"/>
    </row>
    <row r="47667" spans="3:18" x14ac:dyDescent="0.2">
      <c r="C47667"/>
      <c r="E47667"/>
      <c r="F47667"/>
      <c r="G47667"/>
      <c r="H47667"/>
      <c r="I47667"/>
      <c r="J47667"/>
      <c r="K47667"/>
      <c r="L47667"/>
      <c r="O47667"/>
      <c r="P47667"/>
      <c r="Q47667"/>
      <c r="R47667"/>
    </row>
    <row r="47668" spans="3:18" x14ac:dyDescent="0.2">
      <c r="C47668"/>
      <c r="E47668"/>
      <c r="F47668"/>
      <c r="G47668"/>
      <c r="H47668"/>
      <c r="I47668"/>
      <c r="J47668"/>
      <c r="K47668"/>
      <c r="L47668"/>
      <c r="O47668"/>
      <c r="P47668"/>
      <c r="Q47668"/>
      <c r="R47668"/>
    </row>
    <row r="47669" spans="3:18" x14ac:dyDescent="0.2">
      <c r="C47669"/>
      <c r="E47669"/>
      <c r="F47669"/>
      <c r="G47669"/>
      <c r="H47669"/>
      <c r="I47669"/>
      <c r="J47669"/>
      <c r="K47669"/>
      <c r="L47669"/>
      <c r="O47669"/>
      <c r="P47669"/>
      <c r="Q47669"/>
      <c r="R47669"/>
    </row>
    <row r="47670" spans="3:18" x14ac:dyDescent="0.2">
      <c r="C47670"/>
      <c r="E47670"/>
      <c r="F47670"/>
      <c r="G47670"/>
      <c r="H47670"/>
      <c r="I47670"/>
      <c r="J47670"/>
      <c r="K47670"/>
      <c r="L47670"/>
      <c r="O47670"/>
      <c r="P47670"/>
      <c r="Q47670"/>
      <c r="R47670"/>
    </row>
    <row r="47671" spans="3:18" x14ac:dyDescent="0.2">
      <c r="C47671"/>
      <c r="E47671"/>
      <c r="F47671"/>
      <c r="G47671"/>
      <c r="H47671"/>
      <c r="I47671"/>
      <c r="J47671"/>
      <c r="K47671"/>
      <c r="L47671"/>
      <c r="O47671"/>
      <c r="P47671"/>
      <c r="Q47671"/>
      <c r="R47671"/>
    </row>
    <row r="47672" spans="3:18" x14ac:dyDescent="0.2">
      <c r="C47672"/>
      <c r="E47672"/>
      <c r="F47672"/>
      <c r="G47672"/>
      <c r="H47672"/>
      <c r="I47672"/>
      <c r="J47672"/>
      <c r="K47672"/>
      <c r="L47672"/>
      <c r="O47672"/>
      <c r="P47672"/>
      <c r="Q47672"/>
      <c r="R47672"/>
    </row>
    <row r="47673" spans="3:18" x14ac:dyDescent="0.2">
      <c r="C47673"/>
      <c r="E47673"/>
      <c r="F47673"/>
      <c r="G47673"/>
      <c r="H47673"/>
      <c r="I47673"/>
      <c r="J47673"/>
      <c r="K47673"/>
      <c r="L47673"/>
      <c r="O47673"/>
      <c r="P47673"/>
      <c r="Q47673"/>
      <c r="R47673"/>
    </row>
    <row r="47674" spans="3:18" x14ac:dyDescent="0.2">
      <c r="C47674"/>
      <c r="E47674"/>
      <c r="F47674"/>
      <c r="G47674"/>
      <c r="H47674"/>
      <c r="I47674"/>
      <c r="J47674"/>
      <c r="K47674"/>
      <c r="L47674"/>
      <c r="O47674"/>
      <c r="P47674"/>
      <c r="Q47674"/>
      <c r="R47674"/>
    </row>
    <row r="47675" spans="3:18" x14ac:dyDescent="0.2">
      <c r="C47675"/>
      <c r="E47675"/>
      <c r="F47675"/>
      <c r="G47675"/>
      <c r="H47675"/>
      <c r="I47675"/>
      <c r="J47675"/>
      <c r="K47675"/>
      <c r="L47675"/>
      <c r="O47675"/>
      <c r="P47675"/>
      <c r="Q47675"/>
      <c r="R47675"/>
    </row>
    <row r="47676" spans="3:18" x14ac:dyDescent="0.2">
      <c r="C47676"/>
      <c r="E47676"/>
      <c r="F47676"/>
      <c r="G47676"/>
      <c r="H47676"/>
      <c r="I47676"/>
      <c r="J47676"/>
      <c r="K47676"/>
      <c r="L47676"/>
      <c r="O47676"/>
      <c r="P47676"/>
      <c r="Q47676"/>
      <c r="R47676"/>
    </row>
    <row r="47677" spans="3:18" x14ac:dyDescent="0.2">
      <c r="C47677"/>
      <c r="E47677"/>
      <c r="F47677"/>
      <c r="G47677"/>
      <c r="H47677"/>
      <c r="I47677"/>
      <c r="J47677"/>
      <c r="K47677"/>
      <c r="L47677"/>
      <c r="O47677"/>
      <c r="P47677"/>
      <c r="Q47677"/>
      <c r="R47677"/>
    </row>
    <row r="47678" spans="3:18" x14ac:dyDescent="0.2">
      <c r="C47678"/>
      <c r="E47678"/>
      <c r="F47678"/>
      <c r="G47678"/>
      <c r="H47678"/>
      <c r="I47678"/>
      <c r="J47678"/>
      <c r="K47678"/>
      <c r="L47678"/>
      <c r="O47678"/>
      <c r="P47678"/>
      <c r="Q47678"/>
      <c r="R47678"/>
    </row>
    <row r="47679" spans="3:18" x14ac:dyDescent="0.2">
      <c r="C47679"/>
      <c r="E47679"/>
      <c r="F47679"/>
      <c r="G47679"/>
      <c r="H47679"/>
      <c r="I47679"/>
      <c r="J47679"/>
      <c r="K47679"/>
      <c r="L47679"/>
      <c r="O47679"/>
      <c r="P47679"/>
      <c r="Q47679"/>
      <c r="R47679"/>
    </row>
    <row r="47680" spans="3:18" x14ac:dyDescent="0.2">
      <c r="C47680"/>
      <c r="E47680"/>
      <c r="F47680"/>
      <c r="G47680"/>
      <c r="H47680"/>
      <c r="I47680"/>
      <c r="J47680"/>
      <c r="K47680"/>
      <c r="L47680"/>
      <c r="O47680"/>
      <c r="P47680"/>
      <c r="Q47680"/>
      <c r="R47680"/>
    </row>
    <row r="47681" spans="3:18" x14ac:dyDescent="0.2">
      <c r="C47681"/>
      <c r="E47681"/>
      <c r="F47681"/>
      <c r="G47681"/>
      <c r="H47681"/>
      <c r="I47681"/>
      <c r="J47681"/>
      <c r="K47681"/>
      <c r="L47681"/>
      <c r="O47681"/>
      <c r="P47681"/>
      <c r="Q47681"/>
      <c r="R47681"/>
    </row>
    <row r="47682" spans="3:18" x14ac:dyDescent="0.2">
      <c r="C47682"/>
      <c r="E47682"/>
      <c r="F47682"/>
      <c r="G47682"/>
      <c r="H47682"/>
      <c r="I47682"/>
      <c r="J47682"/>
      <c r="K47682"/>
      <c r="L47682"/>
      <c r="O47682"/>
      <c r="P47682"/>
      <c r="Q47682"/>
      <c r="R47682"/>
    </row>
    <row r="47683" spans="3:18" x14ac:dyDescent="0.2">
      <c r="C47683"/>
      <c r="E47683"/>
      <c r="F47683"/>
      <c r="G47683"/>
      <c r="H47683"/>
      <c r="I47683"/>
      <c r="J47683"/>
      <c r="K47683"/>
      <c r="L47683"/>
      <c r="O47683"/>
      <c r="P47683"/>
      <c r="Q47683"/>
      <c r="R47683"/>
    </row>
    <row r="47684" spans="3:18" x14ac:dyDescent="0.2">
      <c r="C47684"/>
      <c r="E47684"/>
      <c r="F47684"/>
      <c r="G47684"/>
      <c r="H47684"/>
      <c r="I47684"/>
      <c r="J47684"/>
      <c r="K47684"/>
      <c r="L47684"/>
      <c r="O47684"/>
      <c r="P47684"/>
      <c r="Q47684"/>
      <c r="R47684"/>
    </row>
    <row r="47685" spans="3:18" x14ac:dyDescent="0.2">
      <c r="C47685"/>
      <c r="E47685"/>
      <c r="F47685"/>
      <c r="G47685"/>
      <c r="H47685"/>
      <c r="I47685"/>
      <c r="J47685"/>
      <c r="K47685"/>
      <c r="L47685"/>
      <c r="O47685"/>
      <c r="P47685"/>
      <c r="Q47685"/>
      <c r="R47685"/>
    </row>
    <row r="47686" spans="3:18" x14ac:dyDescent="0.2">
      <c r="C47686"/>
      <c r="E47686"/>
      <c r="F47686"/>
      <c r="G47686"/>
      <c r="H47686"/>
      <c r="I47686"/>
      <c r="J47686"/>
      <c r="K47686"/>
      <c r="L47686"/>
      <c r="O47686"/>
      <c r="P47686"/>
      <c r="Q47686"/>
      <c r="R47686"/>
    </row>
    <row r="47687" spans="3:18" x14ac:dyDescent="0.2">
      <c r="C47687"/>
      <c r="E47687"/>
      <c r="F47687"/>
      <c r="G47687"/>
      <c r="H47687"/>
      <c r="I47687"/>
      <c r="J47687"/>
      <c r="K47687"/>
      <c r="L47687"/>
      <c r="O47687"/>
      <c r="P47687"/>
      <c r="Q47687"/>
      <c r="R47687"/>
    </row>
    <row r="47688" spans="3:18" x14ac:dyDescent="0.2">
      <c r="C47688"/>
      <c r="E47688"/>
      <c r="F47688"/>
      <c r="G47688"/>
      <c r="H47688"/>
      <c r="I47688"/>
      <c r="J47688"/>
      <c r="K47688"/>
      <c r="L47688"/>
      <c r="O47688"/>
      <c r="P47688"/>
      <c r="Q47688"/>
      <c r="R47688"/>
    </row>
    <row r="47689" spans="3:18" x14ac:dyDescent="0.2">
      <c r="C47689"/>
      <c r="E47689"/>
      <c r="F47689"/>
      <c r="G47689"/>
      <c r="H47689"/>
      <c r="I47689"/>
      <c r="J47689"/>
      <c r="K47689"/>
      <c r="L47689"/>
      <c r="O47689"/>
      <c r="P47689"/>
      <c r="Q47689"/>
      <c r="R47689"/>
    </row>
    <row r="47690" spans="3:18" x14ac:dyDescent="0.2">
      <c r="C47690"/>
      <c r="E47690"/>
      <c r="F47690"/>
      <c r="G47690"/>
      <c r="H47690"/>
      <c r="I47690"/>
      <c r="J47690"/>
      <c r="K47690"/>
      <c r="L47690"/>
      <c r="O47690"/>
      <c r="P47690"/>
      <c r="Q47690"/>
      <c r="R47690"/>
    </row>
    <row r="47691" spans="3:18" x14ac:dyDescent="0.2">
      <c r="C47691"/>
      <c r="E47691"/>
      <c r="F47691"/>
      <c r="G47691"/>
      <c r="H47691"/>
      <c r="I47691"/>
      <c r="J47691"/>
      <c r="K47691"/>
      <c r="L47691"/>
      <c r="O47691"/>
      <c r="P47691"/>
      <c r="Q47691"/>
      <c r="R47691"/>
    </row>
    <row r="47692" spans="3:18" x14ac:dyDescent="0.2">
      <c r="C47692"/>
      <c r="E47692"/>
      <c r="F47692"/>
      <c r="G47692"/>
      <c r="H47692"/>
      <c r="I47692"/>
      <c r="J47692"/>
      <c r="K47692"/>
      <c r="L47692"/>
      <c r="O47692"/>
      <c r="P47692"/>
      <c r="Q47692"/>
      <c r="R47692"/>
    </row>
    <row r="47693" spans="3:18" x14ac:dyDescent="0.2">
      <c r="C47693"/>
      <c r="E47693"/>
      <c r="F47693"/>
      <c r="G47693"/>
      <c r="H47693"/>
      <c r="I47693"/>
      <c r="J47693"/>
      <c r="K47693"/>
      <c r="L47693"/>
      <c r="O47693"/>
      <c r="P47693"/>
      <c r="Q47693"/>
      <c r="R47693"/>
    </row>
    <row r="47694" spans="3:18" x14ac:dyDescent="0.2">
      <c r="C47694"/>
      <c r="E47694"/>
      <c r="F47694"/>
      <c r="G47694"/>
      <c r="H47694"/>
      <c r="I47694"/>
      <c r="J47694"/>
      <c r="K47694"/>
      <c r="L47694"/>
      <c r="O47694"/>
      <c r="P47694"/>
      <c r="Q47694"/>
      <c r="R47694"/>
    </row>
    <row r="47695" spans="3:18" x14ac:dyDescent="0.2">
      <c r="C47695"/>
      <c r="E47695"/>
      <c r="F47695"/>
      <c r="G47695"/>
      <c r="H47695"/>
      <c r="I47695"/>
      <c r="J47695"/>
      <c r="K47695"/>
      <c r="L47695"/>
      <c r="O47695"/>
      <c r="P47695"/>
      <c r="Q47695"/>
      <c r="R47695"/>
    </row>
    <row r="47696" spans="3:18" x14ac:dyDescent="0.2">
      <c r="C47696"/>
      <c r="E47696"/>
      <c r="F47696"/>
      <c r="G47696"/>
      <c r="H47696"/>
      <c r="I47696"/>
      <c r="J47696"/>
      <c r="K47696"/>
      <c r="L47696"/>
      <c r="O47696"/>
      <c r="P47696"/>
      <c r="Q47696"/>
      <c r="R47696"/>
    </row>
    <row r="47697" spans="3:18" x14ac:dyDescent="0.2">
      <c r="C47697"/>
      <c r="E47697"/>
      <c r="F47697"/>
      <c r="G47697"/>
      <c r="H47697"/>
      <c r="I47697"/>
      <c r="J47697"/>
      <c r="K47697"/>
      <c r="L47697"/>
      <c r="O47697"/>
      <c r="P47697"/>
      <c r="Q47697"/>
      <c r="R47697"/>
    </row>
    <row r="47698" spans="3:18" x14ac:dyDescent="0.2">
      <c r="C47698"/>
      <c r="E47698"/>
      <c r="F47698"/>
      <c r="G47698"/>
      <c r="H47698"/>
      <c r="I47698"/>
      <c r="J47698"/>
      <c r="K47698"/>
      <c r="L47698"/>
      <c r="O47698"/>
      <c r="P47698"/>
      <c r="Q47698"/>
      <c r="R47698"/>
    </row>
    <row r="47699" spans="3:18" x14ac:dyDescent="0.2">
      <c r="C47699"/>
      <c r="E47699"/>
      <c r="F47699"/>
      <c r="G47699"/>
      <c r="H47699"/>
      <c r="I47699"/>
      <c r="J47699"/>
      <c r="K47699"/>
      <c r="L47699"/>
      <c r="O47699"/>
      <c r="P47699"/>
      <c r="Q47699"/>
      <c r="R47699"/>
    </row>
    <row r="47700" spans="3:18" x14ac:dyDescent="0.2">
      <c r="C47700"/>
      <c r="E47700"/>
      <c r="F47700"/>
      <c r="G47700"/>
      <c r="H47700"/>
      <c r="I47700"/>
      <c r="J47700"/>
      <c r="K47700"/>
      <c r="L47700"/>
      <c r="O47700"/>
      <c r="P47700"/>
      <c r="Q47700"/>
      <c r="R47700"/>
    </row>
    <row r="47701" spans="3:18" x14ac:dyDescent="0.2">
      <c r="C47701"/>
      <c r="E47701"/>
      <c r="F47701"/>
      <c r="G47701"/>
      <c r="H47701"/>
      <c r="I47701"/>
      <c r="J47701"/>
      <c r="K47701"/>
      <c r="L47701"/>
      <c r="O47701"/>
      <c r="P47701"/>
      <c r="Q47701"/>
      <c r="R47701"/>
    </row>
    <row r="47702" spans="3:18" x14ac:dyDescent="0.2">
      <c r="C47702"/>
      <c r="E47702"/>
      <c r="F47702"/>
      <c r="G47702"/>
      <c r="H47702"/>
      <c r="I47702"/>
      <c r="J47702"/>
      <c r="K47702"/>
      <c r="L47702"/>
      <c r="O47702"/>
      <c r="P47702"/>
      <c r="Q47702"/>
      <c r="R47702"/>
    </row>
    <row r="47703" spans="3:18" x14ac:dyDescent="0.2">
      <c r="C47703"/>
      <c r="E47703"/>
      <c r="F47703"/>
      <c r="G47703"/>
      <c r="H47703"/>
      <c r="I47703"/>
      <c r="J47703"/>
      <c r="K47703"/>
      <c r="L47703"/>
      <c r="O47703"/>
      <c r="P47703"/>
      <c r="Q47703"/>
      <c r="R47703"/>
    </row>
    <row r="47704" spans="3:18" x14ac:dyDescent="0.2">
      <c r="C47704"/>
      <c r="E47704"/>
      <c r="F47704"/>
      <c r="G47704"/>
      <c r="H47704"/>
      <c r="I47704"/>
      <c r="J47704"/>
      <c r="K47704"/>
      <c r="L47704"/>
      <c r="O47704"/>
      <c r="P47704"/>
      <c r="Q47704"/>
      <c r="R47704"/>
    </row>
    <row r="47705" spans="3:18" x14ac:dyDescent="0.2">
      <c r="C47705"/>
      <c r="E47705"/>
      <c r="F47705"/>
      <c r="G47705"/>
      <c r="H47705"/>
      <c r="I47705"/>
      <c r="J47705"/>
      <c r="K47705"/>
      <c r="L47705"/>
      <c r="O47705"/>
      <c r="P47705"/>
      <c r="Q47705"/>
      <c r="R47705"/>
    </row>
    <row r="47706" spans="3:18" x14ac:dyDescent="0.2">
      <c r="C47706"/>
      <c r="E47706"/>
      <c r="F47706"/>
      <c r="G47706"/>
      <c r="H47706"/>
      <c r="I47706"/>
      <c r="J47706"/>
      <c r="K47706"/>
      <c r="L47706"/>
      <c r="O47706"/>
      <c r="P47706"/>
      <c r="Q47706"/>
      <c r="R47706"/>
    </row>
    <row r="47707" spans="3:18" x14ac:dyDescent="0.2">
      <c r="C47707"/>
      <c r="E47707"/>
      <c r="F47707"/>
      <c r="G47707"/>
      <c r="H47707"/>
      <c r="I47707"/>
      <c r="J47707"/>
      <c r="K47707"/>
      <c r="L47707"/>
      <c r="O47707"/>
      <c r="P47707"/>
      <c r="Q47707"/>
      <c r="R47707"/>
    </row>
    <row r="47708" spans="3:18" x14ac:dyDescent="0.2">
      <c r="C47708"/>
      <c r="E47708"/>
      <c r="F47708"/>
      <c r="G47708"/>
      <c r="H47708"/>
      <c r="I47708"/>
      <c r="J47708"/>
      <c r="K47708"/>
      <c r="L47708"/>
      <c r="O47708"/>
      <c r="P47708"/>
      <c r="Q47708"/>
      <c r="R47708"/>
    </row>
    <row r="47709" spans="3:18" x14ac:dyDescent="0.2">
      <c r="C47709"/>
      <c r="E47709"/>
      <c r="F47709"/>
      <c r="G47709"/>
      <c r="H47709"/>
      <c r="I47709"/>
      <c r="J47709"/>
      <c r="K47709"/>
      <c r="L47709"/>
      <c r="O47709"/>
      <c r="P47709"/>
      <c r="Q47709"/>
      <c r="R47709"/>
    </row>
    <row r="47710" spans="3:18" x14ac:dyDescent="0.2">
      <c r="C47710"/>
      <c r="E47710"/>
      <c r="F47710"/>
      <c r="G47710"/>
      <c r="H47710"/>
      <c r="I47710"/>
      <c r="J47710"/>
      <c r="K47710"/>
      <c r="L47710"/>
      <c r="O47710"/>
      <c r="P47710"/>
      <c r="Q47710"/>
      <c r="R47710"/>
    </row>
    <row r="47711" spans="3:18" x14ac:dyDescent="0.2">
      <c r="C47711"/>
      <c r="E47711"/>
      <c r="F47711"/>
      <c r="G47711"/>
      <c r="H47711"/>
      <c r="I47711"/>
      <c r="J47711"/>
      <c r="K47711"/>
      <c r="L47711"/>
      <c r="O47711"/>
      <c r="P47711"/>
      <c r="Q47711"/>
      <c r="R47711"/>
    </row>
    <row r="47712" spans="3:18" x14ac:dyDescent="0.2">
      <c r="C47712"/>
      <c r="E47712"/>
      <c r="F47712"/>
      <c r="G47712"/>
      <c r="H47712"/>
      <c r="I47712"/>
      <c r="J47712"/>
      <c r="K47712"/>
      <c r="L47712"/>
      <c r="O47712"/>
      <c r="P47712"/>
      <c r="Q47712"/>
      <c r="R47712"/>
    </row>
    <row r="47713" spans="3:18" x14ac:dyDescent="0.2">
      <c r="C47713"/>
      <c r="E47713"/>
      <c r="F47713"/>
      <c r="G47713"/>
      <c r="H47713"/>
      <c r="I47713"/>
      <c r="J47713"/>
      <c r="K47713"/>
      <c r="L47713"/>
      <c r="O47713"/>
      <c r="P47713"/>
      <c r="Q47713"/>
      <c r="R47713"/>
    </row>
    <row r="47714" spans="3:18" x14ac:dyDescent="0.2">
      <c r="C47714"/>
      <c r="E47714"/>
      <c r="F47714"/>
      <c r="G47714"/>
      <c r="H47714"/>
      <c r="I47714"/>
      <c r="J47714"/>
      <c r="K47714"/>
      <c r="L47714"/>
      <c r="O47714"/>
      <c r="P47714"/>
      <c r="Q47714"/>
      <c r="R47714"/>
    </row>
    <row r="47715" spans="3:18" x14ac:dyDescent="0.2">
      <c r="C47715"/>
      <c r="E47715"/>
      <c r="F47715"/>
      <c r="G47715"/>
      <c r="H47715"/>
      <c r="I47715"/>
      <c r="J47715"/>
      <c r="K47715"/>
      <c r="L47715"/>
      <c r="O47715"/>
      <c r="P47715"/>
      <c r="Q47715"/>
      <c r="R47715"/>
    </row>
    <row r="47716" spans="3:18" x14ac:dyDescent="0.2">
      <c r="C47716"/>
      <c r="E47716"/>
      <c r="F47716"/>
      <c r="G47716"/>
      <c r="H47716"/>
      <c r="I47716"/>
      <c r="J47716"/>
      <c r="K47716"/>
      <c r="L47716"/>
      <c r="O47716"/>
      <c r="P47716"/>
      <c r="Q47716"/>
      <c r="R47716"/>
    </row>
    <row r="47717" spans="3:18" x14ac:dyDescent="0.2">
      <c r="C47717"/>
      <c r="E47717"/>
      <c r="F47717"/>
      <c r="G47717"/>
      <c r="H47717"/>
      <c r="I47717"/>
      <c r="J47717"/>
      <c r="K47717"/>
      <c r="L47717"/>
      <c r="O47717"/>
      <c r="P47717"/>
      <c r="Q47717"/>
      <c r="R47717"/>
    </row>
    <row r="47718" spans="3:18" x14ac:dyDescent="0.2">
      <c r="C47718"/>
      <c r="E47718"/>
      <c r="F47718"/>
      <c r="G47718"/>
      <c r="H47718"/>
      <c r="I47718"/>
      <c r="J47718"/>
      <c r="K47718"/>
      <c r="L47718"/>
      <c r="O47718"/>
      <c r="P47718"/>
      <c r="Q47718"/>
      <c r="R47718"/>
    </row>
    <row r="47719" spans="3:18" x14ac:dyDescent="0.2">
      <c r="C47719"/>
      <c r="E47719"/>
      <c r="F47719"/>
      <c r="G47719"/>
      <c r="H47719"/>
      <c r="I47719"/>
      <c r="J47719"/>
      <c r="K47719"/>
      <c r="L47719"/>
      <c r="O47719"/>
      <c r="P47719"/>
      <c r="Q47719"/>
      <c r="R47719"/>
    </row>
    <row r="47720" spans="3:18" x14ac:dyDescent="0.2">
      <c r="C47720"/>
      <c r="E47720"/>
      <c r="F47720"/>
      <c r="G47720"/>
      <c r="H47720"/>
      <c r="I47720"/>
      <c r="J47720"/>
      <c r="K47720"/>
      <c r="L47720"/>
      <c r="O47720"/>
      <c r="P47720"/>
      <c r="Q47720"/>
      <c r="R47720"/>
    </row>
    <row r="47721" spans="3:18" x14ac:dyDescent="0.2">
      <c r="C47721"/>
      <c r="E47721"/>
      <c r="F47721"/>
      <c r="G47721"/>
      <c r="H47721"/>
      <c r="I47721"/>
      <c r="J47721"/>
      <c r="K47721"/>
      <c r="L47721"/>
      <c r="O47721"/>
      <c r="P47721"/>
      <c r="Q47721"/>
      <c r="R47721"/>
    </row>
    <row r="47722" spans="3:18" x14ac:dyDescent="0.2">
      <c r="C47722"/>
      <c r="E47722"/>
      <c r="F47722"/>
      <c r="G47722"/>
      <c r="H47722"/>
      <c r="I47722"/>
      <c r="J47722"/>
      <c r="K47722"/>
      <c r="L47722"/>
      <c r="O47722"/>
      <c r="P47722"/>
      <c r="Q47722"/>
      <c r="R47722"/>
    </row>
    <row r="47723" spans="3:18" x14ac:dyDescent="0.2">
      <c r="C47723"/>
      <c r="E47723"/>
      <c r="F47723"/>
      <c r="G47723"/>
      <c r="H47723"/>
      <c r="I47723"/>
      <c r="J47723"/>
      <c r="K47723"/>
      <c r="L47723"/>
      <c r="O47723"/>
      <c r="P47723"/>
      <c r="Q47723"/>
      <c r="R47723"/>
    </row>
    <row r="47724" spans="3:18" x14ac:dyDescent="0.2">
      <c r="C47724"/>
      <c r="E47724"/>
      <c r="F47724"/>
      <c r="G47724"/>
      <c r="H47724"/>
      <c r="I47724"/>
      <c r="J47724"/>
      <c r="K47724"/>
      <c r="L47724"/>
      <c r="O47724"/>
      <c r="P47724"/>
      <c r="Q47724"/>
      <c r="R47724"/>
    </row>
    <row r="47725" spans="3:18" x14ac:dyDescent="0.2">
      <c r="C47725"/>
      <c r="E47725"/>
      <c r="F47725"/>
      <c r="G47725"/>
      <c r="H47725"/>
      <c r="I47725"/>
      <c r="J47725"/>
      <c r="K47725"/>
      <c r="L47725"/>
      <c r="O47725"/>
      <c r="P47725"/>
      <c r="Q47725"/>
      <c r="R47725"/>
    </row>
    <row r="47726" spans="3:18" x14ac:dyDescent="0.2">
      <c r="C47726"/>
      <c r="E47726"/>
      <c r="F47726"/>
      <c r="G47726"/>
      <c r="H47726"/>
      <c r="I47726"/>
      <c r="J47726"/>
      <c r="K47726"/>
      <c r="L47726"/>
      <c r="O47726"/>
      <c r="P47726"/>
      <c r="Q47726"/>
      <c r="R47726"/>
    </row>
    <row r="47727" spans="3:18" x14ac:dyDescent="0.2">
      <c r="C47727"/>
      <c r="E47727"/>
      <c r="F47727"/>
      <c r="G47727"/>
      <c r="H47727"/>
      <c r="I47727"/>
      <c r="J47727"/>
      <c r="K47727"/>
      <c r="L47727"/>
      <c r="O47727"/>
      <c r="P47727"/>
      <c r="Q47727"/>
      <c r="R47727"/>
    </row>
    <row r="47728" spans="3:18" x14ac:dyDescent="0.2">
      <c r="C47728"/>
      <c r="E47728"/>
      <c r="F47728"/>
      <c r="G47728"/>
      <c r="H47728"/>
      <c r="I47728"/>
      <c r="J47728"/>
      <c r="K47728"/>
      <c r="L47728"/>
      <c r="O47728"/>
      <c r="P47728"/>
      <c r="Q47728"/>
      <c r="R47728"/>
    </row>
    <row r="47729" spans="3:18" x14ac:dyDescent="0.2">
      <c r="C47729"/>
      <c r="E47729"/>
      <c r="F47729"/>
      <c r="G47729"/>
      <c r="H47729"/>
      <c r="I47729"/>
      <c r="J47729"/>
      <c r="K47729"/>
      <c r="L47729"/>
      <c r="O47729"/>
      <c r="P47729"/>
      <c r="Q47729"/>
      <c r="R47729"/>
    </row>
    <row r="47730" spans="3:18" x14ac:dyDescent="0.2">
      <c r="C47730"/>
      <c r="E47730"/>
      <c r="F47730"/>
      <c r="G47730"/>
      <c r="H47730"/>
      <c r="I47730"/>
      <c r="J47730"/>
      <c r="K47730"/>
      <c r="L47730"/>
      <c r="O47730"/>
      <c r="P47730"/>
      <c r="Q47730"/>
      <c r="R47730"/>
    </row>
    <row r="47731" spans="3:18" x14ac:dyDescent="0.2">
      <c r="C47731"/>
      <c r="E47731"/>
      <c r="F47731"/>
      <c r="G47731"/>
      <c r="H47731"/>
      <c r="I47731"/>
      <c r="J47731"/>
      <c r="K47731"/>
      <c r="L47731"/>
      <c r="O47731"/>
      <c r="P47731"/>
      <c r="Q47731"/>
      <c r="R47731"/>
    </row>
    <row r="47732" spans="3:18" x14ac:dyDescent="0.2">
      <c r="C47732"/>
      <c r="E47732"/>
      <c r="F47732"/>
      <c r="G47732"/>
      <c r="H47732"/>
      <c r="I47732"/>
      <c r="J47732"/>
      <c r="K47732"/>
      <c r="L47732"/>
      <c r="O47732"/>
      <c r="P47732"/>
      <c r="Q47732"/>
      <c r="R47732"/>
    </row>
    <row r="47733" spans="3:18" x14ac:dyDescent="0.2">
      <c r="C47733"/>
      <c r="E47733"/>
      <c r="F47733"/>
      <c r="G47733"/>
      <c r="H47733"/>
      <c r="I47733"/>
      <c r="J47733"/>
      <c r="K47733"/>
      <c r="L47733"/>
      <c r="O47733"/>
      <c r="P47733"/>
      <c r="Q47733"/>
      <c r="R47733"/>
    </row>
    <row r="47734" spans="3:18" x14ac:dyDescent="0.2">
      <c r="C47734"/>
      <c r="E47734"/>
      <c r="F47734"/>
      <c r="G47734"/>
      <c r="H47734"/>
      <c r="I47734"/>
      <c r="J47734"/>
      <c r="K47734"/>
      <c r="L47734"/>
      <c r="O47734"/>
      <c r="P47734"/>
      <c r="Q47734"/>
      <c r="R47734"/>
    </row>
    <row r="47735" spans="3:18" x14ac:dyDescent="0.2">
      <c r="C47735"/>
      <c r="E47735"/>
      <c r="F47735"/>
      <c r="G47735"/>
      <c r="H47735"/>
      <c r="I47735"/>
      <c r="J47735"/>
      <c r="K47735"/>
      <c r="L47735"/>
      <c r="O47735"/>
      <c r="P47735"/>
      <c r="Q47735"/>
      <c r="R47735"/>
    </row>
    <row r="47736" spans="3:18" x14ac:dyDescent="0.2">
      <c r="C47736"/>
      <c r="E47736"/>
      <c r="F47736"/>
      <c r="G47736"/>
      <c r="H47736"/>
      <c r="I47736"/>
      <c r="J47736"/>
      <c r="K47736"/>
      <c r="L47736"/>
      <c r="O47736"/>
      <c r="P47736"/>
      <c r="Q47736"/>
      <c r="R47736"/>
    </row>
    <row r="47737" spans="3:18" x14ac:dyDescent="0.2">
      <c r="C47737"/>
      <c r="E47737"/>
      <c r="F47737"/>
      <c r="G47737"/>
      <c r="H47737"/>
      <c r="I47737"/>
      <c r="J47737"/>
      <c r="K47737"/>
      <c r="L47737"/>
      <c r="O47737"/>
      <c r="P47737"/>
      <c r="Q47737"/>
      <c r="R47737"/>
    </row>
    <row r="47738" spans="3:18" x14ac:dyDescent="0.2">
      <c r="C47738"/>
      <c r="E47738"/>
      <c r="F47738"/>
      <c r="G47738"/>
      <c r="H47738"/>
      <c r="I47738"/>
      <c r="J47738"/>
      <c r="K47738"/>
      <c r="L47738"/>
      <c r="O47738"/>
      <c r="P47738"/>
      <c r="Q47738"/>
      <c r="R47738"/>
    </row>
    <row r="47739" spans="3:18" x14ac:dyDescent="0.2">
      <c r="C47739"/>
      <c r="E47739"/>
      <c r="F47739"/>
      <c r="G47739"/>
      <c r="H47739"/>
      <c r="I47739"/>
      <c r="J47739"/>
      <c r="K47739"/>
      <c r="L47739"/>
      <c r="O47739"/>
      <c r="P47739"/>
      <c r="Q47739"/>
      <c r="R47739"/>
    </row>
    <row r="47740" spans="3:18" x14ac:dyDescent="0.2">
      <c r="C47740"/>
      <c r="E47740"/>
      <c r="F47740"/>
      <c r="G47740"/>
      <c r="H47740"/>
      <c r="I47740"/>
      <c r="J47740"/>
      <c r="K47740"/>
      <c r="L47740"/>
      <c r="O47740"/>
      <c r="P47740"/>
      <c r="Q47740"/>
      <c r="R47740"/>
    </row>
    <row r="47741" spans="3:18" x14ac:dyDescent="0.2">
      <c r="C47741"/>
      <c r="E47741"/>
      <c r="F47741"/>
      <c r="G47741"/>
      <c r="H47741"/>
      <c r="I47741"/>
      <c r="J47741"/>
      <c r="K47741"/>
      <c r="L47741"/>
      <c r="O47741"/>
      <c r="P47741"/>
      <c r="Q47741"/>
      <c r="R47741"/>
    </row>
    <row r="47742" spans="3:18" x14ac:dyDescent="0.2">
      <c r="C47742"/>
      <c r="E47742"/>
      <c r="F47742"/>
      <c r="G47742"/>
      <c r="H47742"/>
      <c r="I47742"/>
      <c r="J47742"/>
      <c r="K47742"/>
      <c r="L47742"/>
      <c r="O47742"/>
      <c r="P47742"/>
      <c r="Q47742"/>
      <c r="R47742"/>
    </row>
    <row r="47743" spans="3:18" x14ac:dyDescent="0.2">
      <c r="C47743"/>
      <c r="E47743"/>
      <c r="F47743"/>
      <c r="G47743"/>
      <c r="H47743"/>
      <c r="I47743"/>
      <c r="J47743"/>
      <c r="K47743"/>
      <c r="L47743"/>
      <c r="O47743"/>
      <c r="P47743"/>
      <c r="Q47743"/>
      <c r="R47743"/>
    </row>
    <row r="47744" spans="3:18" x14ac:dyDescent="0.2">
      <c r="C47744"/>
      <c r="E47744"/>
      <c r="F47744"/>
      <c r="G47744"/>
      <c r="H47744"/>
      <c r="I47744"/>
      <c r="J47744"/>
      <c r="K47744"/>
      <c r="L47744"/>
      <c r="O47744"/>
      <c r="P47744"/>
      <c r="Q47744"/>
      <c r="R47744"/>
    </row>
    <row r="47745" spans="3:18" x14ac:dyDescent="0.2">
      <c r="C47745"/>
      <c r="E47745"/>
      <c r="F47745"/>
      <c r="G47745"/>
      <c r="H47745"/>
      <c r="I47745"/>
      <c r="J47745"/>
      <c r="K47745"/>
      <c r="L47745"/>
      <c r="O47745"/>
      <c r="P47745"/>
      <c r="Q47745"/>
      <c r="R47745"/>
    </row>
    <row r="47746" spans="3:18" x14ac:dyDescent="0.2">
      <c r="C47746"/>
      <c r="E47746"/>
      <c r="F47746"/>
      <c r="G47746"/>
      <c r="H47746"/>
      <c r="I47746"/>
      <c r="J47746"/>
      <c r="K47746"/>
      <c r="L47746"/>
      <c r="O47746"/>
      <c r="P47746"/>
      <c r="Q47746"/>
      <c r="R47746"/>
    </row>
    <row r="47747" spans="3:18" x14ac:dyDescent="0.2">
      <c r="C47747"/>
      <c r="E47747"/>
      <c r="F47747"/>
      <c r="G47747"/>
      <c r="H47747"/>
      <c r="I47747"/>
      <c r="J47747"/>
      <c r="K47747"/>
      <c r="L47747"/>
      <c r="O47747"/>
      <c r="P47747"/>
      <c r="Q47747"/>
      <c r="R47747"/>
    </row>
    <row r="47748" spans="3:18" x14ac:dyDescent="0.2">
      <c r="C47748"/>
      <c r="E47748"/>
      <c r="F47748"/>
      <c r="G47748"/>
      <c r="H47748"/>
      <c r="I47748"/>
      <c r="J47748"/>
      <c r="K47748"/>
      <c r="L47748"/>
      <c r="O47748"/>
      <c r="P47748"/>
      <c r="Q47748"/>
      <c r="R47748"/>
    </row>
    <row r="47749" spans="3:18" x14ac:dyDescent="0.2">
      <c r="C47749"/>
      <c r="E47749"/>
      <c r="F47749"/>
      <c r="G47749"/>
      <c r="H47749"/>
      <c r="I47749"/>
      <c r="J47749"/>
      <c r="K47749"/>
      <c r="L47749"/>
      <c r="O47749"/>
      <c r="P47749"/>
      <c r="Q47749"/>
      <c r="R47749"/>
    </row>
    <row r="47750" spans="3:18" x14ac:dyDescent="0.2">
      <c r="C47750"/>
      <c r="E47750"/>
      <c r="F47750"/>
      <c r="G47750"/>
      <c r="H47750"/>
      <c r="I47750"/>
      <c r="J47750"/>
      <c r="K47750"/>
      <c r="L47750"/>
      <c r="O47750"/>
      <c r="P47750"/>
      <c r="Q47750"/>
      <c r="R47750"/>
    </row>
    <row r="47751" spans="3:18" x14ac:dyDescent="0.2">
      <c r="C47751"/>
      <c r="E47751"/>
      <c r="F47751"/>
      <c r="G47751"/>
      <c r="H47751"/>
      <c r="I47751"/>
      <c r="J47751"/>
      <c r="K47751"/>
      <c r="L47751"/>
      <c r="O47751"/>
      <c r="P47751"/>
      <c r="Q47751"/>
      <c r="R47751"/>
    </row>
    <row r="47752" spans="3:18" x14ac:dyDescent="0.2">
      <c r="C47752"/>
      <c r="E47752"/>
      <c r="F47752"/>
      <c r="G47752"/>
      <c r="H47752"/>
      <c r="I47752"/>
      <c r="J47752"/>
      <c r="K47752"/>
      <c r="L47752"/>
      <c r="O47752"/>
      <c r="P47752"/>
      <c r="Q47752"/>
      <c r="R47752"/>
    </row>
    <row r="47753" spans="3:18" x14ac:dyDescent="0.2">
      <c r="C47753"/>
      <c r="E47753"/>
      <c r="F47753"/>
      <c r="G47753"/>
      <c r="H47753"/>
      <c r="I47753"/>
      <c r="J47753"/>
      <c r="K47753"/>
      <c r="L47753"/>
      <c r="O47753"/>
      <c r="P47753"/>
      <c r="Q47753"/>
      <c r="R47753"/>
    </row>
    <row r="47754" spans="3:18" x14ac:dyDescent="0.2">
      <c r="C47754"/>
      <c r="E47754"/>
      <c r="F47754"/>
      <c r="G47754"/>
      <c r="H47754"/>
      <c r="I47754"/>
      <c r="J47754"/>
      <c r="K47754"/>
      <c r="L47754"/>
      <c r="O47754"/>
      <c r="P47754"/>
      <c r="Q47754"/>
      <c r="R47754"/>
    </row>
    <row r="47755" spans="3:18" x14ac:dyDescent="0.2">
      <c r="C47755"/>
      <c r="E47755"/>
      <c r="F47755"/>
      <c r="G47755"/>
      <c r="H47755"/>
      <c r="I47755"/>
      <c r="J47755"/>
      <c r="K47755"/>
      <c r="L47755"/>
      <c r="O47755"/>
      <c r="P47755"/>
      <c r="Q47755"/>
      <c r="R47755"/>
    </row>
    <row r="47756" spans="3:18" x14ac:dyDescent="0.2">
      <c r="C47756"/>
      <c r="E47756"/>
      <c r="F47756"/>
      <c r="G47756"/>
      <c r="H47756"/>
      <c r="I47756"/>
      <c r="J47756"/>
      <c r="K47756"/>
      <c r="L47756"/>
      <c r="O47756"/>
      <c r="P47756"/>
      <c r="Q47756"/>
      <c r="R47756"/>
    </row>
    <row r="47757" spans="3:18" x14ac:dyDescent="0.2">
      <c r="C47757"/>
      <c r="E47757"/>
      <c r="F47757"/>
      <c r="G47757"/>
      <c r="H47757"/>
      <c r="I47757"/>
      <c r="J47757"/>
      <c r="K47757"/>
      <c r="L47757"/>
      <c r="O47757"/>
      <c r="P47757"/>
      <c r="Q47757"/>
      <c r="R47757"/>
    </row>
    <row r="47758" spans="3:18" x14ac:dyDescent="0.2">
      <c r="C47758"/>
      <c r="E47758"/>
      <c r="F47758"/>
      <c r="G47758"/>
      <c r="H47758"/>
      <c r="I47758"/>
      <c r="J47758"/>
      <c r="K47758"/>
      <c r="L47758"/>
      <c r="O47758"/>
      <c r="P47758"/>
      <c r="Q47758"/>
      <c r="R47758"/>
    </row>
    <row r="47759" spans="3:18" x14ac:dyDescent="0.2">
      <c r="C47759"/>
      <c r="E47759"/>
      <c r="F47759"/>
      <c r="G47759"/>
      <c r="H47759"/>
      <c r="I47759"/>
      <c r="J47759"/>
      <c r="K47759"/>
      <c r="L47759"/>
      <c r="O47759"/>
      <c r="P47759"/>
      <c r="Q47759"/>
      <c r="R47759"/>
    </row>
    <row r="47760" spans="3:18" x14ac:dyDescent="0.2">
      <c r="C47760"/>
      <c r="E47760"/>
      <c r="F47760"/>
      <c r="G47760"/>
      <c r="H47760"/>
      <c r="I47760"/>
      <c r="J47760"/>
      <c r="K47760"/>
      <c r="L47760"/>
      <c r="O47760"/>
      <c r="P47760"/>
      <c r="Q47760"/>
      <c r="R47760"/>
    </row>
    <row r="47761" spans="3:18" x14ac:dyDescent="0.2">
      <c r="C47761"/>
      <c r="E47761"/>
      <c r="F47761"/>
      <c r="G47761"/>
      <c r="H47761"/>
      <c r="I47761"/>
      <c r="J47761"/>
      <c r="K47761"/>
      <c r="L47761"/>
      <c r="O47761"/>
      <c r="P47761"/>
      <c r="Q47761"/>
      <c r="R47761"/>
    </row>
    <row r="47762" spans="3:18" x14ac:dyDescent="0.2">
      <c r="C47762"/>
      <c r="E47762"/>
      <c r="F47762"/>
      <c r="G47762"/>
      <c r="H47762"/>
      <c r="I47762"/>
      <c r="J47762"/>
      <c r="K47762"/>
      <c r="L47762"/>
      <c r="O47762"/>
      <c r="P47762"/>
      <c r="Q47762"/>
      <c r="R47762"/>
    </row>
    <row r="47763" spans="3:18" x14ac:dyDescent="0.2">
      <c r="C47763"/>
      <c r="E47763"/>
      <c r="F47763"/>
      <c r="G47763"/>
      <c r="H47763"/>
      <c r="I47763"/>
      <c r="J47763"/>
      <c r="K47763"/>
      <c r="L47763"/>
      <c r="O47763"/>
      <c r="P47763"/>
      <c r="Q47763"/>
      <c r="R47763"/>
    </row>
    <row r="47764" spans="3:18" x14ac:dyDescent="0.2">
      <c r="C47764"/>
      <c r="E47764"/>
      <c r="F47764"/>
      <c r="G47764"/>
      <c r="H47764"/>
      <c r="I47764"/>
      <c r="J47764"/>
      <c r="K47764"/>
      <c r="L47764"/>
      <c r="O47764"/>
      <c r="P47764"/>
      <c r="Q47764"/>
      <c r="R47764"/>
    </row>
    <row r="47765" spans="3:18" x14ac:dyDescent="0.2">
      <c r="C47765"/>
      <c r="E47765"/>
      <c r="F47765"/>
      <c r="G47765"/>
      <c r="H47765"/>
      <c r="I47765"/>
      <c r="J47765"/>
      <c r="K47765"/>
      <c r="L47765"/>
      <c r="O47765"/>
      <c r="P47765"/>
      <c r="Q47765"/>
      <c r="R47765"/>
    </row>
    <row r="47766" spans="3:18" x14ac:dyDescent="0.2">
      <c r="C47766"/>
      <c r="E47766"/>
      <c r="F47766"/>
      <c r="G47766"/>
      <c r="H47766"/>
      <c r="I47766"/>
      <c r="J47766"/>
      <c r="K47766"/>
      <c r="L47766"/>
      <c r="O47766"/>
      <c r="P47766"/>
      <c r="Q47766"/>
      <c r="R47766"/>
    </row>
    <row r="47767" spans="3:18" x14ac:dyDescent="0.2">
      <c r="C47767"/>
      <c r="E47767"/>
      <c r="F47767"/>
      <c r="G47767"/>
      <c r="H47767"/>
      <c r="I47767"/>
      <c r="J47767"/>
      <c r="K47767"/>
      <c r="L47767"/>
      <c r="O47767"/>
      <c r="P47767"/>
      <c r="Q47767"/>
      <c r="R47767"/>
    </row>
    <row r="47768" spans="3:18" x14ac:dyDescent="0.2">
      <c r="C47768"/>
      <c r="E47768"/>
      <c r="F47768"/>
      <c r="G47768"/>
      <c r="H47768"/>
      <c r="I47768"/>
      <c r="J47768"/>
      <c r="K47768"/>
      <c r="L47768"/>
      <c r="O47768"/>
      <c r="P47768"/>
      <c r="Q47768"/>
      <c r="R47768"/>
    </row>
    <row r="47769" spans="3:18" x14ac:dyDescent="0.2">
      <c r="C47769"/>
      <c r="E47769"/>
      <c r="F47769"/>
      <c r="G47769"/>
      <c r="H47769"/>
      <c r="I47769"/>
      <c r="J47769"/>
      <c r="K47769"/>
      <c r="L47769"/>
      <c r="O47769"/>
      <c r="P47769"/>
      <c r="Q47769"/>
      <c r="R47769"/>
    </row>
    <row r="47770" spans="3:18" x14ac:dyDescent="0.2">
      <c r="C47770"/>
      <c r="E47770"/>
      <c r="F47770"/>
      <c r="G47770"/>
      <c r="H47770"/>
      <c r="I47770"/>
      <c r="J47770"/>
      <c r="K47770"/>
      <c r="L47770"/>
      <c r="O47770"/>
      <c r="P47770"/>
      <c r="Q47770"/>
      <c r="R47770"/>
    </row>
    <row r="47771" spans="3:18" x14ac:dyDescent="0.2">
      <c r="C47771"/>
      <c r="E47771"/>
      <c r="F47771"/>
      <c r="G47771"/>
      <c r="H47771"/>
      <c r="I47771"/>
      <c r="J47771"/>
      <c r="K47771"/>
      <c r="L47771"/>
      <c r="O47771"/>
      <c r="P47771"/>
      <c r="Q47771"/>
      <c r="R47771"/>
    </row>
    <row r="47772" spans="3:18" x14ac:dyDescent="0.2">
      <c r="C47772"/>
      <c r="E47772"/>
      <c r="F47772"/>
      <c r="G47772"/>
      <c r="H47772"/>
      <c r="I47772"/>
      <c r="J47772"/>
      <c r="K47772"/>
      <c r="L47772"/>
      <c r="O47772"/>
      <c r="P47772"/>
      <c r="Q47772"/>
      <c r="R47772"/>
    </row>
    <row r="47773" spans="3:18" x14ac:dyDescent="0.2">
      <c r="C47773"/>
      <c r="E47773"/>
      <c r="F47773"/>
      <c r="G47773"/>
      <c r="H47773"/>
      <c r="I47773"/>
      <c r="J47773"/>
      <c r="K47773"/>
      <c r="L47773"/>
      <c r="O47773"/>
      <c r="P47773"/>
      <c r="Q47773"/>
      <c r="R47773"/>
    </row>
    <row r="47774" spans="3:18" x14ac:dyDescent="0.2">
      <c r="C47774"/>
      <c r="E47774"/>
      <c r="F47774"/>
      <c r="G47774"/>
      <c r="H47774"/>
      <c r="I47774"/>
      <c r="J47774"/>
      <c r="K47774"/>
      <c r="L47774"/>
      <c r="O47774"/>
      <c r="P47774"/>
      <c r="Q47774"/>
      <c r="R47774"/>
    </row>
    <row r="47775" spans="3:18" x14ac:dyDescent="0.2">
      <c r="C47775"/>
      <c r="E47775"/>
      <c r="F47775"/>
      <c r="G47775"/>
      <c r="H47775"/>
      <c r="I47775"/>
      <c r="J47775"/>
      <c r="K47775"/>
      <c r="L47775"/>
      <c r="O47775"/>
      <c r="P47775"/>
      <c r="Q47775"/>
      <c r="R47775"/>
    </row>
    <row r="47776" spans="3:18" x14ac:dyDescent="0.2">
      <c r="C47776"/>
      <c r="E47776"/>
      <c r="F47776"/>
      <c r="G47776"/>
      <c r="H47776"/>
      <c r="I47776"/>
      <c r="J47776"/>
      <c r="K47776"/>
      <c r="L47776"/>
      <c r="O47776"/>
      <c r="P47776"/>
      <c r="Q47776"/>
      <c r="R47776"/>
    </row>
    <row r="47777" spans="3:18" x14ac:dyDescent="0.2">
      <c r="C47777"/>
      <c r="E47777"/>
      <c r="F47777"/>
      <c r="G47777"/>
      <c r="H47777"/>
      <c r="I47777"/>
      <c r="J47777"/>
      <c r="K47777"/>
      <c r="L47777"/>
      <c r="O47777"/>
      <c r="P47777"/>
      <c r="Q47777"/>
      <c r="R47777"/>
    </row>
    <row r="47778" spans="3:18" x14ac:dyDescent="0.2">
      <c r="C47778"/>
      <c r="E47778"/>
      <c r="F47778"/>
      <c r="G47778"/>
      <c r="H47778"/>
      <c r="I47778"/>
      <c r="J47778"/>
      <c r="K47778"/>
      <c r="L47778"/>
      <c r="O47778"/>
      <c r="P47778"/>
      <c r="Q47778"/>
      <c r="R47778"/>
    </row>
    <row r="47779" spans="3:18" x14ac:dyDescent="0.2">
      <c r="C47779"/>
      <c r="E47779"/>
      <c r="F47779"/>
      <c r="G47779"/>
      <c r="H47779"/>
      <c r="I47779"/>
      <c r="J47779"/>
      <c r="K47779"/>
      <c r="L47779"/>
      <c r="O47779"/>
      <c r="P47779"/>
      <c r="Q47779"/>
      <c r="R47779"/>
    </row>
    <row r="47780" spans="3:18" x14ac:dyDescent="0.2">
      <c r="C47780"/>
      <c r="E47780"/>
      <c r="F47780"/>
      <c r="G47780"/>
      <c r="H47780"/>
      <c r="I47780"/>
      <c r="J47780"/>
      <c r="K47780"/>
      <c r="L47780"/>
      <c r="O47780"/>
      <c r="P47780"/>
      <c r="Q47780"/>
      <c r="R47780"/>
    </row>
    <row r="47781" spans="3:18" x14ac:dyDescent="0.2">
      <c r="C47781"/>
      <c r="E47781"/>
      <c r="F47781"/>
      <c r="G47781"/>
      <c r="H47781"/>
      <c r="I47781"/>
      <c r="J47781"/>
      <c r="K47781"/>
      <c r="L47781"/>
      <c r="O47781"/>
      <c r="P47781"/>
      <c r="Q47781"/>
      <c r="R47781"/>
    </row>
    <row r="47782" spans="3:18" x14ac:dyDescent="0.2">
      <c r="C47782"/>
      <c r="E47782"/>
      <c r="F47782"/>
      <c r="G47782"/>
      <c r="H47782"/>
      <c r="I47782"/>
      <c r="J47782"/>
      <c r="K47782"/>
      <c r="L47782"/>
      <c r="O47782"/>
      <c r="P47782"/>
      <c r="Q47782"/>
      <c r="R47782"/>
    </row>
    <row r="47783" spans="3:18" x14ac:dyDescent="0.2">
      <c r="C47783"/>
      <c r="E47783"/>
      <c r="F47783"/>
      <c r="G47783"/>
      <c r="H47783"/>
      <c r="I47783"/>
      <c r="J47783"/>
      <c r="K47783"/>
      <c r="L47783"/>
      <c r="O47783"/>
      <c r="P47783"/>
      <c r="Q47783"/>
      <c r="R47783"/>
    </row>
    <row r="47784" spans="3:18" x14ac:dyDescent="0.2">
      <c r="C47784"/>
      <c r="E47784"/>
      <c r="F47784"/>
      <c r="G47784"/>
      <c r="H47784"/>
      <c r="I47784"/>
      <c r="J47784"/>
      <c r="K47784"/>
      <c r="L47784"/>
      <c r="O47784"/>
      <c r="P47784"/>
      <c r="Q47784"/>
      <c r="R47784"/>
    </row>
    <row r="47785" spans="3:18" x14ac:dyDescent="0.2">
      <c r="C47785"/>
      <c r="E47785"/>
      <c r="F47785"/>
      <c r="G47785"/>
      <c r="H47785"/>
      <c r="I47785"/>
      <c r="J47785"/>
      <c r="K47785"/>
      <c r="L47785"/>
      <c r="O47785"/>
      <c r="P47785"/>
      <c r="Q47785"/>
      <c r="R47785"/>
    </row>
    <row r="47786" spans="3:18" x14ac:dyDescent="0.2">
      <c r="C47786"/>
      <c r="E47786"/>
      <c r="F47786"/>
      <c r="G47786"/>
      <c r="H47786"/>
      <c r="I47786"/>
      <c r="J47786"/>
      <c r="K47786"/>
      <c r="L47786"/>
      <c r="O47786"/>
      <c r="P47786"/>
      <c r="Q47786"/>
      <c r="R47786"/>
    </row>
    <row r="47787" spans="3:18" x14ac:dyDescent="0.2">
      <c r="C47787"/>
      <c r="E47787"/>
      <c r="F47787"/>
      <c r="G47787"/>
      <c r="H47787"/>
      <c r="I47787"/>
      <c r="J47787"/>
      <c r="K47787"/>
      <c r="L47787"/>
      <c r="O47787"/>
      <c r="P47787"/>
      <c r="Q47787"/>
      <c r="R47787"/>
    </row>
    <row r="47788" spans="3:18" x14ac:dyDescent="0.2">
      <c r="C47788"/>
      <c r="E47788"/>
      <c r="F47788"/>
      <c r="G47788"/>
      <c r="H47788"/>
      <c r="I47788"/>
      <c r="J47788"/>
      <c r="K47788"/>
      <c r="L47788"/>
      <c r="O47788"/>
      <c r="P47788"/>
      <c r="Q47788"/>
      <c r="R47788"/>
    </row>
    <row r="47789" spans="3:18" x14ac:dyDescent="0.2">
      <c r="C47789"/>
      <c r="E47789"/>
      <c r="F47789"/>
      <c r="G47789"/>
      <c r="H47789"/>
      <c r="I47789"/>
      <c r="J47789"/>
      <c r="K47789"/>
      <c r="L47789"/>
      <c r="O47789"/>
      <c r="P47789"/>
      <c r="Q47789"/>
      <c r="R47789"/>
    </row>
    <row r="47790" spans="3:18" x14ac:dyDescent="0.2">
      <c r="C47790"/>
      <c r="E47790"/>
      <c r="F47790"/>
      <c r="G47790"/>
      <c r="H47790"/>
      <c r="I47790"/>
      <c r="J47790"/>
      <c r="K47790"/>
      <c r="L47790"/>
      <c r="O47790"/>
      <c r="P47790"/>
      <c r="Q47790"/>
      <c r="R47790"/>
    </row>
    <row r="47791" spans="3:18" x14ac:dyDescent="0.2">
      <c r="C47791"/>
      <c r="E47791"/>
      <c r="F47791"/>
      <c r="G47791"/>
      <c r="H47791"/>
      <c r="I47791"/>
      <c r="J47791"/>
      <c r="K47791"/>
      <c r="L47791"/>
      <c r="O47791"/>
      <c r="P47791"/>
      <c r="Q47791"/>
      <c r="R47791"/>
    </row>
    <row r="47792" spans="3:18" x14ac:dyDescent="0.2">
      <c r="C47792"/>
      <c r="E47792"/>
      <c r="F47792"/>
      <c r="G47792"/>
      <c r="H47792"/>
      <c r="I47792"/>
      <c r="J47792"/>
      <c r="K47792"/>
      <c r="L47792"/>
      <c r="O47792"/>
      <c r="P47792"/>
      <c r="Q47792"/>
      <c r="R47792"/>
    </row>
    <row r="47793" spans="3:18" x14ac:dyDescent="0.2">
      <c r="C47793"/>
      <c r="E47793"/>
      <c r="F47793"/>
      <c r="G47793"/>
      <c r="H47793"/>
      <c r="I47793"/>
      <c r="J47793"/>
      <c r="K47793"/>
      <c r="L47793"/>
      <c r="O47793"/>
      <c r="P47793"/>
      <c r="Q47793"/>
      <c r="R47793"/>
    </row>
    <row r="47794" spans="3:18" x14ac:dyDescent="0.2">
      <c r="C47794"/>
      <c r="E47794"/>
      <c r="F47794"/>
      <c r="G47794"/>
      <c r="H47794"/>
      <c r="I47794"/>
      <c r="J47794"/>
      <c r="K47794"/>
      <c r="L47794"/>
      <c r="O47794"/>
      <c r="P47794"/>
      <c r="Q47794"/>
      <c r="R47794"/>
    </row>
    <row r="47795" spans="3:18" x14ac:dyDescent="0.2">
      <c r="C47795"/>
      <c r="E47795"/>
      <c r="F47795"/>
      <c r="G47795"/>
      <c r="H47795"/>
      <c r="I47795"/>
      <c r="J47795"/>
      <c r="K47795"/>
      <c r="L47795"/>
      <c r="O47795"/>
      <c r="P47795"/>
      <c r="Q47795"/>
      <c r="R47795"/>
    </row>
    <row r="47796" spans="3:18" x14ac:dyDescent="0.2">
      <c r="C47796"/>
      <c r="E47796"/>
      <c r="F47796"/>
      <c r="G47796"/>
      <c r="H47796"/>
      <c r="I47796"/>
      <c r="J47796"/>
      <c r="K47796"/>
      <c r="L47796"/>
      <c r="O47796"/>
      <c r="P47796"/>
      <c r="Q47796"/>
      <c r="R47796"/>
    </row>
    <row r="47797" spans="3:18" x14ac:dyDescent="0.2">
      <c r="C47797"/>
      <c r="E47797"/>
      <c r="F47797"/>
      <c r="G47797"/>
      <c r="H47797"/>
      <c r="I47797"/>
      <c r="J47797"/>
      <c r="K47797"/>
      <c r="L47797"/>
      <c r="O47797"/>
      <c r="P47797"/>
      <c r="Q47797"/>
      <c r="R47797"/>
    </row>
    <row r="47798" spans="3:18" x14ac:dyDescent="0.2">
      <c r="C47798"/>
      <c r="E47798"/>
      <c r="F47798"/>
      <c r="G47798"/>
      <c r="H47798"/>
      <c r="I47798"/>
      <c r="J47798"/>
      <c r="K47798"/>
      <c r="L47798"/>
      <c r="O47798"/>
      <c r="P47798"/>
      <c r="Q47798"/>
      <c r="R47798"/>
    </row>
    <row r="47799" spans="3:18" x14ac:dyDescent="0.2">
      <c r="C47799"/>
      <c r="E47799"/>
      <c r="F47799"/>
      <c r="G47799"/>
      <c r="H47799"/>
      <c r="I47799"/>
      <c r="J47799"/>
      <c r="K47799"/>
      <c r="L47799"/>
      <c r="O47799"/>
      <c r="P47799"/>
      <c r="Q47799"/>
      <c r="R47799"/>
    </row>
    <row r="47800" spans="3:18" x14ac:dyDescent="0.2">
      <c r="C47800"/>
      <c r="E47800"/>
      <c r="F47800"/>
      <c r="G47800"/>
      <c r="H47800"/>
      <c r="I47800"/>
      <c r="J47800"/>
      <c r="K47800"/>
      <c r="L47800"/>
      <c r="O47800"/>
      <c r="P47800"/>
      <c r="Q47800"/>
      <c r="R47800"/>
    </row>
    <row r="47801" spans="3:18" x14ac:dyDescent="0.2">
      <c r="C47801"/>
      <c r="E47801"/>
      <c r="F47801"/>
      <c r="G47801"/>
      <c r="H47801"/>
      <c r="I47801"/>
      <c r="J47801"/>
      <c r="K47801"/>
      <c r="L47801"/>
      <c r="O47801"/>
      <c r="P47801"/>
      <c r="Q47801"/>
      <c r="R47801"/>
    </row>
    <row r="47802" spans="3:18" x14ac:dyDescent="0.2">
      <c r="C47802"/>
      <c r="E47802"/>
      <c r="F47802"/>
      <c r="G47802"/>
      <c r="H47802"/>
      <c r="I47802"/>
      <c r="J47802"/>
      <c r="K47802"/>
      <c r="L47802"/>
      <c r="O47802"/>
      <c r="P47802"/>
      <c r="Q47802"/>
      <c r="R47802"/>
    </row>
    <row r="47803" spans="3:18" x14ac:dyDescent="0.2">
      <c r="C47803"/>
      <c r="E47803"/>
      <c r="F47803"/>
      <c r="G47803"/>
      <c r="H47803"/>
      <c r="I47803"/>
      <c r="J47803"/>
      <c r="K47803"/>
      <c r="L47803"/>
      <c r="O47803"/>
      <c r="P47803"/>
      <c r="Q47803"/>
      <c r="R47803"/>
    </row>
    <row r="47804" spans="3:18" x14ac:dyDescent="0.2">
      <c r="C47804"/>
      <c r="E47804"/>
      <c r="F47804"/>
      <c r="G47804"/>
      <c r="H47804"/>
      <c r="I47804"/>
      <c r="J47804"/>
      <c r="K47804"/>
      <c r="L47804"/>
      <c r="O47804"/>
      <c r="P47804"/>
      <c r="Q47804"/>
      <c r="R47804"/>
    </row>
    <row r="47805" spans="3:18" x14ac:dyDescent="0.2">
      <c r="C47805"/>
      <c r="E47805"/>
      <c r="F47805"/>
      <c r="G47805"/>
      <c r="H47805"/>
      <c r="I47805"/>
      <c r="J47805"/>
      <c r="K47805"/>
      <c r="L47805"/>
      <c r="O47805"/>
      <c r="P47805"/>
      <c r="Q47805"/>
      <c r="R47805"/>
    </row>
    <row r="47806" spans="3:18" x14ac:dyDescent="0.2">
      <c r="C47806"/>
      <c r="E47806"/>
      <c r="F47806"/>
      <c r="G47806"/>
      <c r="H47806"/>
      <c r="I47806"/>
      <c r="J47806"/>
      <c r="K47806"/>
      <c r="L47806"/>
      <c r="O47806"/>
      <c r="P47806"/>
      <c r="Q47806"/>
      <c r="R47806"/>
    </row>
    <row r="47807" spans="3:18" x14ac:dyDescent="0.2">
      <c r="C47807"/>
      <c r="E47807"/>
      <c r="F47807"/>
      <c r="G47807"/>
      <c r="H47807"/>
      <c r="I47807"/>
      <c r="J47807"/>
      <c r="K47807"/>
      <c r="L47807"/>
      <c r="O47807"/>
      <c r="P47807"/>
      <c r="Q47807"/>
      <c r="R47807"/>
    </row>
    <row r="47808" spans="3:18" x14ac:dyDescent="0.2">
      <c r="C47808"/>
      <c r="E47808"/>
      <c r="F47808"/>
      <c r="G47808"/>
      <c r="H47808"/>
      <c r="I47808"/>
      <c r="J47808"/>
      <c r="K47808"/>
      <c r="L47808"/>
      <c r="O47808"/>
      <c r="P47808"/>
      <c r="Q47808"/>
      <c r="R47808"/>
    </row>
    <row r="47809" spans="3:18" x14ac:dyDescent="0.2">
      <c r="C47809"/>
      <c r="E47809"/>
      <c r="F47809"/>
      <c r="G47809"/>
      <c r="H47809"/>
      <c r="I47809"/>
      <c r="J47809"/>
      <c r="K47809"/>
      <c r="L47809"/>
      <c r="O47809"/>
      <c r="P47809"/>
      <c r="Q47809"/>
      <c r="R47809"/>
    </row>
    <row r="47810" spans="3:18" x14ac:dyDescent="0.2">
      <c r="C47810"/>
      <c r="E47810"/>
      <c r="F47810"/>
      <c r="G47810"/>
      <c r="H47810"/>
      <c r="I47810"/>
      <c r="J47810"/>
      <c r="K47810"/>
      <c r="L47810"/>
      <c r="O47810"/>
      <c r="P47810"/>
      <c r="Q47810"/>
      <c r="R47810"/>
    </row>
    <row r="47811" spans="3:18" x14ac:dyDescent="0.2">
      <c r="C47811"/>
      <c r="E47811"/>
      <c r="F47811"/>
      <c r="G47811"/>
      <c r="H47811"/>
      <c r="I47811"/>
      <c r="J47811"/>
      <c r="K47811"/>
      <c r="L47811"/>
      <c r="O47811"/>
      <c r="P47811"/>
      <c r="Q47811"/>
      <c r="R47811"/>
    </row>
    <row r="47812" spans="3:18" x14ac:dyDescent="0.2">
      <c r="C47812"/>
      <c r="E47812"/>
      <c r="F47812"/>
      <c r="G47812"/>
      <c r="H47812"/>
      <c r="I47812"/>
      <c r="J47812"/>
      <c r="K47812"/>
      <c r="L47812"/>
      <c r="O47812"/>
      <c r="P47812"/>
      <c r="Q47812"/>
      <c r="R47812"/>
    </row>
    <row r="47813" spans="3:18" x14ac:dyDescent="0.2">
      <c r="C47813"/>
      <c r="E47813"/>
      <c r="F47813"/>
      <c r="G47813"/>
      <c r="H47813"/>
      <c r="I47813"/>
      <c r="J47813"/>
      <c r="K47813"/>
      <c r="L47813"/>
      <c r="O47813"/>
      <c r="P47813"/>
      <c r="Q47813"/>
      <c r="R47813"/>
    </row>
    <row r="47814" spans="3:18" x14ac:dyDescent="0.2">
      <c r="C47814"/>
      <c r="E47814"/>
      <c r="F47814"/>
      <c r="G47814"/>
      <c r="H47814"/>
      <c r="I47814"/>
      <c r="J47814"/>
      <c r="K47814"/>
      <c r="L47814"/>
      <c r="O47814"/>
      <c r="P47814"/>
      <c r="Q47814"/>
      <c r="R47814"/>
    </row>
    <row r="47815" spans="3:18" x14ac:dyDescent="0.2">
      <c r="C47815"/>
      <c r="E47815"/>
      <c r="F47815"/>
      <c r="G47815"/>
      <c r="H47815"/>
      <c r="I47815"/>
      <c r="J47815"/>
      <c r="K47815"/>
      <c r="L47815"/>
      <c r="O47815"/>
      <c r="P47815"/>
      <c r="Q47815"/>
      <c r="R47815"/>
    </row>
    <row r="47816" spans="3:18" x14ac:dyDescent="0.2">
      <c r="C47816"/>
      <c r="E47816"/>
      <c r="F47816"/>
      <c r="G47816"/>
      <c r="H47816"/>
      <c r="I47816"/>
      <c r="J47816"/>
      <c r="K47816"/>
      <c r="L47816"/>
      <c r="O47816"/>
      <c r="P47816"/>
      <c r="Q47816"/>
      <c r="R47816"/>
    </row>
    <row r="47817" spans="3:18" x14ac:dyDescent="0.2">
      <c r="C47817"/>
      <c r="E47817"/>
      <c r="F47817"/>
      <c r="G47817"/>
      <c r="H47817"/>
      <c r="I47817"/>
      <c r="J47817"/>
      <c r="K47817"/>
      <c r="L47817"/>
      <c r="O47817"/>
      <c r="P47817"/>
      <c r="Q47817"/>
      <c r="R47817"/>
    </row>
    <row r="47818" spans="3:18" x14ac:dyDescent="0.2">
      <c r="C47818"/>
      <c r="E47818"/>
      <c r="F47818"/>
      <c r="G47818"/>
      <c r="H47818"/>
      <c r="I47818"/>
      <c r="J47818"/>
      <c r="K47818"/>
      <c r="L47818"/>
      <c r="O47818"/>
      <c r="P47818"/>
      <c r="Q47818"/>
      <c r="R47818"/>
    </row>
    <row r="47819" spans="3:18" x14ac:dyDescent="0.2">
      <c r="C47819"/>
      <c r="E47819"/>
      <c r="F47819"/>
      <c r="G47819"/>
      <c r="H47819"/>
      <c r="I47819"/>
      <c r="J47819"/>
      <c r="K47819"/>
      <c r="L47819"/>
      <c r="O47819"/>
      <c r="P47819"/>
      <c r="Q47819"/>
      <c r="R47819"/>
    </row>
    <row r="47820" spans="3:18" x14ac:dyDescent="0.2">
      <c r="C47820"/>
      <c r="E47820"/>
      <c r="F47820"/>
      <c r="G47820"/>
      <c r="H47820"/>
      <c r="I47820"/>
      <c r="J47820"/>
      <c r="K47820"/>
      <c r="L47820"/>
      <c r="O47820"/>
      <c r="P47820"/>
      <c r="Q47820"/>
      <c r="R47820"/>
    </row>
    <row r="47821" spans="3:18" x14ac:dyDescent="0.2">
      <c r="C47821"/>
      <c r="E47821"/>
      <c r="F47821"/>
      <c r="G47821"/>
      <c r="H47821"/>
      <c r="I47821"/>
      <c r="J47821"/>
      <c r="K47821"/>
      <c r="L47821"/>
      <c r="O47821"/>
      <c r="P47821"/>
      <c r="Q47821"/>
      <c r="R47821"/>
    </row>
    <row r="47822" spans="3:18" x14ac:dyDescent="0.2">
      <c r="C47822"/>
      <c r="E47822"/>
      <c r="F47822"/>
      <c r="G47822"/>
      <c r="H47822"/>
      <c r="I47822"/>
      <c r="J47822"/>
      <c r="K47822"/>
      <c r="L47822"/>
      <c r="O47822"/>
      <c r="P47822"/>
      <c r="Q47822"/>
      <c r="R47822"/>
    </row>
    <row r="47823" spans="3:18" x14ac:dyDescent="0.2">
      <c r="C47823"/>
      <c r="E47823"/>
      <c r="F47823"/>
      <c r="G47823"/>
      <c r="H47823"/>
      <c r="I47823"/>
      <c r="J47823"/>
      <c r="K47823"/>
      <c r="L47823"/>
      <c r="O47823"/>
      <c r="P47823"/>
      <c r="Q47823"/>
      <c r="R47823"/>
    </row>
    <row r="47824" spans="3:18" x14ac:dyDescent="0.2">
      <c r="C47824"/>
      <c r="E47824"/>
      <c r="F47824"/>
      <c r="G47824"/>
      <c r="H47824"/>
      <c r="I47824"/>
      <c r="J47824"/>
      <c r="K47824"/>
      <c r="L47824"/>
      <c r="O47824"/>
      <c r="P47824"/>
      <c r="Q47824"/>
      <c r="R47824"/>
    </row>
    <row r="47825" spans="3:18" x14ac:dyDescent="0.2">
      <c r="C47825"/>
      <c r="E47825"/>
      <c r="F47825"/>
      <c r="G47825"/>
      <c r="H47825"/>
      <c r="I47825"/>
      <c r="J47825"/>
      <c r="K47825"/>
      <c r="L47825"/>
      <c r="O47825"/>
      <c r="P47825"/>
      <c r="Q47825"/>
      <c r="R47825"/>
    </row>
    <row r="47826" spans="3:18" x14ac:dyDescent="0.2">
      <c r="C47826"/>
      <c r="E47826"/>
      <c r="F47826"/>
      <c r="G47826"/>
      <c r="H47826"/>
      <c r="I47826"/>
      <c r="J47826"/>
      <c r="K47826"/>
      <c r="L47826"/>
      <c r="O47826"/>
      <c r="P47826"/>
      <c r="Q47826"/>
      <c r="R47826"/>
    </row>
    <row r="47827" spans="3:18" x14ac:dyDescent="0.2">
      <c r="C47827"/>
      <c r="E47827"/>
      <c r="F47827"/>
      <c r="G47827"/>
      <c r="H47827"/>
      <c r="I47827"/>
      <c r="J47827"/>
      <c r="K47827"/>
      <c r="L47827"/>
      <c r="O47827"/>
      <c r="P47827"/>
      <c r="Q47827"/>
      <c r="R47827"/>
    </row>
    <row r="47828" spans="3:18" x14ac:dyDescent="0.2">
      <c r="C47828"/>
      <c r="E47828"/>
      <c r="F47828"/>
      <c r="G47828"/>
      <c r="H47828"/>
      <c r="I47828"/>
      <c r="J47828"/>
      <c r="K47828"/>
      <c r="L47828"/>
      <c r="O47828"/>
      <c r="P47828"/>
      <c r="Q47828"/>
      <c r="R47828"/>
    </row>
    <row r="47829" spans="3:18" x14ac:dyDescent="0.2">
      <c r="C47829"/>
      <c r="E47829"/>
      <c r="F47829"/>
      <c r="G47829"/>
      <c r="H47829"/>
      <c r="I47829"/>
      <c r="J47829"/>
      <c r="K47829"/>
      <c r="L47829"/>
      <c r="O47829"/>
      <c r="P47829"/>
      <c r="Q47829"/>
      <c r="R47829"/>
    </row>
    <row r="47830" spans="3:18" x14ac:dyDescent="0.2">
      <c r="C47830"/>
      <c r="E47830"/>
      <c r="F47830"/>
      <c r="G47830"/>
      <c r="H47830"/>
      <c r="I47830"/>
      <c r="J47830"/>
      <c r="K47830"/>
      <c r="L47830"/>
      <c r="O47830"/>
      <c r="P47830"/>
      <c r="Q47830"/>
      <c r="R47830"/>
    </row>
    <row r="47831" spans="3:18" x14ac:dyDescent="0.2">
      <c r="C47831"/>
      <c r="E47831"/>
      <c r="F47831"/>
      <c r="G47831"/>
      <c r="H47831"/>
      <c r="I47831"/>
      <c r="J47831"/>
      <c r="K47831"/>
      <c r="L47831"/>
      <c r="O47831"/>
      <c r="P47831"/>
      <c r="Q47831"/>
      <c r="R47831"/>
    </row>
    <row r="47832" spans="3:18" x14ac:dyDescent="0.2">
      <c r="C47832"/>
      <c r="E47832"/>
      <c r="F47832"/>
      <c r="G47832"/>
      <c r="H47832"/>
      <c r="I47832"/>
      <c r="J47832"/>
      <c r="K47832"/>
      <c r="L47832"/>
      <c r="O47832"/>
      <c r="P47832"/>
      <c r="Q47832"/>
      <c r="R47832"/>
    </row>
    <row r="47833" spans="3:18" x14ac:dyDescent="0.2">
      <c r="C47833"/>
      <c r="E47833"/>
      <c r="F47833"/>
      <c r="G47833"/>
      <c r="H47833"/>
      <c r="I47833"/>
      <c r="J47833"/>
      <c r="K47833"/>
      <c r="L47833"/>
      <c r="O47833"/>
      <c r="P47833"/>
      <c r="Q47833"/>
      <c r="R47833"/>
    </row>
    <row r="47834" spans="3:18" x14ac:dyDescent="0.2">
      <c r="C47834"/>
      <c r="E47834"/>
      <c r="F47834"/>
      <c r="G47834"/>
      <c r="H47834"/>
      <c r="I47834"/>
      <c r="J47834"/>
      <c r="K47834"/>
      <c r="L47834"/>
      <c r="O47834"/>
      <c r="P47834"/>
      <c r="Q47834"/>
      <c r="R47834"/>
    </row>
    <row r="47835" spans="3:18" x14ac:dyDescent="0.2">
      <c r="C47835"/>
      <c r="E47835"/>
      <c r="F47835"/>
      <c r="G47835"/>
      <c r="H47835"/>
      <c r="I47835"/>
      <c r="J47835"/>
      <c r="K47835"/>
      <c r="L47835"/>
      <c r="O47835"/>
      <c r="P47835"/>
      <c r="Q47835"/>
      <c r="R47835"/>
    </row>
    <row r="47836" spans="3:18" x14ac:dyDescent="0.2">
      <c r="C47836"/>
      <c r="E47836"/>
      <c r="F47836"/>
      <c r="G47836"/>
      <c r="H47836"/>
      <c r="I47836"/>
      <c r="J47836"/>
      <c r="K47836"/>
      <c r="L47836"/>
      <c r="O47836"/>
      <c r="P47836"/>
      <c r="Q47836"/>
      <c r="R47836"/>
    </row>
    <row r="47837" spans="3:18" x14ac:dyDescent="0.2">
      <c r="C47837"/>
      <c r="E47837"/>
      <c r="F47837"/>
      <c r="G47837"/>
      <c r="H47837"/>
      <c r="I47837"/>
      <c r="J47837"/>
      <c r="K47837"/>
      <c r="L47837"/>
      <c r="O47837"/>
      <c r="P47837"/>
      <c r="Q47837"/>
      <c r="R47837"/>
    </row>
    <row r="47838" spans="3:18" x14ac:dyDescent="0.2">
      <c r="C47838"/>
      <c r="E47838"/>
      <c r="F47838"/>
      <c r="G47838"/>
      <c r="H47838"/>
      <c r="I47838"/>
      <c r="J47838"/>
      <c r="K47838"/>
      <c r="L47838"/>
      <c r="O47838"/>
      <c r="P47838"/>
      <c r="Q47838"/>
      <c r="R47838"/>
    </row>
    <row r="47839" spans="3:18" x14ac:dyDescent="0.2">
      <c r="C47839"/>
      <c r="E47839"/>
      <c r="F47839"/>
      <c r="G47839"/>
      <c r="H47839"/>
      <c r="I47839"/>
      <c r="J47839"/>
      <c r="K47839"/>
      <c r="L47839"/>
      <c r="O47839"/>
      <c r="P47839"/>
      <c r="Q47839"/>
      <c r="R47839"/>
    </row>
    <row r="47840" spans="3:18" x14ac:dyDescent="0.2">
      <c r="C47840"/>
      <c r="E47840"/>
      <c r="F47840"/>
      <c r="G47840"/>
      <c r="H47840"/>
      <c r="I47840"/>
      <c r="J47840"/>
      <c r="K47840"/>
      <c r="L47840"/>
      <c r="O47840"/>
      <c r="P47840"/>
      <c r="Q47840"/>
      <c r="R47840"/>
    </row>
    <row r="47841" spans="3:18" x14ac:dyDescent="0.2">
      <c r="C47841"/>
      <c r="E47841"/>
      <c r="F47841"/>
      <c r="G47841"/>
      <c r="H47841"/>
      <c r="I47841"/>
      <c r="J47841"/>
      <c r="K47841"/>
      <c r="L47841"/>
      <c r="O47841"/>
      <c r="P47841"/>
      <c r="Q47841"/>
      <c r="R47841"/>
    </row>
    <row r="47842" spans="3:18" x14ac:dyDescent="0.2">
      <c r="C47842"/>
      <c r="E47842"/>
      <c r="F47842"/>
      <c r="G47842"/>
      <c r="H47842"/>
      <c r="I47842"/>
      <c r="J47842"/>
      <c r="K47842"/>
      <c r="L47842"/>
      <c r="O47842"/>
      <c r="P47842"/>
      <c r="Q47842"/>
      <c r="R47842"/>
    </row>
    <row r="47843" spans="3:18" x14ac:dyDescent="0.2">
      <c r="C47843"/>
      <c r="E47843"/>
      <c r="F47843"/>
      <c r="G47843"/>
      <c r="H47843"/>
      <c r="I47843"/>
      <c r="J47843"/>
      <c r="K47843"/>
      <c r="L47843"/>
      <c r="O47843"/>
      <c r="P47843"/>
      <c r="Q47843"/>
      <c r="R47843"/>
    </row>
    <row r="47844" spans="3:18" x14ac:dyDescent="0.2">
      <c r="C47844"/>
      <c r="E47844"/>
      <c r="F47844"/>
      <c r="G47844"/>
      <c r="H47844"/>
      <c r="I47844"/>
      <c r="J47844"/>
      <c r="K47844"/>
      <c r="L47844"/>
      <c r="O47844"/>
      <c r="P47844"/>
      <c r="Q47844"/>
      <c r="R47844"/>
    </row>
    <row r="47845" spans="3:18" x14ac:dyDescent="0.2">
      <c r="C47845"/>
      <c r="E47845"/>
      <c r="F47845"/>
      <c r="G47845"/>
      <c r="H47845"/>
      <c r="I47845"/>
      <c r="J47845"/>
      <c r="K47845"/>
      <c r="L47845"/>
      <c r="O47845"/>
      <c r="P47845"/>
      <c r="Q47845"/>
      <c r="R47845"/>
    </row>
    <row r="47846" spans="3:18" x14ac:dyDescent="0.2">
      <c r="C47846"/>
      <c r="E47846"/>
      <c r="F47846"/>
      <c r="G47846"/>
      <c r="H47846"/>
      <c r="I47846"/>
      <c r="J47846"/>
      <c r="K47846"/>
      <c r="L47846"/>
      <c r="O47846"/>
      <c r="P47846"/>
      <c r="Q47846"/>
      <c r="R47846"/>
    </row>
    <row r="47847" spans="3:18" x14ac:dyDescent="0.2">
      <c r="C47847"/>
      <c r="E47847"/>
      <c r="F47847"/>
      <c r="G47847"/>
      <c r="H47847"/>
      <c r="I47847"/>
      <c r="J47847"/>
      <c r="K47847"/>
      <c r="L47847"/>
      <c r="O47847"/>
      <c r="P47847"/>
      <c r="Q47847"/>
      <c r="R47847"/>
    </row>
    <row r="47848" spans="3:18" x14ac:dyDescent="0.2">
      <c r="C47848"/>
      <c r="E47848"/>
      <c r="F47848"/>
      <c r="G47848"/>
      <c r="H47848"/>
      <c r="I47848"/>
      <c r="J47848"/>
      <c r="K47848"/>
      <c r="L47848"/>
      <c r="O47848"/>
      <c r="P47848"/>
      <c r="Q47848"/>
      <c r="R47848"/>
    </row>
    <row r="47849" spans="3:18" x14ac:dyDescent="0.2">
      <c r="C47849"/>
      <c r="E47849"/>
      <c r="F47849"/>
      <c r="G47849"/>
      <c r="H47849"/>
      <c r="I47849"/>
      <c r="J47849"/>
      <c r="K47849"/>
      <c r="L47849"/>
      <c r="O47849"/>
      <c r="P47849"/>
      <c r="Q47849"/>
      <c r="R47849"/>
    </row>
    <row r="47850" spans="3:18" x14ac:dyDescent="0.2">
      <c r="C47850"/>
      <c r="E47850"/>
      <c r="F47850"/>
      <c r="G47850"/>
      <c r="H47850"/>
      <c r="I47850"/>
      <c r="J47850"/>
      <c r="K47850"/>
      <c r="L47850"/>
      <c r="O47850"/>
      <c r="P47850"/>
      <c r="Q47850"/>
      <c r="R47850"/>
    </row>
    <row r="47851" spans="3:18" x14ac:dyDescent="0.2">
      <c r="C47851"/>
      <c r="E47851"/>
      <c r="F47851"/>
      <c r="G47851"/>
      <c r="H47851"/>
      <c r="I47851"/>
      <c r="J47851"/>
      <c r="K47851"/>
      <c r="L47851"/>
      <c r="O47851"/>
      <c r="P47851"/>
      <c r="Q47851"/>
      <c r="R47851"/>
    </row>
    <row r="47852" spans="3:18" x14ac:dyDescent="0.2">
      <c r="C47852"/>
      <c r="E47852"/>
      <c r="F47852"/>
      <c r="G47852"/>
      <c r="H47852"/>
      <c r="I47852"/>
      <c r="J47852"/>
      <c r="K47852"/>
      <c r="L47852"/>
      <c r="O47852"/>
      <c r="P47852"/>
      <c r="Q47852"/>
      <c r="R47852"/>
    </row>
    <row r="47853" spans="3:18" x14ac:dyDescent="0.2">
      <c r="C47853"/>
      <c r="E47853"/>
      <c r="F47853"/>
      <c r="G47853"/>
      <c r="H47853"/>
      <c r="I47853"/>
      <c r="J47853"/>
      <c r="K47853"/>
      <c r="L47853"/>
      <c r="O47853"/>
      <c r="P47853"/>
      <c r="Q47853"/>
      <c r="R47853"/>
    </row>
    <row r="47854" spans="3:18" x14ac:dyDescent="0.2">
      <c r="C47854"/>
      <c r="E47854"/>
      <c r="F47854"/>
      <c r="G47854"/>
      <c r="H47854"/>
      <c r="I47854"/>
      <c r="J47854"/>
      <c r="K47854"/>
      <c r="L47854"/>
      <c r="O47854"/>
      <c r="P47854"/>
      <c r="Q47854"/>
      <c r="R47854"/>
    </row>
    <row r="47855" spans="3:18" x14ac:dyDescent="0.2">
      <c r="C47855"/>
      <c r="E47855"/>
      <c r="F47855"/>
      <c r="G47855"/>
      <c r="H47855"/>
      <c r="I47855"/>
      <c r="J47855"/>
      <c r="K47855"/>
      <c r="L47855"/>
      <c r="O47855"/>
      <c r="P47855"/>
      <c r="Q47855"/>
      <c r="R47855"/>
    </row>
    <row r="47856" spans="3:18" x14ac:dyDescent="0.2">
      <c r="C47856"/>
      <c r="E47856"/>
      <c r="F47856"/>
      <c r="G47856"/>
      <c r="H47856"/>
      <c r="I47856"/>
      <c r="J47856"/>
      <c r="K47856"/>
      <c r="L47856"/>
      <c r="O47856"/>
      <c r="P47856"/>
      <c r="Q47856"/>
      <c r="R47856"/>
    </row>
    <row r="47857" spans="3:18" x14ac:dyDescent="0.2">
      <c r="C47857"/>
      <c r="E47857"/>
      <c r="F47857"/>
      <c r="G47857"/>
      <c r="H47857"/>
      <c r="I47857"/>
      <c r="J47857"/>
      <c r="K47857"/>
      <c r="L47857"/>
      <c r="O47857"/>
      <c r="P47857"/>
      <c r="Q47857"/>
      <c r="R47857"/>
    </row>
    <row r="47858" spans="3:18" x14ac:dyDescent="0.2">
      <c r="C47858"/>
      <c r="E47858"/>
      <c r="F47858"/>
      <c r="G47858"/>
      <c r="H47858"/>
      <c r="I47858"/>
      <c r="J47858"/>
      <c r="K47858"/>
      <c r="L47858"/>
      <c r="O47858"/>
      <c r="P47858"/>
      <c r="Q47858"/>
      <c r="R47858"/>
    </row>
    <row r="47859" spans="3:18" x14ac:dyDescent="0.2">
      <c r="C47859"/>
      <c r="E47859"/>
      <c r="F47859"/>
      <c r="G47859"/>
      <c r="H47859"/>
      <c r="I47859"/>
      <c r="J47859"/>
      <c r="K47859"/>
      <c r="L47859"/>
      <c r="O47859"/>
      <c r="P47859"/>
      <c r="Q47859"/>
      <c r="R47859"/>
    </row>
    <row r="47860" spans="3:18" x14ac:dyDescent="0.2">
      <c r="C47860"/>
      <c r="E47860"/>
      <c r="F47860"/>
      <c r="G47860"/>
      <c r="H47860"/>
      <c r="I47860"/>
      <c r="J47860"/>
      <c r="K47860"/>
      <c r="L47860"/>
      <c r="O47860"/>
      <c r="P47860"/>
      <c r="Q47860"/>
      <c r="R47860"/>
    </row>
    <row r="47861" spans="3:18" x14ac:dyDescent="0.2">
      <c r="C47861"/>
      <c r="E47861"/>
      <c r="F47861"/>
      <c r="G47861"/>
      <c r="H47861"/>
      <c r="I47861"/>
      <c r="J47861"/>
      <c r="K47861"/>
      <c r="L47861"/>
      <c r="O47861"/>
      <c r="P47861"/>
      <c r="Q47861"/>
      <c r="R47861"/>
    </row>
    <row r="47862" spans="3:18" x14ac:dyDescent="0.2">
      <c r="C47862"/>
      <c r="E47862"/>
      <c r="F47862"/>
      <c r="G47862"/>
      <c r="H47862"/>
      <c r="I47862"/>
      <c r="J47862"/>
      <c r="K47862"/>
      <c r="L47862"/>
      <c r="O47862"/>
      <c r="P47862"/>
      <c r="Q47862"/>
      <c r="R47862"/>
    </row>
    <row r="47863" spans="3:18" x14ac:dyDescent="0.2">
      <c r="C47863"/>
      <c r="E47863"/>
      <c r="F47863"/>
      <c r="G47863"/>
      <c r="H47863"/>
      <c r="I47863"/>
      <c r="J47863"/>
      <c r="K47863"/>
      <c r="L47863"/>
      <c r="O47863"/>
      <c r="P47863"/>
      <c r="Q47863"/>
      <c r="R47863"/>
    </row>
    <row r="47864" spans="3:18" x14ac:dyDescent="0.2">
      <c r="C47864"/>
      <c r="E47864"/>
      <c r="F47864"/>
      <c r="G47864"/>
      <c r="H47864"/>
      <c r="I47864"/>
      <c r="J47864"/>
      <c r="K47864"/>
      <c r="L47864"/>
      <c r="O47864"/>
      <c r="P47864"/>
      <c r="Q47864"/>
      <c r="R47864"/>
    </row>
    <row r="47865" spans="3:18" x14ac:dyDescent="0.2">
      <c r="C47865"/>
      <c r="E47865"/>
      <c r="F47865"/>
      <c r="G47865"/>
      <c r="H47865"/>
      <c r="I47865"/>
      <c r="J47865"/>
      <c r="K47865"/>
      <c r="L47865"/>
      <c r="O47865"/>
      <c r="P47865"/>
      <c r="Q47865"/>
      <c r="R47865"/>
    </row>
    <row r="47866" spans="3:18" x14ac:dyDescent="0.2">
      <c r="C47866"/>
      <c r="E47866"/>
      <c r="F47866"/>
      <c r="G47866"/>
      <c r="H47866"/>
      <c r="I47866"/>
      <c r="J47866"/>
      <c r="K47866"/>
      <c r="L47866"/>
      <c r="O47866"/>
      <c r="P47866"/>
      <c r="Q47866"/>
      <c r="R47866"/>
    </row>
    <row r="47867" spans="3:18" x14ac:dyDescent="0.2">
      <c r="C47867"/>
      <c r="E47867"/>
      <c r="F47867"/>
      <c r="G47867"/>
      <c r="H47867"/>
      <c r="I47867"/>
      <c r="J47867"/>
      <c r="K47867"/>
      <c r="L47867"/>
      <c r="O47867"/>
      <c r="P47867"/>
      <c r="Q47867"/>
      <c r="R47867"/>
    </row>
    <row r="47868" spans="3:18" x14ac:dyDescent="0.2">
      <c r="C47868"/>
      <c r="E47868"/>
      <c r="F47868"/>
      <c r="G47868"/>
      <c r="H47868"/>
      <c r="I47868"/>
      <c r="J47868"/>
      <c r="K47868"/>
      <c r="L47868"/>
      <c r="O47868"/>
      <c r="P47868"/>
      <c r="Q47868"/>
      <c r="R47868"/>
    </row>
    <row r="47869" spans="3:18" x14ac:dyDescent="0.2">
      <c r="C47869"/>
      <c r="E47869"/>
      <c r="F47869"/>
      <c r="G47869"/>
      <c r="H47869"/>
      <c r="I47869"/>
      <c r="J47869"/>
      <c r="K47869"/>
      <c r="L47869"/>
      <c r="O47869"/>
      <c r="P47869"/>
      <c r="Q47869"/>
      <c r="R47869"/>
    </row>
    <row r="47870" spans="3:18" x14ac:dyDescent="0.2">
      <c r="C47870"/>
      <c r="E47870"/>
      <c r="F47870"/>
      <c r="G47870"/>
      <c r="H47870"/>
      <c r="I47870"/>
      <c r="J47870"/>
      <c r="K47870"/>
      <c r="L47870"/>
      <c r="O47870"/>
      <c r="P47870"/>
      <c r="Q47870"/>
      <c r="R47870"/>
    </row>
    <row r="47871" spans="3:18" x14ac:dyDescent="0.2">
      <c r="C47871"/>
      <c r="E47871"/>
      <c r="F47871"/>
      <c r="G47871"/>
      <c r="H47871"/>
      <c r="I47871"/>
      <c r="J47871"/>
      <c r="K47871"/>
      <c r="L47871"/>
      <c r="O47871"/>
      <c r="P47871"/>
      <c r="Q47871"/>
      <c r="R47871"/>
    </row>
    <row r="47872" spans="3:18" x14ac:dyDescent="0.2">
      <c r="C47872"/>
      <c r="E47872"/>
      <c r="F47872"/>
      <c r="G47872"/>
      <c r="H47872"/>
      <c r="I47872"/>
      <c r="J47872"/>
      <c r="K47872"/>
      <c r="L47872"/>
      <c r="O47872"/>
      <c r="P47872"/>
      <c r="Q47872"/>
      <c r="R47872"/>
    </row>
    <row r="47873" spans="3:18" x14ac:dyDescent="0.2">
      <c r="C47873"/>
      <c r="E47873"/>
      <c r="F47873"/>
      <c r="G47873"/>
      <c r="H47873"/>
      <c r="I47873"/>
      <c r="J47873"/>
      <c r="K47873"/>
      <c r="L47873"/>
      <c r="O47873"/>
      <c r="P47873"/>
      <c r="Q47873"/>
      <c r="R47873"/>
    </row>
    <row r="47874" spans="3:18" x14ac:dyDescent="0.2">
      <c r="C47874"/>
      <c r="E47874"/>
      <c r="F47874"/>
      <c r="G47874"/>
      <c r="H47874"/>
      <c r="I47874"/>
      <c r="J47874"/>
      <c r="K47874"/>
      <c r="L47874"/>
      <c r="O47874"/>
      <c r="P47874"/>
      <c r="Q47874"/>
      <c r="R47874"/>
    </row>
    <row r="47875" spans="3:18" x14ac:dyDescent="0.2">
      <c r="C47875"/>
      <c r="E47875"/>
      <c r="F47875"/>
      <c r="G47875"/>
      <c r="H47875"/>
      <c r="I47875"/>
      <c r="J47875"/>
      <c r="K47875"/>
      <c r="L47875"/>
      <c r="O47875"/>
      <c r="P47875"/>
      <c r="Q47875"/>
      <c r="R47875"/>
    </row>
    <row r="47876" spans="3:18" x14ac:dyDescent="0.2">
      <c r="C47876"/>
      <c r="E47876"/>
      <c r="F47876"/>
      <c r="G47876"/>
      <c r="H47876"/>
      <c r="I47876"/>
      <c r="J47876"/>
      <c r="K47876"/>
      <c r="L47876"/>
      <c r="O47876"/>
      <c r="P47876"/>
      <c r="Q47876"/>
      <c r="R47876"/>
    </row>
    <row r="47877" spans="3:18" x14ac:dyDescent="0.2">
      <c r="C47877"/>
      <c r="E47877"/>
      <c r="F47877"/>
      <c r="G47877"/>
      <c r="H47877"/>
      <c r="I47877"/>
      <c r="J47877"/>
      <c r="K47877"/>
      <c r="L47877"/>
      <c r="O47877"/>
      <c r="P47877"/>
      <c r="Q47877"/>
      <c r="R47877"/>
    </row>
    <row r="47878" spans="3:18" x14ac:dyDescent="0.2">
      <c r="C47878"/>
      <c r="E47878"/>
      <c r="F47878"/>
      <c r="G47878"/>
      <c r="H47878"/>
      <c r="I47878"/>
      <c r="J47878"/>
      <c r="K47878"/>
      <c r="L47878"/>
      <c r="O47878"/>
      <c r="P47878"/>
      <c r="Q47878"/>
      <c r="R47878"/>
    </row>
    <row r="47879" spans="3:18" x14ac:dyDescent="0.2">
      <c r="C47879"/>
      <c r="E47879"/>
      <c r="F47879"/>
      <c r="G47879"/>
      <c r="H47879"/>
      <c r="I47879"/>
      <c r="J47879"/>
      <c r="K47879"/>
      <c r="L47879"/>
      <c r="O47879"/>
      <c r="P47879"/>
      <c r="Q47879"/>
      <c r="R47879"/>
    </row>
    <row r="47880" spans="3:18" x14ac:dyDescent="0.2">
      <c r="C47880"/>
      <c r="E47880"/>
      <c r="F47880"/>
      <c r="G47880"/>
      <c r="H47880"/>
      <c r="I47880"/>
      <c r="J47880"/>
      <c r="K47880"/>
      <c r="L47880"/>
      <c r="O47880"/>
      <c r="P47880"/>
      <c r="Q47880"/>
      <c r="R47880"/>
    </row>
    <row r="47881" spans="3:18" x14ac:dyDescent="0.2">
      <c r="C47881"/>
      <c r="E47881"/>
      <c r="F47881"/>
      <c r="G47881"/>
      <c r="H47881"/>
      <c r="I47881"/>
      <c r="J47881"/>
      <c r="K47881"/>
      <c r="L47881"/>
      <c r="O47881"/>
      <c r="P47881"/>
      <c r="Q47881"/>
      <c r="R47881"/>
    </row>
    <row r="47882" spans="3:18" x14ac:dyDescent="0.2">
      <c r="C47882"/>
      <c r="E47882"/>
      <c r="F47882"/>
      <c r="G47882"/>
      <c r="H47882"/>
      <c r="I47882"/>
      <c r="J47882"/>
      <c r="K47882"/>
      <c r="L47882"/>
      <c r="O47882"/>
      <c r="P47882"/>
      <c r="Q47882"/>
      <c r="R47882"/>
    </row>
    <row r="47883" spans="3:18" x14ac:dyDescent="0.2">
      <c r="C47883"/>
      <c r="E47883"/>
      <c r="F47883"/>
      <c r="G47883"/>
      <c r="H47883"/>
      <c r="I47883"/>
      <c r="J47883"/>
      <c r="K47883"/>
      <c r="L47883"/>
      <c r="O47883"/>
      <c r="P47883"/>
      <c r="Q47883"/>
      <c r="R47883"/>
    </row>
    <row r="47884" spans="3:18" x14ac:dyDescent="0.2">
      <c r="C47884"/>
      <c r="E47884"/>
      <c r="F47884"/>
      <c r="G47884"/>
      <c r="H47884"/>
      <c r="I47884"/>
      <c r="J47884"/>
      <c r="K47884"/>
      <c r="L47884"/>
      <c r="O47884"/>
      <c r="P47884"/>
      <c r="Q47884"/>
      <c r="R47884"/>
    </row>
    <row r="47885" spans="3:18" x14ac:dyDescent="0.2">
      <c r="C47885"/>
      <c r="E47885"/>
      <c r="F47885"/>
      <c r="G47885"/>
      <c r="H47885"/>
      <c r="I47885"/>
      <c r="J47885"/>
      <c r="K47885"/>
      <c r="L47885"/>
      <c r="O47885"/>
      <c r="P47885"/>
      <c r="Q47885"/>
      <c r="R47885"/>
    </row>
    <row r="47886" spans="3:18" x14ac:dyDescent="0.2">
      <c r="C47886"/>
      <c r="E47886"/>
      <c r="F47886"/>
      <c r="G47886"/>
      <c r="H47886"/>
      <c r="I47886"/>
      <c r="J47886"/>
      <c r="K47886"/>
      <c r="L47886"/>
      <c r="O47886"/>
      <c r="P47886"/>
      <c r="Q47886"/>
      <c r="R47886"/>
    </row>
    <row r="47887" spans="3:18" x14ac:dyDescent="0.2">
      <c r="C47887"/>
      <c r="E47887"/>
      <c r="F47887"/>
      <c r="G47887"/>
      <c r="H47887"/>
      <c r="I47887"/>
      <c r="J47887"/>
      <c r="K47887"/>
      <c r="L47887"/>
      <c r="O47887"/>
      <c r="P47887"/>
      <c r="Q47887"/>
      <c r="R47887"/>
    </row>
    <row r="47888" spans="3:18" x14ac:dyDescent="0.2">
      <c r="C47888"/>
      <c r="E47888"/>
      <c r="F47888"/>
      <c r="G47888"/>
      <c r="H47888"/>
      <c r="I47888"/>
      <c r="J47888"/>
      <c r="K47888"/>
      <c r="L47888"/>
      <c r="O47888"/>
      <c r="P47888"/>
      <c r="Q47888"/>
      <c r="R47888"/>
    </row>
    <row r="47889" spans="3:18" x14ac:dyDescent="0.2">
      <c r="C47889"/>
      <c r="E47889"/>
      <c r="F47889"/>
      <c r="G47889"/>
      <c r="H47889"/>
      <c r="I47889"/>
      <c r="J47889"/>
      <c r="K47889"/>
      <c r="L47889"/>
      <c r="O47889"/>
      <c r="P47889"/>
      <c r="Q47889"/>
      <c r="R47889"/>
    </row>
    <row r="47890" spans="3:18" x14ac:dyDescent="0.2">
      <c r="C47890"/>
      <c r="E47890"/>
      <c r="F47890"/>
      <c r="G47890"/>
      <c r="H47890"/>
      <c r="I47890"/>
      <c r="J47890"/>
      <c r="K47890"/>
      <c r="L47890"/>
      <c r="O47890"/>
      <c r="P47890"/>
      <c r="Q47890"/>
      <c r="R47890"/>
    </row>
    <row r="47891" spans="3:18" x14ac:dyDescent="0.2">
      <c r="C47891"/>
      <c r="E47891"/>
      <c r="F47891"/>
      <c r="G47891"/>
      <c r="H47891"/>
      <c r="I47891"/>
      <c r="J47891"/>
      <c r="K47891"/>
      <c r="L47891"/>
      <c r="O47891"/>
      <c r="P47891"/>
      <c r="Q47891"/>
      <c r="R47891"/>
    </row>
    <row r="47892" spans="3:18" x14ac:dyDescent="0.2">
      <c r="C47892"/>
      <c r="E47892"/>
      <c r="F47892"/>
      <c r="G47892"/>
      <c r="H47892"/>
      <c r="I47892"/>
      <c r="J47892"/>
      <c r="K47892"/>
      <c r="L47892"/>
      <c r="O47892"/>
      <c r="P47892"/>
      <c r="Q47892"/>
      <c r="R47892"/>
    </row>
    <row r="47893" spans="3:18" x14ac:dyDescent="0.2">
      <c r="C47893"/>
      <c r="E47893"/>
      <c r="F47893"/>
      <c r="G47893"/>
      <c r="H47893"/>
      <c r="I47893"/>
      <c r="J47893"/>
      <c r="K47893"/>
      <c r="L47893"/>
      <c r="O47893"/>
      <c r="P47893"/>
      <c r="Q47893"/>
      <c r="R47893"/>
    </row>
    <row r="47894" spans="3:18" x14ac:dyDescent="0.2">
      <c r="C47894"/>
      <c r="E47894"/>
      <c r="F47894"/>
      <c r="G47894"/>
      <c r="H47894"/>
      <c r="I47894"/>
      <c r="J47894"/>
      <c r="K47894"/>
      <c r="L47894"/>
      <c r="O47894"/>
      <c r="P47894"/>
      <c r="Q47894"/>
      <c r="R47894"/>
    </row>
    <row r="47895" spans="3:18" x14ac:dyDescent="0.2">
      <c r="C47895"/>
      <c r="E47895"/>
      <c r="F47895"/>
      <c r="G47895"/>
      <c r="H47895"/>
      <c r="I47895"/>
      <c r="J47895"/>
      <c r="K47895"/>
      <c r="L47895"/>
      <c r="O47895"/>
      <c r="P47895"/>
      <c r="Q47895"/>
      <c r="R47895"/>
    </row>
    <row r="47896" spans="3:18" x14ac:dyDescent="0.2">
      <c r="C47896"/>
      <c r="E47896"/>
      <c r="F47896"/>
      <c r="G47896"/>
      <c r="H47896"/>
      <c r="I47896"/>
      <c r="J47896"/>
      <c r="K47896"/>
      <c r="L47896"/>
      <c r="O47896"/>
      <c r="P47896"/>
      <c r="Q47896"/>
      <c r="R47896"/>
    </row>
    <row r="47897" spans="3:18" x14ac:dyDescent="0.2">
      <c r="C47897"/>
      <c r="E47897"/>
      <c r="F47897"/>
      <c r="G47897"/>
      <c r="H47897"/>
      <c r="I47897"/>
      <c r="J47897"/>
      <c r="K47897"/>
      <c r="L47897"/>
      <c r="O47897"/>
      <c r="P47897"/>
      <c r="Q47897"/>
      <c r="R47897"/>
    </row>
    <row r="47898" spans="3:18" x14ac:dyDescent="0.2">
      <c r="C47898"/>
      <c r="E47898"/>
      <c r="F47898"/>
      <c r="G47898"/>
      <c r="H47898"/>
      <c r="I47898"/>
      <c r="J47898"/>
      <c r="K47898"/>
      <c r="L47898"/>
      <c r="O47898"/>
      <c r="P47898"/>
      <c r="Q47898"/>
      <c r="R47898"/>
    </row>
    <row r="47899" spans="3:18" x14ac:dyDescent="0.2">
      <c r="C47899"/>
      <c r="E47899"/>
      <c r="F47899"/>
      <c r="G47899"/>
      <c r="H47899"/>
      <c r="I47899"/>
      <c r="J47899"/>
      <c r="K47899"/>
      <c r="L47899"/>
      <c r="O47899"/>
      <c r="P47899"/>
      <c r="Q47899"/>
      <c r="R47899"/>
    </row>
    <row r="47900" spans="3:18" x14ac:dyDescent="0.2">
      <c r="C47900"/>
      <c r="E47900"/>
      <c r="F47900"/>
      <c r="G47900"/>
      <c r="H47900"/>
      <c r="I47900"/>
      <c r="J47900"/>
      <c r="K47900"/>
      <c r="L47900"/>
      <c r="O47900"/>
      <c r="P47900"/>
      <c r="Q47900"/>
      <c r="R47900"/>
    </row>
    <row r="47901" spans="3:18" x14ac:dyDescent="0.2">
      <c r="C47901"/>
      <c r="E47901"/>
      <c r="F47901"/>
      <c r="G47901"/>
      <c r="H47901"/>
      <c r="I47901"/>
      <c r="J47901"/>
      <c r="K47901"/>
      <c r="L47901"/>
      <c r="O47901"/>
      <c r="P47901"/>
      <c r="Q47901"/>
      <c r="R47901"/>
    </row>
    <row r="47902" spans="3:18" x14ac:dyDescent="0.2">
      <c r="C47902"/>
      <c r="E47902"/>
      <c r="F47902"/>
      <c r="G47902"/>
      <c r="H47902"/>
      <c r="I47902"/>
      <c r="J47902"/>
      <c r="K47902"/>
      <c r="L47902"/>
      <c r="O47902"/>
      <c r="P47902"/>
      <c r="Q47902"/>
      <c r="R47902"/>
    </row>
    <row r="47903" spans="3:18" x14ac:dyDescent="0.2">
      <c r="C47903"/>
      <c r="E47903"/>
      <c r="F47903"/>
      <c r="G47903"/>
      <c r="H47903"/>
      <c r="I47903"/>
      <c r="J47903"/>
      <c r="K47903"/>
      <c r="L47903"/>
      <c r="O47903"/>
      <c r="P47903"/>
      <c r="Q47903"/>
      <c r="R47903"/>
    </row>
    <row r="47904" spans="3:18" x14ac:dyDescent="0.2">
      <c r="C47904"/>
      <c r="E47904"/>
      <c r="F47904"/>
      <c r="G47904"/>
      <c r="H47904"/>
      <c r="I47904"/>
      <c r="J47904"/>
      <c r="K47904"/>
      <c r="L47904"/>
      <c r="O47904"/>
      <c r="P47904"/>
      <c r="Q47904"/>
      <c r="R47904"/>
    </row>
    <row r="47905" spans="3:18" x14ac:dyDescent="0.2">
      <c r="C47905"/>
      <c r="E47905"/>
      <c r="F47905"/>
      <c r="G47905"/>
      <c r="H47905"/>
      <c r="I47905"/>
      <c r="J47905"/>
      <c r="K47905"/>
      <c r="L47905"/>
      <c r="O47905"/>
      <c r="P47905"/>
      <c r="Q47905"/>
      <c r="R47905"/>
    </row>
    <row r="47906" spans="3:18" x14ac:dyDescent="0.2">
      <c r="C47906"/>
      <c r="E47906"/>
      <c r="F47906"/>
      <c r="G47906"/>
      <c r="H47906"/>
      <c r="I47906"/>
      <c r="J47906"/>
      <c r="K47906"/>
      <c r="L47906"/>
      <c r="O47906"/>
      <c r="P47906"/>
      <c r="Q47906"/>
      <c r="R47906"/>
    </row>
    <row r="47907" spans="3:18" x14ac:dyDescent="0.2">
      <c r="C47907"/>
      <c r="E47907"/>
      <c r="F47907"/>
      <c r="G47907"/>
      <c r="H47907"/>
      <c r="I47907"/>
      <c r="J47907"/>
      <c r="K47907"/>
      <c r="L47907"/>
      <c r="O47907"/>
      <c r="P47907"/>
      <c r="Q47907"/>
      <c r="R47907"/>
    </row>
    <row r="47908" spans="3:18" x14ac:dyDescent="0.2">
      <c r="C47908"/>
      <c r="E47908"/>
      <c r="F47908"/>
      <c r="G47908"/>
      <c r="H47908"/>
      <c r="I47908"/>
      <c r="J47908"/>
      <c r="K47908"/>
      <c r="L47908"/>
      <c r="O47908"/>
      <c r="P47908"/>
      <c r="Q47908"/>
      <c r="R47908"/>
    </row>
    <row r="47909" spans="3:18" x14ac:dyDescent="0.2">
      <c r="C47909"/>
      <c r="E47909"/>
      <c r="F47909"/>
      <c r="G47909"/>
      <c r="H47909"/>
      <c r="I47909"/>
      <c r="J47909"/>
      <c r="K47909"/>
      <c r="L47909"/>
      <c r="O47909"/>
      <c r="P47909"/>
      <c r="Q47909"/>
      <c r="R47909"/>
    </row>
    <row r="47910" spans="3:18" x14ac:dyDescent="0.2">
      <c r="C47910"/>
      <c r="E47910"/>
      <c r="F47910"/>
      <c r="G47910"/>
      <c r="H47910"/>
      <c r="I47910"/>
      <c r="J47910"/>
      <c r="K47910"/>
      <c r="L47910"/>
      <c r="O47910"/>
      <c r="P47910"/>
      <c r="Q47910"/>
      <c r="R47910"/>
    </row>
    <row r="47911" spans="3:18" x14ac:dyDescent="0.2">
      <c r="C47911"/>
      <c r="E47911"/>
      <c r="F47911"/>
      <c r="G47911"/>
      <c r="H47911"/>
      <c r="I47911"/>
      <c r="J47911"/>
      <c r="K47911"/>
      <c r="L47911"/>
      <c r="O47911"/>
      <c r="P47911"/>
      <c r="Q47911"/>
      <c r="R47911"/>
    </row>
    <row r="47912" spans="3:18" x14ac:dyDescent="0.2">
      <c r="C47912"/>
      <c r="E47912"/>
      <c r="F47912"/>
      <c r="G47912"/>
      <c r="H47912"/>
      <c r="I47912"/>
      <c r="J47912"/>
      <c r="K47912"/>
      <c r="L47912"/>
      <c r="O47912"/>
      <c r="P47912"/>
      <c r="Q47912"/>
      <c r="R47912"/>
    </row>
    <row r="47913" spans="3:18" x14ac:dyDescent="0.2">
      <c r="C47913"/>
      <c r="E47913"/>
      <c r="F47913"/>
      <c r="G47913"/>
      <c r="H47913"/>
      <c r="I47913"/>
      <c r="J47913"/>
      <c r="K47913"/>
      <c r="L47913"/>
      <c r="O47913"/>
      <c r="P47913"/>
      <c r="Q47913"/>
      <c r="R47913"/>
    </row>
    <row r="47914" spans="3:18" x14ac:dyDescent="0.2">
      <c r="C47914"/>
      <c r="E47914"/>
      <c r="F47914"/>
      <c r="G47914"/>
      <c r="H47914"/>
      <c r="I47914"/>
      <c r="J47914"/>
      <c r="K47914"/>
      <c r="L47914"/>
      <c r="O47914"/>
      <c r="P47914"/>
      <c r="Q47914"/>
      <c r="R47914"/>
    </row>
    <row r="47915" spans="3:18" x14ac:dyDescent="0.2">
      <c r="C47915"/>
      <c r="E47915"/>
      <c r="F47915"/>
      <c r="G47915"/>
      <c r="H47915"/>
      <c r="I47915"/>
      <c r="J47915"/>
      <c r="K47915"/>
      <c r="L47915"/>
      <c r="O47915"/>
      <c r="P47915"/>
      <c r="Q47915"/>
      <c r="R47915"/>
    </row>
    <row r="47916" spans="3:18" x14ac:dyDescent="0.2">
      <c r="C47916"/>
      <c r="E47916"/>
      <c r="F47916"/>
      <c r="G47916"/>
      <c r="H47916"/>
      <c r="I47916"/>
      <c r="J47916"/>
      <c r="K47916"/>
      <c r="L47916"/>
      <c r="O47916"/>
      <c r="P47916"/>
      <c r="Q47916"/>
      <c r="R47916"/>
    </row>
    <row r="47917" spans="3:18" x14ac:dyDescent="0.2">
      <c r="C47917"/>
      <c r="E47917"/>
      <c r="F47917"/>
      <c r="G47917"/>
      <c r="H47917"/>
      <c r="I47917"/>
      <c r="J47917"/>
      <c r="K47917"/>
      <c r="L47917"/>
      <c r="O47917"/>
      <c r="P47917"/>
      <c r="Q47917"/>
      <c r="R47917"/>
    </row>
    <row r="47918" spans="3:18" x14ac:dyDescent="0.2">
      <c r="C47918"/>
      <c r="E47918"/>
      <c r="F47918"/>
      <c r="G47918"/>
      <c r="H47918"/>
      <c r="I47918"/>
      <c r="J47918"/>
      <c r="K47918"/>
      <c r="L47918"/>
      <c r="O47918"/>
      <c r="P47918"/>
      <c r="Q47918"/>
      <c r="R47918"/>
    </row>
    <row r="47919" spans="3:18" x14ac:dyDescent="0.2">
      <c r="C47919"/>
      <c r="E47919"/>
      <c r="F47919"/>
      <c r="G47919"/>
      <c r="H47919"/>
      <c r="I47919"/>
      <c r="J47919"/>
      <c r="K47919"/>
      <c r="L47919"/>
      <c r="O47919"/>
      <c r="P47919"/>
      <c r="Q47919"/>
      <c r="R47919"/>
    </row>
    <row r="47920" spans="3:18" x14ac:dyDescent="0.2">
      <c r="C47920"/>
      <c r="E47920"/>
      <c r="F47920"/>
      <c r="G47920"/>
      <c r="H47920"/>
      <c r="I47920"/>
      <c r="J47920"/>
      <c r="K47920"/>
      <c r="L47920"/>
      <c r="O47920"/>
      <c r="P47920"/>
      <c r="Q47920"/>
      <c r="R47920"/>
    </row>
    <row r="47921" spans="3:18" x14ac:dyDescent="0.2">
      <c r="C47921"/>
      <c r="E47921"/>
      <c r="F47921"/>
      <c r="G47921"/>
      <c r="H47921"/>
      <c r="I47921"/>
      <c r="J47921"/>
      <c r="K47921"/>
      <c r="L47921"/>
      <c r="O47921"/>
      <c r="P47921"/>
      <c r="Q47921"/>
      <c r="R47921"/>
    </row>
    <row r="47922" spans="3:18" x14ac:dyDescent="0.2">
      <c r="C47922"/>
      <c r="E47922"/>
      <c r="F47922"/>
      <c r="G47922"/>
      <c r="H47922"/>
      <c r="I47922"/>
      <c r="J47922"/>
      <c r="K47922"/>
      <c r="L47922"/>
      <c r="O47922"/>
      <c r="P47922"/>
      <c r="Q47922"/>
      <c r="R47922"/>
    </row>
    <row r="47923" spans="3:18" x14ac:dyDescent="0.2">
      <c r="C47923"/>
      <c r="E47923"/>
      <c r="F47923"/>
      <c r="G47923"/>
      <c r="H47923"/>
      <c r="I47923"/>
      <c r="J47923"/>
      <c r="K47923"/>
      <c r="L47923"/>
      <c r="O47923"/>
      <c r="P47923"/>
      <c r="Q47923"/>
      <c r="R47923"/>
    </row>
    <row r="47924" spans="3:18" x14ac:dyDescent="0.2">
      <c r="C47924"/>
      <c r="E47924"/>
      <c r="F47924"/>
      <c r="G47924"/>
      <c r="H47924"/>
      <c r="I47924"/>
      <c r="J47924"/>
      <c r="K47924"/>
      <c r="L47924"/>
      <c r="O47924"/>
      <c r="P47924"/>
      <c r="Q47924"/>
      <c r="R47924"/>
    </row>
    <row r="47925" spans="3:18" x14ac:dyDescent="0.2">
      <c r="C47925"/>
      <c r="E47925"/>
      <c r="F47925"/>
      <c r="G47925"/>
      <c r="H47925"/>
      <c r="I47925"/>
      <c r="J47925"/>
      <c r="K47925"/>
      <c r="L47925"/>
      <c r="O47925"/>
      <c r="P47925"/>
      <c r="Q47925"/>
      <c r="R47925"/>
    </row>
    <row r="47926" spans="3:18" x14ac:dyDescent="0.2">
      <c r="C47926"/>
      <c r="E47926"/>
      <c r="F47926"/>
      <c r="G47926"/>
      <c r="H47926"/>
      <c r="I47926"/>
      <c r="J47926"/>
      <c r="K47926"/>
      <c r="L47926"/>
      <c r="O47926"/>
      <c r="P47926"/>
      <c r="Q47926"/>
      <c r="R47926"/>
    </row>
    <row r="47927" spans="3:18" x14ac:dyDescent="0.2">
      <c r="C47927"/>
      <c r="E47927"/>
      <c r="F47927"/>
      <c r="G47927"/>
      <c r="H47927"/>
      <c r="I47927"/>
      <c r="J47927"/>
      <c r="K47927"/>
      <c r="L47927"/>
      <c r="O47927"/>
      <c r="P47927"/>
      <c r="Q47927"/>
      <c r="R47927"/>
    </row>
    <row r="47928" spans="3:18" x14ac:dyDescent="0.2">
      <c r="C47928"/>
      <c r="E47928"/>
      <c r="F47928"/>
      <c r="G47928"/>
      <c r="H47928"/>
      <c r="I47928"/>
      <c r="J47928"/>
      <c r="K47928"/>
      <c r="L47928"/>
      <c r="O47928"/>
      <c r="P47928"/>
      <c r="Q47928"/>
      <c r="R47928"/>
    </row>
    <row r="47929" spans="3:18" x14ac:dyDescent="0.2">
      <c r="C47929"/>
      <c r="E47929"/>
      <c r="F47929"/>
      <c r="G47929"/>
      <c r="H47929"/>
      <c r="I47929"/>
      <c r="J47929"/>
      <c r="K47929"/>
      <c r="L47929"/>
      <c r="O47929"/>
      <c r="P47929"/>
      <c r="Q47929"/>
      <c r="R47929"/>
    </row>
    <row r="47930" spans="3:18" x14ac:dyDescent="0.2">
      <c r="C47930"/>
      <c r="E47930"/>
      <c r="F47930"/>
      <c r="G47930"/>
      <c r="H47930"/>
      <c r="I47930"/>
      <c r="J47930"/>
      <c r="K47930"/>
      <c r="L47930"/>
      <c r="O47930"/>
      <c r="P47930"/>
      <c r="Q47930"/>
      <c r="R47930"/>
    </row>
    <row r="47931" spans="3:18" x14ac:dyDescent="0.2">
      <c r="C47931"/>
      <c r="E47931"/>
      <c r="F47931"/>
      <c r="G47931"/>
      <c r="H47931"/>
      <c r="I47931"/>
      <c r="J47931"/>
      <c r="K47931"/>
      <c r="L47931"/>
      <c r="O47931"/>
      <c r="P47931"/>
      <c r="Q47931"/>
      <c r="R47931"/>
    </row>
    <row r="47932" spans="3:18" x14ac:dyDescent="0.2">
      <c r="C47932"/>
      <c r="E47932"/>
      <c r="F47932"/>
      <c r="G47932"/>
      <c r="H47932"/>
      <c r="I47932"/>
      <c r="J47932"/>
      <c r="K47932"/>
      <c r="L47932"/>
      <c r="O47932"/>
      <c r="P47932"/>
      <c r="Q47932"/>
      <c r="R47932"/>
    </row>
    <row r="47933" spans="3:18" x14ac:dyDescent="0.2">
      <c r="C47933"/>
      <c r="E47933"/>
      <c r="F47933"/>
      <c r="G47933"/>
      <c r="H47933"/>
      <c r="I47933"/>
      <c r="J47933"/>
      <c r="K47933"/>
      <c r="L47933"/>
      <c r="O47933"/>
      <c r="P47933"/>
      <c r="Q47933"/>
      <c r="R47933"/>
    </row>
    <row r="47934" spans="3:18" x14ac:dyDescent="0.2">
      <c r="C47934"/>
      <c r="E47934"/>
      <c r="F47934"/>
      <c r="G47934"/>
      <c r="H47934"/>
      <c r="I47934"/>
      <c r="J47934"/>
      <c r="K47934"/>
      <c r="L47934"/>
      <c r="O47934"/>
      <c r="P47934"/>
      <c r="Q47934"/>
      <c r="R47934"/>
    </row>
    <row r="47935" spans="3:18" x14ac:dyDescent="0.2">
      <c r="C47935"/>
      <c r="E47935"/>
      <c r="F47935"/>
      <c r="G47935"/>
      <c r="H47935"/>
      <c r="I47935"/>
      <c r="J47935"/>
      <c r="K47935"/>
      <c r="L47935"/>
      <c r="O47935"/>
      <c r="P47935"/>
      <c r="Q47935"/>
      <c r="R47935"/>
    </row>
    <row r="47936" spans="3:18" x14ac:dyDescent="0.2">
      <c r="C47936"/>
      <c r="E47936"/>
      <c r="F47936"/>
      <c r="G47936"/>
      <c r="H47936"/>
      <c r="I47936"/>
      <c r="J47936"/>
      <c r="K47936"/>
      <c r="L47936"/>
      <c r="O47936"/>
      <c r="P47936"/>
      <c r="Q47936"/>
      <c r="R47936"/>
    </row>
    <row r="47937" spans="3:18" x14ac:dyDescent="0.2">
      <c r="C47937"/>
      <c r="E47937"/>
      <c r="F47937"/>
      <c r="G47937"/>
      <c r="H47937"/>
      <c r="I47937"/>
      <c r="J47937"/>
      <c r="K47937"/>
      <c r="L47937"/>
      <c r="O47937"/>
      <c r="P47937"/>
      <c r="Q47937"/>
      <c r="R47937"/>
    </row>
    <row r="47938" spans="3:18" x14ac:dyDescent="0.2">
      <c r="C47938"/>
      <c r="E47938"/>
      <c r="F47938"/>
      <c r="G47938"/>
      <c r="H47938"/>
      <c r="I47938"/>
      <c r="J47938"/>
      <c r="K47938"/>
      <c r="L47938"/>
      <c r="O47938"/>
      <c r="P47938"/>
      <c r="Q47938"/>
      <c r="R47938"/>
    </row>
    <row r="47939" spans="3:18" x14ac:dyDescent="0.2">
      <c r="C47939"/>
      <c r="E47939"/>
      <c r="F47939"/>
      <c r="G47939"/>
      <c r="H47939"/>
      <c r="I47939"/>
      <c r="J47939"/>
      <c r="K47939"/>
      <c r="L47939"/>
      <c r="O47939"/>
      <c r="P47939"/>
      <c r="Q47939"/>
      <c r="R47939"/>
    </row>
    <row r="47940" spans="3:18" x14ac:dyDescent="0.2">
      <c r="C47940"/>
      <c r="E47940"/>
      <c r="F47940"/>
      <c r="G47940"/>
      <c r="H47940"/>
      <c r="I47940"/>
      <c r="J47940"/>
      <c r="K47940"/>
      <c r="L47940"/>
      <c r="O47940"/>
      <c r="P47940"/>
      <c r="Q47940"/>
      <c r="R47940"/>
    </row>
    <row r="47941" spans="3:18" x14ac:dyDescent="0.2">
      <c r="C47941"/>
      <c r="E47941"/>
      <c r="F47941"/>
      <c r="G47941"/>
      <c r="H47941"/>
      <c r="I47941"/>
      <c r="J47941"/>
      <c r="K47941"/>
      <c r="L47941"/>
      <c r="O47941"/>
      <c r="P47941"/>
      <c r="Q47941"/>
      <c r="R47941"/>
    </row>
    <row r="47942" spans="3:18" x14ac:dyDescent="0.2">
      <c r="C47942"/>
      <c r="E47942"/>
      <c r="F47942"/>
      <c r="G47942"/>
      <c r="H47942"/>
      <c r="I47942"/>
      <c r="J47942"/>
      <c r="K47942"/>
      <c r="L47942"/>
      <c r="O47942"/>
      <c r="P47942"/>
      <c r="Q47942"/>
      <c r="R47942"/>
    </row>
    <row r="47943" spans="3:18" x14ac:dyDescent="0.2">
      <c r="C47943"/>
      <c r="E47943"/>
      <c r="F47943"/>
      <c r="G47943"/>
      <c r="H47943"/>
      <c r="I47943"/>
      <c r="J47943"/>
      <c r="K47943"/>
      <c r="L47943"/>
      <c r="O47943"/>
      <c r="P47943"/>
      <c r="Q47943"/>
      <c r="R47943"/>
    </row>
    <row r="47944" spans="3:18" x14ac:dyDescent="0.2">
      <c r="C47944"/>
      <c r="E47944"/>
      <c r="F47944"/>
      <c r="G47944"/>
      <c r="H47944"/>
      <c r="I47944"/>
      <c r="J47944"/>
      <c r="K47944"/>
      <c r="L47944"/>
      <c r="O47944"/>
      <c r="P47944"/>
      <c r="Q47944"/>
      <c r="R47944"/>
    </row>
    <row r="47945" spans="3:18" x14ac:dyDescent="0.2">
      <c r="C47945"/>
      <c r="E47945"/>
      <c r="F47945"/>
      <c r="G47945"/>
      <c r="H47945"/>
      <c r="I47945"/>
      <c r="J47945"/>
      <c r="K47945"/>
      <c r="L47945"/>
      <c r="O47945"/>
      <c r="P47945"/>
      <c r="Q47945"/>
      <c r="R47945"/>
    </row>
    <row r="47946" spans="3:18" x14ac:dyDescent="0.2">
      <c r="C47946"/>
      <c r="E47946"/>
      <c r="F47946"/>
      <c r="G47946"/>
      <c r="H47946"/>
      <c r="I47946"/>
      <c r="J47946"/>
      <c r="K47946"/>
      <c r="L47946"/>
      <c r="O47946"/>
      <c r="P47946"/>
      <c r="Q47946"/>
      <c r="R47946"/>
    </row>
    <row r="47947" spans="3:18" x14ac:dyDescent="0.2">
      <c r="C47947"/>
      <c r="E47947"/>
      <c r="F47947"/>
      <c r="G47947"/>
      <c r="H47947"/>
      <c r="I47947"/>
      <c r="J47947"/>
      <c r="K47947"/>
      <c r="L47947"/>
      <c r="O47947"/>
      <c r="P47947"/>
      <c r="Q47947"/>
      <c r="R47947"/>
    </row>
    <row r="47948" spans="3:18" x14ac:dyDescent="0.2">
      <c r="C47948"/>
      <c r="E47948"/>
      <c r="F47948"/>
      <c r="G47948"/>
      <c r="H47948"/>
      <c r="I47948"/>
      <c r="J47948"/>
      <c r="K47948"/>
      <c r="L47948"/>
      <c r="O47948"/>
      <c r="P47948"/>
      <c r="Q47948"/>
      <c r="R47948"/>
    </row>
    <row r="47949" spans="3:18" x14ac:dyDescent="0.2">
      <c r="C47949"/>
      <c r="E47949"/>
      <c r="F47949"/>
      <c r="G47949"/>
      <c r="H47949"/>
      <c r="I47949"/>
      <c r="J47949"/>
      <c r="K47949"/>
      <c r="L47949"/>
      <c r="O47949"/>
      <c r="P47949"/>
      <c r="Q47949"/>
      <c r="R47949"/>
    </row>
    <row r="47950" spans="3:18" x14ac:dyDescent="0.2">
      <c r="C47950"/>
      <c r="E47950"/>
      <c r="F47950"/>
      <c r="G47950"/>
      <c r="H47950"/>
      <c r="I47950"/>
      <c r="J47950"/>
      <c r="K47950"/>
      <c r="L47950"/>
      <c r="O47950"/>
      <c r="P47950"/>
      <c r="Q47950"/>
      <c r="R47950"/>
    </row>
    <row r="47951" spans="3:18" x14ac:dyDescent="0.2">
      <c r="C47951"/>
      <c r="E47951"/>
      <c r="F47951"/>
      <c r="G47951"/>
      <c r="H47951"/>
      <c r="I47951"/>
      <c r="J47951"/>
      <c r="K47951"/>
      <c r="L47951"/>
      <c r="O47951"/>
      <c r="P47951"/>
      <c r="Q47951"/>
      <c r="R47951"/>
    </row>
    <row r="47952" spans="3:18" x14ac:dyDescent="0.2">
      <c r="C47952"/>
      <c r="E47952"/>
      <c r="F47952"/>
      <c r="G47952"/>
      <c r="H47952"/>
      <c r="I47952"/>
      <c r="J47952"/>
      <c r="K47952"/>
      <c r="L47952"/>
      <c r="O47952"/>
      <c r="P47952"/>
      <c r="Q47952"/>
      <c r="R47952"/>
    </row>
    <row r="47953" spans="3:18" x14ac:dyDescent="0.2">
      <c r="C47953"/>
      <c r="E47953"/>
      <c r="F47953"/>
      <c r="G47953"/>
      <c r="H47953"/>
      <c r="I47953"/>
      <c r="J47953"/>
      <c r="K47953"/>
      <c r="L47953"/>
      <c r="O47953"/>
      <c r="P47953"/>
      <c r="Q47953"/>
      <c r="R47953"/>
    </row>
    <row r="47954" spans="3:18" x14ac:dyDescent="0.2">
      <c r="C47954"/>
      <c r="E47954"/>
      <c r="F47954"/>
      <c r="G47954"/>
      <c r="H47954"/>
      <c r="I47954"/>
      <c r="J47954"/>
      <c r="K47954"/>
      <c r="L47954"/>
      <c r="O47954"/>
      <c r="P47954"/>
      <c r="Q47954"/>
      <c r="R47954"/>
    </row>
    <row r="47955" spans="3:18" x14ac:dyDescent="0.2">
      <c r="C47955"/>
      <c r="E47955"/>
      <c r="F47955"/>
      <c r="G47955"/>
      <c r="H47955"/>
      <c r="I47955"/>
      <c r="J47955"/>
      <c r="K47955"/>
      <c r="L47955"/>
      <c r="O47955"/>
      <c r="P47955"/>
      <c r="Q47955"/>
      <c r="R47955"/>
    </row>
    <row r="47956" spans="3:18" x14ac:dyDescent="0.2">
      <c r="C47956"/>
      <c r="E47956"/>
      <c r="F47956"/>
      <c r="G47956"/>
      <c r="H47956"/>
      <c r="I47956"/>
      <c r="J47956"/>
      <c r="K47956"/>
      <c r="L47956"/>
      <c r="O47956"/>
      <c r="P47956"/>
      <c r="Q47956"/>
      <c r="R47956"/>
    </row>
    <row r="47957" spans="3:18" x14ac:dyDescent="0.2">
      <c r="C47957"/>
      <c r="E47957"/>
      <c r="F47957"/>
      <c r="G47957"/>
      <c r="H47957"/>
      <c r="I47957"/>
      <c r="J47957"/>
      <c r="K47957"/>
      <c r="L47957"/>
      <c r="O47957"/>
      <c r="P47957"/>
      <c r="Q47957"/>
      <c r="R47957"/>
    </row>
    <row r="47958" spans="3:18" x14ac:dyDescent="0.2">
      <c r="C47958"/>
      <c r="E47958"/>
      <c r="F47958"/>
      <c r="G47958"/>
      <c r="H47958"/>
      <c r="I47958"/>
      <c r="J47958"/>
      <c r="K47958"/>
      <c r="L47958"/>
      <c r="O47958"/>
      <c r="P47958"/>
      <c r="Q47958"/>
      <c r="R47958"/>
    </row>
    <row r="47959" spans="3:18" x14ac:dyDescent="0.2">
      <c r="C47959"/>
      <c r="E47959"/>
      <c r="F47959"/>
      <c r="G47959"/>
      <c r="H47959"/>
      <c r="I47959"/>
      <c r="J47959"/>
      <c r="K47959"/>
      <c r="L47959"/>
      <c r="O47959"/>
      <c r="P47959"/>
      <c r="Q47959"/>
      <c r="R47959"/>
    </row>
    <row r="47960" spans="3:18" x14ac:dyDescent="0.2">
      <c r="C47960"/>
      <c r="E47960"/>
      <c r="F47960"/>
      <c r="G47960"/>
      <c r="H47960"/>
      <c r="I47960"/>
      <c r="J47960"/>
      <c r="K47960"/>
      <c r="L47960"/>
      <c r="O47960"/>
      <c r="P47960"/>
      <c r="Q47960"/>
      <c r="R47960"/>
    </row>
    <row r="47961" spans="3:18" x14ac:dyDescent="0.2">
      <c r="C47961"/>
      <c r="E47961"/>
      <c r="F47961"/>
      <c r="G47961"/>
      <c r="H47961"/>
      <c r="I47961"/>
      <c r="J47961"/>
      <c r="K47961"/>
      <c r="L47961"/>
      <c r="O47961"/>
      <c r="P47961"/>
      <c r="Q47961"/>
      <c r="R47961"/>
    </row>
    <row r="47962" spans="3:18" x14ac:dyDescent="0.2">
      <c r="C47962"/>
      <c r="E47962"/>
      <c r="F47962"/>
      <c r="G47962"/>
      <c r="H47962"/>
      <c r="I47962"/>
      <c r="J47962"/>
      <c r="K47962"/>
      <c r="L47962"/>
      <c r="O47962"/>
      <c r="P47962"/>
      <c r="Q47962"/>
      <c r="R47962"/>
    </row>
    <row r="47963" spans="3:18" x14ac:dyDescent="0.2">
      <c r="C47963"/>
      <c r="E47963"/>
      <c r="F47963"/>
      <c r="G47963"/>
      <c r="H47963"/>
      <c r="I47963"/>
      <c r="J47963"/>
      <c r="K47963"/>
      <c r="L47963"/>
      <c r="O47963"/>
      <c r="P47963"/>
      <c r="Q47963"/>
      <c r="R47963"/>
    </row>
    <row r="47964" spans="3:18" x14ac:dyDescent="0.2">
      <c r="C47964"/>
      <c r="E47964"/>
      <c r="F47964"/>
      <c r="G47964"/>
      <c r="H47964"/>
      <c r="I47964"/>
      <c r="J47964"/>
      <c r="K47964"/>
      <c r="L47964"/>
      <c r="O47964"/>
      <c r="P47964"/>
      <c r="Q47964"/>
      <c r="R47964"/>
    </row>
    <row r="47965" spans="3:18" x14ac:dyDescent="0.2">
      <c r="C47965"/>
      <c r="E47965"/>
      <c r="F47965"/>
      <c r="G47965"/>
      <c r="H47965"/>
      <c r="I47965"/>
      <c r="J47965"/>
      <c r="K47965"/>
      <c r="L47965"/>
      <c r="O47965"/>
      <c r="P47965"/>
      <c r="Q47965"/>
      <c r="R47965"/>
    </row>
    <row r="47966" spans="3:18" x14ac:dyDescent="0.2">
      <c r="C47966"/>
      <c r="E47966"/>
      <c r="F47966"/>
      <c r="G47966"/>
      <c r="H47966"/>
      <c r="I47966"/>
      <c r="J47966"/>
      <c r="K47966"/>
      <c r="L47966"/>
      <c r="O47966"/>
      <c r="P47966"/>
      <c r="Q47966"/>
      <c r="R47966"/>
    </row>
    <row r="47967" spans="3:18" x14ac:dyDescent="0.2">
      <c r="C47967"/>
      <c r="E47967"/>
      <c r="F47967"/>
      <c r="G47967"/>
      <c r="H47967"/>
      <c r="I47967"/>
      <c r="J47967"/>
      <c r="K47967"/>
      <c r="L47967"/>
      <c r="O47967"/>
      <c r="P47967"/>
      <c r="Q47967"/>
      <c r="R47967"/>
    </row>
    <row r="47968" spans="3:18" x14ac:dyDescent="0.2">
      <c r="C47968"/>
      <c r="E47968"/>
      <c r="F47968"/>
      <c r="G47968"/>
      <c r="H47968"/>
      <c r="I47968"/>
      <c r="J47968"/>
      <c r="K47968"/>
      <c r="L47968"/>
      <c r="O47968"/>
      <c r="P47968"/>
      <c r="Q47968"/>
      <c r="R47968"/>
    </row>
    <row r="47969" spans="3:18" x14ac:dyDescent="0.2">
      <c r="C47969"/>
      <c r="E47969"/>
      <c r="F47969"/>
      <c r="G47969"/>
      <c r="H47969"/>
      <c r="I47969"/>
      <c r="J47969"/>
      <c r="K47969"/>
      <c r="L47969"/>
      <c r="O47969"/>
      <c r="P47969"/>
      <c r="Q47969"/>
      <c r="R47969"/>
    </row>
    <row r="47970" spans="3:18" x14ac:dyDescent="0.2">
      <c r="C47970"/>
      <c r="E47970"/>
      <c r="F47970"/>
      <c r="G47970"/>
      <c r="H47970"/>
      <c r="I47970"/>
      <c r="J47970"/>
      <c r="K47970"/>
      <c r="L47970"/>
      <c r="O47970"/>
      <c r="P47970"/>
      <c r="Q47970"/>
      <c r="R47970"/>
    </row>
    <row r="47971" spans="3:18" x14ac:dyDescent="0.2">
      <c r="C47971"/>
      <c r="E47971"/>
      <c r="F47971"/>
      <c r="G47971"/>
      <c r="H47971"/>
      <c r="I47971"/>
      <c r="J47971"/>
      <c r="K47971"/>
      <c r="L47971"/>
      <c r="O47971"/>
      <c r="P47971"/>
      <c r="Q47971"/>
      <c r="R47971"/>
    </row>
    <row r="47972" spans="3:18" x14ac:dyDescent="0.2">
      <c r="C47972"/>
      <c r="E47972"/>
      <c r="F47972"/>
      <c r="G47972"/>
      <c r="H47972"/>
      <c r="I47972"/>
      <c r="J47972"/>
      <c r="K47972"/>
      <c r="L47972"/>
      <c r="O47972"/>
      <c r="P47972"/>
      <c r="Q47972"/>
      <c r="R47972"/>
    </row>
    <row r="47973" spans="3:18" x14ac:dyDescent="0.2">
      <c r="C47973"/>
      <c r="E47973"/>
      <c r="F47973"/>
      <c r="G47973"/>
      <c r="H47973"/>
      <c r="I47973"/>
      <c r="J47973"/>
      <c r="K47973"/>
      <c r="L47973"/>
      <c r="O47973"/>
      <c r="P47973"/>
      <c r="Q47973"/>
      <c r="R47973"/>
    </row>
    <row r="47974" spans="3:18" x14ac:dyDescent="0.2">
      <c r="C47974"/>
      <c r="E47974"/>
      <c r="F47974"/>
      <c r="G47974"/>
      <c r="H47974"/>
      <c r="I47974"/>
      <c r="J47974"/>
      <c r="K47974"/>
      <c r="L47974"/>
      <c r="O47974"/>
      <c r="P47974"/>
      <c r="Q47974"/>
      <c r="R47974"/>
    </row>
    <row r="47975" spans="3:18" x14ac:dyDescent="0.2">
      <c r="C47975"/>
      <c r="E47975"/>
      <c r="F47975"/>
      <c r="G47975"/>
      <c r="H47975"/>
      <c r="I47975"/>
      <c r="J47975"/>
      <c r="K47975"/>
      <c r="L47975"/>
      <c r="O47975"/>
      <c r="P47975"/>
      <c r="Q47975"/>
      <c r="R47975"/>
    </row>
    <row r="47976" spans="3:18" x14ac:dyDescent="0.2">
      <c r="C47976"/>
      <c r="E47976"/>
      <c r="F47976"/>
      <c r="G47976"/>
      <c r="H47976"/>
      <c r="I47976"/>
      <c r="J47976"/>
      <c r="K47976"/>
      <c r="L47976"/>
      <c r="O47976"/>
      <c r="P47976"/>
      <c r="Q47976"/>
      <c r="R47976"/>
    </row>
    <row r="47977" spans="3:18" x14ac:dyDescent="0.2">
      <c r="C47977"/>
      <c r="E47977"/>
      <c r="F47977"/>
      <c r="G47977"/>
      <c r="H47977"/>
      <c r="I47977"/>
      <c r="J47977"/>
      <c r="K47977"/>
      <c r="L47977"/>
      <c r="O47977"/>
      <c r="P47977"/>
      <c r="Q47977"/>
      <c r="R47977"/>
    </row>
    <row r="47978" spans="3:18" x14ac:dyDescent="0.2">
      <c r="C47978"/>
      <c r="E47978"/>
      <c r="F47978"/>
      <c r="G47978"/>
      <c r="H47978"/>
      <c r="I47978"/>
      <c r="J47978"/>
      <c r="K47978"/>
      <c r="L47978"/>
      <c r="O47978"/>
      <c r="P47978"/>
      <c r="Q47978"/>
      <c r="R47978"/>
    </row>
    <row r="47979" spans="3:18" x14ac:dyDescent="0.2">
      <c r="C47979"/>
      <c r="E47979"/>
      <c r="F47979"/>
      <c r="G47979"/>
      <c r="H47979"/>
      <c r="I47979"/>
      <c r="J47979"/>
      <c r="K47979"/>
      <c r="L47979"/>
      <c r="O47979"/>
      <c r="P47979"/>
      <c r="Q47979"/>
      <c r="R47979"/>
    </row>
    <row r="47980" spans="3:18" x14ac:dyDescent="0.2">
      <c r="C47980"/>
      <c r="E47980"/>
      <c r="F47980"/>
      <c r="G47980"/>
      <c r="H47980"/>
      <c r="I47980"/>
      <c r="J47980"/>
      <c r="K47980"/>
      <c r="L47980"/>
      <c r="O47980"/>
      <c r="P47980"/>
      <c r="Q47980"/>
      <c r="R47980"/>
    </row>
    <row r="47981" spans="3:18" x14ac:dyDescent="0.2">
      <c r="C47981"/>
      <c r="E47981"/>
      <c r="F47981"/>
      <c r="G47981"/>
      <c r="H47981"/>
      <c r="I47981"/>
      <c r="J47981"/>
      <c r="K47981"/>
      <c r="L47981"/>
      <c r="O47981"/>
      <c r="P47981"/>
      <c r="Q47981"/>
      <c r="R47981"/>
    </row>
    <row r="47982" spans="3:18" x14ac:dyDescent="0.2">
      <c r="C47982"/>
      <c r="E47982"/>
      <c r="F47982"/>
      <c r="G47982"/>
      <c r="H47982"/>
      <c r="I47982"/>
      <c r="J47982"/>
      <c r="K47982"/>
      <c r="L47982"/>
      <c r="O47982"/>
      <c r="P47982"/>
      <c r="Q47982"/>
      <c r="R47982"/>
    </row>
    <row r="47983" spans="3:18" x14ac:dyDescent="0.2">
      <c r="C47983"/>
      <c r="E47983"/>
      <c r="F47983"/>
      <c r="G47983"/>
      <c r="H47983"/>
      <c r="I47983"/>
      <c r="J47983"/>
      <c r="K47983"/>
      <c r="L47983"/>
      <c r="O47983"/>
      <c r="P47983"/>
      <c r="Q47983"/>
      <c r="R47983"/>
    </row>
    <row r="47984" spans="3:18" x14ac:dyDescent="0.2">
      <c r="C47984"/>
      <c r="E47984"/>
      <c r="F47984"/>
      <c r="G47984"/>
      <c r="H47984"/>
      <c r="I47984"/>
      <c r="J47984"/>
      <c r="K47984"/>
      <c r="L47984"/>
      <c r="O47984"/>
      <c r="P47984"/>
      <c r="Q47984"/>
      <c r="R47984"/>
    </row>
    <row r="47985" spans="3:18" x14ac:dyDescent="0.2">
      <c r="C47985"/>
      <c r="E47985"/>
      <c r="F47985"/>
      <c r="G47985"/>
      <c r="H47985"/>
      <c r="I47985"/>
      <c r="J47985"/>
      <c r="K47985"/>
      <c r="L47985"/>
      <c r="O47985"/>
      <c r="P47985"/>
      <c r="Q47985"/>
      <c r="R47985"/>
    </row>
    <row r="47986" spans="3:18" x14ac:dyDescent="0.2">
      <c r="C47986"/>
      <c r="E47986"/>
      <c r="F47986"/>
      <c r="G47986"/>
      <c r="H47986"/>
      <c r="I47986"/>
      <c r="J47986"/>
      <c r="K47986"/>
      <c r="L47986"/>
      <c r="O47986"/>
      <c r="P47986"/>
      <c r="Q47986"/>
      <c r="R47986"/>
    </row>
    <row r="47987" spans="3:18" x14ac:dyDescent="0.2">
      <c r="C47987"/>
      <c r="E47987"/>
      <c r="F47987"/>
      <c r="G47987"/>
      <c r="H47987"/>
      <c r="I47987"/>
      <c r="J47987"/>
      <c r="K47987"/>
      <c r="L47987"/>
      <c r="O47987"/>
      <c r="P47987"/>
      <c r="Q47987"/>
      <c r="R47987"/>
    </row>
    <row r="47988" spans="3:18" x14ac:dyDescent="0.2">
      <c r="C47988"/>
      <c r="E47988"/>
      <c r="F47988"/>
      <c r="G47988"/>
      <c r="H47988"/>
      <c r="I47988"/>
      <c r="J47988"/>
      <c r="K47988"/>
      <c r="L47988"/>
      <c r="O47988"/>
      <c r="P47988"/>
      <c r="Q47988"/>
      <c r="R47988"/>
    </row>
    <row r="47989" spans="3:18" x14ac:dyDescent="0.2">
      <c r="C47989"/>
      <c r="E47989"/>
      <c r="F47989"/>
      <c r="G47989"/>
      <c r="H47989"/>
      <c r="I47989"/>
      <c r="J47989"/>
      <c r="K47989"/>
      <c r="L47989"/>
      <c r="O47989"/>
      <c r="P47989"/>
      <c r="Q47989"/>
      <c r="R47989"/>
    </row>
    <row r="47990" spans="3:18" x14ac:dyDescent="0.2">
      <c r="C47990"/>
      <c r="E47990"/>
      <c r="F47990"/>
      <c r="G47990"/>
      <c r="H47990"/>
      <c r="I47990"/>
      <c r="J47990"/>
      <c r="K47990"/>
      <c r="L47990"/>
      <c r="O47990"/>
      <c r="P47990"/>
      <c r="Q47990"/>
      <c r="R47990"/>
    </row>
    <row r="47991" spans="3:18" x14ac:dyDescent="0.2">
      <c r="C47991"/>
      <c r="E47991"/>
      <c r="F47991"/>
      <c r="G47991"/>
      <c r="H47991"/>
      <c r="I47991"/>
      <c r="J47991"/>
      <c r="K47991"/>
      <c r="L47991"/>
      <c r="O47991"/>
      <c r="P47991"/>
      <c r="Q47991"/>
      <c r="R47991"/>
    </row>
    <row r="47992" spans="3:18" x14ac:dyDescent="0.2">
      <c r="C47992"/>
      <c r="E47992"/>
      <c r="F47992"/>
      <c r="G47992"/>
      <c r="H47992"/>
      <c r="I47992"/>
      <c r="J47992"/>
      <c r="K47992"/>
      <c r="L47992"/>
      <c r="O47992"/>
      <c r="P47992"/>
      <c r="Q47992"/>
      <c r="R47992"/>
    </row>
    <row r="47993" spans="3:18" x14ac:dyDescent="0.2">
      <c r="C47993"/>
      <c r="E47993"/>
      <c r="F47993"/>
      <c r="G47993"/>
      <c r="H47993"/>
      <c r="I47993"/>
      <c r="J47993"/>
      <c r="K47993"/>
      <c r="L47993"/>
      <c r="O47993"/>
      <c r="P47993"/>
      <c r="Q47993"/>
      <c r="R47993"/>
    </row>
    <row r="47994" spans="3:18" x14ac:dyDescent="0.2">
      <c r="C47994"/>
      <c r="E47994"/>
      <c r="F47994"/>
      <c r="G47994"/>
      <c r="H47994"/>
      <c r="I47994"/>
      <c r="J47994"/>
      <c r="K47994"/>
      <c r="L47994"/>
      <c r="O47994"/>
      <c r="P47994"/>
      <c r="Q47994"/>
      <c r="R47994"/>
    </row>
    <row r="47995" spans="3:18" x14ac:dyDescent="0.2">
      <c r="C47995"/>
      <c r="E47995"/>
      <c r="F47995"/>
      <c r="G47995"/>
      <c r="H47995"/>
      <c r="I47995"/>
      <c r="J47995"/>
      <c r="K47995"/>
      <c r="L47995"/>
      <c r="O47995"/>
      <c r="P47995"/>
      <c r="Q47995"/>
      <c r="R47995"/>
    </row>
    <row r="47996" spans="3:18" x14ac:dyDescent="0.2">
      <c r="C47996"/>
      <c r="E47996"/>
      <c r="F47996"/>
      <c r="G47996"/>
      <c r="H47996"/>
      <c r="I47996"/>
      <c r="J47996"/>
      <c r="K47996"/>
      <c r="L47996"/>
      <c r="O47996"/>
      <c r="P47996"/>
      <c r="Q47996"/>
      <c r="R47996"/>
    </row>
    <row r="47997" spans="3:18" x14ac:dyDescent="0.2">
      <c r="C47997"/>
      <c r="E47997"/>
      <c r="F47997"/>
      <c r="G47997"/>
      <c r="H47997"/>
      <c r="I47997"/>
      <c r="J47997"/>
      <c r="K47997"/>
      <c r="L47997"/>
      <c r="O47997"/>
      <c r="P47997"/>
      <c r="Q47997"/>
      <c r="R47997"/>
    </row>
    <row r="47998" spans="3:18" x14ac:dyDescent="0.2">
      <c r="C47998"/>
      <c r="E47998"/>
      <c r="F47998"/>
      <c r="G47998"/>
      <c r="H47998"/>
      <c r="I47998"/>
      <c r="J47998"/>
      <c r="K47998"/>
      <c r="L47998"/>
      <c r="O47998"/>
      <c r="P47998"/>
      <c r="Q47998"/>
      <c r="R47998"/>
    </row>
    <row r="47999" spans="3:18" x14ac:dyDescent="0.2">
      <c r="C47999"/>
      <c r="E47999"/>
      <c r="F47999"/>
      <c r="G47999"/>
      <c r="H47999"/>
      <c r="I47999"/>
      <c r="J47999"/>
      <c r="K47999"/>
      <c r="L47999"/>
      <c r="O47999"/>
      <c r="P47999"/>
      <c r="Q47999"/>
      <c r="R47999"/>
    </row>
    <row r="48000" spans="3:18" x14ac:dyDescent="0.2">
      <c r="C48000"/>
      <c r="E48000"/>
      <c r="F48000"/>
      <c r="G48000"/>
      <c r="H48000"/>
      <c r="I48000"/>
      <c r="J48000"/>
      <c r="K48000"/>
      <c r="L48000"/>
      <c r="O48000"/>
      <c r="P48000"/>
      <c r="Q48000"/>
      <c r="R48000"/>
    </row>
    <row r="48001" spans="3:18" x14ac:dyDescent="0.2">
      <c r="C48001"/>
      <c r="E48001"/>
      <c r="F48001"/>
      <c r="G48001"/>
      <c r="H48001"/>
      <c r="I48001"/>
      <c r="J48001"/>
      <c r="K48001"/>
      <c r="L48001"/>
      <c r="O48001"/>
      <c r="P48001"/>
      <c r="Q48001"/>
      <c r="R48001"/>
    </row>
    <row r="48002" spans="3:18" x14ac:dyDescent="0.2">
      <c r="C48002"/>
      <c r="E48002"/>
      <c r="F48002"/>
      <c r="G48002"/>
      <c r="H48002"/>
      <c r="I48002"/>
      <c r="J48002"/>
      <c r="K48002"/>
      <c r="L48002"/>
      <c r="O48002"/>
      <c r="P48002"/>
      <c r="Q48002"/>
      <c r="R48002"/>
    </row>
    <row r="48003" spans="3:18" x14ac:dyDescent="0.2">
      <c r="C48003"/>
      <c r="E48003"/>
      <c r="F48003"/>
      <c r="G48003"/>
      <c r="H48003"/>
      <c r="I48003"/>
      <c r="J48003"/>
      <c r="K48003"/>
      <c r="L48003"/>
      <c r="O48003"/>
      <c r="P48003"/>
      <c r="Q48003"/>
      <c r="R48003"/>
    </row>
    <row r="48004" spans="3:18" x14ac:dyDescent="0.2">
      <c r="C48004"/>
      <c r="E48004"/>
      <c r="F48004"/>
      <c r="G48004"/>
      <c r="H48004"/>
      <c r="I48004"/>
      <c r="J48004"/>
      <c r="K48004"/>
      <c r="L48004"/>
      <c r="O48004"/>
      <c r="P48004"/>
      <c r="Q48004"/>
      <c r="R48004"/>
    </row>
    <row r="48005" spans="3:18" x14ac:dyDescent="0.2">
      <c r="C48005"/>
      <c r="E48005"/>
      <c r="F48005"/>
      <c r="G48005"/>
      <c r="H48005"/>
      <c r="I48005"/>
      <c r="J48005"/>
      <c r="K48005"/>
      <c r="L48005"/>
      <c r="O48005"/>
      <c r="P48005"/>
      <c r="Q48005"/>
      <c r="R48005"/>
    </row>
    <row r="48006" spans="3:18" x14ac:dyDescent="0.2">
      <c r="C48006"/>
      <c r="E48006"/>
      <c r="F48006"/>
      <c r="G48006"/>
      <c r="H48006"/>
      <c r="I48006"/>
      <c r="J48006"/>
      <c r="K48006"/>
      <c r="L48006"/>
      <c r="O48006"/>
      <c r="P48006"/>
      <c r="Q48006"/>
      <c r="R48006"/>
    </row>
    <row r="48007" spans="3:18" x14ac:dyDescent="0.2">
      <c r="C48007"/>
      <c r="E48007"/>
      <c r="F48007"/>
      <c r="G48007"/>
      <c r="H48007"/>
      <c r="I48007"/>
      <c r="J48007"/>
      <c r="K48007"/>
      <c r="L48007"/>
      <c r="O48007"/>
      <c r="P48007"/>
      <c r="Q48007"/>
      <c r="R48007"/>
    </row>
    <row r="48008" spans="3:18" x14ac:dyDescent="0.2">
      <c r="C48008"/>
      <c r="E48008"/>
      <c r="F48008"/>
      <c r="G48008"/>
      <c r="H48008"/>
      <c r="I48008"/>
      <c r="J48008"/>
      <c r="K48008"/>
      <c r="L48008"/>
      <c r="O48008"/>
      <c r="P48008"/>
      <c r="Q48008"/>
      <c r="R48008"/>
    </row>
    <row r="48009" spans="3:18" x14ac:dyDescent="0.2">
      <c r="C48009"/>
      <c r="E48009"/>
      <c r="F48009"/>
      <c r="G48009"/>
      <c r="H48009"/>
      <c r="I48009"/>
      <c r="J48009"/>
      <c r="K48009"/>
      <c r="L48009"/>
      <c r="O48009"/>
      <c r="P48009"/>
      <c r="Q48009"/>
      <c r="R48009"/>
    </row>
    <row r="48010" spans="3:18" x14ac:dyDescent="0.2">
      <c r="C48010"/>
      <c r="E48010"/>
      <c r="F48010"/>
      <c r="G48010"/>
      <c r="H48010"/>
      <c r="I48010"/>
      <c r="J48010"/>
      <c r="K48010"/>
      <c r="L48010"/>
      <c r="O48010"/>
      <c r="P48010"/>
      <c r="Q48010"/>
      <c r="R48010"/>
    </row>
    <row r="48011" spans="3:18" x14ac:dyDescent="0.2">
      <c r="C48011"/>
      <c r="E48011"/>
      <c r="F48011"/>
      <c r="G48011"/>
      <c r="H48011"/>
      <c r="I48011"/>
      <c r="J48011"/>
      <c r="K48011"/>
      <c r="L48011"/>
      <c r="O48011"/>
      <c r="P48011"/>
      <c r="Q48011"/>
      <c r="R48011"/>
    </row>
    <row r="48012" spans="3:18" x14ac:dyDescent="0.2">
      <c r="C48012"/>
      <c r="E48012"/>
      <c r="F48012"/>
      <c r="G48012"/>
      <c r="H48012"/>
      <c r="I48012"/>
      <c r="J48012"/>
      <c r="K48012"/>
      <c r="L48012"/>
      <c r="O48012"/>
      <c r="P48012"/>
      <c r="Q48012"/>
      <c r="R48012"/>
    </row>
    <row r="48013" spans="3:18" x14ac:dyDescent="0.2">
      <c r="C48013"/>
      <c r="E48013"/>
      <c r="F48013"/>
      <c r="G48013"/>
      <c r="H48013"/>
      <c r="I48013"/>
      <c r="J48013"/>
      <c r="K48013"/>
      <c r="L48013"/>
      <c r="O48013"/>
      <c r="P48013"/>
      <c r="Q48013"/>
      <c r="R48013"/>
    </row>
    <row r="48014" spans="3:18" x14ac:dyDescent="0.2">
      <c r="C48014"/>
      <c r="E48014"/>
      <c r="F48014"/>
      <c r="G48014"/>
      <c r="H48014"/>
      <c r="I48014"/>
      <c r="J48014"/>
      <c r="K48014"/>
      <c r="L48014"/>
      <c r="O48014"/>
      <c r="P48014"/>
      <c r="Q48014"/>
      <c r="R48014"/>
    </row>
    <row r="48015" spans="3:18" x14ac:dyDescent="0.2">
      <c r="C48015"/>
      <c r="E48015"/>
      <c r="F48015"/>
      <c r="G48015"/>
      <c r="H48015"/>
      <c r="I48015"/>
      <c r="J48015"/>
      <c r="K48015"/>
      <c r="L48015"/>
      <c r="O48015"/>
      <c r="P48015"/>
      <c r="Q48015"/>
      <c r="R48015"/>
    </row>
    <row r="48016" spans="3:18" x14ac:dyDescent="0.2">
      <c r="C48016"/>
      <c r="E48016"/>
      <c r="F48016"/>
      <c r="G48016"/>
      <c r="H48016"/>
      <c r="I48016"/>
      <c r="J48016"/>
      <c r="K48016"/>
      <c r="L48016"/>
      <c r="O48016"/>
      <c r="P48016"/>
      <c r="Q48016"/>
      <c r="R48016"/>
    </row>
    <row r="48017" spans="3:18" x14ac:dyDescent="0.2">
      <c r="C48017"/>
      <c r="E48017"/>
      <c r="F48017"/>
      <c r="G48017"/>
      <c r="H48017"/>
      <c r="I48017"/>
      <c r="J48017"/>
      <c r="K48017"/>
      <c r="L48017"/>
      <c r="O48017"/>
      <c r="P48017"/>
      <c r="Q48017"/>
      <c r="R48017"/>
    </row>
    <row r="48018" spans="3:18" x14ac:dyDescent="0.2">
      <c r="C48018"/>
      <c r="E48018"/>
      <c r="F48018"/>
      <c r="G48018"/>
      <c r="H48018"/>
      <c r="I48018"/>
      <c r="J48018"/>
      <c r="K48018"/>
      <c r="L48018"/>
      <c r="O48018"/>
      <c r="P48018"/>
      <c r="Q48018"/>
      <c r="R48018"/>
    </row>
    <row r="48019" spans="3:18" x14ac:dyDescent="0.2">
      <c r="C48019"/>
      <c r="E48019"/>
      <c r="F48019"/>
      <c r="G48019"/>
      <c r="H48019"/>
      <c r="I48019"/>
      <c r="J48019"/>
      <c r="K48019"/>
      <c r="L48019"/>
      <c r="O48019"/>
      <c r="P48019"/>
      <c r="Q48019"/>
      <c r="R48019"/>
    </row>
    <row r="48020" spans="3:18" x14ac:dyDescent="0.2">
      <c r="C48020"/>
      <c r="E48020"/>
      <c r="F48020"/>
      <c r="G48020"/>
      <c r="H48020"/>
      <c r="I48020"/>
      <c r="J48020"/>
      <c r="K48020"/>
      <c r="L48020"/>
      <c r="O48020"/>
      <c r="P48020"/>
      <c r="Q48020"/>
      <c r="R48020"/>
    </row>
    <row r="48021" spans="3:18" x14ac:dyDescent="0.2">
      <c r="C48021"/>
      <c r="E48021"/>
      <c r="F48021"/>
      <c r="G48021"/>
      <c r="H48021"/>
      <c r="I48021"/>
      <c r="J48021"/>
      <c r="K48021"/>
      <c r="L48021"/>
      <c r="O48021"/>
      <c r="P48021"/>
      <c r="Q48021"/>
      <c r="R48021"/>
    </row>
    <row r="48022" spans="3:18" x14ac:dyDescent="0.2">
      <c r="C48022"/>
      <c r="E48022"/>
      <c r="F48022"/>
      <c r="G48022"/>
      <c r="H48022"/>
      <c r="I48022"/>
      <c r="J48022"/>
      <c r="K48022"/>
      <c r="L48022"/>
      <c r="O48022"/>
      <c r="P48022"/>
      <c r="Q48022"/>
      <c r="R48022"/>
    </row>
    <row r="48023" spans="3:18" x14ac:dyDescent="0.2">
      <c r="C48023"/>
      <c r="E48023"/>
      <c r="F48023"/>
      <c r="G48023"/>
      <c r="H48023"/>
      <c r="I48023"/>
      <c r="J48023"/>
      <c r="K48023"/>
      <c r="L48023"/>
      <c r="O48023"/>
      <c r="P48023"/>
      <c r="Q48023"/>
      <c r="R48023"/>
    </row>
    <row r="48024" spans="3:18" x14ac:dyDescent="0.2">
      <c r="C48024"/>
      <c r="E48024"/>
      <c r="F48024"/>
      <c r="G48024"/>
      <c r="H48024"/>
      <c r="I48024"/>
      <c r="J48024"/>
      <c r="K48024"/>
      <c r="L48024"/>
      <c r="O48024"/>
      <c r="P48024"/>
      <c r="Q48024"/>
      <c r="R48024"/>
    </row>
    <row r="48025" spans="3:18" x14ac:dyDescent="0.2">
      <c r="C48025"/>
      <c r="E48025"/>
      <c r="F48025"/>
      <c r="G48025"/>
      <c r="H48025"/>
      <c r="I48025"/>
      <c r="J48025"/>
      <c r="K48025"/>
      <c r="L48025"/>
      <c r="O48025"/>
      <c r="P48025"/>
      <c r="Q48025"/>
      <c r="R48025"/>
    </row>
    <row r="48026" spans="3:18" x14ac:dyDescent="0.2">
      <c r="C48026"/>
      <c r="E48026"/>
      <c r="F48026"/>
      <c r="G48026"/>
      <c r="H48026"/>
      <c r="I48026"/>
      <c r="J48026"/>
      <c r="K48026"/>
      <c r="L48026"/>
      <c r="O48026"/>
      <c r="P48026"/>
      <c r="Q48026"/>
      <c r="R48026"/>
    </row>
    <row r="48027" spans="3:18" x14ac:dyDescent="0.2">
      <c r="C48027"/>
      <c r="E48027"/>
      <c r="F48027"/>
      <c r="G48027"/>
      <c r="H48027"/>
      <c r="I48027"/>
      <c r="J48027"/>
      <c r="K48027"/>
      <c r="L48027"/>
      <c r="O48027"/>
      <c r="P48027"/>
      <c r="Q48027"/>
      <c r="R48027"/>
    </row>
    <row r="48028" spans="3:18" x14ac:dyDescent="0.2">
      <c r="C48028"/>
      <c r="E48028"/>
      <c r="F48028"/>
      <c r="G48028"/>
      <c r="H48028"/>
      <c r="I48028"/>
      <c r="J48028"/>
      <c r="K48028"/>
      <c r="L48028"/>
      <c r="O48028"/>
      <c r="P48028"/>
      <c r="Q48028"/>
      <c r="R48028"/>
    </row>
    <row r="48029" spans="3:18" x14ac:dyDescent="0.2">
      <c r="C48029"/>
      <c r="E48029"/>
      <c r="F48029"/>
      <c r="G48029"/>
      <c r="H48029"/>
      <c r="I48029"/>
      <c r="J48029"/>
      <c r="K48029"/>
      <c r="L48029"/>
      <c r="O48029"/>
      <c r="P48029"/>
      <c r="Q48029"/>
      <c r="R48029"/>
    </row>
    <row r="48030" spans="3:18" x14ac:dyDescent="0.2">
      <c r="C48030"/>
      <c r="E48030"/>
      <c r="F48030"/>
      <c r="G48030"/>
      <c r="H48030"/>
      <c r="I48030"/>
      <c r="J48030"/>
      <c r="K48030"/>
      <c r="L48030"/>
      <c r="O48030"/>
      <c r="P48030"/>
      <c r="Q48030"/>
      <c r="R48030"/>
    </row>
    <row r="48031" spans="3:18" x14ac:dyDescent="0.2">
      <c r="C48031"/>
      <c r="E48031"/>
      <c r="F48031"/>
      <c r="G48031"/>
      <c r="H48031"/>
      <c r="I48031"/>
      <c r="J48031"/>
      <c r="K48031"/>
      <c r="L48031"/>
      <c r="O48031"/>
      <c r="P48031"/>
      <c r="Q48031"/>
      <c r="R48031"/>
    </row>
    <row r="48032" spans="3:18" x14ac:dyDescent="0.2">
      <c r="C48032"/>
      <c r="E48032"/>
      <c r="F48032"/>
      <c r="G48032"/>
      <c r="H48032"/>
      <c r="I48032"/>
      <c r="J48032"/>
      <c r="K48032"/>
      <c r="L48032"/>
      <c r="O48032"/>
      <c r="P48032"/>
      <c r="Q48032"/>
      <c r="R48032"/>
    </row>
    <row r="48033" spans="3:18" x14ac:dyDescent="0.2">
      <c r="C48033"/>
      <c r="E48033"/>
      <c r="F48033"/>
      <c r="G48033"/>
      <c r="H48033"/>
      <c r="I48033"/>
      <c r="J48033"/>
      <c r="K48033"/>
      <c r="L48033"/>
      <c r="O48033"/>
      <c r="P48033"/>
      <c r="Q48033"/>
      <c r="R48033"/>
    </row>
    <row r="48034" spans="3:18" x14ac:dyDescent="0.2">
      <c r="C48034"/>
      <c r="E48034"/>
      <c r="F48034"/>
      <c r="G48034"/>
      <c r="H48034"/>
      <c r="I48034"/>
      <c r="J48034"/>
      <c r="K48034"/>
      <c r="L48034"/>
      <c r="O48034"/>
      <c r="P48034"/>
      <c r="Q48034"/>
      <c r="R48034"/>
    </row>
    <row r="48035" spans="3:18" x14ac:dyDescent="0.2">
      <c r="C48035"/>
      <c r="E48035"/>
      <c r="F48035"/>
      <c r="G48035"/>
      <c r="H48035"/>
      <c r="I48035"/>
      <c r="J48035"/>
      <c r="K48035"/>
      <c r="L48035"/>
      <c r="O48035"/>
      <c r="P48035"/>
      <c r="Q48035"/>
      <c r="R48035"/>
    </row>
    <row r="48036" spans="3:18" x14ac:dyDescent="0.2">
      <c r="C48036"/>
      <c r="E48036"/>
      <c r="F48036"/>
      <c r="G48036"/>
      <c r="H48036"/>
      <c r="I48036"/>
      <c r="J48036"/>
      <c r="K48036"/>
      <c r="L48036"/>
      <c r="O48036"/>
      <c r="P48036"/>
      <c r="Q48036"/>
      <c r="R48036"/>
    </row>
    <row r="48037" spans="3:18" x14ac:dyDescent="0.2">
      <c r="C48037"/>
      <c r="E48037"/>
      <c r="F48037"/>
      <c r="G48037"/>
      <c r="H48037"/>
      <c r="I48037"/>
      <c r="J48037"/>
      <c r="K48037"/>
      <c r="L48037"/>
      <c r="O48037"/>
      <c r="P48037"/>
      <c r="Q48037"/>
      <c r="R48037"/>
    </row>
    <row r="48038" spans="3:18" x14ac:dyDescent="0.2">
      <c r="C48038"/>
      <c r="E48038"/>
      <c r="F48038"/>
      <c r="G48038"/>
      <c r="H48038"/>
      <c r="I48038"/>
      <c r="J48038"/>
      <c r="K48038"/>
      <c r="L48038"/>
      <c r="O48038"/>
      <c r="P48038"/>
      <c r="Q48038"/>
      <c r="R48038"/>
    </row>
    <row r="48039" spans="3:18" x14ac:dyDescent="0.2">
      <c r="C48039"/>
      <c r="E48039"/>
      <c r="F48039"/>
      <c r="G48039"/>
      <c r="H48039"/>
      <c r="I48039"/>
      <c r="J48039"/>
      <c r="K48039"/>
      <c r="L48039"/>
      <c r="O48039"/>
      <c r="P48039"/>
      <c r="Q48039"/>
      <c r="R48039"/>
    </row>
    <row r="48040" spans="3:18" x14ac:dyDescent="0.2">
      <c r="C48040"/>
      <c r="E48040"/>
      <c r="F48040"/>
      <c r="G48040"/>
      <c r="H48040"/>
      <c r="I48040"/>
      <c r="J48040"/>
      <c r="K48040"/>
      <c r="L48040"/>
      <c r="O48040"/>
      <c r="P48040"/>
      <c r="Q48040"/>
      <c r="R48040"/>
    </row>
    <row r="48041" spans="3:18" x14ac:dyDescent="0.2">
      <c r="C48041"/>
      <c r="E48041"/>
      <c r="F48041"/>
      <c r="G48041"/>
      <c r="H48041"/>
      <c r="I48041"/>
      <c r="J48041"/>
      <c r="K48041"/>
      <c r="L48041"/>
      <c r="O48041"/>
      <c r="P48041"/>
      <c r="Q48041"/>
      <c r="R48041"/>
    </row>
    <row r="48042" spans="3:18" x14ac:dyDescent="0.2">
      <c r="C48042"/>
      <c r="E48042"/>
      <c r="F48042"/>
      <c r="G48042"/>
      <c r="H48042"/>
      <c r="I48042"/>
      <c r="J48042"/>
      <c r="K48042"/>
      <c r="L48042"/>
      <c r="O48042"/>
      <c r="P48042"/>
      <c r="Q48042"/>
      <c r="R48042"/>
    </row>
    <row r="48043" spans="3:18" x14ac:dyDescent="0.2">
      <c r="C48043"/>
      <c r="E48043"/>
      <c r="F48043"/>
      <c r="G48043"/>
      <c r="H48043"/>
      <c r="I48043"/>
      <c r="J48043"/>
      <c r="K48043"/>
      <c r="L48043"/>
      <c r="O48043"/>
      <c r="P48043"/>
      <c r="Q48043"/>
      <c r="R48043"/>
    </row>
    <row r="48044" spans="3:18" x14ac:dyDescent="0.2">
      <c r="C48044"/>
      <c r="E48044"/>
      <c r="F48044"/>
      <c r="G48044"/>
      <c r="H48044"/>
      <c r="I48044"/>
      <c r="J48044"/>
      <c r="K48044"/>
      <c r="L48044"/>
      <c r="O48044"/>
      <c r="P48044"/>
      <c r="Q48044"/>
      <c r="R48044"/>
    </row>
    <row r="48045" spans="3:18" x14ac:dyDescent="0.2">
      <c r="C48045"/>
      <c r="E48045"/>
      <c r="F48045"/>
      <c r="G48045"/>
      <c r="H48045"/>
      <c r="I48045"/>
      <c r="J48045"/>
      <c r="K48045"/>
      <c r="L48045"/>
      <c r="O48045"/>
      <c r="P48045"/>
      <c r="Q48045"/>
      <c r="R48045"/>
    </row>
    <row r="48046" spans="3:18" x14ac:dyDescent="0.2">
      <c r="C48046"/>
      <c r="E48046"/>
      <c r="F48046"/>
      <c r="G48046"/>
      <c r="H48046"/>
      <c r="I48046"/>
      <c r="J48046"/>
      <c r="K48046"/>
      <c r="L48046"/>
      <c r="O48046"/>
      <c r="P48046"/>
      <c r="Q48046"/>
      <c r="R48046"/>
    </row>
    <row r="48047" spans="3:18" x14ac:dyDescent="0.2">
      <c r="C48047"/>
      <c r="E48047"/>
      <c r="F48047"/>
      <c r="G48047"/>
      <c r="H48047"/>
      <c r="I48047"/>
      <c r="J48047"/>
      <c r="K48047"/>
      <c r="L48047"/>
      <c r="O48047"/>
      <c r="P48047"/>
      <c r="Q48047"/>
      <c r="R48047"/>
    </row>
    <row r="48048" spans="3:18" x14ac:dyDescent="0.2">
      <c r="C48048"/>
      <c r="E48048"/>
      <c r="F48048"/>
      <c r="G48048"/>
      <c r="H48048"/>
      <c r="I48048"/>
      <c r="J48048"/>
      <c r="K48048"/>
      <c r="L48048"/>
      <c r="O48048"/>
      <c r="P48048"/>
      <c r="Q48048"/>
      <c r="R48048"/>
    </row>
    <row r="48049" spans="3:18" x14ac:dyDescent="0.2">
      <c r="C48049"/>
      <c r="E48049"/>
      <c r="F48049"/>
      <c r="G48049"/>
      <c r="H48049"/>
      <c r="I48049"/>
      <c r="J48049"/>
      <c r="K48049"/>
      <c r="L48049"/>
      <c r="O48049"/>
      <c r="P48049"/>
      <c r="Q48049"/>
      <c r="R48049"/>
    </row>
    <row r="48050" spans="3:18" x14ac:dyDescent="0.2">
      <c r="C48050"/>
      <c r="E48050"/>
      <c r="F48050"/>
      <c r="G48050"/>
      <c r="H48050"/>
      <c r="I48050"/>
      <c r="J48050"/>
      <c r="K48050"/>
      <c r="L48050"/>
      <c r="O48050"/>
      <c r="P48050"/>
      <c r="Q48050"/>
      <c r="R48050"/>
    </row>
    <row r="48051" spans="3:18" x14ac:dyDescent="0.2">
      <c r="C48051"/>
      <c r="E48051"/>
      <c r="F48051"/>
      <c r="G48051"/>
      <c r="H48051"/>
      <c r="I48051"/>
      <c r="J48051"/>
      <c r="K48051"/>
      <c r="L48051"/>
      <c r="O48051"/>
      <c r="P48051"/>
      <c r="Q48051"/>
      <c r="R48051"/>
    </row>
    <row r="48052" spans="3:18" x14ac:dyDescent="0.2">
      <c r="C48052"/>
      <c r="E48052"/>
      <c r="F48052"/>
      <c r="G48052"/>
      <c r="H48052"/>
      <c r="I48052"/>
      <c r="J48052"/>
      <c r="K48052"/>
      <c r="L48052"/>
      <c r="O48052"/>
      <c r="P48052"/>
      <c r="Q48052"/>
      <c r="R48052"/>
    </row>
    <row r="48053" spans="3:18" x14ac:dyDescent="0.2">
      <c r="C48053"/>
      <c r="E48053"/>
      <c r="F48053"/>
      <c r="G48053"/>
      <c r="H48053"/>
      <c r="I48053"/>
      <c r="J48053"/>
      <c r="K48053"/>
      <c r="L48053"/>
      <c r="O48053"/>
      <c r="P48053"/>
      <c r="Q48053"/>
      <c r="R48053"/>
    </row>
    <row r="48054" spans="3:18" x14ac:dyDescent="0.2">
      <c r="C48054"/>
      <c r="E48054"/>
      <c r="F48054"/>
      <c r="G48054"/>
      <c r="H48054"/>
      <c r="I48054"/>
      <c r="J48054"/>
      <c r="K48054"/>
      <c r="L48054"/>
      <c r="O48054"/>
      <c r="P48054"/>
      <c r="Q48054"/>
      <c r="R48054"/>
    </row>
    <row r="48055" spans="3:18" x14ac:dyDescent="0.2">
      <c r="C48055"/>
      <c r="E48055"/>
      <c r="F48055"/>
      <c r="G48055"/>
      <c r="H48055"/>
      <c r="I48055"/>
      <c r="J48055"/>
      <c r="K48055"/>
      <c r="L48055"/>
      <c r="O48055"/>
      <c r="P48055"/>
      <c r="Q48055"/>
      <c r="R48055"/>
    </row>
    <row r="48056" spans="3:18" x14ac:dyDescent="0.2">
      <c r="C48056"/>
      <c r="E48056"/>
      <c r="F48056"/>
      <c r="G48056"/>
      <c r="H48056"/>
      <c r="I48056"/>
      <c r="J48056"/>
      <c r="K48056"/>
      <c r="L48056"/>
      <c r="O48056"/>
      <c r="P48056"/>
      <c r="Q48056"/>
      <c r="R48056"/>
    </row>
    <row r="48057" spans="3:18" x14ac:dyDescent="0.2">
      <c r="C48057"/>
      <c r="E48057"/>
      <c r="F48057"/>
      <c r="G48057"/>
      <c r="H48057"/>
      <c r="I48057"/>
      <c r="J48057"/>
      <c r="K48057"/>
      <c r="L48057"/>
      <c r="O48057"/>
      <c r="P48057"/>
      <c r="Q48057"/>
      <c r="R48057"/>
    </row>
    <row r="48058" spans="3:18" x14ac:dyDescent="0.2">
      <c r="C48058"/>
      <c r="E48058"/>
      <c r="F48058"/>
      <c r="G48058"/>
      <c r="H48058"/>
      <c r="I48058"/>
      <c r="J48058"/>
      <c r="K48058"/>
      <c r="L48058"/>
      <c r="O48058"/>
      <c r="P48058"/>
      <c r="Q48058"/>
      <c r="R48058"/>
    </row>
    <row r="48059" spans="3:18" x14ac:dyDescent="0.2">
      <c r="C48059"/>
      <c r="E48059"/>
      <c r="F48059"/>
      <c r="G48059"/>
      <c r="H48059"/>
      <c r="I48059"/>
      <c r="J48059"/>
      <c r="K48059"/>
      <c r="L48059"/>
      <c r="O48059"/>
      <c r="P48059"/>
      <c r="Q48059"/>
      <c r="R48059"/>
    </row>
    <row r="48060" spans="3:18" x14ac:dyDescent="0.2">
      <c r="C48060"/>
      <c r="E48060"/>
      <c r="F48060"/>
      <c r="G48060"/>
      <c r="H48060"/>
      <c r="I48060"/>
      <c r="J48060"/>
      <c r="K48060"/>
      <c r="L48060"/>
      <c r="O48060"/>
      <c r="P48060"/>
      <c r="Q48060"/>
      <c r="R48060"/>
    </row>
    <row r="48061" spans="3:18" x14ac:dyDescent="0.2">
      <c r="C48061"/>
      <c r="E48061"/>
      <c r="F48061"/>
      <c r="G48061"/>
      <c r="H48061"/>
      <c r="I48061"/>
      <c r="J48061"/>
      <c r="K48061"/>
      <c r="L48061"/>
      <c r="O48061"/>
      <c r="P48061"/>
      <c r="Q48061"/>
      <c r="R48061"/>
    </row>
    <row r="48062" spans="3:18" x14ac:dyDescent="0.2">
      <c r="C48062"/>
      <c r="E48062"/>
      <c r="F48062"/>
      <c r="G48062"/>
      <c r="H48062"/>
      <c r="I48062"/>
      <c r="J48062"/>
      <c r="K48062"/>
      <c r="L48062"/>
      <c r="O48062"/>
      <c r="P48062"/>
      <c r="Q48062"/>
      <c r="R48062"/>
    </row>
    <row r="48063" spans="3:18" x14ac:dyDescent="0.2">
      <c r="C48063"/>
      <c r="E48063"/>
      <c r="F48063"/>
      <c r="G48063"/>
      <c r="H48063"/>
      <c r="I48063"/>
      <c r="J48063"/>
      <c r="K48063"/>
      <c r="L48063"/>
      <c r="O48063"/>
      <c r="P48063"/>
      <c r="Q48063"/>
      <c r="R48063"/>
    </row>
    <row r="48064" spans="3:18" x14ac:dyDescent="0.2">
      <c r="C48064"/>
      <c r="E48064"/>
      <c r="F48064"/>
      <c r="G48064"/>
      <c r="H48064"/>
      <c r="I48064"/>
      <c r="J48064"/>
      <c r="K48064"/>
      <c r="L48064"/>
      <c r="O48064"/>
      <c r="P48064"/>
      <c r="Q48064"/>
      <c r="R48064"/>
    </row>
    <row r="48065" spans="3:18" x14ac:dyDescent="0.2">
      <c r="C48065"/>
      <c r="E48065"/>
      <c r="F48065"/>
      <c r="G48065"/>
      <c r="H48065"/>
      <c r="I48065"/>
      <c r="J48065"/>
      <c r="K48065"/>
      <c r="L48065"/>
      <c r="O48065"/>
      <c r="P48065"/>
      <c r="Q48065"/>
      <c r="R48065"/>
    </row>
    <row r="48066" spans="3:18" x14ac:dyDescent="0.2">
      <c r="C48066"/>
      <c r="E48066"/>
      <c r="F48066"/>
      <c r="G48066"/>
      <c r="H48066"/>
      <c r="I48066"/>
      <c r="J48066"/>
      <c r="K48066"/>
      <c r="L48066"/>
      <c r="O48066"/>
      <c r="P48066"/>
      <c r="Q48066"/>
      <c r="R48066"/>
    </row>
    <row r="48067" spans="3:18" x14ac:dyDescent="0.2">
      <c r="C48067"/>
      <c r="E48067"/>
      <c r="F48067"/>
      <c r="G48067"/>
      <c r="H48067"/>
      <c r="I48067"/>
      <c r="J48067"/>
      <c r="K48067"/>
      <c r="L48067"/>
      <c r="O48067"/>
      <c r="P48067"/>
      <c r="Q48067"/>
      <c r="R48067"/>
    </row>
    <row r="48068" spans="3:18" x14ac:dyDescent="0.2">
      <c r="C48068"/>
      <c r="E48068"/>
      <c r="F48068"/>
      <c r="G48068"/>
      <c r="H48068"/>
      <c r="I48068"/>
      <c r="J48068"/>
      <c r="K48068"/>
      <c r="L48068"/>
      <c r="O48068"/>
      <c r="P48068"/>
      <c r="Q48068"/>
      <c r="R48068"/>
    </row>
    <row r="48069" spans="3:18" x14ac:dyDescent="0.2">
      <c r="C48069"/>
      <c r="E48069"/>
      <c r="F48069"/>
      <c r="G48069"/>
      <c r="H48069"/>
      <c r="I48069"/>
      <c r="J48069"/>
      <c r="K48069"/>
      <c r="L48069"/>
      <c r="O48069"/>
      <c r="P48069"/>
      <c r="Q48069"/>
      <c r="R48069"/>
    </row>
    <row r="48070" spans="3:18" x14ac:dyDescent="0.2">
      <c r="C48070"/>
      <c r="E48070"/>
      <c r="F48070"/>
      <c r="G48070"/>
      <c r="H48070"/>
      <c r="I48070"/>
      <c r="J48070"/>
      <c r="K48070"/>
      <c r="L48070"/>
      <c r="O48070"/>
      <c r="P48070"/>
      <c r="Q48070"/>
      <c r="R48070"/>
    </row>
    <row r="48071" spans="3:18" x14ac:dyDescent="0.2">
      <c r="C48071"/>
      <c r="E48071"/>
      <c r="F48071"/>
      <c r="G48071"/>
      <c r="H48071"/>
      <c r="I48071"/>
      <c r="J48071"/>
      <c r="K48071"/>
      <c r="L48071"/>
      <c r="O48071"/>
      <c r="P48071"/>
      <c r="Q48071"/>
      <c r="R48071"/>
    </row>
    <row r="48072" spans="3:18" x14ac:dyDescent="0.2">
      <c r="C48072"/>
      <c r="E48072"/>
      <c r="F48072"/>
      <c r="G48072"/>
      <c r="H48072"/>
      <c r="I48072"/>
      <c r="J48072"/>
      <c r="K48072"/>
      <c r="L48072"/>
      <c r="O48072"/>
      <c r="P48072"/>
      <c r="Q48072"/>
      <c r="R48072"/>
    </row>
    <row r="48073" spans="3:18" x14ac:dyDescent="0.2">
      <c r="C48073"/>
      <c r="E48073"/>
      <c r="F48073"/>
      <c r="G48073"/>
      <c r="H48073"/>
      <c r="I48073"/>
      <c r="J48073"/>
      <c r="K48073"/>
      <c r="L48073"/>
      <c r="O48073"/>
      <c r="P48073"/>
      <c r="Q48073"/>
      <c r="R48073"/>
    </row>
    <row r="48074" spans="3:18" x14ac:dyDescent="0.2">
      <c r="C48074"/>
      <c r="E48074"/>
      <c r="F48074"/>
      <c r="G48074"/>
      <c r="H48074"/>
      <c r="I48074"/>
      <c r="J48074"/>
      <c r="K48074"/>
      <c r="L48074"/>
      <c r="O48074"/>
      <c r="P48074"/>
      <c r="Q48074"/>
      <c r="R48074"/>
    </row>
    <row r="48075" spans="3:18" x14ac:dyDescent="0.2">
      <c r="C48075"/>
      <c r="E48075"/>
      <c r="F48075"/>
      <c r="G48075"/>
      <c r="H48075"/>
      <c r="I48075"/>
      <c r="J48075"/>
      <c r="K48075"/>
      <c r="L48075"/>
      <c r="O48075"/>
      <c r="P48075"/>
      <c r="Q48075"/>
      <c r="R48075"/>
    </row>
    <row r="48076" spans="3:18" x14ac:dyDescent="0.2">
      <c r="C48076"/>
      <c r="E48076"/>
      <c r="F48076"/>
      <c r="G48076"/>
      <c r="H48076"/>
      <c r="I48076"/>
      <c r="J48076"/>
      <c r="K48076"/>
      <c r="L48076"/>
      <c r="O48076"/>
      <c r="P48076"/>
      <c r="Q48076"/>
      <c r="R48076"/>
    </row>
    <row r="48077" spans="3:18" x14ac:dyDescent="0.2">
      <c r="C48077"/>
      <c r="E48077"/>
      <c r="F48077"/>
      <c r="G48077"/>
      <c r="H48077"/>
      <c r="I48077"/>
      <c r="J48077"/>
      <c r="K48077"/>
      <c r="L48077"/>
      <c r="O48077"/>
      <c r="P48077"/>
      <c r="Q48077"/>
      <c r="R48077"/>
    </row>
    <row r="48078" spans="3:18" x14ac:dyDescent="0.2">
      <c r="C48078"/>
      <c r="E48078"/>
      <c r="F48078"/>
      <c r="G48078"/>
      <c r="H48078"/>
      <c r="I48078"/>
      <c r="J48078"/>
      <c r="K48078"/>
      <c r="L48078"/>
      <c r="O48078"/>
      <c r="P48078"/>
      <c r="Q48078"/>
      <c r="R48078"/>
    </row>
    <row r="48079" spans="3:18" x14ac:dyDescent="0.2">
      <c r="C48079"/>
      <c r="E48079"/>
      <c r="F48079"/>
      <c r="G48079"/>
      <c r="H48079"/>
      <c r="I48079"/>
      <c r="J48079"/>
      <c r="K48079"/>
      <c r="L48079"/>
      <c r="O48079"/>
      <c r="P48079"/>
      <c r="Q48079"/>
      <c r="R48079"/>
    </row>
    <row r="48080" spans="3:18" x14ac:dyDescent="0.2">
      <c r="C48080"/>
      <c r="E48080"/>
      <c r="F48080"/>
      <c r="G48080"/>
      <c r="H48080"/>
      <c r="I48080"/>
      <c r="J48080"/>
      <c r="K48080"/>
      <c r="L48080"/>
      <c r="O48080"/>
      <c r="P48080"/>
      <c r="Q48080"/>
      <c r="R48080"/>
    </row>
    <row r="48081" spans="3:18" x14ac:dyDescent="0.2">
      <c r="C48081"/>
      <c r="E48081"/>
      <c r="F48081"/>
      <c r="G48081"/>
      <c r="H48081"/>
      <c r="I48081"/>
      <c r="J48081"/>
      <c r="K48081"/>
      <c r="L48081"/>
      <c r="O48081"/>
      <c r="P48081"/>
      <c r="Q48081"/>
      <c r="R48081"/>
    </row>
    <row r="48082" spans="3:18" x14ac:dyDescent="0.2">
      <c r="C48082"/>
      <c r="E48082"/>
      <c r="F48082"/>
      <c r="G48082"/>
      <c r="H48082"/>
      <c r="I48082"/>
      <c r="J48082"/>
      <c r="K48082"/>
      <c r="L48082"/>
      <c r="O48082"/>
      <c r="P48082"/>
      <c r="Q48082"/>
      <c r="R48082"/>
    </row>
    <row r="48083" spans="3:18" x14ac:dyDescent="0.2">
      <c r="C48083"/>
      <c r="E48083"/>
      <c r="F48083"/>
      <c r="G48083"/>
      <c r="H48083"/>
      <c r="I48083"/>
      <c r="J48083"/>
      <c r="K48083"/>
      <c r="L48083"/>
      <c r="O48083"/>
      <c r="P48083"/>
      <c r="Q48083"/>
      <c r="R48083"/>
    </row>
    <row r="48084" spans="3:18" x14ac:dyDescent="0.2">
      <c r="C48084"/>
      <c r="E48084"/>
      <c r="F48084"/>
      <c r="G48084"/>
      <c r="H48084"/>
      <c r="I48084"/>
      <c r="J48084"/>
      <c r="K48084"/>
      <c r="L48084"/>
      <c r="O48084"/>
      <c r="P48084"/>
      <c r="Q48084"/>
      <c r="R48084"/>
    </row>
    <row r="48085" spans="3:18" x14ac:dyDescent="0.2">
      <c r="C48085"/>
      <c r="E48085"/>
      <c r="F48085"/>
      <c r="G48085"/>
      <c r="H48085"/>
      <c r="I48085"/>
      <c r="J48085"/>
      <c r="K48085"/>
      <c r="L48085"/>
      <c r="O48085"/>
      <c r="P48085"/>
      <c r="Q48085"/>
      <c r="R48085"/>
    </row>
    <row r="48086" spans="3:18" x14ac:dyDescent="0.2">
      <c r="C48086"/>
      <c r="E48086"/>
      <c r="F48086"/>
      <c r="G48086"/>
      <c r="H48086"/>
      <c r="I48086"/>
      <c r="J48086"/>
      <c r="K48086"/>
      <c r="L48086"/>
      <c r="O48086"/>
      <c r="P48086"/>
      <c r="Q48086"/>
      <c r="R48086"/>
    </row>
    <row r="48087" spans="3:18" x14ac:dyDescent="0.2">
      <c r="C48087"/>
      <c r="E48087"/>
      <c r="F48087"/>
      <c r="G48087"/>
      <c r="H48087"/>
      <c r="I48087"/>
      <c r="J48087"/>
      <c r="K48087"/>
      <c r="L48087"/>
      <c r="O48087"/>
      <c r="P48087"/>
      <c r="Q48087"/>
      <c r="R48087"/>
    </row>
    <row r="48088" spans="3:18" x14ac:dyDescent="0.2">
      <c r="C48088"/>
      <c r="E48088"/>
      <c r="F48088"/>
      <c r="G48088"/>
      <c r="H48088"/>
      <c r="I48088"/>
      <c r="J48088"/>
      <c r="K48088"/>
      <c r="L48088"/>
      <c r="O48088"/>
      <c r="P48088"/>
      <c r="Q48088"/>
      <c r="R48088"/>
    </row>
    <row r="48089" spans="3:18" x14ac:dyDescent="0.2">
      <c r="C48089"/>
      <c r="E48089"/>
      <c r="F48089"/>
      <c r="G48089"/>
      <c r="H48089"/>
      <c r="I48089"/>
      <c r="J48089"/>
      <c r="K48089"/>
      <c r="L48089"/>
      <c r="O48089"/>
      <c r="P48089"/>
      <c r="Q48089"/>
      <c r="R48089"/>
    </row>
    <row r="48090" spans="3:18" x14ac:dyDescent="0.2">
      <c r="C48090"/>
      <c r="E48090"/>
      <c r="F48090"/>
      <c r="G48090"/>
      <c r="H48090"/>
      <c r="I48090"/>
      <c r="J48090"/>
      <c r="K48090"/>
      <c r="L48090"/>
      <c r="O48090"/>
      <c r="P48090"/>
      <c r="Q48090"/>
      <c r="R48090"/>
    </row>
    <row r="48091" spans="3:18" x14ac:dyDescent="0.2">
      <c r="C48091"/>
      <c r="E48091"/>
      <c r="F48091"/>
      <c r="G48091"/>
      <c r="H48091"/>
      <c r="I48091"/>
      <c r="J48091"/>
      <c r="K48091"/>
      <c r="L48091"/>
      <c r="O48091"/>
      <c r="P48091"/>
      <c r="Q48091"/>
      <c r="R48091"/>
    </row>
    <row r="48092" spans="3:18" x14ac:dyDescent="0.2">
      <c r="C48092"/>
      <c r="E48092"/>
      <c r="F48092"/>
      <c r="G48092"/>
      <c r="H48092"/>
      <c r="I48092"/>
      <c r="J48092"/>
      <c r="K48092"/>
      <c r="L48092"/>
      <c r="O48092"/>
      <c r="P48092"/>
      <c r="Q48092"/>
      <c r="R48092"/>
    </row>
    <row r="48093" spans="3:18" x14ac:dyDescent="0.2">
      <c r="C48093"/>
      <c r="E48093"/>
      <c r="F48093"/>
      <c r="G48093"/>
      <c r="H48093"/>
      <c r="I48093"/>
      <c r="J48093"/>
      <c r="K48093"/>
      <c r="L48093"/>
      <c r="O48093"/>
      <c r="P48093"/>
      <c r="Q48093"/>
      <c r="R48093"/>
    </row>
    <row r="48094" spans="3:18" x14ac:dyDescent="0.2">
      <c r="C48094"/>
      <c r="E48094"/>
      <c r="F48094"/>
      <c r="G48094"/>
      <c r="H48094"/>
      <c r="I48094"/>
      <c r="J48094"/>
      <c r="K48094"/>
      <c r="L48094"/>
      <c r="O48094"/>
      <c r="P48094"/>
      <c r="Q48094"/>
      <c r="R48094"/>
    </row>
    <row r="48095" spans="3:18" x14ac:dyDescent="0.2">
      <c r="C48095"/>
      <c r="E48095"/>
      <c r="F48095"/>
      <c r="G48095"/>
      <c r="H48095"/>
      <c r="I48095"/>
      <c r="J48095"/>
      <c r="K48095"/>
      <c r="L48095"/>
      <c r="O48095"/>
      <c r="P48095"/>
      <c r="Q48095"/>
      <c r="R48095"/>
    </row>
    <row r="48096" spans="3:18" x14ac:dyDescent="0.2">
      <c r="C48096"/>
      <c r="E48096"/>
      <c r="F48096"/>
      <c r="G48096"/>
      <c r="H48096"/>
      <c r="I48096"/>
      <c r="J48096"/>
      <c r="K48096"/>
      <c r="L48096"/>
      <c r="O48096"/>
      <c r="P48096"/>
      <c r="Q48096"/>
      <c r="R48096"/>
    </row>
    <row r="48097" spans="3:18" x14ac:dyDescent="0.2">
      <c r="C48097"/>
      <c r="E48097"/>
      <c r="F48097"/>
      <c r="G48097"/>
      <c r="H48097"/>
      <c r="I48097"/>
      <c r="J48097"/>
      <c r="K48097"/>
      <c r="L48097"/>
      <c r="O48097"/>
      <c r="P48097"/>
      <c r="Q48097"/>
      <c r="R48097"/>
    </row>
    <row r="48098" spans="3:18" x14ac:dyDescent="0.2">
      <c r="C48098"/>
      <c r="E48098"/>
      <c r="F48098"/>
      <c r="G48098"/>
      <c r="H48098"/>
      <c r="I48098"/>
      <c r="J48098"/>
      <c r="K48098"/>
      <c r="L48098"/>
      <c r="O48098"/>
      <c r="P48098"/>
      <c r="Q48098"/>
      <c r="R48098"/>
    </row>
    <row r="48099" spans="3:18" x14ac:dyDescent="0.2">
      <c r="C48099"/>
      <c r="E48099"/>
      <c r="F48099"/>
      <c r="G48099"/>
      <c r="H48099"/>
      <c r="I48099"/>
      <c r="J48099"/>
      <c r="K48099"/>
      <c r="L48099"/>
      <c r="O48099"/>
      <c r="P48099"/>
      <c r="Q48099"/>
      <c r="R48099"/>
    </row>
    <row r="48100" spans="3:18" x14ac:dyDescent="0.2">
      <c r="C48100"/>
      <c r="E48100"/>
      <c r="F48100"/>
      <c r="G48100"/>
      <c r="H48100"/>
      <c r="I48100"/>
      <c r="J48100"/>
      <c r="K48100"/>
      <c r="L48100"/>
      <c r="O48100"/>
      <c r="P48100"/>
      <c r="Q48100"/>
      <c r="R48100"/>
    </row>
    <row r="48101" spans="3:18" x14ac:dyDescent="0.2">
      <c r="C48101"/>
      <c r="E48101"/>
      <c r="F48101"/>
      <c r="G48101"/>
      <c r="H48101"/>
      <c r="I48101"/>
      <c r="J48101"/>
      <c r="K48101"/>
      <c r="L48101"/>
      <c r="O48101"/>
      <c r="P48101"/>
      <c r="Q48101"/>
      <c r="R48101"/>
    </row>
    <row r="48102" spans="3:18" x14ac:dyDescent="0.2">
      <c r="C48102"/>
      <c r="E48102"/>
      <c r="F48102"/>
      <c r="G48102"/>
      <c r="H48102"/>
      <c r="I48102"/>
      <c r="J48102"/>
      <c r="K48102"/>
      <c r="L48102"/>
      <c r="O48102"/>
      <c r="P48102"/>
      <c r="Q48102"/>
      <c r="R48102"/>
    </row>
    <row r="48103" spans="3:18" x14ac:dyDescent="0.2">
      <c r="C48103"/>
      <c r="E48103"/>
      <c r="F48103"/>
      <c r="G48103"/>
      <c r="H48103"/>
      <c r="I48103"/>
      <c r="J48103"/>
      <c r="K48103"/>
      <c r="L48103"/>
      <c r="O48103"/>
      <c r="P48103"/>
      <c r="Q48103"/>
      <c r="R48103"/>
    </row>
    <row r="48104" spans="3:18" x14ac:dyDescent="0.2">
      <c r="C48104"/>
      <c r="E48104"/>
      <c r="F48104"/>
      <c r="G48104"/>
      <c r="H48104"/>
      <c r="I48104"/>
      <c r="J48104"/>
      <c r="K48104"/>
      <c r="L48104"/>
      <c r="O48104"/>
      <c r="P48104"/>
      <c r="Q48104"/>
      <c r="R48104"/>
    </row>
    <row r="48105" spans="3:18" x14ac:dyDescent="0.2">
      <c r="C48105"/>
      <c r="E48105"/>
      <c r="F48105"/>
      <c r="G48105"/>
      <c r="H48105"/>
      <c r="I48105"/>
      <c r="J48105"/>
      <c r="K48105"/>
      <c r="L48105"/>
      <c r="O48105"/>
      <c r="P48105"/>
      <c r="Q48105"/>
      <c r="R48105"/>
    </row>
    <row r="48106" spans="3:18" x14ac:dyDescent="0.2">
      <c r="C48106"/>
      <c r="E48106"/>
      <c r="F48106"/>
      <c r="G48106"/>
      <c r="H48106"/>
      <c r="I48106"/>
      <c r="J48106"/>
      <c r="K48106"/>
      <c r="L48106"/>
      <c r="O48106"/>
      <c r="P48106"/>
      <c r="Q48106"/>
      <c r="R48106"/>
    </row>
    <row r="48107" spans="3:18" x14ac:dyDescent="0.2">
      <c r="C48107"/>
      <c r="E48107"/>
      <c r="F48107"/>
      <c r="G48107"/>
      <c r="H48107"/>
      <c r="I48107"/>
      <c r="J48107"/>
      <c r="K48107"/>
      <c r="L48107"/>
      <c r="O48107"/>
      <c r="P48107"/>
      <c r="Q48107"/>
      <c r="R48107"/>
    </row>
    <row r="48108" spans="3:18" x14ac:dyDescent="0.2">
      <c r="C48108"/>
      <c r="E48108"/>
      <c r="F48108"/>
      <c r="G48108"/>
      <c r="H48108"/>
      <c r="I48108"/>
      <c r="J48108"/>
      <c r="K48108"/>
      <c r="L48108"/>
      <c r="O48108"/>
      <c r="P48108"/>
      <c r="Q48108"/>
      <c r="R48108"/>
    </row>
    <row r="48109" spans="3:18" x14ac:dyDescent="0.2">
      <c r="C48109"/>
      <c r="E48109"/>
      <c r="F48109"/>
      <c r="G48109"/>
      <c r="H48109"/>
      <c r="I48109"/>
      <c r="J48109"/>
      <c r="K48109"/>
      <c r="L48109"/>
      <c r="O48109"/>
      <c r="P48109"/>
      <c r="Q48109"/>
      <c r="R48109"/>
    </row>
    <row r="48110" spans="3:18" x14ac:dyDescent="0.2">
      <c r="C48110"/>
      <c r="E48110"/>
      <c r="F48110"/>
      <c r="G48110"/>
      <c r="H48110"/>
      <c r="I48110"/>
      <c r="J48110"/>
      <c r="K48110"/>
      <c r="L48110"/>
      <c r="O48110"/>
      <c r="P48110"/>
      <c r="Q48110"/>
      <c r="R48110"/>
    </row>
    <row r="48111" spans="3:18" x14ac:dyDescent="0.2">
      <c r="C48111"/>
      <c r="E48111"/>
      <c r="F48111"/>
      <c r="G48111"/>
      <c r="H48111"/>
      <c r="I48111"/>
      <c r="J48111"/>
      <c r="K48111"/>
      <c r="L48111"/>
      <c r="O48111"/>
      <c r="P48111"/>
      <c r="Q48111"/>
      <c r="R48111"/>
    </row>
    <row r="48112" spans="3:18" x14ac:dyDescent="0.2">
      <c r="C48112"/>
      <c r="E48112"/>
      <c r="F48112"/>
      <c r="G48112"/>
      <c r="H48112"/>
      <c r="I48112"/>
      <c r="J48112"/>
      <c r="K48112"/>
      <c r="L48112"/>
      <c r="O48112"/>
      <c r="P48112"/>
      <c r="Q48112"/>
      <c r="R48112"/>
    </row>
    <row r="48113" spans="3:18" x14ac:dyDescent="0.2">
      <c r="C48113"/>
      <c r="E48113"/>
      <c r="F48113"/>
      <c r="G48113"/>
      <c r="H48113"/>
      <c r="I48113"/>
      <c r="J48113"/>
      <c r="K48113"/>
      <c r="L48113"/>
      <c r="O48113"/>
      <c r="P48113"/>
      <c r="Q48113"/>
      <c r="R48113"/>
    </row>
    <row r="48114" spans="3:18" x14ac:dyDescent="0.2">
      <c r="C48114"/>
      <c r="E48114"/>
      <c r="F48114"/>
      <c r="G48114"/>
      <c r="H48114"/>
      <c r="I48114"/>
      <c r="J48114"/>
      <c r="K48114"/>
      <c r="L48114"/>
      <c r="O48114"/>
      <c r="P48114"/>
      <c r="Q48114"/>
      <c r="R48114"/>
    </row>
    <row r="48115" spans="3:18" x14ac:dyDescent="0.2">
      <c r="C48115"/>
      <c r="E48115"/>
      <c r="F48115"/>
      <c r="G48115"/>
      <c r="H48115"/>
      <c r="I48115"/>
      <c r="J48115"/>
      <c r="K48115"/>
      <c r="L48115"/>
      <c r="O48115"/>
      <c r="P48115"/>
      <c r="Q48115"/>
      <c r="R48115"/>
    </row>
    <row r="48116" spans="3:18" x14ac:dyDescent="0.2">
      <c r="C48116"/>
      <c r="E48116"/>
      <c r="F48116"/>
      <c r="G48116"/>
      <c r="H48116"/>
      <c r="I48116"/>
      <c r="J48116"/>
      <c r="K48116"/>
      <c r="L48116"/>
      <c r="O48116"/>
      <c r="P48116"/>
      <c r="Q48116"/>
      <c r="R48116"/>
    </row>
    <row r="48117" spans="3:18" x14ac:dyDescent="0.2">
      <c r="C48117"/>
      <c r="E48117"/>
      <c r="F48117"/>
      <c r="G48117"/>
      <c r="H48117"/>
      <c r="I48117"/>
      <c r="J48117"/>
      <c r="K48117"/>
      <c r="L48117"/>
      <c r="O48117"/>
      <c r="P48117"/>
      <c r="Q48117"/>
      <c r="R48117"/>
    </row>
    <row r="48118" spans="3:18" x14ac:dyDescent="0.2">
      <c r="C48118"/>
      <c r="E48118"/>
      <c r="F48118"/>
      <c r="G48118"/>
      <c r="H48118"/>
      <c r="I48118"/>
      <c r="J48118"/>
      <c r="K48118"/>
      <c r="L48118"/>
      <c r="O48118"/>
      <c r="P48118"/>
      <c r="Q48118"/>
      <c r="R48118"/>
    </row>
    <row r="48119" spans="3:18" x14ac:dyDescent="0.2">
      <c r="C48119"/>
      <c r="E48119"/>
      <c r="F48119"/>
      <c r="G48119"/>
      <c r="H48119"/>
      <c r="I48119"/>
      <c r="J48119"/>
      <c r="K48119"/>
      <c r="L48119"/>
      <c r="O48119"/>
      <c r="P48119"/>
      <c r="Q48119"/>
      <c r="R48119"/>
    </row>
    <row r="48120" spans="3:18" x14ac:dyDescent="0.2">
      <c r="C48120"/>
      <c r="E48120"/>
      <c r="F48120"/>
      <c r="G48120"/>
      <c r="H48120"/>
      <c r="I48120"/>
      <c r="J48120"/>
      <c r="K48120"/>
      <c r="L48120"/>
      <c r="O48120"/>
      <c r="P48120"/>
      <c r="Q48120"/>
      <c r="R48120"/>
    </row>
    <row r="48121" spans="3:18" x14ac:dyDescent="0.2">
      <c r="C48121"/>
      <c r="E48121"/>
      <c r="F48121"/>
      <c r="G48121"/>
      <c r="H48121"/>
      <c r="I48121"/>
      <c r="J48121"/>
      <c r="K48121"/>
      <c r="L48121"/>
      <c r="O48121"/>
      <c r="P48121"/>
      <c r="Q48121"/>
      <c r="R48121"/>
    </row>
    <row r="48122" spans="3:18" x14ac:dyDescent="0.2">
      <c r="C48122"/>
      <c r="E48122"/>
      <c r="F48122"/>
      <c r="G48122"/>
      <c r="H48122"/>
      <c r="I48122"/>
      <c r="J48122"/>
      <c r="K48122"/>
      <c r="L48122"/>
      <c r="O48122"/>
      <c r="P48122"/>
      <c r="Q48122"/>
      <c r="R48122"/>
    </row>
    <row r="48123" spans="3:18" x14ac:dyDescent="0.2">
      <c r="C48123"/>
      <c r="E48123"/>
      <c r="F48123"/>
      <c r="G48123"/>
      <c r="H48123"/>
      <c r="I48123"/>
      <c r="J48123"/>
      <c r="K48123"/>
      <c r="L48123"/>
      <c r="O48123"/>
      <c r="P48123"/>
      <c r="Q48123"/>
      <c r="R48123"/>
    </row>
    <row r="48124" spans="3:18" x14ac:dyDescent="0.2">
      <c r="C48124"/>
      <c r="E48124"/>
      <c r="F48124"/>
      <c r="G48124"/>
      <c r="H48124"/>
      <c r="I48124"/>
      <c r="J48124"/>
      <c r="K48124"/>
      <c r="L48124"/>
      <c r="O48124"/>
      <c r="P48124"/>
      <c r="Q48124"/>
      <c r="R48124"/>
    </row>
    <row r="48125" spans="3:18" x14ac:dyDescent="0.2">
      <c r="C48125"/>
      <c r="E48125"/>
      <c r="F48125"/>
      <c r="G48125"/>
      <c r="H48125"/>
      <c r="I48125"/>
      <c r="J48125"/>
      <c r="K48125"/>
      <c r="L48125"/>
      <c r="O48125"/>
      <c r="P48125"/>
      <c r="Q48125"/>
      <c r="R48125"/>
    </row>
    <row r="48126" spans="3:18" x14ac:dyDescent="0.2">
      <c r="C48126"/>
      <c r="E48126"/>
      <c r="F48126"/>
      <c r="G48126"/>
      <c r="H48126"/>
      <c r="I48126"/>
      <c r="J48126"/>
      <c r="K48126"/>
      <c r="L48126"/>
      <c r="O48126"/>
      <c r="P48126"/>
      <c r="Q48126"/>
      <c r="R48126"/>
    </row>
    <row r="48127" spans="3:18" x14ac:dyDescent="0.2">
      <c r="C48127"/>
      <c r="E48127"/>
      <c r="F48127"/>
      <c r="G48127"/>
      <c r="H48127"/>
      <c r="I48127"/>
      <c r="J48127"/>
      <c r="K48127"/>
      <c r="L48127"/>
      <c r="O48127"/>
      <c r="P48127"/>
      <c r="Q48127"/>
      <c r="R48127"/>
    </row>
    <row r="48128" spans="3:18" x14ac:dyDescent="0.2">
      <c r="C48128"/>
      <c r="E48128"/>
      <c r="F48128"/>
      <c r="G48128"/>
      <c r="H48128"/>
      <c r="I48128"/>
      <c r="J48128"/>
      <c r="K48128"/>
      <c r="L48128"/>
      <c r="O48128"/>
      <c r="P48128"/>
      <c r="Q48128"/>
      <c r="R48128"/>
    </row>
    <row r="48129" spans="3:18" x14ac:dyDescent="0.2">
      <c r="C48129"/>
      <c r="E48129"/>
      <c r="F48129"/>
      <c r="G48129"/>
      <c r="H48129"/>
      <c r="I48129"/>
      <c r="J48129"/>
      <c r="K48129"/>
      <c r="L48129"/>
      <c r="O48129"/>
      <c r="P48129"/>
      <c r="Q48129"/>
      <c r="R48129"/>
    </row>
    <row r="48130" spans="3:18" x14ac:dyDescent="0.2">
      <c r="C48130"/>
      <c r="E48130"/>
      <c r="F48130"/>
      <c r="G48130"/>
      <c r="H48130"/>
      <c r="I48130"/>
      <c r="J48130"/>
      <c r="K48130"/>
      <c r="L48130"/>
      <c r="O48130"/>
      <c r="P48130"/>
      <c r="Q48130"/>
      <c r="R48130"/>
    </row>
    <row r="48131" spans="3:18" x14ac:dyDescent="0.2">
      <c r="C48131"/>
      <c r="E48131"/>
      <c r="F48131"/>
      <c r="G48131"/>
      <c r="H48131"/>
      <c r="I48131"/>
      <c r="J48131"/>
      <c r="K48131"/>
      <c r="L48131"/>
      <c r="O48131"/>
      <c r="P48131"/>
      <c r="Q48131"/>
      <c r="R48131"/>
    </row>
    <row r="48132" spans="3:18" x14ac:dyDescent="0.2">
      <c r="C48132"/>
      <c r="E48132"/>
      <c r="F48132"/>
      <c r="G48132"/>
      <c r="H48132"/>
      <c r="I48132"/>
      <c r="J48132"/>
      <c r="K48132"/>
      <c r="L48132"/>
      <c r="O48132"/>
      <c r="P48132"/>
      <c r="Q48132"/>
      <c r="R48132"/>
    </row>
    <row r="48133" spans="3:18" x14ac:dyDescent="0.2">
      <c r="C48133"/>
      <c r="E48133"/>
      <c r="F48133"/>
      <c r="G48133"/>
      <c r="H48133"/>
      <c r="I48133"/>
      <c r="J48133"/>
      <c r="K48133"/>
      <c r="L48133"/>
      <c r="O48133"/>
      <c r="P48133"/>
      <c r="Q48133"/>
      <c r="R48133"/>
    </row>
    <row r="48134" spans="3:18" x14ac:dyDescent="0.2">
      <c r="C48134"/>
      <c r="E48134"/>
      <c r="F48134"/>
      <c r="G48134"/>
      <c r="H48134"/>
      <c r="I48134"/>
      <c r="J48134"/>
      <c r="K48134"/>
      <c r="L48134"/>
      <c r="O48134"/>
      <c r="P48134"/>
      <c r="Q48134"/>
      <c r="R48134"/>
    </row>
    <row r="48135" spans="3:18" x14ac:dyDescent="0.2">
      <c r="C48135"/>
      <c r="E48135"/>
      <c r="F48135"/>
      <c r="G48135"/>
      <c r="H48135"/>
      <c r="I48135"/>
      <c r="J48135"/>
      <c r="K48135"/>
      <c r="L48135"/>
      <c r="O48135"/>
      <c r="P48135"/>
      <c r="Q48135"/>
      <c r="R48135"/>
    </row>
    <row r="48136" spans="3:18" x14ac:dyDescent="0.2">
      <c r="C48136"/>
      <c r="E48136"/>
      <c r="F48136"/>
      <c r="G48136"/>
      <c r="H48136"/>
      <c r="I48136"/>
      <c r="J48136"/>
      <c r="K48136"/>
      <c r="L48136"/>
      <c r="O48136"/>
      <c r="P48136"/>
      <c r="Q48136"/>
      <c r="R48136"/>
    </row>
    <row r="48137" spans="3:18" x14ac:dyDescent="0.2">
      <c r="C48137"/>
      <c r="E48137"/>
      <c r="F48137"/>
      <c r="G48137"/>
      <c r="H48137"/>
      <c r="I48137"/>
      <c r="J48137"/>
      <c r="K48137"/>
      <c r="L48137"/>
      <c r="O48137"/>
      <c r="P48137"/>
      <c r="Q48137"/>
      <c r="R48137"/>
    </row>
    <row r="48138" spans="3:18" x14ac:dyDescent="0.2">
      <c r="C48138"/>
      <c r="E48138"/>
      <c r="F48138"/>
      <c r="G48138"/>
      <c r="H48138"/>
      <c r="I48138"/>
      <c r="J48138"/>
      <c r="K48138"/>
      <c r="L48138"/>
      <c r="O48138"/>
      <c r="P48138"/>
      <c r="Q48138"/>
      <c r="R48138"/>
    </row>
    <row r="48139" spans="3:18" x14ac:dyDescent="0.2">
      <c r="C48139"/>
      <c r="E48139"/>
      <c r="F48139"/>
      <c r="G48139"/>
      <c r="H48139"/>
      <c r="I48139"/>
      <c r="J48139"/>
      <c r="K48139"/>
      <c r="L48139"/>
      <c r="O48139"/>
      <c r="P48139"/>
      <c r="Q48139"/>
      <c r="R48139"/>
    </row>
    <row r="48140" spans="3:18" x14ac:dyDescent="0.2">
      <c r="C48140"/>
      <c r="E48140"/>
      <c r="F48140"/>
      <c r="G48140"/>
      <c r="H48140"/>
      <c r="I48140"/>
      <c r="J48140"/>
      <c r="K48140"/>
      <c r="L48140"/>
      <c r="O48140"/>
      <c r="P48140"/>
      <c r="Q48140"/>
      <c r="R48140"/>
    </row>
    <row r="48141" spans="3:18" x14ac:dyDescent="0.2">
      <c r="C48141"/>
      <c r="E48141"/>
      <c r="F48141"/>
      <c r="G48141"/>
      <c r="H48141"/>
      <c r="I48141"/>
      <c r="J48141"/>
      <c r="K48141"/>
      <c r="L48141"/>
      <c r="O48141"/>
      <c r="P48141"/>
      <c r="Q48141"/>
      <c r="R48141"/>
    </row>
    <row r="48142" spans="3:18" x14ac:dyDescent="0.2">
      <c r="C48142"/>
      <c r="E48142"/>
      <c r="F48142"/>
      <c r="G48142"/>
      <c r="H48142"/>
      <c r="I48142"/>
      <c r="J48142"/>
      <c r="K48142"/>
      <c r="L48142"/>
      <c r="O48142"/>
      <c r="P48142"/>
      <c r="Q48142"/>
      <c r="R48142"/>
    </row>
    <row r="48143" spans="3:18" x14ac:dyDescent="0.2">
      <c r="C48143"/>
      <c r="E48143"/>
      <c r="F48143"/>
      <c r="G48143"/>
      <c r="H48143"/>
      <c r="I48143"/>
      <c r="J48143"/>
      <c r="K48143"/>
      <c r="L48143"/>
      <c r="O48143"/>
      <c r="P48143"/>
      <c r="Q48143"/>
      <c r="R48143"/>
    </row>
    <row r="48144" spans="3:18" x14ac:dyDescent="0.2">
      <c r="C48144"/>
      <c r="E48144"/>
      <c r="F48144"/>
      <c r="G48144"/>
      <c r="H48144"/>
      <c r="I48144"/>
      <c r="J48144"/>
      <c r="K48144"/>
      <c r="L48144"/>
      <c r="O48144"/>
      <c r="P48144"/>
      <c r="Q48144"/>
      <c r="R48144"/>
    </row>
    <row r="48145" spans="3:18" x14ac:dyDescent="0.2">
      <c r="C48145"/>
      <c r="E48145"/>
      <c r="F48145"/>
      <c r="G48145"/>
      <c r="H48145"/>
      <c r="I48145"/>
      <c r="J48145"/>
      <c r="K48145"/>
      <c r="L48145"/>
      <c r="O48145"/>
      <c r="P48145"/>
      <c r="Q48145"/>
      <c r="R48145"/>
    </row>
    <row r="48146" spans="3:18" x14ac:dyDescent="0.2">
      <c r="C48146"/>
      <c r="E48146"/>
      <c r="F48146"/>
      <c r="G48146"/>
      <c r="H48146"/>
      <c r="I48146"/>
      <c r="J48146"/>
      <c r="K48146"/>
      <c r="L48146"/>
      <c r="O48146"/>
      <c r="P48146"/>
      <c r="Q48146"/>
      <c r="R48146"/>
    </row>
    <row r="48147" spans="3:18" x14ac:dyDescent="0.2">
      <c r="C48147"/>
      <c r="E48147"/>
      <c r="F48147"/>
      <c r="G48147"/>
      <c r="H48147"/>
      <c r="I48147"/>
      <c r="J48147"/>
      <c r="K48147"/>
      <c r="L48147"/>
      <c r="O48147"/>
      <c r="P48147"/>
      <c r="Q48147"/>
      <c r="R48147"/>
    </row>
    <row r="48148" spans="3:18" x14ac:dyDescent="0.2">
      <c r="C48148"/>
      <c r="E48148"/>
      <c r="F48148"/>
      <c r="G48148"/>
      <c r="H48148"/>
      <c r="I48148"/>
      <c r="J48148"/>
      <c r="K48148"/>
      <c r="L48148"/>
      <c r="O48148"/>
      <c r="P48148"/>
      <c r="Q48148"/>
      <c r="R48148"/>
    </row>
    <row r="48149" spans="3:18" x14ac:dyDescent="0.2">
      <c r="C48149"/>
      <c r="E48149"/>
      <c r="F48149"/>
      <c r="G48149"/>
      <c r="H48149"/>
      <c r="I48149"/>
      <c r="J48149"/>
      <c r="K48149"/>
      <c r="L48149"/>
      <c r="O48149"/>
      <c r="P48149"/>
      <c r="Q48149"/>
      <c r="R48149"/>
    </row>
    <row r="48150" spans="3:18" x14ac:dyDescent="0.2">
      <c r="C48150"/>
      <c r="E48150"/>
      <c r="F48150"/>
      <c r="G48150"/>
      <c r="H48150"/>
      <c r="I48150"/>
      <c r="J48150"/>
      <c r="K48150"/>
      <c r="L48150"/>
      <c r="O48150"/>
      <c r="P48150"/>
      <c r="Q48150"/>
      <c r="R48150"/>
    </row>
    <row r="48151" spans="3:18" x14ac:dyDescent="0.2">
      <c r="C48151"/>
      <c r="E48151"/>
      <c r="F48151"/>
      <c r="G48151"/>
      <c r="H48151"/>
      <c r="I48151"/>
      <c r="J48151"/>
      <c r="K48151"/>
      <c r="L48151"/>
      <c r="O48151"/>
      <c r="P48151"/>
      <c r="Q48151"/>
      <c r="R48151"/>
    </row>
    <row r="48152" spans="3:18" x14ac:dyDescent="0.2">
      <c r="C48152"/>
      <c r="E48152"/>
      <c r="F48152"/>
      <c r="G48152"/>
      <c r="H48152"/>
      <c r="I48152"/>
      <c r="J48152"/>
      <c r="K48152"/>
      <c r="L48152"/>
      <c r="O48152"/>
      <c r="P48152"/>
      <c r="Q48152"/>
      <c r="R48152"/>
    </row>
    <row r="48153" spans="3:18" x14ac:dyDescent="0.2">
      <c r="C48153"/>
      <c r="E48153"/>
      <c r="F48153"/>
      <c r="G48153"/>
      <c r="H48153"/>
      <c r="I48153"/>
      <c r="J48153"/>
      <c r="K48153"/>
      <c r="L48153"/>
      <c r="O48153"/>
      <c r="P48153"/>
      <c r="Q48153"/>
      <c r="R48153"/>
    </row>
    <row r="48154" spans="3:18" x14ac:dyDescent="0.2">
      <c r="C48154"/>
      <c r="E48154"/>
      <c r="F48154"/>
      <c r="G48154"/>
      <c r="H48154"/>
      <c r="I48154"/>
      <c r="J48154"/>
      <c r="K48154"/>
      <c r="L48154"/>
      <c r="O48154"/>
      <c r="P48154"/>
      <c r="Q48154"/>
      <c r="R48154"/>
    </row>
    <row r="48155" spans="3:18" x14ac:dyDescent="0.2">
      <c r="C48155"/>
      <c r="E48155"/>
      <c r="F48155"/>
      <c r="G48155"/>
      <c r="H48155"/>
      <c r="I48155"/>
      <c r="J48155"/>
      <c r="K48155"/>
      <c r="L48155"/>
      <c r="O48155"/>
      <c r="P48155"/>
      <c r="Q48155"/>
      <c r="R48155"/>
    </row>
    <row r="48156" spans="3:18" x14ac:dyDescent="0.2">
      <c r="C48156"/>
      <c r="E48156"/>
      <c r="F48156"/>
      <c r="G48156"/>
      <c r="H48156"/>
      <c r="I48156"/>
      <c r="J48156"/>
      <c r="K48156"/>
      <c r="L48156"/>
      <c r="O48156"/>
      <c r="P48156"/>
      <c r="Q48156"/>
      <c r="R48156"/>
    </row>
    <row r="48157" spans="3:18" x14ac:dyDescent="0.2">
      <c r="C48157"/>
      <c r="E48157"/>
      <c r="F48157"/>
      <c r="G48157"/>
      <c r="H48157"/>
      <c r="I48157"/>
      <c r="J48157"/>
      <c r="K48157"/>
      <c r="L48157"/>
      <c r="O48157"/>
      <c r="P48157"/>
      <c r="Q48157"/>
      <c r="R48157"/>
    </row>
    <row r="48158" spans="3:18" x14ac:dyDescent="0.2">
      <c r="C48158"/>
      <c r="E48158"/>
      <c r="F48158"/>
      <c r="G48158"/>
      <c r="H48158"/>
      <c r="I48158"/>
      <c r="J48158"/>
      <c r="K48158"/>
      <c r="L48158"/>
      <c r="O48158"/>
      <c r="P48158"/>
      <c r="Q48158"/>
      <c r="R48158"/>
    </row>
    <row r="48159" spans="3:18" x14ac:dyDescent="0.2">
      <c r="C48159"/>
      <c r="E48159"/>
      <c r="F48159"/>
      <c r="G48159"/>
      <c r="H48159"/>
      <c r="I48159"/>
      <c r="J48159"/>
      <c r="K48159"/>
      <c r="L48159"/>
      <c r="O48159"/>
      <c r="P48159"/>
      <c r="Q48159"/>
      <c r="R48159"/>
    </row>
    <row r="48160" spans="3:18" x14ac:dyDescent="0.2">
      <c r="C48160"/>
      <c r="E48160"/>
      <c r="F48160"/>
      <c r="G48160"/>
      <c r="H48160"/>
      <c r="I48160"/>
      <c r="J48160"/>
      <c r="K48160"/>
      <c r="L48160"/>
      <c r="O48160"/>
      <c r="P48160"/>
      <c r="Q48160"/>
      <c r="R48160"/>
    </row>
    <row r="48161" spans="3:18" x14ac:dyDescent="0.2">
      <c r="C48161"/>
      <c r="E48161"/>
      <c r="F48161"/>
      <c r="G48161"/>
      <c r="H48161"/>
      <c r="I48161"/>
      <c r="J48161"/>
      <c r="K48161"/>
      <c r="L48161"/>
      <c r="O48161"/>
      <c r="P48161"/>
      <c r="Q48161"/>
      <c r="R48161"/>
    </row>
    <row r="48162" spans="3:18" x14ac:dyDescent="0.2">
      <c r="C48162"/>
      <c r="E48162"/>
      <c r="F48162"/>
      <c r="G48162"/>
      <c r="H48162"/>
      <c r="I48162"/>
      <c r="J48162"/>
      <c r="K48162"/>
      <c r="L48162"/>
      <c r="O48162"/>
      <c r="P48162"/>
      <c r="Q48162"/>
      <c r="R48162"/>
    </row>
    <row r="48163" spans="3:18" x14ac:dyDescent="0.2">
      <c r="C48163"/>
      <c r="E48163"/>
      <c r="F48163"/>
      <c r="G48163"/>
      <c r="H48163"/>
      <c r="I48163"/>
      <c r="J48163"/>
      <c r="K48163"/>
      <c r="L48163"/>
      <c r="O48163"/>
      <c r="P48163"/>
      <c r="Q48163"/>
      <c r="R48163"/>
    </row>
    <row r="48164" spans="3:18" x14ac:dyDescent="0.2">
      <c r="C48164"/>
      <c r="E48164"/>
      <c r="F48164"/>
      <c r="G48164"/>
      <c r="H48164"/>
      <c r="I48164"/>
      <c r="J48164"/>
      <c r="K48164"/>
      <c r="L48164"/>
      <c r="O48164"/>
      <c r="P48164"/>
      <c r="Q48164"/>
      <c r="R48164"/>
    </row>
    <row r="48165" spans="3:18" x14ac:dyDescent="0.2">
      <c r="C48165"/>
      <c r="E48165"/>
      <c r="F48165"/>
      <c r="G48165"/>
      <c r="H48165"/>
      <c r="I48165"/>
      <c r="J48165"/>
      <c r="K48165"/>
      <c r="L48165"/>
      <c r="O48165"/>
      <c r="P48165"/>
      <c r="Q48165"/>
      <c r="R48165"/>
    </row>
    <row r="48166" spans="3:18" x14ac:dyDescent="0.2">
      <c r="C48166"/>
      <c r="E48166"/>
      <c r="F48166"/>
      <c r="G48166"/>
      <c r="H48166"/>
      <c r="I48166"/>
      <c r="J48166"/>
      <c r="K48166"/>
      <c r="L48166"/>
      <c r="O48166"/>
      <c r="P48166"/>
      <c r="Q48166"/>
      <c r="R48166"/>
    </row>
    <row r="48167" spans="3:18" x14ac:dyDescent="0.2">
      <c r="C48167"/>
      <c r="E48167"/>
      <c r="F48167"/>
      <c r="G48167"/>
      <c r="H48167"/>
      <c r="I48167"/>
      <c r="J48167"/>
      <c r="K48167"/>
      <c r="L48167"/>
      <c r="O48167"/>
      <c r="P48167"/>
      <c r="Q48167"/>
      <c r="R48167"/>
    </row>
    <row r="48168" spans="3:18" x14ac:dyDescent="0.2">
      <c r="C48168"/>
      <c r="E48168"/>
      <c r="F48168"/>
      <c r="G48168"/>
      <c r="H48168"/>
      <c r="I48168"/>
      <c r="J48168"/>
      <c r="K48168"/>
      <c r="L48168"/>
      <c r="O48168"/>
      <c r="P48168"/>
      <c r="Q48168"/>
      <c r="R48168"/>
    </row>
    <row r="48169" spans="3:18" x14ac:dyDescent="0.2">
      <c r="C48169"/>
      <c r="E48169"/>
      <c r="F48169"/>
      <c r="G48169"/>
      <c r="H48169"/>
      <c r="I48169"/>
      <c r="J48169"/>
      <c r="K48169"/>
      <c r="L48169"/>
      <c r="O48169"/>
      <c r="P48169"/>
      <c r="Q48169"/>
      <c r="R48169"/>
    </row>
    <row r="48170" spans="3:18" x14ac:dyDescent="0.2">
      <c r="C48170"/>
      <c r="E48170"/>
      <c r="F48170"/>
      <c r="G48170"/>
      <c r="H48170"/>
      <c r="I48170"/>
      <c r="J48170"/>
      <c r="K48170"/>
      <c r="L48170"/>
      <c r="O48170"/>
      <c r="P48170"/>
      <c r="Q48170"/>
      <c r="R48170"/>
    </row>
    <row r="48171" spans="3:18" x14ac:dyDescent="0.2">
      <c r="C48171"/>
      <c r="E48171"/>
      <c r="F48171"/>
      <c r="G48171"/>
      <c r="H48171"/>
      <c r="I48171"/>
      <c r="J48171"/>
      <c r="K48171"/>
      <c r="L48171"/>
      <c r="O48171"/>
      <c r="P48171"/>
      <c r="Q48171"/>
      <c r="R48171"/>
    </row>
    <row r="48172" spans="3:18" x14ac:dyDescent="0.2">
      <c r="C48172"/>
      <c r="E48172"/>
      <c r="F48172"/>
      <c r="G48172"/>
      <c r="H48172"/>
      <c r="I48172"/>
      <c r="J48172"/>
      <c r="K48172"/>
      <c r="L48172"/>
      <c r="O48172"/>
      <c r="P48172"/>
      <c r="Q48172"/>
      <c r="R48172"/>
    </row>
    <row r="48173" spans="3:18" x14ac:dyDescent="0.2">
      <c r="C48173"/>
      <c r="E48173"/>
      <c r="F48173"/>
      <c r="G48173"/>
      <c r="H48173"/>
      <c r="I48173"/>
      <c r="J48173"/>
      <c r="K48173"/>
      <c r="L48173"/>
      <c r="O48173"/>
      <c r="P48173"/>
      <c r="Q48173"/>
      <c r="R48173"/>
    </row>
    <row r="48174" spans="3:18" x14ac:dyDescent="0.2">
      <c r="C48174"/>
      <c r="E48174"/>
      <c r="F48174"/>
      <c r="G48174"/>
      <c r="H48174"/>
      <c r="I48174"/>
      <c r="J48174"/>
      <c r="K48174"/>
      <c r="L48174"/>
      <c r="O48174"/>
      <c r="P48174"/>
      <c r="Q48174"/>
      <c r="R48174"/>
    </row>
    <row r="48175" spans="3:18" x14ac:dyDescent="0.2">
      <c r="C48175"/>
      <c r="E48175"/>
      <c r="F48175"/>
      <c r="G48175"/>
      <c r="H48175"/>
      <c r="I48175"/>
      <c r="J48175"/>
      <c r="K48175"/>
      <c r="L48175"/>
      <c r="O48175"/>
      <c r="P48175"/>
      <c r="Q48175"/>
      <c r="R48175"/>
    </row>
    <row r="48176" spans="3:18" x14ac:dyDescent="0.2">
      <c r="C48176"/>
      <c r="E48176"/>
      <c r="F48176"/>
      <c r="G48176"/>
      <c r="H48176"/>
      <c r="I48176"/>
      <c r="J48176"/>
      <c r="K48176"/>
      <c r="L48176"/>
      <c r="O48176"/>
      <c r="P48176"/>
      <c r="Q48176"/>
      <c r="R48176"/>
    </row>
    <row r="48177" spans="3:18" x14ac:dyDescent="0.2">
      <c r="C48177"/>
      <c r="E48177"/>
      <c r="F48177"/>
      <c r="G48177"/>
      <c r="H48177"/>
      <c r="I48177"/>
      <c r="J48177"/>
      <c r="K48177"/>
      <c r="L48177"/>
      <c r="O48177"/>
      <c r="P48177"/>
      <c r="Q48177"/>
      <c r="R48177"/>
    </row>
    <row r="48178" spans="3:18" x14ac:dyDescent="0.2">
      <c r="C48178"/>
      <c r="E48178"/>
      <c r="F48178"/>
      <c r="G48178"/>
      <c r="H48178"/>
      <c r="I48178"/>
      <c r="J48178"/>
      <c r="K48178"/>
      <c r="L48178"/>
      <c r="O48178"/>
      <c r="P48178"/>
      <c r="Q48178"/>
      <c r="R48178"/>
    </row>
    <row r="48179" spans="3:18" x14ac:dyDescent="0.2">
      <c r="C48179"/>
      <c r="E48179"/>
      <c r="F48179"/>
      <c r="G48179"/>
      <c r="H48179"/>
      <c r="I48179"/>
      <c r="J48179"/>
      <c r="K48179"/>
      <c r="L48179"/>
      <c r="O48179"/>
      <c r="P48179"/>
      <c r="Q48179"/>
      <c r="R48179"/>
    </row>
    <row r="48180" spans="3:18" x14ac:dyDescent="0.2">
      <c r="C48180"/>
      <c r="E48180"/>
      <c r="F48180"/>
      <c r="G48180"/>
      <c r="H48180"/>
      <c r="I48180"/>
      <c r="J48180"/>
      <c r="K48180"/>
      <c r="L48180"/>
      <c r="O48180"/>
      <c r="P48180"/>
      <c r="Q48180"/>
      <c r="R48180"/>
    </row>
    <row r="48181" spans="3:18" x14ac:dyDescent="0.2">
      <c r="C48181"/>
      <c r="E48181"/>
      <c r="F48181"/>
      <c r="G48181"/>
      <c r="H48181"/>
      <c r="I48181"/>
      <c r="J48181"/>
      <c r="K48181"/>
      <c r="L48181"/>
      <c r="O48181"/>
      <c r="P48181"/>
      <c r="Q48181"/>
      <c r="R48181"/>
    </row>
    <row r="48182" spans="3:18" x14ac:dyDescent="0.2">
      <c r="C48182"/>
      <c r="E48182"/>
      <c r="F48182"/>
      <c r="G48182"/>
      <c r="H48182"/>
      <c r="I48182"/>
      <c r="J48182"/>
      <c r="K48182"/>
      <c r="L48182"/>
      <c r="O48182"/>
      <c r="P48182"/>
      <c r="Q48182"/>
      <c r="R48182"/>
    </row>
    <row r="48183" spans="3:18" x14ac:dyDescent="0.2">
      <c r="C48183"/>
      <c r="E48183"/>
      <c r="F48183"/>
      <c r="G48183"/>
      <c r="H48183"/>
      <c r="I48183"/>
      <c r="J48183"/>
      <c r="K48183"/>
      <c r="L48183"/>
      <c r="O48183"/>
      <c r="P48183"/>
      <c r="Q48183"/>
      <c r="R48183"/>
    </row>
    <row r="48184" spans="3:18" x14ac:dyDescent="0.2">
      <c r="C48184"/>
      <c r="E48184"/>
      <c r="F48184"/>
      <c r="G48184"/>
      <c r="H48184"/>
      <c r="I48184"/>
      <c r="J48184"/>
      <c r="K48184"/>
      <c r="L48184"/>
      <c r="O48184"/>
      <c r="P48184"/>
      <c r="Q48184"/>
      <c r="R48184"/>
    </row>
    <row r="48185" spans="3:18" x14ac:dyDescent="0.2">
      <c r="C48185"/>
      <c r="E48185"/>
      <c r="F48185"/>
      <c r="G48185"/>
      <c r="H48185"/>
      <c r="I48185"/>
      <c r="J48185"/>
      <c r="K48185"/>
      <c r="L48185"/>
      <c r="O48185"/>
      <c r="P48185"/>
      <c r="Q48185"/>
      <c r="R48185"/>
    </row>
    <row r="48186" spans="3:18" x14ac:dyDescent="0.2">
      <c r="C48186"/>
      <c r="E48186"/>
      <c r="F48186"/>
      <c r="G48186"/>
      <c r="H48186"/>
      <c r="I48186"/>
      <c r="J48186"/>
      <c r="K48186"/>
      <c r="L48186"/>
      <c r="O48186"/>
      <c r="P48186"/>
      <c r="Q48186"/>
      <c r="R48186"/>
    </row>
    <row r="48187" spans="3:18" x14ac:dyDescent="0.2">
      <c r="C48187"/>
      <c r="E48187"/>
      <c r="F48187"/>
      <c r="G48187"/>
      <c r="H48187"/>
      <c r="I48187"/>
      <c r="J48187"/>
      <c r="K48187"/>
      <c r="L48187"/>
      <c r="O48187"/>
      <c r="P48187"/>
      <c r="Q48187"/>
      <c r="R48187"/>
    </row>
    <row r="48188" spans="3:18" x14ac:dyDescent="0.2">
      <c r="C48188"/>
      <c r="E48188"/>
      <c r="F48188"/>
      <c r="G48188"/>
      <c r="H48188"/>
      <c r="I48188"/>
      <c r="J48188"/>
      <c r="K48188"/>
      <c r="L48188"/>
      <c r="O48188"/>
      <c r="P48188"/>
      <c r="Q48188"/>
      <c r="R48188"/>
    </row>
    <row r="48189" spans="3:18" x14ac:dyDescent="0.2">
      <c r="C48189"/>
      <c r="E48189"/>
      <c r="F48189"/>
      <c r="G48189"/>
      <c r="H48189"/>
      <c r="I48189"/>
      <c r="J48189"/>
      <c r="K48189"/>
      <c r="L48189"/>
      <c r="O48189"/>
      <c r="P48189"/>
      <c r="Q48189"/>
      <c r="R48189"/>
    </row>
    <row r="48190" spans="3:18" x14ac:dyDescent="0.2">
      <c r="C48190"/>
      <c r="E48190"/>
      <c r="F48190"/>
      <c r="G48190"/>
      <c r="H48190"/>
      <c r="I48190"/>
      <c r="J48190"/>
      <c r="K48190"/>
      <c r="L48190"/>
      <c r="O48190"/>
      <c r="P48190"/>
      <c r="Q48190"/>
      <c r="R48190"/>
    </row>
    <row r="48191" spans="3:18" x14ac:dyDescent="0.2">
      <c r="C48191"/>
      <c r="E48191"/>
      <c r="F48191"/>
      <c r="G48191"/>
      <c r="H48191"/>
      <c r="I48191"/>
      <c r="J48191"/>
      <c r="K48191"/>
      <c r="L48191"/>
      <c r="O48191"/>
      <c r="P48191"/>
      <c r="Q48191"/>
      <c r="R48191"/>
    </row>
    <row r="48192" spans="3:18" x14ac:dyDescent="0.2">
      <c r="C48192"/>
      <c r="E48192"/>
      <c r="F48192"/>
      <c r="G48192"/>
      <c r="H48192"/>
      <c r="I48192"/>
      <c r="J48192"/>
      <c r="K48192"/>
      <c r="L48192"/>
      <c r="O48192"/>
      <c r="P48192"/>
      <c r="Q48192"/>
      <c r="R48192"/>
    </row>
    <row r="48193" spans="3:18" x14ac:dyDescent="0.2">
      <c r="C48193"/>
      <c r="E48193"/>
      <c r="F48193"/>
      <c r="G48193"/>
      <c r="H48193"/>
      <c r="I48193"/>
      <c r="J48193"/>
      <c r="K48193"/>
      <c r="L48193"/>
      <c r="O48193"/>
      <c r="P48193"/>
      <c r="Q48193"/>
      <c r="R48193"/>
    </row>
    <row r="48194" spans="3:18" x14ac:dyDescent="0.2">
      <c r="C48194"/>
      <c r="E48194"/>
      <c r="F48194"/>
      <c r="G48194"/>
      <c r="H48194"/>
      <c r="I48194"/>
      <c r="J48194"/>
      <c r="K48194"/>
      <c r="L48194"/>
      <c r="O48194"/>
      <c r="P48194"/>
      <c r="Q48194"/>
      <c r="R48194"/>
    </row>
    <row r="48195" spans="3:18" x14ac:dyDescent="0.2">
      <c r="C48195"/>
      <c r="E48195"/>
      <c r="F48195"/>
      <c r="G48195"/>
      <c r="H48195"/>
      <c r="I48195"/>
      <c r="J48195"/>
      <c r="K48195"/>
      <c r="L48195"/>
      <c r="O48195"/>
      <c r="P48195"/>
      <c r="Q48195"/>
      <c r="R48195"/>
    </row>
    <row r="48196" spans="3:18" x14ac:dyDescent="0.2">
      <c r="C48196"/>
      <c r="E48196"/>
      <c r="F48196"/>
      <c r="G48196"/>
      <c r="H48196"/>
      <c r="I48196"/>
      <c r="J48196"/>
      <c r="K48196"/>
      <c r="L48196"/>
      <c r="O48196"/>
      <c r="P48196"/>
      <c r="Q48196"/>
      <c r="R48196"/>
    </row>
    <row r="48197" spans="3:18" x14ac:dyDescent="0.2">
      <c r="C48197"/>
      <c r="E48197"/>
      <c r="F48197"/>
      <c r="G48197"/>
      <c r="H48197"/>
      <c r="I48197"/>
      <c r="J48197"/>
      <c r="K48197"/>
      <c r="L48197"/>
      <c r="O48197"/>
      <c r="P48197"/>
      <c r="Q48197"/>
      <c r="R48197"/>
    </row>
    <row r="48198" spans="3:18" x14ac:dyDescent="0.2">
      <c r="C48198"/>
      <c r="E48198"/>
      <c r="F48198"/>
      <c r="G48198"/>
      <c r="H48198"/>
      <c r="I48198"/>
      <c r="J48198"/>
      <c r="K48198"/>
      <c r="L48198"/>
      <c r="O48198"/>
      <c r="P48198"/>
      <c r="Q48198"/>
      <c r="R48198"/>
    </row>
    <row r="48199" spans="3:18" x14ac:dyDescent="0.2">
      <c r="C48199"/>
      <c r="E48199"/>
      <c r="F48199"/>
      <c r="G48199"/>
      <c r="H48199"/>
      <c r="I48199"/>
      <c r="J48199"/>
      <c r="K48199"/>
      <c r="L48199"/>
      <c r="O48199"/>
      <c r="P48199"/>
      <c r="Q48199"/>
      <c r="R48199"/>
    </row>
    <row r="48200" spans="3:18" x14ac:dyDescent="0.2">
      <c r="C48200"/>
      <c r="E48200"/>
      <c r="F48200"/>
      <c r="G48200"/>
      <c r="H48200"/>
      <c r="I48200"/>
      <c r="J48200"/>
      <c r="K48200"/>
      <c r="L48200"/>
      <c r="O48200"/>
      <c r="P48200"/>
      <c r="Q48200"/>
      <c r="R48200"/>
    </row>
    <row r="48201" spans="3:18" x14ac:dyDescent="0.2">
      <c r="C48201"/>
      <c r="E48201"/>
      <c r="F48201"/>
      <c r="G48201"/>
      <c r="H48201"/>
      <c r="I48201"/>
      <c r="J48201"/>
      <c r="K48201"/>
      <c r="L48201"/>
      <c r="O48201"/>
      <c r="P48201"/>
      <c r="Q48201"/>
      <c r="R48201"/>
    </row>
    <row r="48202" spans="3:18" x14ac:dyDescent="0.2">
      <c r="C48202"/>
      <c r="E48202"/>
      <c r="F48202"/>
      <c r="G48202"/>
      <c r="H48202"/>
      <c r="I48202"/>
      <c r="J48202"/>
      <c r="K48202"/>
      <c r="L48202"/>
      <c r="O48202"/>
      <c r="P48202"/>
      <c r="Q48202"/>
      <c r="R48202"/>
    </row>
    <row r="48203" spans="3:18" x14ac:dyDescent="0.2">
      <c r="C48203"/>
      <c r="E48203"/>
      <c r="F48203"/>
      <c r="G48203"/>
      <c r="H48203"/>
      <c r="I48203"/>
      <c r="J48203"/>
      <c r="K48203"/>
      <c r="L48203"/>
      <c r="O48203"/>
      <c r="P48203"/>
      <c r="Q48203"/>
      <c r="R48203"/>
    </row>
    <row r="48204" spans="3:18" x14ac:dyDescent="0.2">
      <c r="C48204"/>
      <c r="E48204"/>
      <c r="F48204"/>
      <c r="G48204"/>
      <c r="H48204"/>
      <c r="I48204"/>
      <c r="J48204"/>
      <c r="K48204"/>
      <c r="L48204"/>
      <c r="O48204"/>
      <c r="P48204"/>
      <c r="Q48204"/>
      <c r="R48204"/>
    </row>
    <row r="48205" spans="3:18" x14ac:dyDescent="0.2">
      <c r="C48205"/>
      <c r="E48205"/>
      <c r="F48205"/>
      <c r="G48205"/>
      <c r="H48205"/>
      <c r="I48205"/>
      <c r="J48205"/>
      <c r="K48205"/>
      <c r="L48205"/>
      <c r="O48205"/>
      <c r="P48205"/>
      <c r="Q48205"/>
      <c r="R48205"/>
    </row>
    <row r="48206" spans="3:18" x14ac:dyDescent="0.2">
      <c r="C48206"/>
      <c r="E48206"/>
      <c r="F48206"/>
      <c r="G48206"/>
      <c r="H48206"/>
      <c r="I48206"/>
      <c r="J48206"/>
      <c r="K48206"/>
      <c r="L48206"/>
      <c r="O48206"/>
      <c r="P48206"/>
      <c r="Q48206"/>
      <c r="R48206"/>
    </row>
    <row r="48207" spans="3:18" x14ac:dyDescent="0.2">
      <c r="C48207"/>
      <c r="E48207"/>
      <c r="F48207"/>
      <c r="G48207"/>
      <c r="H48207"/>
      <c r="I48207"/>
      <c r="J48207"/>
      <c r="K48207"/>
      <c r="L48207"/>
      <c r="O48207"/>
      <c r="P48207"/>
      <c r="Q48207"/>
      <c r="R48207"/>
    </row>
    <row r="48208" spans="3:18" x14ac:dyDescent="0.2">
      <c r="C48208"/>
      <c r="E48208"/>
      <c r="F48208"/>
      <c r="G48208"/>
      <c r="H48208"/>
      <c r="I48208"/>
      <c r="J48208"/>
      <c r="K48208"/>
      <c r="L48208"/>
      <c r="O48208"/>
      <c r="P48208"/>
      <c r="Q48208"/>
      <c r="R48208"/>
    </row>
    <row r="48209" spans="3:18" x14ac:dyDescent="0.2">
      <c r="C48209"/>
      <c r="E48209"/>
      <c r="F48209"/>
      <c r="G48209"/>
      <c r="H48209"/>
      <c r="I48209"/>
      <c r="J48209"/>
      <c r="K48209"/>
      <c r="L48209"/>
      <c r="O48209"/>
      <c r="P48209"/>
      <c r="Q48209"/>
      <c r="R48209"/>
    </row>
    <row r="48210" spans="3:18" x14ac:dyDescent="0.2">
      <c r="C48210"/>
      <c r="E48210"/>
      <c r="F48210"/>
      <c r="G48210"/>
      <c r="H48210"/>
      <c r="I48210"/>
      <c r="J48210"/>
      <c r="K48210"/>
      <c r="L48210"/>
      <c r="O48210"/>
      <c r="P48210"/>
      <c r="Q48210"/>
      <c r="R48210"/>
    </row>
    <row r="48211" spans="3:18" x14ac:dyDescent="0.2">
      <c r="C48211"/>
      <c r="E48211"/>
      <c r="F48211"/>
      <c r="G48211"/>
      <c r="H48211"/>
      <c r="I48211"/>
      <c r="J48211"/>
      <c r="K48211"/>
      <c r="L48211"/>
      <c r="O48211"/>
      <c r="P48211"/>
      <c r="Q48211"/>
      <c r="R48211"/>
    </row>
    <row r="48212" spans="3:18" x14ac:dyDescent="0.2">
      <c r="C48212"/>
      <c r="E48212"/>
      <c r="F48212"/>
      <c r="G48212"/>
      <c r="H48212"/>
      <c r="I48212"/>
      <c r="J48212"/>
      <c r="K48212"/>
      <c r="L48212"/>
      <c r="O48212"/>
      <c r="P48212"/>
      <c r="Q48212"/>
      <c r="R48212"/>
    </row>
    <row r="48213" spans="3:18" x14ac:dyDescent="0.2">
      <c r="C48213"/>
      <c r="E48213"/>
      <c r="F48213"/>
      <c r="G48213"/>
      <c r="H48213"/>
      <c r="I48213"/>
      <c r="J48213"/>
      <c r="K48213"/>
      <c r="L48213"/>
      <c r="O48213"/>
      <c r="P48213"/>
      <c r="Q48213"/>
      <c r="R48213"/>
    </row>
    <row r="48214" spans="3:18" x14ac:dyDescent="0.2">
      <c r="C48214"/>
      <c r="E48214"/>
      <c r="F48214"/>
      <c r="G48214"/>
      <c r="H48214"/>
      <c r="I48214"/>
      <c r="J48214"/>
      <c r="K48214"/>
      <c r="L48214"/>
      <c r="O48214"/>
      <c r="P48214"/>
      <c r="Q48214"/>
      <c r="R48214"/>
    </row>
    <row r="48215" spans="3:18" x14ac:dyDescent="0.2">
      <c r="C48215"/>
      <c r="E48215"/>
      <c r="F48215"/>
      <c r="G48215"/>
      <c r="H48215"/>
      <c r="I48215"/>
      <c r="J48215"/>
      <c r="K48215"/>
      <c r="L48215"/>
      <c r="O48215"/>
      <c r="P48215"/>
      <c r="Q48215"/>
      <c r="R48215"/>
    </row>
    <row r="48216" spans="3:18" x14ac:dyDescent="0.2">
      <c r="C48216"/>
      <c r="E48216"/>
      <c r="F48216"/>
      <c r="G48216"/>
      <c r="H48216"/>
      <c r="I48216"/>
      <c r="J48216"/>
      <c r="K48216"/>
      <c r="L48216"/>
      <c r="O48216"/>
      <c r="P48216"/>
      <c r="Q48216"/>
      <c r="R48216"/>
    </row>
    <row r="48217" spans="3:18" x14ac:dyDescent="0.2">
      <c r="C48217"/>
      <c r="E48217"/>
      <c r="F48217"/>
      <c r="G48217"/>
      <c r="H48217"/>
      <c r="I48217"/>
      <c r="J48217"/>
      <c r="K48217"/>
      <c r="L48217"/>
      <c r="O48217"/>
      <c r="P48217"/>
      <c r="Q48217"/>
      <c r="R48217"/>
    </row>
    <row r="48218" spans="3:18" x14ac:dyDescent="0.2">
      <c r="C48218"/>
      <c r="E48218"/>
      <c r="F48218"/>
      <c r="G48218"/>
      <c r="H48218"/>
      <c r="I48218"/>
      <c r="J48218"/>
      <c r="K48218"/>
      <c r="L48218"/>
      <c r="O48218"/>
      <c r="P48218"/>
      <c r="Q48218"/>
      <c r="R48218"/>
    </row>
    <row r="48219" spans="3:18" x14ac:dyDescent="0.2">
      <c r="C48219"/>
      <c r="E48219"/>
      <c r="F48219"/>
      <c r="G48219"/>
      <c r="H48219"/>
      <c r="I48219"/>
      <c r="J48219"/>
      <c r="K48219"/>
      <c r="L48219"/>
      <c r="O48219"/>
      <c r="P48219"/>
      <c r="Q48219"/>
      <c r="R48219"/>
    </row>
    <row r="48220" spans="3:18" x14ac:dyDescent="0.2">
      <c r="C48220"/>
      <c r="E48220"/>
      <c r="F48220"/>
      <c r="G48220"/>
      <c r="H48220"/>
      <c r="I48220"/>
      <c r="J48220"/>
      <c r="K48220"/>
      <c r="L48220"/>
      <c r="O48220"/>
      <c r="P48220"/>
      <c r="Q48220"/>
      <c r="R48220"/>
    </row>
    <row r="48221" spans="3:18" x14ac:dyDescent="0.2">
      <c r="C48221"/>
      <c r="E48221"/>
      <c r="F48221"/>
      <c r="G48221"/>
      <c r="H48221"/>
      <c r="I48221"/>
      <c r="J48221"/>
      <c r="K48221"/>
      <c r="L48221"/>
      <c r="O48221"/>
      <c r="P48221"/>
      <c r="Q48221"/>
      <c r="R48221"/>
    </row>
    <row r="48222" spans="3:18" x14ac:dyDescent="0.2">
      <c r="C48222"/>
      <c r="E48222"/>
      <c r="F48222"/>
      <c r="G48222"/>
      <c r="H48222"/>
      <c r="I48222"/>
      <c r="J48222"/>
      <c r="K48222"/>
      <c r="L48222"/>
      <c r="O48222"/>
      <c r="P48222"/>
      <c r="Q48222"/>
      <c r="R48222"/>
    </row>
    <row r="48223" spans="3:18" x14ac:dyDescent="0.2">
      <c r="C48223"/>
      <c r="E48223"/>
      <c r="F48223"/>
      <c r="G48223"/>
      <c r="H48223"/>
      <c r="I48223"/>
      <c r="J48223"/>
      <c r="K48223"/>
      <c r="L48223"/>
      <c r="O48223"/>
      <c r="P48223"/>
      <c r="Q48223"/>
      <c r="R48223"/>
    </row>
    <row r="48224" spans="3:18" x14ac:dyDescent="0.2">
      <c r="C48224"/>
      <c r="E48224"/>
      <c r="F48224"/>
      <c r="G48224"/>
      <c r="H48224"/>
      <c r="I48224"/>
      <c r="J48224"/>
      <c r="K48224"/>
      <c r="L48224"/>
      <c r="O48224"/>
      <c r="P48224"/>
      <c r="Q48224"/>
      <c r="R48224"/>
    </row>
    <row r="48225" spans="3:18" x14ac:dyDescent="0.2">
      <c r="C48225"/>
      <c r="E48225"/>
      <c r="F48225"/>
      <c r="G48225"/>
      <c r="H48225"/>
      <c r="I48225"/>
      <c r="J48225"/>
      <c r="K48225"/>
      <c r="L48225"/>
      <c r="O48225"/>
      <c r="P48225"/>
      <c r="Q48225"/>
      <c r="R48225"/>
    </row>
    <row r="48226" spans="3:18" x14ac:dyDescent="0.2">
      <c r="C48226"/>
      <c r="E48226"/>
      <c r="F48226"/>
      <c r="G48226"/>
      <c r="H48226"/>
      <c r="I48226"/>
      <c r="J48226"/>
      <c r="K48226"/>
      <c r="L48226"/>
      <c r="O48226"/>
      <c r="P48226"/>
      <c r="Q48226"/>
      <c r="R48226"/>
    </row>
    <row r="48227" spans="3:18" x14ac:dyDescent="0.2">
      <c r="C48227"/>
      <c r="E48227"/>
      <c r="F48227"/>
      <c r="G48227"/>
      <c r="H48227"/>
      <c r="I48227"/>
      <c r="J48227"/>
      <c r="K48227"/>
      <c r="L48227"/>
      <c r="O48227"/>
      <c r="P48227"/>
      <c r="Q48227"/>
      <c r="R48227"/>
    </row>
    <row r="48228" spans="3:18" x14ac:dyDescent="0.2">
      <c r="C48228"/>
      <c r="E48228"/>
      <c r="F48228"/>
      <c r="G48228"/>
      <c r="H48228"/>
      <c r="I48228"/>
      <c r="J48228"/>
      <c r="K48228"/>
      <c r="L48228"/>
      <c r="O48228"/>
      <c r="P48228"/>
      <c r="Q48228"/>
      <c r="R48228"/>
    </row>
    <row r="48229" spans="3:18" x14ac:dyDescent="0.2">
      <c r="C48229"/>
      <c r="E48229"/>
      <c r="F48229"/>
      <c r="G48229"/>
      <c r="H48229"/>
      <c r="I48229"/>
      <c r="J48229"/>
      <c r="K48229"/>
      <c r="L48229"/>
      <c r="O48229"/>
      <c r="P48229"/>
      <c r="Q48229"/>
      <c r="R48229"/>
    </row>
    <row r="48230" spans="3:18" x14ac:dyDescent="0.2">
      <c r="C48230"/>
      <c r="E48230"/>
      <c r="F48230"/>
      <c r="G48230"/>
      <c r="H48230"/>
      <c r="I48230"/>
      <c r="J48230"/>
      <c r="K48230"/>
      <c r="L48230"/>
      <c r="O48230"/>
      <c r="P48230"/>
      <c r="Q48230"/>
      <c r="R48230"/>
    </row>
    <row r="48231" spans="3:18" x14ac:dyDescent="0.2">
      <c r="C48231"/>
      <c r="E48231"/>
      <c r="F48231"/>
      <c r="G48231"/>
      <c r="H48231"/>
      <c r="I48231"/>
      <c r="J48231"/>
      <c r="K48231"/>
      <c r="L48231"/>
      <c r="O48231"/>
      <c r="P48231"/>
      <c r="Q48231"/>
      <c r="R48231"/>
    </row>
    <row r="48232" spans="3:18" x14ac:dyDescent="0.2">
      <c r="C48232"/>
      <c r="E48232"/>
      <c r="F48232"/>
      <c r="G48232"/>
      <c r="H48232"/>
      <c r="I48232"/>
      <c r="J48232"/>
      <c r="K48232"/>
      <c r="L48232"/>
      <c r="O48232"/>
      <c r="P48232"/>
      <c r="Q48232"/>
      <c r="R48232"/>
    </row>
    <row r="48233" spans="3:18" x14ac:dyDescent="0.2">
      <c r="C48233"/>
      <c r="E48233"/>
      <c r="F48233"/>
      <c r="G48233"/>
      <c r="H48233"/>
      <c r="I48233"/>
      <c r="J48233"/>
      <c r="K48233"/>
      <c r="L48233"/>
      <c r="O48233"/>
      <c r="P48233"/>
      <c r="Q48233"/>
      <c r="R48233"/>
    </row>
    <row r="48234" spans="3:18" x14ac:dyDescent="0.2">
      <c r="C48234"/>
      <c r="E48234"/>
      <c r="F48234"/>
      <c r="G48234"/>
      <c r="H48234"/>
      <c r="I48234"/>
      <c r="J48234"/>
      <c r="K48234"/>
      <c r="L48234"/>
      <c r="O48234"/>
      <c r="P48234"/>
      <c r="Q48234"/>
      <c r="R48234"/>
    </row>
    <row r="48235" spans="3:18" x14ac:dyDescent="0.2">
      <c r="C48235"/>
      <c r="E48235"/>
      <c r="F48235"/>
      <c r="G48235"/>
      <c r="H48235"/>
      <c r="I48235"/>
      <c r="J48235"/>
      <c r="K48235"/>
      <c r="L48235"/>
      <c r="O48235"/>
      <c r="P48235"/>
      <c r="Q48235"/>
      <c r="R48235"/>
    </row>
    <row r="48236" spans="3:18" x14ac:dyDescent="0.2">
      <c r="C48236"/>
      <c r="E48236"/>
      <c r="F48236"/>
      <c r="G48236"/>
      <c r="H48236"/>
      <c r="I48236"/>
      <c r="J48236"/>
      <c r="K48236"/>
      <c r="L48236"/>
      <c r="O48236"/>
      <c r="P48236"/>
      <c r="Q48236"/>
      <c r="R48236"/>
    </row>
    <row r="48237" spans="3:18" x14ac:dyDescent="0.2">
      <c r="C48237"/>
      <c r="E48237"/>
      <c r="F48237"/>
      <c r="G48237"/>
      <c r="H48237"/>
      <c r="I48237"/>
      <c r="J48237"/>
      <c r="K48237"/>
      <c r="L48237"/>
      <c r="O48237"/>
      <c r="P48237"/>
      <c r="Q48237"/>
      <c r="R48237"/>
    </row>
    <row r="48238" spans="3:18" x14ac:dyDescent="0.2">
      <c r="C48238"/>
      <c r="E48238"/>
      <c r="F48238"/>
      <c r="G48238"/>
      <c r="H48238"/>
      <c r="I48238"/>
      <c r="J48238"/>
      <c r="K48238"/>
      <c r="L48238"/>
      <c r="O48238"/>
      <c r="P48238"/>
      <c r="Q48238"/>
      <c r="R48238"/>
    </row>
    <row r="48239" spans="3:18" x14ac:dyDescent="0.2">
      <c r="C48239"/>
      <c r="E48239"/>
      <c r="F48239"/>
      <c r="G48239"/>
      <c r="H48239"/>
      <c r="I48239"/>
      <c r="J48239"/>
      <c r="K48239"/>
      <c r="L48239"/>
      <c r="O48239"/>
      <c r="P48239"/>
      <c r="Q48239"/>
      <c r="R48239"/>
    </row>
    <row r="48240" spans="3:18" x14ac:dyDescent="0.2">
      <c r="C48240"/>
      <c r="E48240"/>
      <c r="F48240"/>
      <c r="G48240"/>
      <c r="H48240"/>
      <c r="I48240"/>
      <c r="J48240"/>
      <c r="K48240"/>
      <c r="L48240"/>
      <c r="O48240"/>
      <c r="P48240"/>
      <c r="Q48240"/>
      <c r="R48240"/>
    </row>
    <row r="48241" spans="3:18" x14ac:dyDescent="0.2">
      <c r="C48241"/>
      <c r="E48241"/>
      <c r="F48241"/>
      <c r="G48241"/>
      <c r="H48241"/>
      <c r="I48241"/>
      <c r="J48241"/>
      <c r="K48241"/>
      <c r="L48241"/>
      <c r="O48241"/>
      <c r="P48241"/>
      <c r="Q48241"/>
      <c r="R48241"/>
    </row>
    <row r="48242" spans="3:18" x14ac:dyDescent="0.2">
      <c r="C48242"/>
      <c r="E48242"/>
      <c r="F48242"/>
      <c r="G48242"/>
      <c r="H48242"/>
      <c r="I48242"/>
      <c r="J48242"/>
      <c r="K48242"/>
      <c r="L48242"/>
      <c r="O48242"/>
      <c r="P48242"/>
      <c r="Q48242"/>
      <c r="R48242"/>
    </row>
    <row r="48243" spans="3:18" x14ac:dyDescent="0.2">
      <c r="C48243"/>
      <c r="E48243"/>
      <c r="F48243"/>
      <c r="G48243"/>
      <c r="H48243"/>
      <c r="I48243"/>
      <c r="J48243"/>
      <c r="K48243"/>
      <c r="L48243"/>
      <c r="O48243"/>
      <c r="P48243"/>
      <c r="Q48243"/>
      <c r="R48243"/>
    </row>
    <row r="48244" spans="3:18" x14ac:dyDescent="0.2">
      <c r="C48244"/>
      <c r="E48244"/>
      <c r="F48244"/>
      <c r="G48244"/>
      <c r="H48244"/>
      <c r="I48244"/>
      <c r="J48244"/>
      <c r="K48244"/>
      <c r="L48244"/>
      <c r="O48244"/>
      <c r="P48244"/>
      <c r="Q48244"/>
      <c r="R48244"/>
    </row>
    <row r="48245" spans="3:18" x14ac:dyDescent="0.2">
      <c r="C48245"/>
      <c r="E48245"/>
      <c r="F48245"/>
      <c r="G48245"/>
      <c r="H48245"/>
      <c r="I48245"/>
      <c r="J48245"/>
      <c r="K48245"/>
      <c r="L48245"/>
      <c r="O48245"/>
      <c r="P48245"/>
      <c r="Q48245"/>
      <c r="R48245"/>
    </row>
    <row r="48246" spans="3:18" x14ac:dyDescent="0.2">
      <c r="C48246"/>
      <c r="E48246"/>
      <c r="F48246"/>
      <c r="G48246"/>
      <c r="H48246"/>
      <c r="I48246"/>
      <c r="J48246"/>
      <c r="K48246"/>
      <c r="L48246"/>
      <c r="O48246"/>
      <c r="P48246"/>
      <c r="Q48246"/>
      <c r="R48246"/>
    </row>
    <row r="48247" spans="3:18" x14ac:dyDescent="0.2">
      <c r="C48247"/>
      <c r="E48247"/>
      <c r="F48247"/>
      <c r="G48247"/>
      <c r="H48247"/>
      <c r="I48247"/>
      <c r="J48247"/>
      <c r="K48247"/>
      <c r="L48247"/>
      <c r="O48247"/>
      <c r="P48247"/>
      <c r="Q48247"/>
      <c r="R48247"/>
    </row>
    <row r="48248" spans="3:18" x14ac:dyDescent="0.2">
      <c r="C48248"/>
      <c r="E48248"/>
      <c r="F48248"/>
      <c r="G48248"/>
      <c r="H48248"/>
      <c r="I48248"/>
      <c r="J48248"/>
      <c r="K48248"/>
      <c r="L48248"/>
      <c r="O48248"/>
      <c r="P48248"/>
      <c r="Q48248"/>
      <c r="R48248"/>
    </row>
    <row r="48249" spans="3:18" x14ac:dyDescent="0.2">
      <c r="C48249"/>
      <c r="E48249"/>
      <c r="F48249"/>
      <c r="G48249"/>
      <c r="H48249"/>
      <c r="I48249"/>
      <c r="J48249"/>
      <c r="K48249"/>
      <c r="L48249"/>
      <c r="O48249"/>
      <c r="P48249"/>
      <c r="Q48249"/>
      <c r="R48249"/>
    </row>
    <row r="48250" spans="3:18" x14ac:dyDescent="0.2">
      <c r="C48250"/>
      <c r="E48250"/>
      <c r="F48250"/>
      <c r="G48250"/>
      <c r="H48250"/>
      <c r="I48250"/>
      <c r="J48250"/>
      <c r="K48250"/>
      <c r="L48250"/>
      <c r="O48250"/>
      <c r="P48250"/>
      <c r="Q48250"/>
      <c r="R48250"/>
    </row>
    <row r="48251" spans="3:18" x14ac:dyDescent="0.2">
      <c r="C48251"/>
      <c r="E48251"/>
      <c r="F48251"/>
      <c r="G48251"/>
      <c r="H48251"/>
      <c r="I48251"/>
      <c r="J48251"/>
      <c r="K48251"/>
      <c r="L48251"/>
      <c r="O48251"/>
      <c r="P48251"/>
      <c r="Q48251"/>
      <c r="R48251"/>
    </row>
    <row r="48252" spans="3:18" x14ac:dyDescent="0.2">
      <c r="C48252"/>
      <c r="E48252"/>
      <c r="F48252"/>
      <c r="G48252"/>
      <c r="H48252"/>
      <c r="I48252"/>
      <c r="J48252"/>
      <c r="K48252"/>
      <c r="L48252"/>
      <c r="O48252"/>
      <c r="P48252"/>
      <c r="Q48252"/>
      <c r="R48252"/>
    </row>
    <row r="48253" spans="3:18" x14ac:dyDescent="0.2">
      <c r="C48253"/>
      <c r="E48253"/>
      <c r="F48253"/>
      <c r="G48253"/>
      <c r="H48253"/>
      <c r="I48253"/>
      <c r="J48253"/>
      <c r="K48253"/>
      <c r="L48253"/>
      <c r="O48253"/>
      <c r="P48253"/>
      <c r="Q48253"/>
      <c r="R48253"/>
    </row>
    <row r="48254" spans="3:18" x14ac:dyDescent="0.2">
      <c r="C48254"/>
      <c r="E48254"/>
      <c r="F48254"/>
      <c r="G48254"/>
      <c r="H48254"/>
      <c r="I48254"/>
      <c r="J48254"/>
      <c r="K48254"/>
      <c r="L48254"/>
      <c r="O48254"/>
      <c r="P48254"/>
      <c r="Q48254"/>
      <c r="R48254"/>
    </row>
    <row r="48255" spans="3:18" x14ac:dyDescent="0.2">
      <c r="C48255"/>
      <c r="E48255"/>
      <c r="F48255"/>
      <c r="G48255"/>
      <c r="H48255"/>
      <c r="I48255"/>
      <c r="J48255"/>
      <c r="K48255"/>
      <c r="L48255"/>
      <c r="O48255"/>
      <c r="P48255"/>
      <c r="Q48255"/>
      <c r="R48255"/>
    </row>
    <row r="48256" spans="3:18" x14ac:dyDescent="0.2">
      <c r="C48256"/>
      <c r="E48256"/>
      <c r="F48256"/>
      <c r="G48256"/>
      <c r="H48256"/>
      <c r="I48256"/>
      <c r="J48256"/>
      <c r="K48256"/>
      <c r="L48256"/>
      <c r="O48256"/>
      <c r="P48256"/>
      <c r="Q48256"/>
      <c r="R48256"/>
    </row>
    <row r="48257" spans="3:18" x14ac:dyDescent="0.2">
      <c r="C48257"/>
      <c r="E48257"/>
      <c r="F48257"/>
      <c r="G48257"/>
      <c r="H48257"/>
      <c r="I48257"/>
      <c r="J48257"/>
      <c r="K48257"/>
      <c r="L48257"/>
      <c r="O48257"/>
      <c r="P48257"/>
      <c r="Q48257"/>
      <c r="R48257"/>
    </row>
    <row r="48258" spans="3:18" x14ac:dyDescent="0.2">
      <c r="C48258"/>
      <c r="E48258"/>
      <c r="F48258"/>
      <c r="G48258"/>
      <c r="H48258"/>
      <c r="I48258"/>
      <c r="J48258"/>
      <c r="K48258"/>
      <c r="L48258"/>
      <c r="O48258"/>
      <c r="P48258"/>
      <c r="Q48258"/>
      <c r="R48258"/>
    </row>
    <row r="48259" spans="3:18" x14ac:dyDescent="0.2">
      <c r="C48259"/>
      <c r="E48259"/>
      <c r="F48259"/>
      <c r="G48259"/>
      <c r="H48259"/>
      <c r="I48259"/>
      <c r="J48259"/>
      <c r="K48259"/>
      <c r="L48259"/>
      <c r="O48259"/>
      <c r="P48259"/>
      <c r="Q48259"/>
      <c r="R48259"/>
    </row>
    <row r="48260" spans="3:18" x14ac:dyDescent="0.2">
      <c r="C48260"/>
      <c r="E48260"/>
      <c r="F48260"/>
      <c r="G48260"/>
      <c r="H48260"/>
      <c r="I48260"/>
      <c r="J48260"/>
      <c r="K48260"/>
      <c r="L48260"/>
      <c r="O48260"/>
      <c r="P48260"/>
      <c r="Q48260"/>
      <c r="R48260"/>
    </row>
    <row r="48261" spans="3:18" x14ac:dyDescent="0.2">
      <c r="C48261"/>
      <c r="E48261"/>
      <c r="F48261"/>
      <c r="G48261"/>
      <c r="H48261"/>
      <c r="I48261"/>
      <c r="J48261"/>
      <c r="K48261"/>
      <c r="L48261"/>
      <c r="O48261"/>
      <c r="P48261"/>
      <c r="Q48261"/>
      <c r="R48261"/>
    </row>
    <row r="48262" spans="3:18" x14ac:dyDescent="0.2">
      <c r="C48262"/>
      <c r="E48262"/>
      <c r="F48262"/>
      <c r="G48262"/>
      <c r="H48262"/>
      <c r="I48262"/>
      <c r="J48262"/>
      <c r="K48262"/>
      <c r="L48262"/>
      <c r="O48262"/>
      <c r="P48262"/>
      <c r="Q48262"/>
      <c r="R48262"/>
    </row>
    <row r="48263" spans="3:18" x14ac:dyDescent="0.2">
      <c r="C48263"/>
      <c r="E48263"/>
      <c r="F48263"/>
      <c r="G48263"/>
      <c r="H48263"/>
      <c r="I48263"/>
      <c r="J48263"/>
      <c r="K48263"/>
      <c r="L48263"/>
      <c r="O48263"/>
      <c r="P48263"/>
      <c r="Q48263"/>
      <c r="R48263"/>
    </row>
    <row r="48264" spans="3:18" x14ac:dyDescent="0.2">
      <c r="C48264"/>
      <c r="E48264"/>
      <c r="F48264"/>
      <c r="G48264"/>
      <c r="H48264"/>
      <c r="I48264"/>
      <c r="J48264"/>
      <c r="K48264"/>
      <c r="L48264"/>
      <c r="O48264"/>
      <c r="P48264"/>
      <c r="Q48264"/>
      <c r="R48264"/>
    </row>
    <row r="48265" spans="3:18" x14ac:dyDescent="0.2">
      <c r="C48265"/>
      <c r="E48265"/>
      <c r="F48265"/>
      <c r="G48265"/>
      <c r="H48265"/>
      <c r="I48265"/>
      <c r="J48265"/>
      <c r="K48265"/>
      <c r="L48265"/>
      <c r="O48265"/>
      <c r="P48265"/>
      <c r="Q48265"/>
      <c r="R48265"/>
    </row>
    <row r="48266" spans="3:18" x14ac:dyDescent="0.2">
      <c r="C48266"/>
      <c r="E48266"/>
      <c r="F48266"/>
      <c r="G48266"/>
      <c r="H48266"/>
      <c r="I48266"/>
      <c r="J48266"/>
      <c r="K48266"/>
      <c r="L48266"/>
      <c r="O48266"/>
      <c r="P48266"/>
      <c r="Q48266"/>
      <c r="R48266"/>
    </row>
    <row r="48267" spans="3:18" x14ac:dyDescent="0.2">
      <c r="C48267"/>
      <c r="E48267"/>
      <c r="F48267"/>
      <c r="G48267"/>
      <c r="H48267"/>
      <c r="I48267"/>
      <c r="J48267"/>
      <c r="K48267"/>
      <c r="L48267"/>
      <c r="O48267"/>
      <c r="P48267"/>
      <c r="Q48267"/>
      <c r="R48267"/>
    </row>
    <row r="48268" spans="3:18" x14ac:dyDescent="0.2">
      <c r="C48268"/>
      <c r="E48268"/>
      <c r="F48268"/>
      <c r="G48268"/>
      <c r="H48268"/>
      <c r="I48268"/>
      <c r="J48268"/>
      <c r="K48268"/>
      <c r="L48268"/>
      <c r="O48268"/>
      <c r="P48268"/>
      <c r="Q48268"/>
      <c r="R48268"/>
    </row>
    <row r="48269" spans="3:18" x14ac:dyDescent="0.2">
      <c r="C48269"/>
      <c r="E48269"/>
      <c r="F48269"/>
      <c r="G48269"/>
      <c r="H48269"/>
      <c r="I48269"/>
      <c r="J48269"/>
      <c r="K48269"/>
      <c r="L48269"/>
      <c r="O48269"/>
      <c r="P48269"/>
      <c r="Q48269"/>
      <c r="R48269"/>
    </row>
    <row r="48270" spans="3:18" x14ac:dyDescent="0.2">
      <c r="C48270"/>
      <c r="E48270"/>
      <c r="F48270"/>
      <c r="G48270"/>
      <c r="H48270"/>
      <c r="I48270"/>
      <c r="J48270"/>
      <c r="K48270"/>
      <c r="L48270"/>
      <c r="O48270"/>
      <c r="P48270"/>
      <c r="Q48270"/>
      <c r="R48270"/>
    </row>
    <row r="48271" spans="3:18" x14ac:dyDescent="0.2">
      <c r="C48271"/>
      <c r="E48271"/>
      <c r="F48271"/>
      <c r="G48271"/>
      <c r="H48271"/>
      <c r="I48271"/>
      <c r="J48271"/>
      <c r="K48271"/>
      <c r="L48271"/>
      <c r="O48271"/>
      <c r="P48271"/>
      <c r="Q48271"/>
      <c r="R48271"/>
    </row>
    <row r="48272" spans="3:18" x14ac:dyDescent="0.2">
      <c r="C48272"/>
      <c r="E48272"/>
      <c r="F48272"/>
      <c r="G48272"/>
      <c r="H48272"/>
      <c r="I48272"/>
      <c r="J48272"/>
      <c r="K48272"/>
      <c r="L48272"/>
      <c r="O48272"/>
      <c r="P48272"/>
      <c r="Q48272"/>
      <c r="R48272"/>
    </row>
    <row r="48273" spans="3:18" x14ac:dyDescent="0.2">
      <c r="C48273"/>
      <c r="E48273"/>
      <c r="F48273"/>
      <c r="G48273"/>
      <c r="H48273"/>
      <c r="I48273"/>
      <c r="J48273"/>
      <c r="K48273"/>
      <c r="L48273"/>
      <c r="O48273"/>
      <c r="P48273"/>
      <c r="Q48273"/>
      <c r="R48273"/>
    </row>
    <row r="48274" spans="3:18" x14ac:dyDescent="0.2">
      <c r="C48274"/>
      <c r="E48274"/>
      <c r="F48274"/>
      <c r="G48274"/>
      <c r="H48274"/>
      <c r="I48274"/>
      <c r="J48274"/>
      <c r="K48274"/>
      <c r="L48274"/>
      <c r="O48274"/>
      <c r="P48274"/>
      <c r="Q48274"/>
      <c r="R48274"/>
    </row>
    <row r="48275" spans="3:18" x14ac:dyDescent="0.2">
      <c r="C48275"/>
      <c r="E48275"/>
      <c r="F48275"/>
      <c r="G48275"/>
      <c r="H48275"/>
      <c r="I48275"/>
      <c r="J48275"/>
      <c r="K48275"/>
      <c r="L48275"/>
      <c r="O48275"/>
      <c r="P48275"/>
      <c r="Q48275"/>
      <c r="R48275"/>
    </row>
    <row r="48276" spans="3:18" x14ac:dyDescent="0.2">
      <c r="C48276"/>
      <c r="E48276"/>
      <c r="F48276"/>
      <c r="G48276"/>
      <c r="H48276"/>
      <c r="I48276"/>
      <c r="J48276"/>
      <c r="K48276"/>
      <c r="L48276"/>
      <c r="O48276"/>
      <c r="P48276"/>
      <c r="Q48276"/>
      <c r="R48276"/>
    </row>
    <row r="48277" spans="3:18" x14ac:dyDescent="0.2">
      <c r="C48277"/>
      <c r="E48277"/>
      <c r="F48277"/>
      <c r="G48277"/>
      <c r="H48277"/>
      <c r="I48277"/>
      <c r="J48277"/>
      <c r="K48277"/>
      <c r="L48277"/>
      <c r="O48277"/>
      <c r="P48277"/>
      <c r="Q48277"/>
      <c r="R48277"/>
    </row>
    <row r="48278" spans="3:18" x14ac:dyDescent="0.2">
      <c r="C48278"/>
      <c r="E48278"/>
      <c r="F48278"/>
      <c r="G48278"/>
      <c r="H48278"/>
      <c r="I48278"/>
      <c r="J48278"/>
      <c r="K48278"/>
      <c r="L48278"/>
      <c r="O48278"/>
      <c r="P48278"/>
      <c r="Q48278"/>
      <c r="R48278"/>
    </row>
    <row r="48279" spans="3:18" x14ac:dyDescent="0.2">
      <c r="C48279"/>
      <c r="E48279"/>
      <c r="F48279"/>
      <c r="G48279"/>
      <c r="H48279"/>
      <c r="I48279"/>
      <c r="J48279"/>
      <c r="K48279"/>
      <c r="L48279"/>
      <c r="O48279"/>
      <c r="P48279"/>
      <c r="Q48279"/>
      <c r="R48279"/>
    </row>
    <row r="48280" spans="3:18" x14ac:dyDescent="0.2">
      <c r="C48280"/>
      <c r="E48280"/>
      <c r="F48280"/>
      <c r="G48280"/>
      <c r="H48280"/>
      <c r="I48280"/>
      <c r="J48280"/>
      <c r="K48280"/>
      <c r="L48280"/>
      <c r="O48280"/>
      <c r="P48280"/>
      <c r="Q48280"/>
      <c r="R48280"/>
    </row>
    <row r="48281" spans="3:18" x14ac:dyDescent="0.2">
      <c r="C48281"/>
      <c r="E48281"/>
      <c r="F48281"/>
      <c r="G48281"/>
      <c r="H48281"/>
      <c r="I48281"/>
      <c r="J48281"/>
      <c r="K48281"/>
      <c r="L48281"/>
      <c r="O48281"/>
      <c r="P48281"/>
      <c r="Q48281"/>
      <c r="R48281"/>
    </row>
    <row r="48282" spans="3:18" x14ac:dyDescent="0.2">
      <c r="C48282"/>
      <c r="E48282"/>
      <c r="F48282"/>
      <c r="G48282"/>
      <c r="H48282"/>
      <c r="I48282"/>
      <c r="J48282"/>
      <c r="K48282"/>
      <c r="L48282"/>
      <c r="O48282"/>
      <c r="P48282"/>
      <c r="Q48282"/>
      <c r="R48282"/>
    </row>
    <row r="48283" spans="3:18" x14ac:dyDescent="0.2">
      <c r="C48283"/>
      <c r="E48283"/>
      <c r="F48283"/>
      <c r="G48283"/>
      <c r="H48283"/>
      <c r="I48283"/>
      <c r="J48283"/>
      <c r="K48283"/>
      <c r="L48283"/>
      <c r="O48283"/>
      <c r="P48283"/>
      <c r="Q48283"/>
      <c r="R48283"/>
    </row>
    <row r="48284" spans="3:18" x14ac:dyDescent="0.2">
      <c r="C48284"/>
      <c r="E48284"/>
      <c r="F48284"/>
      <c r="G48284"/>
      <c r="H48284"/>
      <c r="I48284"/>
      <c r="J48284"/>
      <c r="K48284"/>
      <c r="L48284"/>
      <c r="O48284"/>
      <c r="P48284"/>
      <c r="Q48284"/>
      <c r="R48284"/>
    </row>
    <row r="48285" spans="3:18" x14ac:dyDescent="0.2">
      <c r="C48285"/>
      <c r="E48285"/>
      <c r="F48285"/>
      <c r="G48285"/>
      <c r="H48285"/>
      <c r="I48285"/>
      <c r="J48285"/>
      <c r="K48285"/>
      <c r="L48285"/>
      <c r="O48285"/>
      <c r="P48285"/>
      <c r="Q48285"/>
      <c r="R48285"/>
    </row>
    <row r="48286" spans="3:18" x14ac:dyDescent="0.2">
      <c r="C48286"/>
      <c r="E48286"/>
      <c r="F48286"/>
      <c r="G48286"/>
      <c r="H48286"/>
      <c r="I48286"/>
      <c r="J48286"/>
      <c r="K48286"/>
      <c r="L48286"/>
      <c r="O48286"/>
      <c r="P48286"/>
      <c r="Q48286"/>
      <c r="R48286"/>
    </row>
    <row r="48287" spans="3:18" x14ac:dyDescent="0.2">
      <c r="C48287"/>
      <c r="E48287"/>
      <c r="F48287"/>
      <c r="G48287"/>
      <c r="H48287"/>
      <c r="I48287"/>
      <c r="J48287"/>
      <c r="K48287"/>
      <c r="L48287"/>
      <c r="O48287"/>
      <c r="P48287"/>
      <c r="Q48287"/>
      <c r="R48287"/>
    </row>
    <row r="48288" spans="3:18" x14ac:dyDescent="0.2">
      <c r="C48288"/>
      <c r="E48288"/>
      <c r="F48288"/>
      <c r="G48288"/>
      <c r="H48288"/>
      <c r="I48288"/>
      <c r="J48288"/>
      <c r="K48288"/>
      <c r="L48288"/>
      <c r="O48288"/>
      <c r="P48288"/>
      <c r="Q48288"/>
      <c r="R48288"/>
    </row>
    <row r="48289" spans="3:18" x14ac:dyDescent="0.2">
      <c r="C48289"/>
      <c r="E48289"/>
      <c r="F48289"/>
      <c r="G48289"/>
      <c r="H48289"/>
      <c r="I48289"/>
      <c r="J48289"/>
      <c r="K48289"/>
      <c r="L48289"/>
      <c r="O48289"/>
      <c r="P48289"/>
      <c r="Q48289"/>
      <c r="R48289"/>
    </row>
    <row r="48290" spans="3:18" x14ac:dyDescent="0.2">
      <c r="C48290"/>
      <c r="E48290"/>
      <c r="F48290"/>
      <c r="G48290"/>
      <c r="H48290"/>
      <c r="I48290"/>
      <c r="J48290"/>
      <c r="K48290"/>
      <c r="L48290"/>
      <c r="O48290"/>
      <c r="P48290"/>
      <c r="Q48290"/>
      <c r="R48290"/>
    </row>
    <row r="48291" spans="3:18" x14ac:dyDescent="0.2">
      <c r="C48291"/>
      <c r="E48291"/>
      <c r="F48291"/>
      <c r="G48291"/>
      <c r="H48291"/>
      <c r="I48291"/>
      <c r="J48291"/>
      <c r="K48291"/>
      <c r="L48291"/>
      <c r="O48291"/>
      <c r="P48291"/>
      <c r="Q48291"/>
      <c r="R48291"/>
    </row>
    <row r="48292" spans="3:18" x14ac:dyDescent="0.2">
      <c r="C48292"/>
      <c r="E48292"/>
      <c r="F48292"/>
      <c r="G48292"/>
      <c r="H48292"/>
      <c r="I48292"/>
      <c r="J48292"/>
      <c r="K48292"/>
      <c r="L48292"/>
      <c r="O48292"/>
      <c r="P48292"/>
      <c r="Q48292"/>
      <c r="R48292"/>
    </row>
    <row r="48293" spans="3:18" x14ac:dyDescent="0.2">
      <c r="C48293"/>
      <c r="E48293"/>
      <c r="F48293"/>
      <c r="G48293"/>
      <c r="H48293"/>
      <c r="I48293"/>
      <c r="J48293"/>
      <c r="K48293"/>
      <c r="L48293"/>
      <c r="O48293"/>
      <c r="P48293"/>
      <c r="Q48293"/>
      <c r="R48293"/>
    </row>
    <row r="48294" spans="3:18" x14ac:dyDescent="0.2">
      <c r="C48294"/>
      <c r="E48294"/>
      <c r="F48294"/>
      <c r="G48294"/>
      <c r="H48294"/>
      <c r="I48294"/>
      <c r="J48294"/>
      <c r="K48294"/>
      <c r="L48294"/>
      <c r="O48294"/>
      <c r="P48294"/>
      <c r="Q48294"/>
      <c r="R48294"/>
    </row>
    <row r="48295" spans="3:18" x14ac:dyDescent="0.2">
      <c r="C48295"/>
      <c r="E48295"/>
      <c r="F48295"/>
      <c r="G48295"/>
      <c r="H48295"/>
      <c r="I48295"/>
      <c r="J48295"/>
      <c r="K48295"/>
      <c r="L48295"/>
      <c r="O48295"/>
      <c r="P48295"/>
      <c r="Q48295"/>
      <c r="R48295"/>
    </row>
    <row r="48296" spans="3:18" x14ac:dyDescent="0.2">
      <c r="C48296"/>
      <c r="E48296"/>
      <c r="F48296"/>
      <c r="G48296"/>
      <c r="H48296"/>
      <c r="I48296"/>
      <c r="J48296"/>
      <c r="K48296"/>
      <c r="L48296"/>
      <c r="O48296"/>
      <c r="P48296"/>
      <c r="Q48296"/>
      <c r="R48296"/>
    </row>
    <row r="48297" spans="3:18" x14ac:dyDescent="0.2">
      <c r="C48297"/>
      <c r="E48297"/>
      <c r="F48297"/>
      <c r="G48297"/>
      <c r="H48297"/>
      <c r="I48297"/>
      <c r="J48297"/>
      <c r="K48297"/>
      <c r="L48297"/>
      <c r="O48297"/>
      <c r="P48297"/>
      <c r="Q48297"/>
      <c r="R48297"/>
    </row>
    <row r="48298" spans="3:18" x14ac:dyDescent="0.2">
      <c r="C48298"/>
      <c r="E48298"/>
      <c r="F48298"/>
      <c r="G48298"/>
      <c r="H48298"/>
      <c r="I48298"/>
      <c r="J48298"/>
      <c r="K48298"/>
      <c r="L48298"/>
      <c r="O48298"/>
      <c r="P48298"/>
      <c r="Q48298"/>
      <c r="R48298"/>
    </row>
    <row r="48299" spans="3:18" x14ac:dyDescent="0.2">
      <c r="C48299"/>
      <c r="E48299"/>
      <c r="F48299"/>
      <c r="G48299"/>
      <c r="H48299"/>
      <c r="I48299"/>
      <c r="J48299"/>
      <c r="K48299"/>
      <c r="L48299"/>
      <c r="O48299"/>
      <c r="P48299"/>
      <c r="Q48299"/>
      <c r="R48299"/>
    </row>
    <row r="48300" spans="3:18" x14ac:dyDescent="0.2">
      <c r="C48300"/>
      <c r="E48300"/>
      <c r="F48300"/>
      <c r="G48300"/>
      <c r="H48300"/>
      <c r="I48300"/>
      <c r="J48300"/>
      <c r="K48300"/>
      <c r="L48300"/>
      <c r="O48300"/>
      <c r="P48300"/>
      <c r="Q48300"/>
      <c r="R48300"/>
    </row>
    <row r="48301" spans="3:18" x14ac:dyDescent="0.2">
      <c r="C48301"/>
      <c r="E48301"/>
      <c r="F48301"/>
      <c r="G48301"/>
      <c r="H48301"/>
      <c r="I48301"/>
      <c r="J48301"/>
      <c r="K48301"/>
      <c r="L48301"/>
      <c r="O48301"/>
      <c r="P48301"/>
      <c r="Q48301"/>
      <c r="R48301"/>
    </row>
    <row r="48302" spans="3:18" x14ac:dyDescent="0.2">
      <c r="C48302"/>
      <c r="E48302"/>
      <c r="F48302"/>
      <c r="G48302"/>
      <c r="H48302"/>
      <c r="I48302"/>
      <c r="J48302"/>
      <c r="K48302"/>
      <c r="L48302"/>
      <c r="O48302"/>
      <c r="P48302"/>
      <c r="Q48302"/>
      <c r="R48302"/>
    </row>
    <row r="48303" spans="3:18" x14ac:dyDescent="0.2">
      <c r="C48303"/>
      <c r="E48303"/>
      <c r="F48303"/>
      <c r="G48303"/>
      <c r="H48303"/>
      <c r="I48303"/>
      <c r="J48303"/>
      <c r="K48303"/>
      <c r="L48303"/>
      <c r="O48303"/>
      <c r="P48303"/>
      <c r="Q48303"/>
      <c r="R48303"/>
    </row>
    <row r="48304" spans="3:18" x14ac:dyDescent="0.2">
      <c r="C48304"/>
      <c r="E48304"/>
      <c r="F48304"/>
      <c r="G48304"/>
      <c r="H48304"/>
      <c r="I48304"/>
      <c r="J48304"/>
      <c r="K48304"/>
      <c r="L48304"/>
      <c r="O48304"/>
      <c r="P48304"/>
      <c r="Q48304"/>
      <c r="R48304"/>
    </row>
    <row r="48305" spans="3:18" x14ac:dyDescent="0.2">
      <c r="C48305"/>
      <c r="E48305"/>
      <c r="F48305"/>
      <c r="G48305"/>
      <c r="H48305"/>
      <c r="I48305"/>
      <c r="J48305"/>
      <c r="K48305"/>
      <c r="L48305"/>
      <c r="O48305"/>
      <c r="P48305"/>
      <c r="Q48305"/>
      <c r="R48305"/>
    </row>
    <row r="48306" spans="3:18" x14ac:dyDescent="0.2">
      <c r="C48306"/>
      <c r="E48306"/>
      <c r="F48306"/>
      <c r="G48306"/>
      <c r="H48306"/>
      <c r="I48306"/>
      <c r="J48306"/>
      <c r="K48306"/>
      <c r="L48306"/>
      <c r="O48306"/>
      <c r="P48306"/>
      <c r="Q48306"/>
      <c r="R48306"/>
    </row>
    <row r="48307" spans="3:18" x14ac:dyDescent="0.2">
      <c r="C48307"/>
      <c r="E48307"/>
      <c r="F48307"/>
      <c r="G48307"/>
      <c r="H48307"/>
      <c r="I48307"/>
      <c r="J48307"/>
      <c r="K48307"/>
      <c r="L48307"/>
      <c r="O48307"/>
      <c r="P48307"/>
      <c r="Q48307"/>
      <c r="R48307"/>
    </row>
    <row r="48308" spans="3:18" x14ac:dyDescent="0.2">
      <c r="C48308"/>
      <c r="E48308"/>
      <c r="F48308"/>
      <c r="G48308"/>
      <c r="H48308"/>
      <c r="I48308"/>
      <c r="J48308"/>
      <c r="K48308"/>
      <c r="L48308"/>
      <c r="O48308"/>
      <c r="P48308"/>
      <c r="Q48308"/>
      <c r="R48308"/>
    </row>
    <row r="48309" spans="3:18" x14ac:dyDescent="0.2">
      <c r="C48309"/>
      <c r="E48309"/>
      <c r="F48309"/>
      <c r="G48309"/>
      <c r="H48309"/>
      <c r="I48309"/>
      <c r="J48309"/>
      <c r="K48309"/>
      <c r="L48309"/>
      <c r="O48309"/>
      <c r="P48309"/>
      <c r="Q48309"/>
      <c r="R48309"/>
    </row>
    <row r="48310" spans="3:18" x14ac:dyDescent="0.2">
      <c r="C48310"/>
      <c r="E48310"/>
      <c r="F48310"/>
      <c r="G48310"/>
      <c r="H48310"/>
      <c r="I48310"/>
      <c r="J48310"/>
      <c r="K48310"/>
      <c r="L48310"/>
      <c r="O48310"/>
      <c r="P48310"/>
      <c r="Q48310"/>
      <c r="R48310"/>
    </row>
    <row r="48311" spans="3:18" x14ac:dyDescent="0.2">
      <c r="C48311"/>
      <c r="E48311"/>
      <c r="F48311"/>
      <c r="G48311"/>
      <c r="H48311"/>
      <c r="I48311"/>
      <c r="J48311"/>
      <c r="K48311"/>
      <c r="L48311"/>
      <c r="O48311"/>
      <c r="P48311"/>
      <c r="Q48311"/>
      <c r="R48311"/>
    </row>
    <row r="48312" spans="3:18" x14ac:dyDescent="0.2">
      <c r="C48312"/>
      <c r="E48312"/>
      <c r="F48312"/>
      <c r="G48312"/>
      <c r="H48312"/>
      <c r="I48312"/>
      <c r="J48312"/>
      <c r="K48312"/>
      <c r="L48312"/>
      <c r="O48312"/>
      <c r="P48312"/>
      <c r="Q48312"/>
      <c r="R48312"/>
    </row>
    <row r="48313" spans="3:18" x14ac:dyDescent="0.2">
      <c r="C48313"/>
      <c r="E48313"/>
      <c r="F48313"/>
      <c r="G48313"/>
      <c r="H48313"/>
      <c r="I48313"/>
      <c r="J48313"/>
      <c r="K48313"/>
      <c r="L48313"/>
      <c r="O48313"/>
      <c r="P48313"/>
      <c r="Q48313"/>
      <c r="R48313"/>
    </row>
    <row r="48314" spans="3:18" x14ac:dyDescent="0.2">
      <c r="C48314"/>
      <c r="E48314"/>
      <c r="F48314"/>
      <c r="G48314"/>
      <c r="H48314"/>
      <c r="I48314"/>
      <c r="J48314"/>
      <c r="K48314"/>
      <c r="L48314"/>
      <c r="O48314"/>
      <c r="P48314"/>
      <c r="Q48314"/>
      <c r="R48314"/>
    </row>
    <row r="48315" spans="3:18" x14ac:dyDescent="0.2">
      <c r="C48315"/>
      <c r="E48315"/>
      <c r="F48315"/>
      <c r="G48315"/>
      <c r="H48315"/>
      <c r="I48315"/>
      <c r="J48315"/>
      <c r="K48315"/>
      <c r="L48315"/>
      <c r="O48315"/>
      <c r="P48315"/>
      <c r="Q48315"/>
      <c r="R48315"/>
    </row>
    <row r="48316" spans="3:18" x14ac:dyDescent="0.2">
      <c r="C48316"/>
      <c r="E48316"/>
      <c r="F48316"/>
      <c r="G48316"/>
      <c r="H48316"/>
      <c r="I48316"/>
      <c r="J48316"/>
      <c r="K48316"/>
      <c r="L48316"/>
      <c r="O48316"/>
      <c r="P48316"/>
      <c r="Q48316"/>
      <c r="R48316"/>
    </row>
    <row r="48317" spans="3:18" x14ac:dyDescent="0.2">
      <c r="C48317"/>
      <c r="E48317"/>
      <c r="F48317"/>
      <c r="G48317"/>
      <c r="H48317"/>
      <c r="I48317"/>
      <c r="J48317"/>
      <c r="K48317"/>
      <c r="L48317"/>
      <c r="O48317"/>
      <c r="P48317"/>
      <c r="Q48317"/>
      <c r="R48317"/>
    </row>
    <row r="48318" spans="3:18" x14ac:dyDescent="0.2">
      <c r="C48318"/>
      <c r="E48318"/>
      <c r="F48318"/>
      <c r="G48318"/>
      <c r="H48318"/>
      <c r="I48318"/>
      <c r="J48318"/>
      <c r="K48318"/>
      <c r="L48318"/>
      <c r="O48318"/>
      <c r="P48318"/>
      <c r="Q48318"/>
      <c r="R48318"/>
    </row>
    <row r="48319" spans="3:18" x14ac:dyDescent="0.2">
      <c r="C48319"/>
      <c r="E48319"/>
      <c r="F48319"/>
      <c r="G48319"/>
      <c r="H48319"/>
      <c r="I48319"/>
      <c r="J48319"/>
      <c r="K48319"/>
      <c r="L48319"/>
      <c r="O48319"/>
      <c r="P48319"/>
      <c r="Q48319"/>
      <c r="R48319"/>
    </row>
    <row r="48320" spans="3:18" x14ac:dyDescent="0.2">
      <c r="C48320"/>
      <c r="E48320"/>
      <c r="F48320"/>
      <c r="G48320"/>
      <c r="H48320"/>
      <c r="I48320"/>
      <c r="J48320"/>
      <c r="K48320"/>
      <c r="L48320"/>
      <c r="O48320"/>
      <c r="P48320"/>
      <c r="Q48320"/>
      <c r="R48320"/>
    </row>
    <row r="48321" spans="3:18" x14ac:dyDescent="0.2">
      <c r="C48321"/>
      <c r="E48321"/>
      <c r="F48321"/>
      <c r="G48321"/>
      <c r="H48321"/>
      <c r="I48321"/>
      <c r="J48321"/>
      <c r="K48321"/>
      <c r="L48321"/>
      <c r="O48321"/>
      <c r="P48321"/>
      <c r="Q48321"/>
      <c r="R48321"/>
    </row>
    <row r="48322" spans="3:18" x14ac:dyDescent="0.2">
      <c r="C48322"/>
      <c r="E48322"/>
      <c r="F48322"/>
      <c r="G48322"/>
      <c r="H48322"/>
      <c r="I48322"/>
      <c r="J48322"/>
      <c r="K48322"/>
      <c r="L48322"/>
      <c r="O48322"/>
      <c r="P48322"/>
      <c r="Q48322"/>
      <c r="R48322"/>
    </row>
    <row r="48323" spans="3:18" x14ac:dyDescent="0.2">
      <c r="C48323"/>
      <c r="E48323"/>
      <c r="F48323"/>
      <c r="G48323"/>
      <c r="H48323"/>
      <c r="I48323"/>
      <c r="J48323"/>
      <c r="K48323"/>
      <c r="L48323"/>
      <c r="O48323"/>
      <c r="P48323"/>
      <c r="Q48323"/>
      <c r="R48323"/>
    </row>
    <row r="48324" spans="3:18" x14ac:dyDescent="0.2">
      <c r="C48324"/>
      <c r="E48324"/>
      <c r="F48324"/>
      <c r="G48324"/>
      <c r="H48324"/>
      <c r="I48324"/>
      <c r="J48324"/>
      <c r="K48324"/>
      <c r="L48324"/>
      <c r="O48324"/>
      <c r="P48324"/>
      <c r="Q48324"/>
      <c r="R48324"/>
    </row>
    <row r="48325" spans="3:18" x14ac:dyDescent="0.2">
      <c r="C48325"/>
      <c r="E48325"/>
      <c r="F48325"/>
      <c r="G48325"/>
      <c r="H48325"/>
      <c r="I48325"/>
      <c r="J48325"/>
      <c r="K48325"/>
      <c r="L48325"/>
      <c r="O48325"/>
      <c r="P48325"/>
      <c r="Q48325"/>
      <c r="R48325"/>
    </row>
    <row r="48326" spans="3:18" x14ac:dyDescent="0.2">
      <c r="C48326"/>
      <c r="E48326"/>
      <c r="F48326"/>
      <c r="G48326"/>
      <c r="H48326"/>
      <c r="I48326"/>
      <c r="J48326"/>
      <c r="K48326"/>
      <c r="L48326"/>
      <c r="O48326"/>
      <c r="P48326"/>
      <c r="Q48326"/>
      <c r="R48326"/>
    </row>
    <row r="48327" spans="3:18" x14ac:dyDescent="0.2">
      <c r="C48327"/>
      <c r="E48327"/>
      <c r="F48327"/>
      <c r="G48327"/>
      <c r="H48327"/>
      <c r="I48327"/>
      <c r="J48327"/>
      <c r="K48327"/>
      <c r="L48327"/>
      <c r="O48327"/>
      <c r="P48327"/>
      <c r="Q48327"/>
      <c r="R48327"/>
    </row>
    <row r="48328" spans="3:18" x14ac:dyDescent="0.2">
      <c r="C48328"/>
      <c r="E48328"/>
      <c r="F48328"/>
      <c r="G48328"/>
      <c r="H48328"/>
      <c r="I48328"/>
      <c r="J48328"/>
      <c r="K48328"/>
      <c r="L48328"/>
      <c r="O48328"/>
      <c r="P48328"/>
      <c r="Q48328"/>
      <c r="R48328"/>
    </row>
    <row r="48329" spans="3:18" x14ac:dyDescent="0.2">
      <c r="C48329"/>
      <c r="E48329"/>
      <c r="F48329"/>
      <c r="G48329"/>
      <c r="H48329"/>
      <c r="I48329"/>
      <c r="J48329"/>
      <c r="K48329"/>
      <c r="L48329"/>
      <c r="O48329"/>
      <c r="P48329"/>
      <c r="Q48329"/>
      <c r="R48329"/>
    </row>
    <row r="48330" spans="3:18" x14ac:dyDescent="0.2">
      <c r="C48330"/>
      <c r="E48330"/>
      <c r="F48330"/>
      <c r="G48330"/>
      <c r="H48330"/>
      <c r="I48330"/>
      <c r="J48330"/>
      <c r="K48330"/>
      <c r="L48330"/>
      <c r="O48330"/>
      <c r="P48330"/>
      <c r="Q48330"/>
      <c r="R48330"/>
    </row>
    <row r="48331" spans="3:18" x14ac:dyDescent="0.2">
      <c r="C48331"/>
      <c r="E48331"/>
      <c r="F48331"/>
      <c r="G48331"/>
      <c r="H48331"/>
      <c r="I48331"/>
      <c r="J48331"/>
      <c r="K48331"/>
      <c r="L48331"/>
      <c r="O48331"/>
      <c r="P48331"/>
      <c r="Q48331"/>
      <c r="R48331"/>
    </row>
    <row r="48332" spans="3:18" x14ac:dyDescent="0.2">
      <c r="C48332"/>
      <c r="E48332"/>
      <c r="F48332"/>
      <c r="G48332"/>
      <c r="H48332"/>
      <c r="I48332"/>
      <c r="J48332"/>
      <c r="K48332"/>
      <c r="L48332"/>
      <c r="O48332"/>
      <c r="P48332"/>
      <c r="Q48332"/>
      <c r="R48332"/>
    </row>
    <row r="48333" spans="3:18" x14ac:dyDescent="0.2">
      <c r="C48333"/>
      <c r="E48333"/>
      <c r="F48333"/>
      <c r="G48333"/>
      <c r="H48333"/>
      <c r="I48333"/>
      <c r="J48333"/>
      <c r="K48333"/>
      <c r="L48333"/>
      <c r="O48333"/>
      <c r="P48333"/>
      <c r="Q48333"/>
      <c r="R48333"/>
    </row>
    <row r="48334" spans="3:18" x14ac:dyDescent="0.2">
      <c r="C48334"/>
      <c r="E48334"/>
      <c r="F48334"/>
      <c r="G48334"/>
      <c r="H48334"/>
      <c r="I48334"/>
      <c r="J48334"/>
      <c r="K48334"/>
      <c r="L48334"/>
      <c r="O48334"/>
      <c r="P48334"/>
      <c r="Q48334"/>
      <c r="R48334"/>
    </row>
    <row r="48335" spans="3:18" x14ac:dyDescent="0.2">
      <c r="C48335"/>
      <c r="E48335"/>
      <c r="F48335"/>
      <c r="G48335"/>
      <c r="H48335"/>
      <c r="I48335"/>
      <c r="J48335"/>
      <c r="K48335"/>
      <c r="L48335"/>
      <c r="O48335"/>
      <c r="P48335"/>
      <c r="Q48335"/>
      <c r="R48335"/>
    </row>
    <row r="48336" spans="3:18" x14ac:dyDescent="0.2">
      <c r="C48336"/>
      <c r="E48336"/>
      <c r="F48336"/>
      <c r="G48336"/>
      <c r="H48336"/>
      <c r="I48336"/>
      <c r="J48336"/>
      <c r="K48336"/>
      <c r="L48336"/>
      <c r="O48336"/>
      <c r="P48336"/>
      <c r="Q48336"/>
      <c r="R48336"/>
    </row>
    <row r="48337" spans="3:18" x14ac:dyDescent="0.2">
      <c r="C48337"/>
      <c r="E48337"/>
      <c r="F48337"/>
      <c r="G48337"/>
      <c r="H48337"/>
      <c r="I48337"/>
      <c r="J48337"/>
      <c r="K48337"/>
      <c r="L48337"/>
      <c r="O48337"/>
      <c r="P48337"/>
      <c r="Q48337"/>
      <c r="R48337"/>
    </row>
    <row r="48338" spans="3:18" x14ac:dyDescent="0.2">
      <c r="C48338"/>
      <c r="E48338"/>
      <c r="F48338"/>
      <c r="G48338"/>
      <c r="H48338"/>
      <c r="I48338"/>
      <c r="J48338"/>
      <c r="K48338"/>
      <c r="L48338"/>
      <c r="O48338"/>
      <c r="P48338"/>
      <c r="Q48338"/>
      <c r="R48338"/>
    </row>
    <row r="48339" spans="3:18" x14ac:dyDescent="0.2">
      <c r="C48339"/>
      <c r="E48339"/>
      <c r="F48339"/>
      <c r="G48339"/>
      <c r="H48339"/>
      <c r="I48339"/>
      <c r="J48339"/>
      <c r="K48339"/>
      <c r="L48339"/>
      <c r="O48339"/>
      <c r="P48339"/>
      <c r="Q48339"/>
      <c r="R48339"/>
    </row>
    <row r="48340" spans="3:18" x14ac:dyDescent="0.2">
      <c r="C48340"/>
      <c r="E48340"/>
      <c r="F48340"/>
      <c r="G48340"/>
      <c r="H48340"/>
      <c r="I48340"/>
      <c r="J48340"/>
      <c r="K48340"/>
      <c r="L48340"/>
      <c r="O48340"/>
      <c r="P48340"/>
      <c r="Q48340"/>
      <c r="R48340"/>
    </row>
    <row r="48341" spans="3:18" x14ac:dyDescent="0.2">
      <c r="C48341"/>
      <c r="E48341"/>
      <c r="F48341"/>
      <c r="G48341"/>
      <c r="H48341"/>
      <c r="I48341"/>
      <c r="J48341"/>
      <c r="K48341"/>
      <c r="L48341"/>
      <c r="O48341"/>
      <c r="P48341"/>
      <c r="Q48341"/>
      <c r="R48341"/>
    </row>
    <row r="48342" spans="3:18" x14ac:dyDescent="0.2">
      <c r="C48342"/>
      <c r="E48342"/>
      <c r="F48342"/>
      <c r="G48342"/>
      <c r="H48342"/>
      <c r="I48342"/>
      <c r="J48342"/>
      <c r="K48342"/>
      <c r="L48342"/>
      <c r="O48342"/>
      <c r="P48342"/>
      <c r="Q48342"/>
      <c r="R48342"/>
    </row>
    <row r="48343" spans="3:18" x14ac:dyDescent="0.2">
      <c r="C48343"/>
      <c r="E48343"/>
      <c r="F48343"/>
      <c r="G48343"/>
      <c r="H48343"/>
      <c r="I48343"/>
      <c r="J48343"/>
      <c r="K48343"/>
      <c r="L48343"/>
      <c r="O48343"/>
      <c r="P48343"/>
      <c r="Q48343"/>
      <c r="R48343"/>
    </row>
    <row r="48344" spans="3:18" x14ac:dyDescent="0.2">
      <c r="C48344"/>
      <c r="E48344"/>
      <c r="F48344"/>
      <c r="G48344"/>
      <c r="H48344"/>
      <c r="I48344"/>
      <c r="J48344"/>
      <c r="K48344"/>
      <c r="L48344"/>
      <c r="O48344"/>
      <c r="P48344"/>
      <c r="Q48344"/>
      <c r="R48344"/>
    </row>
    <row r="48345" spans="3:18" x14ac:dyDescent="0.2">
      <c r="C48345"/>
      <c r="E48345"/>
      <c r="F48345"/>
      <c r="G48345"/>
      <c r="H48345"/>
      <c r="I48345"/>
      <c r="J48345"/>
      <c r="K48345"/>
      <c r="L48345"/>
      <c r="O48345"/>
      <c r="P48345"/>
      <c r="Q48345"/>
      <c r="R48345"/>
    </row>
    <row r="48346" spans="3:18" x14ac:dyDescent="0.2">
      <c r="C48346"/>
      <c r="E48346"/>
      <c r="F48346"/>
      <c r="G48346"/>
      <c r="H48346"/>
      <c r="I48346"/>
      <c r="J48346"/>
      <c r="K48346"/>
      <c r="L48346"/>
      <c r="O48346"/>
      <c r="P48346"/>
      <c r="Q48346"/>
      <c r="R48346"/>
    </row>
    <row r="48347" spans="3:18" x14ac:dyDescent="0.2">
      <c r="C48347"/>
      <c r="E48347"/>
      <c r="F48347"/>
      <c r="G48347"/>
      <c r="H48347"/>
      <c r="I48347"/>
      <c r="J48347"/>
      <c r="K48347"/>
      <c r="L48347"/>
      <c r="O48347"/>
      <c r="P48347"/>
      <c r="Q48347"/>
      <c r="R48347"/>
    </row>
    <row r="48348" spans="3:18" x14ac:dyDescent="0.2">
      <c r="C48348"/>
      <c r="E48348"/>
      <c r="F48348"/>
      <c r="G48348"/>
      <c r="H48348"/>
      <c r="I48348"/>
      <c r="J48348"/>
      <c r="K48348"/>
      <c r="L48348"/>
      <c r="O48348"/>
      <c r="P48348"/>
      <c r="Q48348"/>
      <c r="R48348"/>
    </row>
    <row r="48349" spans="3:18" x14ac:dyDescent="0.2">
      <c r="C48349"/>
      <c r="E48349"/>
      <c r="F48349"/>
      <c r="G48349"/>
      <c r="H48349"/>
      <c r="I48349"/>
      <c r="J48349"/>
      <c r="K48349"/>
      <c r="L48349"/>
      <c r="O48349"/>
      <c r="P48349"/>
      <c r="Q48349"/>
      <c r="R48349"/>
    </row>
    <row r="48350" spans="3:18" x14ac:dyDescent="0.2">
      <c r="C48350"/>
      <c r="E48350"/>
      <c r="F48350"/>
      <c r="G48350"/>
      <c r="H48350"/>
      <c r="I48350"/>
      <c r="J48350"/>
      <c r="K48350"/>
      <c r="L48350"/>
      <c r="O48350"/>
      <c r="P48350"/>
      <c r="Q48350"/>
      <c r="R48350"/>
    </row>
    <row r="48351" spans="3:18" x14ac:dyDescent="0.2">
      <c r="C48351"/>
      <c r="E48351"/>
      <c r="F48351"/>
      <c r="G48351"/>
      <c r="H48351"/>
      <c r="I48351"/>
      <c r="J48351"/>
      <c r="K48351"/>
      <c r="L48351"/>
      <c r="O48351"/>
      <c r="P48351"/>
      <c r="Q48351"/>
      <c r="R48351"/>
    </row>
    <row r="48352" spans="3:18" x14ac:dyDescent="0.2">
      <c r="C48352"/>
      <c r="E48352"/>
      <c r="F48352"/>
      <c r="G48352"/>
      <c r="H48352"/>
      <c r="I48352"/>
      <c r="J48352"/>
      <c r="K48352"/>
      <c r="L48352"/>
      <c r="O48352"/>
      <c r="P48352"/>
      <c r="Q48352"/>
      <c r="R48352"/>
    </row>
    <row r="48353" spans="3:18" x14ac:dyDescent="0.2">
      <c r="C48353"/>
      <c r="E48353"/>
      <c r="F48353"/>
      <c r="G48353"/>
      <c r="H48353"/>
      <c r="I48353"/>
      <c r="J48353"/>
      <c r="K48353"/>
      <c r="L48353"/>
      <c r="O48353"/>
      <c r="P48353"/>
      <c r="Q48353"/>
      <c r="R48353"/>
    </row>
    <row r="48354" spans="3:18" x14ac:dyDescent="0.2">
      <c r="C48354"/>
      <c r="E48354"/>
      <c r="F48354"/>
      <c r="G48354"/>
      <c r="H48354"/>
      <c r="I48354"/>
      <c r="J48354"/>
      <c r="K48354"/>
      <c r="L48354"/>
      <c r="O48354"/>
      <c r="P48354"/>
      <c r="Q48354"/>
      <c r="R48354"/>
    </row>
    <row r="48355" spans="3:18" x14ac:dyDescent="0.2">
      <c r="C48355"/>
      <c r="E48355"/>
      <c r="F48355"/>
      <c r="G48355"/>
      <c r="H48355"/>
      <c r="I48355"/>
      <c r="J48355"/>
      <c r="K48355"/>
      <c r="L48355"/>
      <c r="O48355"/>
      <c r="P48355"/>
      <c r="Q48355"/>
      <c r="R48355"/>
    </row>
    <row r="48356" spans="3:18" x14ac:dyDescent="0.2">
      <c r="C48356"/>
      <c r="E48356"/>
      <c r="F48356"/>
      <c r="G48356"/>
      <c r="H48356"/>
      <c r="I48356"/>
      <c r="J48356"/>
      <c r="K48356"/>
      <c r="L48356"/>
      <c r="O48356"/>
      <c r="P48356"/>
      <c r="Q48356"/>
      <c r="R48356"/>
    </row>
    <row r="48357" spans="3:18" x14ac:dyDescent="0.2">
      <c r="C48357"/>
      <c r="E48357"/>
      <c r="F48357"/>
      <c r="G48357"/>
      <c r="H48357"/>
      <c r="I48357"/>
      <c r="J48357"/>
      <c r="K48357"/>
      <c r="L48357"/>
      <c r="O48357"/>
      <c r="P48357"/>
      <c r="Q48357"/>
      <c r="R48357"/>
    </row>
    <row r="48358" spans="3:18" x14ac:dyDescent="0.2">
      <c r="C48358"/>
      <c r="E48358"/>
      <c r="F48358"/>
      <c r="G48358"/>
      <c r="H48358"/>
      <c r="I48358"/>
      <c r="J48358"/>
      <c r="K48358"/>
      <c r="L48358"/>
      <c r="O48358"/>
      <c r="P48358"/>
      <c r="Q48358"/>
      <c r="R48358"/>
    </row>
    <row r="48359" spans="3:18" x14ac:dyDescent="0.2">
      <c r="C48359"/>
      <c r="E48359"/>
      <c r="F48359"/>
      <c r="G48359"/>
      <c r="H48359"/>
      <c r="I48359"/>
      <c r="J48359"/>
      <c r="K48359"/>
      <c r="L48359"/>
      <c r="O48359"/>
      <c r="P48359"/>
      <c r="Q48359"/>
      <c r="R48359"/>
    </row>
    <row r="48360" spans="3:18" x14ac:dyDescent="0.2">
      <c r="C48360"/>
      <c r="E48360"/>
      <c r="F48360"/>
      <c r="G48360"/>
      <c r="H48360"/>
      <c r="I48360"/>
      <c r="J48360"/>
      <c r="K48360"/>
      <c r="L48360"/>
      <c r="O48360"/>
      <c r="P48360"/>
      <c r="Q48360"/>
      <c r="R48360"/>
    </row>
    <row r="48361" spans="3:18" x14ac:dyDescent="0.2">
      <c r="C48361"/>
      <c r="E48361"/>
      <c r="F48361"/>
      <c r="G48361"/>
      <c r="H48361"/>
      <c r="I48361"/>
      <c r="J48361"/>
      <c r="K48361"/>
      <c r="L48361"/>
      <c r="O48361"/>
      <c r="P48361"/>
      <c r="Q48361"/>
      <c r="R48361"/>
    </row>
    <row r="48362" spans="3:18" x14ac:dyDescent="0.2">
      <c r="C48362"/>
      <c r="E48362"/>
      <c r="F48362"/>
      <c r="G48362"/>
      <c r="H48362"/>
      <c r="I48362"/>
      <c r="J48362"/>
      <c r="K48362"/>
      <c r="L48362"/>
      <c r="O48362"/>
      <c r="P48362"/>
      <c r="Q48362"/>
      <c r="R48362"/>
    </row>
    <row r="48363" spans="3:18" x14ac:dyDescent="0.2">
      <c r="C48363"/>
      <c r="E48363"/>
      <c r="F48363"/>
      <c r="G48363"/>
      <c r="H48363"/>
      <c r="I48363"/>
      <c r="J48363"/>
      <c r="K48363"/>
      <c r="L48363"/>
      <c r="O48363"/>
      <c r="P48363"/>
      <c r="Q48363"/>
      <c r="R48363"/>
    </row>
    <row r="48364" spans="3:18" x14ac:dyDescent="0.2">
      <c r="C48364"/>
      <c r="E48364"/>
      <c r="F48364"/>
      <c r="G48364"/>
      <c r="H48364"/>
      <c r="I48364"/>
      <c r="J48364"/>
      <c r="K48364"/>
      <c r="L48364"/>
      <c r="O48364"/>
      <c r="P48364"/>
      <c r="Q48364"/>
      <c r="R48364"/>
    </row>
    <row r="48365" spans="3:18" x14ac:dyDescent="0.2">
      <c r="C48365"/>
      <c r="E48365"/>
      <c r="F48365"/>
      <c r="G48365"/>
      <c r="H48365"/>
      <c r="I48365"/>
      <c r="J48365"/>
      <c r="K48365"/>
      <c r="L48365"/>
      <c r="O48365"/>
      <c r="P48365"/>
      <c r="Q48365"/>
      <c r="R48365"/>
    </row>
    <row r="48366" spans="3:18" x14ac:dyDescent="0.2">
      <c r="C48366"/>
      <c r="E48366"/>
      <c r="F48366"/>
      <c r="G48366"/>
      <c r="H48366"/>
      <c r="I48366"/>
      <c r="J48366"/>
      <c r="K48366"/>
      <c r="L48366"/>
      <c r="O48366"/>
      <c r="P48366"/>
      <c r="Q48366"/>
      <c r="R48366"/>
    </row>
    <row r="48367" spans="3:18" x14ac:dyDescent="0.2">
      <c r="C48367"/>
      <c r="E48367"/>
      <c r="F48367"/>
      <c r="G48367"/>
      <c r="H48367"/>
      <c r="I48367"/>
      <c r="J48367"/>
      <c r="K48367"/>
      <c r="L48367"/>
      <c r="O48367"/>
      <c r="P48367"/>
      <c r="Q48367"/>
      <c r="R48367"/>
    </row>
    <row r="48368" spans="3:18" x14ac:dyDescent="0.2">
      <c r="C48368"/>
      <c r="E48368"/>
      <c r="F48368"/>
      <c r="G48368"/>
      <c r="H48368"/>
      <c r="I48368"/>
      <c r="J48368"/>
      <c r="K48368"/>
      <c r="L48368"/>
      <c r="O48368"/>
      <c r="P48368"/>
      <c r="Q48368"/>
      <c r="R48368"/>
    </row>
    <row r="48369" spans="3:18" x14ac:dyDescent="0.2">
      <c r="C48369"/>
      <c r="E48369"/>
      <c r="F48369"/>
      <c r="G48369"/>
      <c r="H48369"/>
      <c r="I48369"/>
      <c r="J48369"/>
      <c r="K48369"/>
      <c r="L48369"/>
      <c r="O48369"/>
      <c r="P48369"/>
      <c r="Q48369"/>
      <c r="R48369"/>
    </row>
    <row r="48370" spans="3:18" x14ac:dyDescent="0.2">
      <c r="C48370"/>
      <c r="E48370"/>
      <c r="F48370"/>
      <c r="G48370"/>
      <c r="H48370"/>
      <c r="I48370"/>
      <c r="J48370"/>
      <c r="K48370"/>
      <c r="L48370"/>
      <c r="O48370"/>
      <c r="P48370"/>
      <c r="Q48370"/>
      <c r="R48370"/>
    </row>
    <row r="48371" spans="3:18" x14ac:dyDescent="0.2">
      <c r="C48371"/>
      <c r="E48371"/>
      <c r="F48371"/>
      <c r="G48371"/>
      <c r="H48371"/>
      <c r="I48371"/>
      <c r="J48371"/>
      <c r="K48371"/>
      <c r="L48371"/>
      <c r="O48371"/>
      <c r="P48371"/>
      <c r="Q48371"/>
      <c r="R48371"/>
    </row>
    <row r="48372" spans="3:18" x14ac:dyDescent="0.2">
      <c r="C48372"/>
      <c r="E48372"/>
      <c r="F48372"/>
      <c r="G48372"/>
      <c r="H48372"/>
      <c r="I48372"/>
      <c r="J48372"/>
      <c r="K48372"/>
      <c r="L48372"/>
      <c r="O48372"/>
      <c r="P48372"/>
      <c r="Q48372"/>
      <c r="R48372"/>
    </row>
    <row r="48373" spans="3:18" x14ac:dyDescent="0.2">
      <c r="C48373"/>
      <c r="E48373"/>
      <c r="F48373"/>
      <c r="G48373"/>
      <c r="H48373"/>
      <c r="I48373"/>
      <c r="J48373"/>
      <c r="K48373"/>
      <c r="L48373"/>
      <c r="O48373"/>
      <c r="P48373"/>
      <c r="Q48373"/>
      <c r="R48373"/>
    </row>
    <row r="48374" spans="3:18" x14ac:dyDescent="0.2">
      <c r="C48374"/>
      <c r="E48374"/>
      <c r="F48374"/>
      <c r="G48374"/>
      <c r="H48374"/>
      <c r="I48374"/>
      <c r="J48374"/>
      <c r="K48374"/>
      <c r="L48374"/>
      <c r="O48374"/>
      <c r="P48374"/>
      <c r="Q48374"/>
      <c r="R48374"/>
    </row>
    <row r="48375" spans="3:18" x14ac:dyDescent="0.2">
      <c r="C48375"/>
      <c r="E48375"/>
      <c r="F48375"/>
      <c r="G48375"/>
      <c r="H48375"/>
      <c r="I48375"/>
      <c r="J48375"/>
      <c r="K48375"/>
      <c r="L48375"/>
      <c r="O48375"/>
      <c r="P48375"/>
      <c r="Q48375"/>
      <c r="R48375"/>
    </row>
    <row r="48376" spans="3:18" x14ac:dyDescent="0.2">
      <c r="C48376"/>
      <c r="E48376"/>
      <c r="F48376"/>
      <c r="G48376"/>
      <c r="H48376"/>
      <c r="I48376"/>
      <c r="J48376"/>
      <c r="K48376"/>
      <c r="L48376"/>
      <c r="O48376"/>
      <c r="P48376"/>
      <c r="Q48376"/>
      <c r="R48376"/>
    </row>
    <row r="48377" spans="3:18" x14ac:dyDescent="0.2">
      <c r="C48377"/>
      <c r="E48377"/>
      <c r="F48377"/>
      <c r="G48377"/>
      <c r="H48377"/>
      <c r="I48377"/>
      <c r="J48377"/>
      <c r="K48377"/>
      <c r="L48377"/>
      <c r="O48377"/>
      <c r="P48377"/>
      <c r="Q48377"/>
      <c r="R48377"/>
    </row>
    <row r="48378" spans="3:18" x14ac:dyDescent="0.2">
      <c r="C48378"/>
      <c r="E48378"/>
      <c r="F48378"/>
      <c r="G48378"/>
      <c r="H48378"/>
      <c r="I48378"/>
      <c r="J48378"/>
      <c r="K48378"/>
      <c r="L48378"/>
      <c r="O48378"/>
      <c r="P48378"/>
      <c r="Q48378"/>
      <c r="R48378"/>
    </row>
    <row r="48379" spans="3:18" x14ac:dyDescent="0.2">
      <c r="C48379"/>
      <c r="E48379"/>
      <c r="F48379"/>
      <c r="G48379"/>
      <c r="H48379"/>
      <c r="I48379"/>
      <c r="J48379"/>
      <c r="K48379"/>
      <c r="L48379"/>
      <c r="O48379"/>
      <c r="P48379"/>
      <c r="Q48379"/>
      <c r="R48379"/>
    </row>
    <row r="48380" spans="3:18" x14ac:dyDescent="0.2">
      <c r="C48380"/>
      <c r="E48380"/>
      <c r="F48380"/>
      <c r="G48380"/>
      <c r="H48380"/>
      <c r="I48380"/>
      <c r="J48380"/>
      <c r="K48380"/>
      <c r="L48380"/>
      <c r="O48380"/>
      <c r="P48380"/>
      <c r="Q48380"/>
      <c r="R48380"/>
    </row>
    <row r="48381" spans="3:18" x14ac:dyDescent="0.2">
      <c r="C48381"/>
      <c r="E48381"/>
      <c r="F48381"/>
      <c r="G48381"/>
      <c r="H48381"/>
      <c r="I48381"/>
      <c r="J48381"/>
      <c r="K48381"/>
      <c r="L48381"/>
      <c r="O48381"/>
      <c r="P48381"/>
      <c r="Q48381"/>
      <c r="R48381"/>
    </row>
    <row r="48382" spans="3:18" x14ac:dyDescent="0.2">
      <c r="C48382"/>
      <c r="E48382"/>
      <c r="F48382"/>
      <c r="G48382"/>
      <c r="H48382"/>
      <c r="I48382"/>
      <c r="J48382"/>
      <c r="K48382"/>
      <c r="L48382"/>
      <c r="O48382"/>
      <c r="P48382"/>
      <c r="Q48382"/>
      <c r="R48382"/>
    </row>
    <row r="48383" spans="3:18" x14ac:dyDescent="0.2">
      <c r="C48383"/>
      <c r="E48383"/>
      <c r="F48383"/>
      <c r="G48383"/>
      <c r="H48383"/>
      <c r="I48383"/>
      <c r="J48383"/>
      <c r="K48383"/>
      <c r="L48383"/>
      <c r="O48383"/>
      <c r="P48383"/>
      <c r="Q48383"/>
      <c r="R48383"/>
    </row>
    <row r="48384" spans="3:18" x14ac:dyDescent="0.2">
      <c r="C48384"/>
      <c r="E48384"/>
      <c r="F48384"/>
      <c r="G48384"/>
      <c r="H48384"/>
      <c r="I48384"/>
      <c r="J48384"/>
      <c r="K48384"/>
      <c r="L48384"/>
      <c r="O48384"/>
      <c r="P48384"/>
      <c r="Q48384"/>
      <c r="R48384"/>
    </row>
    <row r="48385" spans="3:18" x14ac:dyDescent="0.2">
      <c r="C48385"/>
      <c r="E48385"/>
      <c r="F48385"/>
      <c r="G48385"/>
      <c r="H48385"/>
      <c r="I48385"/>
      <c r="J48385"/>
      <c r="K48385"/>
      <c r="L48385"/>
      <c r="O48385"/>
      <c r="P48385"/>
      <c r="Q48385"/>
      <c r="R48385"/>
    </row>
    <row r="48386" spans="3:18" x14ac:dyDescent="0.2">
      <c r="C48386"/>
      <c r="E48386"/>
      <c r="F48386"/>
      <c r="G48386"/>
      <c r="H48386"/>
      <c r="I48386"/>
      <c r="J48386"/>
      <c r="K48386"/>
      <c r="L48386"/>
      <c r="O48386"/>
      <c r="P48386"/>
      <c r="Q48386"/>
      <c r="R48386"/>
    </row>
    <row r="48387" spans="3:18" x14ac:dyDescent="0.2">
      <c r="C48387"/>
      <c r="E48387"/>
      <c r="F48387"/>
      <c r="G48387"/>
      <c r="H48387"/>
      <c r="I48387"/>
      <c r="J48387"/>
      <c r="K48387"/>
      <c r="L48387"/>
      <c r="O48387"/>
      <c r="P48387"/>
      <c r="Q48387"/>
      <c r="R48387"/>
    </row>
    <row r="48388" spans="3:18" x14ac:dyDescent="0.2">
      <c r="C48388"/>
      <c r="E48388"/>
      <c r="F48388"/>
      <c r="G48388"/>
      <c r="H48388"/>
      <c r="I48388"/>
      <c r="J48388"/>
      <c r="K48388"/>
      <c r="L48388"/>
      <c r="O48388"/>
      <c r="P48388"/>
      <c r="Q48388"/>
      <c r="R48388"/>
    </row>
    <row r="48389" spans="3:18" x14ac:dyDescent="0.2">
      <c r="C48389"/>
      <c r="E48389"/>
      <c r="F48389"/>
      <c r="G48389"/>
      <c r="H48389"/>
      <c r="I48389"/>
      <c r="J48389"/>
      <c r="K48389"/>
      <c r="L48389"/>
      <c r="O48389"/>
      <c r="P48389"/>
      <c r="Q48389"/>
      <c r="R48389"/>
    </row>
    <row r="48390" spans="3:18" x14ac:dyDescent="0.2">
      <c r="C48390"/>
      <c r="E48390"/>
      <c r="F48390"/>
      <c r="G48390"/>
      <c r="H48390"/>
      <c r="I48390"/>
      <c r="J48390"/>
      <c r="K48390"/>
      <c r="L48390"/>
      <c r="O48390"/>
      <c r="P48390"/>
      <c r="Q48390"/>
      <c r="R48390"/>
    </row>
    <row r="48391" spans="3:18" x14ac:dyDescent="0.2">
      <c r="C48391"/>
      <c r="E48391"/>
      <c r="F48391"/>
      <c r="G48391"/>
      <c r="H48391"/>
      <c r="I48391"/>
      <c r="J48391"/>
      <c r="K48391"/>
      <c r="L48391"/>
      <c r="O48391"/>
      <c r="P48391"/>
      <c r="Q48391"/>
      <c r="R48391"/>
    </row>
    <row r="48392" spans="3:18" x14ac:dyDescent="0.2">
      <c r="C48392"/>
      <c r="E48392"/>
      <c r="F48392"/>
      <c r="G48392"/>
      <c r="H48392"/>
      <c r="I48392"/>
      <c r="J48392"/>
      <c r="K48392"/>
      <c r="L48392"/>
      <c r="O48392"/>
      <c r="P48392"/>
      <c r="Q48392"/>
      <c r="R48392"/>
    </row>
    <row r="48393" spans="3:18" x14ac:dyDescent="0.2">
      <c r="C48393"/>
      <c r="E48393"/>
      <c r="F48393"/>
      <c r="G48393"/>
      <c r="H48393"/>
      <c r="I48393"/>
      <c r="J48393"/>
      <c r="K48393"/>
      <c r="L48393"/>
      <c r="O48393"/>
      <c r="P48393"/>
      <c r="Q48393"/>
      <c r="R48393"/>
    </row>
    <row r="48394" spans="3:18" x14ac:dyDescent="0.2">
      <c r="C48394"/>
      <c r="E48394"/>
      <c r="F48394"/>
      <c r="G48394"/>
      <c r="H48394"/>
      <c r="I48394"/>
      <c r="J48394"/>
      <c r="K48394"/>
      <c r="L48394"/>
      <c r="O48394"/>
      <c r="P48394"/>
      <c r="Q48394"/>
      <c r="R48394"/>
    </row>
    <row r="48395" spans="3:18" x14ac:dyDescent="0.2">
      <c r="C48395"/>
      <c r="E48395"/>
      <c r="F48395"/>
      <c r="G48395"/>
      <c r="H48395"/>
      <c r="I48395"/>
      <c r="J48395"/>
      <c r="K48395"/>
      <c r="L48395"/>
      <c r="O48395"/>
      <c r="P48395"/>
      <c r="Q48395"/>
      <c r="R48395"/>
    </row>
    <row r="48396" spans="3:18" x14ac:dyDescent="0.2">
      <c r="C48396"/>
      <c r="E48396"/>
      <c r="F48396"/>
      <c r="G48396"/>
      <c r="H48396"/>
      <c r="I48396"/>
      <c r="J48396"/>
      <c r="K48396"/>
      <c r="L48396"/>
      <c r="O48396"/>
      <c r="P48396"/>
      <c r="Q48396"/>
      <c r="R48396"/>
    </row>
    <row r="48397" spans="3:18" x14ac:dyDescent="0.2">
      <c r="C48397"/>
      <c r="E48397"/>
      <c r="F48397"/>
      <c r="G48397"/>
      <c r="H48397"/>
      <c r="I48397"/>
      <c r="J48397"/>
      <c r="K48397"/>
      <c r="L48397"/>
      <c r="O48397"/>
      <c r="P48397"/>
      <c r="Q48397"/>
      <c r="R48397"/>
    </row>
    <row r="48398" spans="3:18" x14ac:dyDescent="0.2">
      <c r="C48398"/>
      <c r="E48398"/>
      <c r="F48398"/>
      <c r="G48398"/>
      <c r="H48398"/>
      <c r="I48398"/>
      <c r="J48398"/>
      <c r="K48398"/>
      <c r="L48398"/>
      <c r="O48398"/>
      <c r="P48398"/>
      <c r="Q48398"/>
      <c r="R48398"/>
    </row>
    <row r="48399" spans="3:18" x14ac:dyDescent="0.2">
      <c r="C48399"/>
      <c r="E48399"/>
      <c r="F48399"/>
      <c r="G48399"/>
      <c r="H48399"/>
      <c r="I48399"/>
      <c r="J48399"/>
      <c r="K48399"/>
      <c r="L48399"/>
      <c r="O48399"/>
      <c r="P48399"/>
      <c r="Q48399"/>
      <c r="R48399"/>
    </row>
    <row r="48400" spans="3:18" x14ac:dyDescent="0.2">
      <c r="C48400"/>
      <c r="E48400"/>
      <c r="F48400"/>
      <c r="G48400"/>
      <c r="H48400"/>
      <c r="I48400"/>
      <c r="J48400"/>
      <c r="K48400"/>
      <c r="L48400"/>
      <c r="O48400"/>
      <c r="P48400"/>
      <c r="Q48400"/>
      <c r="R48400"/>
    </row>
    <row r="48401" spans="3:18" x14ac:dyDescent="0.2">
      <c r="C48401"/>
      <c r="E48401"/>
      <c r="F48401"/>
      <c r="G48401"/>
      <c r="H48401"/>
      <c r="I48401"/>
      <c r="J48401"/>
      <c r="K48401"/>
      <c r="L48401"/>
      <c r="O48401"/>
      <c r="P48401"/>
      <c r="Q48401"/>
      <c r="R48401"/>
    </row>
    <row r="48402" spans="3:18" x14ac:dyDescent="0.2">
      <c r="C48402"/>
      <c r="E48402"/>
      <c r="F48402"/>
      <c r="G48402"/>
      <c r="H48402"/>
      <c r="I48402"/>
      <c r="J48402"/>
      <c r="K48402"/>
      <c r="L48402"/>
      <c r="O48402"/>
      <c r="P48402"/>
      <c r="Q48402"/>
      <c r="R48402"/>
    </row>
    <row r="48403" spans="3:18" x14ac:dyDescent="0.2">
      <c r="C48403"/>
      <c r="E48403"/>
      <c r="F48403"/>
      <c r="G48403"/>
      <c r="H48403"/>
      <c r="I48403"/>
      <c r="J48403"/>
      <c r="K48403"/>
      <c r="L48403"/>
      <c r="O48403"/>
      <c r="P48403"/>
      <c r="Q48403"/>
      <c r="R48403"/>
    </row>
    <row r="48404" spans="3:18" x14ac:dyDescent="0.2">
      <c r="C48404"/>
      <c r="E48404"/>
      <c r="F48404"/>
      <c r="G48404"/>
      <c r="H48404"/>
      <c r="I48404"/>
      <c r="J48404"/>
      <c r="K48404"/>
      <c r="L48404"/>
      <c r="O48404"/>
      <c r="P48404"/>
      <c r="Q48404"/>
      <c r="R48404"/>
    </row>
    <row r="48405" spans="3:18" x14ac:dyDescent="0.2">
      <c r="C48405"/>
      <c r="E48405"/>
      <c r="F48405"/>
      <c r="G48405"/>
      <c r="H48405"/>
      <c r="I48405"/>
      <c r="J48405"/>
      <c r="K48405"/>
      <c r="L48405"/>
      <c r="O48405"/>
      <c r="P48405"/>
      <c r="Q48405"/>
      <c r="R48405"/>
    </row>
    <row r="48406" spans="3:18" x14ac:dyDescent="0.2">
      <c r="C48406"/>
      <c r="E48406"/>
      <c r="F48406"/>
      <c r="G48406"/>
      <c r="H48406"/>
      <c r="I48406"/>
      <c r="J48406"/>
      <c r="K48406"/>
      <c r="L48406"/>
      <c r="O48406"/>
      <c r="P48406"/>
      <c r="Q48406"/>
      <c r="R48406"/>
    </row>
    <row r="48407" spans="3:18" x14ac:dyDescent="0.2">
      <c r="C48407"/>
      <c r="E48407"/>
      <c r="F48407"/>
      <c r="G48407"/>
      <c r="H48407"/>
      <c r="I48407"/>
      <c r="J48407"/>
      <c r="K48407"/>
      <c r="L48407"/>
      <c r="O48407"/>
      <c r="P48407"/>
      <c r="Q48407"/>
      <c r="R48407"/>
    </row>
    <row r="48408" spans="3:18" x14ac:dyDescent="0.2">
      <c r="C48408"/>
      <c r="E48408"/>
      <c r="F48408"/>
      <c r="G48408"/>
      <c r="H48408"/>
      <c r="I48408"/>
      <c r="J48408"/>
      <c r="K48408"/>
      <c r="L48408"/>
      <c r="O48408"/>
      <c r="P48408"/>
      <c r="Q48408"/>
      <c r="R48408"/>
    </row>
    <row r="48409" spans="3:18" x14ac:dyDescent="0.2">
      <c r="C48409"/>
      <c r="E48409"/>
      <c r="F48409"/>
      <c r="G48409"/>
      <c r="H48409"/>
      <c r="I48409"/>
      <c r="J48409"/>
      <c r="K48409"/>
      <c r="L48409"/>
      <c r="O48409"/>
      <c r="P48409"/>
      <c r="Q48409"/>
      <c r="R48409"/>
    </row>
    <row r="48410" spans="3:18" x14ac:dyDescent="0.2">
      <c r="C48410"/>
      <c r="E48410"/>
      <c r="F48410"/>
      <c r="G48410"/>
      <c r="H48410"/>
      <c r="I48410"/>
      <c r="J48410"/>
      <c r="K48410"/>
      <c r="L48410"/>
      <c r="O48410"/>
      <c r="P48410"/>
      <c r="Q48410"/>
      <c r="R48410"/>
    </row>
    <row r="48411" spans="3:18" x14ac:dyDescent="0.2">
      <c r="C48411"/>
      <c r="E48411"/>
      <c r="F48411"/>
      <c r="G48411"/>
      <c r="H48411"/>
      <c r="I48411"/>
      <c r="J48411"/>
      <c r="K48411"/>
      <c r="L48411"/>
      <c r="O48411"/>
      <c r="P48411"/>
      <c r="Q48411"/>
      <c r="R48411"/>
    </row>
    <row r="48412" spans="3:18" x14ac:dyDescent="0.2">
      <c r="C48412"/>
      <c r="E48412"/>
      <c r="F48412"/>
      <c r="G48412"/>
      <c r="H48412"/>
      <c r="I48412"/>
      <c r="J48412"/>
      <c r="K48412"/>
      <c r="L48412"/>
      <c r="O48412"/>
      <c r="P48412"/>
      <c r="Q48412"/>
      <c r="R48412"/>
    </row>
    <row r="48413" spans="3:18" x14ac:dyDescent="0.2">
      <c r="C48413"/>
      <c r="E48413"/>
      <c r="F48413"/>
      <c r="G48413"/>
      <c r="H48413"/>
      <c r="I48413"/>
      <c r="J48413"/>
      <c r="K48413"/>
      <c r="L48413"/>
      <c r="O48413"/>
      <c r="P48413"/>
      <c r="Q48413"/>
      <c r="R48413"/>
    </row>
    <row r="48414" spans="3:18" x14ac:dyDescent="0.2">
      <c r="C48414"/>
      <c r="E48414"/>
      <c r="F48414"/>
      <c r="G48414"/>
      <c r="H48414"/>
      <c r="I48414"/>
      <c r="J48414"/>
      <c r="K48414"/>
      <c r="L48414"/>
      <c r="O48414"/>
      <c r="P48414"/>
      <c r="Q48414"/>
      <c r="R48414"/>
    </row>
    <row r="48415" spans="3:18" x14ac:dyDescent="0.2">
      <c r="C48415"/>
      <c r="E48415"/>
      <c r="F48415"/>
      <c r="G48415"/>
      <c r="H48415"/>
      <c r="I48415"/>
      <c r="J48415"/>
      <c r="K48415"/>
      <c r="L48415"/>
      <c r="O48415"/>
      <c r="P48415"/>
      <c r="Q48415"/>
      <c r="R48415"/>
    </row>
    <row r="48416" spans="3:18" x14ac:dyDescent="0.2">
      <c r="C48416"/>
      <c r="E48416"/>
      <c r="F48416"/>
      <c r="G48416"/>
      <c r="H48416"/>
      <c r="I48416"/>
      <c r="J48416"/>
      <c r="K48416"/>
      <c r="L48416"/>
      <c r="O48416"/>
      <c r="P48416"/>
      <c r="Q48416"/>
      <c r="R48416"/>
    </row>
    <row r="48417" spans="3:18" x14ac:dyDescent="0.2">
      <c r="C48417"/>
      <c r="E48417"/>
      <c r="F48417"/>
      <c r="G48417"/>
      <c r="H48417"/>
      <c r="I48417"/>
      <c r="J48417"/>
      <c r="K48417"/>
      <c r="L48417"/>
      <c r="O48417"/>
      <c r="P48417"/>
      <c r="Q48417"/>
      <c r="R48417"/>
    </row>
    <row r="48418" spans="3:18" x14ac:dyDescent="0.2">
      <c r="C48418"/>
      <c r="E48418"/>
      <c r="F48418"/>
      <c r="G48418"/>
      <c r="H48418"/>
      <c r="I48418"/>
      <c r="J48418"/>
      <c r="K48418"/>
      <c r="L48418"/>
      <c r="O48418"/>
      <c r="P48418"/>
      <c r="Q48418"/>
      <c r="R48418"/>
    </row>
    <row r="48419" spans="3:18" x14ac:dyDescent="0.2">
      <c r="C48419"/>
      <c r="E48419"/>
      <c r="F48419"/>
      <c r="G48419"/>
      <c r="H48419"/>
      <c r="I48419"/>
      <c r="J48419"/>
      <c r="K48419"/>
      <c r="L48419"/>
      <c r="O48419"/>
      <c r="P48419"/>
      <c r="Q48419"/>
      <c r="R48419"/>
    </row>
    <row r="48420" spans="3:18" x14ac:dyDescent="0.2">
      <c r="C48420"/>
      <c r="E48420"/>
      <c r="F48420"/>
      <c r="G48420"/>
      <c r="H48420"/>
      <c r="I48420"/>
      <c r="J48420"/>
      <c r="K48420"/>
      <c r="L48420"/>
      <c r="O48420"/>
      <c r="P48420"/>
      <c r="Q48420"/>
      <c r="R48420"/>
    </row>
    <row r="48421" spans="3:18" x14ac:dyDescent="0.2">
      <c r="C48421"/>
      <c r="E48421"/>
      <c r="F48421"/>
      <c r="G48421"/>
      <c r="H48421"/>
      <c r="I48421"/>
      <c r="J48421"/>
      <c r="K48421"/>
      <c r="L48421"/>
      <c r="O48421"/>
      <c r="P48421"/>
      <c r="Q48421"/>
      <c r="R48421"/>
    </row>
    <row r="48422" spans="3:18" x14ac:dyDescent="0.2">
      <c r="C48422"/>
      <c r="E48422"/>
      <c r="F48422"/>
      <c r="G48422"/>
      <c r="H48422"/>
      <c r="I48422"/>
      <c r="J48422"/>
      <c r="K48422"/>
      <c r="L48422"/>
      <c r="O48422"/>
      <c r="P48422"/>
      <c r="Q48422"/>
      <c r="R48422"/>
    </row>
    <row r="48423" spans="3:18" x14ac:dyDescent="0.2">
      <c r="C48423"/>
      <c r="E48423"/>
      <c r="F48423"/>
      <c r="G48423"/>
      <c r="H48423"/>
      <c r="I48423"/>
      <c r="J48423"/>
      <c r="K48423"/>
      <c r="L48423"/>
      <c r="O48423"/>
      <c r="P48423"/>
      <c r="Q48423"/>
      <c r="R48423"/>
    </row>
    <row r="48424" spans="3:18" x14ac:dyDescent="0.2">
      <c r="C48424"/>
      <c r="E48424"/>
      <c r="F48424"/>
      <c r="G48424"/>
      <c r="H48424"/>
      <c r="I48424"/>
      <c r="J48424"/>
      <c r="K48424"/>
      <c r="L48424"/>
      <c r="O48424"/>
      <c r="P48424"/>
      <c r="Q48424"/>
      <c r="R48424"/>
    </row>
    <row r="48425" spans="3:18" x14ac:dyDescent="0.2">
      <c r="C48425"/>
      <c r="E48425"/>
      <c r="F48425"/>
      <c r="G48425"/>
      <c r="H48425"/>
      <c r="I48425"/>
      <c r="J48425"/>
      <c r="K48425"/>
      <c r="L48425"/>
      <c r="O48425"/>
      <c r="P48425"/>
      <c r="Q48425"/>
      <c r="R48425"/>
    </row>
    <row r="48426" spans="3:18" x14ac:dyDescent="0.2">
      <c r="C48426"/>
      <c r="E48426"/>
      <c r="F48426"/>
      <c r="G48426"/>
      <c r="H48426"/>
      <c r="I48426"/>
      <c r="J48426"/>
      <c r="K48426"/>
      <c r="L48426"/>
      <c r="O48426"/>
      <c r="P48426"/>
      <c r="Q48426"/>
      <c r="R48426"/>
    </row>
    <row r="48427" spans="3:18" x14ac:dyDescent="0.2">
      <c r="C48427"/>
      <c r="E48427"/>
      <c r="F48427"/>
      <c r="G48427"/>
      <c r="H48427"/>
      <c r="I48427"/>
      <c r="J48427"/>
      <c r="K48427"/>
      <c r="L48427"/>
      <c r="O48427"/>
      <c r="P48427"/>
      <c r="Q48427"/>
      <c r="R48427"/>
    </row>
    <row r="48428" spans="3:18" x14ac:dyDescent="0.2">
      <c r="C48428"/>
      <c r="E48428"/>
      <c r="F48428"/>
      <c r="G48428"/>
      <c r="H48428"/>
      <c r="I48428"/>
      <c r="J48428"/>
      <c r="K48428"/>
      <c r="L48428"/>
      <c r="O48428"/>
      <c r="P48428"/>
      <c r="Q48428"/>
      <c r="R48428"/>
    </row>
    <row r="48429" spans="3:18" x14ac:dyDescent="0.2">
      <c r="C48429"/>
      <c r="E48429"/>
      <c r="F48429"/>
      <c r="G48429"/>
      <c r="H48429"/>
      <c r="I48429"/>
      <c r="J48429"/>
      <c r="K48429"/>
      <c r="L48429"/>
      <c r="O48429"/>
      <c r="P48429"/>
      <c r="Q48429"/>
      <c r="R48429"/>
    </row>
    <row r="48430" spans="3:18" x14ac:dyDescent="0.2">
      <c r="C48430"/>
      <c r="E48430"/>
      <c r="F48430"/>
      <c r="G48430"/>
      <c r="H48430"/>
      <c r="I48430"/>
      <c r="J48430"/>
      <c r="K48430"/>
      <c r="L48430"/>
      <c r="O48430"/>
      <c r="P48430"/>
      <c r="Q48430"/>
      <c r="R48430"/>
    </row>
    <row r="48431" spans="3:18" x14ac:dyDescent="0.2">
      <c r="C48431"/>
      <c r="E48431"/>
      <c r="F48431"/>
      <c r="G48431"/>
      <c r="H48431"/>
      <c r="I48431"/>
      <c r="J48431"/>
      <c r="K48431"/>
      <c r="L48431"/>
      <c r="O48431"/>
      <c r="P48431"/>
      <c r="Q48431"/>
      <c r="R48431"/>
    </row>
    <row r="48432" spans="3:18" x14ac:dyDescent="0.2">
      <c r="C48432"/>
      <c r="E48432"/>
      <c r="F48432"/>
      <c r="G48432"/>
      <c r="H48432"/>
      <c r="I48432"/>
      <c r="J48432"/>
      <c r="K48432"/>
      <c r="L48432"/>
      <c r="O48432"/>
      <c r="P48432"/>
      <c r="Q48432"/>
      <c r="R48432"/>
    </row>
    <row r="48433" spans="3:18" x14ac:dyDescent="0.2">
      <c r="C48433"/>
      <c r="E48433"/>
      <c r="F48433"/>
      <c r="G48433"/>
      <c r="H48433"/>
      <c r="I48433"/>
      <c r="J48433"/>
      <c r="K48433"/>
      <c r="L48433"/>
      <c r="O48433"/>
      <c r="P48433"/>
      <c r="Q48433"/>
      <c r="R48433"/>
    </row>
    <row r="48434" spans="3:18" x14ac:dyDescent="0.2">
      <c r="C48434"/>
      <c r="E48434"/>
      <c r="F48434"/>
      <c r="G48434"/>
      <c r="H48434"/>
      <c r="I48434"/>
      <c r="J48434"/>
      <c r="K48434"/>
      <c r="L48434"/>
      <c r="O48434"/>
      <c r="P48434"/>
      <c r="Q48434"/>
      <c r="R48434"/>
    </row>
    <row r="48435" spans="3:18" x14ac:dyDescent="0.2">
      <c r="C48435"/>
      <c r="E48435"/>
      <c r="F48435"/>
      <c r="G48435"/>
      <c r="H48435"/>
      <c r="I48435"/>
      <c r="J48435"/>
      <c r="K48435"/>
      <c r="L48435"/>
      <c r="O48435"/>
      <c r="P48435"/>
      <c r="Q48435"/>
      <c r="R48435"/>
    </row>
    <row r="48436" spans="3:18" x14ac:dyDescent="0.2">
      <c r="C48436"/>
      <c r="E48436"/>
      <c r="F48436"/>
      <c r="G48436"/>
      <c r="H48436"/>
      <c r="I48436"/>
      <c r="J48436"/>
      <c r="K48436"/>
      <c r="L48436"/>
      <c r="O48436"/>
      <c r="P48436"/>
      <c r="Q48436"/>
      <c r="R48436"/>
    </row>
    <row r="48437" spans="3:18" x14ac:dyDescent="0.2">
      <c r="C48437"/>
      <c r="E48437"/>
      <c r="F48437"/>
      <c r="G48437"/>
      <c r="H48437"/>
      <c r="I48437"/>
      <c r="J48437"/>
      <c r="K48437"/>
      <c r="L48437"/>
      <c r="O48437"/>
      <c r="P48437"/>
      <c r="Q48437"/>
      <c r="R48437"/>
    </row>
    <row r="48438" spans="3:18" x14ac:dyDescent="0.2">
      <c r="C48438"/>
      <c r="E48438"/>
      <c r="F48438"/>
      <c r="G48438"/>
      <c r="H48438"/>
      <c r="I48438"/>
      <c r="J48438"/>
      <c r="K48438"/>
      <c r="L48438"/>
      <c r="O48438"/>
      <c r="P48438"/>
      <c r="Q48438"/>
      <c r="R48438"/>
    </row>
    <row r="48439" spans="3:18" x14ac:dyDescent="0.2">
      <c r="C48439"/>
      <c r="E48439"/>
      <c r="F48439"/>
      <c r="G48439"/>
      <c r="H48439"/>
      <c r="I48439"/>
      <c r="J48439"/>
      <c r="K48439"/>
      <c r="L48439"/>
      <c r="O48439"/>
      <c r="P48439"/>
      <c r="Q48439"/>
      <c r="R48439"/>
    </row>
    <row r="48440" spans="3:18" x14ac:dyDescent="0.2">
      <c r="C48440"/>
      <c r="E48440"/>
      <c r="F48440"/>
      <c r="G48440"/>
      <c r="H48440"/>
      <c r="I48440"/>
      <c r="J48440"/>
      <c r="K48440"/>
      <c r="L48440"/>
      <c r="O48440"/>
      <c r="P48440"/>
      <c r="Q48440"/>
      <c r="R48440"/>
    </row>
    <row r="48441" spans="3:18" x14ac:dyDescent="0.2">
      <c r="C48441"/>
      <c r="E48441"/>
      <c r="F48441"/>
      <c r="G48441"/>
      <c r="H48441"/>
      <c r="I48441"/>
      <c r="J48441"/>
      <c r="K48441"/>
      <c r="L48441"/>
      <c r="O48441"/>
      <c r="P48441"/>
      <c r="Q48441"/>
      <c r="R48441"/>
    </row>
    <row r="48442" spans="3:18" x14ac:dyDescent="0.2">
      <c r="C48442"/>
      <c r="E48442"/>
      <c r="F48442"/>
      <c r="G48442"/>
      <c r="H48442"/>
      <c r="I48442"/>
      <c r="J48442"/>
      <c r="K48442"/>
      <c r="L48442"/>
      <c r="O48442"/>
      <c r="P48442"/>
      <c r="Q48442"/>
      <c r="R48442"/>
    </row>
    <row r="48443" spans="3:18" x14ac:dyDescent="0.2">
      <c r="C48443"/>
      <c r="E48443"/>
      <c r="F48443"/>
      <c r="G48443"/>
      <c r="H48443"/>
      <c r="I48443"/>
      <c r="J48443"/>
      <c r="K48443"/>
      <c r="L48443"/>
      <c r="O48443"/>
      <c r="P48443"/>
      <c r="Q48443"/>
      <c r="R48443"/>
    </row>
    <row r="48444" spans="3:18" x14ac:dyDescent="0.2">
      <c r="C48444"/>
      <c r="E48444"/>
      <c r="F48444"/>
      <c r="G48444"/>
      <c r="H48444"/>
      <c r="I48444"/>
      <c r="J48444"/>
      <c r="K48444"/>
      <c r="L48444"/>
      <c r="O48444"/>
      <c r="P48444"/>
      <c r="Q48444"/>
      <c r="R48444"/>
    </row>
    <row r="48445" spans="3:18" x14ac:dyDescent="0.2">
      <c r="C48445"/>
      <c r="E48445"/>
      <c r="F48445"/>
      <c r="G48445"/>
      <c r="H48445"/>
      <c r="I48445"/>
      <c r="J48445"/>
      <c r="K48445"/>
      <c r="L48445"/>
      <c r="O48445"/>
      <c r="P48445"/>
      <c r="Q48445"/>
      <c r="R48445"/>
    </row>
    <row r="48446" spans="3:18" x14ac:dyDescent="0.2">
      <c r="C48446"/>
      <c r="E48446"/>
      <c r="F48446"/>
      <c r="G48446"/>
      <c r="H48446"/>
      <c r="I48446"/>
      <c r="J48446"/>
      <c r="K48446"/>
      <c r="L48446"/>
      <c r="O48446"/>
      <c r="P48446"/>
      <c r="Q48446"/>
      <c r="R48446"/>
    </row>
    <row r="48447" spans="3:18" x14ac:dyDescent="0.2">
      <c r="C48447"/>
      <c r="E48447"/>
      <c r="F48447"/>
      <c r="G48447"/>
      <c r="H48447"/>
      <c r="I48447"/>
      <c r="J48447"/>
      <c r="K48447"/>
      <c r="L48447"/>
      <c r="O48447"/>
      <c r="P48447"/>
      <c r="Q48447"/>
      <c r="R48447"/>
    </row>
    <row r="48448" spans="3:18" x14ac:dyDescent="0.2">
      <c r="C48448"/>
      <c r="E48448"/>
      <c r="F48448"/>
      <c r="G48448"/>
      <c r="H48448"/>
      <c r="I48448"/>
      <c r="J48448"/>
      <c r="K48448"/>
      <c r="L48448"/>
      <c r="O48448"/>
      <c r="P48448"/>
      <c r="Q48448"/>
      <c r="R48448"/>
    </row>
    <row r="48449" spans="3:18" x14ac:dyDescent="0.2">
      <c r="C48449"/>
      <c r="E48449"/>
      <c r="F48449"/>
      <c r="G48449"/>
      <c r="H48449"/>
      <c r="I48449"/>
      <c r="J48449"/>
      <c r="K48449"/>
      <c r="L48449"/>
      <c r="O48449"/>
      <c r="P48449"/>
      <c r="Q48449"/>
      <c r="R48449"/>
    </row>
    <row r="48450" spans="3:18" x14ac:dyDescent="0.2">
      <c r="C48450"/>
      <c r="E48450"/>
      <c r="F48450"/>
      <c r="G48450"/>
      <c r="H48450"/>
      <c r="I48450"/>
      <c r="J48450"/>
      <c r="K48450"/>
      <c r="L48450"/>
      <c r="O48450"/>
      <c r="P48450"/>
      <c r="Q48450"/>
      <c r="R48450"/>
    </row>
    <row r="48451" spans="3:18" x14ac:dyDescent="0.2">
      <c r="C48451"/>
      <c r="E48451"/>
      <c r="F48451"/>
      <c r="G48451"/>
      <c r="H48451"/>
      <c r="I48451"/>
      <c r="J48451"/>
      <c r="K48451"/>
      <c r="L48451"/>
      <c r="O48451"/>
      <c r="P48451"/>
      <c r="Q48451"/>
      <c r="R48451"/>
    </row>
    <row r="48452" spans="3:18" x14ac:dyDescent="0.2">
      <c r="C48452"/>
      <c r="E48452"/>
      <c r="F48452"/>
      <c r="G48452"/>
      <c r="H48452"/>
      <c r="I48452"/>
      <c r="J48452"/>
      <c r="K48452"/>
      <c r="L48452"/>
      <c r="O48452"/>
      <c r="P48452"/>
      <c r="Q48452"/>
      <c r="R48452"/>
    </row>
    <row r="48453" spans="3:18" x14ac:dyDescent="0.2">
      <c r="C48453"/>
      <c r="E48453"/>
      <c r="F48453"/>
      <c r="G48453"/>
      <c r="H48453"/>
      <c r="I48453"/>
      <c r="J48453"/>
      <c r="K48453"/>
      <c r="L48453"/>
      <c r="O48453"/>
      <c r="P48453"/>
      <c r="Q48453"/>
      <c r="R48453"/>
    </row>
    <row r="48454" spans="3:18" x14ac:dyDescent="0.2">
      <c r="C48454"/>
      <c r="E48454"/>
      <c r="F48454"/>
      <c r="G48454"/>
      <c r="H48454"/>
      <c r="I48454"/>
      <c r="J48454"/>
      <c r="K48454"/>
      <c r="L48454"/>
      <c r="O48454"/>
      <c r="P48454"/>
      <c r="Q48454"/>
      <c r="R48454"/>
    </row>
    <row r="48455" spans="3:18" x14ac:dyDescent="0.2">
      <c r="C48455"/>
      <c r="E48455"/>
      <c r="F48455"/>
      <c r="G48455"/>
      <c r="H48455"/>
      <c r="I48455"/>
      <c r="J48455"/>
      <c r="K48455"/>
      <c r="L48455"/>
      <c r="O48455"/>
      <c r="P48455"/>
      <c r="Q48455"/>
      <c r="R48455"/>
    </row>
    <row r="48456" spans="3:18" x14ac:dyDescent="0.2">
      <c r="C48456"/>
      <c r="E48456"/>
      <c r="F48456"/>
      <c r="G48456"/>
      <c r="H48456"/>
      <c r="I48456"/>
      <c r="J48456"/>
      <c r="K48456"/>
      <c r="L48456"/>
      <c r="O48456"/>
      <c r="P48456"/>
      <c r="Q48456"/>
      <c r="R48456"/>
    </row>
    <row r="48457" spans="3:18" x14ac:dyDescent="0.2">
      <c r="C48457"/>
      <c r="E48457"/>
      <c r="F48457"/>
      <c r="G48457"/>
      <c r="H48457"/>
      <c r="I48457"/>
      <c r="J48457"/>
      <c r="K48457"/>
      <c r="L48457"/>
      <c r="O48457"/>
      <c r="P48457"/>
      <c r="Q48457"/>
      <c r="R48457"/>
    </row>
    <row r="48458" spans="3:18" x14ac:dyDescent="0.2">
      <c r="C48458"/>
      <c r="E48458"/>
      <c r="F48458"/>
      <c r="G48458"/>
      <c r="H48458"/>
      <c r="I48458"/>
      <c r="J48458"/>
      <c r="K48458"/>
      <c r="L48458"/>
      <c r="O48458"/>
      <c r="P48458"/>
      <c r="Q48458"/>
      <c r="R48458"/>
    </row>
    <row r="48459" spans="3:18" x14ac:dyDescent="0.2">
      <c r="C48459"/>
      <c r="E48459"/>
      <c r="F48459"/>
      <c r="G48459"/>
      <c r="H48459"/>
      <c r="I48459"/>
      <c r="J48459"/>
      <c r="K48459"/>
      <c r="L48459"/>
      <c r="O48459"/>
      <c r="P48459"/>
      <c r="Q48459"/>
      <c r="R48459"/>
    </row>
    <row r="48460" spans="3:18" x14ac:dyDescent="0.2">
      <c r="C48460"/>
      <c r="E48460"/>
      <c r="F48460"/>
      <c r="G48460"/>
      <c r="H48460"/>
      <c r="I48460"/>
      <c r="J48460"/>
      <c r="K48460"/>
      <c r="L48460"/>
      <c r="O48460"/>
      <c r="P48460"/>
      <c r="Q48460"/>
      <c r="R48460"/>
    </row>
    <row r="48461" spans="3:18" x14ac:dyDescent="0.2">
      <c r="C48461"/>
      <c r="E48461"/>
      <c r="F48461"/>
      <c r="G48461"/>
      <c r="H48461"/>
      <c r="I48461"/>
      <c r="J48461"/>
      <c r="K48461"/>
      <c r="L48461"/>
      <c r="O48461"/>
      <c r="P48461"/>
      <c r="Q48461"/>
      <c r="R48461"/>
    </row>
    <row r="48462" spans="3:18" x14ac:dyDescent="0.2">
      <c r="C48462"/>
      <c r="E48462"/>
      <c r="F48462"/>
      <c r="G48462"/>
      <c r="H48462"/>
      <c r="I48462"/>
      <c r="J48462"/>
      <c r="K48462"/>
      <c r="L48462"/>
      <c r="O48462"/>
      <c r="P48462"/>
      <c r="Q48462"/>
      <c r="R48462"/>
    </row>
    <row r="48463" spans="3:18" x14ac:dyDescent="0.2">
      <c r="C48463"/>
      <c r="E48463"/>
      <c r="F48463"/>
      <c r="G48463"/>
      <c r="H48463"/>
      <c r="I48463"/>
      <c r="J48463"/>
      <c r="K48463"/>
      <c r="L48463"/>
      <c r="O48463"/>
      <c r="P48463"/>
      <c r="Q48463"/>
      <c r="R48463"/>
    </row>
    <row r="48464" spans="3:18" x14ac:dyDescent="0.2">
      <c r="C48464"/>
      <c r="E48464"/>
      <c r="F48464"/>
      <c r="G48464"/>
      <c r="H48464"/>
      <c r="I48464"/>
      <c r="J48464"/>
      <c r="K48464"/>
      <c r="L48464"/>
      <c r="O48464"/>
      <c r="P48464"/>
      <c r="Q48464"/>
      <c r="R48464"/>
    </row>
    <row r="48465" spans="3:18" x14ac:dyDescent="0.2">
      <c r="C48465"/>
      <c r="E48465"/>
      <c r="F48465"/>
      <c r="G48465"/>
      <c r="H48465"/>
      <c r="I48465"/>
      <c r="J48465"/>
      <c r="K48465"/>
      <c r="L48465"/>
      <c r="O48465"/>
      <c r="P48465"/>
      <c r="Q48465"/>
      <c r="R48465"/>
    </row>
    <row r="48466" spans="3:18" x14ac:dyDescent="0.2">
      <c r="C48466"/>
      <c r="E48466"/>
      <c r="F48466"/>
      <c r="G48466"/>
      <c r="H48466"/>
      <c r="I48466"/>
      <c r="J48466"/>
      <c r="K48466"/>
      <c r="L48466"/>
      <c r="O48466"/>
      <c r="P48466"/>
      <c r="Q48466"/>
      <c r="R48466"/>
    </row>
    <row r="48467" spans="3:18" x14ac:dyDescent="0.2">
      <c r="C48467"/>
      <c r="E48467"/>
      <c r="F48467"/>
      <c r="G48467"/>
      <c r="H48467"/>
      <c r="I48467"/>
      <c r="J48467"/>
      <c r="K48467"/>
      <c r="L48467"/>
      <c r="O48467"/>
      <c r="P48467"/>
      <c r="Q48467"/>
      <c r="R48467"/>
    </row>
    <row r="48468" spans="3:18" x14ac:dyDescent="0.2">
      <c r="C48468"/>
      <c r="E48468"/>
      <c r="F48468"/>
      <c r="G48468"/>
      <c r="H48468"/>
      <c r="I48468"/>
      <c r="J48468"/>
      <c r="K48468"/>
      <c r="L48468"/>
      <c r="O48468"/>
      <c r="P48468"/>
      <c r="Q48468"/>
      <c r="R48468"/>
    </row>
    <row r="48469" spans="3:18" x14ac:dyDescent="0.2">
      <c r="C48469"/>
      <c r="E48469"/>
      <c r="F48469"/>
      <c r="G48469"/>
      <c r="H48469"/>
      <c r="I48469"/>
      <c r="J48469"/>
      <c r="K48469"/>
      <c r="L48469"/>
      <c r="O48469"/>
      <c r="P48469"/>
      <c r="Q48469"/>
      <c r="R48469"/>
    </row>
    <row r="48470" spans="3:18" x14ac:dyDescent="0.2">
      <c r="C48470"/>
      <c r="E48470"/>
      <c r="F48470"/>
      <c r="G48470"/>
      <c r="H48470"/>
      <c r="I48470"/>
      <c r="J48470"/>
      <c r="K48470"/>
      <c r="L48470"/>
      <c r="O48470"/>
      <c r="P48470"/>
      <c r="Q48470"/>
      <c r="R48470"/>
    </row>
    <row r="48471" spans="3:18" x14ac:dyDescent="0.2">
      <c r="C48471"/>
      <c r="E48471"/>
      <c r="F48471"/>
      <c r="G48471"/>
      <c r="H48471"/>
      <c r="I48471"/>
      <c r="J48471"/>
      <c r="K48471"/>
      <c r="L48471"/>
      <c r="O48471"/>
      <c r="P48471"/>
      <c r="Q48471"/>
      <c r="R48471"/>
    </row>
    <row r="48472" spans="3:18" x14ac:dyDescent="0.2">
      <c r="C48472"/>
      <c r="E48472"/>
      <c r="F48472"/>
      <c r="G48472"/>
      <c r="H48472"/>
      <c r="I48472"/>
      <c r="J48472"/>
      <c r="K48472"/>
      <c r="L48472"/>
      <c r="O48472"/>
      <c r="P48472"/>
      <c r="Q48472"/>
      <c r="R48472"/>
    </row>
    <row r="48473" spans="3:18" x14ac:dyDescent="0.2">
      <c r="C48473"/>
      <c r="E48473"/>
      <c r="F48473"/>
      <c r="G48473"/>
      <c r="H48473"/>
      <c r="I48473"/>
      <c r="J48473"/>
      <c r="K48473"/>
      <c r="L48473"/>
      <c r="O48473"/>
      <c r="P48473"/>
      <c r="Q48473"/>
      <c r="R48473"/>
    </row>
    <row r="48474" spans="3:18" x14ac:dyDescent="0.2">
      <c r="C48474"/>
      <c r="E48474"/>
      <c r="F48474"/>
      <c r="G48474"/>
      <c r="H48474"/>
      <c r="I48474"/>
      <c r="J48474"/>
      <c r="K48474"/>
      <c r="L48474"/>
      <c r="O48474"/>
      <c r="P48474"/>
      <c r="Q48474"/>
      <c r="R48474"/>
    </row>
    <row r="48475" spans="3:18" x14ac:dyDescent="0.2">
      <c r="C48475"/>
      <c r="E48475"/>
      <c r="F48475"/>
      <c r="G48475"/>
      <c r="H48475"/>
      <c r="I48475"/>
      <c r="J48475"/>
      <c r="K48475"/>
      <c r="L48475"/>
      <c r="O48475"/>
      <c r="P48475"/>
      <c r="Q48475"/>
      <c r="R48475"/>
    </row>
    <row r="48476" spans="3:18" x14ac:dyDescent="0.2">
      <c r="C48476"/>
      <c r="E48476"/>
      <c r="F48476"/>
      <c r="G48476"/>
      <c r="H48476"/>
      <c r="I48476"/>
      <c r="J48476"/>
      <c r="K48476"/>
      <c r="L48476"/>
      <c r="O48476"/>
      <c r="P48476"/>
      <c r="Q48476"/>
      <c r="R48476"/>
    </row>
    <row r="48477" spans="3:18" x14ac:dyDescent="0.2">
      <c r="C48477"/>
      <c r="E48477"/>
      <c r="F48477"/>
      <c r="G48477"/>
      <c r="H48477"/>
      <c r="I48477"/>
      <c r="J48477"/>
      <c r="K48477"/>
      <c r="L48477"/>
      <c r="O48477"/>
      <c r="P48477"/>
      <c r="Q48477"/>
      <c r="R48477"/>
    </row>
    <row r="48478" spans="3:18" x14ac:dyDescent="0.2">
      <c r="C48478"/>
      <c r="E48478"/>
      <c r="F48478"/>
      <c r="G48478"/>
      <c r="H48478"/>
      <c r="I48478"/>
      <c r="J48478"/>
      <c r="K48478"/>
      <c r="L48478"/>
      <c r="O48478"/>
      <c r="P48478"/>
      <c r="Q48478"/>
      <c r="R48478"/>
    </row>
    <row r="48479" spans="3:18" x14ac:dyDescent="0.2">
      <c r="C48479"/>
      <c r="E48479"/>
      <c r="F48479"/>
      <c r="G48479"/>
      <c r="H48479"/>
      <c r="I48479"/>
      <c r="J48479"/>
      <c r="K48479"/>
      <c r="L48479"/>
      <c r="O48479"/>
      <c r="P48479"/>
      <c r="Q48479"/>
      <c r="R48479"/>
    </row>
    <row r="48480" spans="3:18" x14ac:dyDescent="0.2">
      <c r="C48480"/>
      <c r="E48480"/>
      <c r="F48480"/>
      <c r="G48480"/>
      <c r="H48480"/>
      <c r="I48480"/>
      <c r="J48480"/>
      <c r="K48480"/>
      <c r="L48480"/>
      <c r="O48480"/>
      <c r="P48480"/>
      <c r="Q48480"/>
      <c r="R48480"/>
    </row>
    <row r="48481" spans="3:18" x14ac:dyDescent="0.2">
      <c r="C48481"/>
      <c r="E48481"/>
      <c r="F48481"/>
      <c r="G48481"/>
      <c r="H48481"/>
      <c r="I48481"/>
      <c r="J48481"/>
      <c r="K48481"/>
      <c r="L48481"/>
      <c r="O48481"/>
      <c r="P48481"/>
      <c r="Q48481"/>
      <c r="R48481"/>
    </row>
    <row r="48482" spans="3:18" x14ac:dyDescent="0.2">
      <c r="C48482"/>
      <c r="E48482"/>
      <c r="F48482"/>
      <c r="G48482"/>
      <c r="H48482"/>
      <c r="I48482"/>
      <c r="J48482"/>
      <c r="K48482"/>
      <c r="L48482"/>
      <c r="O48482"/>
      <c r="P48482"/>
      <c r="Q48482"/>
      <c r="R48482"/>
    </row>
    <row r="48483" spans="3:18" x14ac:dyDescent="0.2">
      <c r="C48483"/>
      <c r="E48483"/>
      <c r="F48483"/>
      <c r="G48483"/>
      <c r="H48483"/>
      <c r="I48483"/>
      <c r="J48483"/>
      <c r="K48483"/>
      <c r="L48483"/>
      <c r="O48483"/>
      <c r="P48483"/>
      <c r="Q48483"/>
      <c r="R48483"/>
    </row>
    <row r="48484" spans="3:18" x14ac:dyDescent="0.2">
      <c r="C48484"/>
      <c r="E48484"/>
      <c r="F48484"/>
      <c r="G48484"/>
      <c r="H48484"/>
      <c r="I48484"/>
      <c r="J48484"/>
      <c r="K48484"/>
      <c r="L48484"/>
      <c r="O48484"/>
      <c r="P48484"/>
      <c r="Q48484"/>
      <c r="R48484"/>
    </row>
    <row r="48485" spans="3:18" x14ac:dyDescent="0.2">
      <c r="C48485"/>
      <c r="E48485"/>
      <c r="F48485"/>
      <c r="G48485"/>
      <c r="H48485"/>
      <c r="I48485"/>
      <c r="J48485"/>
      <c r="K48485"/>
      <c r="L48485"/>
      <c r="O48485"/>
      <c r="P48485"/>
      <c r="Q48485"/>
      <c r="R48485"/>
    </row>
    <row r="48486" spans="3:18" x14ac:dyDescent="0.2">
      <c r="C48486"/>
      <c r="E48486"/>
      <c r="F48486"/>
      <c r="G48486"/>
      <c r="H48486"/>
      <c r="I48486"/>
      <c r="J48486"/>
      <c r="K48486"/>
      <c r="L48486"/>
      <c r="O48486"/>
      <c r="P48486"/>
      <c r="Q48486"/>
      <c r="R48486"/>
    </row>
    <row r="48487" spans="3:18" x14ac:dyDescent="0.2">
      <c r="C48487"/>
      <c r="E48487"/>
      <c r="F48487"/>
      <c r="G48487"/>
      <c r="H48487"/>
      <c r="I48487"/>
      <c r="J48487"/>
      <c r="K48487"/>
      <c r="L48487"/>
      <c r="O48487"/>
      <c r="P48487"/>
      <c r="Q48487"/>
      <c r="R48487"/>
    </row>
    <row r="48488" spans="3:18" x14ac:dyDescent="0.2">
      <c r="C48488"/>
      <c r="E48488"/>
      <c r="F48488"/>
      <c r="G48488"/>
      <c r="H48488"/>
      <c r="I48488"/>
      <c r="J48488"/>
      <c r="K48488"/>
      <c r="L48488"/>
      <c r="O48488"/>
      <c r="P48488"/>
      <c r="Q48488"/>
      <c r="R48488"/>
    </row>
    <row r="48489" spans="3:18" x14ac:dyDescent="0.2">
      <c r="C48489"/>
      <c r="E48489"/>
      <c r="F48489"/>
      <c r="G48489"/>
      <c r="H48489"/>
      <c r="I48489"/>
      <c r="J48489"/>
      <c r="K48489"/>
      <c r="L48489"/>
      <c r="O48489"/>
      <c r="P48489"/>
      <c r="Q48489"/>
      <c r="R48489"/>
    </row>
    <row r="48490" spans="3:18" x14ac:dyDescent="0.2">
      <c r="C48490"/>
      <c r="E48490"/>
      <c r="F48490"/>
      <c r="G48490"/>
      <c r="H48490"/>
      <c r="I48490"/>
      <c r="J48490"/>
      <c r="K48490"/>
      <c r="L48490"/>
      <c r="O48490"/>
      <c r="P48490"/>
      <c r="Q48490"/>
      <c r="R48490"/>
    </row>
    <row r="48491" spans="3:18" x14ac:dyDescent="0.2">
      <c r="C48491"/>
      <c r="E48491"/>
      <c r="F48491"/>
      <c r="G48491"/>
      <c r="H48491"/>
      <c r="I48491"/>
      <c r="J48491"/>
      <c r="K48491"/>
      <c r="L48491"/>
      <c r="O48491"/>
      <c r="P48491"/>
      <c r="Q48491"/>
      <c r="R48491"/>
    </row>
    <row r="48492" spans="3:18" x14ac:dyDescent="0.2">
      <c r="C48492"/>
      <c r="E48492"/>
      <c r="F48492"/>
      <c r="G48492"/>
      <c r="H48492"/>
      <c r="I48492"/>
      <c r="J48492"/>
      <c r="K48492"/>
      <c r="L48492"/>
      <c r="O48492"/>
      <c r="P48492"/>
      <c r="Q48492"/>
      <c r="R48492"/>
    </row>
    <row r="48493" spans="3:18" x14ac:dyDescent="0.2">
      <c r="C48493"/>
      <c r="E48493"/>
      <c r="F48493"/>
      <c r="G48493"/>
      <c r="H48493"/>
      <c r="I48493"/>
      <c r="J48493"/>
      <c r="K48493"/>
      <c r="L48493"/>
      <c r="O48493"/>
      <c r="P48493"/>
      <c r="Q48493"/>
      <c r="R48493"/>
    </row>
    <row r="48494" spans="3:18" x14ac:dyDescent="0.2">
      <c r="C48494"/>
      <c r="E48494"/>
      <c r="F48494"/>
      <c r="G48494"/>
      <c r="H48494"/>
      <c r="I48494"/>
      <c r="J48494"/>
      <c r="K48494"/>
      <c r="L48494"/>
      <c r="O48494"/>
      <c r="P48494"/>
      <c r="Q48494"/>
      <c r="R48494"/>
    </row>
    <row r="48495" spans="3:18" x14ac:dyDescent="0.2">
      <c r="C48495"/>
      <c r="E48495"/>
      <c r="F48495"/>
      <c r="G48495"/>
      <c r="H48495"/>
      <c r="I48495"/>
      <c r="J48495"/>
      <c r="K48495"/>
      <c r="L48495"/>
      <c r="O48495"/>
      <c r="P48495"/>
      <c r="Q48495"/>
      <c r="R48495"/>
    </row>
    <row r="48496" spans="3:18" x14ac:dyDescent="0.2">
      <c r="C48496"/>
      <c r="E48496"/>
      <c r="F48496"/>
      <c r="G48496"/>
      <c r="H48496"/>
      <c r="I48496"/>
      <c r="J48496"/>
      <c r="K48496"/>
      <c r="L48496"/>
      <c r="O48496"/>
      <c r="P48496"/>
      <c r="Q48496"/>
      <c r="R48496"/>
    </row>
    <row r="48497" spans="3:18" x14ac:dyDescent="0.2">
      <c r="C48497"/>
      <c r="E48497"/>
      <c r="F48497"/>
      <c r="G48497"/>
      <c r="H48497"/>
      <c r="I48497"/>
      <c r="J48497"/>
      <c r="K48497"/>
      <c r="L48497"/>
      <c r="O48497"/>
      <c r="P48497"/>
      <c r="Q48497"/>
      <c r="R48497"/>
    </row>
    <row r="48498" spans="3:18" x14ac:dyDescent="0.2">
      <c r="C48498"/>
      <c r="E48498"/>
      <c r="F48498"/>
      <c r="G48498"/>
      <c r="H48498"/>
      <c r="I48498"/>
      <c r="J48498"/>
      <c r="K48498"/>
      <c r="L48498"/>
      <c r="O48498"/>
      <c r="P48498"/>
      <c r="Q48498"/>
      <c r="R48498"/>
    </row>
    <row r="48499" spans="3:18" x14ac:dyDescent="0.2">
      <c r="C48499"/>
      <c r="E48499"/>
      <c r="F48499"/>
      <c r="G48499"/>
      <c r="H48499"/>
      <c r="I48499"/>
      <c r="J48499"/>
      <c r="K48499"/>
      <c r="L48499"/>
      <c r="O48499"/>
      <c r="P48499"/>
      <c r="Q48499"/>
      <c r="R48499"/>
    </row>
    <row r="48500" spans="3:18" x14ac:dyDescent="0.2">
      <c r="C48500"/>
      <c r="E48500"/>
      <c r="F48500"/>
      <c r="G48500"/>
      <c r="H48500"/>
      <c r="I48500"/>
      <c r="J48500"/>
      <c r="K48500"/>
      <c r="L48500"/>
      <c r="O48500"/>
      <c r="P48500"/>
      <c r="Q48500"/>
      <c r="R48500"/>
    </row>
    <row r="48501" spans="3:18" x14ac:dyDescent="0.2">
      <c r="C48501"/>
      <c r="E48501"/>
      <c r="F48501"/>
      <c r="G48501"/>
      <c r="H48501"/>
      <c r="I48501"/>
      <c r="J48501"/>
      <c r="K48501"/>
      <c r="L48501"/>
      <c r="O48501"/>
      <c r="P48501"/>
      <c r="Q48501"/>
      <c r="R48501"/>
    </row>
    <row r="48502" spans="3:18" x14ac:dyDescent="0.2">
      <c r="C48502"/>
      <c r="E48502"/>
      <c r="F48502"/>
      <c r="G48502"/>
      <c r="H48502"/>
      <c r="I48502"/>
      <c r="J48502"/>
      <c r="K48502"/>
      <c r="L48502"/>
      <c r="O48502"/>
      <c r="P48502"/>
      <c r="Q48502"/>
      <c r="R48502"/>
    </row>
    <row r="48503" spans="3:18" x14ac:dyDescent="0.2">
      <c r="C48503"/>
      <c r="E48503"/>
      <c r="F48503"/>
      <c r="G48503"/>
      <c r="H48503"/>
      <c r="I48503"/>
      <c r="J48503"/>
      <c r="K48503"/>
      <c r="L48503"/>
      <c r="O48503"/>
      <c r="P48503"/>
      <c r="Q48503"/>
      <c r="R48503"/>
    </row>
    <row r="48504" spans="3:18" x14ac:dyDescent="0.2">
      <c r="C48504"/>
      <c r="E48504"/>
      <c r="F48504"/>
      <c r="G48504"/>
      <c r="H48504"/>
      <c r="I48504"/>
      <c r="J48504"/>
      <c r="K48504"/>
      <c r="L48504"/>
      <c r="O48504"/>
      <c r="P48504"/>
      <c r="Q48504"/>
      <c r="R48504"/>
    </row>
    <row r="48505" spans="3:18" x14ac:dyDescent="0.2">
      <c r="C48505"/>
      <c r="E48505"/>
      <c r="F48505"/>
      <c r="G48505"/>
      <c r="H48505"/>
      <c r="I48505"/>
      <c r="J48505"/>
      <c r="K48505"/>
      <c r="L48505"/>
      <c r="O48505"/>
      <c r="P48505"/>
      <c r="Q48505"/>
      <c r="R48505"/>
    </row>
    <row r="48506" spans="3:18" x14ac:dyDescent="0.2">
      <c r="C48506"/>
      <c r="E48506"/>
      <c r="F48506"/>
      <c r="G48506"/>
      <c r="H48506"/>
      <c r="I48506"/>
      <c r="J48506"/>
      <c r="K48506"/>
      <c r="L48506"/>
      <c r="O48506"/>
      <c r="P48506"/>
      <c r="Q48506"/>
      <c r="R48506"/>
    </row>
    <row r="48507" spans="3:18" x14ac:dyDescent="0.2">
      <c r="C48507"/>
      <c r="E48507"/>
      <c r="F48507"/>
      <c r="G48507"/>
      <c r="H48507"/>
      <c r="I48507"/>
      <c r="J48507"/>
      <c r="K48507"/>
      <c r="L48507"/>
      <c r="O48507"/>
      <c r="P48507"/>
      <c r="Q48507"/>
      <c r="R48507"/>
    </row>
    <row r="48508" spans="3:18" x14ac:dyDescent="0.2">
      <c r="C48508"/>
      <c r="E48508"/>
      <c r="F48508"/>
      <c r="G48508"/>
      <c r="H48508"/>
      <c r="I48508"/>
      <c r="J48508"/>
      <c r="K48508"/>
      <c r="L48508"/>
      <c r="O48508"/>
      <c r="P48508"/>
      <c r="Q48508"/>
      <c r="R48508"/>
    </row>
    <row r="48509" spans="3:18" x14ac:dyDescent="0.2">
      <c r="C48509"/>
      <c r="E48509"/>
      <c r="F48509"/>
      <c r="G48509"/>
      <c r="H48509"/>
      <c r="I48509"/>
      <c r="J48509"/>
      <c r="K48509"/>
      <c r="L48509"/>
      <c r="O48509"/>
      <c r="P48509"/>
      <c r="Q48509"/>
      <c r="R48509"/>
    </row>
    <row r="48510" spans="3:18" x14ac:dyDescent="0.2">
      <c r="C48510"/>
      <c r="E48510"/>
      <c r="F48510"/>
      <c r="G48510"/>
      <c r="H48510"/>
      <c r="I48510"/>
      <c r="J48510"/>
      <c r="K48510"/>
      <c r="L48510"/>
      <c r="O48510"/>
      <c r="P48510"/>
      <c r="Q48510"/>
      <c r="R48510"/>
    </row>
    <row r="48511" spans="3:18" x14ac:dyDescent="0.2">
      <c r="C48511"/>
      <c r="E48511"/>
      <c r="F48511"/>
      <c r="G48511"/>
      <c r="H48511"/>
      <c r="I48511"/>
      <c r="J48511"/>
      <c r="K48511"/>
      <c r="L48511"/>
      <c r="O48511"/>
      <c r="P48511"/>
      <c r="Q48511"/>
      <c r="R48511"/>
    </row>
    <row r="48512" spans="3:18" x14ac:dyDescent="0.2">
      <c r="C48512"/>
      <c r="E48512"/>
      <c r="F48512"/>
      <c r="G48512"/>
      <c r="H48512"/>
      <c r="I48512"/>
      <c r="J48512"/>
      <c r="K48512"/>
      <c r="L48512"/>
      <c r="O48512"/>
      <c r="P48512"/>
      <c r="Q48512"/>
      <c r="R48512"/>
    </row>
    <row r="48513" spans="3:18" x14ac:dyDescent="0.2">
      <c r="C48513"/>
      <c r="E48513"/>
      <c r="F48513"/>
      <c r="G48513"/>
      <c r="H48513"/>
      <c r="I48513"/>
      <c r="J48513"/>
      <c r="K48513"/>
      <c r="L48513"/>
      <c r="O48513"/>
      <c r="P48513"/>
      <c r="Q48513"/>
      <c r="R48513"/>
    </row>
    <row r="48514" spans="3:18" x14ac:dyDescent="0.2">
      <c r="C48514"/>
      <c r="E48514"/>
      <c r="F48514"/>
      <c r="G48514"/>
      <c r="H48514"/>
      <c r="I48514"/>
      <c r="J48514"/>
      <c r="K48514"/>
      <c r="L48514"/>
      <c r="O48514"/>
      <c r="P48514"/>
      <c r="Q48514"/>
      <c r="R48514"/>
    </row>
    <row r="48515" spans="3:18" x14ac:dyDescent="0.2">
      <c r="C48515"/>
      <c r="E48515"/>
      <c r="F48515"/>
      <c r="G48515"/>
      <c r="H48515"/>
      <c r="I48515"/>
      <c r="J48515"/>
      <c r="K48515"/>
      <c r="L48515"/>
      <c r="O48515"/>
      <c r="P48515"/>
      <c r="Q48515"/>
      <c r="R48515"/>
    </row>
    <row r="48516" spans="3:18" x14ac:dyDescent="0.2">
      <c r="C48516"/>
      <c r="E48516"/>
      <c r="F48516"/>
      <c r="G48516"/>
      <c r="H48516"/>
      <c r="I48516"/>
      <c r="J48516"/>
      <c r="K48516"/>
      <c r="L48516"/>
      <c r="O48516"/>
      <c r="P48516"/>
      <c r="Q48516"/>
      <c r="R48516"/>
    </row>
    <row r="48517" spans="3:18" x14ac:dyDescent="0.2">
      <c r="C48517"/>
      <c r="E48517"/>
      <c r="F48517"/>
      <c r="G48517"/>
      <c r="H48517"/>
      <c r="I48517"/>
      <c r="J48517"/>
      <c r="K48517"/>
      <c r="L48517"/>
      <c r="O48517"/>
      <c r="P48517"/>
      <c r="Q48517"/>
      <c r="R48517"/>
    </row>
    <row r="48518" spans="3:18" x14ac:dyDescent="0.2">
      <c r="C48518"/>
      <c r="E48518"/>
      <c r="F48518"/>
      <c r="G48518"/>
      <c r="H48518"/>
      <c r="I48518"/>
      <c r="J48518"/>
      <c r="K48518"/>
      <c r="L48518"/>
      <c r="O48518"/>
      <c r="P48518"/>
      <c r="Q48518"/>
      <c r="R48518"/>
    </row>
    <row r="48519" spans="3:18" x14ac:dyDescent="0.2">
      <c r="C48519"/>
      <c r="E48519"/>
      <c r="F48519"/>
      <c r="G48519"/>
      <c r="H48519"/>
      <c r="I48519"/>
      <c r="J48519"/>
      <c r="K48519"/>
      <c r="L48519"/>
      <c r="O48519"/>
      <c r="P48519"/>
      <c r="Q48519"/>
      <c r="R48519"/>
    </row>
    <row r="48520" spans="3:18" x14ac:dyDescent="0.2">
      <c r="C48520"/>
      <c r="E48520"/>
      <c r="F48520"/>
      <c r="G48520"/>
      <c r="H48520"/>
      <c r="I48520"/>
      <c r="J48520"/>
      <c r="K48520"/>
      <c r="L48520"/>
      <c r="O48520"/>
      <c r="P48520"/>
      <c r="Q48520"/>
      <c r="R48520"/>
    </row>
    <row r="48521" spans="3:18" x14ac:dyDescent="0.2">
      <c r="C48521"/>
      <c r="E48521"/>
      <c r="F48521"/>
      <c r="G48521"/>
      <c r="H48521"/>
      <c r="I48521"/>
      <c r="J48521"/>
      <c r="K48521"/>
      <c r="L48521"/>
      <c r="O48521"/>
      <c r="P48521"/>
      <c r="Q48521"/>
      <c r="R48521"/>
    </row>
    <row r="48522" spans="3:18" x14ac:dyDescent="0.2">
      <c r="C48522"/>
      <c r="E48522"/>
      <c r="F48522"/>
      <c r="G48522"/>
      <c r="H48522"/>
      <c r="I48522"/>
      <c r="J48522"/>
      <c r="K48522"/>
      <c r="L48522"/>
      <c r="O48522"/>
      <c r="P48522"/>
      <c r="Q48522"/>
      <c r="R48522"/>
    </row>
    <row r="48523" spans="3:18" x14ac:dyDescent="0.2">
      <c r="C48523"/>
      <c r="E48523"/>
      <c r="F48523"/>
      <c r="G48523"/>
      <c r="H48523"/>
      <c r="I48523"/>
      <c r="J48523"/>
      <c r="K48523"/>
      <c r="L48523"/>
      <c r="O48523"/>
      <c r="P48523"/>
      <c r="Q48523"/>
      <c r="R48523"/>
    </row>
    <row r="48524" spans="3:18" x14ac:dyDescent="0.2">
      <c r="C48524"/>
      <c r="E48524"/>
      <c r="F48524"/>
      <c r="G48524"/>
      <c r="H48524"/>
      <c r="I48524"/>
      <c r="J48524"/>
      <c r="K48524"/>
      <c r="L48524"/>
      <c r="O48524"/>
      <c r="P48524"/>
      <c r="Q48524"/>
      <c r="R48524"/>
    </row>
    <row r="48525" spans="3:18" x14ac:dyDescent="0.2">
      <c r="C48525"/>
      <c r="E48525"/>
      <c r="F48525"/>
      <c r="G48525"/>
      <c r="H48525"/>
      <c r="I48525"/>
      <c r="J48525"/>
      <c r="K48525"/>
      <c r="L48525"/>
      <c r="O48525"/>
      <c r="P48525"/>
      <c r="Q48525"/>
      <c r="R48525"/>
    </row>
    <row r="48526" spans="3:18" x14ac:dyDescent="0.2">
      <c r="C48526"/>
      <c r="E48526"/>
      <c r="F48526"/>
      <c r="G48526"/>
      <c r="H48526"/>
      <c r="I48526"/>
      <c r="J48526"/>
      <c r="K48526"/>
      <c r="L48526"/>
      <c r="O48526"/>
      <c r="P48526"/>
      <c r="Q48526"/>
      <c r="R48526"/>
    </row>
    <row r="48527" spans="3:18" x14ac:dyDescent="0.2">
      <c r="C48527"/>
      <c r="E48527"/>
      <c r="F48527"/>
      <c r="G48527"/>
      <c r="H48527"/>
      <c r="I48527"/>
      <c r="J48527"/>
      <c r="K48527"/>
      <c r="L48527"/>
      <c r="O48527"/>
      <c r="P48527"/>
      <c r="Q48527"/>
      <c r="R48527"/>
    </row>
    <row r="48528" spans="3:18" x14ac:dyDescent="0.2">
      <c r="C48528"/>
      <c r="E48528"/>
      <c r="F48528"/>
      <c r="G48528"/>
      <c r="H48528"/>
      <c r="I48528"/>
      <c r="J48528"/>
      <c r="K48528"/>
      <c r="L48528"/>
      <c r="O48528"/>
      <c r="P48528"/>
      <c r="Q48528"/>
      <c r="R48528"/>
    </row>
    <row r="48529" spans="3:18" x14ac:dyDescent="0.2">
      <c r="C48529"/>
      <c r="E48529"/>
      <c r="F48529"/>
      <c r="G48529"/>
      <c r="H48529"/>
      <c r="I48529"/>
      <c r="J48529"/>
      <c r="K48529"/>
      <c r="L48529"/>
      <c r="O48529"/>
      <c r="P48529"/>
      <c r="Q48529"/>
      <c r="R48529"/>
    </row>
    <row r="48530" spans="3:18" x14ac:dyDescent="0.2">
      <c r="C48530"/>
      <c r="E48530"/>
      <c r="F48530"/>
      <c r="G48530"/>
      <c r="H48530"/>
      <c r="I48530"/>
      <c r="J48530"/>
      <c r="K48530"/>
      <c r="L48530"/>
      <c r="O48530"/>
      <c r="P48530"/>
      <c r="Q48530"/>
      <c r="R48530"/>
    </row>
    <row r="48531" spans="3:18" x14ac:dyDescent="0.2">
      <c r="C48531"/>
      <c r="E48531"/>
      <c r="F48531"/>
      <c r="G48531"/>
      <c r="H48531"/>
      <c r="I48531"/>
      <c r="J48531"/>
      <c r="K48531"/>
      <c r="L48531"/>
      <c r="O48531"/>
      <c r="P48531"/>
      <c r="Q48531"/>
      <c r="R48531"/>
    </row>
    <row r="48532" spans="3:18" x14ac:dyDescent="0.2">
      <c r="C48532"/>
      <c r="E48532"/>
      <c r="F48532"/>
      <c r="G48532"/>
      <c r="H48532"/>
      <c r="I48532"/>
      <c r="J48532"/>
      <c r="K48532"/>
      <c r="L48532"/>
      <c r="O48532"/>
      <c r="P48532"/>
      <c r="Q48532"/>
      <c r="R48532"/>
    </row>
    <row r="48533" spans="3:18" x14ac:dyDescent="0.2">
      <c r="C48533"/>
      <c r="E48533"/>
      <c r="F48533"/>
      <c r="G48533"/>
      <c r="H48533"/>
      <c r="I48533"/>
      <c r="J48533"/>
      <c r="K48533"/>
      <c r="L48533"/>
      <c r="O48533"/>
      <c r="P48533"/>
      <c r="Q48533"/>
      <c r="R48533"/>
    </row>
    <row r="48534" spans="3:18" x14ac:dyDescent="0.2">
      <c r="C48534"/>
      <c r="E48534"/>
      <c r="F48534"/>
      <c r="G48534"/>
      <c r="H48534"/>
      <c r="I48534"/>
      <c r="J48534"/>
      <c r="K48534"/>
      <c r="L48534"/>
      <c r="O48534"/>
      <c r="P48534"/>
      <c r="Q48534"/>
      <c r="R48534"/>
    </row>
    <row r="48535" spans="3:18" x14ac:dyDescent="0.2">
      <c r="C48535"/>
      <c r="E48535"/>
      <c r="F48535"/>
      <c r="G48535"/>
      <c r="H48535"/>
      <c r="I48535"/>
      <c r="J48535"/>
      <c r="K48535"/>
      <c r="L48535"/>
      <c r="O48535"/>
      <c r="P48535"/>
      <c r="Q48535"/>
      <c r="R48535"/>
    </row>
    <row r="48536" spans="3:18" x14ac:dyDescent="0.2">
      <c r="C48536"/>
      <c r="E48536"/>
      <c r="F48536"/>
      <c r="G48536"/>
      <c r="H48536"/>
      <c r="I48536"/>
      <c r="J48536"/>
      <c r="K48536"/>
      <c r="L48536"/>
      <c r="O48536"/>
      <c r="P48536"/>
      <c r="Q48536"/>
      <c r="R48536"/>
    </row>
    <row r="48537" spans="3:18" x14ac:dyDescent="0.2">
      <c r="C48537"/>
      <c r="E48537"/>
      <c r="F48537"/>
      <c r="G48537"/>
      <c r="H48537"/>
      <c r="I48537"/>
      <c r="J48537"/>
      <c r="K48537"/>
      <c r="L48537"/>
      <c r="O48537"/>
      <c r="P48537"/>
      <c r="Q48537"/>
      <c r="R48537"/>
    </row>
    <row r="48538" spans="3:18" x14ac:dyDescent="0.2">
      <c r="C48538"/>
      <c r="E48538"/>
      <c r="F48538"/>
      <c r="G48538"/>
      <c r="H48538"/>
      <c r="I48538"/>
      <c r="J48538"/>
      <c r="K48538"/>
      <c r="L48538"/>
      <c r="O48538"/>
      <c r="P48538"/>
      <c r="Q48538"/>
      <c r="R48538"/>
    </row>
    <row r="48539" spans="3:18" x14ac:dyDescent="0.2">
      <c r="C48539"/>
      <c r="E48539"/>
      <c r="F48539"/>
      <c r="G48539"/>
      <c r="H48539"/>
      <c r="I48539"/>
      <c r="J48539"/>
      <c r="K48539"/>
      <c r="L48539"/>
      <c r="O48539"/>
      <c r="P48539"/>
      <c r="Q48539"/>
      <c r="R48539"/>
    </row>
    <row r="48540" spans="3:18" x14ac:dyDescent="0.2">
      <c r="C48540"/>
      <c r="E48540"/>
      <c r="F48540"/>
      <c r="G48540"/>
      <c r="H48540"/>
      <c r="I48540"/>
      <c r="J48540"/>
      <c r="K48540"/>
      <c r="L48540"/>
      <c r="O48540"/>
      <c r="P48540"/>
      <c r="Q48540"/>
      <c r="R48540"/>
    </row>
    <row r="48541" spans="3:18" x14ac:dyDescent="0.2">
      <c r="C48541"/>
      <c r="E48541"/>
      <c r="F48541"/>
      <c r="G48541"/>
      <c r="H48541"/>
      <c r="I48541"/>
      <c r="J48541"/>
      <c r="K48541"/>
      <c r="L48541"/>
      <c r="O48541"/>
      <c r="P48541"/>
      <c r="Q48541"/>
      <c r="R48541"/>
    </row>
    <row r="48542" spans="3:18" x14ac:dyDescent="0.2">
      <c r="C48542"/>
      <c r="E48542"/>
      <c r="F48542"/>
      <c r="G48542"/>
      <c r="H48542"/>
      <c r="I48542"/>
      <c r="J48542"/>
      <c r="K48542"/>
      <c r="L48542"/>
      <c r="O48542"/>
      <c r="P48542"/>
      <c r="Q48542"/>
      <c r="R48542"/>
    </row>
    <row r="48543" spans="3:18" x14ac:dyDescent="0.2">
      <c r="C48543"/>
      <c r="E48543"/>
      <c r="F48543"/>
      <c r="G48543"/>
      <c r="H48543"/>
      <c r="I48543"/>
      <c r="J48543"/>
      <c r="K48543"/>
      <c r="L48543"/>
      <c r="O48543"/>
      <c r="P48543"/>
      <c r="Q48543"/>
      <c r="R48543"/>
    </row>
    <row r="48544" spans="3:18" x14ac:dyDescent="0.2">
      <c r="C48544"/>
      <c r="E48544"/>
      <c r="F48544"/>
      <c r="G48544"/>
      <c r="H48544"/>
      <c r="I48544"/>
      <c r="J48544"/>
      <c r="K48544"/>
      <c r="L48544"/>
      <c r="O48544"/>
      <c r="P48544"/>
      <c r="Q48544"/>
      <c r="R48544"/>
    </row>
    <row r="48545" spans="3:18" x14ac:dyDescent="0.2">
      <c r="C48545"/>
      <c r="E48545"/>
      <c r="F48545"/>
      <c r="G48545"/>
      <c r="H48545"/>
      <c r="I48545"/>
      <c r="J48545"/>
      <c r="K48545"/>
      <c r="L48545"/>
      <c r="O48545"/>
      <c r="P48545"/>
      <c r="Q48545"/>
      <c r="R48545"/>
    </row>
    <row r="48546" spans="3:18" x14ac:dyDescent="0.2">
      <c r="C48546"/>
      <c r="E48546"/>
      <c r="F48546"/>
      <c r="G48546"/>
      <c r="H48546"/>
      <c r="I48546"/>
      <c r="J48546"/>
      <c r="K48546"/>
      <c r="L48546"/>
      <c r="O48546"/>
      <c r="P48546"/>
      <c r="Q48546"/>
      <c r="R48546"/>
    </row>
    <row r="48547" spans="3:18" x14ac:dyDescent="0.2">
      <c r="C48547"/>
      <c r="E48547"/>
      <c r="F48547"/>
      <c r="G48547"/>
      <c r="H48547"/>
      <c r="I48547"/>
      <c r="J48547"/>
      <c r="K48547"/>
      <c r="L48547"/>
      <c r="O48547"/>
      <c r="P48547"/>
      <c r="Q48547"/>
      <c r="R48547"/>
    </row>
    <row r="48548" spans="3:18" x14ac:dyDescent="0.2">
      <c r="C48548"/>
      <c r="E48548"/>
      <c r="F48548"/>
      <c r="G48548"/>
      <c r="H48548"/>
      <c r="I48548"/>
      <c r="J48548"/>
      <c r="K48548"/>
      <c r="L48548"/>
      <c r="O48548"/>
      <c r="P48548"/>
      <c r="Q48548"/>
      <c r="R48548"/>
    </row>
    <row r="48549" spans="3:18" x14ac:dyDescent="0.2">
      <c r="C48549"/>
      <c r="E48549"/>
      <c r="F48549"/>
      <c r="G48549"/>
      <c r="H48549"/>
      <c r="I48549"/>
      <c r="J48549"/>
      <c r="K48549"/>
      <c r="L48549"/>
      <c r="O48549"/>
      <c r="P48549"/>
      <c r="Q48549"/>
      <c r="R48549"/>
    </row>
    <row r="48550" spans="3:18" x14ac:dyDescent="0.2">
      <c r="C48550"/>
      <c r="E48550"/>
      <c r="F48550"/>
      <c r="G48550"/>
      <c r="H48550"/>
      <c r="I48550"/>
      <c r="J48550"/>
      <c r="K48550"/>
      <c r="L48550"/>
      <c r="O48550"/>
      <c r="P48550"/>
      <c r="Q48550"/>
      <c r="R48550"/>
    </row>
    <row r="48551" spans="3:18" x14ac:dyDescent="0.2">
      <c r="C48551"/>
      <c r="E48551"/>
      <c r="F48551"/>
      <c r="G48551"/>
      <c r="H48551"/>
      <c r="I48551"/>
      <c r="J48551"/>
      <c r="K48551"/>
      <c r="L48551"/>
      <c r="O48551"/>
      <c r="P48551"/>
      <c r="Q48551"/>
      <c r="R48551"/>
    </row>
    <row r="48552" spans="3:18" x14ac:dyDescent="0.2">
      <c r="C48552"/>
      <c r="E48552"/>
      <c r="F48552"/>
      <c r="G48552"/>
      <c r="H48552"/>
      <c r="I48552"/>
      <c r="J48552"/>
      <c r="K48552"/>
      <c r="L48552"/>
      <c r="O48552"/>
      <c r="P48552"/>
      <c r="Q48552"/>
      <c r="R48552"/>
    </row>
    <row r="48553" spans="3:18" x14ac:dyDescent="0.2">
      <c r="C48553"/>
      <c r="E48553"/>
      <c r="F48553"/>
      <c r="G48553"/>
      <c r="H48553"/>
      <c r="I48553"/>
      <c r="J48553"/>
      <c r="K48553"/>
      <c r="L48553"/>
      <c r="O48553"/>
      <c r="P48553"/>
      <c r="Q48553"/>
      <c r="R48553"/>
    </row>
    <row r="48554" spans="3:18" x14ac:dyDescent="0.2">
      <c r="C48554"/>
      <c r="E48554"/>
      <c r="F48554"/>
      <c r="G48554"/>
      <c r="H48554"/>
      <c r="I48554"/>
      <c r="J48554"/>
      <c r="K48554"/>
      <c r="L48554"/>
      <c r="O48554"/>
      <c r="P48554"/>
      <c r="Q48554"/>
      <c r="R48554"/>
    </row>
    <row r="48555" spans="3:18" x14ac:dyDescent="0.2">
      <c r="C48555"/>
      <c r="E48555"/>
      <c r="F48555"/>
      <c r="G48555"/>
      <c r="H48555"/>
      <c r="I48555"/>
      <c r="J48555"/>
      <c r="K48555"/>
      <c r="L48555"/>
      <c r="O48555"/>
      <c r="P48555"/>
      <c r="Q48555"/>
      <c r="R48555"/>
    </row>
    <row r="48556" spans="3:18" x14ac:dyDescent="0.2">
      <c r="C48556"/>
      <c r="E48556"/>
      <c r="F48556"/>
      <c r="G48556"/>
      <c r="H48556"/>
      <c r="I48556"/>
      <c r="J48556"/>
      <c r="K48556"/>
      <c r="L48556"/>
      <c r="O48556"/>
      <c r="P48556"/>
      <c r="Q48556"/>
      <c r="R48556"/>
    </row>
    <row r="48557" spans="3:18" x14ac:dyDescent="0.2">
      <c r="C48557"/>
      <c r="E48557"/>
      <c r="F48557"/>
      <c r="G48557"/>
      <c r="H48557"/>
      <c r="I48557"/>
      <c r="J48557"/>
      <c r="K48557"/>
      <c r="L48557"/>
      <c r="O48557"/>
      <c r="P48557"/>
      <c r="Q48557"/>
      <c r="R48557"/>
    </row>
    <row r="48558" spans="3:18" x14ac:dyDescent="0.2">
      <c r="C48558"/>
      <c r="E48558"/>
      <c r="F48558"/>
      <c r="G48558"/>
      <c r="H48558"/>
      <c r="I48558"/>
      <c r="J48558"/>
      <c r="K48558"/>
      <c r="L48558"/>
      <c r="O48558"/>
      <c r="P48558"/>
      <c r="Q48558"/>
      <c r="R48558"/>
    </row>
    <row r="48559" spans="3:18" x14ac:dyDescent="0.2">
      <c r="C48559"/>
      <c r="E48559"/>
      <c r="F48559"/>
      <c r="G48559"/>
      <c r="H48559"/>
      <c r="I48559"/>
      <c r="J48559"/>
      <c r="K48559"/>
      <c r="L48559"/>
      <c r="O48559"/>
      <c r="P48559"/>
      <c r="Q48559"/>
      <c r="R48559"/>
    </row>
    <row r="48560" spans="3:18" x14ac:dyDescent="0.2">
      <c r="C48560"/>
      <c r="E48560"/>
      <c r="F48560"/>
      <c r="G48560"/>
      <c r="H48560"/>
      <c r="I48560"/>
      <c r="J48560"/>
      <c r="K48560"/>
      <c r="L48560"/>
      <c r="O48560"/>
      <c r="P48560"/>
      <c r="Q48560"/>
      <c r="R48560"/>
    </row>
    <row r="48561" spans="3:18" x14ac:dyDescent="0.2">
      <c r="C48561"/>
      <c r="E48561"/>
      <c r="F48561"/>
      <c r="G48561"/>
      <c r="H48561"/>
      <c r="I48561"/>
      <c r="J48561"/>
      <c r="K48561"/>
      <c r="L48561"/>
      <c r="O48561"/>
      <c r="P48561"/>
      <c r="Q48561"/>
      <c r="R48561"/>
    </row>
    <row r="48562" spans="3:18" x14ac:dyDescent="0.2">
      <c r="C48562"/>
      <c r="E48562"/>
      <c r="F48562"/>
      <c r="G48562"/>
      <c r="H48562"/>
      <c r="I48562"/>
      <c r="J48562"/>
      <c r="K48562"/>
      <c r="L48562"/>
      <c r="O48562"/>
      <c r="P48562"/>
      <c r="Q48562"/>
      <c r="R48562"/>
    </row>
    <row r="48563" spans="3:18" x14ac:dyDescent="0.2">
      <c r="C48563"/>
      <c r="E48563"/>
      <c r="F48563"/>
      <c r="G48563"/>
      <c r="H48563"/>
      <c r="I48563"/>
      <c r="J48563"/>
      <c r="K48563"/>
      <c r="L48563"/>
      <c r="O48563"/>
      <c r="P48563"/>
      <c r="Q48563"/>
      <c r="R48563"/>
    </row>
    <row r="48564" spans="3:18" x14ac:dyDescent="0.2">
      <c r="C48564"/>
      <c r="E48564"/>
      <c r="F48564"/>
      <c r="G48564"/>
      <c r="H48564"/>
      <c r="I48564"/>
      <c r="J48564"/>
      <c r="K48564"/>
      <c r="L48564"/>
      <c r="O48564"/>
      <c r="P48564"/>
      <c r="Q48564"/>
      <c r="R48564"/>
    </row>
    <row r="48565" spans="3:18" x14ac:dyDescent="0.2">
      <c r="C48565"/>
      <c r="E48565"/>
      <c r="F48565"/>
      <c r="G48565"/>
      <c r="H48565"/>
      <c r="I48565"/>
      <c r="J48565"/>
      <c r="K48565"/>
      <c r="L48565"/>
      <c r="O48565"/>
      <c r="P48565"/>
      <c r="Q48565"/>
      <c r="R48565"/>
    </row>
    <row r="48566" spans="3:18" x14ac:dyDescent="0.2">
      <c r="C48566"/>
      <c r="E48566"/>
      <c r="F48566"/>
      <c r="G48566"/>
      <c r="H48566"/>
      <c r="I48566"/>
      <c r="J48566"/>
      <c r="K48566"/>
      <c r="L48566"/>
      <c r="O48566"/>
      <c r="P48566"/>
      <c r="Q48566"/>
      <c r="R48566"/>
    </row>
    <row r="48567" spans="3:18" x14ac:dyDescent="0.2">
      <c r="C48567"/>
      <c r="E48567"/>
      <c r="F48567"/>
      <c r="G48567"/>
      <c r="H48567"/>
      <c r="I48567"/>
      <c r="J48567"/>
      <c r="K48567"/>
      <c r="L48567"/>
      <c r="O48567"/>
      <c r="P48567"/>
      <c r="Q48567"/>
      <c r="R48567"/>
    </row>
    <row r="48568" spans="3:18" x14ac:dyDescent="0.2">
      <c r="C48568"/>
      <c r="E48568"/>
      <c r="F48568"/>
      <c r="G48568"/>
      <c r="H48568"/>
      <c r="I48568"/>
      <c r="J48568"/>
      <c r="K48568"/>
      <c r="L48568"/>
      <c r="O48568"/>
      <c r="P48568"/>
      <c r="Q48568"/>
      <c r="R48568"/>
    </row>
    <row r="48569" spans="3:18" x14ac:dyDescent="0.2">
      <c r="C48569"/>
      <c r="E48569"/>
      <c r="F48569"/>
      <c r="G48569"/>
      <c r="H48569"/>
      <c r="I48569"/>
      <c r="J48569"/>
      <c r="K48569"/>
      <c r="L48569"/>
      <c r="O48569"/>
      <c r="P48569"/>
      <c r="Q48569"/>
      <c r="R48569"/>
    </row>
    <row r="48570" spans="3:18" x14ac:dyDescent="0.2">
      <c r="C48570"/>
      <c r="E48570"/>
      <c r="F48570"/>
      <c r="G48570"/>
      <c r="H48570"/>
      <c r="I48570"/>
      <c r="J48570"/>
      <c r="K48570"/>
      <c r="L48570"/>
      <c r="O48570"/>
      <c r="P48570"/>
      <c r="Q48570"/>
      <c r="R48570"/>
    </row>
    <row r="48571" spans="3:18" x14ac:dyDescent="0.2">
      <c r="C48571"/>
      <c r="E48571"/>
      <c r="F48571"/>
      <c r="G48571"/>
      <c r="H48571"/>
      <c r="I48571"/>
      <c r="J48571"/>
      <c r="K48571"/>
      <c r="L48571"/>
      <c r="O48571"/>
      <c r="P48571"/>
      <c r="Q48571"/>
      <c r="R48571"/>
    </row>
    <row r="48572" spans="3:18" x14ac:dyDescent="0.2">
      <c r="C48572"/>
      <c r="E48572"/>
      <c r="F48572"/>
      <c r="G48572"/>
      <c r="H48572"/>
      <c r="I48572"/>
      <c r="J48572"/>
      <c r="K48572"/>
      <c r="L48572"/>
      <c r="O48572"/>
      <c r="P48572"/>
      <c r="Q48572"/>
      <c r="R48572"/>
    </row>
    <row r="48573" spans="3:18" x14ac:dyDescent="0.2">
      <c r="C48573"/>
      <c r="E48573"/>
      <c r="F48573"/>
      <c r="G48573"/>
      <c r="H48573"/>
      <c r="I48573"/>
      <c r="J48573"/>
      <c r="K48573"/>
      <c r="L48573"/>
      <c r="O48573"/>
      <c r="P48573"/>
      <c r="Q48573"/>
      <c r="R48573"/>
    </row>
    <row r="48574" spans="3:18" x14ac:dyDescent="0.2">
      <c r="C48574"/>
      <c r="E48574"/>
      <c r="F48574"/>
      <c r="G48574"/>
      <c r="H48574"/>
      <c r="I48574"/>
      <c r="J48574"/>
      <c r="K48574"/>
      <c r="L48574"/>
      <c r="O48574"/>
      <c r="P48574"/>
      <c r="Q48574"/>
      <c r="R48574"/>
    </row>
    <row r="48575" spans="3:18" x14ac:dyDescent="0.2">
      <c r="C48575"/>
      <c r="E48575"/>
      <c r="F48575"/>
      <c r="G48575"/>
      <c r="H48575"/>
      <c r="I48575"/>
      <c r="J48575"/>
      <c r="K48575"/>
      <c r="L48575"/>
      <c r="O48575"/>
      <c r="P48575"/>
      <c r="Q48575"/>
      <c r="R48575"/>
    </row>
    <row r="48576" spans="3:18" x14ac:dyDescent="0.2">
      <c r="C48576"/>
      <c r="E48576"/>
      <c r="F48576"/>
      <c r="G48576"/>
      <c r="H48576"/>
      <c r="I48576"/>
      <c r="J48576"/>
      <c r="K48576"/>
      <c r="L48576"/>
      <c r="O48576"/>
      <c r="P48576"/>
      <c r="Q48576"/>
      <c r="R48576"/>
    </row>
    <row r="48577" spans="3:18" x14ac:dyDescent="0.2">
      <c r="C48577"/>
      <c r="E48577"/>
      <c r="F48577"/>
      <c r="G48577"/>
      <c r="H48577"/>
      <c r="I48577"/>
      <c r="J48577"/>
      <c r="K48577"/>
      <c r="L48577"/>
      <c r="O48577"/>
      <c r="P48577"/>
      <c r="Q48577"/>
      <c r="R48577"/>
    </row>
    <row r="48578" spans="3:18" x14ac:dyDescent="0.2">
      <c r="C48578"/>
      <c r="E48578"/>
      <c r="F48578"/>
      <c r="G48578"/>
      <c r="H48578"/>
      <c r="I48578"/>
      <c r="J48578"/>
      <c r="K48578"/>
      <c r="L48578"/>
      <c r="O48578"/>
      <c r="P48578"/>
      <c r="Q48578"/>
      <c r="R48578"/>
    </row>
    <row r="48579" spans="3:18" x14ac:dyDescent="0.2">
      <c r="C48579"/>
      <c r="E48579"/>
      <c r="F48579"/>
      <c r="G48579"/>
      <c r="H48579"/>
      <c r="I48579"/>
      <c r="J48579"/>
      <c r="K48579"/>
      <c r="L48579"/>
      <c r="O48579"/>
      <c r="P48579"/>
      <c r="Q48579"/>
      <c r="R48579"/>
    </row>
    <row r="48580" spans="3:18" x14ac:dyDescent="0.2">
      <c r="C48580"/>
      <c r="E48580"/>
      <c r="F48580"/>
      <c r="G48580"/>
      <c r="H48580"/>
      <c r="I48580"/>
      <c r="J48580"/>
      <c r="K48580"/>
      <c r="L48580"/>
      <c r="O48580"/>
      <c r="P48580"/>
      <c r="Q48580"/>
      <c r="R48580"/>
    </row>
    <row r="48581" spans="3:18" x14ac:dyDescent="0.2">
      <c r="C48581"/>
      <c r="E48581"/>
      <c r="F48581"/>
      <c r="G48581"/>
      <c r="H48581"/>
      <c r="I48581"/>
      <c r="J48581"/>
      <c r="K48581"/>
      <c r="L48581"/>
      <c r="O48581"/>
      <c r="P48581"/>
      <c r="Q48581"/>
      <c r="R48581"/>
    </row>
    <row r="48582" spans="3:18" x14ac:dyDescent="0.2">
      <c r="C48582"/>
      <c r="E48582"/>
      <c r="F48582"/>
      <c r="G48582"/>
      <c r="H48582"/>
      <c r="I48582"/>
      <c r="J48582"/>
      <c r="K48582"/>
      <c r="L48582"/>
      <c r="O48582"/>
      <c r="P48582"/>
      <c r="Q48582"/>
      <c r="R48582"/>
    </row>
    <row r="48583" spans="3:18" x14ac:dyDescent="0.2">
      <c r="C48583"/>
      <c r="E48583"/>
      <c r="F48583"/>
      <c r="G48583"/>
      <c r="H48583"/>
      <c r="I48583"/>
      <c r="J48583"/>
      <c r="K48583"/>
      <c r="L48583"/>
      <c r="O48583"/>
      <c r="P48583"/>
      <c r="Q48583"/>
      <c r="R48583"/>
    </row>
    <row r="48584" spans="3:18" x14ac:dyDescent="0.2">
      <c r="C48584"/>
      <c r="E48584"/>
      <c r="F48584"/>
      <c r="G48584"/>
      <c r="H48584"/>
      <c r="I48584"/>
      <c r="J48584"/>
      <c r="K48584"/>
      <c r="L48584"/>
      <c r="O48584"/>
      <c r="P48584"/>
      <c r="Q48584"/>
      <c r="R48584"/>
    </row>
    <row r="48585" spans="3:18" x14ac:dyDescent="0.2">
      <c r="C48585"/>
      <c r="E48585"/>
      <c r="F48585"/>
      <c r="G48585"/>
      <c r="H48585"/>
      <c r="I48585"/>
      <c r="J48585"/>
      <c r="K48585"/>
      <c r="L48585"/>
      <c r="O48585"/>
      <c r="P48585"/>
      <c r="Q48585"/>
      <c r="R48585"/>
    </row>
    <row r="48586" spans="3:18" x14ac:dyDescent="0.2">
      <c r="C48586"/>
      <c r="E48586"/>
      <c r="F48586"/>
      <c r="G48586"/>
      <c r="H48586"/>
      <c r="I48586"/>
      <c r="J48586"/>
      <c r="K48586"/>
      <c r="L48586"/>
      <c r="O48586"/>
      <c r="P48586"/>
      <c r="Q48586"/>
      <c r="R48586"/>
    </row>
    <row r="48587" spans="3:18" x14ac:dyDescent="0.2">
      <c r="C48587"/>
      <c r="E48587"/>
      <c r="F48587"/>
      <c r="G48587"/>
      <c r="H48587"/>
      <c r="I48587"/>
      <c r="J48587"/>
      <c r="K48587"/>
      <c r="L48587"/>
      <c r="O48587"/>
      <c r="P48587"/>
      <c r="Q48587"/>
      <c r="R48587"/>
    </row>
    <row r="48588" spans="3:18" x14ac:dyDescent="0.2">
      <c r="C48588"/>
      <c r="E48588"/>
      <c r="F48588"/>
      <c r="G48588"/>
      <c r="H48588"/>
      <c r="I48588"/>
      <c r="J48588"/>
      <c r="K48588"/>
      <c r="L48588"/>
      <c r="O48588"/>
      <c r="P48588"/>
      <c r="Q48588"/>
      <c r="R48588"/>
    </row>
    <row r="48589" spans="3:18" x14ac:dyDescent="0.2">
      <c r="C48589"/>
      <c r="E48589"/>
      <c r="F48589"/>
      <c r="G48589"/>
      <c r="H48589"/>
      <c r="I48589"/>
      <c r="J48589"/>
      <c r="K48589"/>
      <c r="L48589"/>
      <c r="O48589"/>
      <c r="P48589"/>
      <c r="Q48589"/>
      <c r="R48589"/>
    </row>
    <row r="48590" spans="3:18" x14ac:dyDescent="0.2">
      <c r="C48590"/>
      <c r="E48590"/>
      <c r="F48590"/>
      <c r="G48590"/>
      <c r="H48590"/>
      <c r="I48590"/>
      <c r="J48590"/>
      <c r="K48590"/>
      <c r="L48590"/>
      <c r="O48590"/>
      <c r="P48590"/>
      <c r="Q48590"/>
      <c r="R48590"/>
    </row>
    <row r="48591" spans="3:18" x14ac:dyDescent="0.2">
      <c r="C48591"/>
      <c r="E48591"/>
      <c r="F48591"/>
      <c r="G48591"/>
      <c r="H48591"/>
      <c r="I48591"/>
      <c r="J48591"/>
      <c r="K48591"/>
      <c r="L48591"/>
      <c r="O48591"/>
      <c r="P48591"/>
      <c r="Q48591"/>
      <c r="R48591"/>
    </row>
    <row r="48592" spans="3:18" x14ac:dyDescent="0.2">
      <c r="C48592"/>
      <c r="E48592"/>
      <c r="F48592"/>
      <c r="G48592"/>
      <c r="H48592"/>
      <c r="I48592"/>
      <c r="J48592"/>
      <c r="K48592"/>
      <c r="L48592"/>
      <c r="O48592"/>
      <c r="P48592"/>
      <c r="Q48592"/>
      <c r="R48592"/>
    </row>
    <row r="48593" spans="3:18" x14ac:dyDescent="0.2">
      <c r="C48593"/>
      <c r="E48593"/>
      <c r="F48593"/>
      <c r="G48593"/>
      <c r="H48593"/>
      <c r="I48593"/>
      <c r="J48593"/>
      <c r="K48593"/>
      <c r="L48593"/>
      <c r="O48593"/>
      <c r="P48593"/>
      <c r="Q48593"/>
      <c r="R48593"/>
    </row>
    <row r="48594" spans="3:18" x14ac:dyDescent="0.2">
      <c r="C48594"/>
      <c r="E48594"/>
      <c r="F48594"/>
      <c r="G48594"/>
      <c r="H48594"/>
      <c r="I48594"/>
      <c r="J48594"/>
      <c r="K48594"/>
      <c r="L48594"/>
      <c r="O48594"/>
      <c r="P48594"/>
      <c r="Q48594"/>
      <c r="R48594"/>
    </row>
    <row r="48595" spans="3:18" x14ac:dyDescent="0.2">
      <c r="C48595"/>
      <c r="E48595"/>
      <c r="F48595"/>
      <c r="G48595"/>
      <c r="H48595"/>
      <c r="I48595"/>
      <c r="J48595"/>
      <c r="K48595"/>
      <c r="L48595"/>
      <c r="O48595"/>
      <c r="P48595"/>
      <c r="Q48595"/>
      <c r="R48595"/>
    </row>
    <row r="48596" spans="3:18" x14ac:dyDescent="0.2">
      <c r="C48596"/>
      <c r="E48596"/>
      <c r="F48596"/>
      <c r="G48596"/>
      <c r="H48596"/>
      <c r="I48596"/>
      <c r="J48596"/>
      <c r="K48596"/>
      <c r="L48596"/>
      <c r="O48596"/>
      <c r="P48596"/>
      <c r="Q48596"/>
      <c r="R48596"/>
    </row>
    <row r="48597" spans="3:18" x14ac:dyDescent="0.2">
      <c r="C48597"/>
      <c r="E48597"/>
      <c r="F48597"/>
      <c r="G48597"/>
      <c r="H48597"/>
      <c r="I48597"/>
      <c r="J48597"/>
      <c r="K48597"/>
      <c r="L48597"/>
      <c r="O48597"/>
      <c r="P48597"/>
      <c r="Q48597"/>
      <c r="R48597"/>
    </row>
    <row r="48598" spans="3:18" x14ac:dyDescent="0.2">
      <c r="C48598"/>
      <c r="E48598"/>
      <c r="F48598"/>
      <c r="G48598"/>
      <c r="H48598"/>
      <c r="I48598"/>
      <c r="J48598"/>
      <c r="K48598"/>
      <c r="L48598"/>
      <c r="O48598"/>
      <c r="P48598"/>
      <c r="Q48598"/>
      <c r="R48598"/>
    </row>
    <row r="48599" spans="3:18" x14ac:dyDescent="0.2">
      <c r="C48599"/>
      <c r="E48599"/>
      <c r="F48599"/>
      <c r="G48599"/>
      <c r="H48599"/>
      <c r="I48599"/>
      <c r="J48599"/>
      <c r="K48599"/>
      <c r="L48599"/>
      <c r="O48599"/>
      <c r="P48599"/>
      <c r="Q48599"/>
      <c r="R48599"/>
    </row>
    <row r="48600" spans="3:18" x14ac:dyDescent="0.2">
      <c r="C48600"/>
      <c r="E48600"/>
      <c r="F48600"/>
      <c r="G48600"/>
      <c r="H48600"/>
      <c r="I48600"/>
      <c r="J48600"/>
      <c r="K48600"/>
      <c r="L48600"/>
      <c r="O48600"/>
      <c r="P48600"/>
      <c r="Q48600"/>
      <c r="R48600"/>
    </row>
    <row r="48601" spans="3:18" x14ac:dyDescent="0.2">
      <c r="C48601"/>
      <c r="E48601"/>
      <c r="F48601"/>
      <c r="G48601"/>
      <c r="H48601"/>
      <c r="I48601"/>
      <c r="J48601"/>
      <c r="K48601"/>
      <c r="L48601"/>
      <c r="O48601"/>
      <c r="P48601"/>
      <c r="Q48601"/>
      <c r="R48601"/>
    </row>
    <row r="48602" spans="3:18" x14ac:dyDescent="0.2">
      <c r="C48602"/>
      <c r="E48602"/>
      <c r="F48602"/>
      <c r="G48602"/>
      <c r="H48602"/>
      <c r="I48602"/>
      <c r="J48602"/>
      <c r="K48602"/>
      <c r="L48602"/>
      <c r="O48602"/>
      <c r="P48602"/>
      <c r="Q48602"/>
      <c r="R48602"/>
    </row>
    <row r="48603" spans="3:18" x14ac:dyDescent="0.2">
      <c r="C48603"/>
      <c r="E48603"/>
      <c r="F48603"/>
      <c r="G48603"/>
      <c r="H48603"/>
      <c r="I48603"/>
      <c r="J48603"/>
      <c r="K48603"/>
      <c r="L48603"/>
      <c r="O48603"/>
      <c r="P48603"/>
      <c r="Q48603"/>
      <c r="R48603"/>
    </row>
    <row r="48604" spans="3:18" x14ac:dyDescent="0.2">
      <c r="C48604"/>
      <c r="E48604"/>
      <c r="F48604"/>
      <c r="G48604"/>
      <c r="H48604"/>
      <c r="I48604"/>
      <c r="J48604"/>
      <c r="K48604"/>
      <c r="L48604"/>
      <c r="O48604"/>
      <c r="P48604"/>
      <c r="Q48604"/>
      <c r="R48604"/>
    </row>
    <row r="48605" spans="3:18" x14ac:dyDescent="0.2">
      <c r="C48605"/>
      <c r="E48605"/>
      <c r="F48605"/>
      <c r="G48605"/>
      <c r="H48605"/>
      <c r="I48605"/>
      <c r="J48605"/>
      <c r="K48605"/>
      <c r="L48605"/>
      <c r="O48605"/>
      <c r="P48605"/>
      <c r="Q48605"/>
      <c r="R48605"/>
    </row>
    <row r="48606" spans="3:18" x14ac:dyDescent="0.2">
      <c r="C48606"/>
      <c r="E48606"/>
      <c r="F48606"/>
      <c r="G48606"/>
      <c r="H48606"/>
      <c r="I48606"/>
      <c r="J48606"/>
      <c r="K48606"/>
      <c r="L48606"/>
      <c r="O48606"/>
      <c r="P48606"/>
      <c r="Q48606"/>
      <c r="R48606"/>
    </row>
    <row r="48607" spans="3:18" x14ac:dyDescent="0.2">
      <c r="C48607"/>
      <c r="E48607"/>
      <c r="F48607"/>
      <c r="G48607"/>
      <c r="H48607"/>
      <c r="I48607"/>
      <c r="J48607"/>
      <c r="K48607"/>
      <c r="L48607"/>
      <c r="O48607"/>
      <c r="P48607"/>
      <c r="Q48607"/>
      <c r="R48607"/>
    </row>
    <row r="48608" spans="3:18" x14ac:dyDescent="0.2">
      <c r="C48608"/>
      <c r="E48608"/>
      <c r="F48608"/>
      <c r="G48608"/>
      <c r="H48608"/>
      <c r="I48608"/>
      <c r="J48608"/>
      <c r="K48608"/>
      <c r="L48608"/>
      <c r="O48608"/>
      <c r="P48608"/>
      <c r="Q48608"/>
      <c r="R48608"/>
    </row>
    <row r="48609" spans="3:18" x14ac:dyDescent="0.2">
      <c r="C48609"/>
      <c r="E48609"/>
      <c r="F48609"/>
      <c r="G48609"/>
      <c r="H48609"/>
      <c r="I48609"/>
      <c r="J48609"/>
      <c r="K48609"/>
      <c r="L48609"/>
      <c r="O48609"/>
      <c r="P48609"/>
      <c r="Q48609"/>
      <c r="R48609"/>
    </row>
    <row r="48610" spans="3:18" x14ac:dyDescent="0.2">
      <c r="C48610"/>
      <c r="E48610"/>
      <c r="F48610"/>
      <c r="G48610"/>
      <c r="H48610"/>
      <c r="I48610"/>
      <c r="J48610"/>
      <c r="K48610"/>
      <c r="L48610"/>
      <c r="O48610"/>
      <c r="P48610"/>
      <c r="Q48610"/>
      <c r="R48610"/>
    </row>
    <row r="48611" spans="3:18" x14ac:dyDescent="0.2">
      <c r="C48611"/>
      <c r="E48611"/>
      <c r="F48611"/>
      <c r="G48611"/>
      <c r="H48611"/>
      <c r="I48611"/>
      <c r="J48611"/>
      <c r="K48611"/>
      <c r="L48611"/>
      <c r="O48611"/>
      <c r="P48611"/>
      <c r="Q48611"/>
      <c r="R48611"/>
    </row>
    <row r="48612" spans="3:18" x14ac:dyDescent="0.2">
      <c r="C48612"/>
      <c r="E48612"/>
      <c r="F48612"/>
      <c r="G48612"/>
      <c r="H48612"/>
      <c r="I48612"/>
      <c r="J48612"/>
      <c r="K48612"/>
      <c r="L48612"/>
      <c r="O48612"/>
      <c r="P48612"/>
      <c r="Q48612"/>
      <c r="R48612"/>
    </row>
    <row r="48613" spans="3:18" x14ac:dyDescent="0.2">
      <c r="C48613"/>
      <c r="E48613"/>
      <c r="F48613"/>
      <c r="G48613"/>
      <c r="H48613"/>
      <c r="I48613"/>
      <c r="J48613"/>
      <c r="K48613"/>
      <c r="L48613"/>
      <c r="O48613"/>
      <c r="P48613"/>
      <c r="Q48613"/>
      <c r="R48613"/>
    </row>
    <row r="48614" spans="3:18" x14ac:dyDescent="0.2">
      <c r="C48614"/>
      <c r="E48614"/>
      <c r="F48614"/>
      <c r="G48614"/>
      <c r="H48614"/>
      <c r="I48614"/>
      <c r="J48614"/>
      <c r="K48614"/>
      <c r="L48614"/>
      <c r="O48614"/>
      <c r="P48614"/>
      <c r="Q48614"/>
      <c r="R48614"/>
    </row>
    <row r="48615" spans="3:18" x14ac:dyDescent="0.2">
      <c r="C48615"/>
      <c r="E48615"/>
      <c r="F48615"/>
      <c r="G48615"/>
      <c r="H48615"/>
      <c r="I48615"/>
      <c r="J48615"/>
      <c r="K48615"/>
      <c r="L48615"/>
      <c r="O48615"/>
      <c r="P48615"/>
      <c r="Q48615"/>
      <c r="R48615"/>
    </row>
    <row r="48616" spans="3:18" x14ac:dyDescent="0.2">
      <c r="C48616"/>
      <c r="E48616"/>
      <c r="F48616"/>
      <c r="G48616"/>
      <c r="H48616"/>
      <c r="I48616"/>
      <c r="J48616"/>
      <c r="K48616"/>
      <c r="L48616"/>
      <c r="O48616"/>
      <c r="P48616"/>
      <c r="Q48616"/>
      <c r="R48616"/>
    </row>
    <row r="48617" spans="3:18" x14ac:dyDescent="0.2">
      <c r="C48617"/>
      <c r="E48617"/>
      <c r="F48617"/>
      <c r="G48617"/>
      <c r="H48617"/>
      <c r="I48617"/>
      <c r="J48617"/>
      <c r="K48617"/>
      <c r="L48617"/>
      <c r="O48617"/>
      <c r="P48617"/>
      <c r="Q48617"/>
      <c r="R48617"/>
    </row>
    <row r="48618" spans="3:18" x14ac:dyDescent="0.2">
      <c r="C48618"/>
      <c r="E48618"/>
      <c r="F48618"/>
      <c r="G48618"/>
      <c r="H48618"/>
      <c r="I48618"/>
      <c r="J48618"/>
      <c r="K48618"/>
      <c r="L48618"/>
      <c r="O48618"/>
      <c r="P48618"/>
      <c r="Q48618"/>
      <c r="R48618"/>
    </row>
    <row r="48619" spans="3:18" x14ac:dyDescent="0.2">
      <c r="C48619"/>
      <c r="E48619"/>
      <c r="F48619"/>
      <c r="G48619"/>
      <c r="H48619"/>
      <c r="I48619"/>
      <c r="J48619"/>
      <c r="K48619"/>
      <c r="L48619"/>
      <c r="O48619"/>
      <c r="P48619"/>
      <c r="Q48619"/>
      <c r="R48619"/>
    </row>
    <row r="48620" spans="3:18" x14ac:dyDescent="0.2">
      <c r="C48620"/>
      <c r="E48620"/>
      <c r="F48620"/>
      <c r="G48620"/>
      <c r="H48620"/>
      <c r="I48620"/>
      <c r="J48620"/>
      <c r="K48620"/>
      <c r="L48620"/>
      <c r="O48620"/>
      <c r="P48620"/>
      <c r="Q48620"/>
      <c r="R48620"/>
    </row>
    <row r="48621" spans="3:18" x14ac:dyDescent="0.2">
      <c r="C48621"/>
      <c r="E48621"/>
      <c r="F48621"/>
      <c r="G48621"/>
      <c r="H48621"/>
      <c r="I48621"/>
      <c r="J48621"/>
      <c r="K48621"/>
      <c r="L48621"/>
      <c r="O48621"/>
      <c r="P48621"/>
      <c r="Q48621"/>
      <c r="R48621"/>
    </row>
    <row r="48622" spans="3:18" x14ac:dyDescent="0.2">
      <c r="C48622"/>
      <c r="E48622"/>
      <c r="F48622"/>
      <c r="G48622"/>
      <c r="H48622"/>
      <c r="I48622"/>
      <c r="J48622"/>
      <c r="K48622"/>
      <c r="L48622"/>
      <c r="O48622"/>
      <c r="P48622"/>
      <c r="Q48622"/>
      <c r="R48622"/>
    </row>
    <row r="48623" spans="3:18" x14ac:dyDescent="0.2">
      <c r="C48623"/>
      <c r="E48623"/>
      <c r="F48623"/>
      <c r="G48623"/>
      <c r="H48623"/>
      <c r="I48623"/>
      <c r="J48623"/>
      <c r="K48623"/>
      <c r="L48623"/>
      <c r="O48623"/>
      <c r="P48623"/>
      <c r="Q48623"/>
      <c r="R48623"/>
    </row>
    <row r="48624" spans="3:18" x14ac:dyDescent="0.2">
      <c r="C48624"/>
      <c r="E48624"/>
      <c r="F48624"/>
      <c r="G48624"/>
      <c r="H48624"/>
      <c r="I48624"/>
      <c r="J48624"/>
      <c r="K48624"/>
      <c r="L48624"/>
      <c r="O48624"/>
      <c r="P48624"/>
      <c r="Q48624"/>
      <c r="R48624"/>
    </row>
    <row r="48625" spans="3:18" x14ac:dyDescent="0.2">
      <c r="C48625"/>
      <c r="E48625"/>
      <c r="F48625"/>
      <c r="G48625"/>
      <c r="H48625"/>
      <c r="I48625"/>
      <c r="J48625"/>
      <c r="K48625"/>
      <c r="L48625"/>
      <c r="O48625"/>
      <c r="P48625"/>
      <c r="Q48625"/>
      <c r="R48625"/>
    </row>
    <row r="48626" spans="3:18" x14ac:dyDescent="0.2">
      <c r="C48626"/>
      <c r="E48626"/>
      <c r="F48626"/>
      <c r="G48626"/>
      <c r="H48626"/>
      <c r="I48626"/>
      <c r="J48626"/>
      <c r="K48626"/>
      <c r="L48626"/>
      <c r="O48626"/>
      <c r="P48626"/>
      <c r="Q48626"/>
      <c r="R48626"/>
    </row>
    <row r="48627" spans="3:18" x14ac:dyDescent="0.2">
      <c r="C48627"/>
      <c r="E48627"/>
      <c r="F48627"/>
      <c r="G48627"/>
      <c r="H48627"/>
      <c r="I48627"/>
      <c r="J48627"/>
      <c r="K48627"/>
      <c r="L48627"/>
      <c r="O48627"/>
      <c r="P48627"/>
      <c r="Q48627"/>
      <c r="R48627"/>
    </row>
    <row r="48628" spans="3:18" x14ac:dyDescent="0.2">
      <c r="C48628"/>
      <c r="E48628"/>
      <c r="F48628"/>
      <c r="G48628"/>
      <c r="H48628"/>
      <c r="I48628"/>
      <c r="J48628"/>
      <c r="K48628"/>
      <c r="L48628"/>
      <c r="O48628"/>
      <c r="P48628"/>
      <c r="Q48628"/>
      <c r="R48628"/>
    </row>
    <row r="48629" spans="3:18" x14ac:dyDescent="0.2">
      <c r="C48629"/>
      <c r="E48629"/>
      <c r="F48629"/>
      <c r="G48629"/>
      <c r="H48629"/>
      <c r="I48629"/>
      <c r="J48629"/>
      <c r="K48629"/>
      <c r="L48629"/>
      <c r="O48629"/>
      <c r="P48629"/>
      <c r="Q48629"/>
      <c r="R48629"/>
    </row>
    <row r="48630" spans="3:18" x14ac:dyDescent="0.2">
      <c r="C48630"/>
      <c r="E48630"/>
      <c r="F48630"/>
      <c r="G48630"/>
      <c r="H48630"/>
      <c r="I48630"/>
      <c r="J48630"/>
      <c r="K48630"/>
      <c r="L48630"/>
      <c r="O48630"/>
      <c r="P48630"/>
      <c r="Q48630"/>
      <c r="R48630"/>
    </row>
    <row r="48631" spans="3:18" x14ac:dyDescent="0.2">
      <c r="C48631"/>
      <c r="E48631"/>
      <c r="F48631"/>
      <c r="G48631"/>
      <c r="H48631"/>
      <c r="I48631"/>
      <c r="J48631"/>
      <c r="K48631"/>
      <c r="L48631"/>
      <c r="O48631"/>
      <c r="P48631"/>
      <c r="Q48631"/>
      <c r="R48631"/>
    </row>
    <row r="48632" spans="3:18" x14ac:dyDescent="0.2">
      <c r="C48632"/>
      <c r="E48632"/>
      <c r="F48632"/>
      <c r="G48632"/>
      <c r="H48632"/>
      <c r="I48632"/>
      <c r="J48632"/>
      <c r="K48632"/>
      <c r="L48632"/>
      <c r="O48632"/>
      <c r="P48632"/>
      <c r="Q48632"/>
      <c r="R48632"/>
    </row>
    <row r="48633" spans="3:18" x14ac:dyDescent="0.2">
      <c r="C48633"/>
      <c r="E48633"/>
      <c r="F48633"/>
      <c r="G48633"/>
      <c r="H48633"/>
      <c r="I48633"/>
      <c r="J48633"/>
      <c r="K48633"/>
      <c r="L48633"/>
      <c r="O48633"/>
      <c r="P48633"/>
      <c r="Q48633"/>
      <c r="R48633"/>
    </row>
    <row r="48634" spans="3:18" x14ac:dyDescent="0.2">
      <c r="C48634"/>
      <c r="E48634"/>
      <c r="F48634"/>
      <c r="G48634"/>
      <c r="H48634"/>
      <c r="I48634"/>
      <c r="J48634"/>
      <c r="K48634"/>
      <c r="L48634"/>
      <c r="O48634"/>
      <c r="P48634"/>
      <c r="Q48634"/>
      <c r="R48634"/>
    </row>
    <row r="48635" spans="3:18" x14ac:dyDescent="0.2">
      <c r="C48635"/>
      <c r="E48635"/>
      <c r="F48635"/>
      <c r="G48635"/>
      <c r="H48635"/>
      <c r="I48635"/>
      <c r="J48635"/>
      <c r="K48635"/>
      <c r="L48635"/>
      <c r="O48635"/>
      <c r="P48635"/>
      <c r="Q48635"/>
      <c r="R48635"/>
    </row>
    <row r="48636" spans="3:18" x14ac:dyDescent="0.2">
      <c r="C48636"/>
      <c r="E48636"/>
      <c r="F48636"/>
      <c r="G48636"/>
      <c r="H48636"/>
      <c r="I48636"/>
      <c r="J48636"/>
      <c r="K48636"/>
      <c r="L48636"/>
      <c r="O48636"/>
      <c r="P48636"/>
      <c r="Q48636"/>
      <c r="R48636"/>
    </row>
    <row r="48637" spans="3:18" x14ac:dyDescent="0.2">
      <c r="C48637"/>
      <c r="E48637"/>
      <c r="F48637"/>
      <c r="G48637"/>
      <c r="H48637"/>
      <c r="I48637"/>
      <c r="J48637"/>
      <c r="K48637"/>
      <c r="L48637"/>
      <c r="O48637"/>
      <c r="P48637"/>
      <c r="Q48637"/>
      <c r="R48637"/>
    </row>
    <row r="48638" spans="3:18" x14ac:dyDescent="0.2">
      <c r="C48638"/>
      <c r="E48638"/>
      <c r="F48638"/>
      <c r="G48638"/>
      <c r="H48638"/>
      <c r="I48638"/>
      <c r="J48638"/>
      <c r="K48638"/>
      <c r="L48638"/>
      <c r="O48638"/>
      <c r="P48638"/>
      <c r="Q48638"/>
      <c r="R48638"/>
    </row>
    <row r="48639" spans="3:18" x14ac:dyDescent="0.2">
      <c r="C48639"/>
      <c r="E48639"/>
      <c r="F48639"/>
      <c r="G48639"/>
      <c r="H48639"/>
      <c r="I48639"/>
      <c r="J48639"/>
      <c r="K48639"/>
      <c r="L48639"/>
      <c r="O48639"/>
      <c r="P48639"/>
      <c r="Q48639"/>
      <c r="R48639"/>
    </row>
    <row r="48640" spans="3:18" x14ac:dyDescent="0.2">
      <c r="C48640"/>
      <c r="E48640"/>
      <c r="F48640"/>
      <c r="G48640"/>
      <c r="H48640"/>
      <c r="I48640"/>
      <c r="J48640"/>
      <c r="K48640"/>
      <c r="L48640"/>
      <c r="O48640"/>
      <c r="P48640"/>
      <c r="Q48640"/>
      <c r="R48640"/>
    </row>
    <row r="48641" spans="3:18" x14ac:dyDescent="0.2">
      <c r="C48641"/>
      <c r="E48641"/>
      <c r="F48641"/>
      <c r="G48641"/>
      <c r="H48641"/>
      <c r="I48641"/>
      <c r="J48641"/>
      <c r="K48641"/>
      <c r="L48641"/>
      <c r="O48641"/>
      <c r="P48641"/>
      <c r="Q48641"/>
      <c r="R48641"/>
    </row>
    <row r="48642" spans="3:18" x14ac:dyDescent="0.2">
      <c r="C48642"/>
      <c r="E48642"/>
      <c r="F48642"/>
      <c r="G48642"/>
      <c r="H48642"/>
      <c r="I48642"/>
      <c r="J48642"/>
      <c r="K48642"/>
      <c r="L48642"/>
      <c r="O48642"/>
      <c r="P48642"/>
      <c r="Q48642"/>
      <c r="R48642"/>
    </row>
    <row r="48643" spans="3:18" x14ac:dyDescent="0.2">
      <c r="C48643"/>
      <c r="E48643"/>
      <c r="F48643"/>
      <c r="G48643"/>
      <c r="H48643"/>
      <c r="I48643"/>
      <c r="J48643"/>
      <c r="K48643"/>
      <c r="L48643"/>
      <c r="O48643"/>
      <c r="P48643"/>
      <c r="Q48643"/>
      <c r="R48643"/>
    </row>
    <row r="48644" spans="3:18" x14ac:dyDescent="0.2">
      <c r="C48644"/>
      <c r="E48644"/>
      <c r="F48644"/>
      <c r="G48644"/>
      <c r="H48644"/>
      <c r="I48644"/>
      <c r="J48644"/>
      <c r="K48644"/>
      <c r="L48644"/>
      <c r="O48644"/>
      <c r="P48644"/>
      <c r="Q48644"/>
      <c r="R48644"/>
    </row>
    <row r="48645" spans="3:18" x14ac:dyDescent="0.2">
      <c r="C48645"/>
      <c r="E48645"/>
      <c r="F48645"/>
      <c r="G48645"/>
      <c r="H48645"/>
      <c r="I48645"/>
      <c r="J48645"/>
      <c r="K48645"/>
      <c r="L48645"/>
      <c r="O48645"/>
      <c r="P48645"/>
      <c r="Q48645"/>
      <c r="R48645"/>
    </row>
    <row r="48646" spans="3:18" x14ac:dyDescent="0.2">
      <c r="C48646"/>
      <c r="E48646"/>
      <c r="F48646"/>
      <c r="G48646"/>
      <c r="H48646"/>
      <c r="I48646"/>
      <c r="J48646"/>
      <c r="K48646"/>
      <c r="L48646"/>
      <c r="O48646"/>
      <c r="P48646"/>
      <c r="Q48646"/>
      <c r="R48646"/>
    </row>
    <row r="48647" spans="3:18" x14ac:dyDescent="0.2">
      <c r="C48647"/>
      <c r="E48647"/>
      <c r="F48647"/>
      <c r="G48647"/>
      <c r="H48647"/>
      <c r="I48647"/>
      <c r="J48647"/>
      <c r="K48647"/>
      <c r="L48647"/>
      <c r="O48647"/>
      <c r="P48647"/>
      <c r="Q48647"/>
      <c r="R48647"/>
    </row>
    <row r="48648" spans="3:18" x14ac:dyDescent="0.2">
      <c r="C48648"/>
      <c r="E48648"/>
      <c r="F48648"/>
      <c r="G48648"/>
      <c r="H48648"/>
      <c r="I48648"/>
      <c r="J48648"/>
      <c r="K48648"/>
      <c r="L48648"/>
      <c r="O48648"/>
      <c r="P48648"/>
      <c r="Q48648"/>
      <c r="R48648"/>
    </row>
    <row r="48649" spans="3:18" x14ac:dyDescent="0.2">
      <c r="C48649"/>
      <c r="E48649"/>
      <c r="F48649"/>
      <c r="G48649"/>
      <c r="H48649"/>
      <c r="I48649"/>
      <c r="J48649"/>
      <c r="K48649"/>
      <c r="L48649"/>
      <c r="O48649"/>
      <c r="P48649"/>
      <c r="Q48649"/>
      <c r="R48649"/>
    </row>
    <row r="48650" spans="3:18" x14ac:dyDescent="0.2">
      <c r="C48650"/>
      <c r="E48650"/>
      <c r="F48650"/>
      <c r="G48650"/>
      <c r="H48650"/>
      <c r="I48650"/>
      <c r="J48650"/>
      <c r="K48650"/>
      <c r="L48650"/>
      <c r="O48650"/>
      <c r="P48650"/>
      <c r="Q48650"/>
      <c r="R48650"/>
    </row>
    <row r="48651" spans="3:18" x14ac:dyDescent="0.2">
      <c r="C48651"/>
      <c r="E48651"/>
      <c r="F48651"/>
      <c r="G48651"/>
      <c r="H48651"/>
      <c r="I48651"/>
      <c r="J48651"/>
      <c r="K48651"/>
      <c r="L48651"/>
      <c r="O48651"/>
      <c r="P48651"/>
      <c r="Q48651"/>
      <c r="R48651"/>
    </row>
    <row r="48652" spans="3:18" x14ac:dyDescent="0.2">
      <c r="C48652"/>
      <c r="E48652"/>
      <c r="F48652"/>
      <c r="G48652"/>
      <c r="H48652"/>
      <c r="I48652"/>
      <c r="J48652"/>
      <c r="K48652"/>
      <c r="L48652"/>
      <c r="O48652"/>
      <c r="P48652"/>
      <c r="Q48652"/>
      <c r="R48652"/>
    </row>
    <row r="48653" spans="3:18" x14ac:dyDescent="0.2">
      <c r="C48653"/>
      <c r="E48653"/>
      <c r="F48653"/>
      <c r="G48653"/>
      <c r="H48653"/>
      <c r="I48653"/>
      <c r="J48653"/>
      <c r="K48653"/>
      <c r="L48653"/>
      <c r="O48653"/>
      <c r="P48653"/>
      <c r="Q48653"/>
      <c r="R48653"/>
    </row>
    <row r="48654" spans="3:18" x14ac:dyDescent="0.2">
      <c r="C48654"/>
      <c r="E48654"/>
      <c r="F48654"/>
      <c r="G48654"/>
      <c r="H48654"/>
      <c r="I48654"/>
      <c r="J48654"/>
      <c r="K48654"/>
      <c r="L48654"/>
      <c r="O48654"/>
      <c r="P48654"/>
      <c r="Q48654"/>
      <c r="R48654"/>
    </row>
    <row r="48655" spans="3:18" x14ac:dyDescent="0.2">
      <c r="C48655"/>
      <c r="E48655"/>
      <c r="F48655"/>
      <c r="G48655"/>
      <c r="H48655"/>
      <c r="I48655"/>
      <c r="J48655"/>
      <c r="K48655"/>
      <c r="L48655"/>
      <c r="O48655"/>
      <c r="P48655"/>
      <c r="Q48655"/>
      <c r="R48655"/>
    </row>
    <row r="48656" spans="3:18" x14ac:dyDescent="0.2">
      <c r="C48656"/>
      <c r="E48656"/>
      <c r="F48656"/>
      <c r="G48656"/>
      <c r="H48656"/>
      <c r="I48656"/>
      <c r="J48656"/>
      <c r="K48656"/>
      <c r="L48656"/>
      <c r="O48656"/>
      <c r="P48656"/>
      <c r="Q48656"/>
      <c r="R48656"/>
    </row>
    <row r="48657" spans="3:18" x14ac:dyDescent="0.2">
      <c r="C48657"/>
      <c r="E48657"/>
      <c r="F48657"/>
      <c r="G48657"/>
      <c r="H48657"/>
      <c r="I48657"/>
      <c r="J48657"/>
      <c r="K48657"/>
      <c r="L48657"/>
      <c r="O48657"/>
      <c r="P48657"/>
      <c r="Q48657"/>
      <c r="R48657"/>
    </row>
    <row r="48658" spans="3:18" x14ac:dyDescent="0.2">
      <c r="C48658"/>
      <c r="E48658"/>
      <c r="F48658"/>
      <c r="G48658"/>
      <c r="H48658"/>
      <c r="I48658"/>
      <c r="J48658"/>
      <c r="K48658"/>
      <c r="L48658"/>
      <c r="O48658"/>
      <c r="P48658"/>
      <c r="Q48658"/>
      <c r="R48658"/>
    </row>
    <row r="48659" spans="3:18" x14ac:dyDescent="0.2">
      <c r="C48659"/>
      <c r="E48659"/>
      <c r="F48659"/>
      <c r="G48659"/>
      <c r="H48659"/>
      <c r="I48659"/>
      <c r="J48659"/>
      <c r="K48659"/>
      <c r="L48659"/>
      <c r="O48659"/>
      <c r="P48659"/>
      <c r="Q48659"/>
      <c r="R48659"/>
    </row>
    <row r="48660" spans="3:18" x14ac:dyDescent="0.2">
      <c r="C48660"/>
      <c r="E48660"/>
      <c r="F48660"/>
      <c r="G48660"/>
      <c r="H48660"/>
      <c r="I48660"/>
      <c r="L48660"/>
      <c r="O48660"/>
      <c r="P48660"/>
      <c r="Q48660"/>
      <c r="R48660"/>
    </row>
    <row r="48661" spans="3:18" x14ac:dyDescent="0.2">
      <c r="C48661"/>
      <c r="E48661"/>
      <c r="F48661"/>
      <c r="G48661"/>
      <c r="H48661"/>
      <c r="I48661"/>
      <c r="L48661"/>
      <c r="O48661"/>
      <c r="P48661"/>
      <c r="Q48661"/>
      <c r="R48661"/>
    </row>
    <row r="48662" spans="3:18" x14ac:dyDescent="0.2">
      <c r="C48662"/>
      <c r="E48662"/>
      <c r="F48662"/>
      <c r="G48662"/>
      <c r="H48662"/>
      <c r="I48662"/>
      <c r="L48662"/>
      <c r="O48662"/>
      <c r="P48662"/>
      <c r="Q48662"/>
      <c r="R48662"/>
    </row>
    <row r="48663" spans="3:18" x14ac:dyDescent="0.2">
      <c r="C48663"/>
      <c r="E48663"/>
      <c r="F48663"/>
      <c r="G48663"/>
      <c r="H48663"/>
      <c r="I48663"/>
      <c r="L48663"/>
      <c r="O48663"/>
      <c r="P48663"/>
      <c r="Q48663"/>
      <c r="R48663"/>
    </row>
    <row r="48664" spans="3:18" x14ac:dyDescent="0.2">
      <c r="C48664"/>
      <c r="E48664"/>
      <c r="F48664"/>
      <c r="G48664"/>
      <c r="H48664"/>
      <c r="I48664"/>
      <c r="L48664"/>
      <c r="O48664"/>
      <c r="P48664"/>
      <c r="Q48664"/>
      <c r="R48664"/>
    </row>
    <row r="48665" spans="3:18" x14ac:dyDescent="0.2">
      <c r="C48665"/>
      <c r="E48665"/>
      <c r="F48665"/>
      <c r="G48665"/>
      <c r="H48665"/>
      <c r="I48665"/>
      <c r="L48665"/>
      <c r="O48665"/>
      <c r="P48665"/>
      <c r="Q48665"/>
      <c r="R48665"/>
    </row>
    <row r="48666" spans="3:18" x14ac:dyDescent="0.2">
      <c r="C48666"/>
      <c r="E48666"/>
      <c r="F48666"/>
      <c r="G48666"/>
      <c r="H48666"/>
      <c r="I48666"/>
      <c r="L48666"/>
      <c r="O48666"/>
      <c r="P48666"/>
      <c r="Q48666"/>
      <c r="R48666"/>
    </row>
    <row r="48667" spans="3:18" x14ac:dyDescent="0.2">
      <c r="C48667"/>
      <c r="E48667"/>
      <c r="F48667"/>
      <c r="G48667"/>
      <c r="H48667"/>
      <c r="I48667"/>
      <c r="L48667"/>
      <c r="O48667"/>
      <c r="P48667"/>
      <c r="Q48667"/>
      <c r="R48667"/>
    </row>
    <row r="48668" spans="3:18" x14ac:dyDescent="0.2">
      <c r="C48668"/>
      <c r="E48668"/>
      <c r="F48668"/>
      <c r="G48668"/>
      <c r="H48668"/>
      <c r="I48668"/>
      <c r="L48668"/>
      <c r="O48668"/>
      <c r="P48668"/>
      <c r="Q48668"/>
      <c r="R48668"/>
    </row>
    <row r="48669" spans="3:18" x14ac:dyDescent="0.2">
      <c r="C48669"/>
      <c r="E48669"/>
      <c r="F48669"/>
      <c r="G48669"/>
      <c r="H48669"/>
      <c r="I48669"/>
      <c r="L48669"/>
      <c r="O48669"/>
      <c r="P48669"/>
      <c r="Q48669"/>
      <c r="R48669"/>
    </row>
    <row r="48670" spans="3:18" x14ac:dyDescent="0.2">
      <c r="C48670"/>
      <c r="E48670"/>
      <c r="F48670"/>
      <c r="G48670"/>
      <c r="H48670"/>
      <c r="I48670"/>
      <c r="L48670"/>
      <c r="O48670"/>
      <c r="P48670"/>
      <c r="Q48670"/>
      <c r="R48670"/>
    </row>
    <row r="48671" spans="3:18" x14ac:dyDescent="0.2">
      <c r="C48671"/>
      <c r="E48671"/>
      <c r="F48671"/>
      <c r="G48671"/>
      <c r="H48671"/>
      <c r="I48671"/>
      <c r="L48671"/>
      <c r="O48671"/>
      <c r="P48671"/>
      <c r="Q48671"/>
      <c r="R48671"/>
    </row>
    <row r="48672" spans="3:18" x14ac:dyDescent="0.2">
      <c r="C48672"/>
      <c r="E48672"/>
      <c r="F48672"/>
      <c r="G48672"/>
      <c r="H48672"/>
      <c r="I48672"/>
      <c r="L48672"/>
      <c r="O48672"/>
      <c r="P48672"/>
      <c r="Q48672"/>
      <c r="R48672"/>
    </row>
    <row r="48673" spans="3:18" x14ac:dyDescent="0.2">
      <c r="C48673"/>
      <c r="E48673"/>
      <c r="F48673"/>
      <c r="G48673"/>
      <c r="H48673"/>
      <c r="I48673"/>
      <c r="L48673"/>
      <c r="O48673"/>
      <c r="P48673"/>
      <c r="Q48673"/>
      <c r="R48673"/>
    </row>
    <row r="48674" spans="3:18" x14ac:dyDescent="0.2">
      <c r="C48674"/>
      <c r="E48674"/>
      <c r="F48674"/>
      <c r="G48674"/>
      <c r="H48674"/>
      <c r="I48674"/>
      <c r="L48674"/>
      <c r="O48674"/>
      <c r="P48674"/>
      <c r="Q48674"/>
      <c r="R48674"/>
    </row>
    <row r="48675" spans="3:18" x14ac:dyDescent="0.2">
      <c r="C48675"/>
      <c r="E48675"/>
      <c r="F48675"/>
      <c r="G48675"/>
      <c r="H48675"/>
      <c r="I48675"/>
      <c r="L48675"/>
      <c r="O48675"/>
      <c r="P48675"/>
      <c r="Q48675"/>
      <c r="R48675"/>
    </row>
    <row r="48676" spans="3:18" x14ac:dyDescent="0.2">
      <c r="C48676"/>
      <c r="E48676"/>
      <c r="F48676"/>
      <c r="G48676"/>
      <c r="H48676"/>
      <c r="I48676"/>
      <c r="L48676"/>
      <c r="O48676"/>
      <c r="P48676"/>
      <c r="Q48676"/>
      <c r="R48676"/>
    </row>
    <row r="48677" spans="3:18" x14ac:dyDescent="0.2">
      <c r="C48677"/>
      <c r="E48677"/>
      <c r="F48677"/>
      <c r="G48677"/>
      <c r="H48677"/>
      <c r="I48677"/>
      <c r="L48677"/>
      <c r="O48677"/>
      <c r="P48677"/>
      <c r="Q48677"/>
      <c r="R48677"/>
    </row>
    <row r="48678" spans="3:18" x14ac:dyDescent="0.2">
      <c r="C48678"/>
      <c r="E48678"/>
      <c r="F48678"/>
      <c r="G48678"/>
      <c r="H48678"/>
      <c r="I48678"/>
      <c r="L48678"/>
      <c r="O48678"/>
      <c r="P48678"/>
      <c r="Q48678"/>
      <c r="R48678"/>
    </row>
    <row r="48679" spans="3:18" x14ac:dyDescent="0.2">
      <c r="C48679"/>
      <c r="E48679"/>
      <c r="F48679"/>
      <c r="G48679"/>
      <c r="H48679"/>
      <c r="I48679"/>
      <c r="L48679"/>
      <c r="O48679"/>
      <c r="P48679"/>
      <c r="Q48679"/>
      <c r="R48679"/>
    </row>
    <row r="48680" spans="3:18" x14ac:dyDescent="0.2">
      <c r="C48680"/>
      <c r="E48680"/>
      <c r="F48680"/>
      <c r="G48680"/>
      <c r="H48680"/>
      <c r="I48680"/>
      <c r="L48680"/>
      <c r="O48680"/>
      <c r="P48680"/>
      <c r="Q48680"/>
      <c r="R48680"/>
    </row>
    <row r="48681" spans="3:18" x14ac:dyDescent="0.2">
      <c r="C48681"/>
      <c r="E48681"/>
      <c r="F48681"/>
      <c r="G48681"/>
      <c r="H48681"/>
      <c r="I48681"/>
      <c r="L48681"/>
      <c r="O48681"/>
      <c r="P48681"/>
      <c r="Q48681"/>
      <c r="R48681"/>
    </row>
    <row r="48682" spans="3:18" x14ac:dyDescent="0.2">
      <c r="C48682"/>
      <c r="E48682"/>
      <c r="F48682"/>
      <c r="G48682"/>
      <c r="H48682"/>
      <c r="I48682"/>
      <c r="L48682"/>
      <c r="O48682"/>
      <c r="P48682"/>
      <c r="Q48682"/>
      <c r="R48682"/>
    </row>
    <row r="48683" spans="3:18" x14ac:dyDescent="0.2">
      <c r="C48683"/>
      <c r="E48683"/>
      <c r="F48683"/>
      <c r="G48683"/>
      <c r="H48683"/>
      <c r="I48683"/>
      <c r="L48683"/>
      <c r="O48683"/>
      <c r="P48683"/>
      <c r="Q48683"/>
      <c r="R48683"/>
    </row>
    <row r="48684" spans="3:18" x14ac:dyDescent="0.2">
      <c r="C48684"/>
      <c r="E48684"/>
      <c r="F48684"/>
      <c r="G48684"/>
      <c r="H48684"/>
      <c r="I48684"/>
      <c r="L48684"/>
      <c r="O48684"/>
      <c r="P48684"/>
      <c r="Q48684"/>
      <c r="R48684"/>
    </row>
    <row r="48685" spans="3:18" x14ac:dyDescent="0.2">
      <c r="C48685"/>
      <c r="E48685"/>
      <c r="F48685"/>
      <c r="G48685"/>
      <c r="H48685"/>
      <c r="I48685"/>
      <c r="L48685"/>
      <c r="O48685"/>
      <c r="P48685"/>
      <c r="Q48685"/>
      <c r="R48685"/>
    </row>
    <row r="48686" spans="3:18" x14ac:dyDescent="0.2">
      <c r="C48686"/>
      <c r="E48686"/>
      <c r="F48686"/>
      <c r="G48686"/>
      <c r="H48686"/>
      <c r="I48686"/>
      <c r="L48686"/>
      <c r="O48686"/>
      <c r="P48686"/>
      <c r="Q48686"/>
      <c r="R48686"/>
    </row>
    <row r="48687" spans="3:18" x14ac:dyDescent="0.2">
      <c r="C48687"/>
      <c r="E48687"/>
      <c r="F48687"/>
      <c r="G48687"/>
      <c r="H48687"/>
      <c r="I48687"/>
      <c r="L48687"/>
      <c r="O48687"/>
      <c r="P48687"/>
      <c r="Q48687"/>
      <c r="R48687"/>
    </row>
    <row r="48688" spans="3:18" x14ac:dyDescent="0.2">
      <c r="C48688"/>
      <c r="E48688"/>
      <c r="F48688"/>
      <c r="G48688"/>
      <c r="H48688"/>
      <c r="I48688"/>
      <c r="L48688"/>
      <c r="O48688"/>
      <c r="P48688"/>
      <c r="Q48688"/>
      <c r="R48688"/>
    </row>
    <row r="48689" spans="3:18" x14ac:dyDescent="0.2">
      <c r="C48689"/>
      <c r="E48689"/>
      <c r="F48689"/>
      <c r="G48689"/>
      <c r="H48689"/>
      <c r="I48689"/>
      <c r="L48689"/>
      <c r="O48689"/>
      <c r="P48689"/>
      <c r="Q48689"/>
      <c r="R48689"/>
    </row>
    <row r="48690" spans="3:18" x14ac:dyDescent="0.2">
      <c r="C48690"/>
      <c r="E48690"/>
      <c r="F48690"/>
      <c r="G48690"/>
      <c r="H48690"/>
      <c r="I48690"/>
      <c r="L48690"/>
      <c r="O48690"/>
      <c r="P48690"/>
      <c r="Q48690"/>
      <c r="R48690"/>
    </row>
    <row r="48691" spans="3:18" x14ac:dyDescent="0.2">
      <c r="C48691"/>
      <c r="E48691"/>
      <c r="F48691"/>
      <c r="G48691"/>
      <c r="H48691"/>
      <c r="I48691"/>
      <c r="L48691"/>
      <c r="O48691"/>
      <c r="P48691"/>
      <c r="Q48691"/>
      <c r="R48691"/>
    </row>
    <row r="48692" spans="3:18" x14ac:dyDescent="0.2">
      <c r="C48692"/>
      <c r="E48692"/>
      <c r="F48692"/>
      <c r="G48692"/>
      <c r="H48692"/>
      <c r="I48692"/>
      <c r="L48692"/>
      <c r="O48692"/>
      <c r="P48692"/>
      <c r="Q48692"/>
      <c r="R48692"/>
    </row>
    <row r="48693" spans="3:18" x14ac:dyDescent="0.2">
      <c r="C48693"/>
      <c r="E48693"/>
      <c r="F48693"/>
      <c r="G48693"/>
      <c r="H48693"/>
      <c r="I48693"/>
      <c r="L48693"/>
      <c r="O48693"/>
      <c r="P48693"/>
      <c r="Q48693"/>
      <c r="R48693"/>
    </row>
    <row r="48694" spans="3:18" x14ac:dyDescent="0.2">
      <c r="C48694"/>
      <c r="E48694"/>
      <c r="F48694"/>
      <c r="G48694"/>
      <c r="H48694"/>
      <c r="I48694"/>
      <c r="L48694"/>
      <c r="O48694"/>
      <c r="P48694"/>
      <c r="Q48694"/>
      <c r="R48694"/>
    </row>
    <row r="48695" spans="3:18" x14ac:dyDescent="0.2">
      <c r="C48695"/>
      <c r="E48695"/>
      <c r="F48695"/>
      <c r="G48695"/>
      <c r="H48695"/>
      <c r="I48695"/>
      <c r="L48695"/>
      <c r="O48695"/>
      <c r="P48695"/>
      <c r="Q48695"/>
      <c r="R48695"/>
    </row>
    <row r="48696" spans="3:18" x14ac:dyDescent="0.2">
      <c r="C48696"/>
      <c r="E48696"/>
      <c r="F48696"/>
      <c r="G48696"/>
      <c r="H48696"/>
      <c r="I48696"/>
      <c r="L48696"/>
      <c r="O48696"/>
      <c r="P48696"/>
      <c r="Q48696"/>
      <c r="R48696"/>
    </row>
    <row r="48697" spans="3:18" x14ac:dyDescent="0.2">
      <c r="C48697"/>
      <c r="E48697"/>
      <c r="F48697"/>
      <c r="G48697"/>
      <c r="H48697"/>
      <c r="I48697"/>
      <c r="L48697"/>
      <c r="O48697"/>
      <c r="P48697"/>
      <c r="Q48697"/>
      <c r="R48697"/>
    </row>
    <row r="48698" spans="3:18" x14ac:dyDescent="0.2">
      <c r="C48698"/>
      <c r="E48698"/>
      <c r="F48698"/>
      <c r="G48698"/>
      <c r="H48698"/>
      <c r="I48698"/>
      <c r="L48698"/>
      <c r="O48698"/>
      <c r="P48698"/>
      <c r="Q48698"/>
      <c r="R48698"/>
    </row>
    <row r="48699" spans="3:18" x14ac:dyDescent="0.2">
      <c r="C48699"/>
      <c r="E48699"/>
      <c r="F48699"/>
      <c r="G48699"/>
      <c r="H48699"/>
      <c r="I48699"/>
      <c r="L48699"/>
      <c r="O48699"/>
      <c r="P48699"/>
      <c r="Q48699"/>
      <c r="R48699"/>
    </row>
    <row r="48700" spans="3:18" x14ac:dyDescent="0.2">
      <c r="C48700"/>
      <c r="E48700"/>
      <c r="F48700"/>
      <c r="G48700"/>
      <c r="H48700"/>
      <c r="I48700"/>
      <c r="L48700"/>
      <c r="O48700"/>
      <c r="P48700"/>
      <c r="Q48700"/>
      <c r="R48700"/>
    </row>
    <row r="48701" spans="3:18" x14ac:dyDescent="0.2">
      <c r="C48701"/>
      <c r="E48701"/>
      <c r="F48701"/>
      <c r="G48701"/>
      <c r="H48701"/>
      <c r="I48701"/>
      <c r="L48701"/>
      <c r="O48701"/>
      <c r="P48701"/>
      <c r="Q48701"/>
      <c r="R48701"/>
    </row>
    <row r="48702" spans="3:18" x14ac:dyDescent="0.2">
      <c r="C48702"/>
      <c r="E48702"/>
      <c r="F48702"/>
      <c r="G48702"/>
      <c r="H48702"/>
      <c r="I48702"/>
      <c r="L48702"/>
      <c r="O48702"/>
      <c r="P48702"/>
      <c r="Q48702"/>
      <c r="R48702"/>
    </row>
    <row r="48703" spans="3:18" x14ac:dyDescent="0.2">
      <c r="C48703"/>
      <c r="E48703"/>
      <c r="F48703"/>
      <c r="G48703"/>
      <c r="H48703"/>
      <c r="I48703"/>
      <c r="L48703"/>
      <c r="O48703"/>
      <c r="P48703"/>
      <c r="Q48703"/>
      <c r="R48703"/>
    </row>
    <row r="48704" spans="3:18" x14ac:dyDescent="0.2">
      <c r="C48704"/>
      <c r="E48704"/>
      <c r="F48704"/>
      <c r="G48704"/>
      <c r="H48704"/>
      <c r="I48704"/>
      <c r="L48704"/>
      <c r="O48704"/>
      <c r="P48704"/>
      <c r="Q48704"/>
      <c r="R48704"/>
    </row>
    <row r="48705" spans="3:18" x14ac:dyDescent="0.2">
      <c r="C48705"/>
      <c r="E48705"/>
      <c r="F48705"/>
      <c r="G48705"/>
      <c r="H48705"/>
      <c r="I48705"/>
      <c r="L48705"/>
      <c r="O48705"/>
      <c r="P48705"/>
      <c r="Q48705"/>
      <c r="R48705"/>
    </row>
    <row r="48706" spans="3:18" x14ac:dyDescent="0.2">
      <c r="C48706"/>
      <c r="E48706"/>
      <c r="F48706"/>
      <c r="G48706"/>
      <c r="H48706"/>
      <c r="I48706"/>
      <c r="L48706"/>
      <c r="O48706"/>
      <c r="P48706"/>
      <c r="Q48706"/>
      <c r="R48706"/>
    </row>
    <row r="48707" spans="3:18" x14ac:dyDescent="0.2">
      <c r="C48707"/>
      <c r="E48707"/>
      <c r="F48707"/>
      <c r="G48707"/>
      <c r="H48707"/>
      <c r="I48707"/>
      <c r="L48707"/>
      <c r="O48707"/>
      <c r="P48707"/>
      <c r="Q48707"/>
      <c r="R48707"/>
    </row>
    <row r="48708" spans="3:18" x14ac:dyDescent="0.2">
      <c r="C48708"/>
      <c r="E48708"/>
      <c r="F48708"/>
      <c r="G48708"/>
      <c r="H48708"/>
      <c r="I48708"/>
      <c r="L48708"/>
      <c r="O48708"/>
      <c r="P48708"/>
      <c r="Q48708"/>
      <c r="R48708"/>
    </row>
    <row r="48709" spans="3:18" x14ac:dyDescent="0.2">
      <c r="C48709"/>
      <c r="E48709"/>
      <c r="F48709"/>
      <c r="G48709"/>
      <c r="H48709"/>
      <c r="I48709"/>
      <c r="L48709"/>
      <c r="O48709"/>
      <c r="P48709"/>
      <c r="Q48709"/>
      <c r="R48709"/>
    </row>
    <row r="48710" spans="3:18" x14ac:dyDescent="0.2">
      <c r="C48710"/>
      <c r="E48710"/>
      <c r="F48710"/>
      <c r="G48710"/>
      <c r="H48710"/>
      <c r="I48710"/>
      <c r="L48710"/>
      <c r="O48710"/>
      <c r="P48710"/>
      <c r="Q48710"/>
      <c r="R48710"/>
    </row>
    <row r="48711" spans="3:18" x14ac:dyDescent="0.2">
      <c r="C48711"/>
      <c r="E48711"/>
      <c r="F48711"/>
      <c r="G48711"/>
      <c r="H48711"/>
      <c r="I48711"/>
      <c r="L48711"/>
      <c r="O48711"/>
      <c r="P48711"/>
      <c r="Q48711"/>
      <c r="R48711"/>
    </row>
    <row r="48712" spans="3:18" x14ac:dyDescent="0.2">
      <c r="C48712"/>
      <c r="E48712"/>
      <c r="F48712"/>
      <c r="G48712"/>
      <c r="H48712"/>
      <c r="I48712"/>
      <c r="L48712"/>
      <c r="O48712"/>
      <c r="P48712"/>
      <c r="Q48712"/>
      <c r="R48712"/>
    </row>
    <row r="48713" spans="3:18" x14ac:dyDescent="0.2">
      <c r="C48713"/>
      <c r="E48713"/>
      <c r="F48713"/>
      <c r="G48713"/>
      <c r="H48713"/>
      <c r="I48713"/>
      <c r="L48713"/>
      <c r="O48713"/>
      <c r="P48713"/>
      <c r="Q48713"/>
      <c r="R48713"/>
    </row>
    <row r="48714" spans="3:18" x14ac:dyDescent="0.2">
      <c r="C48714"/>
      <c r="E48714"/>
      <c r="F48714"/>
      <c r="G48714"/>
      <c r="H48714"/>
      <c r="I48714"/>
      <c r="L48714"/>
      <c r="O48714"/>
      <c r="P48714"/>
      <c r="Q48714"/>
      <c r="R48714"/>
    </row>
    <row r="48715" spans="3:18" x14ac:dyDescent="0.2">
      <c r="C48715"/>
      <c r="E48715"/>
      <c r="F48715"/>
      <c r="G48715"/>
      <c r="H48715"/>
      <c r="I48715"/>
      <c r="L48715"/>
      <c r="O48715"/>
      <c r="P48715"/>
      <c r="Q48715"/>
      <c r="R48715"/>
    </row>
    <row r="48716" spans="3:18" x14ac:dyDescent="0.2">
      <c r="C48716"/>
      <c r="E48716"/>
      <c r="F48716"/>
      <c r="G48716"/>
      <c r="H48716"/>
      <c r="I48716"/>
      <c r="L48716"/>
      <c r="O48716"/>
      <c r="P48716"/>
      <c r="Q48716"/>
      <c r="R48716"/>
    </row>
    <row r="48717" spans="3:18" x14ac:dyDescent="0.2">
      <c r="C48717"/>
      <c r="E48717"/>
      <c r="F48717"/>
      <c r="G48717"/>
      <c r="H48717"/>
      <c r="I48717"/>
      <c r="L48717"/>
      <c r="O48717"/>
      <c r="P48717"/>
      <c r="Q48717"/>
      <c r="R48717"/>
    </row>
    <row r="48718" spans="3:18" x14ac:dyDescent="0.2">
      <c r="C48718"/>
      <c r="E48718"/>
      <c r="F48718"/>
      <c r="G48718"/>
      <c r="H48718"/>
      <c r="I48718"/>
      <c r="L48718"/>
      <c r="O48718"/>
      <c r="P48718"/>
      <c r="Q48718"/>
      <c r="R48718"/>
    </row>
    <row r="48719" spans="3:18" x14ac:dyDescent="0.2">
      <c r="C48719"/>
      <c r="E48719"/>
      <c r="F48719"/>
      <c r="G48719"/>
      <c r="H48719"/>
      <c r="I48719"/>
      <c r="L48719"/>
      <c r="O48719"/>
      <c r="P48719"/>
      <c r="Q48719"/>
      <c r="R48719"/>
    </row>
    <row r="48720" spans="3:18" x14ac:dyDescent="0.2">
      <c r="C48720"/>
      <c r="E48720"/>
      <c r="F48720"/>
      <c r="G48720"/>
      <c r="H48720"/>
      <c r="I48720"/>
      <c r="L48720"/>
      <c r="O48720"/>
      <c r="P48720"/>
      <c r="Q48720"/>
      <c r="R48720"/>
    </row>
    <row r="48721" spans="3:18" x14ac:dyDescent="0.2">
      <c r="C48721"/>
      <c r="E48721"/>
      <c r="F48721"/>
      <c r="G48721"/>
      <c r="H48721"/>
      <c r="I48721"/>
      <c r="L48721"/>
      <c r="O48721"/>
      <c r="P48721"/>
      <c r="Q48721"/>
      <c r="R48721"/>
    </row>
    <row r="48722" spans="3:18" x14ac:dyDescent="0.2">
      <c r="C48722"/>
      <c r="E48722"/>
      <c r="F48722"/>
      <c r="G48722"/>
      <c r="H48722"/>
      <c r="I48722"/>
      <c r="L48722"/>
      <c r="O48722"/>
      <c r="P48722"/>
      <c r="Q48722"/>
      <c r="R48722"/>
    </row>
    <row r="48723" spans="3:18" x14ac:dyDescent="0.2">
      <c r="C48723"/>
      <c r="E48723"/>
      <c r="F48723"/>
      <c r="G48723"/>
      <c r="H48723"/>
      <c r="I48723"/>
      <c r="L48723"/>
      <c r="O48723"/>
      <c r="P48723"/>
      <c r="Q48723"/>
      <c r="R48723"/>
    </row>
    <row r="48724" spans="3:18" x14ac:dyDescent="0.2">
      <c r="C48724"/>
      <c r="E48724"/>
      <c r="F48724"/>
      <c r="G48724"/>
      <c r="H48724"/>
      <c r="I48724"/>
      <c r="L48724"/>
      <c r="O48724"/>
      <c r="P48724"/>
      <c r="Q48724"/>
      <c r="R48724"/>
    </row>
    <row r="48725" spans="3:18" x14ac:dyDescent="0.2">
      <c r="C48725"/>
      <c r="E48725"/>
      <c r="F48725"/>
      <c r="G48725"/>
      <c r="H48725"/>
      <c r="I48725"/>
      <c r="L48725"/>
      <c r="O48725"/>
      <c r="P48725"/>
      <c r="Q48725"/>
      <c r="R48725"/>
    </row>
    <row r="48726" spans="3:18" x14ac:dyDescent="0.2">
      <c r="C48726"/>
      <c r="E48726"/>
      <c r="F48726"/>
      <c r="G48726"/>
      <c r="H48726"/>
      <c r="I48726"/>
      <c r="L48726"/>
      <c r="O48726"/>
      <c r="P48726"/>
      <c r="Q48726"/>
      <c r="R48726"/>
    </row>
    <row r="48727" spans="3:18" x14ac:dyDescent="0.2">
      <c r="C48727"/>
      <c r="E48727"/>
      <c r="F48727"/>
      <c r="G48727"/>
      <c r="H48727"/>
      <c r="I48727"/>
      <c r="L48727"/>
      <c r="O48727"/>
      <c r="P48727"/>
      <c r="Q48727"/>
      <c r="R48727"/>
    </row>
    <row r="48728" spans="3:18" x14ac:dyDescent="0.2">
      <c r="C48728"/>
      <c r="E48728"/>
      <c r="F48728"/>
      <c r="G48728"/>
      <c r="H48728"/>
      <c r="I48728"/>
      <c r="L48728"/>
      <c r="O48728"/>
      <c r="P48728"/>
      <c r="Q48728"/>
      <c r="R48728"/>
    </row>
    <row r="48729" spans="3:18" x14ac:dyDescent="0.2">
      <c r="C48729"/>
      <c r="E48729"/>
      <c r="F48729"/>
      <c r="G48729"/>
      <c r="H48729"/>
      <c r="I48729"/>
      <c r="L48729"/>
      <c r="O48729"/>
      <c r="P48729"/>
      <c r="Q48729"/>
      <c r="R48729"/>
    </row>
    <row r="48730" spans="3:18" x14ac:dyDescent="0.2">
      <c r="C48730"/>
      <c r="E48730"/>
      <c r="F48730"/>
      <c r="G48730"/>
      <c r="H48730"/>
      <c r="I48730"/>
      <c r="L48730"/>
      <c r="O48730"/>
      <c r="P48730"/>
      <c r="Q48730"/>
      <c r="R48730"/>
    </row>
    <row r="48731" spans="3:18" x14ac:dyDescent="0.2">
      <c r="C48731"/>
      <c r="E48731"/>
      <c r="F48731"/>
      <c r="G48731"/>
      <c r="H48731"/>
      <c r="I48731"/>
      <c r="L48731"/>
      <c r="O48731"/>
      <c r="P48731"/>
      <c r="Q48731"/>
      <c r="R48731"/>
    </row>
    <row r="48732" spans="3:18" x14ac:dyDescent="0.2">
      <c r="C48732"/>
      <c r="E48732"/>
      <c r="F48732"/>
      <c r="G48732"/>
      <c r="H48732"/>
      <c r="I48732"/>
      <c r="L48732"/>
      <c r="O48732"/>
      <c r="P48732"/>
      <c r="Q48732"/>
      <c r="R48732"/>
    </row>
    <row r="48733" spans="3:18" x14ac:dyDescent="0.2">
      <c r="C48733"/>
      <c r="E48733"/>
      <c r="F48733"/>
      <c r="G48733"/>
      <c r="H48733"/>
      <c r="I48733"/>
      <c r="L48733"/>
      <c r="O48733"/>
      <c r="P48733"/>
      <c r="Q48733"/>
      <c r="R48733"/>
    </row>
    <row r="48734" spans="3:18" x14ac:dyDescent="0.2">
      <c r="C48734"/>
      <c r="E48734"/>
      <c r="F48734"/>
      <c r="G48734"/>
      <c r="H48734"/>
      <c r="I48734"/>
      <c r="L48734"/>
      <c r="O48734"/>
      <c r="P48734"/>
      <c r="Q48734"/>
      <c r="R48734"/>
    </row>
    <row r="48735" spans="3:18" x14ac:dyDescent="0.2">
      <c r="C48735"/>
      <c r="E48735"/>
      <c r="F48735"/>
      <c r="G48735"/>
      <c r="H48735"/>
      <c r="I48735"/>
      <c r="L48735"/>
      <c r="O48735"/>
      <c r="P48735"/>
      <c r="Q48735"/>
      <c r="R48735"/>
    </row>
    <row r="48736" spans="3:18" x14ac:dyDescent="0.2">
      <c r="C48736"/>
      <c r="E48736"/>
      <c r="F48736"/>
      <c r="G48736"/>
      <c r="H48736"/>
      <c r="I48736"/>
      <c r="L48736"/>
      <c r="O48736"/>
      <c r="P48736"/>
      <c r="Q48736"/>
      <c r="R48736"/>
    </row>
    <row r="48737" spans="3:18" x14ac:dyDescent="0.2">
      <c r="C48737"/>
      <c r="E48737"/>
      <c r="F48737"/>
      <c r="G48737"/>
      <c r="H48737"/>
      <c r="I48737"/>
      <c r="L48737"/>
      <c r="O48737"/>
      <c r="P48737"/>
      <c r="Q48737"/>
      <c r="R48737"/>
    </row>
    <row r="48738" spans="3:18" x14ac:dyDescent="0.2">
      <c r="C48738"/>
      <c r="E48738"/>
      <c r="F48738"/>
      <c r="G48738"/>
      <c r="H48738"/>
      <c r="I48738"/>
      <c r="L48738"/>
      <c r="O48738"/>
      <c r="P48738"/>
      <c r="Q48738"/>
      <c r="R48738"/>
    </row>
    <row r="48739" spans="3:18" x14ac:dyDescent="0.2">
      <c r="C48739"/>
      <c r="E48739"/>
      <c r="F48739"/>
      <c r="G48739"/>
      <c r="H48739"/>
      <c r="I48739"/>
      <c r="L48739"/>
      <c r="O48739"/>
      <c r="P48739"/>
      <c r="Q48739"/>
      <c r="R48739"/>
    </row>
    <row r="48740" spans="3:18" x14ac:dyDescent="0.2">
      <c r="C48740"/>
      <c r="E48740"/>
      <c r="F48740"/>
      <c r="G48740"/>
      <c r="H48740"/>
      <c r="I48740"/>
      <c r="L48740"/>
      <c r="O48740"/>
      <c r="P48740"/>
      <c r="Q48740"/>
      <c r="R48740"/>
    </row>
    <row r="48741" spans="3:18" x14ac:dyDescent="0.2">
      <c r="C48741"/>
      <c r="E48741"/>
      <c r="F48741"/>
      <c r="G48741"/>
      <c r="H48741"/>
      <c r="I48741"/>
      <c r="L48741"/>
      <c r="O48741"/>
      <c r="P48741"/>
      <c r="Q48741"/>
      <c r="R48741"/>
    </row>
    <row r="48742" spans="3:18" x14ac:dyDescent="0.2">
      <c r="C48742"/>
      <c r="E48742"/>
      <c r="F48742"/>
      <c r="G48742"/>
      <c r="H48742"/>
      <c r="I48742"/>
      <c r="L48742"/>
      <c r="O48742"/>
      <c r="P48742"/>
      <c r="Q48742"/>
      <c r="R48742"/>
    </row>
    <row r="48743" spans="3:18" x14ac:dyDescent="0.2">
      <c r="C48743"/>
      <c r="E48743"/>
      <c r="F48743"/>
      <c r="G48743"/>
      <c r="H48743"/>
      <c r="I48743"/>
      <c r="L48743"/>
      <c r="O48743"/>
      <c r="P48743"/>
      <c r="Q48743"/>
      <c r="R48743"/>
    </row>
    <row r="48744" spans="3:18" x14ac:dyDescent="0.2">
      <c r="C48744"/>
      <c r="E48744"/>
      <c r="F48744"/>
      <c r="G48744"/>
      <c r="H48744"/>
      <c r="I48744"/>
      <c r="L48744"/>
      <c r="O48744"/>
      <c r="P48744"/>
      <c r="Q48744"/>
      <c r="R48744"/>
    </row>
    <row r="48745" spans="3:18" x14ac:dyDescent="0.2">
      <c r="C48745"/>
      <c r="E48745"/>
      <c r="F48745"/>
      <c r="G48745"/>
      <c r="H48745"/>
      <c r="I48745"/>
      <c r="L48745"/>
      <c r="O48745"/>
      <c r="P48745"/>
      <c r="Q48745"/>
      <c r="R48745"/>
    </row>
    <row r="48746" spans="3:18" x14ac:dyDescent="0.2">
      <c r="C48746"/>
      <c r="E48746"/>
      <c r="F48746"/>
      <c r="G48746"/>
      <c r="H48746"/>
      <c r="I48746"/>
      <c r="L48746"/>
      <c r="O48746"/>
      <c r="P48746"/>
      <c r="Q48746"/>
      <c r="R48746"/>
    </row>
    <row r="48747" spans="3:18" x14ac:dyDescent="0.2">
      <c r="C48747"/>
      <c r="E48747"/>
      <c r="F48747"/>
      <c r="G48747"/>
      <c r="H48747"/>
      <c r="I48747"/>
      <c r="L48747"/>
      <c r="O48747"/>
      <c r="P48747"/>
      <c r="Q48747"/>
      <c r="R48747"/>
    </row>
    <row r="48748" spans="3:18" x14ac:dyDescent="0.2">
      <c r="C48748"/>
      <c r="E48748"/>
      <c r="F48748"/>
      <c r="G48748"/>
      <c r="H48748"/>
      <c r="I48748"/>
      <c r="L48748"/>
      <c r="O48748"/>
      <c r="P48748"/>
      <c r="Q48748"/>
      <c r="R48748"/>
    </row>
    <row r="48749" spans="3:18" x14ac:dyDescent="0.2">
      <c r="C48749"/>
      <c r="E48749"/>
      <c r="F48749"/>
      <c r="G48749"/>
      <c r="H48749"/>
      <c r="I48749"/>
      <c r="L48749"/>
      <c r="O48749"/>
      <c r="P48749"/>
      <c r="Q48749"/>
      <c r="R48749"/>
    </row>
    <row r="48750" spans="3:18" x14ac:dyDescent="0.2">
      <c r="C48750"/>
      <c r="E48750"/>
      <c r="F48750"/>
      <c r="G48750"/>
      <c r="H48750"/>
      <c r="I48750"/>
      <c r="L48750"/>
      <c r="O48750"/>
      <c r="P48750"/>
      <c r="Q48750"/>
      <c r="R48750"/>
    </row>
    <row r="48751" spans="3:18" x14ac:dyDescent="0.2">
      <c r="C48751"/>
      <c r="E48751"/>
      <c r="F48751"/>
      <c r="G48751"/>
      <c r="H48751"/>
      <c r="I48751"/>
      <c r="L48751"/>
      <c r="O48751"/>
      <c r="P48751"/>
      <c r="Q48751"/>
      <c r="R48751"/>
    </row>
    <row r="48752" spans="3:18" x14ac:dyDescent="0.2">
      <c r="C48752"/>
      <c r="E48752"/>
      <c r="F48752"/>
      <c r="G48752"/>
      <c r="H48752"/>
      <c r="I48752"/>
      <c r="L48752"/>
      <c r="O48752"/>
      <c r="P48752"/>
      <c r="Q48752"/>
      <c r="R48752"/>
    </row>
    <row r="48753" spans="3:18" x14ac:dyDescent="0.2">
      <c r="C48753"/>
      <c r="E48753"/>
      <c r="F48753"/>
      <c r="G48753"/>
      <c r="H48753"/>
      <c r="I48753"/>
      <c r="L48753"/>
      <c r="O48753"/>
      <c r="P48753"/>
      <c r="Q48753"/>
      <c r="R48753"/>
    </row>
    <row r="48754" spans="3:18" x14ac:dyDescent="0.2">
      <c r="C48754"/>
      <c r="E48754"/>
      <c r="F48754"/>
      <c r="G48754"/>
      <c r="H48754"/>
      <c r="I48754"/>
      <c r="L48754"/>
      <c r="O48754"/>
      <c r="P48754"/>
      <c r="Q48754"/>
      <c r="R48754"/>
    </row>
    <row r="48755" spans="3:18" x14ac:dyDescent="0.2">
      <c r="C48755"/>
      <c r="E48755"/>
      <c r="F48755"/>
      <c r="G48755"/>
      <c r="H48755"/>
      <c r="I48755"/>
      <c r="L48755"/>
      <c r="O48755"/>
      <c r="P48755"/>
      <c r="Q48755"/>
      <c r="R48755"/>
    </row>
    <row r="48756" spans="3:18" x14ac:dyDescent="0.2">
      <c r="C48756"/>
      <c r="E48756"/>
      <c r="F48756"/>
      <c r="G48756"/>
      <c r="H48756"/>
      <c r="I48756"/>
      <c r="L48756"/>
      <c r="O48756"/>
      <c r="P48756"/>
      <c r="Q48756"/>
      <c r="R48756"/>
    </row>
    <row r="48757" spans="3:18" x14ac:dyDescent="0.2">
      <c r="C48757"/>
      <c r="E48757"/>
      <c r="F48757"/>
      <c r="G48757"/>
      <c r="H48757"/>
      <c r="I48757"/>
      <c r="L48757"/>
      <c r="O48757"/>
      <c r="P48757"/>
      <c r="Q48757"/>
      <c r="R48757"/>
    </row>
    <row r="48758" spans="3:18" x14ac:dyDescent="0.2">
      <c r="C48758"/>
      <c r="E48758"/>
      <c r="F48758"/>
      <c r="G48758"/>
      <c r="H48758"/>
      <c r="I48758"/>
      <c r="L48758"/>
      <c r="O48758"/>
      <c r="P48758"/>
      <c r="Q48758"/>
      <c r="R48758"/>
    </row>
    <row r="48759" spans="3:18" x14ac:dyDescent="0.2">
      <c r="C48759"/>
      <c r="E48759"/>
      <c r="F48759"/>
      <c r="G48759"/>
      <c r="H48759"/>
      <c r="I48759"/>
      <c r="L48759"/>
      <c r="O48759"/>
      <c r="P48759"/>
      <c r="Q48759"/>
      <c r="R48759"/>
    </row>
    <row r="48760" spans="3:18" x14ac:dyDescent="0.2">
      <c r="C48760"/>
      <c r="E48760"/>
      <c r="F48760"/>
      <c r="G48760"/>
      <c r="H48760"/>
      <c r="I48760"/>
      <c r="L48760"/>
      <c r="O48760"/>
      <c r="P48760"/>
      <c r="Q48760"/>
      <c r="R48760"/>
    </row>
    <row r="48761" spans="3:18" x14ac:dyDescent="0.2">
      <c r="C48761"/>
      <c r="E48761"/>
      <c r="F48761"/>
      <c r="G48761"/>
      <c r="H48761"/>
      <c r="I48761"/>
      <c r="L48761"/>
      <c r="O48761"/>
      <c r="P48761"/>
      <c r="Q48761"/>
      <c r="R48761"/>
    </row>
    <row r="48762" spans="3:18" x14ac:dyDescent="0.2">
      <c r="C48762"/>
      <c r="E48762"/>
      <c r="F48762"/>
      <c r="G48762"/>
      <c r="H48762"/>
      <c r="I48762"/>
      <c r="L48762"/>
      <c r="O48762"/>
      <c r="P48762"/>
      <c r="Q48762"/>
      <c r="R48762"/>
    </row>
    <row r="48763" spans="3:18" x14ac:dyDescent="0.2">
      <c r="C48763"/>
      <c r="E48763"/>
      <c r="F48763"/>
      <c r="G48763"/>
      <c r="H48763"/>
      <c r="I48763"/>
      <c r="L48763"/>
      <c r="O48763"/>
      <c r="P48763"/>
      <c r="Q48763"/>
      <c r="R48763"/>
    </row>
    <row r="48764" spans="3:18" x14ac:dyDescent="0.2">
      <c r="C48764"/>
      <c r="E48764"/>
      <c r="F48764"/>
      <c r="G48764"/>
      <c r="H48764"/>
      <c r="I48764"/>
      <c r="L48764"/>
      <c r="O48764"/>
      <c r="P48764"/>
      <c r="Q48764"/>
      <c r="R48764"/>
    </row>
    <row r="48765" spans="3:18" x14ac:dyDescent="0.2">
      <c r="C48765"/>
      <c r="E48765"/>
      <c r="F48765"/>
      <c r="G48765"/>
      <c r="H48765"/>
      <c r="I48765"/>
      <c r="L48765"/>
      <c r="O48765"/>
      <c r="P48765"/>
      <c r="Q48765"/>
      <c r="R48765"/>
    </row>
    <row r="48766" spans="3:18" x14ac:dyDescent="0.2">
      <c r="C48766"/>
      <c r="E48766"/>
      <c r="F48766"/>
      <c r="G48766"/>
      <c r="H48766"/>
      <c r="I48766"/>
      <c r="L48766"/>
      <c r="O48766"/>
      <c r="P48766"/>
      <c r="Q48766"/>
      <c r="R48766"/>
    </row>
    <row r="48767" spans="3:18" x14ac:dyDescent="0.2">
      <c r="C48767"/>
      <c r="E48767"/>
      <c r="F48767"/>
      <c r="G48767"/>
      <c r="H48767"/>
      <c r="I48767"/>
      <c r="L48767"/>
      <c r="O48767"/>
      <c r="P48767"/>
      <c r="Q48767"/>
      <c r="R48767"/>
    </row>
    <row r="48768" spans="3:18" x14ac:dyDescent="0.2">
      <c r="C48768"/>
      <c r="E48768"/>
      <c r="F48768"/>
      <c r="G48768"/>
      <c r="H48768"/>
      <c r="I48768"/>
      <c r="L48768"/>
      <c r="O48768"/>
      <c r="P48768"/>
      <c r="Q48768"/>
      <c r="R48768"/>
    </row>
    <row r="48769" spans="3:18" x14ac:dyDescent="0.2">
      <c r="C48769"/>
      <c r="E48769"/>
      <c r="F48769"/>
      <c r="G48769"/>
      <c r="H48769"/>
      <c r="I48769"/>
      <c r="L48769"/>
      <c r="O48769"/>
      <c r="P48769"/>
      <c r="Q48769"/>
      <c r="R48769"/>
    </row>
    <row r="48770" spans="3:18" x14ac:dyDescent="0.2">
      <c r="C48770"/>
      <c r="E48770"/>
      <c r="F48770"/>
      <c r="G48770"/>
      <c r="H48770"/>
      <c r="I48770"/>
      <c r="L48770"/>
      <c r="O48770"/>
      <c r="P48770"/>
      <c r="Q48770"/>
      <c r="R48770"/>
    </row>
    <row r="48771" spans="3:18" x14ac:dyDescent="0.2">
      <c r="C48771"/>
      <c r="E48771"/>
      <c r="F48771"/>
      <c r="G48771"/>
      <c r="H48771"/>
      <c r="I48771"/>
      <c r="L48771"/>
      <c r="O48771"/>
      <c r="P48771"/>
      <c r="Q48771"/>
      <c r="R48771"/>
    </row>
    <row r="48772" spans="3:18" x14ac:dyDescent="0.2">
      <c r="C48772"/>
      <c r="E48772"/>
      <c r="F48772"/>
      <c r="G48772"/>
      <c r="H48772"/>
      <c r="I48772"/>
      <c r="L48772"/>
      <c r="O48772"/>
      <c r="P48772"/>
      <c r="Q48772"/>
      <c r="R48772"/>
    </row>
    <row r="48773" spans="3:18" x14ac:dyDescent="0.2">
      <c r="C48773"/>
      <c r="E48773"/>
      <c r="F48773"/>
      <c r="G48773"/>
      <c r="H48773"/>
      <c r="I48773"/>
      <c r="L48773"/>
      <c r="O48773"/>
      <c r="P48773"/>
      <c r="Q48773"/>
      <c r="R48773"/>
    </row>
    <row r="48774" spans="3:18" x14ac:dyDescent="0.2">
      <c r="C48774"/>
      <c r="E48774"/>
      <c r="F48774"/>
      <c r="G48774"/>
      <c r="H48774"/>
      <c r="I48774"/>
      <c r="L48774"/>
      <c r="O48774"/>
      <c r="P48774"/>
      <c r="Q48774"/>
      <c r="R48774"/>
    </row>
    <row r="48775" spans="3:18" x14ac:dyDescent="0.2">
      <c r="C48775"/>
      <c r="E48775"/>
      <c r="F48775"/>
      <c r="G48775"/>
      <c r="H48775"/>
      <c r="I48775"/>
      <c r="L48775"/>
      <c r="O48775"/>
      <c r="P48775"/>
      <c r="Q48775"/>
      <c r="R48775"/>
    </row>
    <row r="48776" spans="3:18" x14ac:dyDescent="0.2">
      <c r="C48776"/>
      <c r="E48776"/>
      <c r="F48776"/>
      <c r="G48776"/>
      <c r="H48776"/>
      <c r="I48776"/>
      <c r="L48776"/>
      <c r="O48776"/>
      <c r="P48776"/>
      <c r="Q48776"/>
      <c r="R48776"/>
    </row>
    <row r="48777" spans="3:18" x14ac:dyDescent="0.2">
      <c r="C48777"/>
      <c r="E48777"/>
      <c r="F48777"/>
      <c r="G48777"/>
      <c r="H48777"/>
      <c r="I48777"/>
      <c r="L48777"/>
      <c r="O48777"/>
      <c r="P48777"/>
      <c r="Q48777"/>
      <c r="R48777"/>
    </row>
    <row r="48778" spans="3:18" x14ac:dyDescent="0.2">
      <c r="C48778"/>
      <c r="E48778"/>
      <c r="F48778"/>
      <c r="G48778"/>
      <c r="H48778"/>
      <c r="I48778"/>
      <c r="L48778"/>
      <c r="O48778"/>
      <c r="P48778"/>
      <c r="Q48778"/>
      <c r="R48778"/>
    </row>
    <row r="48779" spans="3:18" x14ac:dyDescent="0.2">
      <c r="C48779"/>
      <c r="E48779"/>
      <c r="F48779"/>
      <c r="G48779"/>
      <c r="H48779"/>
      <c r="I48779"/>
      <c r="L48779"/>
      <c r="O48779"/>
      <c r="P48779"/>
      <c r="Q48779"/>
      <c r="R48779"/>
    </row>
    <row r="48780" spans="3:18" x14ac:dyDescent="0.2">
      <c r="C48780"/>
      <c r="E48780"/>
      <c r="F48780"/>
      <c r="G48780"/>
      <c r="H48780"/>
      <c r="I48780"/>
      <c r="L48780"/>
      <c r="O48780"/>
      <c r="P48780"/>
      <c r="Q48780"/>
      <c r="R48780"/>
    </row>
    <row r="48781" spans="3:18" x14ac:dyDescent="0.2">
      <c r="C48781"/>
      <c r="E48781"/>
      <c r="F48781"/>
      <c r="G48781"/>
      <c r="H48781"/>
      <c r="I48781"/>
      <c r="L48781"/>
      <c r="O48781"/>
      <c r="P48781"/>
      <c r="Q48781"/>
      <c r="R48781"/>
    </row>
    <row r="48782" spans="3:18" x14ac:dyDescent="0.2">
      <c r="C48782"/>
      <c r="E48782"/>
      <c r="F48782"/>
      <c r="G48782"/>
      <c r="H48782"/>
      <c r="I48782"/>
      <c r="L48782"/>
      <c r="O48782"/>
      <c r="P48782"/>
      <c r="Q48782"/>
      <c r="R48782"/>
    </row>
    <row r="48783" spans="3:18" x14ac:dyDescent="0.2">
      <c r="C48783"/>
      <c r="E48783"/>
      <c r="F48783"/>
      <c r="G48783"/>
      <c r="H48783"/>
      <c r="I48783"/>
      <c r="L48783"/>
      <c r="O48783"/>
      <c r="P48783"/>
      <c r="Q48783"/>
      <c r="R48783"/>
    </row>
    <row r="48784" spans="3:18" x14ac:dyDescent="0.2">
      <c r="C48784"/>
      <c r="E48784"/>
      <c r="F48784"/>
      <c r="G48784"/>
      <c r="H48784"/>
      <c r="I48784"/>
      <c r="L48784"/>
      <c r="O48784"/>
      <c r="P48784"/>
      <c r="Q48784"/>
      <c r="R48784"/>
    </row>
    <row r="48785" spans="3:18" x14ac:dyDescent="0.2">
      <c r="C48785"/>
      <c r="E48785"/>
      <c r="F48785"/>
      <c r="G48785"/>
      <c r="H48785"/>
      <c r="I48785"/>
      <c r="L48785"/>
      <c r="O48785"/>
      <c r="P48785"/>
      <c r="Q48785"/>
      <c r="R48785"/>
    </row>
    <row r="48786" spans="3:18" x14ac:dyDescent="0.2">
      <c r="C48786"/>
      <c r="E48786"/>
      <c r="F48786"/>
      <c r="G48786"/>
      <c r="H48786"/>
      <c r="I48786"/>
      <c r="L48786"/>
      <c r="O48786"/>
      <c r="P48786"/>
      <c r="Q48786"/>
      <c r="R48786"/>
    </row>
    <row r="48787" spans="3:18" x14ac:dyDescent="0.2">
      <c r="C48787"/>
      <c r="E48787"/>
      <c r="F48787"/>
      <c r="G48787"/>
      <c r="H48787"/>
      <c r="I48787"/>
      <c r="L48787"/>
      <c r="O48787"/>
      <c r="P48787"/>
      <c r="Q48787"/>
      <c r="R48787"/>
    </row>
    <row r="48788" spans="3:18" x14ac:dyDescent="0.2">
      <c r="C48788"/>
      <c r="E48788"/>
      <c r="F48788"/>
      <c r="G48788"/>
      <c r="H48788"/>
      <c r="I48788"/>
      <c r="L48788"/>
      <c r="O48788"/>
      <c r="P48788"/>
      <c r="Q48788"/>
      <c r="R48788"/>
    </row>
    <row r="48789" spans="3:18" x14ac:dyDescent="0.2">
      <c r="C48789"/>
      <c r="E48789"/>
      <c r="F48789"/>
      <c r="G48789"/>
      <c r="H48789"/>
      <c r="I48789"/>
      <c r="L48789"/>
      <c r="O48789"/>
      <c r="P48789"/>
      <c r="Q48789"/>
      <c r="R48789"/>
    </row>
    <row r="48790" spans="3:18" x14ac:dyDescent="0.2">
      <c r="C48790"/>
      <c r="E48790"/>
      <c r="F48790"/>
      <c r="G48790"/>
      <c r="H48790"/>
      <c r="I48790"/>
      <c r="L48790"/>
      <c r="O48790"/>
      <c r="P48790"/>
      <c r="Q48790"/>
      <c r="R48790"/>
    </row>
    <row r="48791" spans="3:18" x14ac:dyDescent="0.2">
      <c r="C48791"/>
      <c r="E48791"/>
      <c r="F48791"/>
      <c r="G48791"/>
      <c r="H48791"/>
      <c r="I48791"/>
      <c r="L48791"/>
      <c r="O48791"/>
      <c r="P48791"/>
      <c r="Q48791"/>
      <c r="R48791"/>
    </row>
    <row r="48792" spans="3:18" x14ac:dyDescent="0.2">
      <c r="C48792"/>
      <c r="E48792"/>
      <c r="F48792"/>
      <c r="G48792"/>
      <c r="H48792"/>
      <c r="I48792"/>
      <c r="L48792"/>
      <c r="O48792"/>
      <c r="P48792"/>
      <c r="Q48792"/>
      <c r="R48792"/>
    </row>
    <row r="48793" spans="3:18" x14ac:dyDescent="0.2">
      <c r="C48793"/>
      <c r="E48793"/>
      <c r="F48793"/>
      <c r="G48793"/>
      <c r="H48793"/>
      <c r="I48793"/>
      <c r="L48793"/>
      <c r="O48793"/>
      <c r="P48793"/>
      <c r="Q48793"/>
      <c r="R48793"/>
    </row>
    <row r="48794" spans="3:18" x14ac:dyDescent="0.2">
      <c r="C48794"/>
      <c r="E48794"/>
      <c r="F48794"/>
      <c r="G48794"/>
      <c r="H48794"/>
      <c r="I48794"/>
      <c r="L48794"/>
      <c r="O48794"/>
      <c r="P48794"/>
      <c r="Q48794"/>
      <c r="R48794"/>
    </row>
    <row r="48795" spans="3:18" x14ac:dyDescent="0.2">
      <c r="C48795"/>
      <c r="E48795"/>
      <c r="F48795"/>
      <c r="G48795"/>
      <c r="H48795"/>
      <c r="I48795"/>
      <c r="L48795"/>
      <c r="O48795"/>
      <c r="P48795"/>
      <c r="Q48795"/>
      <c r="R48795"/>
    </row>
    <row r="48796" spans="3:18" x14ac:dyDescent="0.2">
      <c r="C48796"/>
      <c r="E48796"/>
      <c r="F48796"/>
      <c r="G48796"/>
      <c r="H48796"/>
      <c r="I48796"/>
      <c r="L48796"/>
      <c r="O48796"/>
      <c r="P48796"/>
      <c r="Q48796"/>
      <c r="R48796"/>
    </row>
    <row r="48797" spans="3:18" x14ac:dyDescent="0.2">
      <c r="C48797"/>
      <c r="E48797"/>
      <c r="F48797"/>
      <c r="G48797"/>
      <c r="H48797"/>
      <c r="I48797"/>
      <c r="L48797"/>
      <c r="O48797"/>
      <c r="P48797"/>
      <c r="Q48797"/>
      <c r="R48797"/>
    </row>
    <row r="48798" spans="3:18" x14ac:dyDescent="0.2">
      <c r="C48798"/>
      <c r="E48798"/>
      <c r="F48798"/>
      <c r="G48798"/>
      <c r="H48798"/>
      <c r="I48798"/>
      <c r="L48798"/>
      <c r="O48798"/>
      <c r="P48798"/>
      <c r="Q48798"/>
      <c r="R48798"/>
    </row>
    <row r="48799" spans="3:18" x14ac:dyDescent="0.2">
      <c r="C48799"/>
      <c r="E48799"/>
      <c r="F48799"/>
      <c r="G48799"/>
      <c r="H48799"/>
      <c r="I48799"/>
      <c r="L48799"/>
      <c r="O48799"/>
      <c r="P48799"/>
      <c r="Q48799"/>
      <c r="R48799"/>
    </row>
    <row r="48800" spans="3:18" x14ac:dyDescent="0.2">
      <c r="C48800"/>
      <c r="E48800"/>
      <c r="F48800"/>
      <c r="G48800"/>
      <c r="H48800"/>
      <c r="I48800"/>
      <c r="L48800"/>
      <c r="O48800"/>
      <c r="P48800"/>
      <c r="Q48800"/>
      <c r="R48800"/>
    </row>
    <row r="48801" spans="3:18" x14ac:dyDescent="0.2">
      <c r="C48801"/>
      <c r="E48801"/>
      <c r="F48801"/>
      <c r="G48801"/>
      <c r="H48801"/>
      <c r="I48801"/>
      <c r="L48801"/>
      <c r="O48801"/>
      <c r="P48801"/>
      <c r="Q48801"/>
      <c r="R48801"/>
    </row>
    <row r="48802" spans="3:18" x14ac:dyDescent="0.2">
      <c r="C48802"/>
      <c r="E48802"/>
      <c r="F48802"/>
      <c r="G48802"/>
      <c r="H48802"/>
      <c r="I48802"/>
      <c r="L48802"/>
      <c r="O48802"/>
      <c r="P48802"/>
      <c r="Q48802"/>
      <c r="R48802"/>
    </row>
    <row r="48803" spans="3:18" x14ac:dyDescent="0.2">
      <c r="C48803"/>
      <c r="E48803"/>
      <c r="F48803"/>
      <c r="G48803"/>
      <c r="H48803"/>
      <c r="I48803"/>
      <c r="L48803"/>
      <c r="O48803"/>
      <c r="P48803"/>
      <c r="Q48803"/>
      <c r="R48803"/>
    </row>
    <row r="48804" spans="3:18" x14ac:dyDescent="0.2">
      <c r="C48804"/>
      <c r="E48804"/>
      <c r="F48804"/>
      <c r="G48804"/>
      <c r="H48804"/>
      <c r="I48804"/>
      <c r="L48804"/>
      <c r="O48804"/>
      <c r="P48804"/>
      <c r="Q48804"/>
      <c r="R48804"/>
    </row>
    <row r="48805" spans="3:18" x14ac:dyDescent="0.2">
      <c r="C48805"/>
      <c r="E48805"/>
      <c r="F48805"/>
      <c r="G48805"/>
      <c r="H48805"/>
      <c r="I48805"/>
      <c r="L48805"/>
      <c r="O48805"/>
      <c r="P48805"/>
      <c r="Q48805"/>
      <c r="R48805"/>
    </row>
    <row r="48806" spans="3:18" x14ac:dyDescent="0.2">
      <c r="C48806"/>
      <c r="E48806"/>
      <c r="F48806"/>
      <c r="G48806"/>
      <c r="H48806"/>
      <c r="I48806"/>
      <c r="L48806"/>
      <c r="O48806"/>
      <c r="P48806"/>
      <c r="Q48806"/>
      <c r="R48806"/>
    </row>
    <row r="48807" spans="3:18" x14ac:dyDescent="0.2">
      <c r="C48807"/>
      <c r="E48807"/>
      <c r="F48807"/>
      <c r="G48807"/>
      <c r="H48807"/>
      <c r="I48807"/>
      <c r="L48807"/>
      <c r="O48807"/>
      <c r="P48807"/>
      <c r="Q48807"/>
      <c r="R48807"/>
    </row>
    <row r="48808" spans="3:18" x14ac:dyDescent="0.2">
      <c r="C48808"/>
      <c r="E48808"/>
      <c r="F48808"/>
      <c r="G48808"/>
      <c r="H48808"/>
      <c r="I48808"/>
      <c r="L48808"/>
      <c r="O48808"/>
      <c r="P48808"/>
      <c r="Q48808"/>
      <c r="R48808"/>
    </row>
    <row r="48809" spans="3:18" x14ac:dyDescent="0.2">
      <c r="C48809"/>
      <c r="E48809"/>
      <c r="F48809"/>
      <c r="G48809"/>
      <c r="H48809"/>
      <c r="I48809"/>
      <c r="L48809"/>
      <c r="O48809"/>
      <c r="P48809"/>
      <c r="Q48809"/>
      <c r="R48809"/>
    </row>
    <row r="48810" spans="3:18" x14ac:dyDescent="0.2">
      <c r="C48810"/>
      <c r="E48810"/>
      <c r="F48810"/>
      <c r="G48810"/>
      <c r="H48810"/>
      <c r="I48810"/>
      <c r="L48810"/>
      <c r="O48810"/>
      <c r="P48810"/>
      <c r="Q48810"/>
      <c r="R48810"/>
    </row>
    <row r="48811" spans="3:18" x14ac:dyDescent="0.2">
      <c r="C48811"/>
      <c r="E48811"/>
      <c r="F48811"/>
      <c r="G48811"/>
      <c r="H48811"/>
      <c r="I48811"/>
      <c r="L48811"/>
      <c r="O48811"/>
      <c r="P48811"/>
      <c r="Q48811"/>
      <c r="R48811"/>
    </row>
    <row r="48812" spans="3:18" x14ac:dyDescent="0.2">
      <c r="C48812"/>
      <c r="E48812"/>
      <c r="F48812"/>
      <c r="G48812"/>
      <c r="H48812"/>
      <c r="I48812"/>
      <c r="L48812"/>
      <c r="O48812"/>
      <c r="P48812"/>
      <c r="Q48812"/>
      <c r="R48812"/>
    </row>
    <row r="48813" spans="3:18" x14ac:dyDescent="0.2">
      <c r="C48813"/>
      <c r="E48813"/>
      <c r="F48813"/>
      <c r="G48813"/>
      <c r="H48813"/>
      <c r="I48813"/>
      <c r="L48813"/>
      <c r="O48813"/>
      <c r="P48813"/>
      <c r="Q48813"/>
      <c r="R48813"/>
    </row>
    <row r="48814" spans="3:18" x14ac:dyDescent="0.2">
      <c r="C48814"/>
      <c r="E48814"/>
      <c r="F48814"/>
      <c r="G48814"/>
      <c r="H48814"/>
      <c r="I48814"/>
      <c r="L48814"/>
      <c r="O48814"/>
      <c r="P48814"/>
      <c r="Q48814"/>
      <c r="R48814"/>
    </row>
    <row r="48815" spans="3:18" x14ac:dyDescent="0.2">
      <c r="C48815"/>
      <c r="E48815"/>
      <c r="F48815"/>
      <c r="G48815"/>
      <c r="H48815"/>
      <c r="I48815"/>
      <c r="L48815"/>
      <c r="O48815"/>
      <c r="P48815"/>
      <c r="Q48815"/>
      <c r="R48815"/>
    </row>
    <row r="48816" spans="3:18" x14ac:dyDescent="0.2">
      <c r="C48816"/>
      <c r="E48816"/>
      <c r="F48816"/>
      <c r="G48816"/>
      <c r="H48816"/>
      <c r="I48816"/>
      <c r="L48816"/>
      <c r="O48816"/>
      <c r="P48816"/>
      <c r="Q48816"/>
      <c r="R48816"/>
    </row>
    <row r="48817" spans="3:18" x14ac:dyDescent="0.2">
      <c r="C48817"/>
      <c r="E48817"/>
      <c r="F48817"/>
      <c r="G48817"/>
      <c r="H48817"/>
      <c r="I48817"/>
      <c r="L48817"/>
      <c r="O48817"/>
      <c r="P48817"/>
      <c r="Q48817"/>
      <c r="R48817"/>
    </row>
    <row r="48818" spans="3:18" x14ac:dyDescent="0.2">
      <c r="C48818"/>
      <c r="E48818"/>
      <c r="F48818"/>
      <c r="G48818"/>
      <c r="H48818"/>
      <c r="I48818"/>
      <c r="L48818"/>
      <c r="O48818"/>
      <c r="P48818"/>
      <c r="Q48818"/>
      <c r="R48818"/>
    </row>
    <row r="48819" spans="3:18" x14ac:dyDescent="0.2">
      <c r="C48819"/>
      <c r="E48819"/>
      <c r="F48819"/>
      <c r="G48819"/>
      <c r="H48819"/>
      <c r="I48819"/>
      <c r="L48819"/>
      <c r="O48819"/>
      <c r="P48819"/>
      <c r="Q48819"/>
      <c r="R48819"/>
    </row>
    <row r="48820" spans="3:18" x14ac:dyDescent="0.2">
      <c r="C48820"/>
      <c r="E48820"/>
      <c r="F48820"/>
      <c r="G48820"/>
      <c r="H48820"/>
      <c r="I48820"/>
      <c r="L48820"/>
      <c r="O48820"/>
      <c r="P48820"/>
      <c r="Q48820"/>
      <c r="R48820"/>
    </row>
    <row r="48821" spans="3:18" x14ac:dyDescent="0.2">
      <c r="C48821"/>
      <c r="E48821"/>
      <c r="F48821"/>
      <c r="G48821"/>
      <c r="H48821"/>
      <c r="I48821"/>
      <c r="L48821"/>
      <c r="O48821"/>
      <c r="P48821"/>
      <c r="Q48821"/>
      <c r="R48821"/>
    </row>
    <row r="48822" spans="3:18" x14ac:dyDescent="0.2">
      <c r="C48822"/>
      <c r="E48822"/>
      <c r="F48822"/>
      <c r="G48822"/>
      <c r="H48822"/>
      <c r="I48822"/>
      <c r="L48822"/>
      <c r="O48822"/>
      <c r="P48822"/>
      <c r="Q48822"/>
      <c r="R48822"/>
    </row>
    <row r="48823" spans="3:18" x14ac:dyDescent="0.2">
      <c r="C48823"/>
      <c r="E48823"/>
      <c r="F48823"/>
      <c r="G48823"/>
      <c r="H48823"/>
      <c r="I48823"/>
      <c r="L48823"/>
      <c r="O48823"/>
      <c r="P48823"/>
      <c r="Q48823"/>
      <c r="R48823"/>
    </row>
    <row r="48824" spans="3:18" x14ac:dyDescent="0.2">
      <c r="C48824"/>
      <c r="E48824"/>
      <c r="F48824"/>
      <c r="G48824"/>
      <c r="H48824"/>
      <c r="I48824"/>
      <c r="L48824"/>
      <c r="O48824"/>
      <c r="P48824"/>
      <c r="Q48824"/>
      <c r="R48824"/>
    </row>
    <row r="48825" spans="3:18" x14ac:dyDescent="0.2">
      <c r="C48825"/>
      <c r="E48825"/>
      <c r="F48825"/>
      <c r="G48825"/>
      <c r="H48825"/>
      <c r="I48825"/>
      <c r="L48825"/>
      <c r="O48825"/>
      <c r="P48825"/>
      <c r="Q48825"/>
      <c r="R48825"/>
    </row>
    <row r="48826" spans="3:18" x14ac:dyDescent="0.2">
      <c r="C48826"/>
      <c r="E48826"/>
      <c r="F48826"/>
      <c r="G48826"/>
      <c r="H48826"/>
      <c r="I48826"/>
      <c r="L48826"/>
      <c r="O48826"/>
      <c r="P48826"/>
      <c r="Q48826"/>
      <c r="R48826"/>
    </row>
    <row r="48827" spans="3:18" x14ac:dyDescent="0.2">
      <c r="C48827"/>
      <c r="E48827"/>
      <c r="F48827"/>
      <c r="G48827"/>
      <c r="H48827"/>
      <c r="I48827"/>
      <c r="L48827"/>
      <c r="O48827"/>
      <c r="P48827"/>
      <c r="Q48827"/>
      <c r="R48827"/>
    </row>
    <row r="48828" spans="3:18" x14ac:dyDescent="0.2">
      <c r="C48828"/>
      <c r="E48828"/>
      <c r="F48828"/>
      <c r="G48828"/>
      <c r="H48828"/>
      <c r="I48828"/>
      <c r="L48828"/>
      <c r="O48828"/>
      <c r="P48828"/>
      <c r="Q48828"/>
      <c r="R48828"/>
    </row>
    <row r="48829" spans="3:18" x14ac:dyDescent="0.2">
      <c r="C48829"/>
      <c r="E48829"/>
      <c r="F48829"/>
      <c r="G48829"/>
      <c r="H48829"/>
      <c r="I48829"/>
      <c r="L48829"/>
      <c r="O48829"/>
      <c r="P48829"/>
      <c r="Q48829"/>
      <c r="R48829"/>
    </row>
    <row r="48830" spans="3:18" x14ac:dyDescent="0.2">
      <c r="C48830"/>
      <c r="E48830"/>
      <c r="F48830"/>
      <c r="G48830"/>
      <c r="H48830"/>
      <c r="I48830"/>
      <c r="L48830"/>
      <c r="O48830"/>
      <c r="P48830"/>
      <c r="Q48830"/>
      <c r="R48830"/>
    </row>
    <row r="48831" spans="3:18" x14ac:dyDescent="0.2">
      <c r="C48831"/>
      <c r="E48831"/>
      <c r="F48831"/>
      <c r="G48831"/>
      <c r="H48831"/>
      <c r="I48831"/>
      <c r="L48831"/>
      <c r="O48831"/>
      <c r="P48831"/>
      <c r="Q48831"/>
      <c r="R48831"/>
    </row>
    <row r="48832" spans="3:18" x14ac:dyDescent="0.2">
      <c r="C48832"/>
      <c r="E48832"/>
      <c r="F48832"/>
      <c r="G48832"/>
      <c r="H48832"/>
      <c r="I48832"/>
      <c r="L48832"/>
      <c r="O48832"/>
      <c r="P48832"/>
      <c r="Q48832"/>
      <c r="R48832"/>
    </row>
    <row r="48833" spans="3:18" x14ac:dyDescent="0.2">
      <c r="C48833"/>
      <c r="E48833"/>
      <c r="F48833"/>
      <c r="G48833"/>
      <c r="H48833"/>
      <c r="I48833"/>
      <c r="L48833"/>
      <c r="O48833"/>
      <c r="P48833"/>
      <c r="Q48833"/>
      <c r="R48833"/>
    </row>
    <row r="48834" spans="3:18" x14ac:dyDescent="0.2">
      <c r="C48834"/>
      <c r="E48834"/>
      <c r="F48834"/>
      <c r="G48834"/>
      <c r="H48834"/>
      <c r="I48834"/>
      <c r="L48834"/>
      <c r="O48834"/>
      <c r="P48834"/>
      <c r="Q48834"/>
      <c r="R48834"/>
    </row>
    <row r="48835" spans="3:18" x14ac:dyDescent="0.2">
      <c r="C48835"/>
      <c r="E48835"/>
      <c r="F48835"/>
      <c r="G48835"/>
      <c r="H48835"/>
      <c r="I48835"/>
      <c r="L48835"/>
      <c r="O48835"/>
      <c r="P48835"/>
      <c r="Q48835"/>
      <c r="R48835"/>
    </row>
    <row r="48836" spans="3:18" x14ac:dyDescent="0.2">
      <c r="C48836"/>
      <c r="E48836"/>
      <c r="F48836"/>
      <c r="G48836"/>
      <c r="H48836"/>
      <c r="I48836"/>
      <c r="L48836"/>
      <c r="O48836"/>
      <c r="P48836"/>
      <c r="Q48836"/>
      <c r="R48836"/>
    </row>
    <row r="48837" spans="3:18" x14ac:dyDescent="0.2">
      <c r="C48837"/>
      <c r="E48837"/>
      <c r="F48837"/>
      <c r="G48837"/>
      <c r="H48837"/>
      <c r="I48837"/>
      <c r="L48837"/>
      <c r="O48837"/>
      <c r="P48837"/>
      <c r="Q48837"/>
      <c r="R48837"/>
    </row>
    <row r="48838" spans="3:18" x14ac:dyDescent="0.2">
      <c r="C48838"/>
      <c r="E48838"/>
      <c r="F48838"/>
      <c r="G48838"/>
      <c r="H48838"/>
      <c r="I48838"/>
      <c r="L48838"/>
      <c r="O48838"/>
      <c r="P48838"/>
      <c r="Q48838"/>
      <c r="R48838"/>
    </row>
    <row r="48839" spans="3:18" x14ac:dyDescent="0.2">
      <c r="C48839"/>
      <c r="E48839"/>
      <c r="F48839"/>
      <c r="G48839"/>
      <c r="H48839"/>
      <c r="I48839"/>
      <c r="L48839"/>
      <c r="O48839"/>
      <c r="P48839"/>
      <c r="Q48839"/>
      <c r="R48839"/>
    </row>
    <row r="48840" spans="3:18" x14ac:dyDescent="0.2">
      <c r="C48840"/>
      <c r="E48840"/>
      <c r="F48840"/>
      <c r="G48840"/>
      <c r="H48840"/>
      <c r="I48840"/>
      <c r="L48840"/>
      <c r="O48840"/>
      <c r="P48840"/>
      <c r="Q48840"/>
      <c r="R48840"/>
    </row>
    <row r="48841" spans="3:18" x14ac:dyDescent="0.2">
      <c r="C48841"/>
      <c r="E48841"/>
      <c r="F48841"/>
      <c r="G48841"/>
      <c r="H48841"/>
      <c r="I48841"/>
      <c r="L48841"/>
      <c r="O48841"/>
      <c r="P48841"/>
      <c r="Q48841"/>
      <c r="R48841"/>
    </row>
    <row r="48842" spans="3:18" x14ac:dyDescent="0.2">
      <c r="C48842"/>
      <c r="E48842"/>
      <c r="F48842"/>
      <c r="G48842"/>
      <c r="H48842"/>
      <c r="I48842"/>
      <c r="L48842"/>
      <c r="O48842"/>
      <c r="P48842"/>
      <c r="Q48842"/>
      <c r="R48842"/>
    </row>
    <row r="48843" spans="3:18" x14ac:dyDescent="0.2">
      <c r="C48843"/>
      <c r="E48843"/>
      <c r="F48843"/>
      <c r="G48843"/>
      <c r="H48843"/>
      <c r="I48843"/>
      <c r="L48843"/>
      <c r="O48843"/>
      <c r="P48843"/>
      <c r="Q48843"/>
      <c r="R48843"/>
    </row>
    <row r="48844" spans="3:18" x14ac:dyDescent="0.2">
      <c r="C48844"/>
      <c r="E48844"/>
      <c r="F48844"/>
      <c r="G48844"/>
      <c r="H48844"/>
      <c r="I48844"/>
      <c r="L48844"/>
      <c r="O48844"/>
      <c r="P48844"/>
      <c r="Q48844"/>
      <c r="R48844"/>
    </row>
    <row r="48845" spans="3:18" x14ac:dyDescent="0.2">
      <c r="C48845"/>
      <c r="E48845"/>
      <c r="F48845"/>
      <c r="G48845"/>
      <c r="H48845"/>
      <c r="I48845"/>
      <c r="L48845"/>
      <c r="O48845"/>
      <c r="P48845"/>
      <c r="Q48845"/>
      <c r="R48845"/>
    </row>
    <row r="48846" spans="3:18" x14ac:dyDescent="0.2">
      <c r="C48846"/>
      <c r="E48846"/>
      <c r="F48846"/>
      <c r="G48846"/>
      <c r="H48846"/>
      <c r="I48846"/>
      <c r="L48846"/>
      <c r="O48846"/>
      <c r="P48846"/>
      <c r="Q48846"/>
      <c r="R48846"/>
    </row>
    <row r="48847" spans="3:18" x14ac:dyDescent="0.2">
      <c r="C48847"/>
      <c r="E48847"/>
      <c r="F48847"/>
      <c r="G48847"/>
      <c r="H48847"/>
      <c r="I48847"/>
      <c r="L48847"/>
      <c r="O48847"/>
      <c r="P48847"/>
      <c r="Q48847"/>
      <c r="R48847"/>
    </row>
    <row r="48848" spans="3:18" x14ac:dyDescent="0.2">
      <c r="C48848"/>
      <c r="E48848"/>
      <c r="F48848"/>
      <c r="G48848"/>
      <c r="H48848"/>
      <c r="I48848"/>
      <c r="L48848"/>
      <c r="O48848"/>
      <c r="P48848"/>
      <c r="Q48848"/>
      <c r="R48848"/>
    </row>
    <row r="48849" spans="3:18" x14ac:dyDescent="0.2">
      <c r="C48849"/>
      <c r="E48849"/>
      <c r="F48849"/>
      <c r="G48849"/>
      <c r="H48849"/>
      <c r="I48849"/>
      <c r="L48849"/>
      <c r="O48849"/>
      <c r="P48849"/>
      <c r="Q48849"/>
      <c r="R48849"/>
    </row>
    <row r="48850" spans="3:18" x14ac:dyDescent="0.2">
      <c r="C48850"/>
      <c r="E48850"/>
      <c r="F48850"/>
      <c r="G48850"/>
      <c r="H48850"/>
      <c r="I48850"/>
      <c r="L48850"/>
      <c r="O48850"/>
      <c r="P48850"/>
      <c r="Q48850"/>
      <c r="R48850"/>
    </row>
    <row r="48851" spans="3:18" x14ac:dyDescent="0.2">
      <c r="C48851"/>
      <c r="E48851"/>
      <c r="F48851"/>
      <c r="G48851"/>
      <c r="H48851"/>
      <c r="I48851"/>
      <c r="L48851"/>
      <c r="O48851"/>
      <c r="P48851"/>
      <c r="Q48851"/>
      <c r="R48851"/>
    </row>
    <row r="48852" spans="3:18" x14ac:dyDescent="0.2">
      <c r="C48852"/>
      <c r="E48852"/>
      <c r="F48852"/>
      <c r="G48852"/>
      <c r="H48852"/>
      <c r="I48852"/>
      <c r="L48852"/>
      <c r="O48852"/>
      <c r="P48852"/>
      <c r="Q48852"/>
      <c r="R48852"/>
    </row>
    <row r="48853" spans="3:18" x14ac:dyDescent="0.2">
      <c r="C48853"/>
      <c r="E48853"/>
      <c r="F48853"/>
      <c r="G48853"/>
      <c r="H48853"/>
      <c r="I48853"/>
      <c r="L48853"/>
      <c r="O48853"/>
      <c r="P48853"/>
      <c r="Q48853"/>
      <c r="R48853"/>
    </row>
    <row r="48854" spans="3:18" x14ac:dyDescent="0.2">
      <c r="C48854"/>
      <c r="E48854"/>
      <c r="F48854"/>
      <c r="G48854"/>
      <c r="H48854"/>
      <c r="I48854"/>
      <c r="L48854"/>
      <c r="O48854"/>
      <c r="P48854"/>
      <c r="Q48854"/>
      <c r="R48854"/>
    </row>
    <row r="48855" spans="3:18" x14ac:dyDescent="0.2">
      <c r="C48855"/>
      <c r="E48855"/>
      <c r="F48855"/>
      <c r="G48855"/>
      <c r="H48855"/>
      <c r="I48855"/>
      <c r="L48855"/>
      <c r="O48855"/>
      <c r="P48855"/>
      <c r="Q48855"/>
      <c r="R48855"/>
    </row>
    <row r="48856" spans="3:18" x14ac:dyDescent="0.2">
      <c r="C48856"/>
      <c r="E48856"/>
      <c r="F48856"/>
      <c r="G48856"/>
      <c r="H48856"/>
      <c r="I48856"/>
      <c r="L48856"/>
      <c r="O48856"/>
      <c r="P48856"/>
      <c r="Q48856"/>
      <c r="R48856"/>
    </row>
    <row r="48857" spans="3:18" x14ac:dyDescent="0.2">
      <c r="C48857"/>
      <c r="E48857"/>
      <c r="F48857"/>
      <c r="G48857"/>
      <c r="H48857"/>
      <c r="I48857"/>
      <c r="L48857"/>
      <c r="O48857"/>
      <c r="P48857"/>
      <c r="Q48857"/>
      <c r="R48857"/>
    </row>
    <row r="48858" spans="3:18" x14ac:dyDescent="0.2">
      <c r="C48858"/>
      <c r="E48858"/>
      <c r="F48858"/>
      <c r="G48858"/>
      <c r="H48858"/>
      <c r="I48858"/>
      <c r="L48858"/>
      <c r="O48858"/>
      <c r="P48858"/>
      <c r="Q48858"/>
      <c r="R48858"/>
    </row>
    <row r="48859" spans="3:18" x14ac:dyDescent="0.2">
      <c r="C48859"/>
      <c r="E48859"/>
      <c r="F48859"/>
      <c r="G48859"/>
      <c r="H48859"/>
      <c r="I48859"/>
      <c r="L48859"/>
      <c r="O48859"/>
      <c r="P48859"/>
      <c r="Q48859"/>
      <c r="R48859"/>
    </row>
    <row r="48860" spans="3:18" x14ac:dyDescent="0.2">
      <c r="C48860"/>
      <c r="E48860"/>
      <c r="F48860"/>
      <c r="G48860"/>
      <c r="H48860"/>
      <c r="I48860"/>
      <c r="L48860"/>
      <c r="O48860"/>
      <c r="P48860"/>
      <c r="Q48860"/>
      <c r="R48860"/>
    </row>
    <row r="48861" spans="3:18" x14ac:dyDescent="0.2">
      <c r="C48861"/>
      <c r="E48861"/>
      <c r="F48861"/>
      <c r="G48861"/>
      <c r="H48861"/>
      <c r="I48861"/>
      <c r="L48861"/>
      <c r="O48861"/>
      <c r="P48861"/>
      <c r="Q48861"/>
      <c r="R48861"/>
    </row>
    <row r="48862" spans="3:18" x14ac:dyDescent="0.2">
      <c r="C48862"/>
      <c r="E48862"/>
      <c r="F48862"/>
      <c r="G48862"/>
      <c r="H48862"/>
      <c r="I48862"/>
      <c r="L48862"/>
      <c r="O48862"/>
      <c r="P48862"/>
      <c r="Q48862"/>
      <c r="R48862"/>
    </row>
    <row r="48863" spans="3:18" x14ac:dyDescent="0.2">
      <c r="C48863"/>
      <c r="E48863"/>
      <c r="F48863"/>
      <c r="G48863"/>
      <c r="H48863"/>
      <c r="I48863"/>
      <c r="L48863"/>
      <c r="O48863"/>
      <c r="P48863"/>
      <c r="Q48863"/>
      <c r="R48863"/>
    </row>
    <row r="48864" spans="3:18" x14ac:dyDescent="0.2">
      <c r="C48864"/>
      <c r="E48864"/>
      <c r="F48864"/>
      <c r="G48864"/>
      <c r="H48864"/>
      <c r="I48864"/>
      <c r="L48864"/>
      <c r="O48864"/>
      <c r="P48864"/>
      <c r="Q48864"/>
      <c r="R48864"/>
    </row>
    <row r="48865" spans="3:18" x14ac:dyDescent="0.2">
      <c r="C48865"/>
      <c r="E48865"/>
      <c r="F48865"/>
      <c r="G48865"/>
      <c r="H48865"/>
      <c r="I48865"/>
      <c r="L48865"/>
      <c r="O48865"/>
      <c r="P48865"/>
      <c r="Q48865"/>
      <c r="R48865"/>
    </row>
    <row r="48866" spans="3:18" x14ac:dyDescent="0.2">
      <c r="C48866"/>
      <c r="E48866"/>
      <c r="F48866"/>
      <c r="G48866"/>
      <c r="H48866"/>
      <c r="I48866"/>
      <c r="L48866"/>
      <c r="O48866"/>
      <c r="P48866"/>
      <c r="Q48866"/>
      <c r="R48866"/>
    </row>
    <row r="48867" spans="3:18" x14ac:dyDescent="0.2">
      <c r="C48867"/>
      <c r="E48867"/>
      <c r="F48867"/>
      <c r="G48867"/>
      <c r="H48867"/>
      <c r="I48867"/>
      <c r="L48867"/>
      <c r="O48867"/>
      <c r="P48867"/>
      <c r="Q48867"/>
      <c r="R48867"/>
    </row>
    <row r="48868" spans="3:18" x14ac:dyDescent="0.2">
      <c r="C48868"/>
      <c r="E48868"/>
      <c r="F48868"/>
      <c r="G48868"/>
      <c r="H48868"/>
      <c r="I48868"/>
      <c r="L48868"/>
      <c r="O48868"/>
      <c r="P48868"/>
      <c r="Q48868"/>
      <c r="R48868"/>
    </row>
    <row r="48869" spans="3:18" x14ac:dyDescent="0.2">
      <c r="C48869"/>
      <c r="E48869"/>
      <c r="F48869"/>
      <c r="G48869"/>
      <c r="H48869"/>
      <c r="I48869"/>
      <c r="L48869"/>
      <c r="O48869"/>
      <c r="P48869"/>
      <c r="Q48869"/>
      <c r="R48869"/>
    </row>
    <row r="48870" spans="3:18" x14ac:dyDescent="0.2">
      <c r="C48870"/>
      <c r="E48870"/>
      <c r="F48870"/>
      <c r="G48870"/>
      <c r="H48870"/>
      <c r="I48870"/>
      <c r="L48870"/>
      <c r="O48870"/>
      <c r="P48870"/>
      <c r="Q48870"/>
      <c r="R48870"/>
    </row>
    <row r="48871" spans="3:18" x14ac:dyDescent="0.2">
      <c r="C48871"/>
      <c r="E48871"/>
      <c r="F48871"/>
      <c r="G48871"/>
      <c r="H48871"/>
      <c r="I48871"/>
      <c r="L48871"/>
      <c r="O48871"/>
      <c r="P48871"/>
      <c r="Q48871"/>
      <c r="R48871"/>
    </row>
    <row r="48872" spans="3:18" x14ac:dyDescent="0.2">
      <c r="C48872"/>
      <c r="E48872"/>
      <c r="F48872"/>
      <c r="G48872"/>
      <c r="H48872"/>
      <c r="I48872"/>
      <c r="L48872"/>
      <c r="O48872"/>
      <c r="P48872"/>
      <c r="Q48872"/>
      <c r="R48872"/>
    </row>
    <row r="48873" spans="3:18" x14ac:dyDescent="0.2">
      <c r="C48873"/>
      <c r="E48873"/>
      <c r="F48873"/>
      <c r="G48873"/>
      <c r="H48873"/>
      <c r="I48873"/>
      <c r="L48873"/>
      <c r="O48873"/>
      <c r="P48873"/>
      <c r="Q48873"/>
      <c r="R48873"/>
    </row>
    <row r="48874" spans="3:18" x14ac:dyDescent="0.2">
      <c r="C48874"/>
      <c r="E48874"/>
      <c r="F48874"/>
      <c r="G48874"/>
      <c r="H48874"/>
      <c r="I48874"/>
      <c r="L48874"/>
      <c r="O48874"/>
      <c r="P48874"/>
      <c r="Q48874"/>
      <c r="R48874"/>
    </row>
    <row r="48875" spans="3:18" x14ac:dyDescent="0.2">
      <c r="C48875"/>
      <c r="E48875"/>
      <c r="F48875"/>
      <c r="G48875"/>
      <c r="H48875"/>
      <c r="I48875"/>
      <c r="L48875"/>
      <c r="O48875"/>
      <c r="P48875"/>
      <c r="Q48875"/>
      <c r="R48875"/>
    </row>
    <row r="48876" spans="3:18" x14ac:dyDescent="0.2">
      <c r="C48876"/>
      <c r="E48876"/>
      <c r="F48876"/>
      <c r="G48876"/>
      <c r="H48876"/>
      <c r="I48876"/>
      <c r="L48876"/>
      <c r="O48876"/>
      <c r="P48876"/>
      <c r="Q48876"/>
      <c r="R48876"/>
    </row>
    <row r="48877" spans="3:18" x14ac:dyDescent="0.2">
      <c r="C48877"/>
      <c r="E48877"/>
      <c r="F48877"/>
      <c r="G48877"/>
      <c r="H48877"/>
      <c r="I48877"/>
      <c r="L48877"/>
      <c r="O48877"/>
      <c r="P48877"/>
      <c r="Q48877"/>
      <c r="R48877"/>
    </row>
    <row r="48878" spans="3:18" x14ac:dyDescent="0.2">
      <c r="C48878"/>
      <c r="E48878"/>
      <c r="F48878"/>
      <c r="G48878"/>
      <c r="H48878"/>
      <c r="I48878"/>
      <c r="L48878"/>
      <c r="O48878"/>
      <c r="P48878"/>
      <c r="Q48878"/>
      <c r="R48878"/>
    </row>
    <row r="48879" spans="3:18" x14ac:dyDescent="0.2">
      <c r="C48879"/>
      <c r="E48879"/>
      <c r="F48879"/>
      <c r="G48879"/>
      <c r="H48879"/>
      <c r="I48879"/>
      <c r="L48879"/>
      <c r="O48879"/>
      <c r="P48879"/>
      <c r="Q48879"/>
      <c r="R48879"/>
    </row>
    <row r="48880" spans="3:18" x14ac:dyDescent="0.2">
      <c r="C48880"/>
      <c r="E48880"/>
      <c r="F48880"/>
      <c r="G48880"/>
      <c r="H48880"/>
      <c r="I48880"/>
      <c r="L48880"/>
      <c r="O48880"/>
      <c r="P48880"/>
      <c r="Q48880"/>
      <c r="R48880"/>
    </row>
    <row r="48881" spans="3:18" x14ac:dyDescent="0.2">
      <c r="C48881"/>
      <c r="E48881"/>
      <c r="F48881"/>
      <c r="G48881"/>
      <c r="H48881"/>
      <c r="I48881"/>
      <c r="L48881"/>
      <c r="O48881"/>
      <c r="P48881"/>
      <c r="Q48881"/>
      <c r="R48881"/>
    </row>
    <row r="48882" spans="3:18" x14ac:dyDescent="0.2">
      <c r="C48882"/>
      <c r="E48882"/>
      <c r="F48882"/>
      <c r="G48882"/>
      <c r="H48882"/>
      <c r="I48882"/>
      <c r="L48882"/>
      <c r="O48882"/>
      <c r="P48882"/>
      <c r="Q48882"/>
      <c r="R48882"/>
    </row>
    <row r="48883" spans="3:18" x14ac:dyDescent="0.2">
      <c r="C48883"/>
      <c r="E48883"/>
      <c r="F48883"/>
      <c r="G48883"/>
      <c r="H48883"/>
      <c r="I48883"/>
      <c r="L48883"/>
      <c r="O48883"/>
      <c r="P48883"/>
      <c r="Q48883"/>
      <c r="R48883"/>
    </row>
    <row r="48884" spans="3:18" x14ac:dyDescent="0.2">
      <c r="C48884"/>
      <c r="E48884"/>
      <c r="F48884"/>
      <c r="G48884"/>
      <c r="H48884"/>
      <c r="I48884"/>
      <c r="L48884"/>
      <c r="O48884"/>
      <c r="P48884"/>
      <c r="Q48884"/>
      <c r="R48884"/>
    </row>
    <row r="48885" spans="3:18" x14ac:dyDescent="0.2">
      <c r="C48885"/>
      <c r="E48885"/>
      <c r="F48885"/>
      <c r="G48885"/>
      <c r="H48885"/>
      <c r="I48885"/>
      <c r="L48885"/>
      <c r="O48885"/>
      <c r="P48885"/>
      <c r="Q48885"/>
      <c r="R48885"/>
    </row>
    <row r="48886" spans="3:18" x14ac:dyDescent="0.2">
      <c r="C48886"/>
      <c r="E48886"/>
      <c r="F48886"/>
      <c r="G48886"/>
      <c r="H48886"/>
      <c r="I48886"/>
      <c r="L48886"/>
      <c r="O48886"/>
      <c r="P48886"/>
      <c r="Q48886"/>
      <c r="R48886"/>
    </row>
    <row r="48887" spans="3:18" x14ac:dyDescent="0.2">
      <c r="C48887"/>
      <c r="E48887"/>
      <c r="F48887"/>
      <c r="G48887"/>
      <c r="H48887"/>
      <c r="I48887"/>
      <c r="L48887"/>
      <c r="O48887"/>
      <c r="P48887"/>
      <c r="Q48887"/>
      <c r="R48887"/>
    </row>
    <row r="48888" spans="3:18" x14ac:dyDescent="0.2">
      <c r="C48888"/>
      <c r="E48888"/>
      <c r="F48888"/>
      <c r="G48888"/>
      <c r="H48888"/>
      <c r="I48888"/>
      <c r="L48888"/>
      <c r="O48888"/>
      <c r="P48888"/>
      <c r="Q48888"/>
      <c r="R48888"/>
    </row>
    <row r="48889" spans="3:18" x14ac:dyDescent="0.2">
      <c r="C48889"/>
      <c r="E48889"/>
      <c r="F48889"/>
      <c r="G48889"/>
      <c r="H48889"/>
      <c r="I48889"/>
      <c r="L48889"/>
      <c r="O48889"/>
      <c r="P48889"/>
      <c r="Q48889"/>
      <c r="R48889"/>
    </row>
    <row r="48890" spans="3:18" x14ac:dyDescent="0.2">
      <c r="C48890"/>
      <c r="E48890"/>
      <c r="F48890"/>
      <c r="G48890"/>
      <c r="H48890"/>
      <c r="I48890"/>
      <c r="L48890"/>
      <c r="O48890"/>
      <c r="P48890"/>
      <c r="Q48890"/>
      <c r="R48890"/>
    </row>
    <row r="48891" spans="3:18" x14ac:dyDescent="0.2">
      <c r="C48891"/>
      <c r="E48891"/>
      <c r="F48891"/>
      <c r="G48891"/>
      <c r="H48891"/>
      <c r="I48891"/>
      <c r="L48891"/>
      <c r="O48891"/>
      <c r="P48891"/>
      <c r="Q48891"/>
      <c r="R48891"/>
    </row>
    <row r="48892" spans="3:18" x14ac:dyDescent="0.2">
      <c r="C48892"/>
      <c r="E48892"/>
      <c r="F48892"/>
      <c r="G48892"/>
      <c r="H48892"/>
      <c r="I48892"/>
      <c r="L48892"/>
      <c r="O48892"/>
      <c r="P48892"/>
      <c r="Q48892"/>
      <c r="R48892"/>
    </row>
    <row r="48893" spans="3:18" x14ac:dyDescent="0.2">
      <c r="C48893"/>
      <c r="E48893"/>
      <c r="F48893"/>
      <c r="G48893"/>
      <c r="H48893"/>
      <c r="I48893"/>
      <c r="L48893"/>
      <c r="O48893"/>
      <c r="P48893"/>
      <c r="Q48893"/>
      <c r="R48893"/>
    </row>
    <row r="48894" spans="3:18" x14ac:dyDescent="0.2">
      <c r="C48894"/>
      <c r="E48894"/>
      <c r="F48894"/>
      <c r="G48894"/>
      <c r="H48894"/>
      <c r="I48894"/>
      <c r="L48894"/>
      <c r="O48894"/>
      <c r="P48894"/>
      <c r="Q48894"/>
      <c r="R48894"/>
    </row>
    <row r="48895" spans="3:18" x14ac:dyDescent="0.2">
      <c r="C48895"/>
      <c r="E48895"/>
      <c r="F48895"/>
      <c r="G48895"/>
      <c r="H48895"/>
      <c r="I48895"/>
      <c r="L48895"/>
      <c r="O48895"/>
      <c r="P48895"/>
      <c r="Q48895"/>
      <c r="R48895"/>
    </row>
    <row r="48896" spans="3:18" x14ac:dyDescent="0.2">
      <c r="C48896"/>
      <c r="E48896"/>
      <c r="F48896"/>
      <c r="G48896"/>
      <c r="H48896"/>
      <c r="I48896"/>
      <c r="L48896"/>
      <c r="O48896"/>
      <c r="P48896"/>
      <c r="Q48896"/>
      <c r="R48896"/>
    </row>
    <row r="48897" spans="3:18" x14ac:dyDescent="0.2">
      <c r="C48897"/>
      <c r="E48897"/>
      <c r="F48897"/>
      <c r="G48897"/>
      <c r="H48897"/>
      <c r="I48897"/>
      <c r="L48897"/>
      <c r="O48897"/>
      <c r="P48897"/>
      <c r="Q48897"/>
      <c r="R48897"/>
    </row>
    <row r="48898" spans="3:18" x14ac:dyDescent="0.2">
      <c r="C48898"/>
      <c r="E48898"/>
      <c r="F48898"/>
      <c r="G48898"/>
      <c r="H48898"/>
      <c r="I48898"/>
      <c r="L48898"/>
      <c r="O48898"/>
      <c r="P48898"/>
      <c r="Q48898"/>
      <c r="R48898"/>
    </row>
    <row r="48899" spans="3:18" x14ac:dyDescent="0.2">
      <c r="C48899"/>
      <c r="E48899"/>
      <c r="F48899"/>
      <c r="G48899"/>
      <c r="H48899"/>
      <c r="I48899"/>
      <c r="L48899"/>
      <c r="O48899"/>
      <c r="P48899"/>
      <c r="Q48899"/>
      <c r="R48899"/>
    </row>
    <row r="48900" spans="3:18" x14ac:dyDescent="0.2">
      <c r="C48900"/>
      <c r="E48900"/>
      <c r="F48900"/>
      <c r="G48900"/>
      <c r="H48900"/>
      <c r="I48900"/>
      <c r="L48900"/>
      <c r="O48900"/>
      <c r="P48900"/>
      <c r="Q48900"/>
      <c r="R48900"/>
    </row>
    <row r="48901" spans="3:18" x14ac:dyDescent="0.2">
      <c r="C48901"/>
      <c r="E48901"/>
      <c r="F48901"/>
      <c r="G48901"/>
      <c r="H48901"/>
      <c r="I48901"/>
      <c r="L48901"/>
      <c r="O48901"/>
      <c r="P48901"/>
      <c r="Q48901"/>
      <c r="R48901"/>
    </row>
    <row r="48902" spans="3:18" x14ac:dyDescent="0.2">
      <c r="C48902"/>
      <c r="E48902"/>
      <c r="F48902"/>
      <c r="G48902"/>
      <c r="H48902"/>
      <c r="I48902"/>
      <c r="L48902"/>
      <c r="O48902"/>
      <c r="P48902"/>
      <c r="Q48902"/>
      <c r="R48902"/>
    </row>
    <row r="48903" spans="3:18" x14ac:dyDescent="0.2">
      <c r="C48903"/>
      <c r="E48903"/>
      <c r="F48903"/>
      <c r="G48903"/>
      <c r="H48903"/>
      <c r="I48903"/>
      <c r="L48903"/>
      <c r="O48903"/>
      <c r="P48903"/>
      <c r="Q48903"/>
      <c r="R48903"/>
    </row>
    <row r="48904" spans="3:18" x14ac:dyDescent="0.2">
      <c r="C48904"/>
      <c r="E48904"/>
      <c r="F48904"/>
      <c r="G48904"/>
      <c r="H48904"/>
      <c r="I48904"/>
      <c r="L48904"/>
      <c r="O48904"/>
      <c r="P48904"/>
      <c r="Q48904"/>
      <c r="R48904"/>
    </row>
    <row r="48905" spans="3:18" x14ac:dyDescent="0.2">
      <c r="C48905"/>
      <c r="E48905"/>
      <c r="F48905"/>
      <c r="G48905"/>
      <c r="H48905"/>
      <c r="I48905"/>
      <c r="L48905"/>
      <c r="O48905"/>
      <c r="P48905"/>
      <c r="Q48905"/>
      <c r="R48905"/>
    </row>
    <row r="48906" spans="3:18" x14ac:dyDescent="0.2">
      <c r="C48906"/>
      <c r="E48906"/>
      <c r="F48906"/>
      <c r="G48906"/>
      <c r="H48906"/>
      <c r="I48906"/>
      <c r="L48906"/>
      <c r="O48906"/>
      <c r="P48906"/>
      <c r="Q48906"/>
      <c r="R48906"/>
    </row>
    <row r="48907" spans="3:18" x14ac:dyDescent="0.2">
      <c r="C48907"/>
      <c r="E48907"/>
      <c r="F48907"/>
      <c r="G48907"/>
      <c r="H48907"/>
      <c r="I48907"/>
      <c r="L48907"/>
      <c r="O48907"/>
      <c r="P48907"/>
      <c r="Q48907"/>
      <c r="R48907"/>
    </row>
    <row r="48908" spans="3:18" x14ac:dyDescent="0.2">
      <c r="C48908"/>
      <c r="E48908"/>
      <c r="F48908"/>
      <c r="G48908"/>
      <c r="H48908"/>
      <c r="I48908"/>
      <c r="L48908"/>
      <c r="O48908"/>
      <c r="P48908"/>
      <c r="Q48908"/>
      <c r="R48908"/>
    </row>
    <row r="48909" spans="3:18" x14ac:dyDescent="0.2">
      <c r="C48909"/>
      <c r="E48909"/>
      <c r="F48909"/>
      <c r="G48909"/>
      <c r="H48909"/>
      <c r="I48909"/>
      <c r="L48909"/>
      <c r="O48909"/>
      <c r="P48909"/>
      <c r="Q48909"/>
      <c r="R48909"/>
    </row>
    <row r="48910" spans="3:18" x14ac:dyDescent="0.2">
      <c r="C48910"/>
      <c r="E48910"/>
      <c r="F48910"/>
      <c r="G48910"/>
      <c r="H48910"/>
      <c r="I48910"/>
      <c r="L48910"/>
      <c r="O48910"/>
      <c r="P48910"/>
      <c r="Q48910"/>
      <c r="R48910"/>
    </row>
    <row r="48911" spans="3:18" x14ac:dyDescent="0.2">
      <c r="C48911"/>
      <c r="E48911"/>
      <c r="F48911"/>
      <c r="G48911"/>
      <c r="H48911"/>
      <c r="I48911"/>
      <c r="L48911"/>
      <c r="O48911"/>
      <c r="P48911"/>
      <c r="Q48911"/>
      <c r="R48911"/>
    </row>
    <row r="48912" spans="3:18" x14ac:dyDescent="0.2">
      <c r="C48912"/>
      <c r="E48912"/>
      <c r="F48912"/>
      <c r="G48912"/>
      <c r="H48912"/>
      <c r="I48912"/>
      <c r="L48912"/>
      <c r="O48912"/>
      <c r="P48912"/>
      <c r="Q48912"/>
      <c r="R48912"/>
    </row>
    <row r="48913" spans="3:18" x14ac:dyDescent="0.2">
      <c r="C48913"/>
      <c r="E48913"/>
      <c r="F48913"/>
      <c r="G48913"/>
      <c r="H48913"/>
      <c r="I48913"/>
      <c r="L48913"/>
      <c r="O48913"/>
      <c r="P48913"/>
      <c r="Q48913"/>
      <c r="R48913"/>
    </row>
    <row r="48914" spans="3:18" x14ac:dyDescent="0.2">
      <c r="C48914"/>
      <c r="E48914"/>
      <c r="F48914"/>
      <c r="G48914"/>
      <c r="H48914"/>
      <c r="I48914"/>
      <c r="L48914"/>
      <c r="O48914"/>
      <c r="P48914"/>
      <c r="Q48914"/>
      <c r="R48914"/>
    </row>
    <row r="48915" spans="3:18" x14ac:dyDescent="0.2">
      <c r="C48915"/>
      <c r="E48915"/>
      <c r="F48915"/>
      <c r="G48915"/>
      <c r="H48915"/>
      <c r="I48915"/>
      <c r="L48915"/>
      <c r="O48915"/>
      <c r="P48915"/>
      <c r="Q48915"/>
      <c r="R48915"/>
    </row>
    <row r="48916" spans="3:18" x14ac:dyDescent="0.2">
      <c r="C48916"/>
      <c r="E48916"/>
      <c r="F48916"/>
      <c r="G48916"/>
      <c r="H48916"/>
      <c r="I48916"/>
      <c r="L48916"/>
      <c r="O48916"/>
      <c r="P48916"/>
      <c r="Q48916"/>
      <c r="R48916"/>
    </row>
    <row r="48917" spans="3:18" x14ac:dyDescent="0.2">
      <c r="C48917"/>
      <c r="E48917"/>
      <c r="F48917"/>
      <c r="G48917"/>
      <c r="H48917"/>
      <c r="I48917"/>
      <c r="L48917"/>
      <c r="O48917"/>
      <c r="P48917"/>
      <c r="Q48917"/>
      <c r="R48917"/>
    </row>
    <row r="48918" spans="3:18" x14ac:dyDescent="0.2">
      <c r="C48918"/>
      <c r="E48918"/>
      <c r="F48918"/>
      <c r="G48918"/>
      <c r="H48918"/>
      <c r="I48918"/>
      <c r="L48918"/>
      <c r="O48918"/>
      <c r="P48918"/>
      <c r="Q48918"/>
      <c r="R48918"/>
    </row>
    <row r="48919" spans="3:18" x14ac:dyDescent="0.2">
      <c r="C48919"/>
      <c r="E48919"/>
      <c r="F48919"/>
      <c r="G48919"/>
      <c r="H48919"/>
      <c r="I48919"/>
      <c r="L48919"/>
      <c r="O48919"/>
      <c r="P48919"/>
      <c r="Q48919"/>
      <c r="R48919"/>
    </row>
    <row r="48920" spans="3:18" x14ac:dyDescent="0.2">
      <c r="C48920"/>
      <c r="E48920"/>
      <c r="F48920"/>
      <c r="G48920"/>
      <c r="H48920"/>
      <c r="I48920"/>
      <c r="L48920"/>
      <c r="O48920"/>
      <c r="P48920"/>
      <c r="Q48920"/>
      <c r="R48920"/>
    </row>
    <row r="48921" spans="3:18" x14ac:dyDescent="0.2">
      <c r="C48921"/>
      <c r="E48921"/>
      <c r="F48921"/>
      <c r="G48921"/>
      <c r="H48921"/>
      <c r="I48921"/>
      <c r="L48921"/>
      <c r="O48921"/>
      <c r="P48921"/>
      <c r="Q48921"/>
      <c r="R48921"/>
    </row>
    <row r="48922" spans="3:18" x14ac:dyDescent="0.2">
      <c r="C48922"/>
      <c r="E48922"/>
      <c r="F48922"/>
      <c r="G48922"/>
      <c r="H48922"/>
      <c r="I48922"/>
      <c r="L48922"/>
      <c r="O48922"/>
      <c r="P48922"/>
      <c r="Q48922"/>
      <c r="R48922"/>
    </row>
    <row r="48923" spans="3:18" x14ac:dyDescent="0.2">
      <c r="C48923"/>
      <c r="E48923"/>
      <c r="F48923"/>
      <c r="G48923"/>
      <c r="H48923"/>
      <c r="I48923"/>
      <c r="L48923"/>
      <c r="O48923"/>
      <c r="P48923"/>
      <c r="Q48923"/>
      <c r="R48923"/>
    </row>
    <row r="48924" spans="3:18" x14ac:dyDescent="0.2">
      <c r="C48924"/>
      <c r="E48924"/>
      <c r="F48924"/>
      <c r="G48924"/>
      <c r="H48924"/>
      <c r="I48924"/>
      <c r="L48924"/>
      <c r="O48924"/>
      <c r="P48924"/>
      <c r="Q48924"/>
      <c r="R48924"/>
    </row>
    <row r="48925" spans="3:18" x14ac:dyDescent="0.2">
      <c r="C48925"/>
      <c r="E48925"/>
      <c r="F48925"/>
      <c r="G48925"/>
      <c r="H48925"/>
      <c r="I48925"/>
      <c r="L48925"/>
      <c r="O48925"/>
      <c r="P48925"/>
      <c r="Q48925"/>
      <c r="R48925"/>
    </row>
    <row r="48926" spans="3:18" x14ac:dyDescent="0.2">
      <c r="C48926"/>
      <c r="E48926"/>
      <c r="F48926"/>
      <c r="G48926"/>
      <c r="H48926"/>
      <c r="I48926"/>
      <c r="L48926"/>
      <c r="O48926"/>
      <c r="P48926"/>
      <c r="Q48926"/>
      <c r="R48926"/>
    </row>
    <row r="48927" spans="3:18" x14ac:dyDescent="0.2">
      <c r="C48927"/>
      <c r="E48927"/>
      <c r="F48927"/>
      <c r="G48927"/>
      <c r="H48927"/>
      <c r="I48927"/>
      <c r="L48927"/>
      <c r="O48927"/>
      <c r="P48927"/>
      <c r="Q48927"/>
      <c r="R48927"/>
    </row>
    <row r="48928" spans="3:18" x14ac:dyDescent="0.2">
      <c r="C48928"/>
      <c r="E48928"/>
      <c r="F48928"/>
      <c r="G48928"/>
      <c r="H48928"/>
      <c r="I48928"/>
      <c r="L48928"/>
      <c r="O48928"/>
      <c r="P48928"/>
      <c r="Q48928"/>
      <c r="R48928"/>
    </row>
    <row r="48929" spans="3:18" x14ac:dyDescent="0.2">
      <c r="C48929"/>
      <c r="E48929"/>
      <c r="F48929"/>
      <c r="G48929"/>
      <c r="H48929"/>
      <c r="I48929"/>
      <c r="L48929"/>
      <c r="O48929"/>
      <c r="P48929"/>
      <c r="Q48929"/>
      <c r="R48929"/>
    </row>
    <row r="48930" spans="3:18" x14ac:dyDescent="0.2">
      <c r="C48930"/>
      <c r="E48930"/>
      <c r="F48930"/>
      <c r="G48930"/>
      <c r="H48930"/>
      <c r="I48930"/>
      <c r="L48930"/>
      <c r="O48930"/>
      <c r="P48930"/>
      <c r="Q48930"/>
      <c r="R48930"/>
    </row>
    <row r="48931" spans="3:18" x14ac:dyDescent="0.2">
      <c r="C48931"/>
      <c r="E48931"/>
      <c r="F48931"/>
      <c r="G48931"/>
      <c r="H48931"/>
      <c r="I48931"/>
      <c r="L48931"/>
      <c r="O48931"/>
      <c r="P48931"/>
      <c r="Q48931"/>
      <c r="R48931"/>
    </row>
    <row r="48932" spans="3:18" x14ac:dyDescent="0.2">
      <c r="C48932"/>
      <c r="E48932"/>
      <c r="F48932"/>
      <c r="G48932"/>
      <c r="H48932"/>
      <c r="I48932"/>
      <c r="L48932"/>
      <c r="O48932"/>
      <c r="P48932"/>
      <c r="Q48932"/>
      <c r="R48932"/>
    </row>
    <row r="48933" spans="3:18" x14ac:dyDescent="0.2">
      <c r="C48933"/>
      <c r="E48933"/>
      <c r="F48933"/>
      <c r="G48933"/>
      <c r="H48933"/>
      <c r="I48933"/>
      <c r="L48933"/>
      <c r="O48933"/>
      <c r="P48933"/>
      <c r="Q48933"/>
      <c r="R48933"/>
    </row>
    <row r="48934" spans="3:18" x14ac:dyDescent="0.2">
      <c r="C48934"/>
      <c r="E48934"/>
      <c r="F48934"/>
      <c r="G48934"/>
      <c r="H48934"/>
      <c r="I48934"/>
      <c r="L48934"/>
      <c r="O48934"/>
      <c r="P48934"/>
      <c r="Q48934"/>
      <c r="R48934"/>
    </row>
    <row r="48935" spans="3:18" x14ac:dyDescent="0.2">
      <c r="C48935"/>
      <c r="E48935"/>
      <c r="F48935"/>
      <c r="G48935"/>
      <c r="H48935"/>
      <c r="I48935"/>
      <c r="L48935"/>
      <c r="O48935"/>
      <c r="P48935"/>
      <c r="Q48935"/>
      <c r="R48935"/>
    </row>
    <row r="48936" spans="3:18" x14ac:dyDescent="0.2">
      <c r="C48936"/>
      <c r="E48936"/>
      <c r="F48936"/>
      <c r="G48936"/>
      <c r="H48936"/>
      <c r="I48936"/>
      <c r="L48936"/>
      <c r="O48936"/>
      <c r="P48936"/>
      <c r="Q48936"/>
      <c r="R48936"/>
    </row>
    <row r="48937" spans="3:18" x14ac:dyDescent="0.2">
      <c r="C48937"/>
      <c r="E48937"/>
      <c r="F48937"/>
      <c r="G48937"/>
      <c r="H48937"/>
      <c r="I48937"/>
      <c r="L48937"/>
      <c r="O48937"/>
      <c r="P48937"/>
      <c r="Q48937"/>
      <c r="R48937"/>
    </row>
    <row r="48938" spans="3:18" x14ac:dyDescent="0.2">
      <c r="C48938"/>
      <c r="E48938"/>
      <c r="F48938"/>
      <c r="G48938"/>
      <c r="H48938"/>
      <c r="I48938"/>
      <c r="L48938"/>
      <c r="O48938"/>
      <c r="P48938"/>
      <c r="Q48938"/>
      <c r="R48938"/>
    </row>
    <row r="48939" spans="3:18" x14ac:dyDescent="0.2">
      <c r="C48939"/>
      <c r="E48939"/>
      <c r="F48939"/>
      <c r="G48939"/>
      <c r="H48939"/>
      <c r="I48939"/>
      <c r="L48939"/>
      <c r="O48939"/>
      <c r="P48939"/>
      <c r="Q48939"/>
      <c r="R48939"/>
    </row>
    <row r="48940" spans="3:18" x14ac:dyDescent="0.2">
      <c r="C48940"/>
      <c r="E48940"/>
      <c r="F48940"/>
      <c r="G48940"/>
      <c r="H48940"/>
      <c r="I48940"/>
      <c r="L48940"/>
      <c r="O48940"/>
      <c r="P48940"/>
      <c r="Q48940"/>
      <c r="R48940"/>
    </row>
    <row r="48941" spans="3:18" x14ac:dyDescent="0.2">
      <c r="C48941"/>
      <c r="E48941"/>
      <c r="F48941"/>
      <c r="G48941"/>
      <c r="H48941"/>
      <c r="I48941"/>
      <c r="L48941"/>
      <c r="O48941"/>
      <c r="P48941"/>
      <c r="Q48941"/>
      <c r="R48941"/>
    </row>
    <row r="48942" spans="3:18" x14ac:dyDescent="0.2">
      <c r="C48942"/>
      <c r="E48942"/>
      <c r="F48942"/>
      <c r="G48942"/>
      <c r="H48942"/>
      <c r="I48942"/>
      <c r="L48942"/>
      <c r="O48942"/>
      <c r="P48942"/>
      <c r="Q48942"/>
      <c r="R48942"/>
    </row>
    <row r="48943" spans="3:18" x14ac:dyDescent="0.2">
      <c r="C48943"/>
      <c r="E48943"/>
      <c r="F48943"/>
      <c r="G48943"/>
      <c r="H48943"/>
      <c r="I48943"/>
      <c r="L48943"/>
      <c r="O48943"/>
      <c r="P48943"/>
      <c r="Q48943"/>
      <c r="R48943"/>
    </row>
    <row r="48944" spans="3:18" x14ac:dyDescent="0.2">
      <c r="C48944"/>
      <c r="E48944"/>
      <c r="F48944"/>
      <c r="G48944"/>
      <c r="H48944"/>
      <c r="I48944"/>
      <c r="L48944"/>
      <c r="O48944"/>
      <c r="P48944"/>
      <c r="Q48944"/>
      <c r="R48944"/>
    </row>
    <row r="48945" spans="3:18" x14ac:dyDescent="0.2">
      <c r="C48945"/>
      <c r="E48945"/>
      <c r="F48945"/>
      <c r="G48945"/>
      <c r="H48945"/>
      <c r="I48945"/>
      <c r="L48945"/>
      <c r="O48945"/>
      <c r="P48945"/>
      <c r="Q48945"/>
      <c r="R48945"/>
    </row>
    <row r="48946" spans="3:18" x14ac:dyDescent="0.2">
      <c r="C48946"/>
      <c r="E48946"/>
      <c r="F48946"/>
      <c r="G48946"/>
      <c r="H48946"/>
      <c r="I48946"/>
      <c r="L48946"/>
      <c r="O48946"/>
      <c r="P48946"/>
      <c r="Q48946"/>
      <c r="R48946"/>
    </row>
    <row r="48947" spans="3:18" x14ac:dyDescent="0.2">
      <c r="C48947"/>
      <c r="E48947"/>
      <c r="F48947"/>
      <c r="G48947"/>
      <c r="H48947"/>
      <c r="I48947"/>
      <c r="L48947"/>
      <c r="O48947"/>
      <c r="P48947"/>
      <c r="Q48947"/>
      <c r="R48947"/>
    </row>
    <row r="48948" spans="3:18" x14ac:dyDescent="0.2">
      <c r="C48948"/>
      <c r="E48948"/>
      <c r="F48948"/>
      <c r="G48948"/>
      <c r="H48948"/>
      <c r="I48948"/>
      <c r="L48948"/>
      <c r="O48948"/>
      <c r="P48948"/>
      <c r="Q48948"/>
      <c r="R48948"/>
    </row>
    <row r="48949" spans="3:18" x14ac:dyDescent="0.2">
      <c r="C48949"/>
      <c r="E48949"/>
      <c r="F48949"/>
      <c r="G48949"/>
      <c r="H48949"/>
      <c r="I48949"/>
      <c r="L48949"/>
      <c r="O48949"/>
      <c r="P48949"/>
      <c r="Q48949"/>
      <c r="R48949"/>
    </row>
    <row r="48950" spans="3:18" x14ac:dyDescent="0.2">
      <c r="C48950"/>
      <c r="E48950"/>
      <c r="F48950"/>
      <c r="G48950"/>
      <c r="H48950"/>
      <c r="I48950"/>
      <c r="L48950"/>
      <c r="O48950"/>
      <c r="P48950"/>
      <c r="Q48950"/>
      <c r="R48950"/>
    </row>
    <row r="48951" spans="3:18" x14ac:dyDescent="0.2">
      <c r="C48951"/>
      <c r="E48951"/>
      <c r="F48951"/>
      <c r="G48951"/>
      <c r="H48951"/>
      <c r="I48951"/>
      <c r="L48951"/>
      <c r="O48951"/>
      <c r="P48951"/>
      <c r="Q48951"/>
      <c r="R48951"/>
    </row>
    <row r="48952" spans="3:18" x14ac:dyDescent="0.2">
      <c r="C48952"/>
      <c r="E48952"/>
      <c r="F48952"/>
      <c r="G48952"/>
      <c r="H48952"/>
      <c r="I48952"/>
      <c r="L48952"/>
      <c r="O48952"/>
      <c r="P48952"/>
      <c r="Q48952"/>
      <c r="R48952"/>
    </row>
    <row r="48953" spans="3:18" x14ac:dyDescent="0.2">
      <c r="C48953"/>
      <c r="E48953"/>
      <c r="F48953"/>
      <c r="G48953"/>
      <c r="H48953"/>
      <c r="I48953"/>
      <c r="L48953"/>
      <c r="O48953"/>
      <c r="P48953"/>
      <c r="Q48953"/>
      <c r="R48953"/>
    </row>
    <row r="48954" spans="3:18" x14ac:dyDescent="0.2">
      <c r="C48954"/>
      <c r="E48954"/>
      <c r="F48954"/>
      <c r="G48954"/>
      <c r="H48954"/>
      <c r="I48954"/>
      <c r="L48954"/>
      <c r="O48954"/>
      <c r="P48954"/>
      <c r="Q48954"/>
      <c r="R48954"/>
    </row>
    <row r="48955" spans="3:18" x14ac:dyDescent="0.2">
      <c r="C48955"/>
      <c r="E48955"/>
      <c r="F48955"/>
      <c r="G48955"/>
      <c r="H48955"/>
      <c r="I48955"/>
      <c r="L48955"/>
      <c r="O48955"/>
      <c r="P48955"/>
      <c r="Q48955"/>
      <c r="R48955"/>
    </row>
    <row r="48956" spans="3:18" x14ac:dyDescent="0.2">
      <c r="C48956"/>
      <c r="E48956"/>
      <c r="F48956"/>
      <c r="G48956"/>
      <c r="H48956"/>
      <c r="I48956"/>
      <c r="L48956"/>
      <c r="O48956"/>
      <c r="P48956"/>
      <c r="Q48956"/>
      <c r="R48956"/>
    </row>
    <row r="48957" spans="3:18" x14ac:dyDescent="0.2">
      <c r="C48957"/>
      <c r="E48957"/>
      <c r="F48957"/>
      <c r="G48957"/>
      <c r="H48957"/>
      <c r="I48957"/>
      <c r="L48957"/>
      <c r="O48957"/>
      <c r="P48957"/>
      <c r="Q48957"/>
      <c r="R48957"/>
    </row>
    <row r="48958" spans="3:18" x14ac:dyDescent="0.2">
      <c r="C48958"/>
      <c r="E48958"/>
      <c r="F48958"/>
      <c r="G48958"/>
      <c r="H48958"/>
      <c r="I48958"/>
      <c r="L48958"/>
      <c r="O48958"/>
      <c r="P48958"/>
      <c r="Q48958"/>
      <c r="R48958"/>
    </row>
    <row r="48959" spans="3:18" x14ac:dyDescent="0.2">
      <c r="C48959"/>
      <c r="E48959"/>
      <c r="F48959"/>
      <c r="G48959"/>
      <c r="H48959"/>
      <c r="I48959"/>
      <c r="L48959"/>
      <c r="O48959"/>
      <c r="P48959"/>
      <c r="Q48959"/>
      <c r="R48959"/>
    </row>
    <row r="48960" spans="3:18" x14ac:dyDescent="0.2">
      <c r="C48960"/>
      <c r="E48960"/>
      <c r="F48960"/>
      <c r="G48960"/>
      <c r="H48960"/>
      <c r="I48960"/>
      <c r="L48960"/>
      <c r="O48960"/>
      <c r="P48960"/>
      <c r="Q48960"/>
      <c r="R48960"/>
    </row>
    <row r="48961" spans="3:18" x14ac:dyDescent="0.2">
      <c r="C48961"/>
      <c r="E48961"/>
      <c r="F48961"/>
      <c r="G48961"/>
      <c r="H48961"/>
      <c r="I48961"/>
      <c r="L48961"/>
      <c r="O48961"/>
      <c r="P48961"/>
      <c r="Q48961"/>
      <c r="R48961"/>
    </row>
    <row r="48962" spans="3:18" x14ac:dyDescent="0.2">
      <c r="C48962"/>
      <c r="E48962"/>
      <c r="F48962"/>
      <c r="G48962"/>
      <c r="H48962"/>
      <c r="I48962"/>
      <c r="L48962"/>
      <c r="O48962"/>
      <c r="P48962"/>
      <c r="Q48962"/>
      <c r="R48962"/>
    </row>
    <row r="48963" spans="3:18" x14ac:dyDescent="0.2">
      <c r="C48963"/>
      <c r="E48963"/>
      <c r="F48963"/>
      <c r="G48963"/>
      <c r="H48963"/>
      <c r="I48963"/>
      <c r="L48963"/>
      <c r="O48963"/>
      <c r="P48963"/>
      <c r="Q48963"/>
      <c r="R48963"/>
    </row>
    <row r="48964" spans="3:18" x14ac:dyDescent="0.2">
      <c r="C48964"/>
      <c r="E48964"/>
      <c r="F48964"/>
      <c r="G48964"/>
      <c r="H48964"/>
      <c r="I48964"/>
      <c r="L48964"/>
      <c r="O48964"/>
      <c r="P48964"/>
      <c r="Q48964"/>
      <c r="R48964"/>
    </row>
    <row r="48965" spans="3:18" x14ac:dyDescent="0.2">
      <c r="C48965"/>
      <c r="E48965"/>
      <c r="F48965"/>
      <c r="G48965"/>
      <c r="H48965"/>
      <c r="I48965"/>
      <c r="L48965"/>
      <c r="O48965"/>
      <c r="P48965"/>
      <c r="Q48965"/>
      <c r="R48965"/>
    </row>
    <row r="48966" spans="3:18" x14ac:dyDescent="0.2">
      <c r="C48966"/>
      <c r="E48966"/>
      <c r="F48966"/>
      <c r="G48966"/>
      <c r="H48966"/>
      <c r="I48966"/>
      <c r="L48966"/>
      <c r="O48966"/>
      <c r="P48966"/>
      <c r="Q48966"/>
      <c r="R48966"/>
    </row>
    <row r="48967" spans="3:18" x14ac:dyDescent="0.2">
      <c r="C48967"/>
      <c r="E48967"/>
      <c r="F48967"/>
      <c r="G48967"/>
      <c r="H48967"/>
      <c r="I48967"/>
      <c r="L48967"/>
      <c r="O48967"/>
      <c r="P48967"/>
      <c r="Q48967"/>
      <c r="R48967"/>
    </row>
    <row r="48968" spans="3:18" x14ac:dyDescent="0.2">
      <c r="C48968"/>
      <c r="E48968"/>
      <c r="F48968"/>
      <c r="G48968"/>
      <c r="H48968"/>
      <c r="I48968"/>
      <c r="L48968"/>
      <c r="O48968"/>
      <c r="P48968"/>
      <c r="Q48968"/>
      <c r="R48968"/>
    </row>
    <row r="48969" spans="3:18" x14ac:dyDescent="0.2">
      <c r="C48969"/>
      <c r="E48969"/>
      <c r="F48969"/>
      <c r="G48969"/>
      <c r="H48969"/>
      <c r="I48969"/>
      <c r="L48969"/>
      <c r="O48969"/>
      <c r="P48969"/>
      <c r="Q48969"/>
      <c r="R48969"/>
    </row>
    <row r="48970" spans="3:18" x14ac:dyDescent="0.2">
      <c r="C48970"/>
      <c r="E48970"/>
      <c r="F48970"/>
      <c r="G48970"/>
      <c r="H48970"/>
      <c r="I48970"/>
      <c r="L48970"/>
      <c r="O48970"/>
      <c r="P48970"/>
      <c r="Q48970"/>
      <c r="R48970"/>
    </row>
    <row r="48971" spans="3:18" x14ac:dyDescent="0.2">
      <c r="C48971"/>
      <c r="E48971"/>
      <c r="F48971"/>
      <c r="G48971"/>
      <c r="H48971"/>
      <c r="I48971"/>
      <c r="L48971"/>
      <c r="O48971"/>
      <c r="P48971"/>
      <c r="Q48971"/>
      <c r="R48971"/>
    </row>
    <row r="48972" spans="3:18" x14ac:dyDescent="0.2">
      <c r="C48972"/>
      <c r="E48972"/>
      <c r="F48972"/>
      <c r="G48972"/>
      <c r="H48972"/>
      <c r="I48972"/>
      <c r="L48972"/>
      <c r="O48972"/>
      <c r="P48972"/>
      <c r="Q48972"/>
      <c r="R48972"/>
    </row>
    <row r="48973" spans="3:18" x14ac:dyDescent="0.2">
      <c r="C48973"/>
      <c r="E48973"/>
      <c r="F48973"/>
      <c r="G48973"/>
      <c r="H48973"/>
      <c r="I48973"/>
      <c r="L48973"/>
      <c r="O48973"/>
      <c r="P48973"/>
      <c r="Q48973"/>
      <c r="R48973"/>
    </row>
    <row r="48974" spans="3:18" x14ac:dyDescent="0.2">
      <c r="C48974"/>
      <c r="E48974"/>
      <c r="F48974"/>
      <c r="G48974"/>
      <c r="H48974"/>
      <c r="I48974"/>
      <c r="L48974"/>
      <c r="O48974"/>
      <c r="P48974"/>
      <c r="Q48974"/>
      <c r="R48974"/>
    </row>
    <row r="48975" spans="3:18" x14ac:dyDescent="0.2">
      <c r="C48975"/>
      <c r="E48975"/>
      <c r="F48975"/>
      <c r="G48975"/>
      <c r="H48975"/>
      <c r="I48975"/>
      <c r="L48975"/>
      <c r="O48975"/>
      <c r="P48975"/>
      <c r="Q48975"/>
      <c r="R48975"/>
    </row>
    <row r="48976" spans="3:18" x14ac:dyDescent="0.2">
      <c r="C48976"/>
      <c r="E48976"/>
      <c r="F48976"/>
      <c r="G48976"/>
      <c r="H48976"/>
      <c r="I48976"/>
      <c r="L48976"/>
      <c r="O48976"/>
      <c r="P48976"/>
      <c r="Q48976"/>
      <c r="R48976"/>
    </row>
    <row r="48977" spans="3:18" x14ac:dyDescent="0.2">
      <c r="C48977"/>
      <c r="E48977"/>
      <c r="F48977"/>
      <c r="G48977"/>
      <c r="H48977"/>
      <c r="I48977"/>
      <c r="L48977"/>
      <c r="O48977"/>
      <c r="P48977"/>
      <c r="Q48977"/>
      <c r="R48977"/>
    </row>
    <row r="48978" spans="3:18" x14ac:dyDescent="0.2">
      <c r="C48978"/>
      <c r="E48978"/>
      <c r="F48978"/>
      <c r="G48978"/>
      <c r="H48978"/>
      <c r="I48978"/>
      <c r="L48978"/>
      <c r="O48978"/>
      <c r="P48978"/>
      <c r="Q48978"/>
      <c r="R48978"/>
    </row>
    <row r="48979" spans="3:18" x14ac:dyDescent="0.2">
      <c r="C48979"/>
      <c r="E48979"/>
      <c r="F48979"/>
      <c r="G48979"/>
      <c r="H48979"/>
      <c r="I48979"/>
      <c r="L48979"/>
      <c r="O48979"/>
      <c r="P48979"/>
      <c r="Q48979"/>
      <c r="R48979"/>
    </row>
    <row r="48980" spans="3:18" x14ac:dyDescent="0.2">
      <c r="C48980"/>
      <c r="E48980"/>
      <c r="F48980"/>
      <c r="G48980"/>
      <c r="H48980"/>
      <c r="I48980"/>
      <c r="L48980"/>
      <c r="O48980"/>
      <c r="P48980"/>
      <c r="Q48980"/>
      <c r="R48980"/>
    </row>
    <row r="48981" spans="3:18" x14ac:dyDescent="0.2">
      <c r="C48981"/>
      <c r="E48981"/>
      <c r="F48981"/>
      <c r="G48981"/>
      <c r="H48981"/>
      <c r="I48981"/>
      <c r="L48981"/>
      <c r="O48981"/>
      <c r="P48981"/>
      <c r="Q48981"/>
      <c r="R48981"/>
    </row>
    <row r="48982" spans="3:18" x14ac:dyDescent="0.2">
      <c r="C48982"/>
      <c r="E48982"/>
      <c r="F48982"/>
      <c r="G48982"/>
      <c r="H48982"/>
      <c r="I48982"/>
      <c r="L48982"/>
      <c r="O48982"/>
      <c r="P48982"/>
      <c r="Q48982"/>
      <c r="R48982"/>
    </row>
    <row r="48983" spans="3:18" x14ac:dyDescent="0.2">
      <c r="C48983"/>
      <c r="E48983"/>
      <c r="F48983"/>
      <c r="G48983"/>
      <c r="H48983"/>
      <c r="I48983"/>
      <c r="L48983"/>
      <c r="O48983"/>
      <c r="P48983"/>
      <c r="Q48983"/>
      <c r="R48983"/>
    </row>
    <row r="48984" spans="3:18" x14ac:dyDescent="0.2">
      <c r="C48984"/>
      <c r="E48984"/>
      <c r="F48984"/>
      <c r="G48984"/>
      <c r="H48984"/>
      <c r="I48984"/>
      <c r="L48984"/>
      <c r="O48984"/>
      <c r="P48984"/>
      <c r="Q48984"/>
      <c r="R48984"/>
    </row>
    <row r="48985" spans="3:18" x14ac:dyDescent="0.2">
      <c r="C48985"/>
      <c r="E48985"/>
      <c r="F48985"/>
      <c r="G48985"/>
      <c r="H48985"/>
      <c r="I48985"/>
      <c r="L48985"/>
      <c r="O48985"/>
      <c r="P48985"/>
      <c r="Q48985"/>
      <c r="R48985"/>
    </row>
    <row r="48986" spans="3:18" x14ac:dyDescent="0.2">
      <c r="C48986"/>
      <c r="E48986"/>
      <c r="F48986"/>
      <c r="G48986"/>
      <c r="H48986"/>
      <c r="I48986"/>
      <c r="L48986"/>
      <c r="O48986"/>
      <c r="P48986"/>
      <c r="Q48986"/>
      <c r="R48986"/>
    </row>
    <row r="48987" spans="3:18" x14ac:dyDescent="0.2">
      <c r="C48987"/>
      <c r="E48987"/>
      <c r="F48987"/>
      <c r="G48987"/>
      <c r="H48987"/>
      <c r="I48987"/>
      <c r="L48987"/>
      <c r="O48987"/>
      <c r="P48987"/>
      <c r="Q48987"/>
      <c r="R48987"/>
    </row>
    <row r="48988" spans="3:18" x14ac:dyDescent="0.2">
      <c r="C48988"/>
      <c r="E48988"/>
      <c r="F48988"/>
      <c r="G48988"/>
      <c r="H48988"/>
      <c r="I48988"/>
      <c r="L48988"/>
      <c r="O48988"/>
      <c r="P48988"/>
      <c r="Q48988"/>
      <c r="R48988"/>
    </row>
    <row r="48989" spans="3:18" x14ac:dyDescent="0.2">
      <c r="C48989"/>
      <c r="E48989"/>
      <c r="F48989"/>
      <c r="G48989"/>
      <c r="H48989"/>
      <c r="I48989"/>
      <c r="L48989"/>
      <c r="O48989"/>
      <c r="P48989"/>
      <c r="Q48989"/>
      <c r="R48989"/>
    </row>
    <row r="48990" spans="3:18" x14ac:dyDescent="0.2">
      <c r="C48990"/>
      <c r="E48990"/>
      <c r="F48990"/>
      <c r="G48990"/>
      <c r="H48990"/>
      <c r="I48990"/>
      <c r="L48990"/>
      <c r="O48990"/>
      <c r="P48990"/>
      <c r="Q48990"/>
      <c r="R48990"/>
    </row>
    <row r="48991" spans="3:18" x14ac:dyDescent="0.2">
      <c r="C48991"/>
      <c r="E48991"/>
      <c r="F48991"/>
      <c r="G48991"/>
      <c r="H48991"/>
      <c r="I48991"/>
      <c r="L48991"/>
      <c r="O48991"/>
      <c r="P48991"/>
      <c r="Q48991"/>
      <c r="R48991"/>
    </row>
    <row r="48992" spans="3:18" x14ac:dyDescent="0.2">
      <c r="C48992"/>
      <c r="E48992"/>
      <c r="F48992"/>
      <c r="G48992"/>
      <c r="H48992"/>
      <c r="I48992"/>
      <c r="L48992"/>
      <c r="O48992"/>
      <c r="P48992"/>
      <c r="Q48992"/>
      <c r="R48992"/>
    </row>
    <row r="48993" spans="3:18" x14ac:dyDescent="0.2">
      <c r="C48993"/>
      <c r="E48993"/>
      <c r="F48993"/>
      <c r="G48993"/>
      <c r="H48993"/>
      <c r="I48993"/>
      <c r="L48993"/>
      <c r="O48993"/>
      <c r="P48993"/>
      <c r="Q48993"/>
      <c r="R48993"/>
    </row>
    <row r="48994" spans="3:18" x14ac:dyDescent="0.2">
      <c r="C48994"/>
      <c r="E48994"/>
      <c r="F48994"/>
      <c r="G48994"/>
      <c r="H48994"/>
      <c r="I48994"/>
      <c r="L48994"/>
      <c r="O48994"/>
      <c r="P48994"/>
      <c r="Q48994"/>
      <c r="R48994"/>
    </row>
    <row r="48995" spans="3:18" x14ac:dyDescent="0.2">
      <c r="C48995"/>
      <c r="E48995"/>
      <c r="F48995"/>
      <c r="G48995"/>
      <c r="H48995"/>
      <c r="I48995"/>
      <c r="L48995"/>
      <c r="O48995"/>
      <c r="P48995"/>
      <c r="Q48995"/>
      <c r="R48995"/>
    </row>
    <row r="48996" spans="3:18" x14ac:dyDescent="0.2">
      <c r="C48996"/>
      <c r="E48996"/>
      <c r="F48996"/>
      <c r="G48996"/>
      <c r="H48996"/>
      <c r="I48996"/>
      <c r="L48996"/>
      <c r="O48996"/>
      <c r="P48996"/>
      <c r="Q48996"/>
      <c r="R48996"/>
    </row>
    <row r="48997" spans="3:18" x14ac:dyDescent="0.2">
      <c r="C48997"/>
      <c r="E48997"/>
      <c r="F48997"/>
      <c r="G48997"/>
      <c r="H48997"/>
      <c r="I48997"/>
      <c r="L48997"/>
      <c r="O48997"/>
      <c r="P48997"/>
      <c r="Q48997"/>
      <c r="R48997"/>
    </row>
    <row r="48998" spans="3:18" x14ac:dyDescent="0.2">
      <c r="C48998"/>
      <c r="E48998"/>
      <c r="F48998"/>
      <c r="G48998"/>
      <c r="H48998"/>
      <c r="I48998"/>
      <c r="L48998"/>
      <c r="O48998"/>
      <c r="P48998"/>
      <c r="Q48998"/>
      <c r="R48998"/>
    </row>
    <row r="48999" spans="3:18" x14ac:dyDescent="0.2">
      <c r="C48999"/>
      <c r="E48999"/>
      <c r="F48999"/>
      <c r="G48999"/>
      <c r="H48999"/>
      <c r="I48999"/>
      <c r="L48999"/>
      <c r="O48999"/>
      <c r="P48999"/>
      <c r="Q48999"/>
      <c r="R48999"/>
    </row>
    <row r="49000" spans="3:18" x14ac:dyDescent="0.2">
      <c r="C49000"/>
      <c r="E49000"/>
      <c r="F49000"/>
      <c r="G49000"/>
      <c r="H49000"/>
      <c r="I49000"/>
      <c r="L49000"/>
      <c r="O49000"/>
      <c r="P49000"/>
      <c r="Q49000"/>
      <c r="R49000"/>
    </row>
    <row r="49001" spans="3:18" x14ac:dyDescent="0.2">
      <c r="C49001"/>
      <c r="E49001"/>
      <c r="F49001"/>
      <c r="G49001"/>
      <c r="H49001"/>
      <c r="I49001"/>
      <c r="L49001"/>
      <c r="O49001"/>
      <c r="P49001"/>
      <c r="Q49001"/>
      <c r="R49001"/>
    </row>
    <row r="49002" spans="3:18" x14ac:dyDescent="0.2">
      <c r="C49002"/>
      <c r="E49002"/>
      <c r="F49002"/>
      <c r="G49002"/>
      <c r="H49002"/>
      <c r="I49002"/>
      <c r="L49002"/>
      <c r="O49002"/>
      <c r="P49002"/>
      <c r="Q49002"/>
      <c r="R49002"/>
    </row>
    <row r="49003" spans="3:18" x14ac:dyDescent="0.2">
      <c r="C49003"/>
      <c r="E49003"/>
      <c r="F49003"/>
      <c r="G49003"/>
      <c r="H49003"/>
      <c r="I49003"/>
      <c r="L49003"/>
      <c r="O49003"/>
      <c r="P49003"/>
      <c r="Q49003"/>
      <c r="R49003"/>
    </row>
    <row r="49004" spans="3:18" x14ac:dyDescent="0.2">
      <c r="C49004"/>
      <c r="E49004"/>
      <c r="F49004"/>
      <c r="G49004"/>
      <c r="H49004"/>
      <c r="I49004"/>
      <c r="L49004"/>
      <c r="O49004"/>
      <c r="P49004"/>
      <c r="Q49004"/>
      <c r="R49004"/>
    </row>
    <row r="49005" spans="3:18" x14ac:dyDescent="0.2">
      <c r="C49005"/>
      <c r="E49005"/>
      <c r="F49005"/>
      <c r="G49005"/>
      <c r="H49005"/>
      <c r="I49005"/>
      <c r="L49005"/>
      <c r="O49005"/>
      <c r="P49005"/>
      <c r="Q49005"/>
      <c r="R49005"/>
    </row>
    <row r="49006" spans="3:18" x14ac:dyDescent="0.2">
      <c r="C49006"/>
      <c r="E49006"/>
      <c r="F49006"/>
      <c r="G49006"/>
      <c r="H49006"/>
      <c r="I49006"/>
      <c r="L49006"/>
      <c r="O49006"/>
      <c r="P49006"/>
      <c r="Q49006"/>
      <c r="R49006"/>
    </row>
    <row r="49007" spans="3:18" x14ac:dyDescent="0.2">
      <c r="C49007"/>
      <c r="E49007"/>
      <c r="F49007"/>
      <c r="G49007"/>
      <c r="H49007"/>
      <c r="I49007"/>
      <c r="L49007"/>
      <c r="O49007"/>
      <c r="P49007"/>
      <c r="Q49007"/>
      <c r="R49007"/>
    </row>
    <row r="49008" spans="3:18" x14ac:dyDescent="0.2">
      <c r="C49008"/>
      <c r="E49008"/>
      <c r="F49008"/>
      <c r="G49008"/>
      <c r="H49008"/>
      <c r="I49008"/>
      <c r="L49008"/>
      <c r="O49008"/>
      <c r="P49008"/>
      <c r="Q49008"/>
      <c r="R49008"/>
    </row>
    <row r="49009" spans="3:18" x14ac:dyDescent="0.2">
      <c r="C49009"/>
      <c r="E49009"/>
      <c r="F49009"/>
      <c r="G49009"/>
      <c r="H49009"/>
      <c r="I49009"/>
      <c r="L49009"/>
      <c r="O49009"/>
      <c r="P49009"/>
      <c r="Q49009"/>
      <c r="R49009"/>
    </row>
    <row r="49010" spans="3:18" x14ac:dyDescent="0.2">
      <c r="C49010"/>
      <c r="E49010"/>
      <c r="F49010"/>
      <c r="G49010"/>
      <c r="H49010"/>
      <c r="I49010"/>
      <c r="L49010"/>
      <c r="O49010"/>
      <c r="P49010"/>
      <c r="Q49010"/>
      <c r="R49010"/>
    </row>
    <row r="49011" spans="3:18" x14ac:dyDescent="0.2">
      <c r="C49011"/>
      <c r="E49011"/>
      <c r="F49011"/>
      <c r="G49011"/>
      <c r="H49011"/>
      <c r="I49011"/>
      <c r="L49011"/>
      <c r="O49011"/>
      <c r="P49011"/>
      <c r="Q49011"/>
      <c r="R49011"/>
    </row>
    <row r="49012" spans="3:18" x14ac:dyDescent="0.2">
      <c r="C49012"/>
      <c r="E49012"/>
      <c r="F49012"/>
      <c r="G49012"/>
      <c r="H49012"/>
      <c r="I49012"/>
      <c r="L49012"/>
      <c r="O49012"/>
      <c r="P49012"/>
      <c r="Q49012"/>
      <c r="R49012"/>
    </row>
    <row r="49013" spans="3:18" x14ac:dyDescent="0.2">
      <c r="C49013"/>
      <c r="E49013"/>
      <c r="F49013"/>
      <c r="G49013"/>
      <c r="H49013"/>
      <c r="I49013"/>
      <c r="L49013"/>
      <c r="O49013"/>
      <c r="P49013"/>
      <c r="Q49013"/>
      <c r="R49013"/>
    </row>
    <row r="49014" spans="3:18" x14ac:dyDescent="0.2">
      <c r="C49014"/>
      <c r="E49014"/>
      <c r="F49014"/>
      <c r="G49014"/>
      <c r="H49014"/>
      <c r="I49014"/>
      <c r="L49014"/>
      <c r="O49014"/>
      <c r="P49014"/>
      <c r="Q49014"/>
      <c r="R49014"/>
    </row>
    <row r="49015" spans="3:18" x14ac:dyDescent="0.2">
      <c r="C49015"/>
      <c r="E49015"/>
      <c r="F49015"/>
      <c r="G49015"/>
      <c r="H49015"/>
      <c r="I49015"/>
      <c r="L49015"/>
      <c r="O49015"/>
      <c r="P49015"/>
      <c r="Q49015"/>
      <c r="R49015"/>
    </row>
    <row r="49016" spans="3:18" x14ac:dyDescent="0.2">
      <c r="C49016"/>
      <c r="E49016"/>
      <c r="F49016"/>
      <c r="G49016"/>
      <c r="H49016"/>
      <c r="I49016"/>
      <c r="L49016"/>
      <c r="O49016"/>
      <c r="P49016"/>
      <c r="Q49016"/>
      <c r="R49016"/>
    </row>
    <row r="49017" spans="3:18" x14ac:dyDescent="0.2">
      <c r="C49017"/>
      <c r="E49017"/>
      <c r="F49017"/>
      <c r="G49017"/>
      <c r="H49017"/>
      <c r="I49017"/>
      <c r="L49017"/>
      <c r="O49017"/>
      <c r="P49017"/>
      <c r="Q49017"/>
      <c r="R49017"/>
    </row>
    <row r="49018" spans="3:18" x14ac:dyDescent="0.2">
      <c r="C49018"/>
      <c r="E49018"/>
      <c r="F49018"/>
      <c r="G49018"/>
      <c r="H49018"/>
      <c r="I49018"/>
      <c r="L49018"/>
      <c r="O49018"/>
      <c r="P49018"/>
      <c r="Q49018"/>
      <c r="R49018"/>
    </row>
    <row r="49019" spans="3:18" x14ac:dyDescent="0.2">
      <c r="C49019"/>
      <c r="E49019"/>
      <c r="F49019"/>
      <c r="G49019"/>
      <c r="H49019"/>
      <c r="I49019"/>
      <c r="L49019"/>
      <c r="O49019"/>
      <c r="P49019"/>
      <c r="Q49019"/>
      <c r="R49019"/>
    </row>
    <row r="49020" spans="3:18" x14ac:dyDescent="0.2">
      <c r="C49020"/>
      <c r="E49020"/>
      <c r="F49020"/>
      <c r="G49020"/>
      <c r="H49020"/>
      <c r="I49020"/>
      <c r="L49020"/>
      <c r="O49020"/>
      <c r="P49020"/>
      <c r="Q49020"/>
      <c r="R49020"/>
    </row>
    <row r="49021" spans="3:18" x14ac:dyDescent="0.2">
      <c r="C49021"/>
      <c r="E49021"/>
      <c r="F49021"/>
      <c r="G49021"/>
      <c r="H49021"/>
      <c r="I49021"/>
      <c r="L49021"/>
      <c r="O49021"/>
      <c r="P49021"/>
      <c r="Q49021"/>
      <c r="R49021"/>
    </row>
    <row r="49022" spans="3:18" x14ac:dyDescent="0.2">
      <c r="C49022"/>
      <c r="E49022"/>
      <c r="F49022"/>
      <c r="G49022"/>
      <c r="H49022"/>
      <c r="I49022"/>
      <c r="L49022"/>
      <c r="O49022"/>
      <c r="P49022"/>
      <c r="Q49022"/>
      <c r="R49022"/>
    </row>
    <row r="49023" spans="3:18" x14ac:dyDescent="0.2">
      <c r="C49023"/>
      <c r="E49023"/>
      <c r="F49023"/>
      <c r="G49023"/>
      <c r="H49023"/>
      <c r="I49023"/>
      <c r="L49023"/>
      <c r="O49023"/>
      <c r="P49023"/>
      <c r="Q49023"/>
      <c r="R49023"/>
    </row>
    <row r="49024" spans="3:18" x14ac:dyDescent="0.2">
      <c r="C49024"/>
      <c r="E49024"/>
      <c r="F49024"/>
      <c r="G49024"/>
      <c r="H49024"/>
      <c r="I49024"/>
      <c r="L49024"/>
      <c r="O49024"/>
      <c r="P49024"/>
      <c r="Q49024"/>
      <c r="R49024"/>
    </row>
    <row r="49025" spans="3:18" x14ac:dyDescent="0.2">
      <c r="C49025"/>
      <c r="E49025"/>
      <c r="F49025"/>
      <c r="G49025"/>
      <c r="H49025"/>
      <c r="I49025"/>
      <c r="L49025"/>
      <c r="O49025"/>
      <c r="P49025"/>
      <c r="Q49025"/>
      <c r="R49025"/>
    </row>
    <row r="49026" spans="3:18" x14ac:dyDescent="0.2">
      <c r="C49026"/>
      <c r="E49026"/>
      <c r="F49026"/>
      <c r="G49026"/>
      <c r="H49026"/>
      <c r="I49026"/>
      <c r="L49026"/>
      <c r="O49026"/>
      <c r="P49026"/>
      <c r="Q49026"/>
      <c r="R49026"/>
    </row>
    <row r="49027" spans="3:18" x14ac:dyDescent="0.2">
      <c r="C49027"/>
      <c r="E49027"/>
      <c r="F49027"/>
      <c r="G49027"/>
      <c r="H49027"/>
      <c r="I49027"/>
      <c r="L49027"/>
      <c r="O49027"/>
      <c r="P49027"/>
      <c r="Q49027"/>
      <c r="R49027"/>
    </row>
    <row r="49028" spans="3:18" x14ac:dyDescent="0.2">
      <c r="C49028"/>
      <c r="E49028"/>
      <c r="F49028"/>
      <c r="G49028"/>
      <c r="H49028"/>
      <c r="I49028"/>
      <c r="L49028"/>
      <c r="O49028"/>
      <c r="P49028"/>
      <c r="Q49028"/>
      <c r="R49028"/>
    </row>
    <row r="49029" spans="3:18" x14ac:dyDescent="0.2">
      <c r="C49029"/>
      <c r="E49029"/>
      <c r="F49029"/>
      <c r="G49029"/>
      <c r="H49029"/>
      <c r="I49029"/>
      <c r="L49029"/>
      <c r="O49029"/>
      <c r="P49029"/>
      <c r="Q49029"/>
      <c r="R49029"/>
    </row>
    <row r="49030" spans="3:18" x14ac:dyDescent="0.2">
      <c r="C49030"/>
      <c r="E49030"/>
      <c r="F49030"/>
      <c r="G49030"/>
      <c r="H49030"/>
      <c r="I49030"/>
      <c r="L49030"/>
      <c r="O49030"/>
      <c r="P49030"/>
      <c r="Q49030"/>
      <c r="R49030"/>
    </row>
    <row r="49031" spans="3:18" x14ac:dyDescent="0.2">
      <c r="C49031"/>
      <c r="E49031"/>
      <c r="F49031"/>
      <c r="G49031"/>
      <c r="H49031"/>
      <c r="I49031"/>
      <c r="L49031"/>
      <c r="O49031"/>
      <c r="P49031"/>
      <c r="Q49031"/>
      <c r="R49031"/>
    </row>
    <row r="49032" spans="3:18" x14ac:dyDescent="0.2">
      <c r="C49032"/>
      <c r="E49032"/>
      <c r="F49032"/>
      <c r="G49032"/>
      <c r="H49032"/>
      <c r="I49032"/>
      <c r="L49032"/>
      <c r="O49032"/>
      <c r="P49032"/>
      <c r="Q49032"/>
      <c r="R49032"/>
    </row>
    <row r="49033" spans="3:18" x14ac:dyDescent="0.2">
      <c r="C49033"/>
      <c r="E49033"/>
      <c r="F49033"/>
      <c r="G49033"/>
      <c r="H49033"/>
      <c r="I49033"/>
      <c r="L49033"/>
      <c r="O49033"/>
      <c r="P49033"/>
      <c r="Q49033"/>
      <c r="R49033"/>
    </row>
    <row r="49034" spans="3:18" x14ac:dyDescent="0.2">
      <c r="C49034"/>
      <c r="E49034"/>
      <c r="F49034"/>
      <c r="G49034"/>
      <c r="H49034"/>
      <c r="I49034"/>
      <c r="L49034"/>
      <c r="O49034"/>
      <c r="P49034"/>
      <c r="Q49034"/>
      <c r="R49034"/>
    </row>
    <row r="49035" spans="3:18" x14ac:dyDescent="0.2">
      <c r="C49035"/>
      <c r="E49035"/>
      <c r="F49035"/>
      <c r="G49035"/>
      <c r="H49035"/>
      <c r="I49035"/>
      <c r="L49035"/>
      <c r="O49035"/>
      <c r="P49035"/>
      <c r="Q49035"/>
      <c r="R49035"/>
    </row>
    <row r="49036" spans="3:18" x14ac:dyDescent="0.2">
      <c r="C49036"/>
      <c r="E49036"/>
      <c r="F49036"/>
      <c r="G49036"/>
      <c r="H49036"/>
      <c r="I49036"/>
      <c r="L49036"/>
      <c r="O49036"/>
      <c r="P49036"/>
      <c r="Q49036"/>
      <c r="R49036"/>
    </row>
    <row r="49037" spans="3:18" x14ac:dyDescent="0.2">
      <c r="C49037"/>
      <c r="E49037"/>
      <c r="F49037"/>
      <c r="G49037"/>
      <c r="H49037"/>
      <c r="I49037"/>
      <c r="L49037"/>
      <c r="O49037"/>
      <c r="P49037"/>
      <c r="Q49037"/>
      <c r="R49037"/>
    </row>
    <row r="49038" spans="3:18" x14ac:dyDescent="0.2">
      <c r="C49038"/>
      <c r="E49038"/>
      <c r="F49038"/>
      <c r="G49038"/>
      <c r="H49038"/>
      <c r="I49038"/>
      <c r="L49038"/>
      <c r="O49038"/>
      <c r="P49038"/>
      <c r="Q49038"/>
      <c r="R49038"/>
    </row>
    <row r="49039" spans="3:18" x14ac:dyDescent="0.2">
      <c r="C49039"/>
      <c r="E49039"/>
      <c r="F49039"/>
      <c r="G49039"/>
      <c r="H49039"/>
      <c r="I49039"/>
      <c r="L49039"/>
      <c r="O49039"/>
      <c r="P49039"/>
      <c r="Q49039"/>
      <c r="R49039"/>
    </row>
    <row r="49040" spans="3:18" x14ac:dyDescent="0.2">
      <c r="C49040"/>
      <c r="E49040"/>
      <c r="F49040"/>
      <c r="G49040"/>
      <c r="H49040"/>
      <c r="I49040"/>
      <c r="L49040"/>
      <c r="O49040"/>
      <c r="P49040"/>
      <c r="Q49040"/>
      <c r="R49040"/>
    </row>
    <row r="49041" spans="3:18" x14ac:dyDescent="0.2">
      <c r="C49041"/>
      <c r="E49041"/>
      <c r="F49041"/>
      <c r="G49041"/>
      <c r="H49041"/>
      <c r="I49041"/>
      <c r="L49041"/>
      <c r="O49041"/>
      <c r="P49041"/>
      <c r="Q49041"/>
      <c r="R49041"/>
    </row>
    <row r="49042" spans="3:18" x14ac:dyDescent="0.2">
      <c r="C49042"/>
      <c r="E49042"/>
      <c r="F49042"/>
      <c r="G49042"/>
      <c r="H49042"/>
      <c r="I49042"/>
      <c r="L49042"/>
      <c r="O49042"/>
      <c r="P49042"/>
      <c r="Q49042"/>
      <c r="R49042"/>
    </row>
    <row r="49043" spans="3:18" x14ac:dyDescent="0.2">
      <c r="C49043"/>
      <c r="E49043"/>
      <c r="F49043"/>
      <c r="G49043"/>
      <c r="H49043"/>
      <c r="I49043"/>
      <c r="L49043"/>
      <c r="O49043"/>
      <c r="P49043"/>
      <c r="Q49043"/>
      <c r="R49043"/>
    </row>
    <row r="49044" spans="3:18" x14ac:dyDescent="0.2">
      <c r="C49044"/>
      <c r="E49044"/>
      <c r="F49044"/>
      <c r="G49044"/>
      <c r="H49044"/>
      <c r="I49044"/>
      <c r="L49044"/>
      <c r="O49044"/>
      <c r="P49044"/>
      <c r="Q49044"/>
      <c r="R49044"/>
    </row>
    <row r="49045" spans="3:18" x14ac:dyDescent="0.2">
      <c r="C49045"/>
      <c r="E49045"/>
      <c r="F49045"/>
      <c r="G49045"/>
      <c r="H49045"/>
      <c r="I49045"/>
      <c r="L49045"/>
      <c r="O49045"/>
      <c r="P49045"/>
      <c r="Q49045"/>
      <c r="R49045"/>
    </row>
    <row r="49046" spans="3:18" x14ac:dyDescent="0.2">
      <c r="C49046"/>
      <c r="E49046"/>
      <c r="F49046"/>
      <c r="G49046"/>
      <c r="H49046"/>
      <c r="I49046"/>
      <c r="L49046"/>
      <c r="O49046"/>
      <c r="P49046"/>
      <c r="Q49046"/>
      <c r="R49046"/>
    </row>
    <row r="49047" spans="3:18" x14ac:dyDescent="0.2">
      <c r="C49047"/>
      <c r="E49047"/>
      <c r="F49047"/>
      <c r="G49047"/>
      <c r="H49047"/>
      <c r="I49047"/>
      <c r="L49047"/>
      <c r="O49047"/>
      <c r="P49047"/>
      <c r="Q49047"/>
      <c r="R49047"/>
    </row>
    <row r="49048" spans="3:18" x14ac:dyDescent="0.2">
      <c r="C49048"/>
      <c r="E49048"/>
      <c r="F49048"/>
      <c r="G49048"/>
      <c r="H49048"/>
      <c r="I49048"/>
      <c r="L49048"/>
      <c r="O49048"/>
      <c r="P49048"/>
      <c r="Q49048"/>
      <c r="R49048"/>
    </row>
    <row r="49049" spans="3:18" x14ac:dyDescent="0.2">
      <c r="C49049"/>
      <c r="E49049"/>
      <c r="F49049"/>
      <c r="G49049"/>
      <c r="H49049"/>
      <c r="I49049"/>
      <c r="L49049"/>
      <c r="O49049"/>
      <c r="P49049"/>
      <c r="Q49049"/>
      <c r="R49049"/>
    </row>
    <row r="49050" spans="3:18" x14ac:dyDescent="0.2">
      <c r="C49050"/>
      <c r="E49050"/>
      <c r="F49050"/>
      <c r="G49050"/>
      <c r="H49050"/>
      <c r="I49050"/>
      <c r="L49050"/>
      <c r="O49050"/>
      <c r="P49050"/>
      <c r="Q49050"/>
      <c r="R49050"/>
    </row>
    <row r="49051" spans="3:18" x14ac:dyDescent="0.2">
      <c r="C49051"/>
      <c r="E49051"/>
      <c r="F49051"/>
      <c r="G49051"/>
      <c r="H49051"/>
      <c r="I49051"/>
      <c r="L49051"/>
      <c r="O49051"/>
      <c r="P49051"/>
      <c r="Q49051"/>
      <c r="R49051"/>
    </row>
    <row r="49052" spans="3:18" x14ac:dyDescent="0.2">
      <c r="C49052"/>
      <c r="E49052"/>
      <c r="F49052"/>
      <c r="G49052"/>
      <c r="H49052"/>
      <c r="I49052"/>
      <c r="L49052"/>
      <c r="O49052"/>
      <c r="P49052"/>
      <c r="Q49052"/>
      <c r="R49052"/>
    </row>
    <row r="49053" spans="3:18" x14ac:dyDescent="0.2">
      <c r="C49053"/>
      <c r="E49053"/>
      <c r="F49053"/>
      <c r="G49053"/>
      <c r="H49053"/>
      <c r="I49053"/>
      <c r="L49053"/>
      <c r="O49053"/>
      <c r="P49053"/>
      <c r="Q49053"/>
      <c r="R49053"/>
    </row>
    <row r="49054" spans="3:18" x14ac:dyDescent="0.2">
      <c r="C49054"/>
      <c r="E49054"/>
      <c r="F49054"/>
      <c r="G49054"/>
      <c r="H49054"/>
      <c r="I49054"/>
      <c r="L49054"/>
      <c r="O49054"/>
      <c r="P49054"/>
      <c r="Q49054"/>
      <c r="R49054"/>
    </row>
    <row r="49055" spans="3:18" x14ac:dyDescent="0.2">
      <c r="C49055"/>
      <c r="E49055"/>
      <c r="F49055"/>
      <c r="G49055"/>
      <c r="H49055"/>
      <c r="I49055"/>
      <c r="L49055"/>
      <c r="O49055"/>
      <c r="P49055"/>
      <c r="Q49055"/>
      <c r="R49055"/>
    </row>
    <row r="49056" spans="3:18" x14ac:dyDescent="0.2">
      <c r="C49056"/>
      <c r="E49056"/>
      <c r="F49056"/>
      <c r="G49056"/>
      <c r="H49056"/>
      <c r="I49056"/>
      <c r="L49056"/>
      <c r="O49056"/>
      <c r="P49056"/>
      <c r="Q49056"/>
      <c r="R49056"/>
    </row>
    <row r="49057" spans="3:18" x14ac:dyDescent="0.2">
      <c r="C49057"/>
      <c r="E49057"/>
      <c r="F49057"/>
      <c r="G49057"/>
      <c r="H49057"/>
      <c r="I49057"/>
      <c r="L49057"/>
      <c r="O49057"/>
      <c r="P49057"/>
      <c r="Q49057"/>
      <c r="R49057"/>
    </row>
    <row r="49058" spans="3:18" x14ac:dyDescent="0.2">
      <c r="C49058"/>
      <c r="E49058"/>
      <c r="F49058"/>
      <c r="G49058"/>
      <c r="H49058"/>
      <c r="I49058"/>
      <c r="L49058"/>
      <c r="O49058"/>
      <c r="P49058"/>
      <c r="Q49058"/>
      <c r="R49058"/>
    </row>
    <row r="49059" spans="3:18" x14ac:dyDescent="0.2">
      <c r="C49059"/>
      <c r="E49059"/>
      <c r="F49059"/>
      <c r="G49059"/>
      <c r="H49059"/>
      <c r="I49059"/>
      <c r="L49059"/>
      <c r="O49059"/>
      <c r="P49059"/>
      <c r="Q49059"/>
      <c r="R49059"/>
    </row>
    <row r="49060" spans="3:18" x14ac:dyDescent="0.2">
      <c r="C49060"/>
      <c r="E49060"/>
      <c r="F49060"/>
      <c r="G49060"/>
      <c r="H49060"/>
      <c r="I49060"/>
      <c r="L49060"/>
      <c r="O49060"/>
      <c r="P49060"/>
      <c r="Q49060"/>
      <c r="R49060"/>
    </row>
    <row r="49061" spans="3:18" x14ac:dyDescent="0.2">
      <c r="C49061"/>
      <c r="E49061"/>
      <c r="F49061"/>
      <c r="G49061"/>
      <c r="H49061"/>
      <c r="I49061"/>
      <c r="L49061"/>
      <c r="O49061"/>
      <c r="P49061"/>
      <c r="Q49061"/>
      <c r="R49061"/>
    </row>
    <row r="49062" spans="3:18" x14ac:dyDescent="0.2">
      <c r="C49062"/>
      <c r="E49062"/>
      <c r="F49062"/>
      <c r="G49062"/>
      <c r="H49062"/>
      <c r="I49062"/>
      <c r="L49062"/>
      <c r="O49062"/>
      <c r="P49062"/>
      <c r="Q49062"/>
      <c r="R49062"/>
    </row>
    <row r="49063" spans="3:18" x14ac:dyDescent="0.2">
      <c r="C49063"/>
      <c r="E49063"/>
      <c r="F49063"/>
      <c r="G49063"/>
      <c r="H49063"/>
      <c r="I49063"/>
      <c r="L49063"/>
      <c r="O49063"/>
      <c r="P49063"/>
      <c r="Q49063"/>
      <c r="R49063"/>
    </row>
    <row r="49064" spans="3:18" x14ac:dyDescent="0.2">
      <c r="C49064"/>
      <c r="E49064"/>
      <c r="F49064"/>
      <c r="G49064"/>
      <c r="H49064"/>
      <c r="I49064"/>
      <c r="L49064"/>
      <c r="O49064"/>
      <c r="P49064"/>
      <c r="Q49064"/>
      <c r="R49064"/>
    </row>
    <row r="49065" spans="3:18" x14ac:dyDescent="0.2">
      <c r="C49065"/>
      <c r="E49065"/>
      <c r="F49065"/>
      <c r="G49065"/>
      <c r="H49065"/>
      <c r="I49065"/>
      <c r="L49065"/>
      <c r="O49065"/>
      <c r="P49065"/>
      <c r="Q49065"/>
      <c r="R49065"/>
    </row>
    <row r="49066" spans="3:18" x14ac:dyDescent="0.2">
      <c r="C49066"/>
      <c r="E49066"/>
      <c r="F49066"/>
      <c r="G49066"/>
      <c r="H49066"/>
      <c r="I49066"/>
      <c r="L49066"/>
      <c r="O49066"/>
      <c r="P49066"/>
      <c r="Q49066"/>
      <c r="R49066"/>
    </row>
    <row r="49067" spans="3:18" x14ac:dyDescent="0.2">
      <c r="C49067"/>
      <c r="E49067"/>
      <c r="F49067"/>
      <c r="G49067"/>
      <c r="H49067"/>
      <c r="I49067"/>
      <c r="L49067"/>
      <c r="O49067"/>
      <c r="P49067"/>
      <c r="Q49067"/>
      <c r="R49067"/>
    </row>
    <row r="49068" spans="3:18" x14ac:dyDescent="0.2">
      <c r="C49068"/>
      <c r="E49068"/>
      <c r="F49068"/>
      <c r="G49068"/>
      <c r="H49068"/>
      <c r="I49068"/>
      <c r="L49068"/>
      <c r="O49068"/>
      <c r="P49068"/>
      <c r="Q49068"/>
      <c r="R49068"/>
    </row>
    <row r="49069" spans="3:18" x14ac:dyDescent="0.2">
      <c r="C49069"/>
      <c r="E49069"/>
      <c r="F49069"/>
      <c r="G49069"/>
      <c r="H49069"/>
      <c r="I49069"/>
      <c r="L49069"/>
      <c r="O49069"/>
      <c r="P49069"/>
      <c r="Q49069"/>
      <c r="R49069"/>
    </row>
    <row r="49070" spans="3:18" x14ac:dyDescent="0.2">
      <c r="C49070"/>
      <c r="E49070"/>
      <c r="F49070"/>
      <c r="G49070"/>
      <c r="H49070"/>
      <c r="I49070"/>
      <c r="L49070"/>
      <c r="O49070"/>
      <c r="P49070"/>
      <c r="Q49070"/>
      <c r="R49070"/>
    </row>
    <row r="49071" spans="3:18" x14ac:dyDescent="0.2">
      <c r="C49071"/>
      <c r="E49071"/>
      <c r="F49071"/>
      <c r="G49071"/>
      <c r="H49071"/>
      <c r="I49071"/>
      <c r="L49071"/>
      <c r="O49071"/>
      <c r="P49071"/>
      <c r="Q49071"/>
      <c r="R49071"/>
    </row>
    <row r="49072" spans="3:18" x14ac:dyDescent="0.2">
      <c r="C49072"/>
      <c r="E49072"/>
      <c r="F49072"/>
      <c r="G49072"/>
      <c r="H49072"/>
      <c r="I49072"/>
      <c r="L49072"/>
      <c r="O49072"/>
      <c r="P49072"/>
      <c r="Q49072"/>
      <c r="R49072"/>
    </row>
    <row r="49073" spans="3:18" x14ac:dyDescent="0.2">
      <c r="C49073"/>
      <c r="E49073"/>
      <c r="F49073"/>
      <c r="G49073"/>
      <c r="H49073"/>
      <c r="I49073"/>
      <c r="L49073"/>
      <c r="O49073"/>
      <c r="P49073"/>
      <c r="Q49073"/>
      <c r="R49073"/>
    </row>
    <row r="49074" spans="3:18" x14ac:dyDescent="0.2">
      <c r="C49074"/>
      <c r="E49074"/>
      <c r="F49074"/>
      <c r="G49074"/>
      <c r="H49074"/>
      <c r="I49074"/>
      <c r="L49074"/>
      <c r="O49074"/>
      <c r="P49074"/>
      <c r="Q49074"/>
      <c r="R49074"/>
    </row>
    <row r="49075" spans="3:18" x14ac:dyDescent="0.2">
      <c r="C49075"/>
      <c r="E49075"/>
      <c r="F49075"/>
      <c r="G49075"/>
      <c r="H49075"/>
      <c r="I49075"/>
      <c r="L49075"/>
      <c r="O49075"/>
      <c r="P49075"/>
      <c r="Q49075"/>
      <c r="R49075"/>
    </row>
    <row r="49076" spans="3:18" x14ac:dyDescent="0.2">
      <c r="C49076"/>
      <c r="E49076"/>
      <c r="F49076"/>
      <c r="G49076"/>
      <c r="H49076"/>
      <c r="I49076"/>
      <c r="L49076"/>
      <c r="O49076"/>
      <c r="P49076"/>
      <c r="Q49076"/>
      <c r="R49076"/>
    </row>
    <row r="49077" spans="3:18" x14ac:dyDescent="0.2">
      <c r="C49077"/>
      <c r="E49077"/>
      <c r="F49077"/>
      <c r="G49077"/>
      <c r="H49077"/>
      <c r="I49077"/>
      <c r="L49077"/>
      <c r="O49077"/>
      <c r="P49077"/>
      <c r="Q49077"/>
      <c r="R49077"/>
    </row>
    <row r="49078" spans="3:18" x14ac:dyDescent="0.2">
      <c r="C49078"/>
      <c r="E49078"/>
      <c r="F49078"/>
      <c r="G49078"/>
      <c r="H49078"/>
      <c r="I49078"/>
      <c r="L49078"/>
      <c r="O49078"/>
      <c r="P49078"/>
      <c r="Q49078"/>
      <c r="R49078"/>
    </row>
    <row r="49079" spans="3:18" x14ac:dyDescent="0.2">
      <c r="C49079"/>
      <c r="E49079"/>
      <c r="F49079"/>
      <c r="G49079"/>
      <c r="H49079"/>
      <c r="I49079"/>
      <c r="L49079"/>
      <c r="O49079"/>
      <c r="P49079"/>
      <c r="Q49079"/>
      <c r="R49079"/>
    </row>
    <row r="49080" spans="3:18" x14ac:dyDescent="0.2">
      <c r="C49080"/>
      <c r="E49080"/>
      <c r="F49080"/>
      <c r="G49080"/>
      <c r="H49080"/>
      <c r="I49080"/>
      <c r="L49080"/>
      <c r="O49080"/>
      <c r="P49080"/>
      <c r="Q49080"/>
      <c r="R49080"/>
    </row>
    <row r="49081" spans="3:18" x14ac:dyDescent="0.2">
      <c r="C49081"/>
      <c r="E49081"/>
      <c r="F49081"/>
      <c r="G49081"/>
      <c r="H49081"/>
      <c r="I49081"/>
      <c r="L49081"/>
      <c r="O49081"/>
      <c r="P49081"/>
      <c r="Q49081"/>
      <c r="R49081"/>
    </row>
    <row r="49082" spans="3:18" x14ac:dyDescent="0.2">
      <c r="C49082"/>
      <c r="E49082"/>
      <c r="F49082"/>
      <c r="G49082"/>
      <c r="H49082"/>
      <c r="I49082"/>
      <c r="L49082"/>
      <c r="O49082"/>
      <c r="P49082"/>
      <c r="Q49082"/>
      <c r="R49082"/>
    </row>
    <row r="49083" spans="3:18" x14ac:dyDescent="0.2">
      <c r="C49083"/>
      <c r="E49083"/>
      <c r="F49083"/>
      <c r="G49083"/>
      <c r="H49083"/>
      <c r="I49083"/>
      <c r="L49083"/>
      <c r="O49083"/>
      <c r="P49083"/>
      <c r="Q49083"/>
      <c r="R49083"/>
    </row>
    <row r="49084" spans="3:18" x14ac:dyDescent="0.2">
      <c r="C49084"/>
      <c r="E49084"/>
      <c r="F49084"/>
      <c r="G49084"/>
      <c r="H49084"/>
      <c r="I49084"/>
      <c r="L49084"/>
      <c r="O49084"/>
      <c r="P49084"/>
      <c r="Q49084"/>
      <c r="R49084"/>
    </row>
    <row r="49085" spans="3:18" x14ac:dyDescent="0.2">
      <c r="C49085"/>
      <c r="E49085"/>
      <c r="F49085"/>
      <c r="G49085"/>
      <c r="H49085"/>
      <c r="I49085"/>
      <c r="L49085"/>
      <c r="O49085"/>
      <c r="P49085"/>
      <c r="Q49085"/>
      <c r="R49085"/>
    </row>
    <row r="49086" spans="3:18" x14ac:dyDescent="0.2">
      <c r="C49086"/>
      <c r="E49086"/>
      <c r="F49086"/>
      <c r="G49086"/>
      <c r="H49086"/>
      <c r="I49086"/>
      <c r="L49086"/>
      <c r="O49086"/>
      <c r="P49086"/>
      <c r="Q49086"/>
      <c r="R49086"/>
    </row>
    <row r="49087" spans="3:18" x14ac:dyDescent="0.2">
      <c r="C49087"/>
      <c r="E49087"/>
      <c r="F49087"/>
      <c r="G49087"/>
      <c r="H49087"/>
      <c r="I49087"/>
      <c r="L49087"/>
      <c r="O49087"/>
      <c r="P49087"/>
      <c r="Q49087"/>
      <c r="R49087"/>
    </row>
    <row r="49088" spans="3:18" x14ac:dyDescent="0.2">
      <c r="C49088"/>
      <c r="E49088"/>
      <c r="F49088"/>
      <c r="G49088"/>
      <c r="H49088"/>
      <c r="I49088"/>
      <c r="L49088"/>
      <c r="O49088"/>
      <c r="P49088"/>
      <c r="Q49088"/>
      <c r="R49088"/>
    </row>
    <row r="49089" spans="3:18" x14ac:dyDescent="0.2">
      <c r="C49089"/>
      <c r="E49089"/>
      <c r="F49089"/>
      <c r="G49089"/>
      <c r="H49089"/>
      <c r="I49089"/>
      <c r="L49089"/>
      <c r="O49089"/>
      <c r="P49089"/>
      <c r="Q49089"/>
      <c r="R49089"/>
    </row>
    <row r="49090" spans="3:18" x14ac:dyDescent="0.2">
      <c r="C49090"/>
      <c r="E49090"/>
      <c r="F49090"/>
      <c r="G49090"/>
      <c r="H49090"/>
      <c r="I49090"/>
      <c r="L49090"/>
      <c r="O49090"/>
      <c r="P49090"/>
      <c r="Q49090"/>
      <c r="R49090"/>
    </row>
    <row r="49091" spans="3:18" x14ac:dyDescent="0.2">
      <c r="C49091"/>
      <c r="E49091"/>
      <c r="F49091"/>
      <c r="G49091"/>
      <c r="H49091"/>
      <c r="I49091"/>
      <c r="L49091"/>
      <c r="O49091"/>
      <c r="P49091"/>
      <c r="Q49091"/>
      <c r="R49091"/>
    </row>
    <row r="49092" spans="3:18" x14ac:dyDescent="0.2">
      <c r="C49092"/>
      <c r="E49092"/>
      <c r="F49092"/>
      <c r="G49092"/>
      <c r="H49092"/>
      <c r="I49092"/>
      <c r="L49092"/>
      <c r="O49092"/>
      <c r="P49092"/>
      <c r="Q49092"/>
      <c r="R49092"/>
    </row>
    <row r="49093" spans="3:18" x14ac:dyDescent="0.2">
      <c r="C49093"/>
      <c r="E49093"/>
      <c r="F49093"/>
      <c r="G49093"/>
      <c r="H49093"/>
      <c r="I49093"/>
      <c r="L49093"/>
      <c r="O49093"/>
      <c r="P49093"/>
      <c r="Q49093"/>
      <c r="R49093"/>
    </row>
    <row r="49094" spans="3:18" x14ac:dyDescent="0.2">
      <c r="C49094"/>
      <c r="E49094"/>
      <c r="F49094"/>
      <c r="G49094"/>
      <c r="H49094"/>
      <c r="I49094"/>
      <c r="L49094"/>
      <c r="O49094"/>
      <c r="P49094"/>
      <c r="Q49094"/>
      <c r="R49094"/>
    </row>
    <row r="49095" spans="3:18" x14ac:dyDescent="0.2">
      <c r="C49095"/>
      <c r="E49095"/>
      <c r="F49095"/>
      <c r="G49095"/>
      <c r="H49095"/>
      <c r="I49095"/>
      <c r="L49095"/>
      <c r="O49095"/>
      <c r="P49095"/>
      <c r="Q49095"/>
      <c r="R49095"/>
    </row>
    <row r="49096" spans="3:18" x14ac:dyDescent="0.2">
      <c r="C49096"/>
      <c r="E49096"/>
      <c r="F49096"/>
      <c r="G49096"/>
      <c r="H49096"/>
      <c r="I49096"/>
      <c r="L49096"/>
      <c r="O49096"/>
      <c r="P49096"/>
      <c r="Q49096"/>
      <c r="R49096"/>
    </row>
    <row r="49097" spans="3:18" x14ac:dyDescent="0.2">
      <c r="C49097"/>
      <c r="E49097"/>
      <c r="F49097"/>
      <c r="G49097"/>
      <c r="H49097"/>
      <c r="I49097"/>
      <c r="L49097"/>
      <c r="O49097"/>
      <c r="P49097"/>
      <c r="Q49097"/>
      <c r="R49097"/>
    </row>
    <row r="49098" spans="3:18" x14ac:dyDescent="0.2">
      <c r="C49098"/>
      <c r="E49098"/>
      <c r="F49098"/>
      <c r="G49098"/>
      <c r="H49098"/>
      <c r="I49098"/>
      <c r="L49098"/>
      <c r="O49098"/>
      <c r="P49098"/>
      <c r="Q49098"/>
      <c r="R49098"/>
    </row>
    <row r="49099" spans="3:18" x14ac:dyDescent="0.2">
      <c r="C49099"/>
      <c r="E49099"/>
      <c r="F49099"/>
      <c r="G49099"/>
      <c r="H49099"/>
      <c r="I49099"/>
      <c r="L49099"/>
      <c r="O49099"/>
      <c r="P49099"/>
      <c r="Q49099"/>
      <c r="R49099"/>
    </row>
    <row r="49100" spans="3:18" x14ac:dyDescent="0.2">
      <c r="C49100"/>
      <c r="E49100"/>
      <c r="F49100"/>
      <c r="G49100"/>
      <c r="H49100"/>
      <c r="I49100"/>
      <c r="L49100"/>
      <c r="O49100"/>
      <c r="P49100"/>
      <c r="Q49100"/>
      <c r="R49100"/>
    </row>
    <row r="49101" spans="3:18" x14ac:dyDescent="0.2">
      <c r="C49101"/>
      <c r="E49101"/>
      <c r="F49101"/>
      <c r="G49101"/>
      <c r="H49101"/>
      <c r="I49101"/>
      <c r="L49101"/>
      <c r="O49101"/>
      <c r="P49101"/>
      <c r="Q49101"/>
      <c r="R49101"/>
    </row>
    <row r="49102" spans="3:18" x14ac:dyDescent="0.2">
      <c r="C49102"/>
      <c r="E49102"/>
      <c r="F49102"/>
      <c r="G49102"/>
      <c r="H49102"/>
      <c r="I49102"/>
      <c r="L49102"/>
      <c r="O49102"/>
      <c r="P49102"/>
      <c r="Q49102"/>
      <c r="R49102"/>
    </row>
    <row r="49103" spans="3:18" x14ac:dyDescent="0.2">
      <c r="C49103"/>
      <c r="E49103"/>
      <c r="F49103"/>
      <c r="G49103"/>
      <c r="H49103"/>
      <c r="I49103"/>
      <c r="L49103"/>
      <c r="O49103"/>
      <c r="P49103"/>
      <c r="Q49103"/>
      <c r="R49103"/>
    </row>
    <row r="49104" spans="3:18" x14ac:dyDescent="0.2">
      <c r="C49104"/>
      <c r="E49104"/>
      <c r="F49104"/>
      <c r="G49104"/>
      <c r="H49104"/>
      <c r="I49104"/>
      <c r="L49104"/>
      <c r="O49104"/>
      <c r="P49104"/>
      <c r="Q49104"/>
      <c r="R49104"/>
    </row>
    <row r="49105" spans="3:18" x14ac:dyDescent="0.2">
      <c r="C49105"/>
      <c r="E49105"/>
      <c r="F49105"/>
      <c r="G49105"/>
      <c r="H49105"/>
      <c r="I49105"/>
      <c r="L49105"/>
      <c r="O49105"/>
      <c r="P49105"/>
      <c r="Q49105"/>
      <c r="R49105"/>
    </row>
    <row r="49106" spans="3:18" x14ac:dyDescent="0.2">
      <c r="C49106"/>
      <c r="E49106"/>
      <c r="F49106"/>
      <c r="G49106"/>
      <c r="H49106"/>
      <c r="I49106"/>
      <c r="L49106"/>
      <c r="O49106"/>
      <c r="P49106"/>
      <c r="Q49106"/>
      <c r="R49106"/>
    </row>
    <row r="49107" spans="3:18" x14ac:dyDescent="0.2">
      <c r="C49107"/>
      <c r="E49107"/>
      <c r="F49107"/>
      <c r="G49107"/>
      <c r="H49107"/>
      <c r="I49107"/>
      <c r="L49107"/>
      <c r="O49107"/>
      <c r="P49107"/>
      <c r="Q49107"/>
      <c r="R49107"/>
    </row>
    <row r="49108" spans="3:18" x14ac:dyDescent="0.2">
      <c r="C49108"/>
      <c r="E49108"/>
      <c r="F49108"/>
      <c r="G49108"/>
      <c r="H49108"/>
      <c r="I49108"/>
      <c r="L49108"/>
      <c r="O49108"/>
      <c r="P49108"/>
      <c r="Q49108"/>
      <c r="R49108"/>
    </row>
    <row r="49109" spans="3:18" x14ac:dyDescent="0.2">
      <c r="C49109"/>
      <c r="E49109"/>
      <c r="F49109"/>
      <c r="G49109"/>
      <c r="H49109"/>
      <c r="I49109"/>
      <c r="L49109"/>
      <c r="O49109"/>
      <c r="P49109"/>
      <c r="Q49109"/>
      <c r="R49109"/>
    </row>
    <row r="49110" spans="3:18" x14ac:dyDescent="0.2">
      <c r="C49110"/>
      <c r="E49110"/>
      <c r="F49110"/>
      <c r="G49110"/>
      <c r="H49110"/>
      <c r="I49110"/>
      <c r="L49110"/>
      <c r="O49110"/>
      <c r="P49110"/>
      <c r="Q49110"/>
      <c r="R49110"/>
    </row>
    <row r="49111" spans="3:18" x14ac:dyDescent="0.2">
      <c r="C49111"/>
      <c r="E49111"/>
      <c r="F49111"/>
      <c r="G49111"/>
      <c r="H49111"/>
      <c r="I49111"/>
      <c r="L49111"/>
      <c r="O49111"/>
      <c r="P49111"/>
      <c r="Q49111"/>
      <c r="R49111"/>
    </row>
    <row r="49112" spans="3:18" x14ac:dyDescent="0.2">
      <c r="C49112"/>
      <c r="E49112"/>
      <c r="F49112"/>
      <c r="G49112"/>
      <c r="H49112"/>
      <c r="I49112"/>
      <c r="L49112"/>
      <c r="O49112"/>
      <c r="P49112"/>
      <c r="Q49112"/>
      <c r="R49112"/>
    </row>
    <row r="49113" spans="3:18" x14ac:dyDescent="0.2">
      <c r="C49113"/>
      <c r="E49113"/>
      <c r="F49113"/>
      <c r="G49113"/>
      <c r="H49113"/>
      <c r="I49113"/>
      <c r="L49113"/>
      <c r="O49113"/>
      <c r="P49113"/>
      <c r="Q49113"/>
      <c r="R49113"/>
    </row>
    <row r="49114" spans="3:18" x14ac:dyDescent="0.2">
      <c r="C49114"/>
      <c r="E49114"/>
      <c r="F49114"/>
      <c r="G49114"/>
      <c r="H49114"/>
      <c r="I49114"/>
      <c r="L49114"/>
      <c r="O49114"/>
      <c r="P49114"/>
      <c r="Q49114"/>
      <c r="R49114"/>
    </row>
    <row r="49115" spans="3:18" x14ac:dyDescent="0.2">
      <c r="C49115"/>
      <c r="E49115"/>
      <c r="F49115"/>
      <c r="G49115"/>
      <c r="H49115"/>
      <c r="I49115"/>
      <c r="L49115"/>
      <c r="O49115"/>
      <c r="P49115"/>
      <c r="Q49115"/>
      <c r="R49115"/>
    </row>
    <row r="49116" spans="3:18" x14ac:dyDescent="0.2">
      <c r="C49116"/>
      <c r="E49116"/>
      <c r="F49116"/>
      <c r="G49116"/>
      <c r="H49116"/>
      <c r="I49116"/>
      <c r="L49116"/>
      <c r="O49116"/>
      <c r="P49116"/>
      <c r="Q49116"/>
      <c r="R49116"/>
    </row>
    <row r="49117" spans="3:18" x14ac:dyDescent="0.2">
      <c r="C49117"/>
      <c r="E49117"/>
      <c r="F49117"/>
      <c r="G49117"/>
      <c r="H49117"/>
      <c r="I49117"/>
      <c r="L49117"/>
      <c r="O49117"/>
      <c r="P49117"/>
      <c r="Q49117"/>
      <c r="R49117"/>
    </row>
    <row r="49118" spans="3:18" x14ac:dyDescent="0.2">
      <c r="C49118"/>
      <c r="E49118"/>
      <c r="F49118"/>
      <c r="G49118"/>
      <c r="H49118"/>
      <c r="I49118"/>
      <c r="L49118"/>
      <c r="O49118"/>
      <c r="P49118"/>
      <c r="Q49118"/>
      <c r="R49118"/>
    </row>
    <row r="49119" spans="3:18" x14ac:dyDescent="0.2">
      <c r="C49119"/>
      <c r="E49119"/>
      <c r="F49119"/>
      <c r="G49119"/>
      <c r="H49119"/>
      <c r="I49119"/>
      <c r="L49119"/>
      <c r="O49119"/>
      <c r="P49119"/>
      <c r="Q49119"/>
      <c r="R49119"/>
    </row>
    <row r="49120" spans="3:18" x14ac:dyDescent="0.2">
      <c r="C49120"/>
      <c r="E49120"/>
      <c r="F49120"/>
      <c r="G49120"/>
      <c r="H49120"/>
      <c r="I49120"/>
      <c r="L49120"/>
      <c r="O49120"/>
      <c r="P49120"/>
      <c r="Q49120"/>
      <c r="R49120"/>
    </row>
    <row r="49121" spans="3:18" x14ac:dyDescent="0.2">
      <c r="C49121"/>
      <c r="E49121"/>
      <c r="F49121"/>
      <c r="G49121"/>
      <c r="H49121"/>
      <c r="I49121"/>
      <c r="L49121"/>
      <c r="O49121"/>
      <c r="P49121"/>
      <c r="Q49121"/>
      <c r="R49121"/>
    </row>
    <row r="49122" spans="3:18" x14ac:dyDescent="0.2">
      <c r="C49122"/>
      <c r="E49122"/>
      <c r="F49122"/>
      <c r="G49122"/>
      <c r="H49122"/>
      <c r="I49122"/>
      <c r="L49122"/>
      <c r="O49122"/>
      <c r="P49122"/>
      <c r="Q49122"/>
      <c r="R49122"/>
    </row>
    <row r="49123" spans="3:18" x14ac:dyDescent="0.2">
      <c r="C49123"/>
      <c r="E49123"/>
      <c r="F49123"/>
      <c r="G49123"/>
      <c r="H49123"/>
      <c r="I49123"/>
      <c r="L49123"/>
      <c r="O49123"/>
      <c r="P49123"/>
      <c r="Q49123"/>
      <c r="R49123"/>
    </row>
    <row r="49124" spans="3:18" x14ac:dyDescent="0.2">
      <c r="C49124"/>
      <c r="E49124"/>
      <c r="F49124"/>
      <c r="G49124"/>
      <c r="H49124"/>
      <c r="I49124"/>
      <c r="L49124"/>
      <c r="O49124"/>
      <c r="P49124"/>
      <c r="Q49124"/>
      <c r="R49124"/>
    </row>
    <row r="49125" spans="3:18" x14ac:dyDescent="0.2">
      <c r="C49125"/>
      <c r="E49125"/>
      <c r="F49125"/>
      <c r="G49125"/>
      <c r="H49125"/>
      <c r="I49125"/>
      <c r="L49125"/>
      <c r="O49125"/>
      <c r="P49125"/>
      <c r="Q49125"/>
      <c r="R49125"/>
    </row>
    <row r="49126" spans="3:18" x14ac:dyDescent="0.2">
      <c r="C49126"/>
      <c r="E49126"/>
      <c r="F49126"/>
      <c r="G49126"/>
      <c r="H49126"/>
      <c r="I49126"/>
      <c r="L49126"/>
      <c r="O49126"/>
      <c r="P49126"/>
      <c r="Q49126"/>
      <c r="R49126"/>
    </row>
    <row r="49127" spans="3:18" x14ac:dyDescent="0.2">
      <c r="C49127"/>
      <c r="E49127"/>
      <c r="F49127"/>
      <c r="G49127"/>
      <c r="H49127"/>
      <c r="I49127"/>
      <c r="L49127"/>
      <c r="O49127"/>
      <c r="P49127"/>
      <c r="Q49127"/>
      <c r="R49127"/>
    </row>
    <row r="49128" spans="3:18" x14ac:dyDescent="0.2">
      <c r="C49128"/>
      <c r="E49128"/>
      <c r="F49128"/>
      <c r="G49128"/>
      <c r="H49128"/>
      <c r="I49128"/>
      <c r="L49128"/>
      <c r="O49128"/>
      <c r="P49128"/>
      <c r="Q49128"/>
      <c r="R49128"/>
    </row>
    <row r="49129" spans="3:18" x14ac:dyDescent="0.2">
      <c r="C49129"/>
      <c r="E49129"/>
      <c r="F49129"/>
      <c r="G49129"/>
      <c r="H49129"/>
      <c r="I49129"/>
      <c r="L49129"/>
      <c r="O49129"/>
      <c r="P49129"/>
      <c r="Q49129"/>
      <c r="R49129"/>
    </row>
    <row r="49130" spans="3:18" x14ac:dyDescent="0.2">
      <c r="C49130"/>
      <c r="E49130"/>
      <c r="F49130"/>
      <c r="G49130"/>
      <c r="H49130"/>
      <c r="I49130"/>
      <c r="L49130"/>
      <c r="O49130"/>
      <c r="P49130"/>
      <c r="Q49130"/>
      <c r="R49130"/>
    </row>
    <row r="49131" spans="3:18" x14ac:dyDescent="0.2">
      <c r="C49131"/>
      <c r="E49131"/>
      <c r="F49131"/>
      <c r="G49131"/>
      <c r="H49131"/>
      <c r="I49131"/>
      <c r="L49131"/>
      <c r="O49131"/>
      <c r="P49131"/>
      <c r="Q49131"/>
      <c r="R49131"/>
    </row>
    <row r="49132" spans="3:18" x14ac:dyDescent="0.2">
      <c r="C49132"/>
      <c r="E49132"/>
      <c r="F49132"/>
      <c r="G49132"/>
      <c r="H49132"/>
      <c r="I49132"/>
      <c r="L49132"/>
      <c r="O49132"/>
      <c r="P49132"/>
      <c r="Q49132"/>
      <c r="R49132"/>
    </row>
    <row r="49133" spans="3:18" x14ac:dyDescent="0.2">
      <c r="C49133"/>
      <c r="E49133"/>
      <c r="F49133"/>
      <c r="G49133"/>
      <c r="H49133"/>
      <c r="I49133"/>
      <c r="L49133"/>
      <c r="O49133"/>
      <c r="P49133"/>
      <c r="Q49133"/>
      <c r="R49133"/>
    </row>
    <row r="49134" spans="3:18" x14ac:dyDescent="0.2">
      <c r="C49134"/>
      <c r="E49134"/>
      <c r="F49134"/>
      <c r="G49134"/>
      <c r="H49134"/>
      <c r="I49134"/>
      <c r="L49134"/>
      <c r="O49134"/>
      <c r="P49134"/>
      <c r="Q49134"/>
      <c r="R49134"/>
    </row>
    <row r="49135" spans="3:18" x14ac:dyDescent="0.2">
      <c r="C49135"/>
      <c r="E49135"/>
      <c r="F49135"/>
      <c r="G49135"/>
      <c r="H49135"/>
      <c r="I49135"/>
      <c r="L49135"/>
      <c r="O49135"/>
      <c r="P49135"/>
      <c r="Q49135"/>
      <c r="R49135"/>
    </row>
    <row r="49136" spans="3:18" x14ac:dyDescent="0.2">
      <c r="C49136"/>
      <c r="E49136"/>
      <c r="F49136"/>
      <c r="G49136"/>
      <c r="H49136"/>
      <c r="I49136"/>
      <c r="L49136"/>
      <c r="O49136"/>
      <c r="P49136"/>
      <c r="Q49136"/>
      <c r="R49136"/>
    </row>
    <row r="49137" spans="3:18" x14ac:dyDescent="0.2">
      <c r="C49137"/>
      <c r="E49137"/>
      <c r="F49137"/>
      <c r="G49137"/>
      <c r="H49137"/>
      <c r="I49137"/>
      <c r="L49137"/>
      <c r="O49137"/>
      <c r="P49137"/>
      <c r="Q49137"/>
      <c r="R49137"/>
    </row>
    <row r="49138" spans="3:18" x14ac:dyDescent="0.2">
      <c r="C49138"/>
      <c r="E49138"/>
      <c r="F49138"/>
      <c r="G49138"/>
      <c r="H49138"/>
      <c r="I49138"/>
      <c r="L49138"/>
      <c r="O49138"/>
      <c r="P49138"/>
      <c r="Q49138"/>
      <c r="R49138"/>
    </row>
    <row r="49139" spans="3:18" x14ac:dyDescent="0.2">
      <c r="C49139"/>
      <c r="E49139"/>
      <c r="F49139"/>
      <c r="G49139"/>
      <c r="H49139"/>
      <c r="I49139"/>
      <c r="L49139"/>
      <c r="O49139"/>
      <c r="P49139"/>
      <c r="Q49139"/>
      <c r="R49139"/>
    </row>
    <row r="49140" spans="3:18" x14ac:dyDescent="0.2">
      <c r="C49140"/>
      <c r="E49140"/>
      <c r="F49140"/>
      <c r="G49140"/>
      <c r="H49140"/>
      <c r="I49140"/>
      <c r="L49140"/>
      <c r="O49140"/>
      <c r="P49140"/>
      <c r="Q49140"/>
      <c r="R49140"/>
    </row>
    <row r="49141" spans="3:18" x14ac:dyDescent="0.2">
      <c r="C49141"/>
      <c r="E49141"/>
      <c r="F49141"/>
      <c r="G49141"/>
      <c r="H49141"/>
      <c r="I49141"/>
      <c r="L49141"/>
      <c r="O49141"/>
      <c r="P49141"/>
      <c r="Q49141"/>
      <c r="R49141"/>
    </row>
    <row r="49142" spans="3:18" x14ac:dyDescent="0.2">
      <c r="C49142"/>
      <c r="E49142"/>
      <c r="F49142"/>
      <c r="G49142"/>
      <c r="H49142"/>
      <c r="I49142"/>
      <c r="L49142"/>
      <c r="O49142"/>
      <c r="P49142"/>
      <c r="Q49142"/>
      <c r="R49142"/>
    </row>
    <row r="49143" spans="3:18" x14ac:dyDescent="0.2">
      <c r="C49143"/>
      <c r="E49143"/>
      <c r="F49143"/>
      <c r="G49143"/>
      <c r="H49143"/>
      <c r="I49143"/>
      <c r="L49143"/>
      <c r="O49143"/>
      <c r="P49143"/>
      <c r="Q49143"/>
      <c r="R49143"/>
    </row>
    <row r="49144" spans="3:18" x14ac:dyDescent="0.2">
      <c r="C49144"/>
      <c r="E49144"/>
      <c r="F49144"/>
      <c r="G49144"/>
      <c r="H49144"/>
      <c r="I49144"/>
      <c r="L49144"/>
      <c r="O49144"/>
      <c r="P49144"/>
      <c r="Q49144"/>
      <c r="R49144"/>
    </row>
    <row r="49145" spans="3:18" x14ac:dyDescent="0.2">
      <c r="C49145"/>
      <c r="E49145"/>
      <c r="F49145"/>
      <c r="G49145"/>
      <c r="H49145"/>
      <c r="I49145"/>
      <c r="L49145"/>
      <c r="O49145"/>
      <c r="P49145"/>
      <c r="Q49145"/>
      <c r="R49145"/>
    </row>
    <row r="49146" spans="3:18" x14ac:dyDescent="0.2">
      <c r="C49146"/>
      <c r="E49146"/>
      <c r="F49146"/>
      <c r="G49146"/>
      <c r="H49146"/>
      <c r="I49146"/>
      <c r="L49146"/>
      <c r="O49146"/>
      <c r="P49146"/>
      <c r="Q49146"/>
      <c r="R49146"/>
    </row>
    <row r="49147" spans="3:18" x14ac:dyDescent="0.2">
      <c r="C49147"/>
      <c r="E49147"/>
      <c r="F49147"/>
      <c r="G49147"/>
      <c r="H49147"/>
      <c r="I49147"/>
      <c r="L49147"/>
      <c r="O49147"/>
      <c r="P49147"/>
      <c r="Q49147"/>
      <c r="R49147"/>
    </row>
    <row r="49148" spans="3:18" x14ac:dyDescent="0.2">
      <c r="C49148"/>
      <c r="E49148"/>
      <c r="F49148"/>
      <c r="G49148"/>
      <c r="H49148"/>
      <c r="I49148"/>
      <c r="L49148"/>
      <c r="O49148"/>
      <c r="P49148"/>
      <c r="Q49148"/>
      <c r="R49148"/>
    </row>
    <row r="49149" spans="3:18" x14ac:dyDescent="0.2">
      <c r="C49149"/>
      <c r="E49149"/>
      <c r="F49149"/>
      <c r="G49149"/>
      <c r="H49149"/>
      <c r="I49149"/>
      <c r="L49149"/>
      <c r="O49149"/>
      <c r="P49149"/>
      <c r="Q49149"/>
      <c r="R49149"/>
    </row>
    <row r="49150" spans="3:18" x14ac:dyDescent="0.2">
      <c r="C49150"/>
      <c r="E49150"/>
      <c r="F49150"/>
      <c r="G49150"/>
      <c r="H49150"/>
      <c r="I49150"/>
      <c r="L49150"/>
      <c r="O49150"/>
      <c r="P49150"/>
      <c r="Q49150"/>
      <c r="R49150"/>
    </row>
    <row r="49151" spans="3:18" x14ac:dyDescent="0.2">
      <c r="C49151"/>
      <c r="E49151"/>
      <c r="F49151"/>
      <c r="G49151"/>
      <c r="H49151"/>
      <c r="I49151"/>
      <c r="L49151"/>
      <c r="O49151"/>
      <c r="P49151"/>
      <c r="Q49151"/>
      <c r="R49151"/>
    </row>
    <row r="49152" spans="3:18" x14ac:dyDescent="0.2">
      <c r="C49152"/>
      <c r="E49152"/>
      <c r="F49152"/>
      <c r="G49152"/>
      <c r="H49152"/>
      <c r="I49152"/>
      <c r="L49152"/>
      <c r="O49152"/>
      <c r="P49152"/>
      <c r="Q49152"/>
      <c r="R49152"/>
    </row>
    <row r="49153" spans="3:18" x14ac:dyDescent="0.2">
      <c r="C49153"/>
      <c r="E49153"/>
      <c r="F49153"/>
      <c r="G49153"/>
      <c r="H49153"/>
      <c r="I49153"/>
      <c r="L49153"/>
      <c r="O49153"/>
      <c r="P49153"/>
      <c r="Q49153"/>
      <c r="R49153"/>
    </row>
    <row r="49154" spans="3:18" x14ac:dyDescent="0.2">
      <c r="C49154"/>
      <c r="E49154"/>
      <c r="F49154"/>
      <c r="G49154"/>
      <c r="H49154"/>
      <c r="I49154"/>
      <c r="L49154"/>
      <c r="O49154"/>
      <c r="P49154"/>
      <c r="Q49154"/>
      <c r="R49154"/>
    </row>
    <row r="49155" spans="3:18" x14ac:dyDescent="0.2">
      <c r="C49155"/>
      <c r="E49155"/>
      <c r="F49155"/>
      <c r="G49155"/>
      <c r="H49155"/>
      <c r="I49155"/>
      <c r="L49155"/>
      <c r="O49155"/>
      <c r="P49155"/>
      <c r="Q49155"/>
      <c r="R49155"/>
    </row>
    <row r="49156" spans="3:18" x14ac:dyDescent="0.2">
      <c r="C49156"/>
      <c r="E49156"/>
      <c r="F49156"/>
      <c r="G49156"/>
      <c r="H49156"/>
      <c r="I49156"/>
      <c r="L49156"/>
      <c r="O49156"/>
      <c r="P49156"/>
      <c r="Q49156"/>
      <c r="R49156"/>
    </row>
    <row r="49157" spans="3:18" x14ac:dyDescent="0.2">
      <c r="C49157"/>
      <c r="E49157"/>
      <c r="F49157"/>
      <c r="G49157"/>
      <c r="H49157"/>
      <c r="I49157"/>
      <c r="L49157"/>
      <c r="O49157"/>
      <c r="P49157"/>
      <c r="Q49157"/>
      <c r="R49157"/>
    </row>
    <row r="49158" spans="3:18" x14ac:dyDescent="0.2">
      <c r="C49158"/>
      <c r="E49158"/>
      <c r="F49158"/>
      <c r="G49158"/>
      <c r="H49158"/>
      <c r="I49158"/>
      <c r="L49158"/>
      <c r="O49158"/>
      <c r="P49158"/>
      <c r="Q49158"/>
      <c r="R49158"/>
    </row>
    <row r="49159" spans="3:18" x14ac:dyDescent="0.2">
      <c r="C49159"/>
      <c r="E49159"/>
      <c r="F49159"/>
      <c r="G49159"/>
      <c r="H49159"/>
      <c r="I49159"/>
      <c r="L49159"/>
      <c r="O49159"/>
      <c r="P49159"/>
      <c r="Q49159"/>
      <c r="R49159"/>
    </row>
    <row r="49160" spans="3:18" x14ac:dyDescent="0.2">
      <c r="C49160"/>
      <c r="E49160"/>
      <c r="F49160"/>
      <c r="G49160"/>
      <c r="H49160"/>
      <c r="I49160"/>
      <c r="L49160"/>
      <c r="O49160"/>
      <c r="P49160"/>
      <c r="Q49160"/>
      <c r="R49160"/>
    </row>
    <row r="49161" spans="3:18" x14ac:dyDescent="0.2">
      <c r="C49161"/>
      <c r="E49161"/>
      <c r="F49161"/>
      <c r="G49161"/>
      <c r="H49161"/>
      <c r="I49161"/>
      <c r="L49161"/>
      <c r="O49161"/>
      <c r="P49161"/>
      <c r="Q49161"/>
      <c r="R49161"/>
    </row>
    <row r="49162" spans="3:18" x14ac:dyDescent="0.2">
      <c r="C49162"/>
      <c r="E49162"/>
      <c r="F49162"/>
      <c r="G49162"/>
      <c r="H49162"/>
      <c r="I49162"/>
      <c r="L49162"/>
      <c r="O49162"/>
      <c r="P49162"/>
      <c r="Q49162"/>
      <c r="R49162"/>
    </row>
    <row r="49163" spans="3:18" x14ac:dyDescent="0.2">
      <c r="C49163"/>
      <c r="E49163"/>
      <c r="F49163"/>
      <c r="G49163"/>
      <c r="H49163"/>
      <c r="I49163"/>
      <c r="L49163"/>
      <c r="O49163"/>
      <c r="P49163"/>
      <c r="Q49163"/>
      <c r="R49163"/>
    </row>
    <row r="49164" spans="3:18" x14ac:dyDescent="0.2">
      <c r="C49164"/>
      <c r="E49164"/>
      <c r="F49164"/>
      <c r="G49164"/>
      <c r="H49164"/>
      <c r="I49164"/>
      <c r="L49164"/>
      <c r="O49164"/>
      <c r="P49164"/>
      <c r="Q49164"/>
      <c r="R49164"/>
    </row>
    <row r="49165" spans="3:18" x14ac:dyDescent="0.2">
      <c r="C49165"/>
      <c r="E49165"/>
      <c r="F49165"/>
      <c r="G49165"/>
      <c r="H49165"/>
      <c r="I49165"/>
      <c r="L49165"/>
      <c r="O49165"/>
      <c r="P49165"/>
      <c r="Q49165"/>
      <c r="R49165"/>
    </row>
    <row r="49166" spans="3:18" x14ac:dyDescent="0.2">
      <c r="C49166"/>
      <c r="E49166"/>
      <c r="F49166"/>
      <c r="G49166"/>
      <c r="H49166"/>
      <c r="I49166"/>
      <c r="L49166"/>
      <c r="O49166"/>
      <c r="P49166"/>
      <c r="Q49166"/>
      <c r="R49166"/>
    </row>
    <row r="49167" spans="3:18" x14ac:dyDescent="0.2">
      <c r="C49167"/>
      <c r="E49167"/>
      <c r="F49167"/>
      <c r="G49167"/>
      <c r="H49167"/>
      <c r="I49167"/>
      <c r="L49167"/>
      <c r="O49167"/>
      <c r="P49167"/>
      <c r="Q49167"/>
      <c r="R49167"/>
    </row>
    <row r="49168" spans="3:18" x14ac:dyDescent="0.2">
      <c r="C49168"/>
      <c r="E49168"/>
      <c r="F49168"/>
      <c r="G49168"/>
      <c r="H49168"/>
      <c r="I49168"/>
      <c r="L49168"/>
      <c r="O49168"/>
      <c r="P49168"/>
      <c r="Q49168"/>
      <c r="R49168"/>
    </row>
    <row r="49169" spans="3:18" x14ac:dyDescent="0.2">
      <c r="C49169"/>
      <c r="E49169"/>
      <c r="F49169"/>
      <c r="G49169"/>
      <c r="H49169"/>
      <c r="I49169"/>
      <c r="L49169"/>
      <c r="O49169"/>
      <c r="P49169"/>
      <c r="Q49169"/>
      <c r="R49169"/>
    </row>
    <row r="49170" spans="3:18" x14ac:dyDescent="0.2">
      <c r="C49170"/>
      <c r="E49170"/>
      <c r="F49170"/>
      <c r="G49170"/>
      <c r="H49170"/>
      <c r="I49170"/>
      <c r="L49170"/>
      <c r="O49170"/>
      <c r="P49170"/>
      <c r="Q49170"/>
      <c r="R49170"/>
    </row>
    <row r="49171" spans="3:18" x14ac:dyDescent="0.2">
      <c r="C49171"/>
      <c r="E49171"/>
      <c r="F49171"/>
      <c r="G49171"/>
      <c r="H49171"/>
      <c r="I49171"/>
      <c r="L49171"/>
      <c r="O49171"/>
      <c r="P49171"/>
      <c r="Q49171"/>
      <c r="R49171"/>
    </row>
    <row r="49172" spans="3:18" x14ac:dyDescent="0.2">
      <c r="C49172"/>
      <c r="E49172"/>
      <c r="F49172"/>
      <c r="G49172"/>
      <c r="H49172"/>
      <c r="I49172"/>
      <c r="L49172"/>
      <c r="O49172"/>
      <c r="P49172"/>
      <c r="Q49172"/>
      <c r="R49172"/>
    </row>
    <row r="49173" spans="3:18" x14ac:dyDescent="0.2">
      <c r="C49173"/>
      <c r="E49173"/>
      <c r="F49173"/>
      <c r="G49173"/>
      <c r="H49173"/>
      <c r="I49173"/>
      <c r="L49173"/>
      <c r="O49173"/>
      <c r="P49173"/>
      <c r="Q49173"/>
      <c r="R49173"/>
    </row>
    <row r="49174" spans="3:18" x14ac:dyDescent="0.2">
      <c r="C49174"/>
      <c r="E49174"/>
      <c r="F49174"/>
      <c r="G49174"/>
      <c r="H49174"/>
      <c r="I49174"/>
      <c r="L49174"/>
      <c r="O49174"/>
      <c r="P49174"/>
      <c r="Q49174"/>
      <c r="R49174"/>
    </row>
    <row r="49175" spans="3:18" x14ac:dyDescent="0.2">
      <c r="C49175"/>
      <c r="E49175"/>
      <c r="F49175"/>
      <c r="G49175"/>
      <c r="H49175"/>
      <c r="I49175"/>
      <c r="L49175"/>
      <c r="O49175"/>
      <c r="P49175"/>
      <c r="Q49175"/>
      <c r="R49175"/>
    </row>
    <row r="49176" spans="3:18" x14ac:dyDescent="0.2">
      <c r="C49176"/>
      <c r="E49176"/>
      <c r="F49176"/>
      <c r="G49176"/>
      <c r="H49176"/>
      <c r="I49176"/>
      <c r="L49176"/>
      <c r="O49176"/>
      <c r="P49176"/>
      <c r="Q49176"/>
      <c r="R49176"/>
    </row>
    <row r="49177" spans="3:18" x14ac:dyDescent="0.2">
      <c r="C49177"/>
      <c r="E49177"/>
      <c r="F49177"/>
      <c r="G49177"/>
      <c r="H49177"/>
      <c r="I49177"/>
      <c r="L49177"/>
      <c r="O49177"/>
      <c r="P49177"/>
      <c r="Q49177"/>
      <c r="R49177"/>
    </row>
    <row r="49178" spans="3:18" x14ac:dyDescent="0.2">
      <c r="C49178"/>
      <c r="E49178"/>
      <c r="F49178"/>
      <c r="G49178"/>
      <c r="H49178"/>
      <c r="I49178"/>
      <c r="L49178"/>
      <c r="O49178"/>
      <c r="P49178"/>
      <c r="Q49178"/>
      <c r="R49178"/>
    </row>
    <row r="49179" spans="3:18" x14ac:dyDescent="0.2">
      <c r="C49179"/>
      <c r="E49179"/>
      <c r="F49179"/>
      <c r="G49179"/>
      <c r="H49179"/>
      <c r="I49179"/>
      <c r="L49179"/>
      <c r="O49179"/>
      <c r="P49179"/>
      <c r="Q49179"/>
      <c r="R49179"/>
    </row>
    <row r="49180" spans="3:18" x14ac:dyDescent="0.2">
      <c r="C49180"/>
      <c r="E49180"/>
      <c r="F49180"/>
      <c r="G49180"/>
      <c r="H49180"/>
      <c r="I49180"/>
      <c r="L49180"/>
      <c r="O49180"/>
      <c r="P49180"/>
      <c r="Q49180"/>
      <c r="R49180"/>
    </row>
    <row r="49181" spans="3:18" x14ac:dyDescent="0.2">
      <c r="C49181"/>
      <c r="E49181"/>
      <c r="F49181"/>
      <c r="G49181"/>
      <c r="H49181"/>
      <c r="I49181"/>
      <c r="L49181"/>
      <c r="O49181"/>
      <c r="P49181"/>
      <c r="Q49181"/>
      <c r="R49181"/>
    </row>
    <row r="49182" spans="3:18" x14ac:dyDescent="0.2">
      <c r="C49182"/>
      <c r="E49182"/>
      <c r="F49182"/>
      <c r="G49182"/>
      <c r="H49182"/>
      <c r="I49182"/>
      <c r="L49182"/>
      <c r="O49182"/>
      <c r="P49182"/>
      <c r="Q49182"/>
      <c r="R49182"/>
    </row>
    <row r="49183" spans="3:18" x14ac:dyDescent="0.2">
      <c r="C49183"/>
      <c r="E49183"/>
      <c r="F49183"/>
      <c r="G49183"/>
      <c r="H49183"/>
      <c r="I49183"/>
      <c r="L49183"/>
      <c r="O49183"/>
      <c r="P49183"/>
      <c r="Q49183"/>
      <c r="R49183"/>
    </row>
    <row r="49184" spans="3:18" x14ac:dyDescent="0.2">
      <c r="C49184"/>
      <c r="E49184"/>
      <c r="F49184"/>
      <c r="G49184"/>
      <c r="H49184"/>
      <c r="I49184"/>
      <c r="L49184"/>
      <c r="O49184"/>
      <c r="P49184"/>
      <c r="Q49184"/>
      <c r="R49184"/>
    </row>
    <row r="49185" spans="3:18" x14ac:dyDescent="0.2">
      <c r="C49185"/>
      <c r="E49185"/>
      <c r="F49185"/>
      <c r="G49185"/>
      <c r="H49185"/>
      <c r="I49185"/>
      <c r="L49185"/>
      <c r="O49185"/>
      <c r="P49185"/>
      <c r="Q49185"/>
      <c r="R49185"/>
    </row>
    <row r="49186" spans="3:18" x14ac:dyDescent="0.2">
      <c r="C49186"/>
      <c r="E49186"/>
      <c r="F49186"/>
      <c r="G49186"/>
      <c r="H49186"/>
      <c r="I49186"/>
      <c r="L49186"/>
      <c r="O49186"/>
      <c r="P49186"/>
      <c r="Q49186"/>
      <c r="R49186"/>
    </row>
    <row r="49187" spans="3:18" x14ac:dyDescent="0.2">
      <c r="C49187"/>
      <c r="E49187"/>
      <c r="F49187"/>
      <c r="G49187"/>
      <c r="H49187"/>
      <c r="I49187"/>
      <c r="L49187"/>
      <c r="O49187"/>
      <c r="P49187"/>
      <c r="Q49187"/>
      <c r="R49187"/>
    </row>
    <row r="49188" spans="3:18" x14ac:dyDescent="0.2">
      <c r="C49188"/>
      <c r="E49188"/>
      <c r="F49188"/>
      <c r="G49188"/>
      <c r="H49188"/>
      <c r="I49188"/>
      <c r="L49188"/>
      <c r="O49188"/>
      <c r="P49188"/>
      <c r="Q49188"/>
      <c r="R49188"/>
    </row>
    <row r="49189" spans="3:18" x14ac:dyDescent="0.2">
      <c r="C49189"/>
      <c r="E49189"/>
      <c r="F49189"/>
      <c r="G49189"/>
      <c r="H49189"/>
      <c r="I49189"/>
      <c r="L49189"/>
      <c r="O49189"/>
      <c r="P49189"/>
      <c r="Q49189"/>
      <c r="R49189"/>
    </row>
    <row r="49190" spans="3:18" x14ac:dyDescent="0.2">
      <c r="C49190"/>
      <c r="E49190"/>
      <c r="F49190"/>
      <c r="G49190"/>
      <c r="H49190"/>
      <c r="I49190"/>
      <c r="L49190"/>
      <c r="O49190"/>
      <c r="P49190"/>
      <c r="Q49190"/>
      <c r="R49190"/>
    </row>
    <row r="49191" spans="3:18" x14ac:dyDescent="0.2">
      <c r="C49191"/>
      <c r="E49191"/>
      <c r="F49191"/>
      <c r="G49191"/>
      <c r="H49191"/>
      <c r="I49191"/>
      <c r="L49191"/>
      <c r="O49191"/>
      <c r="P49191"/>
      <c r="Q49191"/>
      <c r="R49191"/>
    </row>
    <row r="49192" spans="3:18" x14ac:dyDescent="0.2">
      <c r="C49192"/>
      <c r="E49192"/>
      <c r="F49192"/>
      <c r="G49192"/>
      <c r="H49192"/>
      <c r="I49192"/>
      <c r="L49192"/>
      <c r="O49192"/>
      <c r="P49192"/>
      <c r="Q49192"/>
      <c r="R49192"/>
    </row>
    <row r="49193" spans="3:18" x14ac:dyDescent="0.2">
      <c r="C49193"/>
      <c r="E49193"/>
      <c r="F49193"/>
      <c r="G49193"/>
      <c r="H49193"/>
      <c r="I49193"/>
      <c r="L49193"/>
      <c r="O49193"/>
      <c r="P49193"/>
      <c r="Q49193"/>
      <c r="R49193"/>
    </row>
    <row r="49194" spans="3:18" x14ac:dyDescent="0.2">
      <c r="C49194"/>
      <c r="E49194"/>
      <c r="F49194"/>
      <c r="G49194"/>
      <c r="H49194"/>
      <c r="I49194"/>
      <c r="L49194"/>
      <c r="O49194"/>
      <c r="P49194"/>
      <c r="Q49194"/>
      <c r="R49194"/>
    </row>
    <row r="49195" spans="3:18" x14ac:dyDescent="0.2">
      <c r="C49195"/>
      <c r="E49195"/>
      <c r="F49195"/>
      <c r="G49195"/>
      <c r="H49195"/>
      <c r="I49195"/>
      <c r="L49195"/>
      <c r="O49195"/>
      <c r="P49195"/>
      <c r="Q49195"/>
      <c r="R49195"/>
    </row>
    <row r="49196" spans="3:18" x14ac:dyDescent="0.2">
      <c r="C49196"/>
      <c r="E49196"/>
      <c r="F49196"/>
      <c r="G49196"/>
      <c r="H49196"/>
      <c r="I49196"/>
      <c r="L49196"/>
      <c r="O49196"/>
      <c r="P49196"/>
      <c r="Q49196"/>
      <c r="R49196"/>
    </row>
    <row r="49197" spans="3:18" x14ac:dyDescent="0.2">
      <c r="C49197"/>
      <c r="E49197"/>
      <c r="F49197"/>
      <c r="G49197"/>
      <c r="H49197"/>
      <c r="I49197"/>
      <c r="L49197"/>
      <c r="O49197"/>
      <c r="P49197"/>
      <c r="Q49197"/>
      <c r="R49197"/>
    </row>
    <row r="49198" spans="3:18" x14ac:dyDescent="0.2">
      <c r="C49198"/>
      <c r="E49198"/>
      <c r="F49198"/>
      <c r="G49198"/>
      <c r="H49198"/>
      <c r="I49198"/>
      <c r="L49198"/>
      <c r="O49198"/>
      <c r="P49198"/>
      <c r="Q49198"/>
      <c r="R49198"/>
    </row>
    <row r="49199" spans="3:18" x14ac:dyDescent="0.2">
      <c r="C49199"/>
      <c r="E49199"/>
      <c r="F49199"/>
      <c r="G49199"/>
      <c r="H49199"/>
      <c r="I49199"/>
      <c r="L49199"/>
      <c r="O49199"/>
      <c r="P49199"/>
      <c r="Q49199"/>
      <c r="R49199"/>
    </row>
    <row r="49200" spans="3:18" x14ac:dyDescent="0.2">
      <c r="C49200"/>
      <c r="E49200"/>
      <c r="F49200"/>
      <c r="G49200"/>
      <c r="H49200"/>
      <c r="I49200"/>
      <c r="L49200"/>
      <c r="O49200"/>
      <c r="P49200"/>
      <c r="Q49200"/>
      <c r="R49200"/>
    </row>
    <row r="49201" spans="3:18" x14ac:dyDescent="0.2">
      <c r="C49201"/>
      <c r="E49201"/>
      <c r="F49201"/>
      <c r="G49201"/>
      <c r="H49201"/>
      <c r="I49201"/>
      <c r="L49201"/>
      <c r="O49201"/>
      <c r="P49201"/>
      <c r="Q49201"/>
      <c r="R49201"/>
    </row>
    <row r="49202" spans="3:18" x14ac:dyDescent="0.2">
      <c r="C49202"/>
      <c r="E49202"/>
      <c r="F49202"/>
      <c r="G49202"/>
      <c r="H49202"/>
      <c r="I49202"/>
      <c r="L49202"/>
      <c r="O49202"/>
      <c r="P49202"/>
      <c r="Q49202"/>
      <c r="R49202"/>
    </row>
    <row r="49203" spans="3:18" x14ac:dyDescent="0.2">
      <c r="C49203"/>
      <c r="E49203"/>
      <c r="F49203"/>
      <c r="G49203"/>
      <c r="H49203"/>
      <c r="I49203"/>
      <c r="L49203"/>
      <c r="O49203"/>
      <c r="P49203"/>
      <c r="Q49203"/>
      <c r="R49203"/>
    </row>
    <row r="49204" spans="3:18" x14ac:dyDescent="0.2">
      <c r="C49204"/>
      <c r="E49204"/>
      <c r="F49204"/>
      <c r="G49204"/>
      <c r="H49204"/>
      <c r="I49204"/>
      <c r="L49204"/>
      <c r="O49204"/>
      <c r="P49204"/>
      <c r="Q49204"/>
      <c r="R49204"/>
    </row>
    <row r="49205" spans="3:18" x14ac:dyDescent="0.2">
      <c r="C49205"/>
      <c r="E49205"/>
      <c r="F49205"/>
      <c r="G49205"/>
      <c r="H49205"/>
      <c r="I49205"/>
      <c r="L49205"/>
      <c r="O49205"/>
      <c r="P49205"/>
      <c r="Q49205"/>
      <c r="R49205"/>
    </row>
    <row r="49206" spans="3:18" x14ac:dyDescent="0.2">
      <c r="C49206"/>
      <c r="E49206"/>
      <c r="F49206"/>
      <c r="G49206"/>
      <c r="H49206"/>
      <c r="I49206"/>
      <c r="L49206"/>
      <c r="O49206"/>
      <c r="P49206"/>
      <c r="Q49206"/>
      <c r="R49206"/>
    </row>
    <row r="49207" spans="3:18" x14ac:dyDescent="0.2">
      <c r="C49207"/>
      <c r="E49207"/>
      <c r="F49207"/>
      <c r="G49207"/>
      <c r="H49207"/>
      <c r="I49207"/>
      <c r="L49207"/>
      <c r="O49207"/>
      <c r="P49207"/>
      <c r="Q49207"/>
      <c r="R49207"/>
    </row>
    <row r="49208" spans="3:18" x14ac:dyDescent="0.2">
      <c r="C49208"/>
      <c r="E49208"/>
      <c r="F49208"/>
      <c r="G49208"/>
      <c r="H49208"/>
      <c r="I49208"/>
      <c r="L49208"/>
      <c r="O49208"/>
      <c r="P49208"/>
      <c r="Q49208"/>
      <c r="R49208"/>
    </row>
    <row r="49209" spans="3:18" x14ac:dyDescent="0.2">
      <c r="C49209"/>
      <c r="E49209"/>
      <c r="F49209"/>
      <c r="G49209"/>
      <c r="H49209"/>
      <c r="I49209"/>
      <c r="L49209"/>
      <c r="O49209"/>
      <c r="P49209"/>
      <c r="Q49209"/>
      <c r="R49209"/>
    </row>
    <row r="49210" spans="3:18" x14ac:dyDescent="0.2">
      <c r="C49210"/>
      <c r="E49210"/>
      <c r="F49210"/>
      <c r="G49210"/>
      <c r="H49210"/>
      <c r="I49210"/>
      <c r="L49210"/>
      <c r="O49210"/>
      <c r="P49210"/>
      <c r="Q49210"/>
      <c r="R49210"/>
    </row>
    <row r="49211" spans="3:18" x14ac:dyDescent="0.2">
      <c r="C49211"/>
      <c r="E49211"/>
      <c r="F49211"/>
      <c r="G49211"/>
      <c r="H49211"/>
      <c r="I49211"/>
      <c r="L49211"/>
      <c r="O49211"/>
      <c r="P49211"/>
      <c r="Q49211"/>
      <c r="R49211"/>
    </row>
    <row r="49212" spans="3:18" x14ac:dyDescent="0.2">
      <c r="C49212"/>
      <c r="E49212"/>
      <c r="F49212"/>
      <c r="G49212"/>
      <c r="H49212"/>
      <c r="I49212"/>
      <c r="L49212"/>
      <c r="O49212"/>
      <c r="P49212"/>
      <c r="Q49212"/>
      <c r="R49212"/>
    </row>
    <row r="49213" spans="3:18" x14ac:dyDescent="0.2">
      <c r="C49213"/>
      <c r="E49213"/>
      <c r="F49213"/>
      <c r="G49213"/>
      <c r="H49213"/>
      <c r="I49213"/>
      <c r="L49213"/>
      <c r="O49213"/>
      <c r="P49213"/>
      <c r="Q49213"/>
      <c r="R49213"/>
    </row>
    <row r="49214" spans="3:18" x14ac:dyDescent="0.2">
      <c r="C49214"/>
      <c r="E49214"/>
      <c r="F49214"/>
      <c r="G49214"/>
      <c r="H49214"/>
      <c r="I49214"/>
      <c r="L49214"/>
      <c r="O49214"/>
      <c r="P49214"/>
      <c r="Q49214"/>
      <c r="R49214"/>
    </row>
    <row r="49215" spans="3:18" x14ac:dyDescent="0.2">
      <c r="C49215"/>
      <c r="E49215"/>
      <c r="F49215"/>
      <c r="G49215"/>
      <c r="H49215"/>
      <c r="I49215"/>
      <c r="L49215"/>
      <c r="O49215"/>
      <c r="P49215"/>
      <c r="Q49215"/>
      <c r="R49215"/>
    </row>
    <row r="49216" spans="3:18" x14ac:dyDescent="0.2">
      <c r="C49216"/>
      <c r="E49216"/>
      <c r="F49216"/>
      <c r="G49216"/>
      <c r="H49216"/>
      <c r="I49216"/>
      <c r="L49216"/>
      <c r="O49216"/>
      <c r="P49216"/>
      <c r="Q49216"/>
      <c r="R49216"/>
    </row>
    <row r="49217" spans="3:18" x14ac:dyDescent="0.2">
      <c r="C49217"/>
      <c r="E49217"/>
      <c r="F49217"/>
      <c r="G49217"/>
      <c r="H49217"/>
      <c r="I49217"/>
      <c r="L49217"/>
      <c r="O49217"/>
      <c r="P49217"/>
      <c r="Q49217"/>
      <c r="R49217"/>
    </row>
    <row r="49218" spans="3:18" x14ac:dyDescent="0.2">
      <c r="C49218"/>
      <c r="E49218"/>
      <c r="F49218"/>
      <c r="G49218"/>
      <c r="H49218"/>
      <c r="I49218"/>
      <c r="L49218"/>
      <c r="O49218"/>
      <c r="P49218"/>
      <c r="Q49218"/>
      <c r="R49218"/>
    </row>
    <row r="49219" spans="3:18" x14ac:dyDescent="0.2">
      <c r="C49219"/>
      <c r="E49219"/>
      <c r="F49219"/>
      <c r="G49219"/>
      <c r="H49219"/>
      <c r="I49219"/>
      <c r="L49219"/>
      <c r="O49219"/>
      <c r="P49219"/>
      <c r="Q49219"/>
      <c r="R49219"/>
    </row>
    <row r="49220" spans="3:18" x14ac:dyDescent="0.2">
      <c r="C49220"/>
      <c r="E49220"/>
      <c r="F49220"/>
      <c r="G49220"/>
      <c r="H49220"/>
      <c r="I49220"/>
      <c r="L49220"/>
      <c r="O49220"/>
      <c r="P49220"/>
      <c r="Q49220"/>
      <c r="R49220"/>
    </row>
    <row r="49221" spans="3:18" x14ac:dyDescent="0.2">
      <c r="C49221"/>
      <c r="E49221"/>
      <c r="F49221"/>
      <c r="G49221"/>
      <c r="H49221"/>
      <c r="I49221"/>
      <c r="L49221"/>
      <c r="O49221"/>
      <c r="P49221"/>
      <c r="Q49221"/>
      <c r="R49221"/>
    </row>
    <row r="49222" spans="3:18" x14ac:dyDescent="0.2">
      <c r="C49222"/>
      <c r="E49222"/>
      <c r="F49222"/>
      <c r="G49222"/>
      <c r="H49222"/>
      <c r="I49222"/>
      <c r="L49222"/>
      <c r="O49222"/>
      <c r="P49222"/>
      <c r="Q49222"/>
      <c r="R49222"/>
    </row>
    <row r="49223" spans="3:18" x14ac:dyDescent="0.2">
      <c r="C49223"/>
      <c r="E49223"/>
      <c r="F49223"/>
      <c r="G49223"/>
      <c r="H49223"/>
      <c r="I49223"/>
      <c r="L49223"/>
      <c r="O49223"/>
      <c r="P49223"/>
      <c r="Q49223"/>
      <c r="R49223"/>
    </row>
    <row r="49224" spans="3:18" x14ac:dyDescent="0.2">
      <c r="C49224"/>
      <c r="E49224"/>
      <c r="F49224"/>
      <c r="G49224"/>
      <c r="H49224"/>
      <c r="I49224"/>
      <c r="L49224"/>
      <c r="O49224"/>
      <c r="P49224"/>
      <c r="Q49224"/>
      <c r="R49224"/>
    </row>
    <row r="49225" spans="3:18" x14ac:dyDescent="0.2">
      <c r="C49225"/>
      <c r="E49225"/>
      <c r="F49225"/>
      <c r="G49225"/>
      <c r="H49225"/>
      <c r="I49225"/>
      <c r="L49225"/>
      <c r="O49225"/>
      <c r="P49225"/>
      <c r="Q49225"/>
      <c r="R49225"/>
    </row>
    <row r="49226" spans="3:18" x14ac:dyDescent="0.2">
      <c r="C49226"/>
      <c r="E49226"/>
      <c r="F49226"/>
      <c r="G49226"/>
      <c r="H49226"/>
      <c r="I49226"/>
      <c r="L49226"/>
      <c r="O49226"/>
      <c r="P49226"/>
      <c r="Q49226"/>
      <c r="R49226"/>
    </row>
    <row r="49227" spans="3:18" x14ac:dyDescent="0.2">
      <c r="C49227"/>
      <c r="E49227"/>
      <c r="F49227"/>
      <c r="G49227"/>
      <c r="H49227"/>
      <c r="I49227"/>
      <c r="L49227"/>
      <c r="O49227"/>
      <c r="P49227"/>
      <c r="Q49227"/>
      <c r="R49227"/>
    </row>
    <row r="49228" spans="3:18" x14ac:dyDescent="0.2">
      <c r="C49228"/>
      <c r="E49228"/>
      <c r="F49228"/>
      <c r="G49228"/>
      <c r="H49228"/>
      <c r="I49228"/>
      <c r="L49228"/>
      <c r="O49228"/>
      <c r="P49228"/>
      <c r="Q49228"/>
      <c r="R49228"/>
    </row>
    <row r="49229" spans="3:18" x14ac:dyDescent="0.2">
      <c r="C49229"/>
      <c r="E49229"/>
      <c r="F49229"/>
      <c r="G49229"/>
      <c r="H49229"/>
      <c r="I49229"/>
      <c r="L49229"/>
      <c r="O49229"/>
      <c r="P49229"/>
      <c r="Q49229"/>
      <c r="R49229"/>
    </row>
    <row r="49230" spans="3:18" x14ac:dyDescent="0.2">
      <c r="C49230"/>
      <c r="E49230"/>
      <c r="F49230"/>
      <c r="G49230"/>
      <c r="H49230"/>
      <c r="I49230"/>
      <c r="L49230"/>
      <c r="O49230"/>
      <c r="P49230"/>
      <c r="Q49230"/>
      <c r="R49230"/>
    </row>
    <row r="49231" spans="3:18" x14ac:dyDescent="0.2">
      <c r="C49231"/>
      <c r="E49231"/>
      <c r="F49231"/>
      <c r="G49231"/>
      <c r="H49231"/>
      <c r="I49231"/>
      <c r="L49231"/>
      <c r="O49231"/>
      <c r="P49231"/>
      <c r="Q49231"/>
      <c r="R49231"/>
    </row>
    <row r="49232" spans="3:18" x14ac:dyDescent="0.2">
      <c r="C49232"/>
      <c r="E49232"/>
      <c r="F49232"/>
      <c r="G49232"/>
      <c r="H49232"/>
      <c r="I49232"/>
      <c r="L49232"/>
      <c r="O49232"/>
      <c r="P49232"/>
      <c r="Q49232"/>
      <c r="R49232"/>
    </row>
    <row r="49233" spans="3:18" x14ac:dyDescent="0.2">
      <c r="C49233"/>
      <c r="E49233"/>
      <c r="F49233"/>
      <c r="G49233"/>
      <c r="H49233"/>
      <c r="I49233"/>
      <c r="L49233"/>
      <c r="O49233"/>
      <c r="P49233"/>
      <c r="Q49233"/>
      <c r="R49233"/>
    </row>
    <row r="49234" spans="3:18" x14ac:dyDescent="0.2">
      <c r="C49234"/>
      <c r="E49234"/>
      <c r="F49234"/>
      <c r="G49234"/>
      <c r="H49234"/>
      <c r="I49234"/>
      <c r="L49234"/>
      <c r="O49234"/>
      <c r="P49234"/>
      <c r="Q49234"/>
      <c r="R49234"/>
    </row>
    <row r="49235" spans="3:18" x14ac:dyDescent="0.2">
      <c r="C49235"/>
      <c r="E49235"/>
      <c r="F49235"/>
      <c r="G49235"/>
      <c r="H49235"/>
      <c r="I49235"/>
      <c r="L49235"/>
      <c r="O49235"/>
      <c r="P49235"/>
      <c r="Q49235"/>
      <c r="R49235"/>
    </row>
    <row r="49236" spans="3:18" x14ac:dyDescent="0.2">
      <c r="C49236"/>
      <c r="E49236"/>
      <c r="F49236"/>
      <c r="G49236"/>
      <c r="H49236"/>
      <c r="I49236"/>
      <c r="L49236"/>
      <c r="O49236"/>
      <c r="P49236"/>
      <c r="Q49236"/>
      <c r="R49236"/>
    </row>
    <row r="49237" spans="3:18" x14ac:dyDescent="0.2">
      <c r="C49237"/>
      <c r="E49237"/>
      <c r="F49237"/>
      <c r="G49237"/>
      <c r="H49237"/>
      <c r="I49237"/>
      <c r="L49237"/>
      <c r="O49237"/>
      <c r="P49237"/>
      <c r="Q49237"/>
      <c r="R49237"/>
    </row>
    <row r="49238" spans="3:18" x14ac:dyDescent="0.2">
      <c r="C49238"/>
      <c r="E49238"/>
      <c r="F49238"/>
      <c r="G49238"/>
      <c r="H49238"/>
      <c r="I49238"/>
      <c r="L49238"/>
      <c r="O49238"/>
      <c r="P49238"/>
      <c r="Q49238"/>
      <c r="R49238"/>
    </row>
    <row r="49239" spans="3:18" x14ac:dyDescent="0.2">
      <c r="C49239"/>
      <c r="E49239"/>
      <c r="F49239"/>
      <c r="G49239"/>
      <c r="H49239"/>
      <c r="I49239"/>
      <c r="L49239"/>
      <c r="O49239"/>
      <c r="P49239"/>
      <c r="Q49239"/>
      <c r="R49239"/>
    </row>
    <row r="49240" spans="3:18" x14ac:dyDescent="0.2">
      <c r="C49240"/>
      <c r="E49240"/>
      <c r="F49240"/>
      <c r="G49240"/>
      <c r="H49240"/>
      <c r="I49240"/>
      <c r="L49240"/>
      <c r="O49240"/>
      <c r="P49240"/>
      <c r="Q49240"/>
      <c r="R49240"/>
    </row>
    <row r="49241" spans="3:18" x14ac:dyDescent="0.2">
      <c r="C49241"/>
      <c r="E49241"/>
      <c r="F49241"/>
      <c r="G49241"/>
      <c r="H49241"/>
      <c r="I49241"/>
      <c r="L49241"/>
      <c r="O49241"/>
      <c r="P49241"/>
      <c r="Q49241"/>
      <c r="R49241"/>
    </row>
    <row r="49242" spans="3:18" x14ac:dyDescent="0.2">
      <c r="C49242"/>
      <c r="E49242"/>
      <c r="F49242"/>
      <c r="G49242"/>
      <c r="H49242"/>
      <c r="I49242"/>
      <c r="L49242"/>
      <c r="O49242"/>
      <c r="P49242"/>
      <c r="Q49242"/>
      <c r="R49242"/>
    </row>
    <row r="49243" spans="3:18" x14ac:dyDescent="0.2">
      <c r="C49243"/>
      <c r="E49243"/>
      <c r="F49243"/>
      <c r="G49243"/>
      <c r="H49243"/>
      <c r="I49243"/>
      <c r="L49243"/>
      <c r="O49243"/>
      <c r="P49243"/>
      <c r="Q49243"/>
      <c r="R49243"/>
    </row>
    <row r="49244" spans="3:18" x14ac:dyDescent="0.2">
      <c r="C49244"/>
      <c r="E49244"/>
      <c r="F49244"/>
      <c r="G49244"/>
      <c r="H49244"/>
      <c r="I49244"/>
      <c r="L49244"/>
      <c r="O49244"/>
      <c r="P49244"/>
      <c r="Q49244"/>
      <c r="R49244"/>
    </row>
    <row r="49245" spans="3:18" x14ac:dyDescent="0.2">
      <c r="C49245"/>
      <c r="E49245"/>
      <c r="F49245"/>
      <c r="G49245"/>
      <c r="H49245"/>
      <c r="I49245"/>
      <c r="L49245"/>
      <c r="O49245"/>
      <c r="P49245"/>
      <c r="Q49245"/>
      <c r="R49245"/>
    </row>
    <row r="49246" spans="3:18" x14ac:dyDescent="0.2">
      <c r="C49246"/>
      <c r="E49246"/>
      <c r="F49246"/>
      <c r="G49246"/>
      <c r="H49246"/>
      <c r="I49246"/>
      <c r="L49246"/>
      <c r="O49246"/>
      <c r="P49246"/>
      <c r="Q49246"/>
      <c r="R49246"/>
    </row>
    <row r="49247" spans="3:18" x14ac:dyDescent="0.2">
      <c r="C49247"/>
      <c r="E49247"/>
      <c r="F49247"/>
      <c r="G49247"/>
      <c r="H49247"/>
      <c r="I49247"/>
      <c r="L49247"/>
      <c r="O49247"/>
      <c r="P49247"/>
      <c r="Q49247"/>
      <c r="R49247"/>
    </row>
    <row r="49248" spans="3:18" x14ac:dyDescent="0.2">
      <c r="C49248"/>
      <c r="E49248"/>
      <c r="F49248"/>
      <c r="G49248"/>
      <c r="H49248"/>
      <c r="I49248"/>
      <c r="L49248"/>
      <c r="O49248"/>
      <c r="P49248"/>
      <c r="Q49248"/>
      <c r="R49248"/>
    </row>
    <row r="49249" spans="3:18" x14ac:dyDescent="0.2">
      <c r="C49249"/>
      <c r="E49249"/>
      <c r="F49249"/>
      <c r="G49249"/>
      <c r="H49249"/>
      <c r="I49249"/>
      <c r="L49249"/>
      <c r="O49249"/>
      <c r="P49249"/>
      <c r="Q49249"/>
      <c r="R49249"/>
    </row>
    <row r="49250" spans="3:18" x14ac:dyDescent="0.2">
      <c r="C49250"/>
      <c r="E49250"/>
      <c r="F49250"/>
      <c r="G49250"/>
      <c r="H49250"/>
      <c r="I49250"/>
      <c r="L49250"/>
      <c r="O49250"/>
      <c r="P49250"/>
      <c r="Q49250"/>
      <c r="R49250"/>
    </row>
    <row r="49251" spans="3:18" x14ac:dyDescent="0.2">
      <c r="C49251"/>
      <c r="E49251"/>
      <c r="F49251"/>
      <c r="G49251"/>
      <c r="H49251"/>
      <c r="I49251"/>
      <c r="L49251"/>
      <c r="O49251"/>
      <c r="P49251"/>
      <c r="Q49251"/>
      <c r="R49251"/>
    </row>
    <row r="49252" spans="3:18" x14ac:dyDescent="0.2">
      <c r="C49252"/>
      <c r="E49252"/>
      <c r="F49252"/>
      <c r="G49252"/>
      <c r="H49252"/>
      <c r="I49252"/>
      <c r="L49252"/>
      <c r="O49252"/>
      <c r="P49252"/>
      <c r="Q49252"/>
      <c r="R49252"/>
    </row>
    <row r="49253" spans="3:18" x14ac:dyDescent="0.2">
      <c r="C49253"/>
      <c r="E49253"/>
      <c r="F49253"/>
      <c r="G49253"/>
      <c r="H49253"/>
      <c r="I49253"/>
      <c r="L49253"/>
      <c r="O49253"/>
      <c r="P49253"/>
      <c r="Q49253"/>
      <c r="R49253"/>
    </row>
    <row r="49254" spans="3:18" x14ac:dyDescent="0.2">
      <c r="C49254"/>
      <c r="E49254"/>
      <c r="F49254"/>
      <c r="G49254"/>
      <c r="H49254"/>
      <c r="I49254"/>
      <c r="L49254"/>
      <c r="O49254"/>
      <c r="P49254"/>
      <c r="Q49254"/>
      <c r="R49254"/>
    </row>
    <row r="49255" spans="3:18" x14ac:dyDescent="0.2">
      <c r="C49255"/>
      <c r="E49255"/>
      <c r="F49255"/>
      <c r="G49255"/>
      <c r="H49255"/>
      <c r="I49255"/>
      <c r="L49255"/>
      <c r="O49255"/>
      <c r="P49255"/>
      <c r="Q49255"/>
      <c r="R49255"/>
    </row>
    <row r="49256" spans="3:18" x14ac:dyDescent="0.2">
      <c r="C49256"/>
      <c r="E49256"/>
      <c r="F49256"/>
      <c r="G49256"/>
      <c r="H49256"/>
      <c r="I49256"/>
      <c r="L49256"/>
      <c r="O49256"/>
      <c r="P49256"/>
      <c r="Q49256"/>
      <c r="R49256"/>
    </row>
    <row r="49257" spans="3:18" x14ac:dyDescent="0.2">
      <c r="C49257"/>
      <c r="E49257"/>
      <c r="F49257"/>
      <c r="G49257"/>
      <c r="H49257"/>
      <c r="I49257"/>
      <c r="L49257"/>
      <c r="O49257"/>
      <c r="P49257"/>
      <c r="Q49257"/>
      <c r="R49257"/>
    </row>
    <row r="49258" spans="3:18" x14ac:dyDescent="0.2">
      <c r="C49258"/>
      <c r="E49258"/>
      <c r="F49258"/>
      <c r="G49258"/>
      <c r="H49258"/>
      <c r="I49258"/>
      <c r="L49258"/>
      <c r="O49258"/>
      <c r="P49258"/>
      <c r="Q49258"/>
      <c r="R49258"/>
    </row>
    <row r="49259" spans="3:18" x14ac:dyDescent="0.2">
      <c r="C49259"/>
      <c r="E49259"/>
      <c r="F49259"/>
      <c r="G49259"/>
      <c r="H49259"/>
      <c r="I49259"/>
      <c r="L49259"/>
      <c r="O49259"/>
      <c r="P49259"/>
      <c r="Q49259"/>
      <c r="R49259"/>
    </row>
    <row r="49260" spans="3:18" x14ac:dyDescent="0.2">
      <c r="C49260"/>
      <c r="E49260"/>
      <c r="F49260"/>
      <c r="G49260"/>
      <c r="H49260"/>
      <c r="I49260"/>
      <c r="L49260"/>
      <c r="O49260"/>
      <c r="P49260"/>
      <c r="Q49260"/>
      <c r="R49260"/>
    </row>
    <row r="49261" spans="3:18" x14ac:dyDescent="0.2">
      <c r="C49261"/>
      <c r="E49261"/>
      <c r="F49261"/>
      <c r="G49261"/>
      <c r="H49261"/>
      <c r="I49261"/>
      <c r="L49261"/>
      <c r="O49261"/>
      <c r="P49261"/>
      <c r="Q49261"/>
      <c r="R49261"/>
    </row>
    <row r="49262" spans="3:18" x14ac:dyDescent="0.2">
      <c r="C49262"/>
      <c r="E49262"/>
      <c r="F49262"/>
      <c r="G49262"/>
      <c r="H49262"/>
      <c r="I49262"/>
      <c r="L49262"/>
      <c r="O49262"/>
      <c r="P49262"/>
      <c r="Q49262"/>
      <c r="R49262"/>
    </row>
    <row r="49263" spans="3:18" x14ac:dyDescent="0.2">
      <c r="C49263"/>
      <c r="E49263"/>
      <c r="F49263"/>
      <c r="G49263"/>
      <c r="H49263"/>
      <c r="I49263"/>
      <c r="L49263"/>
      <c r="O49263"/>
      <c r="P49263"/>
      <c r="Q49263"/>
      <c r="R49263"/>
    </row>
    <row r="49264" spans="3:18" x14ac:dyDescent="0.2">
      <c r="C49264"/>
      <c r="E49264"/>
      <c r="F49264"/>
      <c r="G49264"/>
      <c r="H49264"/>
      <c r="I49264"/>
      <c r="L49264"/>
      <c r="O49264"/>
      <c r="P49264"/>
      <c r="Q49264"/>
      <c r="R49264"/>
    </row>
    <row r="49265" spans="3:18" x14ac:dyDescent="0.2">
      <c r="C49265"/>
      <c r="E49265"/>
      <c r="F49265"/>
      <c r="G49265"/>
      <c r="H49265"/>
      <c r="I49265"/>
      <c r="L49265"/>
      <c r="O49265"/>
      <c r="P49265"/>
      <c r="Q49265"/>
      <c r="R49265"/>
    </row>
    <row r="49266" spans="3:18" x14ac:dyDescent="0.2">
      <c r="C49266"/>
      <c r="E49266"/>
      <c r="F49266"/>
      <c r="G49266"/>
      <c r="H49266"/>
      <c r="I49266"/>
      <c r="L49266"/>
      <c r="O49266"/>
      <c r="P49266"/>
      <c r="Q49266"/>
      <c r="R49266"/>
    </row>
    <row r="49267" spans="3:18" x14ac:dyDescent="0.2">
      <c r="C49267"/>
      <c r="E49267"/>
      <c r="F49267"/>
      <c r="G49267"/>
      <c r="H49267"/>
      <c r="I49267"/>
      <c r="L49267"/>
      <c r="O49267"/>
      <c r="P49267"/>
      <c r="Q49267"/>
      <c r="R49267"/>
    </row>
    <row r="49268" spans="3:18" x14ac:dyDescent="0.2">
      <c r="C49268"/>
      <c r="E49268"/>
      <c r="F49268"/>
      <c r="G49268"/>
      <c r="H49268"/>
      <c r="I49268"/>
      <c r="L49268"/>
      <c r="O49268"/>
      <c r="P49268"/>
      <c r="Q49268"/>
      <c r="R49268"/>
    </row>
    <row r="49269" spans="3:18" x14ac:dyDescent="0.2">
      <c r="C49269"/>
      <c r="E49269"/>
      <c r="F49269"/>
      <c r="G49269"/>
      <c r="H49269"/>
      <c r="I49269"/>
      <c r="L49269"/>
      <c r="O49269"/>
      <c r="P49269"/>
      <c r="Q49269"/>
      <c r="R49269"/>
    </row>
    <row r="49270" spans="3:18" x14ac:dyDescent="0.2">
      <c r="C49270"/>
      <c r="E49270"/>
      <c r="F49270"/>
      <c r="G49270"/>
      <c r="H49270"/>
      <c r="I49270"/>
      <c r="L49270"/>
      <c r="O49270"/>
      <c r="P49270"/>
      <c r="Q49270"/>
      <c r="R49270"/>
    </row>
    <row r="49271" spans="3:18" x14ac:dyDescent="0.2">
      <c r="C49271"/>
      <c r="E49271"/>
      <c r="F49271"/>
      <c r="G49271"/>
      <c r="H49271"/>
      <c r="I49271"/>
      <c r="L49271"/>
      <c r="O49271"/>
      <c r="P49271"/>
      <c r="Q49271"/>
      <c r="R49271"/>
    </row>
    <row r="49272" spans="3:18" x14ac:dyDescent="0.2">
      <c r="C49272"/>
      <c r="E49272"/>
      <c r="F49272"/>
      <c r="G49272"/>
      <c r="H49272"/>
      <c r="I49272"/>
      <c r="L49272"/>
      <c r="O49272"/>
      <c r="P49272"/>
      <c r="Q49272"/>
      <c r="R49272"/>
    </row>
    <row r="49273" spans="3:18" x14ac:dyDescent="0.2">
      <c r="C49273"/>
      <c r="E49273"/>
      <c r="F49273"/>
      <c r="G49273"/>
      <c r="H49273"/>
      <c r="I49273"/>
      <c r="L49273"/>
      <c r="O49273"/>
      <c r="P49273"/>
      <c r="Q49273"/>
      <c r="R49273"/>
    </row>
    <row r="49274" spans="3:18" x14ac:dyDescent="0.2">
      <c r="C49274"/>
      <c r="E49274"/>
      <c r="F49274"/>
      <c r="G49274"/>
      <c r="H49274"/>
      <c r="I49274"/>
      <c r="L49274"/>
      <c r="O49274"/>
      <c r="P49274"/>
      <c r="Q49274"/>
      <c r="R49274"/>
    </row>
    <row r="49275" spans="3:18" x14ac:dyDescent="0.2">
      <c r="C49275"/>
      <c r="E49275"/>
      <c r="F49275"/>
      <c r="G49275"/>
      <c r="H49275"/>
      <c r="I49275"/>
      <c r="L49275"/>
      <c r="O49275"/>
      <c r="P49275"/>
      <c r="Q49275"/>
      <c r="R49275"/>
    </row>
    <row r="49276" spans="3:18" x14ac:dyDescent="0.2">
      <c r="C49276"/>
      <c r="E49276"/>
      <c r="F49276"/>
      <c r="G49276"/>
      <c r="H49276"/>
      <c r="I49276"/>
      <c r="L49276"/>
      <c r="O49276"/>
      <c r="P49276"/>
      <c r="Q49276"/>
      <c r="R49276"/>
    </row>
    <row r="49277" spans="3:18" x14ac:dyDescent="0.2">
      <c r="C49277"/>
      <c r="E49277"/>
      <c r="F49277"/>
      <c r="G49277"/>
      <c r="H49277"/>
      <c r="I49277"/>
      <c r="L49277"/>
      <c r="O49277"/>
      <c r="P49277"/>
      <c r="Q49277"/>
      <c r="R49277"/>
    </row>
    <row r="49278" spans="3:18" x14ac:dyDescent="0.2">
      <c r="C49278"/>
      <c r="E49278"/>
      <c r="F49278"/>
      <c r="G49278"/>
      <c r="H49278"/>
      <c r="I49278"/>
      <c r="L49278"/>
      <c r="O49278"/>
      <c r="P49278"/>
      <c r="Q49278"/>
      <c r="R49278"/>
    </row>
    <row r="49279" spans="3:18" x14ac:dyDescent="0.2">
      <c r="C49279"/>
      <c r="E49279"/>
      <c r="F49279"/>
      <c r="G49279"/>
      <c r="H49279"/>
      <c r="I49279"/>
      <c r="L49279"/>
      <c r="O49279"/>
      <c r="P49279"/>
      <c r="Q49279"/>
      <c r="R49279"/>
    </row>
    <row r="49280" spans="3:18" x14ac:dyDescent="0.2">
      <c r="C49280"/>
      <c r="E49280"/>
      <c r="F49280"/>
      <c r="G49280"/>
      <c r="H49280"/>
      <c r="I49280"/>
      <c r="L49280"/>
      <c r="O49280"/>
      <c r="P49280"/>
      <c r="Q49280"/>
      <c r="R49280"/>
    </row>
    <row r="49281" spans="3:18" x14ac:dyDescent="0.2">
      <c r="C49281"/>
      <c r="E49281"/>
      <c r="F49281"/>
      <c r="G49281"/>
      <c r="H49281"/>
      <c r="I49281"/>
      <c r="L49281"/>
      <c r="O49281"/>
      <c r="P49281"/>
      <c r="Q49281"/>
      <c r="R49281"/>
    </row>
    <row r="49282" spans="3:18" x14ac:dyDescent="0.2">
      <c r="C49282"/>
      <c r="E49282"/>
      <c r="F49282"/>
      <c r="G49282"/>
      <c r="H49282"/>
      <c r="I49282"/>
      <c r="L49282"/>
      <c r="O49282"/>
      <c r="P49282"/>
      <c r="Q49282"/>
      <c r="R49282"/>
    </row>
    <row r="49283" spans="3:18" x14ac:dyDescent="0.2">
      <c r="C49283"/>
      <c r="E49283"/>
      <c r="F49283"/>
      <c r="G49283"/>
      <c r="H49283"/>
      <c r="I49283"/>
      <c r="L49283"/>
      <c r="O49283"/>
      <c r="P49283"/>
      <c r="Q49283"/>
      <c r="R49283"/>
    </row>
    <row r="49284" spans="3:18" x14ac:dyDescent="0.2">
      <c r="C49284"/>
      <c r="E49284"/>
      <c r="F49284"/>
      <c r="G49284"/>
      <c r="H49284"/>
      <c r="I49284"/>
      <c r="L49284"/>
      <c r="O49284"/>
      <c r="P49284"/>
      <c r="Q49284"/>
      <c r="R49284"/>
    </row>
    <row r="49285" spans="3:18" x14ac:dyDescent="0.2">
      <c r="C49285"/>
      <c r="E49285"/>
      <c r="F49285"/>
      <c r="G49285"/>
      <c r="H49285"/>
      <c r="I49285"/>
      <c r="L49285"/>
      <c r="O49285"/>
      <c r="P49285"/>
      <c r="Q49285"/>
      <c r="R49285"/>
    </row>
    <row r="49286" spans="3:18" x14ac:dyDescent="0.2">
      <c r="C49286"/>
      <c r="E49286"/>
      <c r="F49286"/>
      <c r="G49286"/>
      <c r="H49286"/>
      <c r="I49286"/>
      <c r="L49286"/>
      <c r="O49286"/>
      <c r="P49286"/>
      <c r="Q49286"/>
      <c r="R49286"/>
    </row>
    <row r="49287" spans="3:18" x14ac:dyDescent="0.2">
      <c r="C49287"/>
      <c r="E49287"/>
      <c r="F49287"/>
      <c r="G49287"/>
      <c r="H49287"/>
      <c r="I49287"/>
      <c r="L49287"/>
      <c r="O49287"/>
      <c r="P49287"/>
      <c r="Q49287"/>
      <c r="R49287"/>
    </row>
    <row r="49288" spans="3:18" x14ac:dyDescent="0.2">
      <c r="C49288"/>
      <c r="E49288"/>
      <c r="F49288"/>
      <c r="G49288"/>
      <c r="H49288"/>
      <c r="I49288"/>
      <c r="L49288"/>
      <c r="O49288"/>
      <c r="P49288"/>
      <c r="Q49288"/>
      <c r="R49288"/>
    </row>
    <row r="49289" spans="3:18" x14ac:dyDescent="0.2">
      <c r="C49289"/>
      <c r="E49289"/>
      <c r="F49289"/>
      <c r="G49289"/>
      <c r="H49289"/>
      <c r="I49289"/>
      <c r="L49289"/>
      <c r="O49289"/>
      <c r="P49289"/>
      <c r="Q49289"/>
      <c r="R49289"/>
    </row>
    <row r="49290" spans="3:18" x14ac:dyDescent="0.2">
      <c r="C49290"/>
      <c r="E49290"/>
      <c r="F49290"/>
      <c r="G49290"/>
      <c r="H49290"/>
      <c r="I49290"/>
      <c r="L49290"/>
      <c r="O49290"/>
      <c r="P49290"/>
      <c r="Q49290"/>
      <c r="R49290"/>
    </row>
    <row r="49291" spans="3:18" x14ac:dyDescent="0.2">
      <c r="C49291"/>
      <c r="E49291"/>
      <c r="F49291"/>
      <c r="G49291"/>
      <c r="H49291"/>
      <c r="I49291"/>
      <c r="L49291"/>
      <c r="O49291"/>
      <c r="P49291"/>
      <c r="Q49291"/>
      <c r="R49291"/>
    </row>
    <row r="49292" spans="3:18" x14ac:dyDescent="0.2">
      <c r="C49292"/>
      <c r="E49292"/>
      <c r="F49292"/>
      <c r="G49292"/>
      <c r="H49292"/>
      <c r="I49292"/>
      <c r="L49292"/>
      <c r="O49292"/>
      <c r="P49292"/>
      <c r="Q49292"/>
      <c r="R49292"/>
    </row>
    <row r="49293" spans="3:18" x14ac:dyDescent="0.2">
      <c r="C49293"/>
      <c r="E49293"/>
      <c r="F49293"/>
      <c r="G49293"/>
      <c r="H49293"/>
      <c r="I49293"/>
      <c r="L49293"/>
      <c r="O49293"/>
      <c r="P49293"/>
      <c r="Q49293"/>
      <c r="R49293"/>
    </row>
    <row r="49294" spans="3:18" x14ac:dyDescent="0.2">
      <c r="C49294"/>
      <c r="E49294"/>
      <c r="F49294"/>
      <c r="G49294"/>
      <c r="H49294"/>
      <c r="I49294"/>
      <c r="L49294"/>
      <c r="O49294"/>
      <c r="P49294"/>
      <c r="Q49294"/>
      <c r="R49294"/>
    </row>
    <row r="49295" spans="3:18" x14ac:dyDescent="0.2">
      <c r="C49295"/>
      <c r="E49295"/>
      <c r="F49295"/>
      <c r="G49295"/>
      <c r="H49295"/>
      <c r="I49295"/>
      <c r="L49295"/>
      <c r="O49295"/>
      <c r="P49295"/>
      <c r="Q49295"/>
      <c r="R49295"/>
    </row>
    <row r="49296" spans="3:18" x14ac:dyDescent="0.2">
      <c r="C49296"/>
      <c r="E49296"/>
      <c r="F49296"/>
      <c r="G49296"/>
      <c r="H49296"/>
      <c r="I49296"/>
      <c r="L49296"/>
      <c r="O49296"/>
      <c r="P49296"/>
      <c r="Q49296"/>
      <c r="R49296"/>
    </row>
    <row r="49297" spans="3:18" x14ac:dyDescent="0.2">
      <c r="C49297"/>
      <c r="E49297"/>
      <c r="F49297"/>
      <c r="G49297"/>
      <c r="H49297"/>
      <c r="I49297"/>
      <c r="L49297"/>
      <c r="O49297"/>
      <c r="P49297"/>
      <c r="Q49297"/>
      <c r="R49297"/>
    </row>
    <row r="49298" spans="3:18" x14ac:dyDescent="0.2">
      <c r="C49298"/>
      <c r="E49298"/>
      <c r="F49298"/>
      <c r="G49298"/>
      <c r="H49298"/>
      <c r="I49298"/>
      <c r="L49298"/>
      <c r="O49298"/>
      <c r="P49298"/>
      <c r="Q49298"/>
      <c r="R49298"/>
    </row>
    <row r="49299" spans="3:18" x14ac:dyDescent="0.2">
      <c r="C49299"/>
      <c r="E49299"/>
      <c r="F49299"/>
      <c r="G49299"/>
      <c r="H49299"/>
      <c r="I49299"/>
      <c r="L49299"/>
      <c r="O49299"/>
      <c r="P49299"/>
      <c r="Q49299"/>
      <c r="R49299"/>
    </row>
    <row r="49300" spans="3:18" x14ac:dyDescent="0.2">
      <c r="C49300"/>
      <c r="E49300"/>
      <c r="F49300"/>
      <c r="G49300"/>
      <c r="H49300"/>
      <c r="I49300"/>
      <c r="L49300"/>
      <c r="O49300"/>
      <c r="P49300"/>
      <c r="Q49300"/>
      <c r="R49300"/>
    </row>
    <row r="49301" spans="3:18" x14ac:dyDescent="0.2">
      <c r="C49301"/>
      <c r="E49301"/>
      <c r="F49301"/>
      <c r="G49301"/>
      <c r="H49301"/>
      <c r="I49301"/>
      <c r="L49301"/>
      <c r="O49301"/>
      <c r="P49301"/>
      <c r="Q49301"/>
      <c r="R49301"/>
    </row>
    <row r="49302" spans="3:18" x14ac:dyDescent="0.2">
      <c r="C49302"/>
      <c r="E49302"/>
      <c r="F49302"/>
      <c r="G49302"/>
      <c r="H49302"/>
      <c r="I49302"/>
      <c r="L49302"/>
      <c r="O49302"/>
      <c r="P49302"/>
      <c r="Q49302"/>
      <c r="R49302"/>
    </row>
    <row r="49303" spans="3:18" x14ac:dyDescent="0.2">
      <c r="C49303"/>
      <c r="E49303"/>
      <c r="F49303"/>
      <c r="G49303"/>
      <c r="H49303"/>
      <c r="I49303"/>
      <c r="L49303"/>
      <c r="O49303"/>
      <c r="P49303"/>
      <c r="Q49303"/>
      <c r="R49303"/>
    </row>
    <row r="49304" spans="3:18" x14ac:dyDescent="0.2">
      <c r="C49304"/>
      <c r="E49304"/>
      <c r="F49304"/>
      <c r="G49304"/>
      <c r="H49304"/>
      <c r="I49304"/>
      <c r="L49304"/>
      <c r="O49304"/>
      <c r="P49304"/>
      <c r="Q49304"/>
      <c r="R49304"/>
    </row>
    <row r="49305" spans="3:18" x14ac:dyDescent="0.2">
      <c r="C49305"/>
      <c r="E49305"/>
      <c r="F49305"/>
      <c r="G49305"/>
      <c r="H49305"/>
      <c r="I49305"/>
      <c r="L49305"/>
      <c r="O49305"/>
      <c r="P49305"/>
      <c r="Q49305"/>
      <c r="R49305"/>
    </row>
    <row r="49306" spans="3:18" x14ac:dyDescent="0.2">
      <c r="C49306"/>
      <c r="E49306"/>
      <c r="F49306"/>
      <c r="G49306"/>
      <c r="H49306"/>
      <c r="I49306"/>
      <c r="L49306"/>
      <c r="O49306"/>
      <c r="P49306"/>
      <c r="Q49306"/>
      <c r="R49306"/>
    </row>
    <row r="49307" spans="3:18" x14ac:dyDescent="0.2">
      <c r="C49307"/>
      <c r="E49307"/>
      <c r="F49307"/>
      <c r="G49307"/>
      <c r="H49307"/>
      <c r="I49307"/>
      <c r="L49307"/>
      <c r="O49307"/>
      <c r="P49307"/>
      <c r="Q49307"/>
      <c r="R49307"/>
    </row>
    <row r="49308" spans="3:18" x14ac:dyDescent="0.2">
      <c r="C49308"/>
      <c r="E49308"/>
      <c r="F49308"/>
      <c r="G49308"/>
      <c r="H49308"/>
      <c r="I49308"/>
      <c r="L49308"/>
      <c r="O49308"/>
      <c r="P49308"/>
      <c r="Q49308"/>
      <c r="R49308"/>
    </row>
    <row r="49309" spans="3:18" x14ac:dyDescent="0.2">
      <c r="C49309"/>
      <c r="E49309"/>
      <c r="F49309"/>
      <c r="G49309"/>
      <c r="H49309"/>
      <c r="I49309"/>
      <c r="L49309"/>
      <c r="O49309"/>
      <c r="P49309"/>
      <c r="Q49309"/>
      <c r="R49309"/>
    </row>
    <row r="49310" spans="3:18" x14ac:dyDescent="0.2">
      <c r="C49310"/>
      <c r="E49310"/>
      <c r="F49310"/>
      <c r="G49310"/>
      <c r="H49310"/>
      <c r="I49310"/>
      <c r="L49310"/>
      <c r="O49310"/>
      <c r="P49310"/>
      <c r="Q49310"/>
      <c r="R49310"/>
    </row>
    <row r="49311" spans="3:18" x14ac:dyDescent="0.2">
      <c r="C49311"/>
      <c r="E49311"/>
      <c r="F49311"/>
      <c r="G49311"/>
      <c r="H49311"/>
      <c r="I49311"/>
      <c r="L49311"/>
      <c r="O49311"/>
      <c r="P49311"/>
      <c r="Q49311"/>
      <c r="R49311"/>
    </row>
    <row r="49312" spans="3:18" x14ac:dyDescent="0.2">
      <c r="C49312"/>
      <c r="E49312"/>
      <c r="F49312"/>
      <c r="G49312"/>
      <c r="H49312"/>
      <c r="I49312"/>
      <c r="L49312"/>
      <c r="O49312"/>
      <c r="P49312"/>
      <c r="Q49312"/>
      <c r="R49312"/>
    </row>
    <row r="49313" spans="3:18" x14ac:dyDescent="0.2">
      <c r="C49313"/>
      <c r="E49313"/>
      <c r="F49313"/>
      <c r="G49313"/>
      <c r="H49313"/>
      <c r="I49313"/>
      <c r="L49313"/>
      <c r="O49313"/>
      <c r="P49313"/>
      <c r="Q49313"/>
      <c r="R49313"/>
    </row>
    <row r="49314" spans="3:18" x14ac:dyDescent="0.2">
      <c r="C49314"/>
      <c r="E49314"/>
      <c r="F49314"/>
      <c r="G49314"/>
      <c r="H49314"/>
      <c r="I49314"/>
      <c r="L49314"/>
      <c r="O49314"/>
      <c r="P49314"/>
      <c r="Q49314"/>
      <c r="R49314"/>
    </row>
    <row r="49315" spans="3:18" x14ac:dyDescent="0.2">
      <c r="C49315"/>
      <c r="E49315"/>
      <c r="F49315"/>
      <c r="G49315"/>
      <c r="H49315"/>
      <c r="I49315"/>
      <c r="L49315"/>
      <c r="O49315"/>
      <c r="P49315"/>
      <c r="Q49315"/>
      <c r="R49315"/>
    </row>
    <row r="49316" spans="3:18" x14ac:dyDescent="0.2">
      <c r="C49316"/>
      <c r="E49316"/>
      <c r="F49316"/>
      <c r="G49316"/>
      <c r="H49316"/>
      <c r="I49316"/>
      <c r="L49316"/>
      <c r="O49316"/>
      <c r="P49316"/>
      <c r="Q49316"/>
      <c r="R49316"/>
    </row>
    <row r="49317" spans="3:18" x14ac:dyDescent="0.2">
      <c r="C49317"/>
      <c r="E49317"/>
      <c r="F49317"/>
      <c r="G49317"/>
      <c r="H49317"/>
      <c r="I49317"/>
      <c r="L49317"/>
      <c r="O49317"/>
      <c r="P49317"/>
      <c r="Q49317"/>
      <c r="R49317"/>
    </row>
    <row r="49318" spans="3:18" x14ac:dyDescent="0.2">
      <c r="C49318"/>
      <c r="E49318"/>
      <c r="F49318"/>
      <c r="G49318"/>
      <c r="H49318"/>
      <c r="I49318"/>
      <c r="L49318"/>
      <c r="O49318"/>
      <c r="P49318"/>
      <c r="Q49318"/>
      <c r="R49318"/>
    </row>
    <row r="49319" spans="3:18" x14ac:dyDescent="0.2">
      <c r="C49319"/>
      <c r="E49319"/>
      <c r="F49319"/>
      <c r="G49319"/>
      <c r="H49319"/>
      <c r="I49319"/>
      <c r="L49319"/>
      <c r="O49319"/>
      <c r="P49319"/>
      <c r="Q49319"/>
      <c r="R49319"/>
    </row>
    <row r="49320" spans="3:18" x14ac:dyDescent="0.2">
      <c r="C49320"/>
      <c r="E49320"/>
      <c r="F49320"/>
      <c r="G49320"/>
      <c r="H49320"/>
      <c r="I49320"/>
      <c r="L49320"/>
      <c r="O49320"/>
      <c r="P49320"/>
      <c r="Q49320"/>
      <c r="R49320"/>
    </row>
    <row r="49321" spans="3:18" x14ac:dyDescent="0.2">
      <c r="C49321"/>
      <c r="E49321"/>
      <c r="F49321"/>
      <c r="G49321"/>
      <c r="H49321"/>
      <c r="I49321"/>
      <c r="L49321"/>
      <c r="O49321"/>
      <c r="P49321"/>
      <c r="Q49321"/>
      <c r="R49321"/>
    </row>
    <row r="49322" spans="3:18" x14ac:dyDescent="0.2">
      <c r="C49322"/>
      <c r="E49322"/>
      <c r="F49322"/>
      <c r="G49322"/>
      <c r="H49322"/>
      <c r="I49322"/>
      <c r="L49322"/>
      <c r="O49322"/>
      <c r="P49322"/>
      <c r="Q49322"/>
      <c r="R49322"/>
    </row>
    <row r="49323" spans="3:18" x14ac:dyDescent="0.2">
      <c r="C49323"/>
      <c r="E49323"/>
      <c r="F49323"/>
      <c r="G49323"/>
      <c r="H49323"/>
      <c r="I49323"/>
      <c r="L49323"/>
      <c r="O49323"/>
      <c r="P49323"/>
      <c r="Q49323"/>
      <c r="R49323"/>
    </row>
    <row r="49324" spans="3:18" x14ac:dyDescent="0.2">
      <c r="C49324"/>
      <c r="E49324"/>
      <c r="F49324"/>
      <c r="G49324"/>
      <c r="H49324"/>
      <c r="I49324"/>
      <c r="L49324"/>
      <c r="O49324"/>
      <c r="P49324"/>
      <c r="Q49324"/>
      <c r="R49324"/>
    </row>
    <row r="49325" spans="3:18" x14ac:dyDescent="0.2">
      <c r="C49325"/>
      <c r="E49325"/>
      <c r="F49325"/>
      <c r="G49325"/>
      <c r="H49325"/>
      <c r="I49325"/>
      <c r="L49325"/>
      <c r="O49325"/>
      <c r="P49325"/>
      <c r="Q49325"/>
      <c r="R49325"/>
    </row>
    <row r="49326" spans="3:18" x14ac:dyDescent="0.2">
      <c r="C49326"/>
      <c r="E49326"/>
      <c r="F49326"/>
      <c r="G49326"/>
      <c r="H49326"/>
      <c r="I49326"/>
      <c r="L49326"/>
      <c r="O49326"/>
      <c r="P49326"/>
      <c r="Q49326"/>
      <c r="R49326"/>
    </row>
    <row r="49327" spans="3:18" x14ac:dyDescent="0.2">
      <c r="C49327"/>
      <c r="E49327"/>
      <c r="F49327"/>
      <c r="G49327"/>
      <c r="H49327"/>
      <c r="I49327"/>
      <c r="L49327"/>
      <c r="O49327"/>
      <c r="P49327"/>
      <c r="Q49327"/>
      <c r="R49327"/>
    </row>
    <row r="49328" spans="3:18" x14ac:dyDescent="0.2">
      <c r="C49328"/>
      <c r="E49328"/>
      <c r="F49328"/>
      <c r="G49328"/>
      <c r="H49328"/>
      <c r="I49328"/>
      <c r="L49328"/>
      <c r="O49328"/>
      <c r="P49328"/>
      <c r="Q49328"/>
      <c r="R49328"/>
    </row>
    <row r="49329" spans="3:18" x14ac:dyDescent="0.2">
      <c r="C49329"/>
      <c r="E49329"/>
      <c r="F49329"/>
      <c r="G49329"/>
      <c r="H49329"/>
      <c r="I49329"/>
      <c r="L49329"/>
      <c r="O49329"/>
      <c r="P49329"/>
      <c r="Q49329"/>
      <c r="R49329"/>
    </row>
    <row r="49330" spans="3:18" x14ac:dyDescent="0.2">
      <c r="C49330"/>
      <c r="E49330"/>
      <c r="F49330"/>
      <c r="G49330"/>
      <c r="H49330"/>
      <c r="I49330"/>
      <c r="L49330"/>
      <c r="O49330"/>
      <c r="P49330"/>
      <c r="Q49330"/>
      <c r="R49330"/>
    </row>
    <row r="49331" spans="3:18" x14ac:dyDescent="0.2">
      <c r="C49331"/>
      <c r="E49331"/>
      <c r="F49331"/>
      <c r="G49331"/>
      <c r="H49331"/>
      <c r="I49331"/>
      <c r="L49331"/>
      <c r="O49331"/>
      <c r="P49331"/>
      <c r="Q49331"/>
      <c r="R49331"/>
    </row>
    <row r="49332" spans="3:18" x14ac:dyDescent="0.2">
      <c r="C49332"/>
      <c r="E49332"/>
      <c r="F49332"/>
      <c r="G49332"/>
      <c r="H49332"/>
      <c r="I49332"/>
      <c r="L49332"/>
      <c r="O49332"/>
      <c r="P49332"/>
      <c r="Q49332"/>
      <c r="R49332"/>
    </row>
    <row r="49333" spans="3:18" x14ac:dyDescent="0.2">
      <c r="C49333"/>
      <c r="E49333"/>
      <c r="F49333"/>
      <c r="G49333"/>
      <c r="H49333"/>
      <c r="I49333"/>
      <c r="L49333"/>
      <c r="O49333"/>
      <c r="P49333"/>
      <c r="Q49333"/>
      <c r="R49333"/>
    </row>
    <row r="49334" spans="3:18" x14ac:dyDescent="0.2">
      <c r="C49334"/>
      <c r="E49334"/>
      <c r="F49334"/>
      <c r="G49334"/>
      <c r="H49334"/>
      <c r="I49334"/>
      <c r="L49334"/>
      <c r="O49334"/>
      <c r="P49334"/>
      <c r="Q49334"/>
      <c r="R49334"/>
    </row>
    <row r="49335" spans="3:18" x14ac:dyDescent="0.2">
      <c r="C49335"/>
      <c r="E49335"/>
      <c r="F49335"/>
      <c r="G49335"/>
      <c r="H49335"/>
      <c r="I49335"/>
      <c r="L49335"/>
      <c r="O49335"/>
      <c r="P49335"/>
      <c r="Q49335"/>
      <c r="R49335"/>
    </row>
    <row r="49336" spans="3:18" x14ac:dyDescent="0.2">
      <c r="C49336"/>
      <c r="E49336"/>
      <c r="F49336"/>
      <c r="G49336"/>
      <c r="H49336"/>
      <c r="I49336"/>
      <c r="L49336"/>
      <c r="O49336"/>
      <c r="P49336"/>
      <c r="Q49336"/>
      <c r="R49336"/>
    </row>
    <row r="49337" spans="3:18" x14ac:dyDescent="0.2">
      <c r="C49337"/>
      <c r="E49337"/>
      <c r="F49337"/>
      <c r="G49337"/>
      <c r="H49337"/>
      <c r="I49337"/>
      <c r="L49337"/>
      <c r="O49337"/>
      <c r="P49337"/>
      <c r="Q49337"/>
      <c r="R49337"/>
    </row>
    <row r="49338" spans="3:18" x14ac:dyDescent="0.2">
      <c r="C49338"/>
      <c r="E49338"/>
      <c r="F49338"/>
      <c r="G49338"/>
      <c r="H49338"/>
      <c r="I49338"/>
      <c r="L49338"/>
      <c r="O49338"/>
      <c r="P49338"/>
      <c r="Q49338"/>
      <c r="R49338"/>
    </row>
    <row r="49339" spans="3:18" x14ac:dyDescent="0.2">
      <c r="C49339"/>
      <c r="E49339"/>
      <c r="F49339"/>
      <c r="G49339"/>
      <c r="H49339"/>
      <c r="I49339"/>
      <c r="L49339"/>
      <c r="O49339"/>
      <c r="P49339"/>
      <c r="Q49339"/>
      <c r="R49339"/>
    </row>
    <row r="49340" spans="3:18" x14ac:dyDescent="0.2">
      <c r="C49340"/>
      <c r="E49340"/>
      <c r="F49340"/>
      <c r="G49340"/>
      <c r="H49340"/>
      <c r="I49340"/>
      <c r="L49340"/>
      <c r="O49340"/>
      <c r="P49340"/>
      <c r="Q49340"/>
      <c r="R49340"/>
    </row>
    <row r="49341" spans="3:18" x14ac:dyDescent="0.2">
      <c r="C49341"/>
      <c r="E49341"/>
      <c r="F49341"/>
      <c r="G49341"/>
      <c r="H49341"/>
      <c r="I49341"/>
      <c r="L49341"/>
      <c r="O49341"/>
      <c r="P49341"/>
      <c r="Q49341"/>
      <c r="R49341"/>
    </row>
    <row r="49342" spans="3:18" x14ac:dyDescent="0.2">
      <c r="C49342"/>
      <c r="E49342"/>
      <c r="F49342"/>
      <c r="G49342"/>
      <c r="H49342"/>
      <c r="I49342"/>
      <c r="L49342"/>
      <c r="O49342"/>
      <c r="P49342"/>
      <c r="Q49342"/>
      <c r="R49342"/>
    </row>
    <row r="49343" spans="3:18" x14ac:dyDescent="0.2">
      <c r="C49343"/>
      <c r="E49343"/>
      <c r="F49343"/>
      <c r="G49343"/>
      <c r="H49343"/>
      <c r="I49343"/>
      <c r="L49343"/>
      <c r="O49343"/>
      <c r="P49343"/>
      <c r="Q49343"/>
      <c r="R49343"/>
    </row>
    <row r="49344" spans="3:18" x14ac:dyDescent="0.2">
      <c r="C49344"/>
      <c r="E49344"/>
      <c r="F49344"/>
      <c r="G49344"/>
      <c r="H49344"/>
      <c r="I49344"/>
      <c r="L49344"/>
      <c r="O49344"/>
      <c r="P49344"/>
      <c r="Q49344"/>
      <c r="R49344"/>
    </row>
    <row r="49345" spans="3:18" x14ac:dyDescent="0.2">
      <c r="C49345"/>
      <c r="E49345"/>
      <c r="F49345"/>
      <c r="G49345"/>
      <c r="H49345"/>
      <c r="I49345"/>
      <c r="L49345"/>
      <c r="O49345"/>
      <c r="P49345"/>
      <c r="Q49345"/>
      <c r="R49345"/>
    </row>
    <row r="49346" spans="3:18" x14ac:dyDescent="0.2">
      <c r="C49346"/>
      <c r="E49346"/>
      <c r="F49346"/>
      <c r="G49346"/>
      <c r="H49346"/>
      <c r="I49346"/>
      <c r="L49346"/>
      <c r="O49346"/>
      <c r="P49346"/>
      <c r="Q49346"/>
      <c r="R49346"/>
    </row>
    <row r="49347" spans="3:18" x14ac:dyDescent="0.2">
      <c r="C49347"/>
      <c r="E49347"/>
      <c r="F49347"/>
      <c r="G49347"/>
      <c r="H49347"/>
      <c r="I49347"/>
      <c r="L49347"/>
      <c r="O49347"/>
      <c r="P49347"/>
      <c r="Q49347"/>
      <c r="R49347"/>
    </row>
    <row r="49348" spans="3:18" x14ac:dyDescent="0.2">
      <c r="C49348"/>
      <c r="E49348"/>
      <c r="F49348"/>
      <c r="G49348"/>
      <c r="H49348"/>
      <c r="I49348"/>
      <c r="L49348"/>
      <c r="O49348"/>
      <c r="P49348"/>
      <c r="Q49348"/>
      <c r="R49348"/>
    </row>
    <row r="49349" spans="3:18" x14ac:dyDescent="0.2">
      <c r="C49349"/>
      <c r="E49349"/>
      <c r="F49349"/>
      <c r="G49349"/>
      <c r="H49349"/>
      <c r="I49349"/>
      <c r="L49349"/>
      <c r="O49349"/>
      <c r="P49349"/>
      <c r="Q49349"/>
      <c r="R49349"/>
    </row>
    <row r="49350" spans="3:18" x14ac:dyDescent="0.2">
      <c r="C49350"/>
      <c r="E49350"/>
      <c r="F49350"/>
      <c r="G49350"/>
      <c r="H49350"/>
      <c r="I49350"/>
      <c r="L49350"/>
      <c r="O49350"/>
      <c r="P49350"/>
      <c r="Q49350"/>
      <c r="R49350"/>
    </row>
    <row r="49351" spans="3:18" x14ac:dyDescent="0.2">
      <c r="C49351"/>
      <c r="E49351"/>
      <c r="F49351"/>
      <c r="G49351"/>
      <c r="H49351"/>
      <c r="I49351"/>
      <c r="L49351"/>
      <c r="O49351"/>
      <c r="P49351"/>
      <c r="Q49351"/>
      <c r="R49351"/>
    </row>
    <row r="49352" spans="3:18" x14ac:dyDescent="0.2">
      <c r="C49352"/>
      <c r="E49352"/>
      <c r="F49352"/>
      <c r="G49352"/>
      <c r="H49352"/>
      <c r="I49352"/>
      <c r="L49352"/>
      <c r="O49352"/>
      <c r="P49352"/>
      <c r="Q49352"/>
      <c r="R49352"/>
    </row>
    <row r="49353" spans="3:18" x14ac:dyDescent="0.2">
      <c r="C49353"/>
      <c r="E49353"/>
      <c r="F49353"/>
      <c r="G49353"/>
      <c r="H49353"/>
      <c r="I49353"/>
      <c r="L49353"/>
      <c r="O49353"/>
      <c r="P49353"/>
      <c r="Q49353"/>
      <c r="R49353"/>
    </row>
    <row r="49354" spans="3:18" x14ac:dyDescent="0.2">
      <c r="C49354"/>
      <c r="E49354"/>
      <c r="F49354"/>
      <c r="G49354"/>
      <c r="H49354"/>
      <c r="I49354"/>
      <c r="L49354"/>
      <c r="O49354"/>
      <c r="P49354"/>
      <c r="Q49354"/>
      <c r="R49354"/>
    </row>
    <row r="49355" spans="3:18" x14ac:dyDescent="0.2">
      <c r="C49355"/>
      <c r="E49355"/>
      <c r="F49355"/>
      <c r="G49355"/>
      <c r="H49355"/>
      <c r="I49355"/>
      <c r="L49355"/>
      <c r="O49355"/>
      <c r="P49355"/>
      <c r="Q49355"/>
      <c r="R49355"/>
    </row>
    <row r="49356" spans="3:18" x14ac:dyDescent="0.2">
      <c r="C49356"/>
      <c r="E49356"/>
      <c r="F49356"/>
      <c r="G49356"/>
      <c r="H49356"/>
      <c r="I49356"/>
      <c r="L49356"/>
      <c r="O49356"/>
      <c r="P49356"/>
      <c r="Q49356"/>
      <c r="R49356"/>
    </row>
    <row r="49357" spans="3:18" x14ac:dyDescent="0.2">
      <c r="C49357"/>
      <c r="E49357"/>
      <c r="F49357"/>
      <c r="G49357"/>
      <c r="H49357"/>
      <c r="I49357"/>
      <c r="L49357"/>
      <c r="O49357"/>
      <c r="P49357"/>
      <c r="Q49357"/>
      <c r="R49357"/>
    </row>
    <row r="49358" spans="3:18" x14ac:dyDescent="0.2">
      <c r="C49358"/>
      <c r="E49358"/>
      <c r="F49358"/>
      <c r="G49358"/>
      <c r="H49358"/>
      <c r="I49358"/>
      <c r="L49358"/>
      <c r="O49358"/>
      <c r="P49358"/>
      <c r="Q49358"/>
      <c r="R49358"/>
    </row>
    <row r="49359" spans="3:18" x14ac:dyDescent="0.2">
      <c r="C49359"/>
      <c r="E49359"/>
      <c r="F49359"/>
      <c r="G49359"/>
      <c r="H49359"/>
      <c r="I49359"/>
      <c r="L49359"/>
      <c r="O49359"/>
      <c r="P49359"/>
      <c r="Q49359"/>
      <c r="R49359"/>
    </row>
    <row r="49360" spans="3:18" x14ac:dyDescent="0.2">
      <c r="C49360"/>
      <c r="E49360"/>
      <c r="F49360"/>
      <c r="G49360"/>
      <c r="H49360"/>
      <c r="I49360"/>
      <c r="L49360"/>
      <c r="O49360"/>
      <c r="P49360"/>
      <c r="Q49360"/>
      <c r="R49360"/>
    </row>
    <row r="49361" spans="3:18" x14ac:dyDescent="0.2">
      <c r="C49361"/>
      <c r="E49361"/>
      <c r="F49361"/>
      <c r="G49361"/>
      <c r="H49361"/>
      <c r="I49361"/>
      <c r="L49361"/>
      <c r="O49361"/>
      <c r="P49361"/>
      <c r="Q49361"/>
      <c r="R49361"/>
    </row>
    <row r="49362" spans="3:18" x14ac:dyDescent="0.2">
      <c r="C49362"/>
      <c r="E49362"/>
      <c r="F49362"/>
      <c r="G49362"/>
      <c r="H49362"/>
      <c r="I49362"/>
      <c r="L49362"/>
      <c r="O49362"/>
      <c r="P49362"/>
      <c r="Q49362"/>
      <c r="R49362"/>
    </row>
    <row r="49363" spans="3:18" x14ac:dyDescent="0.2">
      <c r="C49363"/>
      <c r="E49363"/>
      <c r="F49363"/>
      <c r="G49363"/>
      <c r="H49363"/>
      <c r="I49363"/>
      <c r="L49363"/>
      <c r="O49363"/>
      <c r="P49363"/>
      <c r="Q49363"/>
      <c r="R49363"/>
    </row>
    <row r="49364" spans="3:18" x14ac:dyDescent="0.2">
      <c r="C49364"/>
      <c r="E49364"/>
      <c r="F49364"/>
      <c r="G49364"/>
      <c r="H49364"/>
      <c r="I49364"/>
      <c r="L49364"/>
      <c r="O49364"/>
      <c r="P49364"/>
      <c r="Q49364"/>
      <c r="R49364"/>
    </row>
    <row r="49365" spans="3:18" x14ac:dyDescent="0.2">
      <c r="C49365"/>
      <c r="E49365"/>
      <c r="F49365"/>
      <c r="G49365"/>
      <c r="H49365"/>
      <c r="I49365"/>
      <c r="L49365"/>
      <c r="O49365"/>
      <c r="P49365"/>
      <c r="Q49365"/>
      <c r="R49365"/>
    </row>
    <row r="49366" spans="3:18" x14ac:dyDescent="0.2">
      <c r="C49366"/>
      <c r="E49366"/>
      <c r="F49366"/>
      <c r="G49366"/>
      <c r="H49366"/>
      <c r="I49366"/>
      <c r="L49366"/>
      <c r="O49366"/>
      <c r="P49366"/>
      <c r="Q49366"/>
      <c r="R49366"/>
    </row>
    <row r="49367" spans="3:18" x14ac:dyDescent="0.2">
      <c r="C49367"/>
      <c r="E49367"/>
      <c r="F49367"/>
      <c r="G49367"/>
      <c r="H49367"/>
      <c r="I49367"/>
      <c r="L49367"/>
      <c r="O49367"/>
      <c r="P49367"/>
      <c r="Q49367"/>
      <c r="R49367"/>
    </row>
    <row r="49368" spans="3:18" x14ac:dyDescent="0.2">
      <c r="C49368"/>
      <c r="E49368"/>
      <c r="F49368"/>
      <c r="G49368"/>
      <c r="H49368"/>
      <c r="I49368"/>
      <c r="L49368"/>
      <c r="O49368"/>
      <c r="P49368"/>
      <c r="Q49368"/>
      <c r="R49368"/>
    </row>
    <row r="49369" spans="3:18" x14ac:dyDescent="0.2">
      <c r="C49369"/>
      <c r="E49369"/>
      <c r="F49369"/>
      <c r="G49369"/>
      <c r="H49369"/>
      <c r="I49369"/>
      <c r="L49369"/>
      <c r="O49369"/>
      <c r="P49369"/>
      <c r="Q49369"/>
      <c r="R49369"/>
    </row>
    <row r="49370" spans="3:18" x14ac:dyDescent="0.2">
      <c r="C49370"/>
      <c r="E49370"/>
      <c r="F49370"/>
      <c r="G49370"/>
      <c r="H49370"/>
      <c r="I49370"/>
      <c r="L49370"/>
      <c r="O49370"/>
      <c r="P49370"/>
      <c r="Q49370"/>
      <c r="R49370"/>
    </row>
    <row r="49371" spans="3:18" x14ac:dyDescent="0.2">
      <c r="C49371"/>
      <c r="E49371"/>
      <c r="F49371"/>
      <c r="G49371"/>
      <c r="H49371"/>
      <c r="I49371"/>
      <c r="L49371"/>
      <c r="O49371"/>
      <c r="P49371"/>
      <c r="Q49371"/>
      <c r="R49371"/>
    </row>
    <row r="49372" spans="3:18" x14ac:dyDescent="0.2">
      <c r="C49372"/>
      <c r="E49372"/>
      <c r="F49372"/>
      <c r="G49372"/>
      <c r="H49372"/>
      <c r="I49372"/>
      <c r="L49372"/>
      <c r="O49372"/>
      <c r="P49372"/>
      <c r="Q49372"/>
      <c r="R49372"/>
    </row>
    <row r="49373" spans="3:18" x14ac:dyDescent="0.2">
      <c r="C49373"/>
      <c r="E49373"/>
      <c r="F49373"/>
      <c r="G49373"/>
      <c r="H49373"/>
      <c r="I49373"/>
      <c r="L49373"/>
      <c r="O49373"/>
      <c r="P49373"/>
      <c r="Q49373"/>
      <c r="R49373"/>
    </row>
    <row r="49374" spans="3:18" x14ac:dyDescent="0.2">
      <c r="C49374"/>
      <c r="E49374"/>
      <c r="F49374"/>
      <c r="G49374"/>
      <c r="H49374"/>
      <c r="I49374"/>
      <c r="L49374"/>
      <c r="O49374"/>
      <c r="P49374"/>
      <c r="Q49374"/>
      <c r="R49374"/>
    </row>
    <row r="49375" spans="3:18" x14ac:dyDescent="0.2">
      <c r="C49375"/>
      <c r="E49375"/>
      <c r="F49375"/>
      <c r="G49375"/>
      <c r="H49375"/>
      <c r="I49375"/>
      <c r="L49375"/>
      <c r="O49375"/>
      <c r="P49375"/>
      <c r="Q49375"/>
      <c r="R49375"/>
    </row>
    <row r="49376" spans="3:18" x14ac:dyDescent="0.2">
      <c r="C49376"/>
      <c r="E49376"/>
      <c r="F49376"/>
      <c r="G49376"/>
      <c r="H49376"/>
      <c r="I49376"/>
      <c r="L49376"/>
      <c r="O49376"/>
      <c r="P49376"/>
      <c r="Q49376"/>
      <c r="R49376"/>
    </row>
    <row r="49377" spans="3:18" x14ac:dyDescent="0.2">
      <c r="C49377"/>
      <c r="E49377"/>
      <c r="F49377"/>
      <c r="G49377"/>
      <c r="H49377"/>
      <c r="I49377"/>
      <c r="L49377"/>
      <c r="O49377"/>
      <c r="P49377"/>
      <c r="Q49377"/>
      <c r="R49377"/>
    </row>
    <row r="49378" spans="3:18" x14ac:dyDescent="0.2">
      <c r="C49378"/>
      <c r="E49378"/>
      <c r="F49378"/>
      <c r="G49378"/>
      <c r="H49378"/>
      <c r="I49378"/>
      <c r="L49378"/>
      <c r="O49378"/>
      <c r="P49378"/>
      <c r="Q49378"/>
      <c r="R49378"/>
    </row>
    <row r="49379" spans="3:18" x14ac:dyDescent="0.2">
      <c r="C49379"/>
      <c r="E49379"/>
      <c r="F49379"/>
      <c r="G49379"/>
      <c r="H49379"/>
      <c r="I49379"/>
      <c r="L49379"/>
      <c r="O49379"/>
      <c r="P49379"/>
      <c r="Q49379"/>
      <c r="R49379"/>
    </row>
    <row r="49380" spans="3:18" x14ac:dyDescent="0.2">
      <c r="C49380"/>
      <c r="E49380"/>
      <c r="F49380"/>
      <c r="G49380"/>
      <c r="H49380"/>
      <c r="I49380"/>
      <c r="L49380"/>
      <c r="O49380"/>
      <c r="P49380"/>
      <c r="Q49380"/>
      <c r="R49380"/>
    </row>
    <row r="49381" spans="3:18" x14ac:dyDescent="0.2">
      <c r="C49381"/>
      <c r="E49381"/>
      <c r="F49381"/>
      <c r="G49381"/>
      <c r="H49381"/>
      <c r="I49381"/>
      <c r="L49381"/>
      <c r="O49381"/>
      <c r="P49381"/>
      <c r="Q49381"/>
      <c r="R49381"/>
    </row>
    <row r="49382" spans="3:18" x14ac:dyDescent="0.2">
      <c r="C49382"/>
      <c r="E49382"/>
      <c r="F49382"/>
      <c r="G49382"/>
      <c r="H49382"/>
      <c r="I49382"/>
      <c r="L49382"/>
      <c r="O49382"/>
      <c r="P49382"/>
      <c r="Q49382"/>
      <c r="R49382"/>
    </row>
    <row r="49383" spans="3:18" x14ac:dyDescent="0.2">
      <c r="C49383"/>
      <c r="E49383"/>
      <c r="F49383"/>
      <c r="G49383"/>
      <c r="H49383"/>
      <c r="I49383"/>
      <c r="L49383"/>
      <c r="O49383"/>
      <c r="P49383"/>
      <c r="Q49383"/>
      <c r="R49383"/>
    </row>
    <row r="49384" spans="3:18" x14ac:dyDescent="0.2">
      <c r="C49384"/>
      <c r="E49384"/>
      <c r="F49384"/>
      <c r="G49384"/>
      <c r="H49384"/>
      <c r="I49384"/>
      <c r="L49384"/>
      <c r="O49384"/>
      <c r="P49384"/>
      <c r="Q49384"/>
      <c r="R49384"/>
    </row>
    <row r="49385" spans="3:18" x14ac:dyDescent="0.2">
      <c r="C49385"/>
      <c r="E49385"/>
      <c r="F49385"/>
      <c r="G49385"/>
      <c r="H49385"/>
      <c r="I49385"/>
      <c r="L49385"/>
      <c r="O49385"/>
      <c r="P49385"/>
      <c r="Q49385"/>
      <c r="R49385"/>
    </row>
    <row r="49386" spans="3:18" x14ac:dyDescent="0.2">
      <c r="C49386"/>
      <c r="E49386"/>
      <c r="F49386"/>
      <c r="G49386"/>
      <c r="H49386"/>
      <c r="I49386"/>
      <c r="L49386"/>
      <c r="O49386"/>
      <c r="P49386"/>
      <c r="Q49386"/>
      <c r="R49386"/>
    </row>
    <row r="49387" spans="3:18" x14ac:dyDescent="0.2">
      <c r="C49387"/>
      <c r="E49387"/>
      <c r="F49387"/>
      <c r="G49387"/>
      <c r="H49387"/>
      <c r="I49387"/>
      <c r="L49387"/>
      <c r="O49387"/>
      <c r="P49387"/>
      <c r="Q49387"/>
      <c r="R49387"/>
    </row>
    <row r="49388" spans="3:18" x14ac:dyDescent="0.2">
      <c r="C49388"/>
      <c r="E49388"/>
      <c r="F49388"/>
      <c r="G49388"/>
      <c r="H49388"/>
      <c r="I49388"/>
      <c r="L49388"/>
      <c r="O49388"/>
      <c r="P49388"/>
      <c r="Q49388"/>
      <c r="R49388"/>
    </row>
    <row r="49389" spans="3:18" x14ac:dyDescent="0.2">
      <c r="C49389"/>
      <c r="E49389"/>
      <c r="F49389"/>
      <c r="G49389"/>
      <c r="H49389"/>
      <c r="I49389"/>
      <c r="L49389"/>
      <c r="O49389"/>
      <c r="P49389"/>
      <c r="Q49389"/>
      <c r="R49389"/>
    </row>
    <row r="49390" spans="3:18" x14ac:dyDescent="0.2">
      <c r="C49390"/>
      <c r="E49390"/>
      <c r="F49390"/>
      <c r="G49390"/>
      <c r="H49390"/>
      <c r="I49390"/>
      <c r="L49390"/>
      <c r="O49390"/>
      <c r="P49390"/>
      <c r="Q49390"/>
      <c r="R49390"/>
    </row>
    <row r="49391" spans="3:18" x14ac:dyDescent="0.2">
      <c r="C49391"/>
      <c r="E49391"/>
      <c r="F49391"/>
      <c r="G49391"/>
      <c r="H49391"/>
      <c r="I49391"/>
      <c r="L49391"/>
      <c r="O49391"/>
      <c r="P49391"/>
      <c r="Q49391"/>
      <c r="R49391"/>
    </row>
    <row r="49392" spans="3:18" x14ac:dyDescent="0.2">
      <c r="C49392"/>
      <c r="E49392"/>
      <c r="F49392"/>
      <c r="G49392"/>
      <c r="H49392"/>
      <c r="I49392"/>
      <c r="L49392"/>
      <c r="O49392"/>
      <c r="P49392"/>
      <c r="Q49392"/>
      <c r="R49392"/>
    </row>
    <row r="49393" spans="3:18" x14ac:dyDescent="0.2">
      <c r="C49393"/>
      <c r="E49393"/>
      <c r="F49393"/>
      <c r="G49393"/>
      <c r="H49393"/>
      <c r="I49393"/>
      <c r="L49393"/>
      <c r="O49393"/>
      <c r="P49393"/>
      <c r="Q49393"/>
      <c r="R49393"/>
    </row>
    <row r="49394" spans="3:18" x14ac:dyDescent="0.2">
      <c r="C49394"/>
      <c r="E49394"/>
      <c r="F49394"/>
      <c r="G49394"/>
      <c r="H49394"/>
      <c r="I49394"/>
      <c r="L49394"/>
      <c r="O49394"/>
      <c r="P49394"/>
      <c r="Q49394"/>
      <c r="R49394"/>
    </row>
    <row r="49395" spans="3:18" x14ac:dyDescent="0.2">
      <c r="C49395"/>
      <c r="E49395"/>
      <c r="F49395"/>
      <c r="G49395"/>
      <c r="H49395"/>
      <c r="I49395"/>
      <c r="L49395"/>
      <c r="O49395"/>
      <c r="P49395"/>
      <c r="Q49395"/>
      <c r="R49395"/>
    </row>
    <row r="49396" spans="3:18" x14ac:dyDescent="0.2">
      <c r="C49396"/>
      <c r="E49396"/>
      <c r="F49396"/>
      <c r="G49396"/>
      <c r="H49396"/>
      <c r="I49396"/>
      <c r="L49396"/>
      <c r="O49396"/>
      <c r="P49396"/>
      <c r="Q49396"/>
      <c r="R49396"/>
    </row>
    <row r="49397" spans="3:18" x14ac:dyDescent="0.2">
      <c r="C49397"/>
      <c r="E49397"/>
      <c r="F49397"/>
      <c r="G49397"/>
      <c r="H49397"/>
      <c r="I49397"/>
      <c r="L49397"/>
      <c r="O49397"/>
      <c r="P49397"/>
      <c r="Q49397"/>
      <c r="R49397"/>
    </row>
    <row r="49398" spans="3:18" x14ac:dyDescent="0.2">
      <c r="C49398"/>
      <c r="E49398"/>
      <c r="F49398"/>
      <c r="G49398"/>
      <c r="H49398"/>
      <c r="I49398"/>
      <c r="L49398"/>
      <c r="O49398"/>
      <c r="P49398"/>
      <c r="Q49398"/>
      <c r="R49398"/>
    </row>
    <row r="49399" spans="3:18" x14ac:dyDescent="0.2">
      <c r="C49399"/>
      <c r="E49399"/>
      <c r="F49399"/>
      <c r="G49399"/>
      <c r="H49399"/>
      <c r="I49399"/>
      <c r="L49399"/>
      <c r="O49399"/>
      <c r="P49399"/>
      <c r="Q49399"/>
      <c r="R49399"/>
    </row>
    <row r="49400" spans="3:18" x14ac:dyDescent="0.2">
      <c r="C49400"/>
      <c r="E49400"/>
      <c r="F49400"/>
      <c r="G49400"/>
      <c r="H49400"/>
      <c r="I49400"/>
      <c r="L49400"/>
      <c r="O49400"/>
      <c r="P49400"/>
      <c r="Q49400"/>
      <c r="R49400"/>
    </row>
    <row r="49401" spans="3:18" x14ac:dyDescent="0.2">
      <c r="C49401"/>
      <c r="E49401"/>
      <c r="F49401"/>
      <c r="G49401"/>
      <c r="H49401"/>
      <c r="I49401"/>
      <c r="L49401"/>
      <c r="O49401"/>
      <c r="P49401"/>
      <c r="Q49401"/>
      <c r="R49401"/>
    </row>
    <row r="49402" spans="3:18" x14ac:dyDescent="0.2">
      <c r="C49402"/>
      <c r="E49402"/>
      <c r="F49402"/>
      <c r="G49402"/>
      <c r="H49402"/>
      <c r="I49402"/>
      <c r="L49402"/>
      <c r="O49402"/>
      <c r="P49402"/>
      <c r="Q49402"/>
      <c r="R49402"/>
    </row>
    <row r="49403" spans="3:18" x14ac:dyDescent="0.2">
      <c r="C49403"/>
      <c r="E49403"/>
      <c r="F49403"/>
      <c r="G49403"/>
      <c r="H49403"/>
      <c r="I49403"/>
      <c r="L49403"/>
      <c r="O49403"/>
      <c r="P49403"/>
      <c r="Q49403"/>
      <c r="R49403"/>
    </row>
    <row r="49404" spans="3:18" x14ac:dyDescent="0.2">
      <c r="C49404"/>
      <c r="E49404"/>
      <c r="F49404"/>
      <c r="G49404"/>
      <c r="H49404"/>
      <c r="I49404"/>
      <c r="L49404"/>
      <c r="O49404"/>
      <c r="P49404"/>
      <c r="Q49404"/>
      <c r="R49404"/>
    </row>
    <row r="49405" spans="3:18" x14ac:dyDescent="0.2">
      <c r="C49405"/>
      <c r="E49405"/>
      <c r="F49405"/>
      <c r="G49405"/>
      <c r="H49405"/>
      <c r="I49405"/>
      <c r="L49405"/>
      <c r="O49405"/>
      <c r="P49405"/>
      <c r="Q49405"/>
      <c r="R49405"/>
    </row>
    <row r="49406" spans="3:18" x14ac:dyDescent="0.2">
      <c r="C49406"/>
      <c r="E49406"/>
      <c r="F49406"/>
      <c r="G49406"/>
      <c r="H49406"/>
      <c r="I49406"/>
      <c r="L49406"/>
      <c r="O49406"/>
      <c r="P49406"/>
      <c r="Q49406"/>
      <c r="R49406"/>
    </row>
    <row r="49407" spans="3:18" x14ac:dyDescent="0.2">
      <c r="C49407"/>
      <c r="E49407"/>
      <c r="F49407"/>
      <c r="G49407"/>
      <c r="H49407"/>
      <c r="I49407"/>
      <c r="L49407"/>
      <c r="O49407"/>
      <c r="P49407"/>
      <c r="Q49407"/>
      <c r="R49407"/>
    </row>
    <row r="49408" spans="3:18" x14ac:dyDescent="0.2">
      <c r="C49408"/>
      <c r="E49408"/>
      <c r="F49408"/>
      <c r="G49408"/>
      <c r="H49408"/>
      <c r="I49408"/>
      <c r="L49408"/>
      <c r="O49408"/>
      <c r="P49408"/>
      <c r="Q49408"/>
      <c r="R49408"/>
    </row>
    <row r="49409" spans="3:18" x14ac:dyDescent="0.2">
      <c r="C49409"/>
      <c r="E49409"/>
      <c r="F49409"/>
      <c r="G49409"/>
      <c r="H49409"/>
      <c r="I49409"/>
      <c r="L49409"/>
      <c r="O49409"/>
      <c r="P49409"/>
      <c r="Q49409"/>
      <c r="R49409"/>
    </row>
    <row r="49410" spans="3:18" x14ac:dyDescent="0.2">
      <c r="C49410"/>
      <c r="E49410"/>
      <c r="F49410"/>
      <c r="G49410"/>
      <c r="H49410"/>
      <c r="I49410"/>
      <c r="L49410"/>
      <c r="O49410"/>
      <c r="P49410"/>
      <c r="Q49410"/>
      <c r="R49410"/>
    </row>
    <row r="49411" spans="3:18" x14ac:dyDescent="0.2">
      <c r="C49411"/>
      <c r="E49411"/>
      <c r="F49411"/>
      <c r="G49411"/>
      <c r="H49411"/>
      <c r="I49411"/>
      <c r="L49411"/>
      <c r="O49411"/>
      <c r="P49411"/>
      <c r="Q49411"/>
      <c r="R49411"/>
    </row>
    <row r="49412" spans="3:18" x14ac:dyDescent="0.2">
      <c r="C49412"/>
      <c r="E49412"/>
      <c r="F49412"/>
      <c r="G49412"/>
      <c r="H49412"/>
      <c r="I49412"/>
      <c r="L49412"/>
      <c r="O49412"/>
      <c r="P49412"/>
      <c r="Q49412"/>
      <c r="R49412"/>
    </row>
    <row r="49413" spans="3:18" x14ac:dyDescent="0.2">
      <c r="C49413"/>
      <c r="E49413"/>
      <c r="F49413"/>
      <c r="G49413"/>
      <c r="H49413"/>
      <c r="I49413"/>
      <c r="L49413"/>
      <c r="O49413"/>
      <c r="P49413"/>
      <c r="Q49413"/>
      <c r="R49413"/>
    </row>
    <row r="49414" spans="3:18" x14ac:dyDescent="0.2">
      <c r="C49414"/>
      <c r="E49414"/>
      <c r="F49414"/>
      <c r="G49414"/>
      <c r="H49414"/>
      <c r="I49414"/>
      <c r="L49414"/>
      <c r="O49414"/>
      <c r="P49414"/>
      <c r="Q49414"/>
      <c r="R49414"/>
    </row>
    <row r="49415" spans="3:18" x14ac:dyDescent="0.2">
      <c r="C49415"/>
      <c r="E49415"/>
      <c r="F49415"/>
      <c r="G49415"/>
      <c r="H49415"/>
      <c r="I49415"/>
      <c r="L49415"/>
      <c r="O49415"/>
      <c r="P49415"/>
      <c r="Q49415"/>
      <c r="R49415"/>
    </row>
    <row r="49416" spans="3:18" x14ac:dyDescent="0.2">
      <c r="C49416"/>
      <c r="E49416"/>
      <c r="F49416"/>
      <c r="G49416"/>
      <c r="H49416"/>
      <c r="I49416"/>
      <c r="L49416"/>
      <c r="O49416"/>
      <c r="P49416"/>
      <c r="Q49416"/>
      <c r="R49416"/>
    </row>
    <row r="49417" spans="3:18" x14ac:dyDescent="0.2">
      <c r="C49417"/>
      <c r="E49417"/>
      <c r="F49417"/>
      <c r="G49417"/>
      <c r="H49417"/>
      <c r="I49417"/>
      <c r="L49417"/>
      <c r="O49417"/>
      <c r="P49417"/>
      <c r="Q49417"/>
      <c r="R49417"/>
    </row>
    <row r="49418" spans="3:18" x14ac:dyDescent="0.2">
      <c r="C49418"/>
      <c r="E49418"/>
      <c r="F49418"/>
      <c r="G49418"/>
      <c r="H49418"/>
      <c r="I49418"/>
      <c r="L49418"/>
      <c r="O49418"/>
      <c r="P49418"/>
      <c r="Q49418"/>
      <c r="R49418"/>
    </row>
    <row r="49419" spans="3:18" x14ac:dyDescent="0.2">
      <c r="C49419"/>
      <c r="E49419"/>
      <c r="F49419"/>
      <c r="G49419"/>
      <c r="H49419"/>
      <c r="I49419"/>
      <c r="L49419"/>
      <c r="O49419"/>
      <c r="P49419"/>
      <c r="Q49419"/>
      <c r="R49419"/>
    </row>
    <row r="49420" spans="3:18" x14ac:dyDescent="0.2">
      <c r="C49420"/>
      <c r="E49420"/>
      <c r="F49420"/>
      <c r="G49420"/>
      <c r="H49420"/>
      <c r="I49420"/>
      <c r="L49420"/>
      <c r="O49420"/>
      <c r="P49420"/>
      <c r="Q49420"/>
      <c r="R49420"/>
    </row>
    <row r="49421" spans="3:18" x14ac:dyDescent="0.2">
      <c r="C49421"/>
      <c r="E49421"/>
      <c r="F49421"/>
      <c r="G49421"/>
      <c r="H49421"/>
      <c r="I49421"/>
      <c r="L49421"/>
      <c r="O49421"/>
      <c r="P49421"/>
      <c r="Q49421"/>
      <c r="R49421"/>
    </row>
    <row r="49422" spans="3:18" x14ac:dyDescent="0.2">
      <c r="C49422"/>
      <c r="E49422"/>
      <c r="F49422"/>
      <c r="G49422"/>
      <c r="H49422"/>
      <c r="I49422"/>
      <c r="L49422"/>
      <c r="O49422"/>
      <c r="P49422"/>
      <c r="Q49422"/>
      <c r="R49422"/>
    </row>
    <row r="49423" spans="3:18" x14ac:dyDescent="0.2">
      <c r="C49423"/>
      <c r="E49423"/>
      <c r="F49423"/>
      <c r="G49423"/>
      <c r="H49423"/>
      <c r="I49423"/>
      <c r="L49423"/>
      <c r="O49423"/>
      <c r="P49423"/>
      <c r="Q49423"/>
      <c r="R49423"/>
    </row>
    <row r="49424" spans="3:18" x14ac:dyDescent="0.2">
      <c r="C49424"/>
      <c r="E49424"/>
      <c r="F49424"/>
      <c r="G49424"/>
      <c r="H49424"/>
      <c r="I49424"/>
      <c r="L49424"/>
      <c r="O49424"/>
      <c r="P49424"/>
      <c r="Q49424"/>
      <c r="R49424"/>
    </row>
    <row r="49425" spans="3:18" x14ac:dyDescent="0.2">
      <c r="C49425"/>
      <c r="E49425"/>
      <c r="F49425"/>
      <c r="G49425"/>
      <c r="H49425"/>
      <c r="I49425"/>
      <c r="L49425"/>
      <c r="O49425"/>
      <c r="P49425"/>
      <c r="Q49425"/>
      <c r="R49425"/>
    </row>
    <row r="49426" spans="3:18" x14ac:dyDescent="0.2">
      <c r="C49426"/>
      <c r="E49426"/>
      <c r="F49426"/>
      <c r="G49426"/>
      <c r="H49426"/>
      <c r="I49426"/>
      <c r="L49426"/>
      <c r="O49426"/>
      <c r="P49426"/>
      <c r="Q49426"/>
      <c r="R49426"/>
    </row>
    <row r="49427" spans="3:18" x14ac:dyDescent="0.2">
      <c r="C49427"/>
      <c r="E49427"/>
      <c r="F49427"/>
      <c r="G49427"/>
      <c r="H49427"/>
      <c r="I49427"/>
      <c r="L49427"/>
      <c r="O49427"/>
      <c r="P49427"/>
      <c r="Q49427"/>
      <c r="R49427"/>
    </row>
    <row r="49428" spans="3:18" x14ac:dyDescent="0.2">
      <c r="C49428"/>
      <c r="E49428"/>
      <c r="F49428"/>
      <c r="G49428"/>
      <c r="H49428"/>
      <c r="I49428"/>
      <c r="L49428"/>
      <c r="O49428"/>
      <c r="P49428"/>
      <c r="Q49428"/>
      <c r="R49428"/>
    </row>
    <row r="49429" spans="3:18" x14ac:dyDescent="0.2">
      <c r="C49429"/>
      <c r="E49429"/>
      <c r="F49429"/>
      <c r="G49429"/>
      <c r="H49429"/>
      <c r="I49429"/>
      <c r="L49429"/>
      <c r="O49429"/>
      <c r="P49429"/>
      <c r="Q49429"/>
      <c r="R49429"/>
    </row>
    <row r="49430" spans="3:18" x14ac:dyDescent="0.2">
      <c r="C49430"/>
      <c r="E49430"/>
      <c r="F49430"/>
      <c r="G49430"/>
      <c r="H49430"/>
      <c r="I49430"/>
      <c r="L49430"/>
      <c r="O49430"/>
      <c r="P49430"/>
      <c r="Q49430"/>
      <c r="R49430"/>
    </row>
    <row r="49431" spans="3:18" x14ac:dyDescent="0.2">
      <c r="C49431"/>
      <c r="E49431"/>
      <c r="F49431"/>
      <c r="G49431"/>
      <c r="H49431"/>
      <c r="I49431"/>
      <c r="L49431"/>
      <c r="O49431"/>
      <c r="P49431"/>
      <c r="Q49431"/>
      <c r="R49431"/>
    </row>
    <row r="49432" spans="3:18" x14ac:dyDescent="0.2">
      <c r="C49432"/>
      <c r="E49432"/>
      <c r="F49432"/>
      <c r="G49432"/>
      <c r="H49432"/>
      <c r="I49432"/>
      <c r="L49432"/>
      <c r="O49432"/>
      <c r="P49432"/>
      <c r="Q49432"/>
      <c r="R49432"/>
    </row>
    <row r="49433" spans="3:18" x14ac:dyDescent="0.2">
      <c r="C49433"/>
      <c r="E49433"/>
      <c r="F49433"/>
      <c r="G49433"/>
      <c r="H49433"/>
      <c r="I49433"/>
      <c r="L49433"/>
      <c r="O49433"/>
      <c r="P49433"/>
      <c r="Q49433"/>
      <c r="R49433"/>
    </row>
    <row r="49434" spans="3:18" x14ac:dyDescent="0.2">
      <c r="C49434"/>
      <c r="E49434"/>
      <c r="F49434"/>
      <c r="G49434"/>
      <c r="H49434"/>
      <c r="I49434"/>
      <c r="L49434"/>
      <c r="O49434"/>
      <c r="P49434"/>
      <c r="Q49434"/>
      <c r="R49434"/>
    </row>
    <row r="49435" spans="3:18" x14ac:dyDescent="0.2">
      <c r="C49435"/>
      <c r="E49435"/>
      <c r="F49435"/>
      <c r="G49435"/>
      <c r="H49435"/>
      <c r="I49435"/>
      <c r="L49435"/>
      <c r="O49435"/>
      <c r="P49435"/>
      <c r="Q49435"/>
      <c r="R49435"/>
    </row>
    <row r="49436" spans="3:18" x14ac:dyDescent="0.2">
      <c r="C49436"/>
      <c r="E49436"/>
      <c r="F49436"/>
      <c r="G49436"/>
      <c r="H49436"/>
      <c r="I49436"/>
      <c r="L49436"/>
      <c r="O49436"/>
      <c r="P49436"/>
      <c r="Q49436"/>
      <c r="R49436"/>
    </row>
    <row r="49437" spans="3:18" x14ac:dyDescent="0.2">
      <c r="C49437"/>
      <c r="E49437"/>
      <c r="F49437"/>
      <c r="G49437"/>
      <c r="H49437"/>
      <c r="I49437"/>
      <c r="L49437"/>
      <c r="O49437"/>
      <c r="P49437"/>
      <c r="Q49437"/>
      <c r="R49437"/>
    </row>
    <row r="49438" spans="3:18" x14ac:dyDescent="0.2">
      <c r="C49438"/>
      <c r="E49438"/>
      <c r="F49438"/>
      <c r="G49438"/>
      <c r="H49438"/>
      <c r="I49438"/>
      <c r="L49438"/>
      <c r="O49438"/>
      <c r="P49438"/>
      <c r="Q49438"/>
      <c r="R49438"/>
    </row>
    <row r="49439" spans="3:18" x14ac:dyDescent="0.2">
      <c r="C49439"/>
      <c r="E49439"/>
      <c r="F49439"/>
      <c r="G49439"/>
      <c r="H49439"/>
      <c r="I49439"/>
      <c r="L49439"/>
      <c r="O49439"/>
      <c r="P49439"/>
      <c r="Q49439"/>
      <c r="R49439"/>
    </row>
    <row r="49440" spans="3:18" x14ac:dyDescent="0.2">
      <c r="C49440"/>
      <c r="E49440"/>
      <c r="F49440"/>
      <c r="G49440"/>
      <c r="H49440"/>
      <c r="I49440"/>
      <c r="L49440"/>
      <c r="O49440"/>
      <c r="P49440"/>
      <c r="Q49440"/>
      <c r="R49440"/>
    </row>
    <row r="49441" spans="3:18" x14ac:dyDescent="0.2">
      <c r="C49441"/>
      <c r="E49441"/>
      <c r="F49441"/>
      <c r="G49441"/>
      <c r="H49441"/>
      <c r="I49441"/>
      <c r="L49441"/>
      <c r="O49441"/>
      <c r="P49441"/>
      <c r="Q49441"/>
      <c r="R49441"/>
    </row>
    <row r="49442" spans="3:18" x14ac:dyDescent="0.2">
      <c r="C49442"/>
      <c r="E49442"/>
      <c r="F49442"/>
      <c r="G49442"/>
      <c r="H49442"/>
      <c r="I49442"/>
      <c r="L49442"/>
      <c r="O49442"/>
      <c r="P49442"/>
      <c r="Q49442"/>
      <c r="R49442"/>
    </row>
    <row r="49443" spans="3:18" x14ac:dyDescent="0.2">
      <c r="C49443"/>
      <c r="E49443"/>
      <c r="F49443"/>
      <c r="G49443"/>
      <c r="H49443"/>
      <c r="I49443"/>
      <c r="L49443"/>
      <c r="O49443"/>
      <c r="P49443"/>
      <c r="Q49443"/>
      <c r="R49443"/>
    </row>
    <row r="49444" spans="3:18" x14ac:dyDescent="0.2">
      <c r="C49444"/>
      <c r="E49444"/>
      <c r="F49444"/>
      <c r="G49444"/>
      <c r="H49444"/>
      <c r="I49444"/>
      <c r="L49444"/>
      <c r="O49444"/>
      <c r="P49444"/>
      <c r="Q49444"/>
      <c r="R49444"/>
    </row>
    <row r="49445" spans="3:18" x14ac:dyDescent="0.2">
      <c r="C49445"/>
      <c r="E49445"/>
      <c r="F49445"/>
      <c r="G49445"/>
      <c r="H49445"/>
      <c r="I49445"/>
      <c r="L49445"/>
      <c r="O49445"/>
      <c r="P49445"/>
      <c r="Q49445"/>
      <c r="R49445"/>
    </row>
    <row r="49446" spans="3:18" x14ac:dyDescent="0.2">
      <c r="C49446"/>
      <c r="E49446"/>
      <c r="F49446"/>
      <c r="G49446"/>
      <c r="H49446"/>
      <c r="I49446"/>
      <c r="L49446"/>
      <c r="O49446"/>
      <c r="P49446"/>
      <c r="Q49446"/>
      <c r="R49446"/>
    </row>
    <row r="49447" spans="3:18" x14ac:dyDescent="0.2">
      <c r="C49447"/>
      <c r="E49447"/>
      <c r="F49447"/>
      <c r="G49447"/>
      <c r="H49447"/>
      <c r="I49447"/>
      <c r="L49447"/>
      <c r="O49447"/>
      <c r="P49447"/>
      <c r="Q49447"/>
      <c r="R49447"/>
    </row>
    <row r="49448" spans="3:18" x14ac:dyDescent="0.2">
      <c r="C49448"/>
      <c r="E49448"/>
      <c r="F49448"/>
      <c r="G49448"/>
      <c r="H49448"/>
      <c r="I49448"/>
      <c r="L49448"/>
      <c r="O49448"/>
      <c r="P49448"/>
      <c r="Q49448"/>
      <c r="R49448"/>
    </row>
    <row r="49449" spans="3:18" x14ac:dyDescent="0.2">
      <c r="C49449"/>
      <c r="E49449"/>
      <c r="F49449"/>
      <c r="G49449"/>
      <c r="H49449"/>
      <c r="I49449"/>
      <c r="L49449"/>
      <c r="O49449"/>
      <c r="P49449"/>
      <c r="Q49449"/>
      <c r="R49449"/>
    </row>
    <row r="49450" spans="3:18" x14ac:dyDescent="0.2">
      <c r="C49450"/>
      <c r="E49450"/>
      <c r="F49450"/>
      <c r="G49450"/>
      <c r="H49450"/>
      <c r="I49450"/>
      <c r="L49450"/>
      <c r="O49450"/>
      <c r="P49450"/>
      <c r="Q49450"/>
      <c r="R49450"/>
    </row>
    <row r="49451" spans="3:18" x14ac:dyDescent="0.2">
      <c r="C49451"/>
      <c r="E49451"/>
      <c r="F49451"/>
      <c r="G49451"/>
      <c r="H49451"/>
      <c r="I49451"/>
      <c r="L49451"/>
      <c r="O49451"/>
      <c r="P49451"/>
      <c r="Q49451"/>
      <c r="R49451"/>
    </row>
    <row r="49452" spans="3:18" x14ac:dyDescent="0.2">
      <c r="C49452"/>
      <c r="E49452"/>
      <c r="F49452"/>
      <c r="G49452"/>
      <c r="H49452"/>
      <c r="I49452"/>
      <c r="L49452"/>
      <c r="O49452"/>
      <c r="P49452"/>
      <c r="Q49452"/>
      <c r="R49452"/>
    </row>
    <row r="49453" spans="3:18" x14ac:dyDescent="0.2">
      <c r="C49453"/>
      <c r="E49453"/>
      <c r="F49453"/>
      <c r="G49453"/>
      <c r="H49453"/>
      <c r="I49453"/>
      <c r="L49453"/>
      <c r="O49453"/>
      <c r="P49453"/>
      <c r="Q49453"/>
      <c r="R49453"/>
    </row>
    <row r="49454" spans="3:18" x14ac:dyDescent="0.2">
      <c r="C49454"/>
      <c r="E49454"/>
      <c r="F49454"/>
      <c r="G49454"/>
      <c r="H49454"/>
      <c r="I49454"/>
      <c r="L49454"/>
      <c r="O49454"/>
      <c r="P49454"/>
      <c r="Q49454"/>
      <c r="R49454"/>
    </row>
    <row r="49455" spans="3:18" x14ac:dyDescent="0.2">
      <c r="C49455"/>
      <c r="E49455"/>
      <c r="F49455"/>
      <c r="G49455"/>
      <c r="H49455"/>
      <c r="I49455"/>
      <c r="L49455"/>
      <c r="O49455"/>
      <c r="P49455"/>
      <c r="Q49455"/>
      <c r="R49455"/>
    </row>
    <row r="49456" spans="3:18" x14ac:dyDescent="0.2">
      <c r="C49456"/>
      <c r="E49456"/>
      <c r="F49456"/>
      <c r="G49456"/>
      <c r="H49456"/>
      <c r="I49456"/>
      <c r="L49456"/>
      <c r="O49456"/>
      <c r="P49456"/>
      <c r="Q49456"/>
      <c r="R49456"/>
    </row>
    <row r="49457" spans="3:18" x14ac:dyDescent="0.2">
      <c r="C49457"/>
      <c r="E49457"/>
      <c r="F49457"/>
      <c r="G49457"/>
      <c r="H49457"/>
      <c r="I49457"/>
      <c r="L49457"/>
      <c r="O49457"/>
      <c r="P49457"/>
      <c r="Q49457"/>
      <c r="R49457"/>
    </row>
    <row r="49458" spans="3:18" x14ac:dyDescent="0.2">
      <c r="C49458"/>
      <c r="E49458"/>
      <c r="F49458"/>
      <c r="G49458"/>
      <c r="H49458"/>
      <c r="I49458"/>
      <c r="L49458"/>
      <c r="O49458"/>
      <c r="P49458"/>
      <c r="Q49458"/>
      <c r="R49458"/>
    </row>
    <row r="49459" spans="3:18" x14ac:dyDescent="0.2">
      <c r="C49459"/>
      <c r="E49459"/>
      <c r="F49459"/>
      <c r="G49459"/>
      <c r="H49459"/>
      <c r="I49459"/>
      <c r="L49459"/>
      <c r="O49459"/>
      <c r="P49459"/>
      <c r="Q49459"/>
      <c r="R49459"/>
    </row>
    <row r="49460" spans="3:18" x14ac:dyDescent="0.2">
      <c r="C49460"/>
      <c r="E49460"/>
      <c r="F49460"/>
      <c r="G49460"/>
      <c r="H49460"/>
      <c r="I49460"/>
      <c r="L49460"/>
      <c r="O49460"/>
      <c r="P49460"/>
      <c r="Q49460"/>
      <c r="R49460"/>
    </row>
    <row r="49461" spans="3:18" x14ac:dyDescent="0.2">
      <c r="C49461"/>
      <c r="E49461"/>
      <c r="F49461"/>
      <c r="G49461"/>
      <c r="H49461"/>
      <c r="I49461"/>
      <c r="L49461"/>
      <c r="O49461"/>
      <c r="P49461"/>
      <c r="Q49461"/>
      <c r="R49461"/>
    </row>
    <row r="49462" spans="3:18" x14ac:dyDescent="0.2">
      <c r="C49462"/>
      <c r="E49462"/>
      <c r="F49462"/>
      <c r="G49462"/>
      <c r="H49462"/>
      <c r="I49462"/>
      <c r="L49462"/>
      <c r="O49462"/>
      <c r="P49462"/>
      <c r="Q49462"/>
      <c r="R49462"/>
    </row>
    <row r="49463" spans="3:18" x14ac:dyDescent="0.2">
      <c r="C49463"/>
      <c r="E49463"/>
      <c r="F49463"/>
      <c r="G49463"/>
      <c r="H49463"/>
      <c r="I49463"/>
      <c r="L49463"/>
      <c r="O49463"/>
      <c r="P49463"/>
      <c r="Q49463"/>
      <c r="R49463"/>
    </row>
    <row r="49464" spans="3:18" x14ac:dyDescent="0.2">
      <c r="C49464"/>
      <c r="E49464"/>
      <c r="F49464"/>
      <c r="G49464"/>
      <c r="H49464"/>
      <c r="I49464"/>
      <c r="L49464"/>
      <c r="O49464"/>
      <c r="P49464"/>
      <c r="Q49464"/>
      <c r="R49464"/>
    </row>
    <row r="49465" spans="3:18" x14ac:dyDescent="0.2">
      <c r="C49465"/>
      <c r="E49465"/>
      <c r="F49465"/>
      <c r="G49465"/>
      <c r="H49465"/>
      <c r="I49465"/>
      <c r="L49465"/>
      <c r="O49465"/>
      <c r="P49465"/>
      <c r="Q49465"/>
      <c r="R49465"/>
    </row>
    <row r="49466" spans="3:18" x14ac:dyDescent="0.2">
      <c r="C49466"/>
      <c r="E49466"/>
      <c r="F49466"/>
      <c r="G49466"/>
      <c r="H49466"/>
      <c r="I49466"/>
      <c r="L49466"/>
      <c r="O49466"/>
      <c r="P49466"/>
      <c r="Q49466"/>
      <c r="R49466"/>
    </row>
    <row r="49467" spans="3:18" x14ac:dyDescent="0.2">
      <c r="C49467"/>
      <c r="E49467"/>
      <c r="F49467"/>
      <c r="G49467"/>
      <c r="H49467"/>
      <c r="I49467"/>
      <c r="L49467"/>
      <c r="O49467"/>
      <c r="P49467"/>
      <c r="Q49467"/>
      <c r="R49467"/>
    </row>
    <row r="49468" spans="3:18" x14ac:dyDescent="0.2">
      <c r="C49468"/>
      <c r="E49468"/>
      <c r="F49468"/>
      <c r="G49468"/>
      <c r="H49468"/>
      <c r="I49468"/>
      <c r="L49468"/>
      <c r="O49468"/>
      <c r="P49468"/>
      <c r="Q49468"/>
      <c r="R49468"/>
    </row>
    <row r="49469" spans="3:18" x14ac:dyDescent="0.2">
      <c r="C49469"/>
      <c r="E49469"/>
      <c r="F49469"/>
      <c r="G49469"/>
      <c r="H49469"/>
      <c r="I49469"/>
      <c r="L49469"/>
      <c r="O49469"/>
      <c r="P49469"/>
      <c r="Q49469"/>
      <c r="R49469"/>
    </row>
    <row r="49470" spans="3:18" x14ac:dyDescent="0.2">
      <c r="C49470"/>
      <c r="E49470"/>
      <c r="F49470"/>
      <c r="G49470"/>
      <c r="H49470"/>
      <c r="I49470"/>
      <c r="L49470"/>
      <c r="O49470"/>
      <c r="P49470"/>
      <c r="Q49470"/>
      <c r="R49470"/>
    </row>
    <row r="49471" spans="3:18" x14ac:dyDescent="0.2">
      <c r="C49471"/>
      <c r="E49471"/>
      <c r="F49471"/>
      <c r="G49471"/>
      <c r="H49471"/>
      <c r="I49471"/>
      <c r="L49471"/>
      <c r="O49471"/>
      <c r="P49471"/>
      <c r="Q49471"/>
      <c r="R49471"/>
    </row>
    <row r="49472" spans="3:18" x14ac:dyDescent="0.2">
      <c r="C49472"/>
      <c r="E49472"/>
      <c r="F49472"/>
      <c r="G49472"/>
      <c r="H49472"/>
      <c r="I49472"/>
      <c r="L49472"/>
      <c r="O49472"/>
      <c r="P49472"/>
      <c r="Q49472"/>
      <c r="R49472"/>
    </row>
    <row r="49473" spans="3:18" x14ac:dyDescent="0.2">
      <c r="C49473"/>
      <c r="E49473"/>
      <c r="F49473"/>
      <c r="G49473"/>
      <c r="H49473"/>
      <c r="I49473"/>
      <c r="L49473"/>
      <c r="O49473"/>
      <c r="P49473"/>
      <c r="Q49473"/>
      <c r="R49473"/>
    </row>
    <row r="49474" spans="3:18" x14ac:dyDescent="0.2">
      <c r="C49474"/>
      <c r="E49474"/>
      <c r="F49474"/>
      <c r="G49474"/>
      <c r="H49474"/>
      <c r="I49474"/>
      <c r="L49474"/>
      <c r="O49474"/>
      <c r="P49474"/>
      <c r="Q49474"/>
      <c r="R49474"/>
    </row>
    <row r="49475" spans="3:18" x14ac:dyDescent="0.2">
      <c r="C49475"/>
      <c r="E49475"/>
      <c r="F49475"/>
      <c r="G49475"/>
      <c r="H49475"/>
      <c r="I49475"/>
      <c r="L49475"/>
      <c r="O49475"/>
      <c r="P49475"/>
      <c r="Q49475"/>
      <c r="R49475"/>
    </row>
    <row r="49476" spans="3:18" x14ac:dyDescent="0.2">
      <c r="C49476"/>
      <c r="E49476"/>
      <c r="F49476"/>
      <c r="G49476"/>
      <c r="H49476"/>
      <c r="I49476"/>
      <c r="L49476"/>
      <c r="O49476"/>
      <c r="P49476"/>
      <c r="Q49476"/>
      <c r="R49476"/>
    </row>
    <row r="49477" spans="3:18" x14ac:dyDescent="0.2">
      <c r="C49477"/>
      <c r="E49477"/>
      <c r="F49477"/>
      <c r="G49477"/>
      <c r="H49477"/>
      <c r="I49477"/>
      <c r="L49477"/>
      <c r="O49477"/>
      <c r="P49477"/>
      <c r="Q49477"/>
      <c r="R49477"/>
    </row>
    <row r="49478" spans="3:18" x14ac:dyDescent="0.2">
      <c r="C49478"/>
      <c r="E49478"/>
      <c r="F49478"/>
      <c r="G49478"/>
      <c r="H49478"/>
      <c r="I49478"/>
      <c r="L49478"/>
      <c r="O49478"/>
      <c r="P49478"/>
      <c r="Q49478"/>
      <c r="R49478"/>
    </row>
    <row r="49479" spans="3:18" x14ac:dyDescent="0.2">
      <c r="C49479"/>
      <c r="E49479"/>
      <c r="F49479"/>
      <c r="G49479"/>
      <c r="H49479"/>
      <c r="I49479"/>
      <c r="L49479"/>
      <c r="O49479"/>
      <c r="P49479"/>
      <c r="Q49479"/>
      <c r="R49479"/>
    </row>
    <row r="49480" spans="3:18" x14ac:dyDescent="0.2">
      <c r="C49480"/>
      <c r="E49480"/>
      <c r="F49480"/>
      <c r="G49480"/>
      <c r="H49480"/>
      <c r="I49480"/>
      <c r="L49480"/>
      <c r="O49480"/>
      <c r="P49480"/>
      <c r="Q49480"/>
      <c r="R49480"/>
    </row>
    <row r="49481" spans="3:18" x14ac:dyDescent="0.2">
      <c r="C49481"/>
      <c r="E49481"/>
      <c r="F49481"/>
      <c r="G49481"/>
      <c r="H49481"/>
      <c r="I49481"/>
      <c r="L49481"/>
      <c r="O49481"/>
      <c r="P49481"/>
      <c r="Q49481"/>
      <c r="R49481"/>
    </row>
    <row r="49482" spans="3:18" x14ac:dyDescent="0.2">
      <c r="C49482"/>
      <c r="E49482"/>
      <c r="F49482"/>
      <c r="G49482"/>
      <c r="H49482"/>
      <c r="I49482"/>
      <c r="L49482"/>
      <c r="O49482"/>
      <c r="P49482"/>
      <c r="Q49482"/>
      <c r="R49482"/>
    </row>
    <row r="49483" spans="3:18" x14ac:dyDescent="0.2">
      <c r="C49483"/>
      <c r="E49483"/>
      <c r="F49483"/>
      <c r="G49483"/>
      <c r="H49483"/>
      <c r="I49483"/>
      <c r="L49483"/>
      <c r="O49483"/>
      <c r="P49483"/>
      <c r="Q49483"/>
      <c r="R49483"/>
    </row>
    <row r="49484" spans="3:18" x14ac:dyDescent="0.2">
      <c r="C49484"/>
      <c r="E49484"/>
      <c r="F49484"/>
      <c r="G49484"/>
      <c r="H49484"/>
      <c r="I49484"/>
      <c r="L49484"/>
      <c r="O49484"/>
      <c r="P49484"/>
      <c r="Q49484"/>
      <c r="R49484"/>
    </row>
    <row r="49485" spans="3:18" x14ac:dyDescent="0.2">
      <c r="C49485"/>
      <c r="E49485"/>
      <c r="F49485"/>
      <c r="G49485"/>
      <c r="H49485"/>
      <c r="I49485"/>
      <c r="L49485"/>
      <c r="O49485"/>
      <c r="P49485"/>
      <c r="Q49485"/>
      <c r="R49485"/>
    </row>
    <row r="49486" spans="3:18" x14ac:dyDescent="0.2">
      <c r="C49486"/>
      <c r="E49486"/>
      <c r="F49486"/>
      <c r="G49486"/>
      <c r="H49486"/>
      <c r="I49486"/>
      <c r="L49486"/>
      <c r="O49486"/>
      <c r="P49486"/>
      <c r="Q49486"/>
      <c r="R49486"/>
    </row>
    <row r="49487" spans="3:18" x14ac:dyDescent="0.2">
      <c r="C49487"/>
      <c r="E49487"/>
      <c r="F49487"/>
      <c r="G49487"/>
      <c r="H49487"/>
      <c r="I49487"/>
      <c r="L49487"/>
      <c r="O49487"/>
      <c r="P49487"/>
      <c r="Q49487"/>
      <c r="R49487"/>
    </row>
    <row r="49488" spans="3:18" x14ac:dyDescent="0.2">
      <c r="C49488"/>
      <c r="E49488"/>
      <c r="F49488"/>
      <c r="G49488"/>
      <c r="H49488"/>
      <c r="I49488"/>
      <c r="L49488"/>
      <c r="O49488"/>
      <c r="P49488"/>
      <c r="Q49488"/>
      <c r="R49488"/>
    </row>
    <row r="49489" spans="3:18" x14ac:dyDescent="0.2">
      <c r="C49489"/>
      <c r="E49489"/>
      <c r="F49489"/>
      <c r="G49489"/>
      <c r="H49489"/>
      <c r="I49489"/>
      <c r="L49489"/>
      <c r="O49489"/>
      <c r="P49489"/>
      <c r="Q49489"/>
      <c r="R49489"/>
    </row>
    <row r="49490" spans="3:18" x14ac:dyDescent="0.2">
      <c r="C49490"/>
      <c r="E49490"/>
      <c r="F49490"/>
      <c r="G49490"/>
      <c r="H49490"/>
      <c r="I49490"/>
      <c r="L49490"/>
      <c r="O49490"/>
      <c r="P49490"/>
      <c r="Q49490"/>
      <c r="R49490"/>
    </row>
    <row r="49491" spans="3:18" x14ac:dyDescent="0.2">
      <c r="C49491"/>
      <c r="E49491"/>
      <c r="F49491"/>
      <c r="G49491"/>
      <c r="H49491"/>
      <c r="I49491"/>
      <c r="L49491"/>
      <c r="O49491"/>
      <c r="P49491"/>
      <c r="Q49491"/>
      <c r="R49491"/>
    </row>
    <row r="49492" spans="3:18" x14ac:dyDescent="0.2">
      <c r="C49492"/>
      <c r="E49492"/>
      <c r="F49492"/>
      <c r="G49492"/>
      <c r="H49492"/>
      <c r="I49492"/>
      <c r="L49492"/>
      <c r="O49492"/>
      <c r="P49492"/>
      <c r="Q49492"/>
      <c r="R49492"/>
    </row>
    <row r="49493" spans="3:18" x14ac:dyDescent="0.2">
      <c r="C49493"/>
      <c r="E49493"/>
      <c r="F49493"/>
      <c r="G49493"/>
      <c r="H49493"/>
      <c r="I49493"/>
      <c r="L49493"/>
      <c r="O49493"/>
      <c r="P49493"/>
      <c r="Q49493"/>
      <c r="R49493"/>
    </row>
    <row r="49494" spans="3:18" x14ac:dyDescent="0.2">
      <c r="C49494"/>
      <c r="E49494"/>
      <c r="F49494"/>
      <c r="G49494"/>
      <c r="H49494"/>
      <c r="I49494"/>
      <c r="L49494"/>
      <c r="O49494"/>
      <c r="P49494"/>
      <c r="Q49494"/>
      <c r="R49494"/>
    </row>
    <row r="49495" spans="3:18" x14ac:dyDescent="0.2">
      <c r="C49495"/>
      <c r="E49495"/>
      <c r="F49495"/>
      <c r="G49495"/>
      <c r="H49495"/>
      <c r="I49495"/>
      <c r="L49495"/>
      <c r="O49495"/>
      <c r="P49495"/>
      <c r="Q49495"/>
      <c r="R49495"/>
    </row>
    <row r="49496" spans="3:18" x14ac:dyDescent="0.2">
      <c r="C49496"/>
      <c r="E49496"/>
      <c r="F49496"/>
      <c r="G49496"/>
      <c r="H49496"/>
      <c r="I49496"/>
      <c r="L49496"/>
      <c r="O49496"/>
      <c r="P49496"/>
      <c r="Q49496"/>
      <c r="R49496"/>
    </row>
    <row r="49497" spans="3:18" x14ac:dyDescent="0.2">
      <c r="C49497"/>
      <c r="E49497"/>
      <c r="F49497"/>
      <c r="G49497"/>
      <c r="H49497"/>
      <c r="I49497"/>
      <c r="L49497"/>
      <c r="O49497"/>
      <c r="P49497"/>
      <c r="Q49497"/>
      <c r="R49497"/>
    </row>
    <row r="49498" spans="3:18" x14ac:dyDescent="0.2">
      <c r="C49498"/>
      <c r="E49498"/>
      <c r="F49498"/>
      <c r="G49498"/>
      <c r="H49498"/>
      <c r="I49498"/>
      <c r="L49498"/>
      <c r="O49498"/>
      <c r="P49498"/>
      <c r="Q49498"/>
      <c r="R49498"/>
    </row>
    <row r="49499" spans="3:18" x14ac:dyDescent="0.2">
      <c r="C49499"/>
      <c r="E49499"/>
      <c r="F49499"/>
      <c r="G49499"/>
      <c r="H49499"/>
      <c r="I49499"/>
      <c r="L49499"/>
      <c r="O49499"/>
      <c r="P49499"/>
      <c r="Q49499"/>
      <c r="R49499"/>
    </row>
    <row r="49500" spans="3:18" x14ac:dyDescent="0.2">
      <c r="C49500"/>
      <c r="E49500"/>
      <c r="F49500"/>
      <c r="G49500"/>
      <c r="H49500"/>
      <c r="I49500"/>
      <c r="L49500"/>
      <c r="O49500"/>
      <c r="P49500"/>
      <c r="Q49500"/>
      <c r="R49500"/>
    </row>
    <row r="49501" spans="3:18" x14ac:dyDescent="0.2">
      <c r="C49501"/>
      <c r="E49501"/>
      <c r="F49501"/>
      <c r="G49501"/>
      <c r="H49501"/>
      <c r="I49501"/>
      <c r="L49501"/>
      <c r="O49501"/>
      <c r="P49501"/>
      <c r="Q49501"/>
      <c r="R49501"/>
    </row>
    <row r="49502" spans="3:18" x14ac:dyDescent="0.2">
      <c r="C49502"/>
      <c r="E49502"/>
      <c r="F49502"/>
      <c r="G49502"/>
      <c r="H49502"/>
      <c r="I49502"/>
      <c r="L49502"/>
      <c r="O49502"/>
      <c r="P49502"/>
      <c r="Q49502"/>
      <c r="R49502"/>
    </row>
    <row r="49503" spans="3:18" x14ac:dyDescent="0.2">
      <c r="C49503"/>
      <c r="E49503"/>
      <c r="F49503"/>
      <c r="G49503"/>
      <c r="H49503"/>
      <c r="I49503"/>
      <c r="L49503"/>
      <c r="O49503"/>
      <c r="P49503"/>
      <c r="Q49503"/>
      <c r="R49503"/>
    </row>
    <row r="49504" spans="3:18" x14ac:dyDescent="0.2">
      <c r="C49504"/>
      <c r="E49504"/>
      <c r="F49504"/>
      <c r="G49504"/>
      <c r="H49504"/>
      <c r="I49504"/>
      <c r="L49504"/>
      <c r="O49504"/>
      <c r="P49504"/>
      <c r="Q49504"/>
      <c r="R49504"/>
    </row>
    <row r="49505" spans="3:18" x14ac:dyDescent="0.2">
      <c r="C49505"/>
      <c r="E49505"/>
      <c r="F49505"/>
      <c r="G49505"/>
      <c r="H49505"/>
      <c r="I49505"/>
      <c r="L49505"/>
      <c r="O49505"/>
      <c r="P49505"/>
      <c r="Q49505"/>
      <c r="R49505"/>
    </row>
    <row r="49506" spans="3:18" x14ac:dyDescent="0.2">
      <c r="C49506"/>
      <c r="E49506"/>
      <c r="F49506"/>
      <c r="G49506"/>
      <c r="H49506"/>
      <c r="I49506"/>
      <c r="L49506"/>
      <c r="O49506"/>
      <c r="P49506"/>
      <c r="Q49506"/>
      <c r="R49506"/>
    </row>
    <row r="49507" spans="3:18" x14ac:dyDescent="0.2">
      <c r="C49507"/>
      <c r="E49507"/>
      <c r="F49507"/>
      <c r="G49507"/>
      <c r="H49507"/>
      <c r="I49507"/>
      <c r="L49507"/>
      <c r="O49507"/>
      <c r="P49507"/>
      <c r="Q49507"/>
      <c r="R49507"/>
    </row>
    <row r="49508" spans="3:18" x14ac:dyDescent="0.2">
      <c r="C49508"/>
      <c r="E49508"/>
      <c r="F49508"/>
      <c r="G49508"/>
      <c r="H49508"/>
      <c r="I49508"/>
      <c r="L49508"/>
      <c r="O49508"/>
      <c r="P49508"/>
      <c r="Q49508"/>
      <c r="R49508"/>
    </row>
    <row r="49509" spans="3:18" x14ac:dyDescent="0.2">
      <c r="C49509"/>
      <c r="E49509"/>
      <c r="F49509"/>
      <c r="G49509"/>
      <c r="H49509"/>
      <c r="I49509"/>
      <c r="L49509"/>
      <c r="O49509"/>
      <c r="P49509"/>
      <c r="Q49509"/>
      <c r="R49509"/>
    </row>
    <row r="49510" spans="3:18" x14ac:dyDescent="0.2">
      <c r="C49510"/>
      <c r="E49510"/>
      <c r="F49510"/>
      <c r="G49510"/>
      <c r="H49510"/>
      <c r="I49510"/>
      <c r="L49510"/>
      <c r="O49510"/>
      <c r="P49510"/>
      <c r="Q49510"/>
      <c r="R49510"/>
    </row>
    <row r="49511" spans="3:18" x14ac:dyDescent="0.2">
      <c r="C49511"/>
      <c r="E49511"/>
      <c r="F49511"/>
      <c r="G49511"/>
      <c r="H49511"/>
      <c r="I49511"/>
      <c r="L49511"/>
      <c r="O49511"/>
      <c r="P49511"/>
      <c r="Q49511"/>
      <c r="R49511"/>
    </row>
    <row r="49512" spans="3:18" x14ac:dyDescent="0.2">
      <c r="C49512"/>
      <c r="E49512"/>
      <c r="F49512"/>
      <c r="G49512"/>
      <c r="H49512"/>
      <c r="I49512"/>
      <c r="L49512"/>
      <c r="O49512"/>
      <c r="P49512"/>
      <c r="Q49512"/>
      <c r="R49512"/>
    </row>
    <row r="49513" spans="3:18" x14ac:dyDescent="0.2">
      <c r="C49513"/>
      <c r="E49513"/>
      <c r="F49513"/>
      <c r="G49513"/>
      <c r="H49513"/>
      <c r="I49513"/>
      <c r="L49513"/>
      <c r="O49513"/>
      <c r="P49513"/>
      <c r="Q49513"/>
      <c r="R49513"/>
    </row>
    <row r="49514" spans="3:18" x14ac:dyDescent="0.2">
      <c r="C49514"/>
      <c r="E49514"/>
      <c r="F49514"/>
      <c r="G49514"/>
      <c r="H49514"/>
      <c r="I49514"/>
      <c r="L49514"/>
      <c r="O49514"/>
      <c r="P49514"/>
      <c r="Q49514"/>
      <c r="R49514"/>
    </row>
    <row r="49515" spans="3:18" x14ac:dyDescent="0.2">
      <c r="C49515"/>
      <c r="E49515"/>
      <c r="F49515"/>
      <c r="G49515"/>
      <c r="H49515"/>
      <c r="I49515"/>
      <c r="L49515"/>
      <c r="O49515"/>
      <c r="P49515"/>
      <c r="Q49515"/>
      <c r="R49515"/>
    </row>
    <row r="49516" spans="3:18" x14ac:dyDescent="0.2">
      <c r="C49516"/>
      <c r="E49516"/>
      <c r="F49516"/>
      <c r="G49516"/>
      <c r="H49516"/>
      <c r="I49516"/>
      <c r="L49516"/>
      <c r="O49516"/>
      <c r="P49516"/>
      <c r="Q49516"/>
      <c r="R49516"/>
    </row>
    <row r="49517" spans="3:18" x14ac:dyDescent="0.2">
      <c r="C49517"/>
      <c r="E49517"/>
      <c r="F49517"/>
      <c r="G49517"/>
      <c r="H49517"/>
      <c r="I49517"/>
      <c r="L49517"/>
      <c r="O49517"/>
      <c r="P49517"/>
      <c r="Q49517"/>
      <c r="R49517"/>
    </row>
    <row r="49518" spans="3:18" x14ac:dyDescent="0.2">
      <c r="C49518"/>
      <c r="E49518"/>
      <c r="F49518"/>
      <c r="G49518"/>
      <c r="H49518"/>
      <c r="I49518"/>
      <c r="L49518"/>
      <c r="O49518"/>
      <c r="P49518"/>
      <c r="Q49518"/>
      <c r="R49518"/>
    </row>
    <row r="49519" spans="3:18" x14ac:dyDescent="0.2">
      <c r="C49519"/>
      <c r="E49519"/>
      <c r="F49519"/>
      <c r="G49519"/>
      <c r="H49519"/>
      <c r="I49519"/>
      <c r="L49519"/>
      <c r="O49519"/>
      <c r="P49519"/>
      <c r="Q49519"/>
      <c r="R49519"/>
    </row>
    <row r="49520" spans="3:18" x14ac:dyDescent="0.2">
      <c r="C49520"/>
      <c r="E49520"/>
      <c r="F49520"/>
      <c r="G49520"/>
      <c r="H49520"/>
      <c r="I49520"/>
      <c r="L49520"/>
      <c r="O49520"/>
      <c r="P49520"/>
      <c r="Q49520"/>
      <c r="R49520"/>
    </row>
    <row r="49521" spans="3:18" x14ac:dyDescent="0.2">
      <c r="C49521"/>
      <c r="E49521"/>
      <c r="F49521"/>
      <c r="G49521"/>
      <c r="H49521"/>
      <c r="I49521"/>
      <c r="L49521"/>
      <c r="O49521"/>
      <c r="P49521"/>
      <c r="Q49521"/>
      <c r="R49521"/>
    </row>
    <row r="49522" spans="3:18" x14ac:dyDescent="0.2">
      <c r="C49522"/>
      <c r="E49522"/>
      <c r="F49522"/>
      <c r="G49522"/>
      <c r="H49522"/>
      <c r="I49522"/>
      <c r="L49522"/>
      <c r="O49522"/>
      <c r="P49522"/>
      <c r="Q49522"/>
      <c r="R49522"/>
    </row>
    <row r="49523" spans="3:18" x14ac:dyDescent="0.2">
      <c r="C49523"/>
      <c r="E49523"/>
      <c r="F49523"/>
      <c r="G49523"/>
      <c r="H49523"/>
      <c r="I49523"/>
      <c r="L49523"/>
      <c r="O49523"/>
      <c r="P49523"/>
      <c r="Q49523"/>
      <c r="R49523"/>
    </row>
    <row r="49524" spans="3:18" x14ac:dyDescent="0.2">
      <c r="C49524"/>
      <c r="E49524"/>
      <c r="F49524"/>
      <c r="G49524"/>
      <c r="H49524"/>
      <c r="I49524"/>
      <c r="L49524"/>
      <c r="O49524"/>
      <c r="P49524"/>
      <c r="Q49524"/>
      <c r="R49524"/>
    </row>
    <row r="49525" spans="3:18" x14ac:dyDescent="0.2">
      <c r="C49525"/>
      <c r="E49525"/>
      <c r="F49525"/>
      <c r="G49525"/>
      <c r="H49525"/>
      <c r="I49525"/>
      <c r="L49525"/>
      <c r="O49525"/>
      <c r="P49525"/>
      <c r="Q49525"/>
      <c r="R49525"/>
    </row>
    <row r="49526" spans="3:18" x14ac:dyDescent="0.2">
      <c r="C49526"/>
      <c r="E49526"/>
      <c r="F49526"/>
      <c r="G49526"/>
      <c r="H49526"/>
      <c r="I49526"/>
      <c r="L49526"/>
      <c r="O49526"/>
      <c r="P49526"/>
      <c r="Q49526"/>
      <c r="R49526"/>
    </row>
    <row r="49527" spans="3:18" x14ac:dyDescent="0.2">
      <c r="C49527"/>
      <c r="E49527"/>
      <c r="F49527"/>
      <c r="G49527"/>
      <c r="H49527"/>
      <c r="I49527"/>
      <c r="L49527"/>
      <c r="O49527"/>
      <c r="P49527"/>
      <c r="Q49527"/>
      <c r="R49527"/>
    </row>
    <row r="49528" spans="3:18" x14ac:dyDescent="0.2">
      <c r="C49528"/>
      <c r="E49528"/>
      <c r="F49528"/>
      <c r="G49528"/>
      <c r="H49528"/>
      <c r="I49528"/>
      <c r="L49528"/>
      <c r="O49528"/>
      <c r="P49528"/>
      <c r="Q49528"/>
      <c r="R49528"/>
    </row>
    <row r="49529" spans="3:18" x14ac:dyDescent="0.2">
      <c r="C49529"/>
      <c r="E49529"/>
      <c r="F49529"/>
      <c r="G49529"/>
      <c r="H49529"/>
      <c r="I49529"/>
      <c r="L49529"/>
      <c r="O49529"/>
      <c r="P49529"/>
      <c r="Q49529"/>
      <c r="R49529"/>
    </row>
    <row r="49530" spans="3:18" x14ac:dyDescent="0.2">
      <c r="C49530"/>
      <c r="E49530"/>
      <c r="F49530"/>
      <c r="G49530"/>
      <c r="H49530"/>
      <c r="I49530"/>
      <c r="L49530"/>
      <c r="O49530"/>
      <c r="P49530"/>
      <c r="Q49530"/>
      <c r="R49530"/>
    </row>
    <row r="49531" spans="3:18" x14ac:dyDescent="0.2">
      <c r="C49531"/>
      <c r="E49531"/>
      <c r="F49531"/>
      <c r="G49531"/>
      <c r="H49531"/>
      <c r="I49531"/>
      <c r="L49531"/>
      <c r="O49531"/>
      <c r="P49531"/>
      <c r="Q49531"/>
      <c r="R49531"/>
    </row>
    <row r="49532" spans="3:18" x14ac:dyDescent="0.2">
      <c r="C49532"/>
      <c r="E49532"/>
      <c r="F49532"/>
      <c r="G49532"/>
      <c r="H49532"/>
      <c r="I49532"/>
      <c r="L49532"/>
      <c r="O49532"/>
      <c r="P49532"/>
      <c r="Q49532"/>
      <c r="R49532"/>
    </row>
    <row r="49533" spans="3:18" x14ac:dyDescent="0.2">
      <c r="C49533"/>
      <c r="E49533"/>
      <c r="F49533"/>
      <c r="G49533"/>
      <c r="H49533"/>
      <c r="I49533"/>
      <c r="L49533"/>
      <c r="O49533"/>
      <c r="P49533"/>
      <c r="Q49533"/>
      <c r="R49533"/>
    </row>
    <row r="49534" spans="3:18" x14ac:dyDescent="0.2">
      <c r="C49534"/>
      <c r="E49534"/>
      <c r="F49534"/>
      <c r="G49534"/>
      <c r="H49534"/>
      <c r="I49534"/>
      <c r="L49534"/>
      <c r="O49534"/>
      <c r="P49534"/>
      <c r="Q49534"/>
      <c r="R49534"/>
    </row>
    <row r="49535" spans="3:18" x14ac:dyDescent="0.2">
      <c r="C49535"/>
      <c r="E49535"/>
      <c r="F49535"/>
      <c r="G49535"/>
      <c r="H49535"/>
      <c r="I49535"/>
      <c r="L49535"/>
      <c r="O49535"/>
      <c r="P49535"/>
      <c r="Q49535"/>
      <c r="R49535"/>
    </row>
    <row r="49536" spans="3:18" x14ac:dyDescent="0.2">
      <c r="C49536"/>
      <c r="E49536"/>
      <c r="F49536"/>
      <c r="G49536"/>
      <c r="H49536"/>
      <c r="I49536"/>
      <c r="L49536"/>
      <c r="O49536"/>
      <c r="P49536"/>
      <c r="Q49536"/>
      <c r="R49536"/>
    </row>
    <row r="49537" spans="3:18" x14ac:dyDescent="0.2">
      <c r="C49537"/>
      <c r="E49537"/>
      <c r="F49537"/>
      <c r="G49537"/>
      <c r="H49537"/>
      <c r="I49537"/>
      <c r="L49537"/>
      <c r="O49537"/>
      <c r="P49537"/>
      <c r="Q49537"/>
      <c r="R49537"/>
    </row>
    <row r="49538" spans="3:18" x14ac:dyDescent="0.2">
      <c r="C49538"/>
      <c r="E49538"/>
      <c r="F49538"/>
      <c r="G49538"/>
      <c r="H49538"/>
      <c r="I49538"/>
      <c r="L49538"/>
      <c r="O49538"/>
      <c r="P49538"/>
      <c r="Q49538"/>
      <c r="R49538"/>
    </row>
    <row r="49539" spans="3:18" x14ac:dyDescent="0.2">
      <c r="C49539"/>
      <c r="E49539"/>
      <c r="F49539"/>
      <c r="G49539"/>
      <c r="H49539"/>
      <c r="I49539"/>
      <c r="L49539"/>
      <c r="O49539"/>
      <c r="P49539"/>
      <c r="Q49539"/>
      <c r="R49539"/>
    </row>
    <row r="49540" spans="3:18" x14ac:dyDescent="0.2">
      <c r="C49540"/>
      <c r="E49540"/>
      <c r="F49540"/>
      <c r="G49540"/>
      <c r="H49540"/>
      <c r="I49540"/>
      <c r="L49540"/>
      <c r="O49540"/>
      <c r="P49540"/>
      <c r="Q49540"/>
      <c r="R49540"/>
    </row>
    <row r="49541" spans="3:18" x14ac:dyDescent="0.2">
      <c r="C49541"/>
      <c r="E49541"/>
      <c r="F49541"/>
      <c r="G49541"/>
      <c r="H49541"/>
      <c r="I49541"/>
      <c r="L49541"/>
      <c r="O49541"/>
      <c r="P49541"/>
      <c r="Q49541"/>
      <c r="R49541"/>
    </row>
    <row r="49542" spans="3:18" x14ac:dyDescent="0.2">
      <c r="C49542"/>
      <c r="E49542"/>
      <c r="F49542"/>
      <c r="G49542"/>
      <c r="H49542"/>
      <c r="I49542"/>
      <c r="L49542"/>
      <c r="O49542"/>
      <c r="P49542"/>
      <c r="Q49542"/>
      <c r="R49542"/>
    </row>
    <row r="49543" spans="3:18" x14ac:dyDescent="0.2">
      <c r="C49543"/>
      <c r="E49543"/>
      <c r="F49543"/>
      <c r="G49543"/>
      <c r="H49543"/>
      <c r="I49543"/>
      <c r="L49543"/>
      <c r="O49543"/>
      <c r="P49543"/>
      <c r="Q49543"/>
      <c r="R49543"/>
    </row>
    <row r="49544" spans="3:18" x14ac:dyDescent="0.2">
      <c r="C49544"/>
      <c r="E49544"/>
      <c r="F49544"/>
      <c r="G49544"/>
      <c r="H49544"/>
      <c r="I49544"/>
      <c r="L49544"/>
      <c r="O49544"/>
      <c r="P49544"/>
      <c r="Q49544"/>
      <c r="R49544"/>
    </row>
    <row r="49545" spans="3:18" x14ac:dyDescent="0.2">
      <c r="C49545"/>
      <c r="E49545"/>
      <c r="F49545"/>
      <c r="G49545"/>
      <c r="H49545"/>
      <c r="I49545"/>
      <c r="L49545"/>
      <c r="O49545"/>
      <c r="P49545"/>
      <c r="Q49545"/>
      <c r="R49545"/>
    </row>
    <row r="49546" spans="3:18" x14ac:dyDescent="0.2">
      <c r="C49546"/>
      <c r="E49546"/>
      <c r="F49546"/>
      <c r="G49546"/>
      <c r="H49546"/>
      <c r="I49546"/>
      <c r="L49546"/>
      <c r="O49546"/>
      <c r="P49546"/>
      <c r="Q49546"/>
      <c r="R49546"/>
    </row>
    <row r="49547" spans="3:18" x14ac:dyDescent="0.2">
      <c r="C49547"/>
      <c r="E49547"/>
      <c r="F49547"/>
      <c r="G49547"/>
      <c r="H49547"/>
      <c r="I49547"/>
      <c r="L49547"/>
      <c r="O49547"/>
      <c r="P49547"/>
      <c r="Q49547"/>
      <c r="R49547"/>
    </row>
    <row r="49548" spans="3:18" x14ac:dyDescent="0.2">
      <c r="C49548"/>
      <c r="E49548"/>
      <c r="F49548"/>
      <c r="G49548"/>
      <c r="H49548"/>
      <c r="I49548"/>
      <c r="L49548"/>
      <c r="O49548"/>
      <c r="P49548"/>
      <c r="Q49548"/>
      <c r="R49548"/>
    </row>
    <row r="49549" spans="3:18" x14ac:dyDescent="0.2">
      <c r="C49549"/>
      <c r="E49549"/>
      <c r="F49549"/>
      <c r="G49549"/>
      <c r="H49549"/>
      <c r="I49549"/>
      <c r="L49549"/>
      <c r="O49549"/>
      <c r="P49549"/>
      <c r="Q49549"/>
      <c r="R49549"/>
    </row>
    <row r="49550" spans="3:18" x14ac:dyDescent="0.2">
      <c r="C49550"/>
      <c r="E49550"/>
      <c r="F49550"/>
      <c r="G49550"/>
      <c r="H49550"/>
      <c r="I49550"/>
      <c r="L49550"/>
      <c r="O49550"/>
      <c r="P49550"/>
      <c r="Q49550"/>
      <c r="R49550"/>
    </row>
    <row r="49551" spans="3:18" x14ac:dyDescent="0.2">
      <c r="C49551"/>
      <c r="E49551"/>
      <c r="F49551"/>
      <c r="G49551"/>
      <c r="H49551"/>
      <c r="I49551"/>
      <c r="L49551"/>
      <c r="O49551"/>
      <c r="P49551"/>
      <c r="Q49551"/>
      <c r="R49551"/>
    </row>
    <row r="49552" spans="3:18" x14ac:dyDescent="0.2">
      <c r="C49552"/>
      <c r="E49552"/>
      <c r="F49552"/>
      <c r="G49552"/>
      <c r="H49552"/>
      <c r="I49552"/>
      <c r="L49552"/>
      <c r="O49552"/>
      <c r="P49552"/>
      <c r="Q49552"/>
      <c r="R49552"/>
    </row>
    <row r="49553" spans="3:18" x14ac:dyDescent="0.2">
      <c r="C49553"/>
      <c r="E49553"/>
      <c r="F49553"/>
      <c r="G49553"/>
      <c r="H49553"/>
      <c r="I49553"/>
      <c r="L49553"/>
      <c r="O49553"/>
      <c r="P49553"/>
      <c r="Q49553"/>
      <c r="R49553"/>
    </row>
    <row r="49554" spans="3:18" x14ac:dyDescent="0.2">
      <c r="C49554"/>
      <c r="E49554"/>
      <c r="F49554"/>
      <c r="G49554"/>
      <c r="H49554"/>
      <c r="I49554"/>
      <c r="L49554"/>
      <c r="O49554"/>
      <c r="P49554"/>
      <c r="Q49554"/>
      <c r="R49554"/>
    </row>
    <row r="49555" spans="3:18" x14ac:dyDescent="0.2">
      <c r="C49555"/>
      <c r="E49555"/>
      <c r="F49555"/>
      <c r="G49555"/>
      <c r="H49555"/>
      <c r="I49555"/>
      <c r="L49555"/>
      <c r="O49555"/>
      <c r="P49555"/>
      <c r="Q49555"/>
      <c r="R49555"/>
    </row>
    <row r="49556" spans="3:18" x14ac:dyDescent="0.2">
      <c r="C49556"/>
      <c r="E49556"/>
      <c r="F49556"/>
      <c r="G49556"/>
      <c r="H49556"/>
      <c r="I49556"/>
      <c r="L49556"/>
      <c r="O49556"/>
      <c r="P49556"/>
      <c r="Q49556"/>
      <c r="R49556"/>
    </row>
    <row r="49557" spans="3:18" x14ac:dyDescent="0.2">
      <c r="C49557"/>
      <c r="E49557"/>
      <c r="F49557"/>
      <c r="G49557"/>
      <c r="H49557"/>
      <c r="I49557"/>
      <c r="L49557"/>
      <c r="O49557"/>
      <c r="P49557"/>
      <c r="Q49557"/>
      <c r="R49557"/>
    </row>
    <row r="49558" spans="3:18" x14ac:dyDescent="0.2">
      <c r="C49558"/>
      <c r="E49558"/>
      <c r="F49558"/>
      <c r="G49558"/>
      <c r="H49558"/>
      <c r="I49558"/>
      <c r="L49558"/>
      <c r="O49558"/>
      <c r="P49558"/>
      <c r="Q49558"/>
      <c r="R49558"/>
    </row>
    <row r="49559" spans="3:18" x14ac:dyDescent="0.2">
      <c r="C49559"/>
      <c r="E49559"/>
      <c r="F49559"/>
      <c r="G49559"/>
      <c r="H49559"/>
      <c r="I49559"/>
      <c r="L49559"/>
      <c r="O49559"/>
      <c r="P49559"/>
      <c r="Q49559"/>
      <c r="R49559"/>
    </row>
    <row r="49560" spans="3:18" x14ac:dyDescent="0.2">
      <c r="C49560"/>
      <c r="E49560"/>
      <c r="F49560"/>
      <c r="G49560"/>
      <c r="H49560"/>
      <c r="I49560"/>
      <c r="L49560"/>
      <c r="O49560"/>
      <c r="P49560"/>
      <c r="Q49560"/>
      <c r="R49560"/>
    </row>
    <row r="49561" spans="3:18" x14ac:dyDescent="0.2">
      <c r="C49561"/>
      <c r="E49561"/>
      <c r="F49561"/>
      <c r="G49561"/>
      <c r="H49561"/>
      <c r="I49561"/>
      <c r="L49561"/>
      <c r="O49561"/>
      <c r="P49561"/>
      <c r="Q49561"/>
      <c r="R49561"/>
    </row>
    <row r="49562" spans="3:18" x14ac:dyDescent="0.2">
      <c r="C49562"/>
      <c r="E49562"/>
      <c r="F49562"/>
      <c r="G49562"/>
      <c r="H49562"/>
      <c r="I49562"/>
      <c r="L49562"/>
      <c r="O49562"/>
      <c r="P49562"/>
      <c r="Q49562"/>
      <c r="R49562"/>
    </row>
    <row r="49563" spans="3:18" x14ac:dyDescent="0.2">
      <c r="C49563"/>
      <c r="E49563"/>
      <c r="F49563"/>
      <c r="G49563"/>
      <c r="H49563"/>
      <c r="I49563"/>
      <c r="L49563"/>
      <c r="O49563"/>
      <c r="P49563"/>
      <c r="Q49563"/>
      <c r="R49563"/>
    </row>
    <row r="49564" spans="3:18" x14ac:dyDescent="0.2">
      <c r="C49564"/>
      <c r="E49564"/>
      <c r="F49564"/>
      <c r="G49564"/>
      <c r="H49564"/>
      <c r="I49564"/>
      <c r="L49564"/>
      <c r="O49564"/>
      <c r="P49564"/>
      <c r="Q49564"/>
      <c r="R49564"/>
    </row>
    <row r="49565" spans="3:18" x14ac:dyDescent="0.2">
      <c r="C49565"/>
      <c r="E49565"/>
      <c r="F49565"/>
      <c r="G49565"/>
      <c r="H49565"/>
      <c r="I49565"/>
      <c r="L49565"/>
      <c r="O49565"/>
      <c r="P49565"/>
      <c r="Q49565"/>
      <c r="R49565"/>
    </row>
    <row r="49566" spans="3:18" x14ac:dyDescent="0.2">
      <c r="C49566"/>
      <c r="E49566"/>
      <c r="F49566"/>
      <c r="G49566"/>
      <c r="H49566"/>
      <c r="I49566"/>
      <c r="L49566"/>
      <c r="O49566"/>
      <c r="P49566"/>
      <c r="Q49566"/>
      <c r="R49566"/>
    </row>
    <row r="49567" spans="3:18" x14ac:dyDescent="0.2">
      <c r="C49567"/>
      <c r="E49567"/>
      <c r="F49567"/>
      <c r="G49567"/>
      <c r="H49567"/>
      <c r="I49567"/>
      <c r="L49567"/>
      <c r="O49567"/>
      <c r="P49567"/>
      <c r="Q49567"/>
      <c r="R49567"/>
    </row>
    <row r="49568" spans="3:18" x14ac:dyDescent="0.2">
      <c r="C49568"/>
      <c r="E49568"/>
      <c r="F49568"/>
      <c r="G49568"/>
      <c r="H49568"/>
      <c r="I49568"/>
      <c r="L49568"/>
      <c r="O49568"/>
      <c r="P49568"/>
      <c r="Q49568"/>
      <c r="R49568"/>
    </row>
    <row r="49569" spans="3:18" x14ac:dyDescent="0.2">
      <c r="C49569"/>
      <c r="E49569"/>
      <c r="F49569"/>
      <c r="G49569"/>
      <c r="H49569"/>
      <c r="I49569"/>
      <c r="L49569"/>
      <c r="O49569"/>
      <c r="P49569"/>
      <c r="Q49569"/>
      <c r="R49569"/>
    </row>
    <row r="49570" spans="3:18" x14ac:dyDescent="0.2">
      <c r="C49570"/>
      <c r="E49570"/>
      <c r="F49570"/>
      <c r="G49570"/>
      <c r="H49570"/>
      <c r="I49570"/>
      <c r="L49570"/>
      <c r="O49570"/>
      <c r="P49570"/>
      <c r="Q49570"/>
      <c r="R49570"/>
    </row>
    <row r="49571" spans="3:18" x14ac:dyDescent="0.2">
      <c r="C49571"/>
      <c r="E49571"/>
      <c r="F49571"/>
      <c r="G49571"/>
      <c r="H49571"/>
      <c r="I49571"/>
      <c r="L49571"/>
      <c r="O49571"/>
      <c r="P49571"/>
      <c r="Q49571"/>
      <c r="R49571"/>
    </row>
    <row r="49572" spans="3:18" x14ac:dyDescent="0.2">
      <c r="C49572"/>
      <c r="E49572"/>
      <c r="F49572"/>
      <c r="G49572"/>
      <c r="H49572"/>
      <c r="I49572"/>
      <c r="L49572"/>
      <c r="O49572"/>
      <c r="P49572"/>
      <c r="Q49572"/>
      <c r="R49572"/>
    </row>
    <row r="49573" spans="3:18" x14ac:dyDescent="0.2">
      <c r="C49573"/>
      <c r="E49573"/>
      <c r="F49573"/>
      <c r="G49573"/>
      <c r="H49573"/>
      <c r="I49573"/>
      <c r="L49573"/>
      <c r="O49573"/>
      <c r="P49573"/>
      <c r="Q49573"/>
      <c r="R49573"/>
    </row>
    <row r="49574" spans="3:18" x14ac:dyDescent="0.2">
      <c r="C49574"/>
      <c r="E49574"/>
      <c r="F49574"/>
      <c r="G49574"/>
      <c r="H49574"/>
      <c r="I49574"/>
      <c r="L49574"/>
      <c r="O49574"/>
      <c r="P49574"/>
      <c r="Q49574"/>
      <c r="R49574"/>
    </row>
    <row r="49575" spans="3:18" x14ac:dyDescent="0.2">
      <c r="C49575"/>
      <c r="E49575"/>
      <c r="F49575"/>
      <c r="G49575"/>
      <c r="H49575"/>
      <c r="I49575"/>
      <c r="L49575"/>
      <c r="O49575"/>
      <c r="P49575"/>
      <c r="Q49575"/>
      <c r="R49575"/>
    </row>
    <row r="49576" spans="3:18" x14ac:dyDescent="0.2">
      <c r="C49576"/>
      <c r="E49576"/>
      <c r="F49576"/>
      <c r="G49576"/>
      <c r="H49576"/>
      <c r="I49576"/>
      <c r="L49576"/>
      <c r="O49576"/>
      <c r="P49576"/>
      <c r="Q49576"/>
      <c r="R49576"/>
    </row>
    <row r="49577" spans="3:18" x14ac:dyDescent="0.2">
      <c r="C49577"/>
      <c r="E49577"/>
      <c r="F49577"/>
      <c r="G49577"/>
      <c r="H49577"/>
      <c r="I49577"/>
      <c r="L49577"/>
      <c r="O49577"/>
      <c r="P49577"/>
      <c r="Q49577"/>
      <c r="R49577"/>
    </row>
    <row r="49578" spans="3:18" x14ac:dyDescent="0.2">
      <c r="C49578"/>
      <c r="E49578"/>
      <c r="F49578"/>
      <c r="G49578"/>
      <c r="H49578"/>
      <c r="I49578"/>
      <c r="L49578"/>
      <c r="O49578"/>
      <c r="P49578"/>
      <c r="Q49578"/>
      <c r="R49578"/>
    </row>
    <row r="49579" spans="3:18" x14ac:dyDescent="0.2">
      <c r="C49579"/>
      <c r="E49579"/>
      <c r="F49579"/>
      <c r="G49579"/>
      <c r="H49579"/>
      <c r="I49579"/>
      <c r="L49579"/>
      <c r="O49579"/>
      <c r="P49579"/>
      <c r="Q49579"/>
      <c r="R49579"/>
    </row>
    <row r="49580" spans="3:18" x14ac:dyDescent="0.2">
      <c r="C49580"/>
      <c r="E49580"/>
      <c r="F49580"/>
      <c r="G49580"/>
      <c r="H49580"/>
      <c r="I49580"/>
      <c r="L49580"/>
      <c r="O49580"/>
      <c r="P49580"/>
      <c r="Q49580"/>
      <c r="R49580"/>
    </row>
    <row r="49581" spans="3:18" x14ac:dyDescent="0.2">
      <c r="C49581"/>
      <c r="E49581"/>
      <c r="F49581"/>
      <c r="G49581"/>
      <c r="H49581"/>
      <c r="I49581"/>
      <c r="L49581"/>
      <c r="O49581"/>
      <c r="P49581"/>
      <c r="Q49581"/>
      <c r="R49581"/>
    </row>
    <row r="49582" spans="3:18" x14ac:dyDescent="0.2">
      <c r="C49582"/>
      <c r="E49582"/>
      <c r="F49582"/>
      <c r="G49582"/>
      <c r="H49582"/>
      <c r="I49582"/>
      <c r="L49582"/>
      <c r="O49582"/>
      <c r="P49582"/>
      <c r="Q49582"/>
      <c r="R49582"/>
    </row>
    <row r="49583" spans="3:18" x14ac:dyDescent="0.2">
      <c r="C49583"/>
      <c r="E49583"/>
      <c r="F49583"/>
      <c r="G49583"/>
      <c r="H49583"/>
      <c r="I49583"/>
      <c r="L49583"/>
      <c r="O49583"/>
      <c r="P49583"/>
      <c r="Q49583"/>
      <c r="R49583"/>
    </row>
    <row r="49584" spans="3:18" x14ac:dyDescent="0.2">
      <c r="C49584"/>
      <c r="E49584"/>
      <c r="F49584"/>
      <c r="G49584"/>
      <c r="H49584"/>
      <c r="I49584"/>
      <c r="L49584"/>
      <c r="O49584"/>
      <c r="P49584"/>
      <c r="Q49584"/>
      <c r="R49584"/>
    </row>
    <row r="49585" spans="3:18" x14ac:dyDescent="0.2">
      <c r="C49585"/>
      <c r="E49585"/>
      <c r="F49585"/>
      <c r="G49585"/>
      <c r="H49585"/>
      <c r="I49585"/>
      <c r="L49585"/>
      <c r="O49585"/>
      <c r="P49585"/>
      <c r="Q49585"/>
      <c r="R49585"/>
    </row>
    <row r="49586" spans="3:18" x14ac:dyDescent="0.2">
      <c r="C49586"/>
      <c r="E49586"/>
      <c r="F49586"/>
      <c r="G49586"/>
      <c r="H49586"/>
      <c r="I49586"/>
      <c r="L49586"/>
      <c r="O49586"/>
      <c r="P49586"/>
      <c r="Q49586"/>
      <c r="R49586"/>
    </row>
    <row r="49587" spans="3:18" x14ac:dyDescent="0.2">
      <c r="C49587"/>
      <c r="E49587"/>
      <c r="F49587"/>
      <c r="G49587"/>
      <c r="H49587"/>
      <c r="I49587"/>
      <c r="L49587"/>
      <c r="O49587"/>
      <c r="P49587"/>
      <c r="Q49587"/>
      <c r="R49587"/>
    </row>
    <row r="49588" spans="3:18" x14ac:dyDescent="0.2">
      <c r="C49588"/>
      <c r="E49588"/>
      <c r="F49588"/>
      <c r="G49588"/>
      <c r="H49588"/>
      <c r="I49588"/>
      <c r="L49588"/>
      <c r="O49588"/>
      <c r="P49588"/>
      <c r="Q49588"/>
      <c r="R49588"/>
    </row>
    <row r="49589" spans="3:18" x14ac:dyDescent="0.2">
      <c r="C49589"/>
      <c r="E49589"/>
      <c r="F49589"/>
      <c r="G49589"/>
      <c r="H49589"/>
      <c r="I49589"/>
      <c r="L49589"/>
      <c r="O49589"/>
      <c r="P49589"/>
      <c r="Q49589"/>
      <c r="R49589"/>
    </row>
    <row r="49590" spans="3:18" x14ac:dyDescent="0.2">
      <c r="C49590"/>
      <c r="E49590"/>
      <c r="F49590"/>
      <c r="G49590"/>
      <c r="H49590"/>
      <c r="I49590"/>
      <c r="L49590"/>
      <c r="O49590"/>
      <c r="P49590"/>
      <c r="Q49590"/>
      <c r="R49590"/>
    </row>
    <row r="49591" spans="3:18" x14ac:dyDescent="0.2">
      <c r="C49591"/>
      <c r="E49591"/>
      <c r="F49591"/>
      <c r="G49591"/>
      <c r="H49591"/>
      <c r="I49591"/>
      <c r="L49591"/>
      <c r="O49591"/>
      <c r="P49591"/>
      <c r="Q49591"/>
      <c r="R49591"/>
    </row>
    <row r="49592" spans="3:18" x14ac:dyDescent="0.2">
      <c r="C49592"/>
      <c r="E49592"/>
      <c r="F49592"/>
      <c r="G49592"/>
      <c r="H49592"/>
      <c r="I49592"/>
      <c r="L49592"/>
      <c r="O49592"/>
      <c r="P49592"/>
      <c r="Q49592"/>
      <c r="R49592"/>
    </row>
    <row r="49593" spans="3:18" x14ac:dyDescent="0.2">
      <c r="C49593"/>
      <c r="E49593"/>
      <c r="F49593"/>
      <c r="G49593"/>
      <c r="H49593"/>
      <c r="I49593"/>
      <c r="L49593"/>
      <c r="O49593"/>
      <c r="P49593"/>
      <c r="Q49593"/>
      <c r="R49593"/>
    </row>
    <row r="49594" spans="3:18" x14ac:dyDescent="0.2">
      <c r="C49594"/>
      <c r="E49594"/>
      <c r="F49594"/>
      <c r="G49594"/>
      <c r="H49594"/>
      <c r="I49594"/>
      <c r="L49594"/>
      <c r="O49594"/>
      <c r="P49594"/>
      <c r="Q49594"/>
      <c r="R49594"/>
    </row>
    <row r="49595" spans="3:18" x14ac:dyDescent="0.2">
      <c r="C49595"/>
      <c r="E49595"/>
      <c r="F49595"/>
      <c r="G49595"/>
      <c r="H49595"/>
      <c r="I49595"/>
      <c r="L49595"/>
      <c r="O49595"/>
      <c r="P49595"/>
      <c r="Q49595"/>
      <c r="R49595"/>
    </row>
    <row r="49596" spans="3:18" x14ac:dyDescent="0.2">
      <c r="C49596"/>
      <c r="E49596"/>
      <c r="F49596"/>
      <c r="G49596"/>
      <c r="H49596"/>
      <c r="I49596"/>
      <c r="L49596"/>
      <c r="O49596"/>
      <c r="P49596"/>
      <c r="Q49596"/>
      <c r="R49596"/>
    </row>
    <row r="49597" spans="3:18" x14ac:dyDescent="0.2">
      <c r="C49597"/>
      <c r="E49597"/>
      <c r="F49597"/>
      <c r="G49597"/>
      <c r="H49597"/>
      <c r="I49597"/>
      <c r="L49597"/>
      <c r="O49597"/>
      <c r="P49597"/>
      <c r="Q49597"/>
      <c r="R49597"/>
    </row>
    <row r="49598" spans="3:18" x14ac:dyDescent="0.2">
      <c r="C49598"/>
      <c r="E49598"/>
      <c r="F49598"/>
      <c r="G49598"/>
      <c r="H49598"/>
      <c r="I49598"/>
      <c r="L49598"/>
      <c r="O49598"/>
      <c r="P49598"/>
      <c r="Q49598"/>
      <c r="R49598"/>
    </row>
    <row r="49599" spans="3:18" x14ac:dyDescent="0.2">
      <c r="C49599"/>
      <c r="E49599"/>
      <c r="F49599"/>
      <c r="G49599"/>
      <c r="H49599"/>
      <c r="I49599"/>
      <c r="L49599"/>
      <c r="O49599"/>
      <c r="P49599"/>
      <c r="Q49599"/>
      <c r="R49599"/>
    </row>
    <row r="49600" spans="3:18" x14ac:dyDescent="0.2">
      <c r="C49600"/>
      <c r="E49600"/>
      <c r="F49600"/>
      <c r="G49600"/>
      <c r="H49600"/>
      <c r="I49600"/>
      <c r="L49600"/>
      <c r="O49600"/>
      <c r="P49600"/>
      <c r="Q49600"/>
      <c r="R49600"/>
    </row>
    <row r="49601" spans="3:18" x14ac:dyDescent="0.2">
      <c r="C49601"/>
      <c r="E49601"/>
      <c r="F49601"/>
      <c r="G49601"/>
      <c r="H49601"/>
      <c r="I49601"/>
      <c r="L49601"/>
      <c r="O49601"/>
      <c r="P49601"/>
      <c r="Q49601"/>
      <c r="R49601"/>
    </row>
    <row r="49602" spans="3:18" x14ac:dyDescent="0.2">
      <c r="C49602"/>
      <c r="E49602"/>
      <c r="F49602"/>
      <c r="G49602"/>
      <c r="H49602"/>
      <c r="I49602"/>
      <c r="L49602"/>
      <c r="O49602"/>
      <c r="P49602"/>
      <c r="Q49602"/>
      <c r="R49602"/>
    </row>
    <row r="49603" spans="3:18" x14ac:dyDescent="0.2">
      <c r="C49603"/>
      <c r="E49603"/>
      <c r="F49603"/>
      <c r="G49603"/>
      <c r="H49603"/>
      <c r="I49603"/>
      <c r="L49603"/>
      <c r="O49603"/>
      <c r="P49603"/>
      <c r="Q49603"/>
      <c r="R49603"/>
    </row>
    <row r="49604" spans="3:18" x14ac:dyDescent="0.2">
      <c r="C49604"/>
      <c r="E49604"/>
      <c r="F49604"/>
      <c r="G49604"/>
      <c r="H49604"/>
      <c r="I49604"/>
      <c r="L49604"/>
      <c r="O49604"/>
      <c r="P49604"/>
      <c r="Q49604"/>
      <c r="R49604"/>
    </row>
    <row r="49605" spans="3:18" x14ac:dyDescent="0.2">
      <c r="C49605"/>
      <c r="E49605"/>
      <c r="F49605"/>
      <c r="G49605"/>
      <c r="H49605"/>
      <c r="I49605"/>
      <c r="L49605"/>
      <c r="O49605"/>
      <c r="P49605"/>
      <c r="Q49605"/>
      <c r="R49605"/>
    </row>
    <row r="49606" spans="3:18" x14ac:dyDescent="0.2">
      <c r="C49606"/>
      <c r="E49606"/>
      <c r="F49606"/>
      <c r="G49606"/>
      <c r="H49606"/>
      <c r="I49606"/>
      <c r="L49606"/>
      <c r="O49606"/>
      <c r="P49606"/>
      <c r="Q49606"/>
      <c r="R49606"/>
    </row>
    <row r="49607" spans="3:18" x14ac:dyDescent="0.2">
      <c r="C49607"/>
      <c r="E49607"/>
      <c r="F49607"/>
      <c r="G49607"/>
      <c r="H49607"/>
      <c r="I49607"/>
      <c r="L49607"/>
      <c r="O49607"/>
      <c r="P49607"/>
      <c r="Q49607"/>
      <c r="R49607"/>
    </row>
    <row r="49608" spans="3:18" x14ac:dyDescent="0.2">
      <c r="C49608"/>
      <c r="E49608"/>
      <c r="F49608"/>
      <c r="G49608"/>
      <c r="H49608"/>
      <c r="I49608"/>
      <c r="L49608"/>
      <c r="O49608"/>
      <c r="P49608"/>
      <c r="Q49608"/>
      <c r="R49608"/>
    </row>
    <row r="49609" spans="3:18" x14ac:dyDescent="0.2">
      <c r="C49609"/>
      <c r="E49609"/>
      <c r="F49609"/>
      <c r="G49609"/>
      <c r="H49609"/>
      <c r="I49609"/>
      <c r="L49609"/>
      <c r="O49609"/>
      <c r="P49609"/>
      <c r="Q49609"/>
      <c r="R49609"/>
    </row>
    <row r="49610" spans="3:18" x14ac:dyDescent="0.2">
      <c r="C49610"/>
      <c r="E49610"/>
      <c r="F49610"/>
      <c r="G49610"/>
      <c r="H49610"/>
      <c r="I49610"/>
      <c r="L49610"/>
      <c r="O49610"/>
      <c r="P49610"/>
      <c r="Q49610"/>
      <c r="R49610"/>
    </row>
    <row r="49611" spans="3:18" x14ac:dyDescent="0.2">
      <c r="C49611"/>
      <c r="E49611"/>
      <c r="F49611"/>
      <c r="G49611"/>
      <c r="H49611"/>
      <c r="I49611"/>
      <c r="L49611"/>
      <c r="O49611"/>
      <c r="P49611"/>
      <c r="Q49611"/>
      <c r="R49611"/>
    </row>
    <row r="49612" spans="3:18" x14ac:dyDescent="0.2">
      <c r="C49612"/>
      <c r="E49612"/>
      <c r="F49612"/>
      <c r="G49612"/>
      <c r="H49612"/>
      <c r="I49612"/>
      <c r="L49612"/>
      <c r="O49612"/>
      <c r="P49612"/>
      <c r="Q49612"/>
      <c r="R49612"/>
    </row>
    <row r="49613" spans="3:18" x14ac:dyDescent="0.2">
      <c r="C49613"/>
      <c r="E49613"/>
      <c r="F49613"/>
      <c r="G49613"/>
      <c r="H49613"/>
      <c r="I49613"/>
      <c r="L49613"/>
      <c r="O49613"/>
      <c r="P49613"/>
      <c r="Q49613"/>
      <c r="R49613"/>
    </row>
    <row r="49614" spans="3:18" x14ac:dyDescent="0.2">
      <c r="C49614"/>
      <c r="E49614"/>
      <c r="F49614"/>
      <c r="G49614"/>
      <c r="H49614"/>
      <c r="I49614"/>
      <c r="L49614"/>
      <c r="O49614"/>
      <c r="P49614"/>
      <c r="Q49614"/>
      <c r="R49614"/>
    </row>
    <row r="49615" spans="3:18" x14ac:dyDescent="0.2">
      <c r="C49615"/>
      <c r="E49615"/>
      <c r="F49615"/>
      <c r="G49615"/>
      <c r="H49615"/>
      <c r="I49615"/>
      <c r="L49615"/>
      <c r="O49615"/>
      <c r="P49615"/>
      <c r="Q49615"/>
      <c r="R49615"/>
    </row>
    <row r="49616" spans="3:18" x14ac:dyDescent="0.2">
      <c r="C49616"/>
      <c r="E49616"/>
      <c r="F49616"/>
      <c r="G49616"/>
      <c r="H49616"/>
      <c r="I49616"/>
      <c r="L49616"/>
      <c r="O49616"/>
      <c r="P49616"/>
      <c r="Q49616"/>
      <c r="R49616"/>
    </row>
    <row r="49617" spans="3:18" x14ac:dyDescent="0.2">
      <c r="C49617"/>
      <c r="E49617"/>
      <c r="F49617"/>
      <c r="G49617"/>
      <c r="H49617"/>
      <c r="I49617"/>
      <c r="L49617"/>
      <c r="O49617"/>
      <c r="P49617"/>
      <c r="Q49617"/>
      <c r="R49617"/>
    </row>
    <row r="49618" spans="3:18" x14ac:dyDescent="0.2">
      <c r="C49618"/>
      <c r="E49618"/>
      <c r="F49618"/>
      <c r="G49618"/>
      <c r="H49618"/>
      <c r="I49618"/>
      <c r="L49618"/>
      <c r="O49618"/>
      <c r="P49618"/>
      <c r="Q49618"/>
      <c r="R49618"/>
    </row>
    <row r="49619" spans="3:18" x14ac:dyDescent="0.2">
      <c r="C49619"/>
      <c r="E49619"/>
      <c r="F49619"/>
      <c r="G49619"/>
      <c r="H49619"/>
      <c r="I49619"/>
      <c r="L49619"/>
      <c r="O49619"/>
      <c r="P49619"/>
      <c r="Q49619"/>
      <c r="R49619"/>
    </row>
    <row r="49620" spans="3:18" x14ac:dyDescent="0.2">
      <c r="C49620"/>
      <c r="E49620"/>
      <c r="F49620"/>
      <c r="G49620"/>
      <c r="H49620"/>
      <c r="I49620"/>
      <c r="L49620"/>
      <c r="O49620"/>
      <c r="P49620"/>
      <c r="Q49620"/>
      <c r="R49620"/>
    </row>
    <row r="49621" spans="3:18" x14ac:dyDescent="0.2">
      <c r="C49621"/>
      <c r="E49621"/>
      <c r="F49621"/>
      <c r="G49621"/>
      <c r="H49621"/>
      <c r="I49621"/>
      <c r="L49621"/>
      <c r="O49621"/>
      <c r="P49621"/>
      <c r="Q49621"/>
      <c r="R49621"/>
    </row>
    <row r="49622" spans="3:18" x14ac:dyDescent="0.2">
      <c r="C49622"/>
      <c r="E49622"/>
      <c r="F49622"/>
      <c r="G49622"/>
      <c r="H49622"/>
      <c r="I49622"/>
      <c r="L49622"/>
      <c r="O49622"/>
      <c r="P49622"/>
      <c r="Q49622"/>
      <c r="R49622"/>
    </row>
    <row r="49623" spans="3:18" x14ac:dyDescent="0.2">
      <c r="C49623"/>
      <c r="E49623"/>
      <c r="F49623"/>
      <c r="G49623"/>
      <c r="H49623"/>
      <c r="I49623"/>
      <c r="L49623"/>
      <c r="O49623"/>
      <c r="P49623"/>
      <c r="Q49623"/>
      <c r="R49623"/>
    </row>
    <row r="49624" spans="3:18" x14ac:dyDescent="0.2">
      <c r="C49624"/>
      <c r="E49624"/>
      <c r="F49624"/>
      <c r="G49624"/>
      <c r="H49624"/>
      <c r="I49624"/>
      <c r="L49624"/>
      <c r="O49624"/>
      <c r="P49624"/>
      <c r="Q49624"/>
      <c r="R49624"/>
    </row>
    <row r="49625" spans="3:18" x14ac:dyDescent="0.2">
      <c r="C49625"/>
      <c r="E49625"/>
      <c r="F49625"/>
      <c r="G49625"/>
      <c r="H49625"/>
      <c r="I49625"/>
      <c r="L49625"/>
      <c r="O49625"/>
      <c r="P49625"/>
      <c r="Q49625"/>
      <c r="R49625"/>
    </row>
    <row r="49626" spans="3:18" x14ac:dyDescent="0.2">
      <c r="C49626"/>
      <c r="E49626"/>
      <c r="F49626"/>
      <c r="G49626"/>
      <c r="H49626"/>
      <c r="I49626"/>
      <c r="L49626"/>
      <c r="O49626"/>
      <c r="P49626"/>
      <c r="Q49626"/>
      <c r="R49626"/>
    </row>
    <row r="49627" spans="3:18" x14ac:dyDescent="0.2">
      <c r="C49627"/>
      <c r="E49627"/>
      <c r="F49627"/>
      <c r="G49627"/>
      <c r="H49627"/>
      <c r="I49627"/>
      <c r="L49627"/>
      <c r="O49627"/>
      <c r="P49627"/>
      <c r="Q49627"/>
      <c r="R49627"/>
    </row>
    <row r="49628" spans="3:18" x14ac:dyDescent="0.2">
      <c r="C49628"/>
      <c r="E49628"/>
      <c r="F49628"/>
      <c r="G49628"/>
      <c r="H49628"/>
      <c r="I49628"/>
      <c r="L49628"/>
      <c r="O49628"/>
      <c r="P49628"/>
      <c r="Q49628"/>
      <c r="R49628"/>
    </row>
    <row r="49629" spans="3:18" x14ac:dyDescent="0.2">
      <c r="C49629"/>
      <c r="E49629"/>
      <c r="F49629"/>
      <c r="G49629"/>
      <c r="H49629"/>
      <c r="I49629"/>
      <c r="L49629"/>
      <c r="O49629"/>
      <c r="P49629"/>
      <c r="Q49629"/>
      <c r="R49629"/>
    </row>
    <row r="49630" spans="3:18" x14ac:dyDescent="0.2">
      <c r="C49630"/>
      <c r="E49630"/>
      <c r="F49630"/>
      <c r="G49630"/>
      <c r="H49630"/>
      <c r="I49630"/>
      <c r="L49630"/>
      <c r="O49630"/>
      <c r="P49630"/>
      <c r="Q49630"/>
      <c r="R49630"/>
    </row>
    <row r="49631" spans="3:18" x14ac:dyDescent="0.2">
      <c r="C49631"/>
      <c r="E49631"/>
      <c r="F49631"/>
      <c r="G49631"/>
      <c r="H49631"/>
      <c r="I49631"/>
      <c r="L49631"/>
      <c r="O49631"/>
      <c r="P49631"/>
      <c r="Q49631"/>
      <c r="R49631"/>
    </row>
    <row r="49632" spans="3:18" x14ac:dyDescent="0.2">
      <c r="C49632"/>
      <c r="E49632"/>
      <c r="F49632"/>
      <c r="G49632"/>
      <c r="H49632"/>
      <c r="I49632"/>
      <c r="L49632"/>
      <c r="O49632"/>
      <c r="P49632"/>
      <c r="Q49632"/>
      <c r="R49632"/>
    </row>
    <row r="49633" spans="3:18" x14ac:dyDescent="0.2">
      <c r="C49633"/>
      <c r="E49633"/>
      <c r="F49633"/>
      <c r="G49633"/>
      <c r="H49633"/>
      <c r="I49633"/>
      <c r="L49633"/>
      <c r="O49633"/>
      <c r="P49633"/>
      <c r="Q49633"/>
      <c r="R49633"/>
    </row>
    <row r="49634" spans="3:18" x14ac:dyDescent="0.2">
      <c r="C49634"/>
      <c r="E49634"/>
      <c r="F49634"/>
      <c r="G49634"/>
      <c r="H49634"/>
      <c r="I49634"/>
      <c r="L49634"/>
      <c r="O49634"/>
      <c r="P49634"/>
      <c r="Q49634"/>
      <c r="R49634"/>
    </row>
    <row r="49635" spans="3:18" x14ac:dyDescent="0.2">
      <c r="C49635"/>
      <c r="E49635"/>
      <c r="F49635"/>
      <c r="G49635"/>
      <c r="H49635"/>
      <c r="I49635"/>
      <c r="L49635"/>
      <c r="O49635"/>
      <c r="P49635"/>
      <c r="Q49635"/>
      <c r="R49635"/>
    </row>
    <row r="49636" spans="3:18" x14ac:dyDescent="0.2">
      <c r="C49636"/>
      <c r="E49636"/>
      <c r="F49636"/>
      <c r="G49636"/>
      <c r="H49636"/>
      <c r="I49636"/>
      <c r="L49636"/>
      <c r="O49636"/>
      <c r="P49636"/>
      <c r="Q49636"/>
      <c r="R49636"/>
    </row>
    <row r="49637" spans="3:18" x14ac:dyDescent="0.2">
      <c r="C49637"/>
      <c r="E49637"/>
      <c r="F49637"/>
      <c r="G49637"/>
      <c r="H49637"/>
      <c r="I49637"/>
      <c r="L49637"/>
      <c r="O49637"/>
      <c r="P49637"/>
      <c r="Q49637"/>
      <c r="R49637"/>
    </row>
    <row r="49638" spans="3:18" x14ac:dyDescent="0.2">
      <c r="C49638"/>
      <c r="E49638"/>
      <c r="F49638"/>
      <c r="G49638"/>
      <c r="H49638"/>
      <c r="I49638"/>
      <c r="L49638"/>
      <c r="O49638"/>
      <c r="P49638"/>
      <c r="Q49638"/>
      <c r="R49638"/>
    </row>
    <row r="49639" spans="3:18" x14ac:dyDescent="0.2">
      <c r="C49639"/>
      <c r="E49639"/>
      <c r="F49639"/>
      <c r="G49639"/>
      <c r="H49639"/>
      <c r="I49639"/>
      <c r="L49639"/>
      <c r="O49639"/>
      <c r="P49639"/>
      <c r="Q49639"/>
      <c r="R49639"/>
    </row>
    <row r="49640" spans="3:18" x14ac:dyDescent="0.2">
      <c r="C49640"/>
      <c r="E49640"/>
      <c r="F49640"/>
      <c r="G49640"/>
      <c r="H49640"/>
      <c r="I49640"/>
      <c r="L49640"/>
      <c r="O49640"/>
      <c r="P49640"/>
      <c r="Q49640"/>
      <c r="R49640"/>
    </row>
    <row r="49641" spans="3:18" x14ac:dyDescent="0.2">
      <c r="C49641"/>
      <c r="E49641"/>
      <c r="F49641"/>
      <c r="G49641"/>
      <c r="H49641"/>
      <c r="I49641"/>
      <c r="L49641"/>
      <c r="O49641"/>
      <c r="P49641"/>
      <c r="Q49641"/>
      <c r="R49641"/>
    </row>
    <row r="49642" spans="3:18" x14ac:dyDescent="0.2">
      <c r="C49642"/>
      <c r="E49642"/>
      <c r="F49642"/>
      <c r="G49642"/>
      <c r="H49642"/>
      <c r="I49642"/>
      <c r="L49642"/>
      <c r="O49642"/>
      <c r="P49642"/>
      <c r="Q49642"/>
      <c r="R49642"/>
    </row>
    <row r="49643" spans="3:18" x14ac:dyDescent="0.2">
      <c r="C49643"/>
      <c r="E49643"/>
      <c r="F49643"/>
      <c r="G49643"/>
      <c r="H49643"/>
      <c r="I49643"/>
      <c r="L49643"/>
      <c r="O49643"/>
      <c r="P49643"/>
      <c r="Q49643"/>
      <c r="R49643"/>
    </row>
    <row r="49644" spans="3:18" x14ac:dyDescent="0.2">
      <c r="C49644"/>
      <c r="E49644"/>
      <c r="F49644"/>
      <c r="G49644"/>
      <c r="H49644"/>
      <c r="I49644"/>
      <c r="L49644"/>
      <c r="O49644"/>
      <c r="P49644"/>
      <c r="Q49644"/>
      <c r="R49644"/>
    </row>
    <row r="49645" spans="3:18" x14ac:dyDescent="0.2">
      <c r="C49645"/>
      <c r="E49645"/>
      <c r="F49645"/>
      <c r="G49645"/>
      <c r="H49645"/>
      <c r="I49645"/>
      <c r="L49645"/>
      <c r="O49645"/>
      <c r="P49645"/>
      <c r="Q49645"/>
      <c r="R49645"/>
    </row>
    <row r="49646" spans="3:18" x14ac:dyDescent="0.2">
      <c r="C49646"/>
      <c r="E49646"/>
      <c r="F49646"/>
      <c r="G49646"/>
      <c r="H49646"/>
      <c r="I49646"/>
      <c r="L49646"/>
      <c r="O49646"/>
      <c r="P49646"/>
      <c r="Q49646"/>
      <c r="R49646"/>
    </row>
    <row r="49647" spans="3:18" x14ac:dyDescent="0.2">
      <c r="C49647"/>
      <c r="E49647"/>
      <c r="F49647"/>
      <c r="G49647"/>
      <c r="H49647"/>
      <c r="I49647"/>
      <c r="L49647"/>
      <c r="O49647"/>
      <c r="P49647"/>
      <c r="Q49647"/>
      <c r="R49647"/>
    </row>
    <row r="49648" spans="3:18" x14ac:dyDescent="0.2">
      <c r="C49648"/>
      <c r="E49648"/>
      <c r="F49648"/>
      <c r="G49648"/>
      <c r="H49648"/>
      <c r="I49648"/>
      <c r="L49648"/>
      <c r="O49648"/>
      <c r="P49648"/>
      <c r="Q49648"/>
      <c r="R49648"/>
    </row>
    <row r="49649" spans="3:18" x14ac:dyDescent="0.2">
      <c r="C49649"/>
      <c r="E49649"/>
      <c r="F49649"/>
      <c r="G49649"/>
      <c r="H49649"/>
      <c r="I49649"/>
      <c r="L49649"/>
      <c r="O49649"/>
      <c r="P49649"/>
      <c r="Q49649"/>
      <c r="R49649"/>
    </row>
    <row r="49650" spans="3:18" x14ac:dyDescent="0.2">
      <c r="C49650"/>
      <c r="E49650"/>
      <c r="F49650"/>
      <c r="G49650"/>
      <c r="H49650"/>
      <c r="I49650"/>
      <c r="L49650"/>
      <c r="O49650"/>
      <c r="P49650"/>
      <c r="Q49650"/>
      <c r="R49650"/>
    </row>
    <row r="49651" spans="3:18" x14ac:dyDescent="0.2">
      <c r="C49651"/>
      <c r="E49651"/>
      <c r="F49651"/>
      <c r="G49651"/>
      <c r="H49651"/>
      <c r="I49651"/>
      <c r="L49651"/>
      <c r="O49651"/>
      <c r="P49651"/>
      <c r="Q49651"/>
      <c r="R49651"/>
    </row>
    <row r="49652" spans="3:18" x14ac:dyDescent="0.2">
      <c r="C49652"/>
      <c r="E49652"/>
      <c r="F49652"/>
      <c r="G49652"/>
      <c r="H49652"/>
      <c r="I49652"/>
      <c r="L49652"/>
      <c r="O49652"/>
      <c r="P49652"/>
      <c r="Q49652"/>
      <c r="R49652"/>
    </row>
    <row r="49653" spans="3:18" x14ac:dyDescent="0.2">
      <c r="C49653"/>
      <c r="E49653"/>
      <c r="F49653"/>
      <c r="G49653"/>
      <c r="H49653"/>
      <c r="I49653"/>
      <c r="L49653"/>
      <c r="O49653"/>
      <c r="P49653"/>
      <c r="Q49653"/>
      <c r="R49653"/>
    </row>
    <row r="49654" spans="3:18" x14ac:dyDescent="0.2">
      <c r="C49654"/>
      <c r="E49654"/>
      <c r="F49654"/>
      <c r="G49654"/>
      <c r="H49654"/>
      <c r="I49654"/>
      <c r="L49654"/>
      <c r="O49654"/>
      <c r="P49654"/>
      <c r="Q49654"/>
      <c r="R49654"/>
    </row>
    <row r="49655" spans="3:18" x14ac:dyDescent="0.2">
      <c r="C49655"/>
      <c r="E49655"/>
      <c r="F49655"/>
      <c r="G49655"/>
      <c r="H49655"/>
      <c r="I49655"/>
      <c r="L49655"/>
      <c r="O49655"/>
      <c r="P49655"/>
      <c r="Q49655"/>
      <c r="R49655"/>
    </row>
    <row r="49656" spans="3:18" x14ac:dyDescent="0.2">
      <c r="C49656"/>
      <c r="E49656"/>
      <c r="F49656"/>
      <c r="G49656"/>
      <c r="H49656"/>
      <c r="I49656"/>
      <c r="L49656"/>
      <c r="O49656"/>
      <c r="P49656"/>
      <c r="Q49656"/>
      <c r="R49656"/>
    </row>
    <row r="49657" spans="3:18" x14ac:dyDescent="0.2">
      <c r="C49657"/>
      <c r="E49657"/>
      <c r="F49657"/>
      <c r="G49657"/>
      <c r="H49657"/>
      <c r="I49657"/>
      <c r="L49657"/>
      <c r="O49657"/>
      <c r="P49657"/>
      <c r="Q49657"/>
      <c r="R49657"/>
    </row>
    <row r="49658" spans="3:18" x14ac:dyDescent="0.2">
      <c r="C49658"/>
      <c r="E49658"/>
      <c r="F49658"/>
      <c r="G49658"/>
      <c r="H49658"/>
      <c r="I49658"/>
      <c r="L49658"/>
      <c r="O49658"/>
      <c r="P49658"/>
      <c r="Q49658"/>
      <c r="R49658"/>
    </row>
    <row r="49659" spans="3:18" x14ac:dyDescent="0.2">
      <c r="C49659"/>
      <c r="E49659"/>
      <c r="F49659"/>
      <c r="G49659"/>
      <c r="H49659"/>
      <c r="I49659"/>
      <c r="L49659"/>
      <c r="O49659"/>
      <c r="P49659"/>
      <c r="Q49659"/>
      <c r="R49659"/>
    </row>
    <row r="49660" spans="3:18" x14ac:dyDescent="0.2">
      <c r="C49660"/>
      <c r="E49660"/>
      <c r="F49660"/>
      <c r="G49660"/>
      <c r="H49660"/>
      <c r="I49660"/>
      <c r="L49660"/>
      <c r="O49660"/>
      <c r="P49660"/>
      <c r="Q49660"/>
      <c r="R49660"/>
    </row>
    <row r="49661" spans="3:18" x14ac:dyDescent="0.2">
      <c r="C49661"/>
      <c r="E49661"/>
      <c r="F49661"/>
      <c r="G49661"/>
      <c r="H49661"/>
      <c r="I49661"/>
      <c r="L49661"/>
      <c r="O49661"/>
      <c r="P49661"/>
      <c r="Q49661"/>
      <c r="R49661"/>
    </row>
    <row r="49662" spans="3:18" x14ac:dyDescent="0.2">
      <c r="C49662"/>
      <c r="E49662"/>
      <c r="F49662"/>
      <c r="G49662"/>
      <c r="H49662"/>
      <c r="I49662"/>
      <c r="L49662"/>
      <c r="O49662"/>
      <c r="P49662"/>
      <c r="Q49662"/>
      <c r="R49662"/>
    </row>
    <row r="49663" spans="3:18" x14ac:dyDescent="0.2">
      <c r="C49663"/>
      <c r="E49663"/>
      <c r="F49663"/>
      <c r="G49663"/>
      <c r="H49663"/>
      <c r="I49663"/>
      <c r="L49663"/>
      <c r="O49663"/>
      <c r="P49663"/>
      <c r="Q49663"/>
      <c r="R49663"/>
    </row>
    <row r="49664" spans="3:18" x14ac:dyDescent="0.2">
      <c r="C49664"/>
      <c r="E49664"/>
      <c r="F49664"/>
      <c r="G49664"/>
      <c r="H49664"/>
      <c r="I49664"/>
      <c r="L49664"/>
      <c r="O49664"/>
      <c r="P49664"/>
      <c r="Q49664"/>
      <c r="R49664"/>
    </row>
    <row r="49665" spans="3:18" x14ac:dyDescent="0.2">
      <c r="C49665"/>
      <c r="E49665"/>
      <c r="F49665"/>
      <c r="G49665"/>
      <c r="H49665"/>
      <c r="I49665"/>
      <c r="L49665"/>
      <c r="O49665"/>
      <c r="P49665"/>
      <c r="Q49665"/>
      <c r="R49665"/>
    </row>
    <row r="49666" spans="3:18" x14ac:dyDescent="0.2">
      <c r="C49666"/>
      <c r="E49666"/>
      <c r="F49666"/>
      <c r="G49666"/>
      <c r="H49666"/>
      <c r="I49666"/>
      <c r="L49666"/>
      <c r="O49666"/>
      <c r="P49666"/>
      <c r="Q49666"/>
      <c r="R49666"/>
    </row>
    <row r="49667" spans="3:18" x14ac:dyDescent="0.2">
      <c r="C49667"/>
      <c r="E49667"/>
      <c r="F49667"/>
      <c r="G49667"/>
      <c r="H49667"/>
      <c r="I49667"/>
      <c r="L49667"/>
      <c r="O49667"/>
      <c r="P49667"/>
      <c r="Q49667"/>
      <c r="R49667"/>
    </row>
    <row r="49668" spans="3:18" x14ac:dyDescent="0.2">
      <c r="C49668"/>
      <c r="E49668"/>
      <c r="F49668"/>
      <c r="G49668"/>
      <c r="H49668"/>
      <c r="I49668"/>
      <c r="L49668"/>
      <c r="O49668"/>
      <c r="P49668"/>
      <c r="Q49668"/>
      <c r="R49668"/>
    </row>
    <row r="49669" spans="3:18" x14ac:dyDescent="0.2">
      <c r="C49669"/>
      <c r="E49669"/>
      <c r="F49669"/>
      <c r="G49669"/>
      <c r="H49669"/>
      <c r="I49669"/>
      <c r="L49669"/>
      <c r="O49669"/>
      <c r="P49669"/>
      <c r="Q49669"/>
      <c r="R49669"/>
    </row>
    <row r="49670" spans="3:18" x14ac:dyDescent="0.2">
      <c r="C49670"/>
      <c r="E49670"/>
      <c r="F49670"/>
      <c r="G49670"/>
      <c r="H49670"/>
      <c r="I49670"/>
      <c r="L49670"/>
      <c r="O49670"/>
      <c r="P49670"/>
      <c r="Q49670"/>
      <c r="R49670"/>
    </row>
    <row r="49671" spans="3:18" x14ac:dyDescent="0.2">
      <c r="C49671"/>
      <c r="E49671"/>
      <c r="F49671"/>
      <c r="G49671"/>
      <c r="H49671"/>
      <c r="I49671"/>
      <c r="L49671"/>
      <c r="O49671"/>
      <c r="P49671"/>
      <c r="Q49671"/>
      <c r="R49671"/>
    </row>
    <row r="49672" spans="3:18" x14ac:dyDescent="0.2">
      <c r="C49672"/>
      <c r="E49672"/>
      <c r="F49672"/>
      <c r="G49672"/>
      <c r="H49672"/>
      <c r="I49672"/>
      <c r="L49672"/>
      <c r="O49672"/>
      <c r="P49672"/>
      <c r="Q49672"/>
      <c r="R49672"/>
    </row>
    <row r="49673" spans="3:18" x14ac:dyDescent="0.2">
      <c r="C49673"/>
      <c r="E49673"/>
      <c r="F49673"/>
      <c r="G49673"/>
      <c r="H49673"/>
      <c r="I49673"/>
      <c r="L49673"/>
      <c r="O49673"/>
      <c r="P49673"/>
      <c r="Q49673"/>
      <c r="R49673"/>
    </row>
    <row r="49674" spans="3:18" x14ac:dyDescent="0.2">
      <c r="C49674"/>
      <c r="E49674"/>
      <c r="F49674"/>
      <c r="G49674"/>
      <c r="H49674"/>
      <c r="I49674"/>
      <c r="L49674"/>
      <c r="O49674"/>
      <c r="P49674"/>
      <c r="Q49674"/>
      <c r="R49674"/>
    </row>
    <row r="49675" spans="3:18" x14ac:dyDescent="0.2">
      <c r="C49675"/>
      <c r="E49675"/>
      <c r="F49675"/>
      <c r="G49675"/>
      <c r="H49675"/>
      <c r="I49675"/>
      <c r="L49675"/>
      <c r="O49675"/>
      <c r="P49675"/>
      <c r="Q49675"/>
      <c r="R49675"/>
    </row>
    <row r="49676" spans="3:18" x14ac:dyDescent="0.2">
      <c r="C49676"/>
      <c r="E49676"/>
      <c r="F49676"/>
      <c r="G49676"/>
      <c r="H49676"/>
      <c r="I49676"/>
      <c r="L49676"/>
      <c r="O49676"/>
      <c r="P49676"/>
      <c r="Q49676"/>
      <c r="R49676"/>
    </row>
    <row r="49677" spans="3:18" x14ac:dyDescent="0.2">
      <c r="C49677"/>
      <c r="E49677"/>
      <c r="F49677"/>
      <c r="G49677"/>
      <c r="H49677"/>
      <c r="I49677"/>
      <c r="L49677"/>
      <c r="O49677"/>
      <c r="P49677"/>
      <c r="Q49677"/>
      <c r="R49677"/>
    </row>
    <row r="49678" spans="3:18" x14ac:dyDescent="0.2">
      <c r="C49678"/>
      <c r="E49678"/>
      <c r="F49678"/>
      <c r="G49678"/>
      <c r="H49678"/>
      <c r="I49678"/>
      <c r="L49678"/>
      <c r="O49678"/>
      <c r="P49678"/>
      <c r="Q49678"/>
      <c r="R49678"/>
    </row>
    <row r="49679" spans="3:18" x14ac:dyDescent="0.2">
      <c r="C49679"/>
      <c r="E49679"/>
      <c r="F49679"/>
      <c r="G49679"/>
      <c r="H49679"/>
      <c r="I49679"/>
      <c r="L49679"/>
      <c r="O49679"/>
      <c r="P49679"/>
      <c r="Q49679"/>
      <c r="R49679"/>
    </row>
    <row r="49680" spans="3:18" x14ac:dyDescent="0.2">
      <c r="C49680"/>
      <c r="E49680"/>
      <c r="F49680"/>
      <c r="G49680"/>
      <c r="H49680"/>
      <c r="I49680"/>
      <c r="L49680"/>
      <c r="O49680"/>
      <c r="P49680"/>
      <c r="Q49680"/>
      <c r="R49680"/>
    </row>
    <row r="49681" spans="3:18" x14ac:dyDescent="0.2">
      <c r="C49681"/>
      <c r="E49681"/>
      <c r="F49681"/>
      <c r="G49681"/>
      <c r="H49681"/>
      <c r="I49681"/>
      <c r="L49681"/>
      <c r="O49681"/>
      <c r="P49681"/>
      <c r="Q49681"/>
      <c r="R49681"/>
    </row>
    <row r="49682" spans="3:18" x14ac:dyDescent="0.2">
      <c r="C49682"/>
      <c r="E49682"/>
      <c r="F49682"/>
      <c r="G49682"/>
      <c r="H49682"/>
      <c r="I49682"/>
      <c r="L49682"/>
      <c r="O49682"/>
      <c r="P49682"/>
      <c r="Q49682"/>
      <c r="R49682"/>
    </row>
    <row r="49683" spans="3:18" x14ac:dyDescent="0.2">
      <c r="C49683"/>
      <c r="E49683"/>
      <c r="F49683"/>
      <c r="G49683"/>
      <c r="H49683"/>
      <c r="I49683"/>
      <c r="L49683"/>
      <c r="O49683"/>
      <c r="P49683"/>
      <c r="Q49683"/>
      <c r="R49683"/>
    </row>
    <row r="49684" spans="3:18" x14ac:dyDescent="0.2">
      <c r="C49684"/>
      <c r="E49684"/>
      <c r="F49684"/>
      <c r="G49684"/>
      <c r="H49684"/>
      <c r="I49684"/>
      <c r="L49684"/>
      <c r="O49684"/>
      <c r="P49684"/>
      <c r="Q49684"/>
      <c r="R49684"/>
    </row>
    <row r="49685" spans="3:18" x14ac:dyDescent="0.2">
      <c r="C49685"/>
      <c r="E49685"/>
      <c r="F49685"/>
      <c r="G49685"/>
      <c r="H49685"/>
      <c r="I49685"/>
      <c r="L49685"/>
      <c r="O49685"/>
      <c r="P49685"/>
      <c r="Q49685"/>
      <c r="R49685"/>
    </row>
    <row r="49686" spans="3:18" x14ac:dyDescent="0.2">
      <c r="C49686"/>
      <c r="E49686"/>
      <c r="F49686"/>
      <c r="G49686"/>
      <c r="H49686"/>
      <c r="I49686"/>
      <c r="L49686"/>
      <c r="O49686"/>
      <c r="P49686"/>
      <c r="Q49686"/>
      <c r="R49686"/>
    </row>
    <row r="49687" spans="3:18" x14ac:dyDescent="0.2">
      <c r="C49687"/>
      <c r="E49687"/>
      <c r="F49687"/>
      <c r="G49687"/>
      <c r="H49687"/>
      <c r="I49687"/>
      <c r="L49687"/>
      <c r="O49687"/>
      <c r="P49687"/>
      <c r="Q49687"/>
      <c r="R49687"/>
    </row>
    <row r="49688" spans="3:18" x14ac:dyDescent="0.2">
      <c r="C49688"/>
      <c r="E49688"/>
      <c r="F49688"/>
      <c r="G49688"/>
      <c r="H49688"/>
      <c r="I49688"/>
      <c r="L49688"/>
      <c r="O49688"/>
      <c r="P49688"/>
      <c r="Q49688"/>
      <c r="R49688"/>
    </row>
    <row r="49689" spans="3:18" x14ac:dyDescent="0.2">
      <c r="C49689"/>
      <c r="E49689"/>
      <c r="F49689"/>
      <c r="G49689"/>
      <c r="H49689"/>
      <c r="I49689"/>
      <c r="L49689"/>
      <c r="O49689"/>
      <c r="P49689"/>
      <c r="Q49689"/>
      <c r="R49689"/>
    </row>
    <row r="49690" spans="3:18" x14ac:dyDescent="0.2">
      <c r="C49690"/>
      <c r="E49690"/>
      <c r="F49690"/>
      <c r="G49690"/>
      <c r="H49690"/>
      <c r="I49690"/>
      <c r="L49690"/>
      <c r="O49690"/>
      <c r="P49690"/>
      <c r="Q49690"/>
      <c r="R49690"/>
    </row>
    <row r="49691" spans="3:18" x14ac:dyDescent="0.2">
      <c r="C49691"/>
      <c r="E49691"/>
      <c r="F49691"/>
      <c r="G49691"/>
      <c r="H49691"/>
      <c r="I49691"/>
      <c r="L49691"/>
      <c r="O49691"/>
      <c r="P49691"/>
      <c r="Q49691"/>
      <c r="R49691"/>
    </row>
    <row r="49692" spans="3:18" x14ac:dyDescent="0.2">
      <c r="C49692"/>
      <c r="E49692"/>
      <c r="F49692"/>
      <c r="G49692"/>
      <c r="H49692"/>
      <c r="I49692"/>
      <c r="L49692"/>
      <c r="O49692"/>
      <c r="P49692"/>
      <c r="Q49692"/>
      <c r="R49692"/>
    </row>
    <row r="49693" spans="3:18" x14ac:dyDescent="0.2">
      <c r="C49693"/>
      <c r="E49693"/>
      <c r="F49693"/>
      <c r="G49693"/>
      <c r="H49693"/>
      <c r="I49693"/>
      <c r="L49693"/>
      <c r="O49693"/>
      <c r="P49693"/>
      <c r="Q49693"/>
      <c r="R49693"/>
    </row>
    <row r="49694" spans="3:18" x14ac:dyDescent="0.2">
      <c r="C49694"/>
      <c r="E49694"/>
      <c r="F49694"/>
      <c r="G49694"/>
      <c r="H49694"/>
      <c r="I49694"/>
      <c r="L49694"/>
      <c r="O49694"/>
      <c r="P49694"/>
      <c r="Q49694"/>
      <c r="R49694"/>
    </row>
    <row r="49695" spans="3:18" x14ac:dyDescent="0.2">
      <c r="C49695"/>
      <c r="E49695"/>
      <c r="F49695"/>
      <c r="G49695"/>
      <c r="H49695"/>
      <c r="I49695"/>
      <c r="L49695"/>
      <c r="O49695"/>
      <c r="P49695"/>
      <c r="Q49695"/>
      <c r="R49695"/>
    </row>
    <row r="49696" spans="3:18" x14ac:dyDescent="0.2">
      <c r="C49696"/>
      <c r="E49696"/>
      <c r="F49696"/>
      <c r="G49696"/>
      <c r="H49696"/>
      <c r="I49696"/>
      <c r="L49696"/>
      <c r="O49696"/>
      <c r="P49696"/>
      <c r="Q49696"/>
      <c r="R49696"/>
    </row>
    <row r="49697" spans="3:18" x14ac:dyDescent="0.2">
      <c r="C49697"/>
      <c r="E49697"/>
      <c r="F49697"/>
      <c r="G49697"/>
      <c r="H49697"/>
      <c r="I49697"/>
      <c r="L49697"/>
      <c r="O49697"/>
      <c r="P49697"/>
      <c r="Q49697"/>
      <c r="R49697"/>
    </row>
    <row r="49698" spans="3:18" x14ac:dyDescent="0.2">
      <c r="C49698"/>
      <c r="E49698"/>
      <c r="F49698"/>
      <c r="G49698"/>
      <c r="H49698"/>
      <c r="I49698"/>
      <c r="L49698"/>
      <c r="O49698"/>
      <c r="P49698"/>
      <c r="Q49698"/>
      <c r="R49698"/>
    </row>
    <row r="49699" spans="3:18" x14ac:dyDescent="0.2">
      <c r="C49699"/>
      <c r="E49699"/>
      <c r="F49699"/>
      <c r="G49699"/>
      <c r="H49699"/>
      <c r="I49699"/>
      <c r="L49699"/>
      <c r="O49699"/>
      <c r="P49699"/>
      <c r="Q49699"/>
      <c r="R49699"/>
    </row>
    <row r="49700" spans="3:18" x14ac:dyDescent="0.2">
      <c r="C49700"/>
      <c r="E49700"/>
      <c r="F49700"/>
      <c r="G49700"/>
      <c r="H49700"/>
      <c r="I49700"/>
      <c r="L49700"/>
      <c r="O49700"/>
      <c r="P49700"/>
      <c r="Q49700"/>
      <c r="R49700"/>
    </row>
    <row r="49701" spans="3:18" x14ac:dyDescent="0.2">
      <c r="C49701"/>
      <c r="E49701"/>
      <c r="F49701"/>
      <c r="G49701"/>
      <c r="H49701"/>
      <c r="I49701"/>
      <c r="L49701"/>
      <c r="O49701"/>
      <c r="P49701"/>
      <c r="Q49701"/>
      <c r="R49701"/>
    </row>
    <row r="49702" spans="3:18" x14ac:dyDescent="0.2">
      <c r="C49702"/>
      <c r="E49702"/>
      <c r="F49702"/>
      <c r="G49702"/>
      <c r="H49702"/>
      <c r="I49702"/>
      <c r="L49702"/>
      <c r="O49702"/>
      <c r="P49702"/>
      <c r="Q49702"/>
      <c r="R49702"/>
    </row>
    <row r="49703" spans="3:18" x14ac:dyDescent="0.2">
      <c r="C49703"/>
      <c r="E49703"/>
      <c r="F49703"/>
      <c r="G49703"/>
      <c r="H49703"/>
      <c r="I49703"/>
      <c r="L49703"/>
      <c r="O49703"/>
      <c r="P49703"/>
      <c r="Q49703"/>
      <c r="R49703"/>
    </row>
    <row r="49704" spans="3:18" x14ac:dyDescent="0.2">
      <c r="C49704"/>
      <c r="E49704"/>
      <c r="F49704"/>
      <c r="G49704"/>
      <c r="H49704"/>
      <c r="I49704"/>
      <c r="L49704"/>
      <c r="O49704"/>
      <c r="P49704"/>
      <c r="Q49704"/>
      <c r="R49704"/>
    </row>
    <row r="49705" spans="3:18" x14ac:dyDescent="0.2">
      <c r="C49705"/>
      <c r="E49705"/>
      <c r="F49705"/>
      <c r="G49705"/>
      <c r="H49705"/>
      <c r="I49705"/>
      <c r="L49705"/>
      <c r="O49705"/>
      <c r="P49705"/>
      <c r="Q49705"/>
      <c r="R49705"/>
    </row>
    <row r="49706" spans="3:18" x14ac:dyDescent="0.2">
      <c r="C49706"/>
      <c r="E49706"/>
      <c r="F49706"/>
      <c r="G49706"/>
      <c r="H49706"/>
      <c r="I49706"/>
      <c r="L49706"/>
      <c r="O49706"/>
      <c r="P49706"/>
      <c r="Q49706"/>
      <c r="R49706"/>
    </row>
    <row r="49707" spans="3:18" x14ac:dyDescent="0.2">
      <c r="C49707"/>
      <c r="E49707"/>
      <c r="F49707"/>
      <c r="G49707"/>
      <c r="H49707"/>
      <c r="I49707"/>
      <c r="L49707"/>
      <c r="O49707"/>
      <c r="P49707"/>
      <c r="Q49707"/>
      <c r="R49707"/>
    </row>
    <row r="49708" spans="3:18" x14ac:dyDescent="0.2">
      <c r="C49708"/>
      <c r="E49708"/>
      <c r="F49708"/>
      <c r="G49708"/>
      <c r="H49708"/>
      <c r="I49708"/>
      <c r="L49708"/>
      <c r="O49708"/>
      <c r="P49708"/>
      <c r="Q49708"/>
      <c r="R49708"/>
    </row>
    <row r="49709" spans="3:18" x14ac:dyDescent="0.2">
      <c r="C49709"/>
      <c r="E49709"/>
      <c r="F49709"/>
      <c r="G49709"/>
      <c r="H49709"/>
      <c r="I49709"/>
      <c r="L49709"/>
      <c r="O49709"/>
      <c r="P49709"/>
      <c r="Q49709"/>
      <c r="R49709"/>
    </row>
    <row r="49710" spans="3:18" x14ac:dyDescent="0.2">
      <c r="C49710"/>
      <c r="E49710"/>
      <c r="F49710"/>
      <c r="G49710"/>
      <c r="H49710"/>
      <c r="I49710"/>
      <c r="L49710"/>
      <c r="O49710"/>
      <c r="P49710"/>
      <c r="Q49710"/>
      <c r="R49710"/>
    </row>
    <row r="49711" spans="3:18" x14ac:dyDescent="0.2">
      <c r="C49711"/>
      <c r="E49711"/>
      <c r="F49711"/>
      <c r="G49711"/>
      <c r="H49711"/>
      <c r="I49711"/>
      <c r="L49711"/>
      <c r="O49711"/>
      <c r="P49711"/>
      <c r="Q49711"/>
      <c r="R49711"/>
    </row>
    <row r="49712" spans="3:18" x14ac:dyDescent="0.2">
      <c r="C49712"/>
      <c r="E49712"/>
      <c r="F49712"/>
      <c r="G49712"/>
      <c r="H49712"/>
      <c r="I49712"/>
      <c r="L49712"/>
      <c r="O49712"/>
      <c r="P49712"/>
      <c r="Q49712"/>
      <c r="R49712"/>
    </row>
    <row r="49713" spans="3:18" x14ac:dyDescent="0.2">
      <c r="C49713"/>
      <c r="E49713"/>
      <c r="F49713"/>
      <c r="G49713"/>
      <c r="H49713"/>
      <c r="I49713"/>
      <c r="L49713"/>
      <c r="O49713"/>
      <c r="P49713"/>
      <c r="Q49713"/>
      <c r="R49713"/>
    </row>
    <row r="49714" spans="3:18" x14ac:dyDescent="0.2">
      <c r="C49714"/>
      <c r="E49714"/>
      <c r="F49714"/>
      <c r="G49714"/>
      <c r="H49714"/>
      <c r="I49714"/>
      <c r="L49714"/>
      <c r="O49714"/>
      <c r="P49714"/>
      <c r="Q49714"/>
      <c r="R49714"/>
    </row>
    <row r="49715" spans="3:18" x14ac:dyDescent="0.2">
      <c r="C49715"/>
      <c r="E49715"/>
      <c r="F49715"/>
      <c r="G49715"/>
      <c r="H49715"/>
      <c r="I49715"/>
      <c r="L49715"/>
      <c r="O49715"/>
      <c r="P49715"/>
      <c r="Q49715"/>
      <c r="R49715"/>
    </row>
    <row r="49716" spans="3:18" x14ac:dyDescent="0.2">
      <c r="C49716"/>
      <c r="E49716"/>
      <c r="F49716"/>
      <c r="G49716"/>
      <c r="H49716"/>
      <c r="I49716"/>
      <c r="L49716"/>
      <c r="O49716"/>
      <c r="P49716"/>
      <c r="Q49716"/>
      <c r="R49716"/>
    </row>
    <row r="49717" spans="3:18" x14ac:dyDescent="0.2">
      <c r="C49717"/>
      <c r="E49717"/>
      <c r="F49717"/>
      <c r="G49717"/>
      <c r="H49717"/>
      <c r="I49717"/>
      <c r="L49717"/>
      <c r="O49717"/>
      <c r="P49717"/>
      <c r="Q49717"/>
      <c r="R49717"/>
    </row>
    <row r="49718" spans="3:18" x14ac:dyDescent="0.2">
      <c r="C49718"/>
      <c r="E49718"/>
      <c r="F49718"/>
      <c r="G49718"/>
      <c r="H49718"/>
      <c r="I49718"/>
      <c r="L49718"/>
      <c r="O49718"/>
      <c r="P49718"/>
      <c r="Q49718"/>
      <c r="R49718"/>
    </row>
    <row r="49719" spans="3:18" x14ac:dyDescent="0.2">
      <c r="C49719"/>
      <c r="E49719"/>
      <c r="F49719"/>
      <c r="G49719"/>
      <c r="H49719"/>
      <c r="I49719"/>
      <c r="L49719"/>
      <c r="O49719"/>
      <c r="P49719"/>
      <c r="Q49719"/>
      <c r="R49719"/>
    </row>
    <row r="49720" spans="3:18" x14ac:dyDescent="0.2">
      <c r="C49720"/>
      <c r="E49720"/>
      <c r="F49720"/>
      <c r="G49720"/>
      <c r="H49720"/>
      <c r="I49720"/>
      <c r="L49720"/>
      <c r="O49720"/>
      <c r="P49720"/>
      <c r="Q49720"/>
      <c r="R49720"/>
    </row>
    <row r="49721" spans="3:18" x14ac:dyDescent="0.2">
      <c r="C49721"/>
      <c r="E49721"/>
      <c r="F49721"/>
      <c r="G49721"/>
      <c r="H49721"/>
      <c r="I49721"/>
      <c r="L49721"/>
      <c r="O49721"/>
      <c r="P49721"/>
      <c r="Q49721"/>
      <c r="R49721"/>
    </row>
    <row r="49722" spans="3:18" x14ac:dyDescent="0.2">
      <c r="C49722"/>
      <c r="E49722"/>
      <c r="F49722"/>
      <c r="G49722"/>
      <c r="H49722"/>
      <c r="I49722"/>
      <c r="L49722"/>
      <c r="O49722"/>
      <c r="P49722"/>
      <c r="Q49722"/>
      <c r="R49722"/>
    </row>
    <row r="49723" spans="3:18" x14ac:dyDescent="0.2">
      <c r="C49723"/>
      <c r="E49723"/>
      <c r="F49723"/>
      <c r="G49723"/>
      <c r="H49723"/>
      <c r="I49723"/>
      <c r="L49723"/>
      <c r="O49723"/>
      <c r="P49723"/>
      <c r="Q49723"/>
      <c r="R49723"/>
    </row>
    <row r="49724" spans="3:18" x14ac:dyDescent="0.2">
      <c r="C49724"/>
      <c r="E49724"/>
      <c r="F49724"/>
      <c r="G49724"/>
      <c r="H49724"/>
      <c r="I49724"/>
      <c r="L49724"/>
      <c r="O49724"/>
      <c r="P49724"/>
      <c r="Q49724"/>
      <c r="R49724"/>
    </row>
    <row r="49725" spans="3:18" x14ac:dyDescent="0.2">
      <c r="C49725"/>
      <c r="E49725"/>
      <c r="F49725"/>
      <c r="G49725"/>
      <c r="H49725"/>
      <c r="I49725"/>
      <c r="L49725"/>
      <c r="O49725"/>
      <c r="P49725"/>
      <c r="Q49725"/>
      <c r="R49725"/>
    </row>
    <row r="49726" spans="3:18" x14ac:dyDescent="0.2">
      <c r="C49726"/>
      <c r="E49726"/>
      <c r="F49726"/>
      <c r="G49726"/>
      <c r="H49726"/>
      <c r="I49726"/>
      <c r="L49726"/>
      <c r="O49726"/>
      <c r="P49726"/>
      <c r="Q49726"/>
      <c r="R49726"/>
    </row>
    <row r="49727" spans="3:18" x14ac:dyDescent="0.2">
      <c r="C49727"/>
      <c r="E49727"/>
      <c r="F49727"/>
      <c r="G49727"/>
      <c r="H49727"/>
      <c r="I49727"/>
      <c r="L49727"/>
      <c r="O49727"/>
      <c r="P49727"/>
      <c r="Q49727"/>
      <c r="R49727"/>
    </row>
    <row r="49728" spans="3:18" x14ac:dyDescent="0.2">
      <c r="C49728"/>
      <c r="E49728"/>
      <c r="F49728"/>
      <c r="G49728"/>
      <c r="H49728"/>
      <c r="I49728"/>
      <c r="L49728"/>
      <c r="O49728"/>
      <c r="P49728"/>
      <c r="Q49728"/>
      <c r="R49728"/>
    </row>
    <row r="49729" spans="3:18" x14ac:dyDescent="0.2">
      <c r="C49729"/>
      <c r="E49729"/>
      <c r="F49729"/>
      <c r="G49729"/>
      <c r="H49729"/>
      <c r="I49729"/>
      <c r="L49729"/>
      <c r="O49729"/>
      <c r="P49729"/>
      <c r="Q49729"/>
      <c r="R49729"/>
    </row>
    <row r="49730" spans="3:18" x14ac:dyDescent="0.2">
      <c r="C49730"/>
      <c r="E49730"/>
      <c r="F49730"/>
      <c r="G49730"/>
      <c r="H49730"/>
      <c r="I49730"/>
      <c r="L49730"/>
      <c r="O49730"/>
      <c r="P49730"/>
      <c r="Q49730"/>
      <c r="R49730"/>
    </row>
    <row r="49731" spans="3:18" x14ac:dyDescent="0.2">
      <c r="C49731"/>
      <c r="E49731"/>
      <c r="F49731"/>
      <c r="G49731"/>
      <c r="H49731"/>
      <c r="I49731"/>
      <c r="L49731"/>
      <c r="O49731"/>
      <c r="P49731"/>
      <c r="Q49731"/>
      <c r="R49731"/>
    </row>
    <row r="49732" spans="3:18" x14ac:dyDescent="0.2">
      <c r="C49732"/>
      <c r="E49732"/>
      <c r="F49732"/>
      <c r="G49732"/>
      <c r="H49732"/>
      <c r="I49732"/>
      <c r="L49732"/>
      <c r="O49732"/>
      <c r="P49732"/>
      <c r="Q49732"/>
      <c r="R49732"/>
    </row>
    <row r="49733" spans="3:18" x14ac:dyDescent="0.2">
      <c r="C49733"/>
      <c r="E49733"/>
      <c r="F49733"/>
      <c r="G49733"/>
      <c r="H49733"/>
      <c r="I49733"/>
      <c r="L49733"/>
      <c r="O49733"/>
      <c r="P49733"/>
      <c r="Q49733"/>
      <c r="R49733"/>
    </row>
    <row r="49734" spans="3:18" x14ac:dyDescent="0.2">
      <c r="C49734"/>
      <c r="E49734"/>
      <c r="F49734"/>
      <c r="G49734"/>
      <c r="H49734"/>
      <c r="I49734"/>
      <c r="L49734"/>
      <c r="O49734"/>
      <c r="P49734"/>
      <c r="Q49734"/>
      <c r="R49734"/>
    </row>
    <row r="49735" spans="3:18" x14ac:dyDescent="0.2">
      <c r="C49735"/>
      <c r="E49735"/>
      <c r="F49735"/>
      <c r="G49735"/>
      <c r="H49735"/>
      <c r="I49735"/>
      <c r="L49735"/>
      <c r="O49735"/>
      <c r="P49735"/>
      <c r="Q49735"/>
      <c r="R49735"/>
    </row>
    <row r="49736" spans="3:18" x14ac:dyDescent="0.2">
      <c r="C49736"/>
      <c r="E49736"/>
      <c r="F49736"/>
      <c r="G49736"/>
      <c r="H49736"/>
      <c r="I49736"/>
      <c r="L49736"/>
      <c r="O49736"/>
      <c r="P49736"/>
      <c r="Q49736"/>
      <c r="R49736"/>
    </row>
    <row r="49737" spans="3:18" x14ac:dyDescent="0.2">
      <c r="C49737"/>
      <c r="E49737"/>
      <c r="F49737"/>
      <c r="G49737"/>
      <c r="H49737"/>
      <c r="I49737"/>
      <c r="L49737"/>
      <c r="O49737"/>
      <c r="P49737"/>
      <c r="Q49737"/>
      <c r="R49737"/>
    </row>
    <row r="49738" spans="3:18" x14ac:dyDescent="0.2">
      <c r="C49738"/>
      <c r="E49738"/>
      <c r="F49738"/>
      <c r="G49738"/>
      <c r="H49738"/>
      <c r="I49738"/>
      <c r="L49738"/>
      <c r="O49738"/>
      <c r="P49738"/>
      <c r="Q49738"/>
      <c r="R49738"/>
    </row>
    <row r="49739" spans="3:18" x14ac:dyDescent="0.2">
      <c r="C49739"/>
      <c r="E49739"/>
      <c r="F49739"/>
      <c r="G49739"/>
      <c r="H49739"/>
      <c r="I49739"/>
      <c r="L49739"/>
      <c r="O49739"/>
      <c r="P49739"/>
      <c r="Q49739"/>
      <c r="R49739"/>
    </row>
    <row r="49740" spans="3:18" x14ac:dyDescent="0.2">
      <c r="C49740"/>
      <c r="E49740"/>
      <c r="F49740"/>
      <c r="G49740"/>
      <c r="H49740"/>
      <c r="I49740"/>
      <c r="L49740"/>
      <c r="O49740"/>
      <c r="P49740"/>
      <c r="Q49740"/>
      <c r="R49740"/>
    </row>
    <row r="49741" spans="3:18" x14ac:dyDescent="0.2">
      <c r="C49741"/>
      <c r="E49741"/>
      <c r="F49741"/>
      <c r="G49741"/>
      <c r="H49741"/>
      <c r="I49741"/>
      <c r="L49741"/>
      <c r="O49741"/>
      <c r="P49741"/>
      <c r="Q49741"/>
      <c r="R49741"/>
    </row>
    <row r="49742" spans="3:18" x14ac:dyDescent="0.2">
      <c r="C49742"/>
      <c r="E49742"/>
      <c r="F49742"/>
      <c r="G49742"/>
      <c r="H49742"/>
      <c r="I49742"/>
      <c r="L49742"/>
      <c r="O49742"/>
      <c r="P49742"/>
      <c r="Q49742"/>
      <c r="R49742"/>
    </row>
    <row r="49743" spans="3:18" x14ac:dyDescent="0.2">
      <c r="C49743"/>
      <c r="E49743"/>
      <c r="F49743"/>
      <c r="G49743"/>
      <c r="H49743"/>
      <c r="I49743"/>
      <c r="L49743"/>
      <c r="O49743"/>
      <c r="P49743"/>
      <c r="Q49743"/>
      <c r="R49743"/>
    </row>
    <row r="49744" spans="3:18" x14ac:dyDescent="0.2">
      <c r="C49744"/>
      <c r="E49744"/>
      <c r="F49744"/>
      <c r="G49744"/>
      <c r="H49744"/>
      <c r="I49744"/>
      <c r="L49744"/>
      <c r="O49744"/>
      <c r="P49744"/>
      <c r="Q49744"/>
      <c r="R49744"/>
    </row>
    <row r="49745" spans="3:18" x14ac:dyDescent="0.2">
      <c r="C49745"/>
      <c r="E49745"/>
      <c r="F49745"/>
      <c r="G49745"/>
      <c r="H49745"/>
      <c r="I49745"/>
      <c r="L49745"/>
      <c r="O49745"/>
      <c r="P49745"/>
      <c r="Q49745"/>
      <c r="R49745"/>
    </row>
    <row r="49746" spans="3:18" x14ac:dyDescent="0.2">
      <c r="C49746"/>
      <c r="E49746"/>
      <c r="F49746"/>
      <c r="G49746"/>
      <c r="H49746"/>
      <c r="I49746"/>
      <c r="L49746"/>
      <c r="O49746"/>
      <c r="P49746"/>
      <c r="Q49746"/>
      <c r="R49746"/>
    </row>
    <row r="49747" spans="3:18" x14ac:dyDescent="0.2">
      <c r="C49747"/>
      <c r="E49747"/>
      <c r="F49747"/>
      <c r="G49747"/>
      <c r="H49747"/>
      <c r="I49747"/>
      <c r="L49747"/>
      <c r="O49747"/>
      <c r="P49747"/>
      <c r="Q49747"/>
      <c r="R49747"/>
    </row>
    <row r="49748" spans="3:18" x14ac:dyDescent="0.2">
      <c r="C49748"/>
      <c r="E49748"/>
      <c r="F49748"/>
      <c r="G49748"/>
      <c r="H49748"/>
      <c r="I49748"/>
      <c r="L49748"/>
      <c r="O49748"/>
      <c r="P49748"/>
      <c r="Q49748"/>
      <c r="R49748"/>
    </row>
    <row r="49749" spans="3:18" x14ac:dyDescent="0.2">
      <c r="C49749"/>
      <c r="E49749"/>
      <c r="F49749"/>
      <c r="G49749"/>
      <c r="H49749"/>
      <c r="I49749"/>
      <c r="L49749"/>
      <c r="O49749"/>
      <c r="P49749"/>
      <c r="Q49749"/>
      <c r="R49749"/>
    </row>
    <row r="49750" spans="3:18" x14ac:dyDescent="0.2">
      <c r="C49750"/>
      <c r="E49750"/>
      <c r="F49750"/>
      <c r="G49750"/>
      <c r="H49750"/>
      <c r="I49750"/>
      <c r="L49750"/>
      <c r="O49750"/>
      <c r="P49750"/>
      <c r="Q49750"/>
      <c r="R49750"/>
    </row>
    <row r="49751" spans="3:18" x14ac:dyDescent="0.2">
      <c r="C49751"/>
      <c r="E49751"/>
      <c r="F49751"/>
      <c r="G49751"/>
      <c r="H49751"/>
      <c r="I49751"/>
      <c r="L49751"/>
      <c r="O49751"/>
      <c r="P49751"/>
      <c r="Q49751"/>
      <c r="R49751"/>
    </row>
    <row r="49752" spans="3:18" x14ac:dyDescent="0.2">
      <c r="C49752"/>
      <c r="E49752"/>
      <c r="F49752"/>
      <c r="G49752"/>
      <c r="H49752"/>
      <c r="I49752"/>
      <c r="L49752"/>
      <c r="O49752"/>
      <c r="P49752"/>
      <c r="Q49752"/>
      <c r="R49752"/>
    </row>
    <row r="49753" spans="3:18" x14ac:dyDescent="0.2">
      <c r="C49753"/>
      <c r="E49753"/>
      <c r="F49753"/>
      <c r="G49753"/>
      <c r="H49753"/>
      <c r="I49753"/>
      <c r="L49753"/>
      <c r="O49753"/>
      <c r="P49753"/>
      <c r="Q49753"/>
      <c r="R49753"/>
    </row>
    <row r="49754" spans="3:18" x14ac:dyDescent="0.2">
      <c r="C49754"/>
      <c r="E49754"/>
      <c r="F49754"/>
      <c r="G49754"/>
      <c r="H49754"/>
      <c r="I49754"/>
      <c r="L49754"/>
      <c r="O49754"/>
      <c r="P49754"/>
      <c r="Q49754"/>
      <c r="R49754"/>
    </row>
    <row r="49755" spans="3:18" x14ac:dyDescent="0.2">
      <c r="C49755"/>
      <c r="E49755"/>
      <c r="F49755"/>
      <c r="G49755"/>
      <c r="H49755"/>
      <c r="I49755"/>
      <c r="L49755"/>
      <c r="O49755"/>
      <c r="P49755"/>
      <c r="Q49755"/>
      <c r="R49755"/>
    </row>
    <row r="49756" spans="3:18" x14ac:dyDescent="0.2">
      <c r="C49756"/>
      <c r="E49756"/>
      <c r="F49756"/>
      <c r="G49756"/>
      <c r="H49756"/>
      <c r="I49756"/>
      <c r="L49756"/>
      <c r="O49756"/>
      <c r="P49756"/>
      <c r="Q49756"/>
      <c r="R49756"/>
    </row>
    <row r="49757" spans="3:18" x14ac:dyDescent="0.2">
      <c r="C49757"/>
      <c r="E49757"/>
      <c r="F49757"/>
      <c r="G49757"/>
      <c r="H49757"/>
      <c r="I49757"/>
      <c r="L49757"/>
      <c r="O49757"/>
      <c r="P49757"/>
      <c r="Q49757"/>
      <c r="R49757"/>
    </row>
    <row r="49758" spans="3:18" x14ac:dyDescent="0.2">
      <c r="C49758"/>
      <c r="E49758"/>
      <c r="F49758"/>
      <c r="G49758"/>
      <c r="H49758"/>
      <c r="I49758"/>
      <c r="L49758"/>
      <c r="O49758"/>
      <c r="P49758"/>
      <c r="Q49758"/>
      <c r="R49758"/>
    </row>
    <row r="49759" spans="3:18" x14ac:dyDescent="0.2">
      <c r="C49759"/>
      <c r="E49759"/>
      <c r="F49759"/>
      <c r="G49759"/>
      <c r="H49759"/>
      <c r="I49759"/>
      <c r="L49759"/>
      <c r="O49759"/>
      <c r="P49759"/>
      <c r="Q49759"/>
      <c r="R49759"/>
    </row>
    <row r="49760" spans="3:18" x14ac:dyDescent="0.2">
      <c r="C49760"/>
      <c r="E49760"/>
      <c r="F49760"/>
      <c r="G49760"/>
      <c r="H49760"/>
      <c r="I49760"/>
      <c r="L49760"/>
      <c r="O49760"/>
      <c r="P49760"/>
      <c r="Q49760"/>
      <c r="R49760"/>
    </row>
    <row r="49761" spans="3:18" x14ac:dyDescent="0.2">
      <c r="C49761"/>
      <c r="E49761"/>
      <c r="F49761"/>
      <c r="G49761"/>
      <c r="H49761"/>
      <c r="I49761"/>
      <c r="L49761"/>
      <c r="O49761"/>
      <c r="P49761"/>
      <c r="Q49761"/>
      <c r="R49761"/>
    </row>
    <row r="49762" spans="3:18" x14ac:dyDescent="0.2">
      <c r="C49762"/>
      <c r="E49762"/>
      <c r="F49762"/>
      <c r="G49762"/>
      <c r="H49762"/>
      <c r="I49762"/>
      <c r="L49762"/>
      <c r="O49762"/>
      <c r="P49762"/>
      <c r="Q49762"/>
      <c r="R49762"/>
    </row>
    <row r="49763" spans="3:18" x14ac:dyDescent="0.2">
      <c r="C49763"/>
      <c r="E49763"/>
      <c r="F49763"/>
      <c r="G49763"/>
      <c r="H49763"/>
      <c r="I49763"/>
      <c r="L49763"/>
      <c r="O49763"/>
      <c r="P49763"/>
      <c r="Q49763"/>
      <c r="R49763"/>
    </row>
    <row r="49764" spans="3:18" x14ac:dyDescent="0.2">
      <c r="C49764"/>
      <c r="E49764"/>
      <c r="F49764"/>
      <c r="G49764"/>
      <c r="H49764"/>
      <c r="I49764"/>
      <c r="L49764"/>
      <c r="O49764"/>
      <c r="P49764"/>
      <c r="Q49764"/>
      <c r="R49764"/>
    </row>
    <row r="49765" spans="3:18" x14ac:dyDescent="0.2">
      <c r="C49765"/>
      <c r="E49765"/>
      <c r="F49765"/>
      <c r="G49765"/>
      <c r="H49765"/>
      <c r="I49765"/>
      <c r="L49765"/>
      <c r="O49765"/>
      <c r="P49765"/>
      <c r="Q49765"/>
      <c r="R49765"/>
    </row>
    <row r="49766" spans="3:18" x14ac:dyDescent="0.2">
      <c r="C49766"/>
      <c r="E49766"/>
      <c r="F49766"/>
      <c r="G49766"/>
      <c r="H49766"/>
      <c r="I49766"/>
      <c r="L49766"/>
      <c r="O49766"/>
      <c r="P49766"/>
      <c r="Q49766"/>
      <c r="R49766"/>
    </row>
    <row r="49767" spans="3:18" x14ac:dyDescent="0.2">
      <c r="C49767"/>
      <c r="E49767"/>
      <c r="F49767"/>
      <c r="G49767"/>
      <c r="H49767"/>
      <c r="I49767"/>
      <c r="L49767"/>
      <c r="O49767"/>
      <c r="P49767"/>
      <c r="Q49767"/>
      <c r="R49767"/>
    </row>
    <row r="49768" spans="3:18" x14ac:dyDescent="0.2">
      <c r="C49768"/>
      <c r="E49768"/>
      <c r="F49768"/>
      <c r="G49768"/>
      <c r="H49768"/>
      <c r="I49768"/>
      <c r="L49768"/>
      <c r="O49768"/>
      <c r="P49768"/>
      <c r="Q49768"/>
      <c r="R49768"/>
    </row>
    <row r="49769" spans="3:18" x14ac:dyDescent="0.2">
      <c r="C49769"/>
      <c r="E49769"/>
      <c r="F49769"/>
      <c r="G49769"/>
      <c r="H49769"/>
      <c r="I49769"/>
      <c r="L49769"/>
      <c r="O49769"/>
      <c r="P49769"/>
      <c r="Q49769"/>
      <c r="R49769"/>
    </row>
    <row r="49770" spans="3:18" x14ac:dyDescent="0.2">
      <c r="C49770"/>
      <c r="E49770"/>
      <c r="F49770"/>
      <c r="G49770"/>
      <c r="H49770"/>
      <c r="I49770"/>
      <c r="L49770"/>
      <c r="O49770"/>
      <c r="P49770"/>
      <c r="Q49770"/>
      <c r="R49770"/>
    </row>
    <row r="49771" spans="3:18" x14ac:dyDescent="0.2">
      <c r="C49771"/>
      <c r="E49771"/>
      <c r="F49771"/>
      <c r="G49771"/>
      <c r="H49771"/>
      <c r="I49771"/>
      <c r="L49771"/>
      <c r="O49771"/>
      <c r="P49771"/>
      <c r="Q49771"/>
      <c r="R49771"/>
    </row>
    <row r="49772" spans="3:18" x14ac:dyDescent="0.2">
      <c r="C49772"/>
      <c r="E49772"/>
      <c r="F49772"/>
      <c r="G49772"/>
      <c r="H49772"/>
      <c r="I49772"/>
      <c r="L49772"/>
      <c r="O49772"/>
      <c r="P49772"/>
      <c r="Q49772"/>
      <c r="R49772"/>
    </row>
    <row r="49773" spans="3:18" x14ac:dyDescent="0.2">
      <c r="C49773"/>
      <c r="E49773"/>
      <c r="F49773"/>
      <c r="G49773"/>
      <c r="H49773"/>
      <c r="I49773"/>
      <c r="L49773"/>
      <c r="O49773"/>
      <c r="P49773"/>
      <c r="Q49773"/>
      <c r="R49773"/>
    </row>
    <row r="49774" spans="3:18" x14ac:dyDescent="0.2">
      <c r="C49774"/>
      <c r="E49774"/>
      <c r="F49774"/>
      <c r="G49774"/>
      <c r="H49774"/>
      <c r="I49774"/>
      <c r="L49774"/>
      <c r="O49774"/>
      <c r="P49774"/>
      <c r="Q49774"/>
      <c r="R49774"/>
    </row>
    <row r="49775" spans="3:18" x14ac:dyDescent="0.2">
      <c r="C49775"/>
      <c r="E49775"/>
      <c r="F49775"/>
      <c r="G49775"/>
      <c r="H49775"/>
      <c r="I49775"/>
      <c r="L49775"/>
      <c r="O49775"/>
      <c r="P49775"/>
      <c r="Q49775"/>
      <c r="R49775"/>
    </row>
    <row r="49776" spans="3:18" x14ac:dyDescent="0.2">
      <c r="C49776"/>
      <c r="E49776"/>
      <c r="F49776"/>
      <c r="G49776"/>
      <c r="H49776"/>
      <c r="I49776"/>
      <c r="L49776"/>
      <c r="O49776"/>
      <c r="P49776"/>
      <c r="Q49776"/>
      <c r="R49776"/>
    </row>
    <row r="49777" spans="3:18" x14ac:dyDescent="0.2">
      <c r="C49777"/>
      <c r="E49777"/>
      <c r="F49777"/>
      <c r="G49777"/>
      <c r="H49777"/>
      <c r="I49777"/>
      <c r="L49777"/>
      <c r="O49777"/>
      <c r="P49777"/>
      <c r="Q49777"/>
      <c r="R49777"/>
    </row>
    <row r="49778" spans="3:18" x14ac:dyDescent="0.2">
      <c r="C49778"/>
      <c r="E49778"/>
      <c r="F49778"/>
      <c r="G49778"/>
      <c r="H49778"/>
      <c r="I49778"/>
      <c r="L49778"/>
      <c r="O49778"/>
      <c r="P49778"/>
      <c r="Q49778"/>
      <c r="R49778"/>
    </row>
    <row r="49779" spans="3:18" x14ac:dyDescent="0.2">
      <c r="C49779"/>
      <c r="E49779"/>
      <c r="F49779"/>
      <c r="G49779"/>
      <c r="H49779"/>
      <c r="I49779"/>
      <c r="L49779"/>
      <c r="O49779"/>
      <c r="P49779"/>
      <c r="Q49779"/>
      <c r="R49779"/>
    </row>
    <row r="49780" spans="3:18" x14ac:dyDescent="0.2">
      <c r="C49780"/>
      <c r="E49780"/>
      <c r="F49780"/>
      <c r="G49780"/>
      <c r="H49780"/>
      <c r="I49780"/>
      <c r="L49780"/>
      <c r="O49780"/>
      <c r="P49780"/>
      <c r="Q49780"/>
      <c r="R49780"/>
    </row>
    <row r="49781" spans="3:18" x14ac:dyDescent="0.2">
      <c r="C49781"/>
      <c r="E49781"/>
      <c r="F49781"/>
      <c r="G49781"/>
      <c r="H49781"/>
      <c r="I49781"/>
      <c r="L49781"/>
      <c r="O49781"/>
      <c r="P49781"/>
      <c r="Q49781"/>
      <c r="R49781"/>
    </row>
    <row r="49782" spans="3:18" x14ac:dyDescent="0.2">
      <c r="C49782"/>
      <c r="E49782"/>
      <c r="F49782"/>
      <c r="G49782"/>
      <c r="H49782"/>
      <c r="I49782"/>
      <c r="L49782"/>
      <c r="O49782"/>
      <c r="P49782"/>
      <c r="Q49782"/>
      <c r="R49782"/>
    </row>
    <row r="49783" spans="3:18" x14ac:dyDescent="0.2">
      <c r="C49783"/>
      <c r="E49783"/>
      <c r="F49783"/>
      <c r="G49783"/>
      <c r="H49783"/>
      <c r="I49783"/>
      <c r="L49783"/>
      <c r="O49783"/>
      <c r="P49783"/>
      <c r="Q49783"/>
      <c r="R49783"/>
    </row>
    <row r="49784" spans="3:18" x14ac:dyDescent="0.2">
      <c r="C49784"/>
      <c r="E49784"/>
      <c r="F49784"/>
      <c r="G49784"/>
      <c r="H49784"/>
      <c r="I49784"/>
      <c r="L49784"/>
      <c r="O49784"/>
      <c r="P49784"/>
      <c r="Q49784"/>
      <c r="R49784"/>
    </row>
    <row r="49785" spans="3:18" x14ac:dyDescent="0.2">
      <c r="C49785"/>
      <c r="E49785"/>
      <c r="F49785"/>
      <c r="G49785"/>
      <c r="H49785"/>
      <c r="I49785"/>
      <c r="L49785"/>
      <c r="O49785"/>
      <c r="P49785"/>
      <c r="Q49785"/>
      <c r="R49785"/>
    </row>
    <row r="49786" spans="3:18" x14ac:dyDescent="0.2">
      <c r="C49786"/>
      <c r="E49786"/>
      <c r="F49786"/>
      <c r="G49786"/>
      <c r="H49786"/>
      <c r="I49786"/>
      <c r="L49786"/>
      <c r="O49786"/>
      <c r="P49786"/>
      <c r="Q49786"/>
      <c r="R49786"/>
    </row>
    <row r="49787" spans="3:18" x14ac:dyDescent="0.2">
      <c r="C49787"/>
      <c r="E49787"/>
      <c r="F49787"/>
      <c r="G49787"/>
      <c r="H49787"/>
      <c r="I49787"/>
      <c r="L49787"/>
      <c r="O49787"/>
      <c r="P49787"/>
      <c r="Q49787"/>
      <c r="R49787"/>
    </row>
    <row r="49788" spans="3:18" x14ac:dyDescent="0.2">
      <c r="C49788"/>
      <c r="E49788"/>
      <c r="F49788"/>
      <c r="G49788"/>
      <c r="H49788"/>
      <c r="I49788"/>
      <c r="L49788"/>
      <c r="O49788"/>
      <c r="P49788"/>
      <c r="Q49788"/>
      <c r="R49788"/>
    </row>
    <row r="49789" spans="3:18" x14ac:dyDescent="0.2">
      <c r="C49789"/>
      <c r="E49789"/>
      <c r="F49789"/>
      <c r="G49789"/>
      <c r="H49789"/>
      <c r="I49789"/>
      <c r="L49789"/>
      <c r="O49789"/>
      <c r="P49789"/>
      <c r="Q49789"/>
      <c r="R49789"/>
    </row>
    <row r="49790" spans="3:18" x14ac:dyDescent="0.2">
      <c r="C49790"/>
      <c r="E49790"/>
      <c r="F49790"/>
      <c r="G49790"/>
      <c r="H49790"/>
      <c r="I49790"/>
      <c r="L49790"/>
      <c r="O49790"/>
      <c r="P49790"/>
      <c r="Q49790"/>
      <c r="R49790"/>
    </row>
    <row r="49791" spans="3:18" x14ac:dyDescent="0.2">
      <c r="C49791"/>
      <c r="E49791"/>
      <c r="F49791"/>
      <c r="G49791"/>
      <c r="H49791"/>
      <c r="I49791"/>
      <c r="L49791"/>
      <c r="O49791"/>
      <c r="P49791"/>
      <c r="Q49791"/>
      <c r="R49791"/>
    </row>
    <row r="49792" spans="3:18" x14ac:dyDescent="0.2">
      <c r="C49792"/>
      <c r="E49792"/>
      <c r="F49792"/>
      <c r="G49792"/>
      <c r="H49792"/>
      <c r="I49792"/>
      <c r="L49792"/>
      <c r="O49792"/>
      <c r="P49792"/>
      <c r="Q49792"/>
      <c r="R49792"/>
    </row>
    <row r="49793" spans="3:18" x14ac:dyDescent="0.2">
      <c r="C49793"/>
      <c r="E49793"/>
      <c r="F49793"/>
      <c r="G49793"/>
      <c r="H49793"/>
      <c r="I49793"/>
      <c r="L49793"/>
      <c r="O49793"/>
      <c r="P49793"/>
      <c r="Q49793"/>
      <c r="R49793"/>
    </row>
    <row r="49794" spans="3:18" x14ac:dyDescent="0.2">
      <c r="C49794"/>
      <c r="E49794"/>
      <c r="F49794"/>
      <c r="G49794"/>
      <c r="H49794"/>
      <c r="I49794"/>
      <c r="L49794"/>
      <c r="O49794"/>
      <c r="P49794"/>
      <c r="Q49794"/>
      <c r="R49794"/>
    </row>
    <row r="49795" spans="3:18" x14ac:dyDescent="0.2">
      <c r="C49795"/>
      <c r="E49795"/>
      <c r="F49795"/>
      <c r="G49795"/>
      <c r="H49795"/>
      <c r="I49795"/>
      <c r="L49795"/>
      <c r="O49795"/>
      <c r="P49795"/>
      <c r="Q49795"/>
      <c r="R49795"/>
    </row>
    <row r="49796" spans="3:18" x14ac:dyDescent="0.2">
      <c r="C49796"/>
      <c r="E49796"/>
      <c r="F49796"/>
      <c r="G49796"/>
      <c r="H49796"/>
      <c r="I49796"/>
      <c r="L49796"/>
      <c r="O49796"/>
      <c r="P49796"/>
      <c r="Q49796"/>
      <c r="R49796"/>
    </row>
    <row r="49797" spans="3:18" x14ac:dyDescent="0.2">
      <c r="C49797"/>
      <c r="E49797"/>
      <c r="F49797"/>
      <c r="G49797"/>
      <c r="H49797"/>
      <c r="I49797"/>
      <c r="L49797"/>
      <c r="O49797"/>
      <c r="P49797"/>
      <c r="Q49797"/>
      <c r="R49797"/>
    </row>
    <row r="49798" spans="3:18" x14ac:dyDescent="0.2">
      <c r="C49798"/>
      <c r="E49798"/>
      <c r="F49798"/>
      <c r="G49798"/>
      <c r="H49798"/>
      <c r="I49798"/>
      <c r="L49798"/>
      <c r="O49798"/>
      <c r="P49798"/>
      <c r="Q49798"/>
      <c r="R49798"/>
    </row>
    <row r="49799" spans="3:18" x14ac:dyDescent="0.2">
      <c r="C49799"/>
      <c r="E49799"/>
      <c r="F49799"/>
      <c r="G49799"/>
      <c r="H49799"/>
      <c r="I49799"/>
      <c r="L49799"/>
      <c r="O49799"/>
      <c r="P49799"/>
      <c r="Q49799"/>
      <c r="R49799"/>
    </row>
    <row r="49800" spans="3:18" x14ac:dyDescent="0.2">
      <c r="C49800"/>
      <c r="E49800"/>
      <c r="F49800"/>
      <c r="G49800"/>
      <c r="H49800"/>
      <c r="I49800"/>
      <c r="L49800"/>
      <c r="O49800"/>
      <c r="P49800"/>
      <c r="Q49800"/>
      <c r="R49800"/>
    </row>
    <row r="49801" spans="3:18" x14ac:dyDescent="0.2">
      <c r="C49801"/>
      <c r="E49801"/>
      <c r="F49801"/>
      <c r="G49801"/>
      <c r="H49801"/>
      <c r="I49801"/>
      <c r="L49801"/>
      <c r="O49801"/>
      <c r="P49801"/>
      <c r="Q49801"/>
      <c r="R49801"/>
    </row>
    <row r="49802" spans="3:18" x14ac:dyDescent="0.2">
      <c r="C49802"/>
      <c r="E49802"/>
      <c r="F49802"/>
      <c r="G49802"/>
      <c r="H49802"/>
      <c r="I49802"/>
      <c r="L49802"/>
      <c r="O49802"/>
      <c r="P49802"/>
      <c r="Q49802"/>
      <c r="R49802"/>
    </row>
    <row r="49803" spans="3:18" x14ac:dyDescent="0.2">
      <c r="C49803"/>
      <c r="E49803"/>
      <c r="F49803"/>
      <c r="G49803"/>
      <c r="H49803"/>
      <c r="I49803"/>
      <c r="L49803"/>
      <c r="O49803"/>
      <c r="P49803"/>
      <c r="Q49803"/>
      <c r="R49803"/>
    </row>
    <row r="49804" spans="3:18" x14ac:dyDescent="0.2">
      <c r="C49804"/>
      <c r="E49804"/>
      <c r="F49804"/>
      <c r="G49804"/>
      <c r="H49804"/>
      <c r="I49804"/>
      <c r="L49804"/>
      <c r="O49804"/>
      <c r="P49804"/>
      <c r="Q49804"/>
      <c r="R49804"/>
    </row>
    <row r="49805" spans="3:18" x14ac:dyDescent="0.2">
      <c r="C49805"/>
      <c r="E49805"/>
      <c r="F49805"/>
      <c r="G49805"/>
      <c r="H49805"/>
      <c r="I49805"/>
      <c r="L49805"/>
      <c r="O49805"/>
      <c r="P49805"/>
      <c r="Q49805"/>
      <c r="R49805"/>
    </row>
    <row r="49806" spans="3:18" x14ac:dyDescent="0.2">
      <c r="C49806"/>
      <c r="E49806"/>
      <c r="F49806"/>
      <c r="G49806"/>
      <c r="H49806"/>
      <c r="I49806"/>
      <c r="L49806"/>
      <c r="O49806"/>
      <c r="P49806"/>
      <c r="Q49806"/>
      <c r="R49806"/>
    </row>
    <row r="49807" spans="3:18" x14ac:dyDescent="0.2">
      <c r="C49807"/>
      <c r="E49807"/>
      <c r="F49807"/>
      <c r="G49807"/>
      <c r="H49807"/>
      <c r="I49807"/>
      <c r="L49807"/>
      <c r="O49807"/>
      <c r="P49807"/>
      <c r="Q49807"/>
      <c r="R49807"/>
    </row>
    <row r="49808" spans="3:18" x14ac:dyDescent="0.2">
      <c r="C49808"/>
      <c r="E49808"/>
      <c r="F49808"/>
      <c r="G49808"/>
      <c r="H49808"/>
      <c r="I49808"/>
      <c r="L49808"/>
      <c r="O49808"/>
      <c r="P49808"/>
      <c r="Q49808"/>
      <c r="R49808"/>
    </row>
    <row r="49809" spans="3:18" x14ac:dyDescent="0.2">
      <c r="C49809"/>
      <c r="E49809"/>
      <c r="F49809"/>
      <c r="G49809"/>
      <c r="H49809"/>
      <c r="I49809"/>
      <c r="L49809"/>
      <c r="O49809"/>
      <c r="P49809"/>
      <c r="Q49809"/>
      <c r="R49809"/>
    </row>
    <row r="49810" spans="3:18" x14ac:dyDescent="0.2">
      <c r="C49810"/>
      <c r="E49810"/>
      <c r="F49810"/>
      <c r="G49810"/>
      <c r="H49810"/>
      <c r="I49810"/>
      <c r="L49810"/>
      <c r="O49810"/>
      <c r="P49810"/>
      <c r="Q49810"/>
      <c r="R49810"/>
    </row>
    <row r="49811" spans="3:18" x14ac:dyDescent="0.2">
      <c r="C49811"/>
      <c r="E49811"/>
      <c r="F49811"/>
      <c r="G49811"/>
      <c r="H49811"/>
      <c r="I49811"/>
      <c r="L49811"/>
      <c r="O49811"/>
      <c r="P49811"/>
      <c r="Q49811"/>
      <c r="R49811"/>
    </row>
    <row r="49812" spans="3:18" x14ac:dyDescent="0.2">
      <c r="C49812"/>
      <c r="E49812"/>
      <c r="F49812"/>
      <c r="G49812"/>
      <c r="H49812"/>
      <c r="I49812"/>
      <c r="L49812"/>
      <c r="O49812"/>
      <c r="P49812"/>
      <c r="Q49812"/>
      <c r="R49812"/>
    </row>
    <row r="49813" spans="3:18" x14ac:dyDescent="0.2">
      <c r="C49813"/>
      <c r="E49813"/>
      <c r="F49813"/>
      <c r="G49813"/>
      <c r="H49813"/>
      <c r="I49813"/>
      <c r="L49813"/>
      <c r="O49813"/>
      <c r="P49813"/>
      <c r="Q49813"/>
      <c r="R49813"/>
    </row>
    <row r="49814" spans="3:18" x14ac:dyDescent="0.2">
      <c r="C49814"/>
      <c r="E49814"/>
      <c r="F49814"/>
      <c r="G49814"/>
      <c r="H49814"/>
      <c r="I49814"/>
      <c r="L49814"/>
      <c r="O49814"/>
      <c r="P49814"/>
      <c r="Q49814"/>
      <c r="R49814"/>
    </row>
    <row r="49815" spans="3:18" x14ac:dyDescent="0.2">
      <c r="C49815"/>
      <c r="E49815"/>
      <c r="F49815"/>
      <c r="G49815"/>
      <c r="H49815"/>
      <c r="I49815"/>
      <c r="L49815"/>
      <c r="O49815"/>
      <c r="P49815"/>
      <c r="Q49815"/>
      <c r="R49815"/>
    </row>
    <row r="49816" spans="3:18" x14ac:dyDescent="0.2">
      <c r="C49816"/>
      <c r="E49816"/>
      <c r="F49816"/>
      <c r="G49816"/>
      <c r="H49816"/>
      <c r="I49816"/>
      <c r="L49816"/>
      <c r="O49816"/>
      <c r="P49816"/>
      <c r="Q49816"/>
      <c r="R49816"/>
    </row>
    <row r="49817" spans="3:18" x14ac:dyDescent="0.2">
      <c r="C49817"/>
      <c r="E49817"/>
      <c r="F49817"/>
      <c r="G49817"/>
      <c r="H49817"/>
      <c r="I49817"/>
      <c r="L49817"/>
      <c r="O49817"/>
      <c r="P49817"/>
      <c r="Q49817"/>
      <c r="R49817"/>
    </row>
    <row r="49818" spans="3:18" x14ac:dyDescent="0.2">
      <c r="C49818"/>
      <c r="E49818"/>
      <c r="F49818"/>
      <c r="G49818"/>
      <c r="H49818"/>
      <c r="I49818"/>
      <c r="L49818"/>
      <c r="O49818"/>
      <c r="P49818"/>
      <c r="Q49818"/>
      <c r="R49818"/>
    </row>
    <row r="49819" spans="3:18" x14ac:dyDescent="0.2">
      <c r="C49819"/>
      <c r="E49819"/>
      <c r="F49819"/>
      <c r="G49819"/>
      <c r="H49819"/>
      <c r="I49819"/>
      <c r="L49819"/>
      <c r="O49819"/>
      <c r="P49819"/>
      <c r="Q49819"/>
      <c r="R49819"/>
    </row>
    <row r="49820" spans="3:18" x14ac:dyDescent="0.2">
      <c r="C49820"/>
      <c r="E49820"/>
      <c r="F49820"/>
      <c r="G49820"/>
      <c r="H49820"/>
      <c r="I49820"/>
      <c r="L49820"/>
      <c r="O49820"/>
      <c r="P49820"/>
      <c r="Q49820"/>
      <c r="R49820"/>
    </row>
    <row r="49821" spans="3:18" x14ac:dyDescent="0.2">
      <c r="C49821"/>
      <c r="E49821"/>
      <c r="F49821"/>
      <c r="G49821"/>
      <c r="H49821"/>
      <c r="I49821"/>
      <c r="L49821"/>
      <c r="O49821"/>
      <c r="P49821"/>
      <c r="Q49821"/>
      <c r="R49821"/>
    </row>
    <row r="49822" spans="3:18" x14ac:dyDescent="0.2">
      <c r="C49822"/>
      <c r="E49822"/>
      <c r="F49822"/>
      <c r="G49822"/>
      <c r="H49822"/>
      <c r="I49822"/>
      <c r="L49822"/>
      <c r="O49822"/>
      <c r="P49822"/>
      <c r="Q49822"/>
      <c r="R49822"/>
    </row>
    <row r="49823" spans="3:18" x14ac:dyDescent="0.2">
      <c r="C49823"/>
      <c r="E49823"/>
      <c r="F49823"/>
      <c r="G49823"/>
      <c r="H49823"/>
      <c r="I49823"/>
      <c r="L49823"/>
      <c r="O49823"/>
      <c r="P49823"/>
      <c r="Q49823"/>
      <c r="R49823"/>
    </row>
    <row r="49824" spans="3:18" x14ac:dyDescent="0.2">
      <c r="C49824"/>
      <c r="E49824"/>
      <c r="F49824"/>
      <c r="G49824"/>
      <c r="H49824"/>
      <c r="I49824"/>
      <c r="L49824"/>
      <c r="O49824"/>
      <c r="P49824"/>
      <c r="Q49824"/>
      <c r="R49824"/>
    </row>
    <row r="49825" spans="3:18" x14ac:dyDescent="0.2">
      <c r="C49825"/>
      <c r="E49825"/>
      <c r="F49825"/>
      <c r="G49825"/>
      <c r="H49825"/>
      <c r="I49825"/>
      <c r="L49825"/>
      <c r="O49825"/>
      <c r="P49825"/>
      <c r="Q49825"/>
      <c r="R49825"/>
    </row>
    <row r="49826" spans="3:18" x14ac:dyDescent="0.2">
      <c r="C49826"/>
      <c r="E49826"/>
      <c r="F49826"/>
      <c r="G49826"/>
      <c r="H49826"/>
      <c r="I49826"/>
      <c r="L49826"/>
      <c r="O49826"/>
      <c r="P49826"/>
      <c r="Q49826"/>
      <c r="R49826"/>
    </row>
    <row r="49827" spans="3:18" x14ac:dyDescent="0.2">
      <c r="C49827"/>
      <c r="E49827"/>
      <c r="F49827"/>
      <c r="G49827"/>
      <c r="H49827"/>
      <c r="I49827"/>
      <c r="L49827"/>
      <c r="O49827"/>
      <c r="P49827"/>
      <c r="Q49827"/>
      <c r="R49827"/>
    </row>
    <row r="49828" spans="3:18" x14ac:dyDescent="0.2">
      <c r="C49828"/>
      <c r="E49828"/>
      <c r="F49828"/>
      <c r="G49828"/>
      <c r="H49828"/>
      <c r="I49828"/>
      <c r="L49828"/>
      <c r="O49828"/>
      <c r="P49828"/>
      <c r="Q49828"/>
      <c r="R49828"/>
    </row>
    <row r="49829" spans="3:18" x14ac:dyDescent="0.2">
      <c r="C49829"/>
      <c r="E49829"/>
      <c r="F49829"/>
      <c r="G49829"/>
      <c r="H49829"/>
      <c r="I49829"/>
      <c r="L49829"/>
      <c r="O49829"/>
      <c r="P49829"/>
      <c r="Q49829"/>
      <c r="R49829"/>
    </row>
    <row r="49830" spans="3:18" x14ac:dyDescent="0.2">
      <c r="C49830"/>
      <c r="E49830"/>
      <c r="F49830"/>
      <c r="G49830"/>
      <c r="H49830"/>
      <c r="I49830"/>
      <c r="L49830"/>
      <c r="O49830"/>
      <c r="P49830"/>
      <c r="Q49830"/>
      <c r="R49830"/>
    </row>
    <row r="49831" spans="3:18" x14ac:dyDescent="0.2">
      <c r="C49831"/>
      <c r="E49831"/>
      <c r="F49831"/>
      <c r="G49831"/>
      <c r="H49831"/>
      <c r="I49831"/>
      <c r="L49831"/>
      <c r="O49831"/>
      <c r="P49831"/>
      <c r="Q49831"/>
      <c r="R49831"/>
    </row>
    <row r="49832" spans="3:18" x14ac:dyDescent="0.2">
      <c r="C49832"/>
      <c r="E49832"/>
      <c r="F49832"/>
      <c r="G49832"/>
      <c r="H49832"/>
      <c r="I49832"/>
      <c r="L49832"/>
      <c r="O49832"/>
      <c r="P49832"/>
      <c r="Q49832"/>
      <c r="R49832"/>
    </row>
    <row r="49833" spans="3:18" x14ac:dyDescent="0.2">
      <c r="C49833"/>
      <c r="E49833"/>
      <c r="F49833"/>
      <c r="G49833"/>
      <c r="H49833"/>
      <c r="I49833"/>
      <c r="L49833"/>
      <c r="O49833"/>
      <c r="P49833"/>
      <c r="Q49833"/>
      <c r="R49833"/>
    </row>
    <row r="49834" spans="3:18" x14ac:dyDescent="0.2">
      <c r="C49834"/>
      <c r="E49834"/>
      <c r="F49834"/>
      <c r="G49834"/>
      <c r="H49834"/>
      <c r="I49834"/>
      <c r="L49834"/>
      <c r="O49834"/>
      <c r="P49834"/>
      <c r="Q49834"/>
      <c r="R49834"/>
    </row>
    <row r="49835" spans="3:18" x14ac:dyDescent="0.2">
      <c r="C49835"/>
      <c r="E49835"/>
      <c r="F49835"/>
      <c r="G49835"/>
      <c r="H49835"/>
      <c r="I49835"/>
      <c r="L49835"/>
      <c r="O49835"/>
      <c r="P49835"/>
      <c r="Q49835"/>
      <c r="R49835"/>
    </row>
    <row r="49836" spans="3:18" x14ac:dyDescent="0.2">
      <c r="C49836"/>
      <c r="E49836"/>
      <c r="F49836"/>
      <c r="G49836"/>
      <c r="H49836"/>
      <c r="I49836"/>
      <c r="L49836"/>
      <c r="O49836"/>
      <c r="P49836"/>
      <c r="Q49836"/>
      <c r="R49836"/>
    </row>
    <row r="49837" spans="3:18" x14ac:dyDescent="0.2">
      <c r="C49837"/>
      <c r="E49837"/>
      <c r="F49837"/>
      <c r="G49837"/>
      <c r="H49837"/>
      <c r="I49837"/>
      <c r="L49837"/>
      <c r="O49837"/>
      <c r="P49837"/>
      <c r="Q49837"/>
      <c r="R49837"/>
    </row>
    <row r="49838" spans="3:18" x14ac:dyDescent="0.2">
      <c r="C49838"/>
      <c r="E49838"/>
      <c r="F49838"/>
      <c r="G49838"/>
      <c r="H49838"/>
      <c r="I49838"/>
      <c r="L49838"/>
      <c r="O49838"/>
      <c r="P49838"/>
      <c r="Q49838"/>
      <c r="R49838"/>
    </row>
    <row r="49839" spans="3:18" x14ac:dyDescent="0.2">
      <c r="C49839"/>
      <c r="E49839"/>
      <c r="F49839"/>
      <c r="G49839"/>
      <c r="H49839"/>
      <c r="I49839"/>
      <c r="L49839"/>
      <c r="O49839"/>
      <c r="P49839"/>
      <c r="Q49839"/>
      <c r="R49839"/>
    </row>
    <row r="49840" spans="3:18" x14ac:dyDescent="0.2">
      <c r="C49840"/>
      <c r="E49840"/>
      <c r="F49840"/>
      <c r="G49840"/>
      <c r="H49840"/>
      <c r="I49840"/>
      <c r="L49840"/>
      <c r="O49840"/>
      <c r="P49840"/>
      <c r="Q49840"/>
      <c r="R49840"/>
    </row>
    <row r="49841" spans="3:18" x14ac:dyDescent="0.2">
      <c r="C49841"/>
      <c r="E49841"/>
      <c r="F49841"/>
      <c r="G49841"/>
      <c r="H49841"/>
      <c r="I49841"/>
      <c r="L49841"/>
      <c r="O49841"/>
      <c r="P49841"/>
      <c r="Q49841"/>
      <c r="R49841"/>
    </row>
    <row r="49842" spans="3:18" x14ac:dyDescent="0.2">
      <c r="C49842"/>
      <c r="E49842"/>
      <c r="F49842"/>
      <c r="G49842"/>
      <c r="H49842"/>
      <c r="I49842"/>
      <c r="L49842"/>
      <c r="O49842"/>
      <c r="P49842"/>
      <c r="Q49842"/>
      <c r="R49842"/>
    </row>
    <row r="49843" spans="3:18" x14ac:dyDescent="0.2">
      <c r="C49843"/>
      <c r="E49843"/>
      <c r="F49843"/>
      <c r="G49843"/>
      <c r="H49843"/>
      <c r="I49843"/>
      <c r="L49843"/>
      <c r="O49843"/>
      <c r="P49843"/>
      <c r="Q49843"/>
      <c r="R49843"/>
    </row>
    <row r="49844" spans="3:18" x14ac:dyDescent="0.2">
      <c r="C49844"/>
      <c r="E49844"/>
      <c r="F49844"/>
      <c r="G49844"/>
      <c r="H49844"/>
      <c r="I49844"/>
      <c r="L49844"/>
      <c r="O49844"/>
      <c r="P49844"/>
      <c r="Q49844"/>
      <c r="R49844"/>
    </row>
    <row r="49845" spans="3:18" x14ac:dyDescent="0.2">
      <c r="C49845"/>
      <c r="E49845"/>
      <c r="F49845"/>
      <c r="G49845"/>
      <c r="H49845"/>
      <c r="I49845"/>
      <c r="L49845"/>
      <c r="O49845"/>
      <c r="P49845"/>
      <c r="Q49845"/>
      <c r="R49845"/>
    </row>
    <row r="49846" spans="3:18" x14ac:dyDescent="0.2">
      <c r="C49846"/>
      <c r="E49846"/>
      <c r="F49846"/>
      <c r="G49846"/>
      <c r="H49846"/>
      <c r="I49846"/>
      <c r="L49846"/>
      <c r="O49846"/>
      <c r="P49846"/>
      <c r="Q49846"/>
      <c r="R49846"/>
    </row>
    <row r="49847" spans="3:18" x14ac:dyDescent="0.2">
      <c r="C49847"/>
      <c r="E49847"/>
      <c r="F49847"/>
      <c r="G49847"/>
      <c r="H49847"/>
      <c r="I49847"/>
      <c r="L49847"/>
      <c r="O49847"/>
      <c r="P49847"/>
      <c r="Q49847"/>
      <c r="R49847"/>
    </row>
    <row r="49848" spans="3:18" x14ac:dyDescent="0.2">
      <c r="C49848"/>
      <c r="E49848"/>
      <c r="F49848"/>
      <c r="G49848"/>
      <c r="H49848"/>
      <c r="I49848"/>
      <c r="L49848"/>
      <c r="O49848"/>
      <c r="P49848"/>
      <c r="Q49848"/>
      <c r="R49848"/>
    </row>
    <row r="49849" spans="3:18" x14ac:dyDescent="0.2">
      <c r="C49849"/>
      <c r="E49849"/>
      <c r="F49849"/>
      <c r="G49849"/>
      <c r="H49849"/>
      <c r="I49849"/>
      <c r="L49849"/>
      <c r="O49849"/>
      <c r="P49849"/>
      <c r="Q49849"/>
      <c r="R49849"/>
    </row>
    <row r="49850" spans="3:18" x14ac:dyDescent="0.2">
      <c r="C49850"/>
      <c r="E49850"/>
      <c r="F49850"/>
      <c r="G49850"/>
      <c r="H49850"/>
      <c r="I49850"/>
      <c r="L49850"/>
      <c r="O49850"/>
      <c r="P49850"/>
      <c r="Q49850"/>
      <c r="R49850"/>
    </row>
    <row r="49851" spans="3:18" x14ac:dyDescent="0.2">
      <c r="C49851"/>
      <c r="E49851"/>
      <c r="F49851"/>
      <c r="G49851"/>
      <c r="H49851"/>
      <c r="I49851"/>
      <c r="L49851"/>
      <c r="O49851"/>
      <c r="P49851"/>
      <c r="Q49851"/>
      <c r="R49851"/>
    </row>
    <row r="49852" spans="3:18" x14ac:dyDescent="0.2">
      <c r="C49852"/>
      <c r="E49852"/>
      <c r="F49852"/>
      <c r="G49852"/>
      <c r="H49852"/>
      <c r="I49852"/>
      <c r="L49852"/>
      <c r="O49852"/>
      <c r="P49852"/>
      <c r="Q49852"/>
      <c r="R49852"/>
    </row>
    <row r="49853" spans="3:18" x14ac:dyDescent="0.2">
      <c r="C49853"/>
      <c r="E49853"/>
      <c r="F49853"/>
      <c r="G49853"/>
      <c r="H49853"/>
      <c r="I49853"/>
      <c r="L49853"/>
      <c r="O49853"/>
      <c r="P49853"/>
      <c r="Q49853"/>
      <c r="R49853"/>
    </row>
    <row r="49854" spans="3:18" x14ac:dyDescent="0.2">
      <c r="C49854"/>
      <c r="E49854"/>
      <c r="F49854"/>
      <c r="G49854"/>
      <c r="H49854"/>
      <c r="I49854"/>
      <c r="L49854"/>
      <c r="O49854"/>
      <c r="P49854"/>
      <c r="Q49854"/>
      <c r="R49854"/>
    </row>
    <row r="49855" spans="3:18" x14ac:dyDescent="0.2">
      <c r="C49855"/>
      <c r="E49855"/>
      <c r="F49855"/>
      <c r="G49855"/>
      <c r="H49855"/>
      <c r="I49855"/>
      <c r="L49855"/>
      <c r="O49855"/>
      <c r="P49855"/>
      <c r="Q49855"/>
      <c r="R49855"/>
    </row>
    <row r="49856" spans="3:18" x14ac:dyDescent="0.2">
      <c r="C49856"/>
      <c r="E49856"/>
      <c r="F49856"/>
      <c r="G49856"/>
      <c r="H49856"/>
      <c r="I49856"/>
      <c r="L49856"/>
      <c r="O49856"/>
      <c r="P49856"/>
      <c r="Q49856"/>
      <c r="R49856"/>
    </row>
    <row r="49857" spans="3:18" x14ac:dyDescent="0.2">
      <c r="C49857"/>
      <c r="E49857"/>
      <c r="F49857"/>
      <c r="G49857"/>
      <c r="H49857"/>
      <c r="I49857"/>
      <c r="L49857"/>
      <c r="O49857"/>
      <c r="P49857"/>
      <c r="Q49857"/>
      <c r="R49857"/>
    </row>
    <row r="49858" spans="3:18" x14ac:dyDescent="0.2">
      <c r="C49858"/>
      <c r="E49858"/>
      <c r="F49858"/>
      <c r="G49858"/>
      <c r="H49858"/>
      <c r="I49858"/>
      <c r="L49858"/>
      <c r="O49858"/>
      <c r="P49858"/>
      <c r="Q49858"/>
      <c r="R49858"/>
    </row>
    <row r="49859" spans="3:18" x14ac:dyDescent="0.2">
      <c r="C49859"/>
      <c r="E49859"/>
      <c r="F49859"/>
      <c r="G49859"/>
      <c r="H49859"/>
      <c r="I49859"/>
      <c r="L49859"/>
      <c r="O49859"/>
      <c r="P49859"/>
      <c r="Q49859"/>
      <c r="R49859"/>
    </row>
    <row r="49860" spans="3:18" x14ac:dyDescent="0.2">
      <c r="C49860"/>
      <c r="E49860"/>
      <c r="F49860"/>
      <c r="G49860"/>
      <c r="H49860"/>
      <c r="I49860"/>
      <c r="L49860"/>
      <c r="O49860"/>
      <c r="P49860"/>
      <c r="Q49860"/>
      <c r="R49860"/>
    </row>
    <row r="49861" spans="3:18" x14ac:dyDescent="0.2">
      <c r="C49861"/>
      <c r="E49861"/>
      <c r="F49861"/>
      <c r="G49861"/>
      <c r="H49861"/>
      <c r="I49861"/>
      <c r="L49861"/>
      <c r="O49861"/>
      <c r="P49861"/>
      <c r="Q49861"/>
      <c r="R49861"/>
    </row>
    <row r="49862" spans="3:18" x14ac:dyDescent="0.2">
      <c r="C49862"/>
      <c r="E49862"/>
      <c r="F49862"/>
      <c r="G49862"/>
      <c r="H49862"/>
      <c r="I49862"/>
      <c r="L49862"/>
      <c r="O49862"/>
      <c r="P49862"/>
      <c r="Q49862"/>
      <c r="R49862"/>
    </row>
    <row r="49863" spans="3:18" x14ac:dyDescent="0.2">
      <c r="C49863"/>
      <c r="E49863"/>
      <c r="F49863"/>
      <c r="G49863"/>
      <c r="H49863"/>
      <c r="I49863"/>
      <c r="L49863"/>
      <c r="O49863"/>
      <c r="P49863"/>
      <c r="Q49863"/>
      <c r="R49863"/>
    </row>
    <row r="49864" spans="3:18" x14ac:dyDescent="0.2">
      <c r="C49864"/>
      <c r="E49864"/>
      <c r="F49864"/>
      <c r="G49864"/>
      <c r="H49864"/>
      <c r="I49864"/>
      <c r="L49864"/>
      <c r="O49864"/>
      <c r="P49864"/>
      <c r="Q49864"/>
      <c r="R49864"/>
    </row>
    <row r="49865" spans="3:18" x14ac:dyDescent="0.2">
      <c r="C49865"/>
      <c r="E49865"/>
      <c r="F49865"/>
      <c r="G49865"/>
      <c r="H49865"/>
      <c r="I49865"/>
      <c r="L49865"/>
      <c r="O49865"/>
      <c r="P49865"/>
      <c r="Q49865"/>
      <c r="R49865"/>
    </row>
    <row r="49866" spans="3:18" x14ac:dyDescent="0.2">
      <c r="C49866"/>
      <c r="E49866"/>
      <c r="F49866"/>
      <c r="G49866"/>
      <c r="H49866"/>
      <c r="I49866"/>
      <c r="L49866"/>
      <c r="O49866"/>
      <c r="P49866"/>
      <c r="Q49866"/>
      <c r="R49866"/>
    </row>
    <row r="49867" spans="3:18" x14ac:dyDescent="0.2">
      <c r="C49867"/>
      <c r="E49867"/>
      <c r="F49867"/>
      <c r="G49867"/>
      <c r="H49867"/>
      <c r="I49867"/>
      <c r="L49867"/>
      <c r="O49867"/>
      <c r="P49867"/>
      <c r="Q49867"/>
      <c r="R49867"/>
    </row>
    <row r="49868" spans="3:18" x14ac:dyDescent="0.2">
      <c r="C49868"/>
      <c r="E49868"/>
      <c r="F49868"/>
      <c r="G49868"/>
      <c r="H49868"/>
      <c r="I49868"/>
      <c r="L49868"/>
      <c r="O49868"/>
      <c r="P49868"/>
      <c r="Q49868"/>
      <c r="R49868"/>
    </row>
    <row r="49869" spans="3:18" x14ac:dyDescent="0.2">
      <c r="C49869"/>
      <c r="E49869"/>
      <c r="F49869"/>
      <c r="G49869"/>
      <c r="H49869"/>
      <c r="I49869"/>
      <c r="L49869"/>
      <c r="O49869"/>
      <c r="P49869"/>
      <c r="Q49869"/>
      <c r="R49869"/>
    </row>
    <row r="49870" spans="3:18" x14ac:dyDescent="0.2">
      <c r="C49870"/>
      <c r="E49870"/>
      <c r="F49870"/>
      <c r="G49870"/>
      <c r="H49870"/>
      <c r="I49870"/>
      <c r="L49870"/>
      <c r="O49870"/>
      <c r="P49870"/>
      <c r="Q49870"/>
      <c r="R49870"/>
    </row>
    <row r="49871" spans="3:18" x14ac:dyDescent="0.2">
      <c r="C49871"/>
      <c r="E49871"/>
      <c r="F49871"/>
      <c r="G49871"/>
      <c r="H49871"/>
      <c r="I49871"/>
      <c r="L49871"/>
      <c r="O49871"/>
      <c r="P49871"/>
      <c r="Q49871"/>
      <c r="R49871"/>
    </row>
    <row r="49872" spans="3:18" x14ac:dyDescent="0.2">
      <c r="C49872"/>
      <c r="E49872"/>
      <c r="F49872"/>
      <c r="G49872"/>
      <c r="H49872"/>
      <c r="I49872"/>
      <c r="L49872"/>
      <c r="O49872"/>
      <c r="P49872"/>
      <c r="Q49872"/>
      <c r="R49872"/>
    </row>
    <row r="49873" spans="3:18" x14ac:dyDescent="0.2">
      <c r="C49873"/>
      <c r="E49873"/>
      <c r="F49873"/>
      <c r="G49873"/>
      <c r="H49873"/>
      <c r="I49873"/>
      <c r="L49873"/>
      <c r="O49873"/>
      <c r="P49873"/>
      <c r="Q49873"/>
      <c r="R49873"/>
    </row>
    <row r="49874" spans="3:18" x14ac:dyDescent="0.2">
      <c r="C49874"/>
      <c r="E49874"/>
      <c r="F49874"/>
      <c r="G49874"/>
      <c r="H49874"/>
      <c r="I49874"/>
      <c r="L49874"/>
      <c r="O49874"/>
      <c r="P49874"/>
      <c r="Q49874"/>
      <c r="R49874"/>
    </row>
    <row r="49875" spans="3:18" x14ac:dyDescent="0.2">
      <c r="C49875"/>
      <c r="E49875"/>
      <c r="F49875"/>
      <c r="G49875"/>
      <c r="H49875"/>
      <c r="I49875"/>
      <c r="L49875"/>
      <c r="O49875"/>
      <c r="P49875"/>
      <c r="Q49875"/>
      <c r="R49875"/>
    </row>
    <row r="49876" spans="3:18" x14ac:dyDescent="0.2">
      <c r="C49876"/>
      <c r="E49876"/>
      <c r="F49876"/>
      <c r="G49876"/>
      <c r="H49876"/>
      <c r="I49876"/>
      <c r="L49876"/>
      <c r="O49876"/>
      <c r="P49876"/>
      <c r="Q49876"/>
      <c r="R49876"/>
    </row>
    <row r="49877" spans="3:18" x14ac:dyDescent="0.2">
      <c r="C49877"/>
      <c r="E49877"/>
      <c r="F49877"/>
      <c r="G49877"/>
      <c r="H49877"/>
      <c r="I49877"/>
      <c r="L49877"/>
      <c r="O49877"/>
      <c r="P49877"/>
      <c r="Q49877"/>
      <c r="R49877"/>
    </row>
    <row r="49878" spans="3:18" x14ac:dyDescent="0.2">
      <c r="C49878"/>
      <c r="E49878"/>
      <c r="F49878"/>
      <c r="G49878"/>
      <c r="H49878"/>
      <c r="I49878"/>
      <c r="L49878"/>
      <c r="O49878"/>
      <c r="P49878"/>
      <c r="Q49878"/>
      <c r="R49878"/>
    </row>
    <row r="49879" spans="3:18" x14ac:dyDescent="0.2">
      <c r="C49879"/>
      <c r="E49879"/>
      <c r="F49879"/>
      <c r="G49879"/>
      <c r="H49879"/>
      <c r="I49879"/>
      <c r="L49879"/>
      <c r="O49879"/>
      <c r="P49879"/>
      <c r="Q49879"/>
      <c r="R49879"/>
    </row>
    <row r="49880" spans="3:18" x14ac:dyDescent="0.2">
      <c r="C49880"/>
      <c r="E49880"/>
      <c r="F49880"/>
      <c r="G49880"/>
      <c r="H49880"/>
      <c r="I49880"/>
      <c r="L49880"/>
      <c r="O49880"/>
      <c r="P49880"/>
      <c r="Q49880"/>
      <c r="R49880"/>
    </row>
    <row r="49881" spans="3:18" x14ac:dyDescent="0.2">
      <c r="C49881"/>
      <c r="E49881"/>
      <c r="F49881"/>
      <c r="G49881"/>
      <c r="H49881"/>
      <c r="I49881"/>
      <c r="L49881"/>
      <c r="O49881"/>
      <c r="P49881"/>
      <c r="Q49881"/>
      <c r="R49881"/>
    </row>
    <row r="49882" spans="3:18" x14ac:dyDescent="0.2">
      <c r="C49882"/>
      <c r="E49882"/>
      <c r="F49882"/>
      <c r="G49882"/>
      <c r="H49882"/>
      <c r="I49882"/>
      <c r="L49882"/>
      <c r="O49882"/>
      <c r="P49882"/>
      <c r="Q49882"/>
      <c r="R49882"/>
    </row>
    <row r="49883" spans="3:18" x14ac:dyDescent="0.2">
      <c r="C49883"/>
      <c r="E49883"/>
      <c r="F49883"/>
      <c r="G49883"/>
      <c r="H49883"/>
      <c r="I49883"/>
      <c r="L49883"/>
      <c r="O49883"/>
      <c r="P49883"/>
      <c r="Q49883"/>
      <c r="R49883"/>
    </row>
    <row r="49884" spans="3:18" x14ac:dyDescent="0.2">
      <c r="C49884"/>
      <c r="E49884"/>
      <c r="F49884"/>
      <c r="G49884"/>
      <c r="H49884"/>
      <c r="I49884"/>
      <c r="L49884"/>
      <c r="O49884"/>
      <c r="P49884"/>
      <c r="Q49884"/>
      <c r="R49884"/>
    </row>
    <row r="49885" spans="3:18" x14ac:dyDescent="0.2">
      <c r="C49885"/>
      <c r="E49885"/>
      <c r="F49885"/>
      <c r="G49885"/>
      <c r="H49885"/>
      <c r="I49885"/>
      <c r="L49885"/>
      <c r="O49885"/>
      <c r="P49885"/>
      <c r="Q49885"/>
      <c r="R49885"/>
    </row>
    <row r="49886" spans="3:18" x14ac:dyDescent="0.2">
      <c r="C49886"/>
      <c r="E49886"/>
      <c r="F49886"/>
      <c r="G49886"/>
      <c r="H49886"/>
      <c r="I49886"/>
      <c r="L49886"/>
      <c r="O49886"/>
      <c r="P49886"/>
      <c r="Q49886"/>
      <c r="R49886"/>
    </row>
    <row r="49887" spans="3:18" x14ac:dyDescent="0.2">
      <c r="C49887"/>
      <c r="E49887"/>
      <c r="F49887"/>
      <c r="G49887"/>
      <c r="H49887"/>
      <c r="I49887"/>
      <c r="L49887"/>
      <c r="O49887"/>
      <c r="P49887"/>
      <c r="Q49887"/>
      <c r="R49887"/>
    </row>
    <row r="49888" spans="3:18" x14ac:dyDescent="0.2">
      <c r="C49888"/>
      <c r="E49888"/>
      <c r="F49888"/>
      <c r="G49888"/>
      <c r="H49888"/>
      <c r="I49888"/>
      <c r="L49888"/>
      <c r="O49888"/>
      <c r="P49888"/>
      <c r="Q49888"/>
      <c r="R49888"/>
    </row>
    <row r="49889" spans="3:18" x14ac:dyDescent="0.2">
      <c r="C49889"/>
      <c r="E49889"/>
      <c r="F49889"/>
      <c r="G49889"/>
      <c r="H49889"/>
      <c r="I49889"/>
      <c r="L49889"/>
      <c r="O49889"/>
      <c r="P49889"/>
      <c r="Q49889"/>
      <c r="R49889"/>
    </row>
    <row r="49890" spans="3:18" x14ac:dyDescent="0.2">
      <c r="C49890"/>
      <c r="E49890"/>
      <c r="F49890"/>
      <c r="G49890"/>
      <c r="H49890"/>
      <c r="I49890"/>
      <c r="L49890"/>
      <c r="O49890"/>
      <c r="P49890"/>
      <c r="Q49890"/>
      <c r="R49890"/>
    </row>
    <row r="49891" spans="3:18" x14ac:dyDescent="0.2">
      <c r="C49891"/>
      <c r="E49891"/>
      <c r="F49891"/>
      <c r="G49891"/>
      <c r="H49891"/>
      <c r="I49891"/>
      <c r="L49891"/>
      <c r="O49891"/>
      <c r="P49891"/>
      <c r="Q49891"/>
      <c r="R49891"/>
    </row>
    <row r="49892" spans="3:18" x14ac:dyDescent="0.2">
      <c r="C49892"/>
      <c r="E49892"/>
      <c r="F49892"/>
      <c r="G49892"/>
      <c r="H49892"/>
      <c r="I49892"/>
      <c r="L49892"/>
      <c r="O49892"/>
      <c r="P49892"/>
      <c r="Q49892"/>
      <c r="R49892"/>
    </row>
    <row r="49893" spans="3:18" x14ac:dyDescent="0.2">
      <c r="C49893"/>
      <c r="E49893"/>
      <c r="F49893"/>
      <c r="G49893"/>
      <c r="H49893"/>
      <c r="I49893"/>
      <c r="L49893"/>
      <c r="O49893"/>
      <c r="P49893"/>
      <c r="Q49893"/>
      <c r="R49893"/>
    </row>
    <row r="49894" spans="3:18" x14ac:dyDescent="0.2">
      <c r="C49894"/>
      <c r="E49894"/>
      <c r="F49894"/>
      <c r="G49894"/>
      <c r="H49894"/>
      <c r="I49894"/>
      <c r="L49894"/>
      <c r="O49894"/>
      <c r="P49894"/>
      <c r="Q49894"/>
      <c r="R49894"/>
    </row>
    <row r="49895" spans="3:18" x14ac:dyDescent="0.2">
      <c r="C49895"/>
      <c r="E49895"/>
      <c r="F49895"/>
      <c r="G49895"/>
      <c r="H49895"/>
      <c r="I49895"/>
      <c r="L49895"/>
      <c r="O49895"/>
      <c r="P49895"/>
      <c r="Q49895"/>
      <c r="R49895"/>
    </row>
    <row r="49896" spans="3:18" x14ac:dyDescent="0.2">
      <c r="C49896"/>
      <c r="E49896"/>
      <c r="F49896"/>
      <c r="G49896"/>
      <c r="H49896"/>
      <c r="I49896"/>
      <c r="L49896"/>
      <c r="O49896"/>
      <c r="P49896"/>
      <c r="Q49896"/>
      <c r="R49896"/>
    </row>
    <row r="49897" spans="3:18" x14ac:dyDescent="0.2">
      <c r="C49897"/>
      <c r="E49897"/>
      <c r="F49897"/>
      <c r="G49897"/>
      <c r="H49897"/>
      <c r="I49897"/>
      <c r="L49897"/>
      <c r="O49897"/>
      <c r="P49897"/>
      <c r="Q49897"/>
      <c r="R49897"/>
    </row>
    <row r="49898" spans="3:18" x14ac:dyDescent="0.2">
      <c r="C49898"/>
      <c r="E49898"/>
      <c r="F49898"/>
      <c r="G49898"/>
      <c r="H49898"/>
      <c r="I49898"/>
      <c r="L49898"/>
      <c r="O49898"/>
      <c r="P49898"/>
      <c r="Q49898"/>
      <c r="R49898"/>
    </row>
    <row r="49899" spans="3:18" x14ac:dyDescent="0.2">
      <c r="C49899"/>
      <c r="E49899"/>
      <c r="F49899"/>
      <c r="G49899"/>
      <c r="H49899"/>
      <c r="I49899"/>
      <c r="L49899"/>
      <c r="O49899"/>
      <c r="P49899"/>
      <c r="Q49899"/>
      <c r="R49899"/>
    </row>
    <row r="49900" spans="3:18" x14ac:dyDescent="0.2">
      <c r="C49900"/>
      <c r="E49900"/>
      <c r="F49900"/>
      <c r="G49900"/>
      <c r="H49900"/>
      <c r="I49900"/>
      <c r="L49900"/>
      <c r="O49900"/>
      <c r="P49900"/>
      <c r="Q49900"/>
      <c r="R49900"/>
    </row>
    <row r="49901" spans="3:18" x14ac:dyDescent="0.2">
      <c r="C49901"/>
      <c r="E49901"/>
      <c r="F49901"/>
      <c r="G49901"/>
      <c r="H49901"/>
      <c r="I49901"/>
      <c r="L49901"/>
      <c r="O49901"/>
      <c r="P49901"/>
      <c r="Q49901"/>
      <c r="R49901"/>
    </row>
    <row r="49902" spans="3:18" x14ac:dyDescent="0.2">
      <c r="C49902"/>
      <c r="E49902"/>
      <c r="F49902"/>
      <c r="G49902"/>
      <c r="H49902"/>
      <c r="I49902"/>
      <c r="L49902"/>
      <c r="O49902"/>
      <c r="P49902"/>
      <c r="Q49902"/>
      <c r="R49902"/>
    </row>
    <row r="49903" spans="3:18" x14ac:dyDescent="0.2">
      <c r="C49903"/>
      <c r="E49903"/>
      <c r="F49903"/>
      <c r="G49903"/>
      <c r="H49903"/>
      <c r="I49903"/>
      <c r="L49903"/>
      <c r="O49903"/>
      <c r="P49903"/>
      <c r="Q49903"/>
      <c r="R49903"/>
    </row>
    <row r="49904" spans="3:18" x14ac:dyDescent="0.2">
      <c r="C49904"/>
      <c r="E49904"/>
      <c r="F49904"/>
      <c r="G49904"/>
      <c r="H49904"/>
      <c r="I49904"/>
      <c r="L49904"/>
      <c r="O49904"/>
      <c r="P49904"/>
      <c r="Q49904"/>
      <c r="R49904"/>
    </row>
    <row r="49905" spans="3:18" x14ac:dyDescent="0.2">
      <c r="C49905"/>
      <c r="E49905"/>
      <c r="F49905"/>
      <c r="G49905"/>
      <c r="H49905"/>
      <c r="I49905"/>
      <c r="L49905"/>
      <c r="O49905"/>
      <c r="P49905"/>
      <c r="Q49905"/>
      <c r="R49905"/>
    </row>
    <row r="49906" spans="3:18" x14ac:dyDescent="0.2">
      <c r="C49906"/>
      <c r="E49906"/>
      <c r="F49906"/>
      <c r="G49906"/>
      <c r="H49906"/>
      <c r="I49906"/>
      <c r="L49906"/>
      <c r="O49906"/>
      <c r="P49906"/>
      <c r="Q49906"/>
      <c r="R49906"/>
    </row>
    <row r="49907" spans="3:18" x14ac:dyDescent="0.2">
      <c r="C49907"/>
      <c r="E49907"/>
      <c r="F49907"/>
      <c r="G49907"/>
      <c r="H49907"/>
      <c r="I49907"/>
      <c r="L49907"/>
      <c r="O49907"/>
      <c r="P49907"/>
      <c r="Q49907"/>
      <c r="R49907"/>
    </row>
    <row r="49908" spans="3:18" x14ac:dyDescent="0.2">
      <c r="C49908"/>
      <c r="E49908"/>
      <c r="F49908"/>
      <c r="G49908"/>
      <c r="H49908"/>
      <c r="I49908"/>
      <c r="L49908"/>
      <c r="O49908"/>
      <c r="P49908"/>
      <c r="Q49908"/>
      <c r="R49908"/>
    </row>
    <row r="49909" spans="3:18" x14ac:dyDescent="0.2">
      <c r="C49909"/>
      <c r="E49909"/>
      <c r="F49909"/>
      <c r="G49909"/>
      <c r="H49909"/>
      <c r="I49909"/>
      <c r="L49909"/>
      <c r="O49909"/>
      <c r="P49909"/>
      <c r="Q49909"/>
      <c r="R49909"/>
    </row>
    <row r="49910" spans="3:18" x14ac:dyDescent="0.2">
      <c r="C49910"/>
      <c r="E49910"/>
      <c r="F49910"/>
      <c r="G49910"/>
      <c r="H49910"/>
      <c r="I49910"/>
      <c r="L49910"/>
      <c r="O49910"/>
      <c r="P49910"/>
      <c r="Q49910"/>
      <c r="R49910"/>
    </row>
    <row r="49911" spans="3:18" x14ac:dyDescent="0.2">
      <c r="C49911"/>
      <c r="E49911"/>
      <c r="F49911"/>
      <c r="G49911"/>
      <c r="H49911"/>
      <c r="I49911"/>
      <c r="L49911"/>
      <c r="O49911"/>
      <c r="P49911"/>
      <c r="Q49911"/>
      <c r="R49911"/>
    </row>
    <row r="49912" spans="3:18" x14ac:dyDescent="0.2">
      <c r="C49912"/>
      <c r="E49912"/>
      <c r="F49912"/>
      <c r="G49912"/>
      <c r="H49912"/>
      <c r="I49912"/>
      <c r="L49912"/>
      <c r="O49912"/>
      <c r="P49912"/>
      <c r="Q49912"/>
      <c r="R49912"/>
    </row>
    <row r="49913" spans="3:18" x14ac:dyDescent="0.2">
      <c r="C49913"/>
      <c r="E49913"/>
      <c r="F49913"/>
      <c r="G49913"/>
      <c r="H49913"/>
      <c r="I49913"/>
      <c r="L49913"/>
      <c r="O49913"/>
      <c r="P49913"/>
      <c r="Q49913"/>
      <c r="R49913"/>
    </row>
    <row r="49914" spans="3:18" x14ac:dyDescent="0.2">
      <c r="C49914"/>
      <c r="E49914"/>
      <c r="F49914"/>
      <c r="G49914"/>
      <c r="H49914"/>
      <c r="I49914"/>
      <c r="L49914"/>
      <c r="O49914"/>
      <c r="P49914"/>
      <c r="Q49914"/>
      <c r="R49914"/>
    </row>
    <row r="49915" spans="3:18" x14ac:dyDescent="0.2">
      <c r="C49915"/>
      <c r="E49915"/>
      <c r="F49915"/>
      <c r="G49915"/>
      <c r="H49915"/>
      <c r="I49915"/>
      <c r="L49915"/>
      <c r="O49915"/>
      <c r="P49915"/>
      <c r="Q49915"/>
      <c r="R49915"/>
    </row>
    <row r="49916" spans="3:18" x14ac:dyDescent="0.2">
      <c r="C49916"/>
      <c r="E49916"/>
      <c r="F49916"/>
      <c r="G49916"/>
      <c r="H49916"/>
      <c r="I49916"/>
      <c r="L49916"/>
      <c r="O49916"/>
      <c r="P49916"/>
      <c r="Q49916"/>
      <c r="R49916"/>
    </row>
    <row r="49917" spans="3:18" x14ac:dyDescent="0.2">
      <c r="C49917"/>
      <c r="E49917"/>
      <c r="F49917"/>
      <c r="G49917"/>
      <c r="H49917"/>
      <c r="I49917"/>
      <c r="L49917"/>
      <c r="O49917"/>
      <c r="P49917"/>
      <c r="Q49917"/>
      <c r="R49917"/>
    </row>
    <row r="49918" spans="3:18" x14ac:dyDescent="0.2">
      <c r="C49918"/>
      <c r="E49918"/>
      <c r="F49918"/>
      <c r="G49918"/>
      <c r="H49918"/>
      <c r="I49918"/>
      <c r="L49918"/>
      <c r="O49918"/>
      <c r="P49918"/>
      <c r="Q49918"/>
      <c r="R49918"/>
    </row>
    <row r="49919" spans="3:18" x14ac:dyDescent="0.2">
      <c r="C49919"/>
      <c r="E49919"/>
      <c r="F49919"/>
      <c r="G49919"/>
      <c r="H49919"/>
      <c r="I49919"/>
      <c r="L49919"/>
      <c r="O49919"/>
      <c r="P49919"/>
      <c r="Q49919"/>
      <c r="R49919"/>
    </row>
    <row r="49920" spans="3:18" x14ac:dyDescent="0.2">
      <c r="C49920"/>
      <c r="E49920"/>
      <c r="F49920"/>
      <c r="G49920"/>
      <c r="H49920"/>
      <c r="I49920"/>
      <c r="L49920"/>
      <c r="O49920"/>
      <c r="P49920"/>
      <c r="Q49920"/>
      <c r="R49920"/>
    </row>
    <row r="49921" spans="3:18" x14ac:dyDescent="0.2">
      <c r="C49921"/>
      <c r="E49921"/>
      <c r="F49921"/>
      <c r="G49921"/>
      <c r="H49921"/>
      <c r="I49921"/>
      <c r="L49921"/>
      <c r="O49921"/>
      <c r="P49921"/>
      <c r="Q49921"/>
      <c r="R49921"/>
    </row>
    <row r="49922" spans="3:18" x14ac:dyDescent="0.2">
      <c r="C49922"/>
      <c r="E49922"/>
      <c r="F49922"/>
      <c r="G49922"/>
      <c r="H49922"/>
      <c r="I49922"/>
      <c r="L49922"/>
      <c r="O49922"/>
      <c r="P49922"/>
      <c r="Q49922"/>
      <c r="R49922"/>
    </row>
    <row r="49923" spans="3:18" x14ac:dyDescent="0.2">
      <c r="C49923"/>
      <c r="E49923"/>
      <c r="F49923"/>
      <c r="G49923"/>
      <c r="H49923"/>
      <c r="I49923"/>
      <c r="L49923"/>
      <c r="O49923"/>
      <c r="P49923"/>
      <c r="Q49923"/>
      <c r="R49923"/>
    </row>
    <row r="49924" spans="3:18" x14ac:dyDescent="0.2">
      <c r="C49924"/>
      <c r="E49924"/>
      <c r="F49924"/>
      <c r="G49924"/>
      <c r="H49924"/>
      <c r="I49924"/>
      <c r="L49924"/>
      <c r="O49924"/>
      <c r="P49924"/>
      <c r="Q49924"/>
      <c r="R49924"/>
    </row>
    <row r="49925" spans="3:18" x14ac:dyDescent="0.2">
      <c r="C49925"/>
      <c r="E49925"/>
      <c r="F49925"/>
      <c r="G49925"/>
      <c r="H49925"/>
      <c r="I49925"/>
      <c r="L49925"/>
      <c r="O49925"/>
      <c r="P49925"/>
      <c r="Q49925"/>
      <c r="R49925"/>
    </row>
    <row r="49926" spans="3:18" x14ac:dyDescent="0.2">
      <c r="C49926"/>
      <c r="E49926"/>
      <c r="F49926"/>
      <c r="G49926"/>
      <c r="H49926"/>
      <c r="I49926"/>
      <c r="L49926"/>
      <c r="O49926"/>
      <c r="P49926"/>
      <c r="Q49926"/>
      <c r="R49926"/>
    </row>
    <row r="49927" spans="3:18" x14ac:dyDescent="0.2">
      <c r="C49927"/>
      <c r="E49927"/>
      <c r="F49927"/>
      <c r="G49927"/>
      <c r="H49927"/>
      <c r="I49927"/>
      <c r="L49927"/>
      <c r="O49927"/>
      <c r="P49927"/>
      <c r="Q49927"/>
      <c r="R49927"/>
    </row>
    <row r="49928" spans="3:18" x14ac:dyDescent="0.2">
      <c r="C49928"/>
      <c r="E49928"/>
      <c r="F49928"/>
      <c r="G49928"/>
      <c r="H49928"/>
      <c r="I49928"/>
      <c r="L49928"/>
      <c r="O49928"/>
      <c r="P49928"/>
      <c r="Q49928"/>
      <c r="R49928"/>
    </row>
    <row r="49929" spans="3:18" x14ac:dyDescent="0.2">
      <c r="C49929"/>
      <c r="E49929"/>
      <c r="F49929"/>
      <c r="G49929"/>
      <c r="H49929"/>
      <c r="I49929"/>
      <c r="L49929"/>
      <c r="O49929"/>
      <c r="P49929"/>
      <c r="Q49929"/>
      <c r="R49929"/>
    </row>
    <row r="49930" spans="3:18" x14ac:dyDescent="0.2">
      <c r="C49930"/>
      <c r="E49930"/>
      <c r="F49930"/>
      <c r="G49930"/>
      <c r="H49930"/>
      <c r="I49930"/>
      <c r="L49930"/>
      <c r="O49930"/>
      <c r="P49930"/>
      <c r="Q49930"/>
      <c r="R49930"/>
    </row>
    <row r="49931" spans="3:18" x14ac:dyDescent="0.2">
      <c r="C49931"/>
      <c r="E49931"/>
      <c r="F49931"/>
      <c r="G49931"/>
      <c r="H49931"/>
      <c r="I49931"/>
      <c r="L49931"/>
      <c r="O49931"/>
      <c r="P49931"/>
      <c r="Q49931"/>
      <c r="R49931"/>
    </row>
    <row r="49932" spans="3:18" x14ac:dyDescent="0.2">
      <c r="C49932"/>
      <c r="E49932"/>
      <c r="F49932"/>
      <c r="G49932"/>
      <c r="H49932"/>
      <c r="I49932"/>
      <c r="L49932"/>
      <c r="O49932"/>
      <c r="P49932"/>
      <c r="Q49932"/>
      <c r="R49932"/>
    </row>
    <row r="49933" spans="3:18" x14ac:dyDescent="0.2">
      <c r="C49933"/>
      <c r="E49933"/>
      <c r="F49933"/>
      <c r="G49933"/>
      <c r="H49933"/>
      <c r="I49933"/>
      <c r="L49933"/>
      <c r="O49933"/>
      <c r="P49933"/>
      <c r="Q49933"/>
      <c r="R49933"/>
    </row>
    <row r="49934" spans="3:18" x14ac:dyDescent="0.2">
      <c r="C49934"/>
      <c r="E49934"/>
      <c r="F49934"/>
      <c r="G49934"/>
      <c r="H49934"/>
      <c r="I49934"/>
      <c r="L49934"/>
      <c r="O49934"/>
      <c r="P49934"/>
      <c r="Q49934"/>
      <c r="R49934"/>
    </row>
    <row r="49935" spans="3:18" x14ac:dyDescent="0.2">
      <c r="C49935"/>
      <c r="E49935"/>
      <c r="F49935"/>
      <c r="G49935"/>
      <c r="H49935"/>
      <c r="I49935"/>
      <c r="L49935"/>
      <c r="O49935"/>
      <c r="P49935"/>
      <c r="Q49935"/>
      <c r="R49935"/>
    </row>
    <row r="49936" spans="3:18" x14ac:dyDescent="0.2">
      <c r="C49936"/>
      <c r="E49936"/>
      <c r="F49936"/>
      <c r="G49936"/>
      <c r="H49936"/>
      <c r="I49936"/>
      <c r="L49936"/>
      <c r="O49936"/>
      <c r="P49936"/>
      <c r="Q49936"/>
      <c r="R49936"/>
    </row>
    <row r="49937" spans="3:18" x14ac:dyDescent="0.2">
      <c r="C49937"/>
      <c r="E49937"/>
      <c r="F49937"/>
      <c r="G49937"/>
      <c r="H49937"/>
      <c r="I49937"/>
      <c r="L49937"/>
      <c r="O49937"/>
      <c r="P49937"/>
      <c r="Q49937"/>
      <c r="R49937"/>
    </row>
    <row r="49938" spans="3:18" x14ac:dyDescent="0.2">
      <c r="C49938"/>
      <c r="E49938"/>
      <c r="F49938"/>
      <c r="G49938"/>
      <c r="H49938"/>
      <c r="I49938"/>
      <c r="L49938"/>
      <c r="O49938"/>
      <c r="P49938"/>
      <c r="Q49938"/>
      <c r="R49938"/>
    </row>
    <row r="49939" spans="3:18" x14ac:dyDescent="0.2">
      <c r="C49939"/>
      <c r="E49939"/>
      <c r="F49939"/>
      <c r="G49939"/>
      <c r="H49939"/>
      <c r="I49939"/>
      <c r="L49939"/>
      <c r="O49939"/>
      <c r="P49939"/>
      <c r="Q49939"/>
      <c r="R49939"/>
    </row>
    <row r="49940" spans="3:18" x14ac:dyDescent="0.2">
      <c r="C49940"/>
      <c r="E49940"/>
      <c r="F49940"/>
      <c r="G49940"/>
      <c r="H49940"/>
      <c r="I49940"/>
      <c r="L49940"/>
      <c r="O49940"/>
      <c r="P49940"/>
      <c r="Q49940"/>
      <c r="R49940"/>
    </row>
    <row r="49941" spans="3:18" x14ac:dyDescent="0.2">
      <c r="C49941"/>
      <c r="E49941"/>
      <c r="F49941"/>
      <c r="G49941"/>
      <c r="H49941"/>
      <c r="I49941"/>
      <c r="L49941"/>
      <c r="O49941"/>
      <c r="P49941"/>
      <c r="Q49941"/>
      <c r="R49941"/>
    </row>
    <row r="49942" spans="3:18" x14ac:dyDescent="0.2">
      <c r="C49942"/>
      <c r="E49942"/>
      <c r="F49942"/>
      <c r="G49942"/>
      <c r="H49942"/>
      <c r="I49942"/>
      <c r="L49942"/>
      <c r="O49942"/>
      <c r="P49942"/>
      <c r="Q49942"/>
      <c r="R49942"/>
    </row>
    <row r="49943" spans="3:18" x14ac:dyDescent="0.2">
      <c r="C49943"/>
      <c r="E49943"/>
      <c r="F49943"/>
      <c r="G49943"/>
      <c r="H49943"/>
      <c r="I49943"/>
      <c r="L49943"/>
      <c r="O49943"/>
      <c r="P49943"/>
      <c r="Q49943"/>
      <c r="R49943"/>
    </row>
    <row r="49944" spans="3:18" x14ac:dyDescent="0.2">
      <c r="C49944"/>
      <c r="E49944"/>
      <c r="F49944"/>
      <c r="G49944"/>
      <c r="H49944"/>
      <c r="I49944"/>
      <c r="L49944"/>
      <c r="O49944"/>
      <c r="P49944"/>
      <c r="Q49944"/>
      <c r="R49944"/>
    </row>
    <row r="49945" spans="3:18" x14ac:dyDescent="0.2">
      <c r="C49945"/>
      <c r="E49945"/>
      <c r="F49945"/>
      <c r="G49945"/>
      <c r="H49945"/>
      <c r="I49945"/>
      <c r="L49945"/>
      <c r="O49945"/>
      <c r="P49945"/>
      <c r="Q49945"/>
      <c r="R49945"/>
    </row>
    <row r="49946" spans="3:18" x14ac:dyDescent="0.2">
      <c r="C49946"/>
      <c r="E49946"/>
      <c r="F49946"/>
      <c r="G49946"/>
      <c r="H49946"/>
      <c r="I49946"/>
      <c r="L49946"/>
      <c r="O49946"/>
      <c r="P49946"/>
      <c r="Q49946"/>
      <c r="R49946"/>
    </row>
    <row r="49947" spans="3:18" x14ac:dyDescent="0.2">
      <c r="C49947"/>
      <c r="E49947"/>
      <c r="F49947"/>
      <c r="G49947"/>
      <c r="H49947"/>
      <c r="I49947"/>
      <c r="L49947"/>
      <c r="O49947"/>
      <c r="P49947"/>
      <c r="Q49947"/>
      <c r="R49947"/>
    </row>
    <row r="49948" spans="3:18" x14ac:dyDescent="0.2">
      <c r="C49948"/>
      <c r="E49948"/>
      <c r="F49948"/>
      <c r="G49948"/>
      <c r="H49948"/>
      <c r="I49948"/>
      <c r="L49948"/>
      <c r="O49948"/>
      <c r="P49948"/>
      <c r="Q49948"/>
      <c r="R49948"/>
    </row>
    <row r="49949" spans="3:18" x14ac:dyDescent="0.2">
      <c r="C49949"/>
      <c r="E49949"/>
      <c r="F49949"/>
      <c r="G49949"/>
      <c r="H49949"/>
      <c r="I49949"/>
      <c r="L49949"/>
      <c r="O49949"/>
      <c r="P49949"/>
      <c r="Q49949"/>
      <c r="R49949"/>
    </row>
    <row r="49950" spans="3:18" x14ac:dyDescent="0.2">
      <c r="C49950"/>
      <c r="E49950"/>
      <c r="F49950"/>
      <c r="G49950"/>
      <c r="H49950"/>
      <c r="I49950"/>
      <c r="L49950"/>
      <c r="O49950"/>
      <c r="P49950"/>
      <c r="Q49950"/>
      <c r="R49950"/>
    </row>
    <row r="49951" spans="3:18" x14ac:dyDescent="0.2">
      <c r="C49951"/>
      <c r="E49951"/>
      <c r="F49951"/>
      <c r="G49951"/>
      <c r="H49951"/>
      <c r="I49951"/>
      <c r="L49951"/>
      <c r="O49951"/>
      <c r="P49951"/>
      <c r="Q49951"/>
      <c r="R49951"/>
    </row>
    <row r="49952" spans="3:18" x14ac:dyDescent="0.2">
      <c r="C49952"/>
      <c r="E49952"/>
      <c r="F49952"/>
      <c r="G49952"/>
      <c r="H49952"/>
      <c r="I49952"/>
      <c r="L49952"/>
      <c r="O49952"/>
      <c r="P49952"/>
      <c r="Q49952"/>
      <c r="R49952"/>
    </row>
    <row r="49953" spans="3:18" x14ac:dyDescent="0.2">
      <c r="C49953"/>
      <c r="E49953"/>
      <c r="F49953"/>
      <c r="G49953"/>
      <c r="H49953"/>
      <c r="I49953"/>
      <c r="L49953"/>
      <c r="O49953"/>
      <c r="P49953"/>
      <c r="Q49953"/>
      <c r="R49953"/>
    </row>
    <row r="49954" spans="3:18" x14ac:dyDescent="0.2">
      <c r="C49954"/>
      <c r="E49954"/>
      <c r="F49954"/>
      <c r="G49954"/>
      <c r="H49954"/>
      <c r="I49954"/>
      <c r="L49954"/>
      <c r="O49954"/>
      <c r="P49954"/>
      <c r="Q49954"/>
      <c r="R49954"/>
    </row>
    <row r="49955" spans="3:18" x14ac:dyDescent="0.2">
      <c r="C49955"/>
      <c r="E49955"/>
      <c r="F49955"/>
      <c r="G49955"/>
      <c r="H49955"/>
      <c r="I49955"/>
      <c r="L49955"/>
      <c r="O49955"/>
      <c r="P49955"/>
      <c r="Q49955"/>
      <c r="R49955"/>
    </row>
    <row r="49956" spans="3:18" x14ac:dyDescent="0.2">
      <c r="C49956"/>
      <c r="E49956"/>
      <c r="F49956"/>
      <c r="G49956"/>
      <c r="H49956"/>
      <c r="I49956"/>
      <c r="L49956"/>
      <c r="O49956"/>
      <c r="P49956"/>
      <c r="Q49956"/>
      <c r="R49956"/>
    </row>
    <row r="49957" spans="3:18" x14ac:dyDescent="0.2">
      <c r="C49957"/>
      <c r="E49957"/>
      <c r="F49957"/>
      <c r="G49957"/>
      <c r="H49957"/>
      <c r="I49957"/>
      <c r="L49957"/>
      <c r="O49957"/>
      <c r="P49957"/>
      <c r="Q49957"/>
      <c r="R49957"/>
    </row>
    <row r="49958" spans="3:18" x14ac:dyDescent="0.2">
      <c r="C49958"/>
      <c r="E49958"/>
      <c r="F49958"/>
      <c r="G49958"/>
      <c r="H49958"/>
      <c r="I49958"/>
      <c r="L49958"/>
      <c r="O49958"/>
      <c r="P49958"/>
      <c r="Q49958"/>
      <c r="R49958"/>
    </row>
    <row r="49959" spans="3:18" x14ac:dyDescent="0.2">
      <c r="C49959"/>
      <c r="E49959"/>
      <c r="F49959"/>
      <c r="G49959"/>
      <c r="H49959"/>
      <c r="I49959"/>
      <c r="L49959"/>
      <c r="O49959"/>
      <c r="P49959"/>
      <c r="Q49959"/>
      <c r="R49959"/>
    </row>
    <row r="49960" spans="3:18" x14ac:dyDescent="0.2">
      <c r="C49960"/>
      <c r="E49960"/>
      <c r="F49960"/>
      <c r="G49960"/>
      <c r="H49960"/>
      <c r="I49960"/>
      <c r="L49960"/>
      <c r="O49960"/>
      <c r="P49960"/>
      <c r="Q49960"/>
      <c r="R49960"/>
    </row>
    <row r="49961" spans="3:18" x14ac:dyDescent="0.2">
      <c r="C49961"/>
      <c r="E49961"/>
      <c r="F49961"/>
      <c r="G49961"/>
      <c r="H49961"/>
      <c r="I49961"/>
      <c r="L49961"/>
      <c r="O49961"/>
      <c r="P49961"/>
      <c r="Q49961"/>
      <c r="R49961"/>
    </row>
    <row r="49962" spans="3:18" x14ac:dyDescent="0.2">
      <c r="C49962"/>
      <c r="E49962"/>
      <c r="F49962"/>
      <c r="G49962"/>
      <c r="H49962"/>
      <c r="I49962"/>
      <c r="L49962"/>
      <c r="O49962"/>
      <c r="P49962"/>
      <c r="Q49962"/>
      <c r="R49962"/>
    </row>
    <row r="49963" spans="3:18" x14ac:dyDescent="0.2">
      <c r="C49963"/>
      <c r="E49963"/>
      <c r="F49963"/>
      <c r="G49963"/>
      <c r="H49963"/>
      <c r="I49963"/>
      <c r="L49963"/>
      <c r="O49963"/>
      <c r="P49963"/>
      <c r="Q49963"/>
      <c r="R49963"/>
    </row>
    <row r="49964" spans="3:18" x14ac:dyDescent="0.2">
      <c r="C49964"/>
      <c r="E49964"/>
      <c r="F49964"/>
      <c r="G49964"/>
      <c r="H49964"/>
      <c r="I49964"/>
      <c r="L49964"/>
      <c r="O49964"/>
      <c r="P49964"/>
      <c r="Q49964"/>
      <c r="R49964"/>
    </row>
    <row r="49965" spans="3:18" x14ac:dyDescent="0.2">
      <c r="C49965"/>
      <c r="E49965"/>
      <c r="F49965"/>
      <c r="G49965"/>
      <c r="H49965"/>
      <c r="I49965"/>
      <c r="L49965"/>
      <c r="O49965"/>
      <c r="P49965"/>
      <c r="Q49965"/>
      <c r="R49965"/>
    </row>
    <row r="49966" spans="3:18" x14ac:dyDescent="0.2">
      <c r="C49966"/>
      <c r="E49966"/>
      <c r="F49966"/>
      <c r="G49966"/>
      <c r="H49966"/>
      <c r="I49966"/>
      <c r="L49966"/>
      <c r="O49966"/>
      <c r="P49966"/>
      <c r="Q49966"/>
      <c r="R49966"/>
    </row>
    <row r="49967" spans="3:18" x14ac:dyDescent="0.2">
      <c r="C49967"/>
      <c r="E49967"/>
      <c r="F49967"/>
      <c r="G49967"/>
      <c r="H49967"/>
      <c r="I49967"/>
      <c r="L49967"/>
      <c r="O49967"/>
      <c r="P49967"/>
      <c r="Q49967"/>
      <c r="R49967"/>
    </row>
    <row r="49968" spans="3:18" x14ac:dyDescent="0.2">
      <c r="C49968"/>
      <c r="E49968"/>
      <c r="F49968"/>
      <c r="G49968"/>
      <c r="H49968"/>
      <c r="I49968"/>
      <c r="L49968"/>
      <c r="O49968"/>
      <c r="P49968"/>
      <c r="Q49968"/>
      <c r="R49968"/>
    </row>
    <row r="49969" spans="3:18" x14ac:dyDescent="0.2">
      <c r="C49969"/>
      <c r="E49969"/>
      <c r="F49969"/>
      <c r="G49969"/>
      <c r="H49969"/>
      <c r="I49969"/>
      <c r="L49969"/>
      <c r="O49969"/>
      <c r="P49969"/>
      <c r="Q49969"/>
      <c r="R49969"/>
    </row>
    <row r="49970" spans="3:18" x14ac:dyDescent="0.2">
      <c r="C49970"/>
      <c r="E49970"/>
      <c r="F49970"/>
      <c r="G49970"/>
      <c r="H49970"/>
      <c r="I49970"/>
      <c r="L49970"/>
      <c r="O49970"/>
      <c r="P49970"/>
      <c r="Q49970"/>
      <c r="R49970"/>
    </row>
    <row r="49971" spans="3:18" x14ac:dyDescent="0.2">
      <c r="C49971"/>
      <c r="E49971"/>
      <c r="F49971"/>
      <c r="G49971"/>
      <c r="H49971"/>
      <c r="I49971"/>
      <c r="L49971"/>
      <c r="O49971"/>
      <c r="P49971"/>
      <c r="Q49971"/>
      <c r="R49971"/>
    </row>
    <row r="49972" spans="3:18" x14ac:dyDescent="0.2">
      <c r="C49972"/>
      <c r="E49972"/>
      <c r="F49972"/>
      <c r="G49972"/>
      <c r="H49972"/>
      <c r="I49972"/>
      <c r="L49972"/>
      <c r="O49972"/>
      <c r="P49972"/>
      <c r="Q49972"/>
      <c r="R49972"/>
    </row>
    <row r="49973" spans="3:18" x14ac:dyDescent="0.2">
      <c r="C49973"/>
      <c r="E49973"/>
      <c r="F49973"/>
      <c r="G49973"/>
      <c r="H49973"/>
      <c r="I49973"/>
      <c r="L49973"/>
      <c r="O49973"/>
      <c r="P49973"/>
      <c r="Q49973"/>
      <c r="R49973"/>
    </row>
    <row r="49974" spans="3:18" x14ac:dyDescent="0.2">
      <c r="C49974"/>
      <c r="E49974"/>
      <c r="F49974"/>
      <c r="G49974"/>
      <c r="H49974"/>
      <c r="I49974"/>
      <c r="L49974"/>
      <c r="O49974"/>
      <c r="P49974"/>
      <c r="Q49974"/>
      <c r="R49974"/>
    </row>
    <row r="49975" spans="3:18" x14ac:dyDescent="0.2">
      <c r="C49975"/>
      <c r="E49975"/>
      <c r="F49975"/>
      <c r="G49975"/>
      <c r="H49975"/>
      <c r="I49975"/>
      <c r="L49975"/>
      <c r="O49975"/>
      <c r="P49975"/>
      <c r="Q49975"/>
      <c r="R49975"/>
    </row>
    <row r="49976" spans="3:18" x14ac:dyDescent="0.2">
      <c r="C49976"/>
      <c r="E49976"/>
      <c r="F49976"/>
      <c r="G49976"/>
      <c r="H49976"/>
      <c r="I49976"/>
      <c r="L49976"/>
      <c r="O49976"/>
      <c r="P49976"/>
      <c r="Q49976"/>
      <c r="R49976"/>
    </row>
    <row r="49977" spans="3:18" x14ac:dyDescent="0.2">
      <c r="C49977"/>
      <c r="E49977"/>
      <c r="F49977"/>
      <c r="G49977"/>
      <c r="H49977"/>
      <c r="I49977"/>
      <c r="L49977"/>
      <c r="O49977"/>
      <c r="P49977"/>
      <c r="Q49977"/>
      <c r="R49977"/>
    </row>
    <row r="49978" spans="3:18" x14ac:dyDescent="0.2">
      <c r="C49978"/>
      <c r="E49978"/>
      <c r="F49978"/>
      <c r="G49978"/>
      <c r="H49978"/>
      <c r="I49978"/>
      <c r="L49978"/>
      <c r="O49978"/>
      <c r="P49978"/>
      <c r="Q49978"/>
      <c r="R49978"/>
    </row>
    <row r="49979" spans="3:18" x14ac:dyDescent="0.2">
      <c r="C49979"/>
      <c r="E49979"/>
      <c r="F49979"/>
      <c r="G49979"/>
      <c r="H49979"/>
      <c r="I49979"/>
      <c r="L49979"/>
      <c r="O49979"/>
      <c r="P49979"/>
      <c r="Q49979"/>
      <c r="R49979"/>
    </row>
    <row r="49980" spans="3:18" x14ac:dyDescent="0.2">
      <c r="C49980"/>
      <c r="E49980"/>
      <c r="F49980"/>
      <c r="G49980"/>
      <c r="H49980"/>
      <c r="I49980"/>
      <c r="L49980"/>
      <c r="O49980"/>
      <c r="P49980"/>
      <c r="Q49980"/>
      <c r="R49980"/>
    </row>
    <row r="49981" spans="3:18" x14ac:dyDescent="0.2">
      <c r="C49981"/>
      <c r="E49981"/>
      <c r="F49981"/>
      <c r="G49981"/>
      <c r="H49981"/>
      <c r="I49981"/>
      <c r="L49981"/>
      <c r="O49981"/>
      <c r="P49981"/>
      <c r="Q49981"/>
      <c r="R49981"/>
    </row>
    <row r="49982" spans="3:18" x14ac:dyDescent="0.2">
      <c r="C49982"/>
      <c r="E49982"/>
      <c r="F49982"/>
      <c r="G49982"/>
      <c r="H49982"/>
      <c r="I49982"/>
      <c r="L49982"/>
      <c r="O49982"/>
      <c r="P49982"/>
      <c r="Q49982"/>
      <c r="R49982"/>
    </row>
    <row r="49983" spans="3:18" x14ac:dyDescent="0.2">
      <c r="C49983"/>
      <c r="E49983"/>
      <c r="F49983"/>
      <c r="G49983"/>
      <c r="H49983"/>
      <c r="I49983"/>
      <c r="L49983"/>
      <c r="O49983"/>
      <c r="P49983"/>
      <c r="Q49983"/>
      <c r="R49983"/>
    </row>
    <row r="49984" spans="3:18" x14ac:dyDescent="0.2">
      <c r="C49984"/>
      <c r="E49984"/>
      <c r="F49984"/>
      <c r="G49984"/>
      <c r="H49984"/>
      <c r="I49984"/>
      <c r="L49984"/>
      <c r="O49984"/>
      <c r="P49984"/>
      <c r="Q49984"/>
      <c r="R49984"/>
    </row>
    <row r="49985" spans="3:18" x14ac:dyDescent="0.2">
      <c r="C49985"/>
      <c r="E49985"/>
      <c r="F49985"/>
      <c r="G49985"/>
      <c r="H49985"/>
      <c r="I49985"/>
      <c r="L49985"/>
      <c r="O49985"/>
      <c r="P49985"/>
      <c r="Q49985"/>
      <c r="R49985"/>
    </row>
    <row r="49986" spans="3:18" x14ac:dyDescent="0.2">
      <c r="C49986"/>
      <c r="E49986"/>
      <c r="F49986"/>
      <c r="G49986"/>
      <c r="H49986"/>
      <c r="I49986"/>
      <c r="L49986"/>
      <c r="O49986"/>
      <c r="P49986"/>
      <c r="Q49986"/>
      <c r="R49986"/>
    </row>
    <row r="49987" spans="3:18" x14ac:dyDescent="0.2">
      <c r="C49987"/>
      <c r="E49987"/>
      <c r="F49987"/>
      <c r="G49987"/>
      <c r="H49987"/>
      <c r="I49987"/>
      <c r="L49987"/>
      <c r="O49987"/>
      <c r="P49987"/>
      <c r="Q49987"/>
      <c r="R49987"/>
    </row>
    <row r="49988" spans="3:18" x14ac:dyDescent="0.2">
      <c r="C49988"/>
      <c r="E49988"/>
      <c r="F49988"/>
      <c r="G49988"/>
      <c r="H49988"/>
      <c r="I49988"/>
      <c r="L49988"/>
      <c r="O49988"/>
      <c r="P49988"/>
      <c r="Q49988"/>
      <c r="R49988"/>
    </row>
    <row r="49989" spans="3:18" x14ac:dyDescent="0.2">
      <c r="C49989"/>
      <c r="E49989"/>
      <c r="F49989"/>
      <c r="G49989"/>
      <c r="H49989"/>
      <c r="I49989"/>
      <c r="L49989"/>
      <c r="O49989"/>
      <c r="P49989"/>
      <c r="Q49989"/>
      <c r="R49989"/>
    </row>
    <row r="49990" spans="3:18" x14ac:dyDescent="0.2">
      <c r="C49990"/>
      <c r="E49990"/>
      <c r="F49990"/>
      <c r="G49990"/>
      <c r="H49990"/>
      <c r="I49990"/>
      <c r="L49990"/>
      <c r="O49990"/>
      <c r="P49990"/>
      <c r="Q49990"/>
      <c r="R49990"/>
    </row>
    <row r="49991" spans="3:18" x14ac:dyDescent="0.2">
      <c r="C49991"/>
      <c r="E49991"/>
      <c r="F49991"/>
      <c r="G49991"/>
      <c r="H49991"/>
      <c r="I49991"/>
      <c r="L49991"/>
      <c r="O49991"/>
      <c r="P49991"/>
      <c r="Q49991"/>
      <c r="R49991"/>
    </row>
    <row r="49992" spans="3:18" x14ac:dyDescent="0.2">
      <c r="C49992"/>
      <c r="E49992"/>
      <c r="F49992"/>
      <c r="G49992"/>
      <c r="H49992"/>
      <c r="I49992"/>
      <c r="L49992"/>
      <c r="O49992"/>
      <c r="P49992"/>
      <c r="Q49992"/>
      <c r="R49992"/>
    </row>
    <row r="49993" spans="3:18" x14ac:dyDescent="0.2">
      <c r="C49993"/>
      <c r="E49993"/>
      <c r="F49993"/>
      <c r="G49993"/>
      <c r="H49993"/>
      <c r="I49993"/>
      <c r="L49993"/>
      <c r="O49993"/>
      <c r="P49993"/>
      <c r="Q49993"/>
      <c r="R49993"/>
    </row>
    <row r="49994" spans="3:18" x14ac:dyDescent="0.2">
      <c r="C49994"/>
      <c r="E49994"/>
      <c r="F49994"/>
      <c r="G49994"/>
      <c r="H49994"/>
      <c r="I49994"/>
      <c r="L49994"/>
      <c r="O49994"/>
      <c r="P49994"/>
      <c r="Q49994"/>
      <c r="R49994"/>
    </row>
    <row r="49995" spans="3:18" x14ac:dyDescent="0.2">
      <c r="C49995"/>
      <c r="E49995"/>
      <c r="F49995"/>
      <c r="G49995"/>
      <c r="H49995"/>
      <c r="I49995"/>
      <c r="L49995"/>
      <c r="O49995"/>
      <c r="P49995"/>
      <c r="Q49995"/>
      <c r="R49995"/>
    </row>
    <row r="49996" spans="3:18" x14ac:dyDescent="0.2">
      <c r="C49996"/>
      <c r="E49996"/>
      <c r="F49996"/>
      <c r="G49996"/>
      <c r="H49996"/>
      <c r="I49996"/>
      <c r="L49996"/>
      <c r="O49996"/>
      <c r="P49996"/>
      <c r="Q49996"/>
      <c r="R49996"/>
    </row>
    <row r="49997" spans="3:18" x14ac:dyDescent="0.2">
      <c r="C49997"/>
      <c r="E49997"/>
      <c r="F49997"/>
      <c r="G49997"/>
      <c r="H49997"/>
      <c r="I49997"/>
      <c r="L49997"/>
      <c r="O49997"/>
      <c r="P49997"/>
      <c r="Q49997"/>
      <c r="R49997"/>
    </row>
    <row r="49998" spans="3:18" x14ac:dyDescent="0.2">
      <c r="C49998"/>
      <c r="E49998"/>
      <c r="F49998"/>
      <c r="G49998"/>
      <c r="H49998"/>
      <c r="I49998"/>
      <c r="L49998"/>
      <c r="O49998"/>
      <c r="P49998"/>
      <c r="Q49998"/>
      <c r="R49998"/>
    </row>
    <row r="49999" spans="3:18" x14ac:dyDescent="0.2">
      <c r="C49999"/>
      <c r="E49999"/>
      <c r="F49999"/>
      <c r="G49999"/>
      <c r="H49999"/>
      <c r="I49999"/>
      <c r="L49999"/>
      <c r="O49999"/>
      <c r="P49999"/>
      <c r="Q49999"/>
      <c r="R49999"/>
    </row>
    <row r="50000" spans="3:18" x14ac:dyDescent="0.2">
      <c r="C50000"/>
      <c r="E50000"/>
      <c r="F50000"/>
      <c r="G50000"/>
      <c r="H50000"/>
      <c r="I50000"/>
      <c r="L50000"/>
      <c r="O50000"/>
      <c r="P50000"/>
      <c r="Q50000"/>
      <c r="R50000"/>
    </row>
    <row r="50001" spans="3:18" x14ac:dyDescent="0.2">
      <c r="C50001"/>
      <c r="E50001"/>
      <c r="F50001"/>
      <c r="G50001"/>
      <c r="H50001"/>
      <c r="I50001"/>
      <c r="L50001"/>
      <c r="O50001"/>
      <c r="P50001"/>
      <c r="Q50001"/>
      <c r="R50001"/>
    </row>
    <row r="50002" spans="3:18" x14ac:dyDescent="0.2">
      <c r="C50002"/>
      <c r="E50002"/>
      <c r="F50002"/>
      <c r="G50002"/>
      <c r="H50002"/>
      <c r="I50002"/>
      <c r="L50002"/>
      <c r="O50002"/>
      <c r="P50002"/>
      <c r="Q50002"/>
      <c r="R50002"/>
    </row>
    <row r="50003" spans="3:18" x14ac:dyDescent="0.2">
      <c r="C50003"/>
      <c r="E50003"/>
      <c r="F50003"/>
      <c r="G50003"/>
      <c r="H50003"/>
      <c r="I50003"/>
      <c r="L50003"/>
      <c r="O50003"/>
      <c r="P50003"/>
      <c r="Q50003"/>
      <c r="R50003"/>
    </row>
    <row r="50004" spans="3:18" x14ac:dyDescent="0.2">
      <c r="C50004"/>
      <c r="E50004"/>
      <c r="F50004"/>
      <c r="G50004"/>
      <c r="H50004"/>
      <c r="I50004"/>
      <c r="L50004"/>
      <c r="O50004"/>
      <c r="P50004"/>
      <c r="Q50004"/>
      <c r="R50004"/>
    </row>
    <row r="50005" spans="3:18" x14ac:dyDescent="0.2">
      <c r="C50005"/>
      <c r="E50005"/>
      <c r="F50005"/>
      <c r="G50005"/>
      <c r="H50005"/>
      <c r="I50005"/>
      <c r="L50005"/>
      <c r="O50005"/>
      <c r="P50005"/>
      <c r="Q50005"/>
      <c r="R50005"/>
    </row>
    <row r="50006" spans="3:18" x14ac:dyDescent="0.2">
      <c r="C50006"/>
      <c r="E50006"/>
      <c r="F50006"/>
      <c r="G50006"/>
      <c r="H50006"/>
      <c r="I50006"/>
      <c r="L50006"/>
      <c r="O50006"/>
      <c r="P50006"/>
      <c r="Q50006"/>
      <c r="R50006"/>
    </row>
    <row r="50007" spans="3:18" x14ac:dyDescent="0.2">
      <c r="C50007"/>
      <c r="E50007"/>
      <c r="F50007"/>
      <c r="G50007"/>
      <c r="H50007"/>
      <c r="I50007"/>
      <c r="L50007"/>
      <c r="O50007"/>
      <c r="P50007"/>
      <c r="Q50007"/>
      <c r="R50007"/>
    </row>
    <row r="50008" spans="3:18" x14ac:dyDescent="0.2">
      <c r="C50008"/>
      <c r="E50008"/>
      <c r="F50008"/>
      <c r="G50008"/>
      <c r="H50008"/>
      <c r="I50008"/>
      <c r="L50008"/>
      <c r="O50008"/>
      <c r="P50008"/>
      <c r="Q50008"/>
      <c r="R50008"/>
    </row>
    <row r="50009" spans="3:18" x14ac:dyDescent="0.2">
      <c r="C50009"/>
      <c r="E50009"/>
      <c r="F50009"/>
      <c r="G50009"/>
      <c r="H50009"/>
      <c r="I50009"/>
      <c r="L50009"/>
      <c r="O50009"/>
      <c r="P50009"/>
      <c r="Q50009"/>
      <c r="R50009"/>
    </row>
    <row r="50010" spans="3:18" x14ac:dyDescent="0.2">
      <c r="C50010"/>
      <c r="E50010"/>
      <c r="F50010"/>
      <c r="G50010"/>
      <c r="H50010"/>
      <c r="I50010"/>
      <c r="L50010"/>
      <c r="O50010"/>
      <c r="P50010"/>
      <c r="Q50010"/>
      <c r="R50010"/>
    </row>
    <row r="50011" spans="3:18" x14ac:dyDescent="0.2">
      <c r="C50011"/>
      <c r="E50011"/>
      <c r="F50011"/>
      <c r="G50011"/>
      <c r="H50011"/>
      <c r="I50011"/>
      <c r="L50011"/>
      <c r="O50011"/>
      <c r="P50011"/>
      <c r="Q50011"/>
      <c r="R50011"/>
    </row>
    <row r="50012" spans="3:18" x14ac:dyDescent="0.2">
      <c r="C50012"/>
      <c r="E50012"/>
      <c r="F50012"/>
      <c r="G50012"/>
      <c r="H50012"/>
      <c r="I50012"/>
      <c r="L50012"/>
      <c r="O50012"/>
      <c r="P50012"/>
      <c r="Q50012"/>
      <c r="R50012"/>
    </row>
    <row r="50013" spans="3:18" x14ac:dyDescent="0.2">
      <c r="C50013"/>
      <c r="E50013"/>
      <c r="F50013"/>
      <c r="G50013"/>
      <c r="H50013"/>
      <c r="I50013"/>
      <c r="L50013"/>
      <c r="O50013"/>
      <c r="P50013"/>
      <c r="Q50013"/>
      <c r="R50013"/>
    </row>
    <row r="50014" spans="3:18" x14ac:dyDescent="0.2">
      <c r="C50014"/>
      <c r="E50014"/>
      <c r="F50014"/>
      <c r="G50014"/>
      <c r="H50014"/>
      <c r="I50014"/>
      <c r="L50014"/>
      <c r="O50014"/>
      <c r="P50014"/>
      <c r="Q50014"/>
      <c r="R50014"/>
    </row>
    <row r="50015" spans="3:18" x14ac:dyDescent="0.2">
      <c r="C50015"/>
      <c r="E50015"/>
      <c r="F50015"/>
      <c r="G50015"/>
      <c r="H50015"/>
      <c r="I50015"/>
      <c r="L50015"/>
      <c r="O50015"/>
      <c r="P50015"/>
      <c r="Q50015"/>
      <c r="R50015"/>
    </row>
    <row r="50016" spans="3:18" x14ac:dyDescent="0.2">
      <c r="C50016"/>
      <c r="E50016"/>
      <c r="F50016"/>
      <c r="G50016"/>
      <c r="H50016"/>
      <c r="I50016"/>
      <c r="L50016"/>
      <c r="O50016"/>
      <c r="P50016"/>
      <c r="Q50016"/>
      <c r="R50016"/>
    </row>
    <row r="50017" spans="3:18" x14ac:dyDescent="0.2">
      <c r="C50017"/>
      <c r="E50017"/>
      <c r="F50017"/>
      <c r="G50017"/>
      <c r="H50017"/>
      <c r="I50017"/>
      <c r="L50017"/>
      <c r="O50017"/>
      <c r="P50017"/>
      <c r="Q50017"/>
      <c r="R50017"/>
    </row>
    <row r="50018" spans="3:18" x14ac:dyDescent="0.2">
      <c r="C50018"/>
      <c r="E50018"/>
      <c r="F50018"/>
      <c r="G50018"/>
      <c r="H50018"/>
      <c r="I50018"/>
      <c r="L50018"/>
      <c r="O50018"/>
      <c r="P50018"/>
      <c r="Q50018"/>
      <c r="R50018"/>
    </row>
    <row r="50019" spans="3:18" x14ac:dyDescent="0.2">
      <c r="C50019"/>
      <c r="E50019"/>
      <c r="F50019"/>
      <c r="G50019"/>
      <c r="H50019"/>
      <c r="I50019"/>
      <c r="L50019"/>
      <c r="O50019"/>
      <c r="P50019"/>
      <c r="Q50019"/>
      <c r="R50019"/>
    </row>
    <row r="50020" spans="3:18" x14ac:dyDescent="0.2">
      <c r="C50020"/>
      <c r="E50020"/>
      <c r="F50020"/>
      <c r="G50020"/>
      <c r="H50020"/>
      <c r="I50020"/>
      <c r="L50020"/>
      <c r="O50020"/>
      <c r="P50020"/>
      <c r="Q50020"/>
      <c r="R50020"/>
    </row>
    <row r="50021" spans="3:18" x14ac:dyDescent="0.2">
      <c r="C50021"/>
      <c r="E50021"/>
      <c r="F50021"/>
      <c r="G50021"/>
      <c r="H50021"/>
      <c r="I50021"/>
      <c r="L50021"/>
      <c r="O50021"/>
      <c r="P50021"/>
      <c r="Q50021"/>
      <c r="R50021"/>
    </row>
    <row r="50022" spans="3:18" x14ac:dyDescent="0.2">
      <c r="C50022"/>
      <c r="E50022"/>
      <c r="F50022"/>
      <c r="G50022"/>
      <c r="H50022"/>
      <c r="I50022"/>
      <c r="L50022"/>
      <c r="O50022"/>
      <c r="P50022"/>
      <c r="Q50022"/>
      <c r="R50022"/>
    </row>
    <row r="50023" spans="3:18" x14ac:dyDescent="0.2">
      <c r="C50023"/>
      <c r="E50023"/>
      <c r="F50023"/>
      <c r="G50023"/>
      <c r="H50023"/>
      <c r="I50023"/>
      <c r="L50023"/>
      <c r="O50023"/>
      <c r="P50023"/>
      <c r="Q50023"/>
      <c r="R50023"/>
    </row>
    <row r="50024" spans="3:18" x14ac:dyDescent="0.2">
      <c r="C50024"/>
      <c r="E50024"/>
      <c r="F50024"/>
      <c r="G50024"/>
      <c r="H50024"/>
      <c r="I50024"/>
      <c r="L50024"/>
      <c r="O50024"/>
      <c r="P50024"/>
      <c r="Q50024"/>
      <c r="R50024"/>
    </row>
    <row r="50025" spans="3:18" x14ac:dyDescent="0.2">
      <c r="C50025"/>
      <c r="E50025"/>
      <c r="F50025"/>
      <c r="G50025"/>
      <c r="H50025"/>
      <c r="I50025"/>
      <c r="L50025"/>
      <c r="O50025"/>
      <c r="P50025"/>
      <c r="Q50025"/>
      <c r="R50025"/>
    </row>
    <row r="50026" spans="3:18" x14ac:dyDescent="0.2">
      <c r="C50026"/>
      <c r="E50026"/>
      <c r="F50026"/>
      <c r="G50026"/>
      <c r="H50026"/>
      <c r="I50026"/>
      <c r="L50026"/>
      <c r="O50026"/>
      <c r="P50026"/>
      <c r="Q50026"/>
      <c r="R50026"/>
    </row>
    <row r="50027" spans="3:18" x14ac:dyDescent="0.2">
      <c r="C50027"/>
      <c r="E50027"/>
      <c r="F50027"/>
      <c r="G50027"/>
      <c r="H50027"/>
      <c r="I50027"/>
      <c r="L50027"/>
      <c r="O50027"/>
      <c r="P50027"/>
      <c r="Q50027"/>
      <c r="R50027"/>
    </row>
    <row r="50028" spans="3:18" x14ac:dyDescent="0.2">
      <c r="C50028"/>
      <c r="E50028"/>
      <c r="F50028"/>
      <c r="G50028"/>
      <c r="H50028"/>
      <c r="I50028"/>
      <c r="L50028"/>
      <c r="O50028"/>
      <c r="P50028"/>
      <c r="Q50028"/>
      <c r="R50028"/>
    </row>
    <row r="50029" spans="3:18" x14ac:dyDescent="0.2">
      <c r="C50029"/>
      <c r="E50029"/>
      <c r="F50029"/>
      <c r="G50029"/>
      <c r="H50029"/>
      <c r="I50029"/>
      <c r="L50029"/>
      <c r="O50029"/>
      <c r="P50029"/>
      <c r="Q50029"/>
      <c r="R50029"/>
    </row>
    <row r="50030" spans="3:18" x14ac:dyDescent="0.2">
      <c r="C50030"/>
      <c r="E50030"/>
      <c r="F50030"/>
      <c r="G50030"/>
      <c r="H50030"/>
      <c r="I50030"/>
      <c r="L50030"/>
      <c r="O50030"/>
      <c r="P50030"/>
      <c r="Q50030"/>
      <c r="R50030"/>
    </row>
    <row r="50031" spans="3:18" x14ac:dyDescent="0.2">
      <c r="C50031"/>
      <c r="E50031"/>
      <c r="F50031"/>
      <c r="G50031"/>
      <c r="H50031"/>
      <c r="I50031"/>
      <c r="L50031"/>
      <c r="O50031"/>
      <c r="P50031"/>
      <c r="Q50031"/>
      <c r="R50031"/>
    </row>
    <row r="50032" spans="3:18" x14ac:dyDescent="0.2">
      <c r="C50032"/>
      <c r="E50032"/>
      <c r="F50032"/>
      <c r="G50032"/>
      <c r="H50032"/>
      <c r="I50032"/>
      <c r="L50032"/>
      <c r="O50032"/>
      <c r="P50032"/>
      <c r="Q50032"/>
      <c r="R50032"/>
    </row>
    <row r="50033" spans="3:18" x14ac:dyDescent="0.2">
      <c r="C50033"/>
      <c r="E50033"/>
      <c r="F50033"/>
      <c r="G50033"/>
      <c r="H50033"/>
      <c r="I50033"/>
      <c r="L50033"/>
      <c r="O50033"/>
      <c r="P50033"/>
      <c r="Q50033"/>
      <c r="R50033"/>
    </row>
    <row r="50034" spans="3:18" x14ac:dyDescent="0.2">
      <c r="C50034"/>
      <c r="E50034"/>
      <c r="F50034"/>
      <c r="G50034"/>
      <c r="H50034"/>
      <c r="I50034"/>
      <c r="L50034"/>
      <c r="O50034"/>
      <c r="P50034"/>
      <c r="Q50034"/>
      <c r="R50034"/>
    </row>
    <row r="50035" spans="3:18" x14ac:dyDescent="0.2">
      <c r="C50035"/>
      <c r="E50035"/>
      <c r="F50035"/>
      <c r="G50035"/>
      <c r="H50035"/>
      <c r="I50035"/>
      <c r="L50035"/>
      <c r="O50035"/>
      <c r="P50035"/>
      <c r="Q50035"/>
      <c r="R50035"/>
    </row>
    <row r="50036" spans="3:18" x14ac:dyDescent="0.2">
      <c r="C50036"/>
      <c r="E50036"/>
      <c r="F50036"/>
      <c r="G50036"/>
      <c r="H50036"/>
      <c r="I50036"/>
      <c r="L50036"/>
      <c r="O50036"/>
      <c r="P50036"/>
      <c r="Q50036"/>
      <c r="R50036"/>
    </row>
    <row r="50037" spans="3:18" x14ac:dyDescent="0.2">
      <c r="C50037"/>
      <c r="E50037"/>
      <c r="F50037"/>
      <c r="G50037"/>
      <c r="H50037"/>
      <c r="I50037"/>
      <c r="L50037"/>
      <c r="O50037"/>
      <c r="P50037"/>
      <c r="Q50037"/>
      <c r="R50037"/>
    </row>
    <row r="50038" spans="3:18" x14ac:dyDescent="0.2">
      <c r="C50038"/>
      <c r="E50038"/>
      <c r="F50038"/>
      <c r="G50038"/>
      <c r="H50038"/>
      <c r="I50038"/>
      <c r="L50038"/>
      <c r="O50038"/>
      <c r="P50038"/>
      <c r="Q50038"/>
      <c r="R50038"/>
    </row>
    <row r="50039" spans="3:18" x14ac:dyDescent="0.2">
      <c r="C50039"/>
      <c r="E50039"/>
      <c r="F50039"/>
      <c r="G50039"/>
      <c r="H50039"/>
      <c r="I50039"/>
      <c r="L50039"/>
      <c r="O50039"/>
      <c r="P50039"/>
      <c r="Q50039"/>
      <c r="R50039"/>
    </row>
    <row r="50040" spans="3:18" x14ac:dyDescent="0.2">
      <c r="C50040"/>
      <c r="E50040"/>
      <c r="F50040"/>
      <c r="G50040"/>
      <c r="H50040"/>
      <c r="I50040"/>
      <c r="L50040"/>
      <c r="O50040"/>
      <c r="P50040"/>
      <c r="Q50040"/>
      <c r="R50040"/>
    </row>
    <row r="50041" spans="3:18" x14ac:dyDescent="0.2">
      <c r="C50041"/>
      <c r="E50041"/>
      <c r="F50041"/>
      <c r="G50041"/>
      <c r="H50041"/>
      <c r="I50041"/>
      <c r="L50041"/>
      <c r="O50041"/>
      <c r="P50041"/>
      <c r="Q50041"/>
      <c r="R50041"/>
    </row>
    <row r="50042" spans="3:18" x14ac:dyDescent="0.2">
      <c r="C50042"/>
      <c r="E50042"/>
      <c r="F50042"/>
      <c r="G50042"/>
      <c r="H50042"/>
      <c r="I50042"/>
      <c r="L50042"/>
      <c r="O50042"/>
      <c r="P50042"/>
      <c r="Q50042"/>
      <c r="R50042"/>
    </row>
    <row r="50043" spans="3:18" x14ac:dyDescent="0.2">
      <c r="C50043"/>
      <c r="E50043"/>
      <c r="F50043"/>
      <c r="G50043"/>
      <c r="H50043"/>
      <c r="I50043"/>
      <c r="L50043"/>
      <c r="O50043"/>
      <c r="P50043"/>
      <c r="Q50043"/>
      <c r="R50043"/>
    </row>
    <row r="50044" spans="3:18" x14ac:dyDescent="0.2">
      <c r="C50044"/>
      <c r="E50044"/>
      <c r="F50044"/>
      <c r="G50044"/>
      <c r="H50044"/>
      <c r="I50044"/>
      <c r="L50044"/>
      <c r="O50044"/>
      <c r="P50044"/>
      <c r="Q50044"/>
      <c r="R50044"/>
    </row>
    <row r="50045" spans="3:18" x14ac:dyDescent="0.2">
      <c r="C50045"/>
      <c r="E50045"/>
      <c r="F50045"/>
      <c r="G50045"/>
      <c r="H50045"/>
      <c r="I50045"/>
      <c r="L50045"/>
      <c r="O50045"/>
      <c r="P50045"/>
      <c r="Q50045"/>
      <c r="R50045"/>
    </row>
    <row r="50046" spans="3:18" x14ac:dyDescent="0.2">
      <c r="C50046"/>
      <c r="E50046"/>
      <c r="F50046"/>
      <c r="G50046"/>
      <c r="H50046"/>
      <c r="I50046"/>
      <c r="L50046"/>
      <c r="O50046"/>
      <c r="P50046"/>
      <c r="Q50046"/>
      <c r="R50046"/>
    </row>
    <row r="50047" spans="3:18" x14ac:dyDescent="0.2">
      <c r="C50047"/>
      <c r="E50047"/>
      <c r="F50047"/>
      <c r="G50047"/>
      <c r="H50047"/>
      <c r="I50047"/>
      <c r="L50047"/>
      <c r="O50047"/>
      <c r="P50047"/>
      <c r="Q50047"/>
      <c r="R50047"/>
    </row>
    <row r="50048" spans="3:18" x14ac:dyDescent="0.2">
      <c r="C50048"/>
      <c r="E50048"/>
      <c r="F50048"/>
      <c r="G50048"/>
      <c r="H50048"/>
      <c r="I50048"/>
      <c r="L50048"/>
      <c r="O50048"/>
      <c r="P50048"/>
      <c r="Q50048"/>
      <c r="R50048"/>
    </row>
    <row r="50049" spans="3:18" x14ac:dyDescent="0.2">
      <c r="C50049"/>
      <c r="E50049"/>
      <c r="F50049"/>
      <c r="G50049"/>
      <c r="H50049"/>
      <c r="I50049"/>
      <c r="L50049"/>
      <c r="O50049"/>
      <c r="P50049"/>
      <c r="Q50049"/>
      <c r="R50049"/>
    </row>
    <row r="50050" spans="3:18" x14ac:dyDescent="0.2">
      <c r="C50050"/>
      <c r="E50050"/>
      <c r="F50050"/>
      <c r="G50050"/>
      <c r="H50050"/>
      <c r="I50050"/>
      <c r="L50050"/>
      <c r="O50050"/>
      <c r="P50050"/>
      <c r="Q50050"/>
      <c r="R50050"/>
    </row>
    <row r="50051" spans="3:18" x14ac:dyDescent="0.2">
      <c r="C50051"/>
      <c r="E50051"/>
      <c r="F50051"/>
      <c r="G50051"/>
      <c r="H50051"/>
      <c r="I50051"/>
      <c r="L50051"/>
      <c r="O50051"/>
      <c r="P50051"/>
      <c r="Q50051"/>
      <c r="R50051"/>
    </row>
    <row r="50052" spans="3:18" x14ac:dyDescent="0.2">
      <c r="C50052"/>
      <c r="E50052"/>
      <c r="F50052"/>
      <c r="G50052"/>
      <c r="H50052"/>
      <c r="I50052"/>
      <c r="L50052"/>
      <c r="O50052"/>
      <c r="P50052"/>
      <c r="Q50052"/>
      <c r="R50052"/>
    </row>
    <row r="50053" spans="3:18" x14ac:dyDescent="0.2">
      <c r="C50053"/>
      <c r="E50053"/>
      <c r="F50053"/>
      <c r="G50053"/>
      <c r="H50053"/>
      <c r="I50053"/>
      <c r="L50053"/>
      <c r="O50053"/>
      <c r="P50053"/>
      <c r="Q50053"/>
      <c r="R50053"/>
    </row>
    <row r="50054" spans="3:18" x14ac:dyDescent="0.2">
      <c r="C50054"/>
      <c r="E50054"/>
      <c r="F50054"/>
      <c r="G50054"/>
      <c r="H50054"/>
      <c r="I50054"/>
      <c r="L50054"/>
      <c r="O50054"/>
      <c r="P50054"/>
      <c r="Q50054"/>
      <c r="R50054"/>
    </row>
    <row r="50055" spans="3:18" x14ac:dyDescent="0.2">
      <c r="C50055"/>
      <c r="E50055"/>
      <c r="F50055"/>
      <c r="G50055"/>
      <c r="H50055"/>
      <c r="I50055"/>
      <c r="L50055"/>
      <c r="O50055"/>
      <c r="P50055"/>
      <c r="Q50055"/>
      <c r="R50055"/>
    </row>
    <row r="50056" spans="3:18" x14ac:dyDescent="0.2">
      <c r="C50056"/>
      <c r="E50056"/>
      <c r="F50056"/>
      <c r="G50056"/>
      <c r="H50056"/>
      <c r="I50056"/>
      <c r="L50056"/>
      <c r="O50056"/>
      <c r="P50056"/>
      <c r="Q50056"/>
      <c r="R50056"/>
    </row>
    <row r="50057" spans="3:18" x14ac:dyDescent="0.2">
      <c r="C50057"/>
      <c r="E50057"/>
      <c r="F50057"/>
      <c r="G50057"/>
      <c r="H50057"/>
      <c r="I50057"/>
      <c r="L50057"/>
      <c r="O50057"/>
      <c r="P50057"/>
      <c r="Q50057"/>
      <c r="R50057"/>
    </row>
    <row r="50058" spans="3:18" x14ac:dyDescent="0.2">
      <c r="C50058"/>
      <c r="E50058"/>
      <c r="F50058"/>
      <c r="G50058"/>
      <c r="H50058"/>
      <c r="I50058"/>
      <c r="L50058"/>
      <c r="O50058"/>
      <c r="P50058"/>
      <c r="Q50058"/>
      <c r="R50058"/>
    </row>
    <row r="50059" spans="3:18" x14ac:dyDescent="0.2">
      <c r="C50059"/>
      <c r="E50059"/>
      <c r="F50059"/>
      <c r="G50059"/>
      <c r="H50059"/>
      <c r="I50059"/>
      <c r="L50059"/>
      <c r="O50059"/>
      <c r="P50059"/>
      <c r="Q50059"/>
      <c r="R50059"/>
    </row>
    <row r="50060" spans="3:18" x14ac:dyDescent="0.2">
      <c r="C50060"/>
      <c r="E50060"/>
      <c r="F50060"/>
      <c r="G50060"/>
      <c r="H50060"/>
      <c r="I50060"/>
      <c r="L50060"/>
      <c r="O50060"/>
      <c r="P50060"/>
      <c r="Q50060"/>
      <c r="R50060"/>
    </row>
    <row r="50061" spans="3:18" x14ac:dyDescent="0.2">
      <c r="C50061"/>
      <c r="E50061"/>
      <c r="F50061"/>
      <c r="G50061"/>
      <c r="H50061"/>
      <c r="I50061"/>
      <c r="L50061"/>
      <c r="O50061"/>
      <c r="P50061"/>
      <c r="Q50061"/>
      <c r="R50061"/>
    </row>
    <row r="50062" spans="3:18" x14ac:dyDescent="0.2">
      <c r="C50062"/>
      <c r="E50062"/>
      <c r="F50062"/>
      <c r="G50062"/>
      <c r="H50062"/>
      <c r="I50062"/>
      <c r="L50062"/>
      <c r="O50062"/>
      <c r="P50062"/>
      <c r="Q50062"/>
      <c r="R50062"/>
    </row>
    <row r="50063" spans="3:18" x14ac:dyDescent="0.2">
      <c r="C50063"/>
      <c r="E50063"/>
      <c r="F50063"/>
      <c r="G50063"/>
      <c r="H50063"/>
      <c r="I50063"/>
      <c r="L50063"/>
      <c r="O50063"/>
      <c r="P50063"/>
      <c r="Q50063"/>
      <c r="R50063"/>
    </row>
    <row r="50064" spans="3:18" x14ac:dyDescent="0.2">
      <c r="C50064"/>
      <c r="E50064"/>
      <c r="F50064"/>
      <c r="G50064"/>
      <c r="H50064"/>
      <c r="I50064"/>
      <c r="L50064"/>
      <c r="O50064"/>
      <c r="P50064"/>
      <c r="Q50064"/>
      <c r="R50064"/>
    </row>
    <row r="50065" spans="3:18" x14ac:dyDescent="0.2">
      <c r="C50065"/>
      <c r="E50065"/>
      <c r="F50065"/>
      <c r="G50065"/>
      <c r="H50065"/>
      <c r="I50065"/>
      <c r="L50065"/>
      <c r="O50065"/>
      <c r="P50065"/>
      <c r="Q50065"/>
      <c r="R50065"/>
    </row>
    <row r="50066" spans="3:18" x14ac:dyDescent="0.2">
      <c r="C50066"/>
      <c r="E50066"/>
      <c r="F50066"/>
      <c r="G50066"/>
      <c r="H50066"/>
      <c r="I50066"/>
      <c r="L50066"/>
      <c r="O50066"/>
      <c r="P50066"/>
      <c r="Q50066"/>
      <c r="R50066"/>
    </row>
    <row r="50067" spans="3:18" x14ac:dyDescent="0.2">
      <c r="C50067"/>
      <c r="E50067"/>
      <c r="F50067"/>
      <c r="G50067"/>
      <c r="H50067"/>
      <c r="I50067"/>
      <c r="L50067"/>
      <c r="O50067"/>
      <c r="P50067"/>
      <c r="Q50067"/>
      <c r="R50067"/>
    </row>
    <row r="50068" spans="3:18" x14ac:dyDescent="0.2">
      <c r="C50068"/>
      <c r="E50068"/>
      <c r="F50068"/>
      <c r="G50068"/>
      <c r="H50068"/>
      <c r="I50068"/>
      <c r="L50068"/>
      <c r="O50068"/>
      <c r="P50068"/>
      <c r="Q50068"/>
      <c r="R50068"/>
    </row>
    <row r="50069" spans="3:18" x14ac:dyDescent="0.2">
      <c r="C50069"/>
      <c r="E50069"/>
      <c r="F50069"/>
      <c r="G50069"/>
      <c r="H50069"/>
      <c r="I50069"/>
      <c r="L50069"/>
      <c r="O50069"/>
      <c r="P50069"/>
      <c r="Q50069"/>
      <c r="R50069"/>
    </row>
    <row r="50070" spans="3:18" x14ac:dyDescent="0.2">
      <c r="C50070"/>
      <c r="E50070"/>
      <c r="F50070"/>
      <c r="G50070"/>
      <c r="H50070"/>
      <c r="I50070"/>
      <c r="L50070"/>
      <c r="O50070"/>
      <c r="P50070"/>
      <c r="Q50070"/>
      <c r="R50070"/>
    </row>
    <row r="50071" spans="3:18" x14ac:dyDescent="0.2">
      <c r="C50071"/>
      <c r="E50071"/>
      <c r="F50071"/>
      <c r="G50071"/>
      <c r="H50071"/>
      <c r="I50071"/>
      <c r="L50071"/>
      <c r="O50071"/>
      <c r="P50071"/>
      <c r="Q50071"/>
      <c r="R50071"/>
    </row>
    <row r="50072" spans="3:18" x14ac:dyDescent="0.2">
      <c r="C50072"/>
      <c r="E50072"/>
      <c r="F50072"/>
      <c r="G50072"/>
      <c r="H50072"/>
      <c r="I50072"/>
      <c r="L50072"/>
      <c r="O50072"/>
      <c r="P50072"/>
      <c r="Q50072"/>
      <c r="R50072"/>
    </row>
    <row r="50073" spans="3:18" x14ac:dyDescent="0.2">
      <c r="C50073"/>
      <c r="E50073"/>
      <c r="F50073"/>
      <c r="G50073"/>
      <c r="H50073"/>
      <c r="I50073"/>
      <c r="L50073"/>
      <c r="O50073"/>
      <c r="P50073"/>
      <c r="Q50073"/>
      <c r="R50073"/>
    </row>
    <row r="50074" spans="3:18" x14ac:dyDescent="0.2">
      <c r="C50074"/>
      <c r="E50074"/>
      <c r="F50074"/>
      <c r="G50074"/>
      <c r="H50074"/>
      <c r="I50074"/>
      <c r="L50074"/>
      <c r="O50074"/>
      <c r="P50074"/>
      <c r="Q50074"/>
      <c r="R50074"/>
    </row>
    <row r="50075" spans="3:18" x14ac:dyDescent="0.2">
      <c r="C50075"/>
      <c r="E50075"/>
      <c r="F50075"/>
      <c r="G50075"/>
      <c r="H50075"/>
      <c r="I50075"/>
      <c r="L50075"/>
      <c r="O50075"/>
      <c r="P50075"/>
      <c r="Q50075"/>
      <c r="R50075"/>
    </row>
    <row r="50076" spans="3:18" x14ac:dyDescent="0.2">
      <c r="C50076"/>
      <c r="E50076"/>
      <c r="F50076"/>
      <c r="G50076"/>
      <c r="H50076"/>
      <c r="I50076"/>
      <c r="L50076"/>
      <c r="O50076"/>
      <c r="P50076"/>
      <c r="Q50076"/>
      <c r="R50076"/>
    </row>
    <row r="50077" spans="3:18" x14ac:dyDescent="0.2">
      <c r="C50077"/>
      <c r="E50077"/>
      <c r="F50077"/>
      <c r="G50077"/>
      <c r="H50077"/>
      <c r="I50077"/>
      <c r="L50077"/>
      <c r="O50077"/>
      <c r="P50077"/>
      <c r="Q50077"/>
      <c r="R50077"/>
    </row>
    <row r="50078" spans="3:18" x14ac:dyDescent="0.2">
      <c r="C50078"/>
      <c r="E50078"/>
      <c r="F50078"/>
      <c r="G50078"/>
      <c r="H50078"/>
      <c r="I50078"/>
      <c r="L50078"/>
      <c r="O50078"/>
      <c r="P50078"/>
      <c r="Q50078"/>
      <c r="R50078"/>
    </row>
    <row r="50079" spans="3:18" x14ac:dyDescent="0.2">
      <c r="C50079"/>
      <c r="E50079"/>
      <c r="F50079"/>
      <c r="G50079"/>
      <c r="H50079"/>
      <c r="I50079"/>
      <c r="L50079"/>
      <c r="O50079"/>
      <c r="P50079"/>
      <c r="Q50079"/>
      <c r="R50079"/>
    </row>
    <row r="50080" spans="3:18" x14ac:dyDescent="0.2">
      <c r="C50080"/>
      <c r="E50080"/>
      <c r="F50080"/>
      <c r="G50080"/>
      <c r="H50080"/>
      <c r="I50080"/>
      <c r="L50080"/>
      <c r="O50080"/>
      <c r="P50080"/>
      <c r="Q50080"/>
      <c r="R50080"/>
    </row>
    <row r="50081" spans="3:18" x14ac:dyDescent="0.2">
      <c r="C50081"/>
      <c r="E50081"/>
      <c r="F50081"/>
      <c r="G50081"/>
      <c r="H50081"/>
      <c r="I50081"/>
      <c r="L50081"/>
      <c r="O50081"/>
      <c r="P50081"/>
      <c r="Q50081"/>
      <c r="R50081"/>
    </row>
    <row r="50082" spans="3:18" x14ac:dyDescent="0.2">
      <c r="C50082"/>
      <c r="E50082"/>
      <c r="F50082"/>
      <c r="G50082"/>
      <c r="H50082"/>
      <c r="I50082"/>
      <c r="L50082"/>
      <c r="O50082"/>
      <c r="P50082"/>
      <c r="Q50082"/>
      <c r="R50082"/>
    </row>
    <row r="50083" spans="3:18" x14ac:dyDescent="0.2">
      <c r="C50083"/>
      <c r="E50083"/>
      <c r="F50083"/>
      <c r="G50083"/>
      <c r="H50083"/>
      <c r="I50083"/>
      <c r="L50083"/>
      <c r="O50083"/>
      <c r="P50083"/>
      <c r="Q50083"/>
      <c r="R50083"/>
    </row>
    <row r="50084" spans="3:18" x14ac:dyDescent="0.2">
      <c r="C50084"/>
      <c r="E50084"/>
      <c r="F50084"/>
      <c r="G50084"/>
      <c r="H50084"/>
      <c r="I50084"/>
      <c r="L50084"/>
      <c r="O50084"/>
      <c r="P50084"/>
      <c r="Q50084"/>
      <c r="R50084"/>
    </row>
    <row r="50085" spans="3:18" x14ac:dyDescent="0.2">
      <c r="C50085"/>
      <c r="E50085"/>
      <c r="F50085"/>
      <c r="G50085"/>
      <c r="H50085"/>
      <c r="I50085"/>
      <c r="L50085"/>
      <c r="O50085"/>
      <c r="P50085"/>
      <c r="Q50085"/>
      <c r="R50085"/>
    </row>
    <row r="50086" spans="3:18" x14ac:dyDescent="0.2">
      <c r="C50086"/>
      <c r="E50086"/>
      <c r="F50086"/>
      <c r="G50086"/>
      <c r="H50086"/>
      <c r="I50086"/>
      <c r="L50086"/>
      <c r="O50086"/>
      <c r="P50086"/>
      <c r="Q50086"/>
      <c r="R50086"/>
    </row>
    <row r="50087" spans="3:18" x14ac:dyDescent="0.2">
      <c r="C50087"/>
      <c r="E50087"/>
      <c r="F50087"/>
      <c r="G50087"/>
      <c r="H50087"/>
      <c r="I50087"/>
      <c r="L50087"/>
      <c r="O50087"/>
      <c r="P50087"/>
      <c r="Q50087"/>
      <c r="R50087"/>
    </row>
    <row r="50088" spans="3:18" x14ac:dyDescent="0.2">
      <c r="C50088"/>
      <c r="E50088"/>
      <c r="F50088"/>
      <c r="G50088"/>
      <c r="H50088"/>
      <c r="I50088"/>
      <c r="L50088"/>
      <c r="O50088"/>
      <c r="P50088"/>
      <c r="Q50088"/>
      <c r="R50088"/>
    </row>
    <row r="50089" spans="3:18" x14ac:dyDescent="0.2">
      <c r="C50089"/>
      <c r="E50089"/>
      <c r="F50089"/>
      <c r="G50089"/>
      <c r="H50089"/>
      <c r="I50089"/>
      <c r="L50089"/>
      <c r="O50089"/>
      <c r="P50089"/>
      <c r="Q50089"/>
      <c r="R50089"/>
    </row>
    <row r="50090" spans="3:18" x14ac:dyDescent="0.2">
      <c r="C50090"/>
      <c r="E50090"/>
      <c r="F50090"/>
      <c r="G50090"/>
      <c r="H50090"/>
      <c r="I50090"/>
      <c r="L50090"/>
      <c r="O50090"/>
      <c r="P50090"/>
      <c r="Q50090"/>
      <c r="R50090"/>
    </row>
    <row r="50091" spans="3:18" x14ac:dyDescent="0.2">
      <c r="C50091"/>
      <c r="E50091"/>
      <c r="F50091"/>
      <c r="G50091"/>
      <c r="H50091"/>
      <c r="I50091"/>
      <c r="L50091"/>
      <c r="O50091"/>
      <c r="P50091"/>
      <c r="Q50091"/>
      <c r="R50091"/>
    </row>
    <row r="50092" spans="3:18" x14ac:dyDescent="0.2">
      <c r="C50092"/>
      <c r="E50092"/>
      <c r="F50092"/>
      <c r="G50092"/>
      <c r="H50092"/>
      <c r="I50092"/>
      <c r="L50092"/>
      <c r="O50092"/>
      <c r="P50092"/>
      <c r="Q50092"/>
      <c r="R50092"/>
    </row>
    <row r="50093" spans="3:18" x14ac:dyDescent="0.2">
      <c r="C50093"/>
      <c r="E50093"/>
      <c r="F50093"/>
      <c r="G50093"/>
      <c r="H50093"/>
      <c r="I50093"/>
      <c r="L50093"/>
      <c r="O50093"/>
      <c r="P50093"/>
      <c r="Q50093"/>
      <c r="R50093"/>
    </row>
    <row r="50094" spans="3:18" x14ac:dyDescent="0.2">
      <c r="C50094"/>
      <c r="E50094"/>
      <c r="F50094"/>
      <c r="G50094"/>
      <c r="H50094"/>
      <c r="I50094"/>
      <c r="L50094"/>
      <c r="O50094"/>
      <c r="P50094"/>
      <c r="Q50094"/>
      <c r="R50094"/>
    </row>
    <row r="50095" spans="3:18" x14ac:dyDescent="0.2">
      <c r="C50095"/>
      <c r="E50095"/>
      <c r="F50095"/>
      <c r="G50095"/>
      <c r="H50095"/>
      <c r="I50095"/>
      <c r="L50095"/>
      <c r="O50095"/>
      <c r="P50095"/>
      <c r="Q50095"/>
      <c r="R50095"/>
    </row>
    <row r="50096" spans="3:18" x14ac:dyDescent="0.2">
      <c r="C50096"/>
      <c r="E50096"/>
      <c r="F50096"/>
      <c r="G50096"/>
      <c r="H50096"/>
      <c r="I50096"/>
      <c r="L50096"/>
      <c r="O50096"/>
      <c r="P50096"/>
      <c r="Q50096"/>
      <c r="R50096"/>
    </row>
    <row r="50097" spans="3:18" x14ac:dyDescent="0.2">
      <c r="C50097"/>
      <c r="E50097"/>
      <c r="F50097"/>
      <c r="G50097"/>
      <c r="H50097"/>
      <c r="I50097"/>
      <c r="L50097"/>
      <c r="O50097"/>
      <c r="P50097"/>
      <c r="Q50097"/>
      <c r="R50097"/>
    </row>
    <row r="50098" spans="3:18" x14ac:dyDescent="0.2">
      <c r="C50098"/>
      <c r="E50098"/>
      <c r="F50098"/>
      <c r="G50098"/>
      <c r="H50098"/>
      <c r="I50098"/>
      <c r="L50098"/>
      <c r="O50098"/>
      <c r="P50098"/>
      <c r="Q50098"/>
      <c r="R50098"/>
    </row>
    <row r="50099" spans="3:18" x14ac:dyDescent="0.2">
      <c r="C50099"/>
      <c r="E50099"/>
      <c r="F50099"/>
      <c r="G50099"/>
      <c r="H50099"/>
      <c r="I50099"/>
      <c r="L50099"/>
      <c r="O50099"/>
      <c r="P50099"/>
      <c r="Q50099"/>
      <c r="R50099"/>
    </row>
    <row r="50100" spans="3:18" x14ac:dyDescent="0.2">
      <c r="C50100"/>
      <c r="E50100"/>
      <c r="F50100"/>
      <c r="G50100"/>
      <c r="H50100"/>
      <c r="I50100"/>
      <c r="L50100"/>
      <c r="O50100"/>
      <c r="P50100"/>
      <c r="Q50100"/>
      <c r="R50100"/>
    </row>
    <row r="50101" spans="3:18" x14ac:dyDescent="0.2">
      <c r="C50101"/>
      <c r="E50101"/>
      <c r="F50101"/>
      <c r="G50101"/>
      <c r="H50101"/>
      <c r="I50101"/>
      <c r="L50101"/>
      <c r="O50101"/>
      <c r="P50101"/>
      <c r="Q50101"/>
      <c r="R50101"/>
    </row>
    <row r="50102" spans="3:18" x14ac:dyDescent="0.2">
      <c r="C50102"/>
      <c r="E50102"/>
      <c r="F50102"/>
      <c r="G50102"/>
      <c r="H50102"/>
      <c r="I50102"/>
      <c r="L50102"/>
      <c r="O50102"/>
      <c r="P50102"/>
      <c r="Q50102"/>
      <c r="R50102"/>
    </row>
    <row r="50103" spans="3:18" x14ac:dyDescent="0.2">
      <c r="C50103"/>
      <c r="E50103"/>
      <c r="F50103"/>
      <c r="G50103"/>
      <c r="H50103"/>
      <c r="I50103"/>
      <c r="L50103"/>
      <c r="O50103"/>
      <c r="P50103"/>
      <c r="Q50103"/>
      <c r="R50103"/>
    </row>
    <row r="50104" spans="3:18" x14ac:dyDescent="0.2">
      <c r="C50104"/>
      <c r="E50104"/>
      <c r="F50104"/>
      <c r="G50104"/>
      <c r="H50104"/>
      <c r="I50104"/>
      <c r="L50104"/>
      <c r="O50104"/>
      <c r="P50104"/>
      <c r="Q50104"/>
      <c r="R50104"/>
    </row>
    <row r="50105" spans="3:18" x14ac:dyDescent="0.2">
      <c r="C50105"/>
      <c r="E50105"/>
      <c r="F50105"/>
      <c r="G50105"/>
      <c r="H50105"/>
      <c r="I50105"/>
      <c r="L50105"/>
      <c r="O50105"/>
      <c r="P50105"/>
      <c r="Q50105"/>
      <c r="R50105"/>
    </row>
    <row r="50106" spans="3:18" x14ac:dyDescent="0.2">
      <c r="C50106"/>
      <c r="E50106"/>
      <c r="F50106"/>
      <c r="G50106"/>
      <c r="H50106"/>
      <c r="I50106"/>
      <c r="L50106"/>
      <c r="O50106"/>
      <c r="P50106"/>
      <c r="Q50106"/>
      <c r="R50106"/>
    </row>
    <row r="50107" spans="3:18" x14ac:dyDescent="0.2">
      <c r="C50107"/>
      <c r="E50107"/>
      <c r="F50107"/>
      <c r="G50107"/>
      <c r="H50107"/>
      <c r="I50107"/>
      <c r="L50107"/>
      <c r="O50107"/>
      <c r="P50107"/>
      <c r="Q50107"/>
      <c r="R50107"/>
    </row>
    <row r="50108" spans="3:18" x14ac:dyDescent="0.2">
      <c r="C50108"/>
      <c r="E50108"/>
      <c r="F50108"/>
      <c r="G50108"/>
      <c r="H50108"/>
      <c r="I50108"/>
      <c r="L50108"/>
      <c r="O50108"/>
      <c r="P50108"/>
      <c r="Q50108"/>
      <c r="R50108"/>
    </row>
    <row r="50109" spans="3:18" x14ac:dyDescent="0.2">
      <c r="C50109"/>
      <c r="E50109"/>
      <c r="F50109"/>
      <c r="G50109"/>
      <c r="H50109"/>
      <c r="I50109"/>
      <c r="L50109"/>
      <c r="O50109"/>
      <c r="P50109"/>
      <c r="Q50109"/>
      <c r="R50109"/>
    </row>
    <row r="50110" spans="3:18" x14ac:dyDescent="0.2">
      <c r="C50110"/>
      <c r="E50110"/>
      <c r="F50110"/>
      <c r="G50110"/>
      <c r="H50110"/>
      <c r="I50110"/>
      <c r="L50110"/>
      <c r="O50110"/>
      <c r="P50110"/>
      <c r="Q50110"/>
      <c r="R50110"/>
    </row>
    <row r="50111" spans="3:18" x14ac:dyDescent="0.2">
      <c r="C50111"/>
      <c r="E50111"/>
      <c r="F50111"/>
      <c r="G50111"/>
      <c r="H50111"/>
      <c r="I50111"/>
      <c r="L50111"/>
      <c r="O50111"/>
      <c r="P50111"/>
      <c r="Q50111"/>
      <c r="R50111"/>
    </row>
    <row r="50112" spans="3:18" x14ac:dyDescent="0.2">
      <c r="C50112"/>
      <c r="E50112"/>
      <c r="F50112"/>
      <c r="G50112"/>
      <c r="H50112"/>
      <c r="I50112"/>
      <c r="L50112"/>
      <c r="O50112"/>
      <c r="P50112"/>
      <c r="Q50112"/>
      <c r="R50112"/>
    </row>
    <row r="50113" spans="3:18" x14ac:dyDescent="0.2">
      <c r="C50113"/>
      <c r="E50113"/>
      <c r="F50113"/>
      <c r="G50113"/>
      <c r="H50113"/>
      <c r="I50113"/>
      <c r="L50113"/>
      <c r="O50113"/>
      <c r="P50113"/>
      <c r="Q50113"/>
      <c r="R50113"/>
    </row>
    <row r="50114" spans="3:18" x14ac:dyDescent="0.2">
      <c r="C50114"/>
      <c r="E50114"/>
      <c r="F50114"/>
      <c r="G50114"/>
      <c r="H50114"/>
      <c r="I50114"/>
      <c r="L50114"/>
      <c r="O50114"/>
      <c r="P50114"/>
      <c r="Q50114"/>
      <c r="R50114"/>
    </row>
    <row r="50115" spans="3:18" x14ac:dyDescent="0.2">
      <c r="C50115"/>
      <c r="E50115"/>
      <c r="F50115"/>
      <c r="G50115"/>
      <c r="H50115"/>
      <c r="I50115"/>
      <c r="L50115"/>
      <c r="O50115"/>
      <c r="P50115"/>
      <c r="Q50115"/>
      <c r="R50115"/>
    </row>
    <row r="50116" spans="3:18" x14ac:dyDescent="0.2">
      <c r="C50116"/>
      <c r="E50116"/>
      <c r="F50116"/>
      <c r="G50116"/>
      <c r="H50116"/>
      <c r="I50116"/>
      <c r="L50116"/>
      <c r="O50116"/>
      <c r="P50116"/>
      <c r="Q50116"/>
      <c r="R50116"/>
    </row>
    <row r="50117" spans="3:18" x14ac:dyDescent="0.2">
      <c r="C50117"/>
      <c r="E50117"/>
      <c r="F50117"/>
      <c r="G50117"/>
      <c r="H50117"/>
      <c r="I50117"/>
      <c r="L50117"/>
      <c r="O50117"/>
      <c r="P50117"/>
      <c r="Q50117"/>
      <c r="R50117"/>
    </row>
    <row r="50118" spans="3:18" x14ac:dyDescent="0.2">
      <c r="C50118"/>
      <c r="E50118"/>
      <c r="F50118"/>
      <c r="G50118"/>
      <c r="H50118"/>
      <c r="I50118"/>
      <c r="L50118"/>
      <c r="O50118"/>
      <c r="P50118"/>
      <c r="Q50118"/>
      <c r="R50118"/>
    </row>
    <row r="50119" spans="3:18" x14ac:dyDescent="0.2">
      <c r="C50119"/>
      <c r="E50119"/>
      <c r="F50119"/>
      <c r="G50119"/>
      <c r="H50119"/>
      <c r="I50119"/>
      <c r="L50119"/>
      <c r="O50119"/>
      <c r="P50119"/>
      <c r="Q50119"/>
      <c r="R50119"/>
    </row>
    <row r="50120" spans="3:18" x14ac:dyDescent="0.2">
      <c r="C50120"/>
      <c r="E50120"/>
      <c r="F50120"/>
      <c r="G50120"/>
      <c r="H50120"/>
      <c r="I50120"/>
      <c r="L50120"/>
      <c r="O50120"/>
      <c r="P50120"/>
      <c r="Q50120"/>
      <c r="R50120"/>
    </row>
    <row r="50121" spans="3:18" x14ac:dyDescent="0.2">
      <c r="C50121"/>
      <c r="E50121"/>
      <c r="F50121"/>
      <c r="G50121"/>
      <c r="H50121"/>
      <c r="I50121"/>
      <c r="L50121"/>
      <c r="O50121"/>
      <c r="P50121"/>
      <c r="Q50121"/>
      <c r="R50121"/>
    </row>
    <row r="50122" spans="3:18" x14ac:dyDescent="0.2">
      <c r="C50122"/>
      <c r="E50122"/>
      <c r="F50122"/>
      <c r="G50122"/>
      <c r="H50122"/>
      <c r="I50122"/>
      <c r="L50122"/>
      <c r="O50122"/>
      <c r="P50122"/>
      <c r="Q50122"/>
      <c r="R50122"/>
    </row>
    <row r="50123" spans="3:18" x14ac:dyDescent="0.2">
      <c r="C50123"/>
      <c r="E50123"/>
      <c r="F50123"/>
      <c r="G50123"/>
      <c r="H50123"/>
      <c r="I50123"/>
      <c r="L50123"/>
      <c r="O50123"/>
      <c r="P50123"/>
      <c r="Q50123"/>
      <c r="R50123"/>
    </row>
    <row r="50124" spans="3:18" x14ac:dyDescent="0.2">
      <c r="C50124"/>
      <c r="E50124"/>
      <c r="F50124"/>
      <c r="G50124"/>
      <c r="H50124"/>
      <c r="I50124"/>
      <c r="L50124"/>
      <c r="O50124"/>
      <c r="P50124"/>
      <c r="Q50124"/>
      <c r="R50124"/>
    </row>
    <row r="50125" spans="3:18" x14ac:dyDescent="0.2">
      <c r="C50125"/>
      <c r="E50125"/>
      <c r="F50125"/>
      <c r="G50125"/>
      <c r="H50125"/>
      <c r="I50125"/>
      <c r="L50125"/>
      <c r="O50125"/>
      <c r="P50125"/>
      <c r="Q50125"/>
      <c r="R50125"/>
    </row>
    <row r="50126" spans="3:18" x14ac:dyDescent="0.2">
      <c r="C50126"/>
      <c r="E50126"/>
      <c r="F50126"/>
      <c r="G50126"/>
      <c r="H50126"/>
      <c r="I50126"/>
      <c r="L50126"/>
      <c r="O50126"/>
      <c r="P50126"/>
      <c r="Q50126"/>
      <c r="R50126"/>
    </row>
    <row r="50127" spans="3:18" x14ac:dyDescent="0.2">
      <c r="C50127"/>
      <c r="E50127"/>
      <c r="F50127"/>
      <c r="G50127"/>
      <c r="H50127"/>
      <c r="I50127"/>
      <c r="L50127"/>
      <c r="O50127"/>
      <c r="P50127"/>
      <c r="Q50127"/>
      <c r="R50127"/>
    </row>
    <row r="50128" spans="3:18" x14ac:dyDescent="0.2">
      <c r="C50128"/>
      <c r="E50128"/>
      <c r="F50128"/>
      <c r="G50128"/>
      <c r="H50128"/>
      <c r="I50128"/>
      <c r="L50128"/>
      <c r="O50128"/>
      <c r="P50128"/>
      <c r="Q50128"/>
      <c r="R50128"/>
    </row>
    <row r="50129" spans="3:18" x14ac:dyDescent="0.2">
      <c r="C50129"/>
      <c r="E50129"/>
      <c r="F50129"/>
      <c r="G50129"/>
      <c r="H50129"/>
      <c r="I50129"/>
      <c r="L50129"/>
      <c r="O50129"/>
      <c r="P50129"/>
      <c r="Q50129"/>
      <c r="R50129"/>
    </row>
    <row r="50130" spans="3:18" x14ac:dyDescent="0.2">
      <c r="C50130"/>
      <c r="E50130"/>
      <c r="F50130"/>
      <c r="G50130"/>
      <c r="H50130"/>
      <c r="I50130"/>
      <c r="L50130"/>
      <c r="O50130"/>
      <c r="P50130"/>
      <c r="Q50130"/>
      <c r="R50130"/>
    </row>
    <row r="50131" spans="3:18" x14ac:dyDescent="0.2">
      <c r="C50131"/>
      <c r="E50131"/>
      <c r="F50131"/>
      <c r="G50131"/>
      <c r="H50131"/>
      <c r="I50131"/>
      <c r="L50131"/>
      <c r="O50131"/>
      <c r="P50131"/>
      <c r="Q50131"/>
      <c r="R50131"/>
    </row>
    <row r="50132" spans="3:18" x14ac:dyDescent="0.2">
      <c r="C50132"/>
      <c r="E50132"/>
      <c r="F50132"/>
      <c r="G50132"/>
      <c r="H50132"/>
      <c r="I50132"/>
      <c r="L50132"/>
      <c r="O50132"/>
      <c r="P50132"/>
      <c r="Q50132"/>
      <c r="R50132"/>
    </row>
    <row r="50133" spans="3:18" x14ac:dyDescent="0.2">
      <c r="C50133"/>
      <c r="E50133"/>
      <c r="F50133"/>
      <c r="G50133"/>
      <c r="H50133"/>
      <c r="I50133"/>
      <c r="L50133"/>
      <c r="O50133"/>
      <c r="P50133"/>
      <c r="Q50133"/>
      <c r="R50133"/>
    </row>
    <row r="50134" spans="3:18" x14ac:dyDescent="0.2">
      <c r="C50134"/>
      <c r="E50134"/>
      <c r="F50134"/>
      <c r="G50134"/>
      <c r="H50134"/>
      <c r="I50134"/>
      <c r="L50134"/>
      <c r="O50134"/>
      <c r="P50134"/>
      <c r="Q50134"/>
      <c r="R50134"/>
    </row>
    <row r="50135" spans="3:18" x14ac:dyDescent="0.2">
      <c r="C50135"/>
      <c r="E50135"/>
      <c r="F50135"/>
      <c r="G50135"/>
      <c r="H50135"/>
      <c r="I50135"/>
      <c r="L50135"/>
      <c r="O50135"/>
      <c r="P50135"/>
      <c r="Q50135"/>
      <c r="R50135"/>
    </row>
    <row r="50136" spans="3:18" x14ac:dyDescent="0.2">
      <c r="C50136"/>
      <c r="E50136"/>
      <c r="F50136"/>
      <c r="G50136"/>
      <c r="H50136"/>
      <c r="I50136"/>
      <c r="L50136"/>
      <c r="O50136"/>
      <c r="P50136"/>
      <c r="Q50136"/>
      <c r="R50136"/>
    </row>
    <row r="50137" spans="3:18" x14ac:dyDescent="0.2">
      <c r="C50137"/>
      <c r="E50137"/>
      <c r="F50137"/>
      <c r="G50137"/>
      <c r="H50137"/>
      <c r="I50137"/>
      <c r="L50137"/>
      <c r="O50137"/>
      <c r="P50137"/>
      <c r="Q50137"/>
      <c r="R50137"/>
    </row>
    <row r="50138" spans="3:18" x14ac:dyDescent="0.2">
      <c r="C50138"/>
      <c r="E50138"/>
      <c r="F50138"/>
      <c r="G50138"/>
      <c r="H50138"/>
      <c r="I50138"/>
      <c r="L50138"/>
      <c r="O50138"/>
      <c r="P50138"/>
      <c r="Q50138"/>
      <c r="R50138"/>
    </row>
    <row r="50139" spans="3:18" x14ac:dyDescent="0.2">
      <c r="C50139"/>
      <c r="E50139"/>
      <c r="F50139"/>
      <c r="G50139"/>
      <c r="H50139"/>
      <c r="I50139"/>
      <c r="L50139"/>
      <c r="O50139"/>
      <c r="P50139"/>
      <c r="Q50139"/>
      <c r="R50139"/>
    </row>
    <row r="50140" spans="3:18" x14ac:dyDescent="0.2">
      <c r="C50140"/>
      <c r="E50140"/>
      <c r="F50140"/>
      <c r="G50140"/>
      <c r="H50140"/>
      <c r="I50140"/>
      <c r="L50140"/>
      <c r="O50140"/>
      <c r="P50140"/>
      <c r="Q50140"/>
      <c r="R50140"/>
    </row>
    <row r="50141" spans="3:18" x14ac:dyDescent="0.2">
      <c r="C50141"/>
      <c r="E50141"/>
      <c r="F50141"/>
      <c r="G50141"/>
      <c r="H50141"/>
      <c r="I50141"/>
      <c r="L50141"/>
      <c r="O50141"/>
      <c r="P50141"/>
      <c r="Q50141"/>
      <c r="R50141"/>
    </row>
    <row r="50142" spans="3:18" x14ac:dyDescent="0.2">
      <c r="C50142"/>
      <c r="E50142"/>
      <c r="F50142"/>
      <c r="G50142"/>
      <c r="H50142"/>
      <c r="I50142"/>
      <c r="L50142"/>
      <c r="O50142"/>
      <c r="P50142"/>
      <c r="Q50142"/>
      <c r="R50142"/>
    </row>
    <row r="50143" spans="3:18" x14ac:dyDescent="0.2">
      <c r="C50143"/>
      <c r="E50143"/>
      <c r="F50143"/>
      <c r="G50143"/>
      <c r="H50143"/>
      <c r="I50143"/>
      <c r="L50143"/>
      <c r="O50143"/>
      <c r="P50143"/>
      <c r="Q50143"/>
      <c r="R50143"/>
    </row>
    <row r="50144" spans="3:18" x14ac:dyDescent="0.2">
      <c r="C50144"/>
      <c r="E50144"/>
      <c r="F50144"/>
      <c r="G50144"/>
      <c r="H50144"/>
      <c r="I50144"/>
      <c r="L50144"/>
      <c r="O50144"/>
      <c r="P50144"/>
      <c r="Q50144"/>
      <c r="R50144"/>
    </row>
    <row r="50145" spans="3:18" x14ac:dyDescent="0.2">
      <c r="C50145"/>
      <c r="E50145"/>
      <c r="F50145"/>
      <c r="G50145"/>
      <c r="H50145"/>
      <c r="I50145"/>
      <c r="L50145"/>
      <c r="O50145"/>
      <c r="P50145"/>
      <c r="Q50145"/>
      <c r="R50145"/>
    </row>
    <row r="50146" spans="3:18" x14ac:dyDescent="0.2">
      <c r="C50146"/>
      <c r="E50146"/>
      <c r="F50146"/>
      <c r="G50146"/>
      <c r="H50146"/>
      <c r="I50146"/>
      <c r="L50146"/>
      <c r="O50146"/>
      <c r="P50146"/>
      <c r="Q50146"/>
      <c r="R50146"/>
    </row>
    <row r="50147" spans="3:18" x14ac:dyDescent="0.2">
      <c r="C50147"/>
      <c r="E50147"/>
      <c r="F50147"/>
      <c r="G50147"/>
      <c r="H50147"/>
      <c r="I50147"/>
      <c r="L50147"/>
      <c r="O50147"/>
      <c r="P50147"/>
      <c r="Q50147"/>
      <c r="R50147"/>
    </row>
    <row r="50148" spans="3:18" x14ac:dyDescent="0.2">
      <c r="C50148"/>
      <c r="E50148"/>
      <c r="F50148"/>
      <c r="G50148"/>
      <c r="H50148"/>
      <c r="I50148"/>
      <c r="L50148"/>
      <c r="O50148"/>
      <c r="P50148"/>
      <c r="Q50148"/>
      <c r="R50148"/>
    </row>
    <row r="50149" spans="3:18" x14ac:dyDescent="0.2">
      <c r="C50149"/>
      <c r="E50149"/>
      <c r="F50149"/>
      <c r="G50149"/>
      <c r="H50149"/>
      <c r="I50149"/>
      <c r="L50149"/>
      <c r="O50149"/>
      <c r="P50149"/>
      <c r="Q50149"/>
      <c r="R50149"/>
    </row>
    <row r="50150" spans="3:18" x14ac:dyDescent="0.2">
      <c r="C50150"/>
      <c r="E50150"/>
      <c r="F50150"/>
      <c r="G50150"/>
      <c r="H50150"/>
      <c r="I50150"/>
      <c r="L50150"/>
      <c r="O50150"/>
      <c r="P50150"/>
      <c r="Q50150"/>
      <c r="R50150"/>
    </row>
    <row r="50151" spans="3:18" x14ac:dyDescent="0.2">
      <c r="C50151"/>
      <c r="E50151"/>
      <c r="F50151"/>
      <c r="G50151"/>
      <c r="H50151"/>
      <c r="I50151"/>
      <c r="L50151"/>
      <c r="O50151"/>
      <c r="P50151"/>
      <c r="Q50151"/>
      <c r="R50151"/>
    </row>
    <row r="50152" spans="3:18" x14ac:dyDescent="0.2">
      <c r="C50152"/>
      <c r="E50152"/>
      <c r="F50152"/>
      <c r="G50152"/>
      <c r="H50152"/>
      <c r="I50152"/>
      <c r="L50152"/>
      <c r="O50152"/>
      <c r="P50152"/>
      <c r="Q50152"/>
      <c r="R50152"/>
    </row>
    <row r="50153" spans="3:18" x14ac:dyDescent="0.2">
      <c r="C50153"/>
      <c r="E50153"/>
      <c r="F50153"/>
      <c r="G50153"/>
      <c r="H50153"/>
      <c r="I50153"/>
      <c r="L50153"/>
      <c r="O50153"/>
      <c r="P50153"/>
      <c r="Q50153"/>
      <c r="R50153"/>
    </row>
    <row r="50154" spans="3:18" x14ac:dyDescent="0.2">
      <c r="C50154"/>
      <c r="E50154"/>
      <c r="F50154"/>
      <c r="G50154"/>
      <c r="H50154"/>
      <c r="I50154"/>
      <c r="L50154"/>
      <c r="O50154"/>
      <c r="P50154"/>
      <c r="Q50154"/>
      <c r="R50154"/>
    </row>
    <row r="50155" spans="3:18" x14ac:dyDescent="0.2">
      <c r="C50155"/>
      <c r="E50155"/>
      <c r="F50155"/>
      <c r="G50155"/>
      <c r="H50155"/>
      <c r="I50155"/>
      <c r="L50155"/>
      <c r="O50155"/>
      <c r="P50155"/>
      <c r="Q50155"/>
      <c r="R50155"/>
    </row>
    <row r="50156" spans="3:18" x14ac:dyDescent="0.2">
      <c r="C50156"/>
      <c r="E50156"/>
      <c r="F50156"/>
      <c r="G50156"/>
      <c r="H50156"/>
      <c r="I50156"/>
      <c r="L50156"/>
      <c r="O50156"/>
      <c r="P50156"/>
      <c r="Q50156"/>
      <c r="R50156"/>
    </row>
    <row r="50157" spans="3:18" x14ac:dyDescent="0.2">
      <c r="C50157"/>
      <c r="E50157"/>
      <c r="F50157"/>
      <c r="G50157"/>
      <c r="H50157"/>
      <c r="I50157"/>
      <c r="L50157"/>
      <c r="O50157"/>
      <c r="P50157"/>
      <c r="Q50157"/>
      <c r="R50157"/>
    </row>
    <row r="50158" spans="3:18" x14ac:dyDescent="0.2">
      <c r="C50158"/>
      <c r="E50158"/>
      <c r="F50158"/>
      <c r="G50158"/>
      <c r="H50158"/>
      <c r="I50158"/>
      <c r="L50158"/>
      <c r="O50158"/>
      <c r="P50158"/>
      <c r="Q50158"/>
      <c r="R50158"/>
    </row>
    <row r="50159" spans="3:18" x14ac:dyDescent="0.2">
      <c r="C50159"/>
      <c r="E50159"/>
      <c r="F50159"/>
      <c r="G50159"/>
      <c r="H50159"/>
      <c r="I50159"/>
      <c r="L50159"/>
      <c r="O50159"/>
      <c r="P50159"/>
      <c r="Q50159"/>
      <c r="R50159"/>
    </row>
    <row r="50160" spans="3:18" x14ac:dyDescent="0.2">
      <c r="C50160"/>
      <c r="E50160"/>
      <c r="F50160"/>
      <c r="G50160"/>
      <c r="H50160"/>
      <c r="I50160"/>
      <c r="L50160"/>
      <c r="O50160"/>
      <c r="P50160"/>
      <c r="Q50160"/>
      <c r="R50160"/>
    </row>
    <row r="50161" spans="3:18" x14ac:dyDescent="0.2">
      <c r="C50161"/>
      <c r="E50161"/>
      <c r="F50161"/>
      <c r="G50161"/>
      <c r="H50161"/>
      <c r="I50161"/>
      <c r="L50161"/>
      <c r="O50161"/>
      <c r="P50161"/>
      <c r="Q50161"/>
      <c r="R50161"/>
    </row>
    <row r="50162" spans="3:18" x14ac:dyDescent="0.2">
      <c r="C50162"/>
      <c r="E50162"/>
      <c r="F50162"/>
      <c r="G50162"/>
      <c r="H50162"/>
      <c r="I50162"/>
      <c r="L50162"/>
      <c r="O50162"/>
      <c r="P50162"/>
      <c r="Q50162"/>
      <c r="R50162"/>
    </row>
    <row r="50163" spans="3:18" x14ac:dyDescent="0.2">
      <c r="C50163"/>
      <c r="E50163"/>
      <c r="F50163"/>
      <c r="G50163"/>
      <c r="H50163"/>
      <c r="I50163"/>
      <c r="L50163"/>
      <c r="O50163"/>
      <c r="P50163"/>
      <c r="Q50163"/>
      <c r="R50163"/>
    </row>
    <row r="50164" spans="3:18" x14ac:dyDescent="0.2">
      <c r="C50164"/>
      <c r="E50164"/>
      <c r="F50164"/>
      <c r="G50164"/>
      <c r="H50164"/>
      <c r="I50164"/>
      <c r="L50164"/>
      <c r="O50164"/>
      <c r="P50164"/>
      <c r="Q50164"/>
      <c r="R50164"/>
    </row>
    <row r="50165" spans="3:18" x14ac:dyDescent="0.2">
      <c r="C50165"/>
      <c r="E50165"/>
      <c r="F50165"/>
      <c r="G50165"/>
      <c r="H50165"/>
      <c r="I50165"/>
      <c r="L50165"/>
      <c r="O50165"/>
      <c r="P50165"/>
      <c r="Q50165"/>
      <c r="R50165"/>
    </row>
    <row r="50166" spans="3:18" x14ac:dyDescent="0.2">
      <c r="C50166"/>
      <c r="E50166"/>
      <c r="F50166"/>
      <c r="G50166"/>
      <c r="H50166"/>
      <c r="I50166"/>
      <c r="L50166"/>
      <c r="O50166"/>
      <c r="P50166"/>
      <c r="Q50166"/>
      <c r="R50166"/>
    </row>
    <row r="50167" spans="3:18" x14ac:dyDescent="0.2">
      <c r="C50167"/>
      <c r="E50167"/>
      <c r="F50167"/>
      <c r="G50167"/>
      <c r="H50167"/>
      <c r="I50167"/>
      <c r="L50167"/>
      <c r="O50167"/>
      <c r="P50167"/>
      <c r="Q50167"/>
      <c r="R50167"/>
    </row>
    <row r="50168" spans="3:18" x14ac:dyDescent="0.2">
      <c r="C50168"/>
      <c r="E50168"/>
      <c r="F50168"/>
      <c r="G50168"/>
      <c r="H50168"/>
      <c r="I50168"/>
      <c r="L50168"/>
      <c r="O50168"/>
      <c r="P50168"/>
      <c r="Q50168"/>
      <c r="R50168"/>
    </row>
    <row r="50169" spans="3:18" x14ac:dyDescent="0.2">
      <c r="C50169"/>
      <c r="E50169"/>
      <c r="F50169"/>
      <c r="G50169"/>
      <c r="H50169"/>
      <c r="I50169"/>
      <c r="L50169"/>
      <c r="O50169"/>
      <c r="P50169"/>
      <c r="Q50169"/>
      <c r="R50169"/>
    </row>
    <row r="50170" spans="3:18" x14ac:dyDescent="0.2">
      <c r="C50170"/>
      <c r="E50170"/>
      <c r="F50170"/>
      <c r="G50170"/>
      <c r="H50170"/>
      <c r="I50170"/>
      <c r="L50170"/>
      <c r="O50170"/>
      <c r="P50170"/>
      <c r="Q50170"/>
      <c r="R50170"/>
    </row>
    <row r="50171" spans="3:18" x14ac:dyDescent="0.2">
      <c r="C50171"/>
      <c r="E50171"/>
      <c r="F50171"/>
      <c r="G50171"/>
      <c r="H50171"/>
      <c r="I50171"/>
      <c r="L50171"/>
      <c r="O50171"/>
      <c r="P50171"/>
      <c r="Q50171"/>
      <c r="R50171"/>
    </row>
    <row r="50172" spans="3:18" x14ac:dyDescent="0.2">
      <c r="C50172"/>
      <c r="E50172"/>
      <c r="F50172"/>
      <c r="G50172"/>
      <c r="H50172"/>
      <c r="I50172"/>
      <c r="L50172"/>
      <c r="O50172"/>
      <c r="P50172"/>
      <c r="Q50172"/>
      <c r="R50172"/>
    </row>
    <row r="50173" spans="3:18" x14ac:dyDescent="0.2">
      <c r="C50173"/>
      <c r="E50173"/>
      <c r="F50173"/>
      <c r="G50173"/>
      <c r="H50173"/>
      <c r="I50173"/>
      <c r="L50173"/>
      <c r="O50173"/>
      <c r="P50173"/>
      <c r="Q50173"/>
      <c r="R50173"/>
    </row>
    <row r="50174" spans="3:18" x14ac:dyDescent="0.2">
      <c r="C50174"/>
      <c r="E50174"/>
      <c r="F50174"/>
      <c r="G50174"/>
      <c r="H50174"/>
      <c r="I50174"/>
      <c r="L50174"/>
      <c r="O50174"/>
      <c r="P50174"/>
      <c r="Q50174"/>
      <c r="R50174"/>
    </row>
    <row r="50175" spans="3:18" x14ac:dyDescent="0.2">
      <c r="C50175"/>
      <c r="E50175"/>
      <c r="F50175"/>
      <c r="G50175"/>
      <c r="H50175"/>
      <c r="I50175"/>
      <c r="L50175"/>
      <c r="O50175"/>
      <c r="P50175"/>
      <c r="Q50175"/>
      <c r="R50175"/>
    </row>
    <row r="50176" spans="3:18" x14ac:dyDescent="0.2">
      <c r="C50176"/>
      <c r="E50176"/>
      <c r="F50176"/>
      <c r="G50176"/>
      <c r="H50176"/>
      <c r="I50176"/>
      <c r="L50176"/>
      <c r="O50176"/>
      <c r="P50176"/>
      <c r="Q50176"/>
      <c r="R50176"/>
    </row>
    <row r="50177" spans="3:18" x14ac:dyDescent="0.2">
      <c r="C50177"/>
      <c r="E50177"/>
      <c r="F50177"/>
      <c r="G50177"/>
      <c r="H50177"/>
      <c r="I50177"/>
      <c r="L50177"/>
      <c r="O50177"/>
      <c r="P50177"/>
      <c r="Q50177"/>
      <c r="R50177"/>
    </row>
    <row r="50178" spans="3:18" x14ac:dyDescent="0.2">
      <c r="C50178"/>
      <c r="E50178"/>
      <c r="F50178"/>
      <c r="G50178"/>
      <c r="H50178"/>
      <c r="I50178"/>
      <c r="L50178"/>
      <c r="O50178"/>
      <c r="P50178"/>
      <c r="Q50178"/>
      <c r="R50178"/>
    </row>
    <row r="50179" spans="3:18" x14ac:dyDescent="0.2">
      <c r="C50179"/>
      <c r="E50179"/>
      <c r="F50179"/>
      <c r="G50179"/>
      <c r="H50179"/>
      <c r="I50179"/>
      <c r="L50179"/>
      <c r="O50179"/>
      <c r="P50179"/>
      <c r="Q50179"/>
      <c r="R50179"/>
    </row>
    <row r="50180" spans="3:18" x14ac:dyDescent="0.2">
      <c r="C50180"/>
      <c r="E50180"/>
      <c r="F50180"/>
      <c r="G50180"/>
      <c r="H50180"/>
      <c r="I50180"/>
      <c r="L50180"/>
      <c r="O50180"/>
      <c r="P50180"/>
      <c r="Q50180"/>
      <c r="R50180"/>
    </row>
    <row r="50181" spans="3:18" x14ac:dyDescent="0.2">
      <c r="C50181"/>
      <c r="E50181"/>
      <c r="F50181"/>
      <c r="G50181"/>
      <c r="H50181"/>
      <c r="I50181"/>
      <c r="L50181"/>
      <c r="O50181"/>
      <c r="P50181"/>
      <c r="Q50181"/>
      <c r="R50181"/>
    </row>
    <row r="50182" spans="3:18" x14ac:dyDescent="0.2">
      <c r="C50182"/>
      <c r="E50182"/>
      <c r="F50182"/>
      <c r="G50182"/>
      <c r="H50182"/>
      <c r="I50182"/>
      <c r="L50182"/>
      <c r="O50182"/>
      <c r="P50182"/>
      <c r="Q50182"/>
      <c r="R50182"/>
    </row>
    <row r="50183" spans="3:18" x14ac:dyDescent="0.2">
      <c r="C50183"/>
      <c r="E50183"/>
      <c r="F50183"/>
      <c r="G50183"/>
      <c r="H50183"/>
      <c r="I50183"/>
      <c r="L50183"/>
      <c r="O50183"/>
      <c r="P50183"/>
      <c r="Q50183"/>
      <c r="R50183"/>
    </row>
    <row r="50184" spans="3:18" x14ac:dyDescent="0.2">
      <c r="C50184"/>
      <c r="E50184"/>
      <c r="F50184"/>
      <c r="G50184"/>
      <c r="H50184"/>
      <c r="I50184"/>
      <c r="L50184"/>
      <c r="O50184"/>
      <c r="P50184"/>
      <c r="Q50184"/>
      <c r="R50184"/>
    </row>
    <row r="50185" spans="3:18" x14ac:dyDescent="0.2">
      <c r="C50185"/>
      <c r="E50185"/>
      <c r="F50185"/>
      <c r="G50185"/>
      <c r="H50185"/>
      <c r="I50185"/>
      <c r="L50185"/>
      <c r="O50185"/>
      <c r="P50185"/>
      <c r="Q50185"/>
      <c r="R50185"/>
    </row>
    <row r="50186" spans="3:18" x14ac:dyDescent="0.2">
      <c r="C50186"/>
      <c r="E50186"/>
      <c r="F50186"/>
      <c r="G50186"/>
      <c r="H50186"/>
      <c r="I50186"/>
      <c r="L50186"/>
      <c r="O50186"/>
      <c r="P50186"/>
      <c r="Q50186"/>
      <c r="R50186"/>
    </row>
    <row r="50187" spans="3:18" x14ac:dyDescent="0.2">
      <c r="C50187"/>
      <c r="E50187"/>
      <c r="F50187"/>
      <c r="G50187"/>
      <c r="H50187"/>
      <c r="I50187"/>
      <c r="L50187"/>
      <c r="O50187"/>
      <c r="P50187"/>
      <c r="Q50187"/>
      <c r="R50187"/>
    </row>
    <row r="50188" spans="3:18" x14ac:dyDescent="0.2">
      <c r="C50188"/>
      <c r="E50188"/>
      <c r="F50188"/>
      <c r="G50188"/>
      <c r="H50188"/>
      <c r="I50188"/>
      <c r="L50188"/>
      <c r="O50188"/>
      <c r="P50188"/>
      <c r="Q50188"/>
      <c r="R50188"/>
    </row>
    <row r="50189" spans="3:18" x14ac:dyDescent="0.2">
      <c r="C50189"/>
      <c r="E50189"/>
      <c r="F50189"/>
      <c r="G50189"/>
      <c r="H50189"/>
      <c r="I50189"/>
      <c r="L50189"/>
      <c r="O50189"/>
      <c r="P50189"/>
      <c r="Q50189"/>
      <c r="R50189"/>
    </row>
    <row r="50190" spans="3:18" x14ac:dyDescent="0.2">
      <c r="C50190"/>
      <c r="E50190"/>
      <c r="F50190"/>
      <c r="G50190"/>
      <c r="H50190"/>
      <c r="I50190"/>
      <c r="L50190"/>
      <c r="O50190"/>
      <c r="P50190"/>
      <c r="Q50190"/>
      <c r="R50190"/>
    </row>
    <row r="50191" spans="3:18" x14ac:dyDescent="0.2">
      <c r="C50191"/>
      <c r="E50191"/>
      <c r="F50191"/>
      <c r="G50191"/>
      <c r="H50191"/>
      <c r="I50191"/>
      <c r="L50191"/>
      <c r="O50191"/>
      <c r="P50191"/>
      <c r="Q50191"/>
      <c r="R50191"/>
    </row>
    <row r="50192" spans="3:18" x14ac:dyDescent="0.2">
      <c r="C50192"/>
      <c r="E50192"/>
      <c r="F50192"/>
      <c r="G50192"/>
      <c r="H50192"/>
      <c r="I50192"/>
      <c r="L50192"/>
      <c r="O50192"/>
      <c r="P50192"/>
      <c r="Q50192"/>
      <c r="R50192"/>
    </row>
    <row r="50193" spans="3:18" x14ac:dyDescent="0.2">
      <c r="C50193"/>
      <c r="E50193"/>
      <c r="F50193"/>
      <c r="G50193"/>
      <c r="H50193"/>
      <c r="I50193"/>
      <c r="L50193"/>
      <c r="O50193"/>
      <c r="P50193"/>
      <c r="Q50193"/>
      <c r="R50193"/>
    </row>
    <row r="50194" spans="3:18" x14ac:dyDescent="0.2">
      <c r="C50194"/>
      <c r="E50194"/>
      <c r="F50194"/>
      <c r="G50194"/>
      <c r="H50194"/>
      <c r="I50194"/>
      <c r="L50194"/>
      <c r="O50194"/>
      <c r="P50194"/>
      <c r="Q50194"/>
      <c r="R50194"/>
    </row>
    <row r="50195" spans="3:18" x14ac:dyDescent="0.2">
      <c r="C50195"/>
      <c r="E50195"/>
      <c r="F50195"/>
      <c r="G50195"/>
      <c r="H50195"/>
      <c r="I50195"/>
      <c r="L50195"/>
      <c r="O50195"/>
      <c r="P50195"/>
      <c r="Q50195"/>
      <c r="R50195"/>
    </row>
    <row r="50196" spans="3:18" x14ac:dyDescent="0.2">
      <c r="C50196"/>
      <c r="E50196"/>
      <c r="F50196"/>
      <c r="G50196"/>
      <c r="H50196"/>
      <c r="I50196"/>
      <c r="L50196"/>
      <c r="O50196"/>
      <c r="P50196"/>
      <c r="Q50196"/>
      <c r="R50196"/>
    </row>
    <row r="50197" spans="3:18" x14ac:dyDescent="0.2">
      <c r="C50197"/>
      <c r="E50197"/>
      <c r="F50197"/>
      <c r="G50197"/>
      <c r="H50197"/>
      <c r="I50197"/>
      <c r="L50197"/>
      <c r="O50197"/>
      <c r="P50197"/>
      <c r="Q50197"/>
      <c r="R50197"/>
    </row>
    <row r="50198" spans="3:18" x14ac:dyDescent="0.2">
      <c r="C50198"/>
      <c r="E50198"/>
      <c r="F50198"/>
      <c r="G50198"/>
      <c r="H50198"/>
      <c r="I50198"/>
      <c r="L50198"/>
      <c r="O50198"/>
      <c r="P50198"/>
      <c r="Q50198"/>
      <c r="R50198"/>
    </row>
    <row r="50199" spans="3:18" x14ac:dyDescent="0.2">
      <c r="C50199"/>
      <c r="E50199"/>
      <c r="F50199"/>
      <c r="G50199"/>
      <c r="H50199"/>
      <c r="I50199"/>
      <c r="L50199"/>
      <c r="O50199"/>
      <c r="P50199"/>
      <c r="Q50199"/>
      <c r="R50199"/>
    </row>
    <row r="50200" spans="3:18" x14ac:dyDescent="0.2">
      <c r="C50200"/>
      <c r="E50200"/>
      <c r="F50200"/>
      <c r="G50200"/>
      <c r="H50200"/>
      <c r="I50200"/>
      <c r="L50200"/>
      <c r="O50200"/>
      <c r="P50200"/>
      <c r="Q50200"/>
      <c r="R50200"/>
    </row>
    <row r="50201" spans="3:18" x14ac:dyDescent="0.2">
      <c r="C50201"/>
      <c r="E50201"/>
      <c r="F50201"/>
      <c r="G50201"/>
      <c r="H50201"/>
      <c r="I50201"/>
      <c r="L50201"/>
      <c r="O50201"/>
      <c r="P50201"/>
      <c r="Q50201"/>
      <c r="R50201"/>
    </row>
    <row r="50202" spans="3:18" x14ac:dyDescent="0.2">
      <c r="C50202"/>
      <c r="E50202"/>
      <c r="F50202"/>
      <c r="G50202"/>
      <c r="H50202"/>
      <c r="I50202"/>
      <c r="L50202"/>
      <c r="O50202"/>
      <c r="P50202"/>
      <c r="Q50202"/>
      <c r="R50202"/>
    </row>
    <row r="50203" spans="3:18" x14ac:dyDescent="0.2">
      <c r="C50203"/>
      <c r="E50203"/>
      <c r="F50203"/>
      <c r="G50203"/>
      <c r="H50203"/>
      <c r="I50203"/>
      <c r="L50203"/>
      <c r="O50203"/>
      <c r="P50203"/>
      <c r="Q50203"/>
      <c r="R50203"/>
    </row>
    <row r="50204" spans="3:18" x14ac:dyDescent="0.2">
      <c r="C50204"/>
      <c r="E50204"/>
      <c r="F50204"/>
      <c r="G50204"/>
      <c r="H50204"/>
      <c r="I50204"/>
      <c r="L50204"/>
      <c r="O50204"/>
      <c r="P50204"/>
      <c r="Q50204"/>
      <c r="R50204"/>
    </row>
    <row r="50205" spans="3:18" x14ac:dyDescent="0.2">
      <c r="C50205"/>
      <c r="E50205"/>
      <c r="F50205"/>
      <c r="G50205"/>
      <c r="H50205"/>
      <c r="I50205"/>
      <c r="L50205"/>
      <c r="O50205"/>
      <c r="P50205"/>
      <c r="Q50205"/>
      <c r="R50205"/>
    </row>
    <row r="50206" spans="3:18" x14ac:dyDescent="0.2">
      <c r="C50206"/>
      <c r="E50206"/>
      <c r="F50206"/>
      <c r="G50206"/>
      <c r="H50206"/>
      <c r="I50206"/>
      <c r="L50206"/>
      <c r="O50206"/>
      <c r="P50206"/>
      <c r="Q50206"/>
      <c r="R50206"/>
    </row>
    <row r="50207" spans="3:18" x14ac:dyDescent="0.2">
      <c r="C50207"/>
      <c r="E50207"/>
      <c r="F50207"/>
      <c r="G50207"/>
      <c r="H50207"/>
      <c r="I50207"/>
      <c r="L50207"/>
      <c r="O50207"/>
      <c r="P50207"/>
      <c r="Q50207"/>
      <c r="R50207"/>
    </row>
    <row r="50208" spans="3:18" x14ac:dyDescent="0.2">
      <c r="C50208"/>
      <c r="E50208"/>
      <c r="F50208"/>
      <c r="G50208"/>
      <c r="H50208"/>
      <c r="I50208"/>
      <c r="L50208"/>
      <c r="O50208"/>
      <c r="P50208"/>
      <c r="Q50208"/>
      <c r="R50208"/>
    </row>
    <row r="50209" spans="3:18" x14ac:dyDescent="0.2">
      <c r="C50209"/>
      <c r="E50209"/>
      <c r="F50209"/>
      <c r="G50209"/>
      <c r="H50209"/>
      <c r="I50209"/>
      <c r="L50209"/>
      <c r="O50209"/>
      <c r="P50209"/>
      <c r="Q50209"/>
      <c r="R50209"/>
    </row>
    <row r="50210" spans="3:18" x14ac:dyDescent="0.2">
      <c r="C50210"/>
      <c r="E50210"/>
      <c r="F50210"/>
      <c r="G50210"/>
      <c r="H50210"/>
      <c r="I50210"/>
      <c r="L50210"/>
      <c r="O50210"/>
      <c r="P50210"/>
      <c r="Q50210"/>
      <c r="R50210"/>
    </row>
    <row r="50211" spans="3:18" x14ac:dyDescent="0.2">
      <c r="C50211"/>
      <c r="E50211"/>
      <c r="F50211"/>
      <c r="G50211"/>
      <c r="H50211"/>
      <c r="I50211"/>
      <c r="L50211"/>
      <c r="O50211"/>
      <c r="P50211"/>
      <c r="Q50211"/>
      <c r="R50211"/>
    </row>
    <row r="50212" spans="3:18" x14ac:dyDescent="0.2">
      <c r="C50212"/>
      <c r="E50212"/>
      <c r="F50212"/>
      <c r="G50212"/>
      <c r="H50212"/>
      <c r="I50212"/>
      <c r="L50212"/>
      <c r="O50212"/>
      <c r="P50212"/>
      <c r="Q50212"/>
      <c r="R50212"/>
    </row>
    <row r="50213" spans="3:18" x14ac:dyDescent="0.2">
      <c r="C50213"/>
      <c r="E50213"/>
      <c r="F50213"/>
      <c r="G50213"/>
      <c r="H50213"/>
      <c r="I50213"/>
      <c r="L50213"/>
      <c r="O50213"/>
      <c r="P50213"/>
      <c r="Q50213"/>
      <c r="R50213"/>
    </row>
    <row r="50214" spans="3:18" x14ac:dyDescent="0.2">
      <c r="C50214"/>
      <c r="E50214"/>
      <c r="F50214"/>
      <c r="G50214"/>
      <c r="H50214"/>
      <c r="I50214"/>
      <c r="L50214"/>
      <c r="O50214"/>
      <c r="P50214"/>
      <c r="Q50214"/>
      <c r="R50214"/>
    </row>
    <row r="50215" spans="3:18" x14ac:dyDescent="0.2">
      <c r="C50215"/>
      <c r="E50215"/>
      <c r="F50215"/>
      <c r="G50215"/>
      <c r="H50215"/>
      <c r="I50215"/>
      <c r="L50215"/>
      <c r="O50215"/>
      <c r="P50215"/>
      <c r="Q50215"/>
      <c r="R50215"/>
    </row>
    <row r="50216" spans="3:18" x14ac:dyDescent="0.2">
      <c r="C50216"/>
      <c r="E50216"/>
      <c r="F50216"/>
      <c r="G50216"/>
      <c r="H50216"/>
      <c r="I50216"/>
      <c r="L50216"/>
      <c r="O50216"/>
      <c r="P50216"/>
      <c r="Q50216"/>
      <c r="R50216"/>
    </row>
    <row r="50217" spans="3:18" x14ac:dyDescent="0.2">
      <c r="C50217"/>
      <c r="E50217"/>
      <c r="F50217"/>
      <c r="G50217"/>
      <c r="H50217"/>
      <c r="I50217"/>
      <c r="L50217"/>
      <c r="O50217"/>
      <c r="P50217"/>
      <c r="Q50217"/>
      <c r="R50217"/>
    </row>
    <row r="50218" spans="3:18" x14ac:dyDescent="0.2">
      <c r="C50218"/>
      <c r="E50218"/>
      <c r="F50218"/>
      <c r="G50218"/>
      <c r="H50218"/>
      <c r="I50218"/>
      <c r="L50218"/>
      <c r="O50218"/>
      <c r="P50218"/>
      <c r="Q50218"/>
      <c r="R50218"/>
    </row>
    <row r="50219" spans="3:18" x14ac:dyDescent="0.2">
      <c r="C50219"/>
      <c r="E50219"/>
      <c r="F50219"/>
      <c r="G50219"/>
      <c r="H50219"/>
      <c r="I50219"/>
      <c r="L50219"/>
      <c r="O50219"/>
      <c r="P50219"/>
      <c r="Q50219"/>
      <c r="R50219"/>
    </row>
    <row r="50220" spans="3:18" x14ac:dyDescent="0.2">
      <c r="C50220"/>
      <c r="E50220"/>
      <c r="F50220"/>
      <c r="G50220"/>
      <c r="H50220"/>
      <c r="I50220"/>
      <c r="L50220"/>
      <c r="O50220"/>
      <c r="P50220"/>
      <c r="Q50220"/>
      <c r="R50220"/>
    </row>
    <row r="50221" spans="3:18" x14ac:dyDescent="0.2">
      <c r="C50221"/>
      <c r="E50221"/>
      <c r="F50221"/>
      <c r="G50221"/>
      <c r="H50221"/>
      <c r="I50221"/>
      <c r="L50221"/>
      <c r="O50221"/>
      <c r="P50221"/>
      <c r="Q50221"/>
      <c r="R50221"/>
    </row>
    <row r="50222" spans="3:18" x14ac:dyDescent="0.2">
      <c r="C50222"/>
      <c r="E50222"/>
      <c r="F50222"/>
      <c r="G50222"/>
      <c r="H50222"/>
      <c r="I50222"/>
      <c r="L50222"/>
      <c r="O50222"/>
      <c r="P50222"/>
      <c r="Q50222"/>
      <c r="R50222"/>
    </row>
    <row r="50223" spans="3:18" x14ac:dyDescent="0.2">
      <c r="C50223"/>
      <c r="E50223"/>
      <c r="F50223"/>
      <c r="G50223"/>
      <c r="H50223"/>
      <c r="I50223"/>
      <c r="L50223"/>
      <c r="O50223"/>
      <c r="P50223"/>
      <c r="Q50223"/>
      <c r="R50223"/>
    </row>
    <row r="50224" spans="3:18" x14ac:dyDescent="0.2">
      <c r="C50224"/>
      <c r="E50224"/>
      <c r="F50224"/>
      <c r="G50224"/>
      <c r="H50224"/>
      <c r="I50224"/>
      <c r="L50224"/>
      <c r="O50224"/>
      <c r="P50224"/>
      <c r="Q50224"/>
      <c r="R50224"/>
    </row>
    <row r="50225" spans="3:18" x14ac:dyDescent="0.2">
      <c r="C50225"/>
      <c r="E50225"/>
      <c r="F50225"/>
      <c r="G50225"/>
      <c r="H50225"/>
      <c r="I50225"/>
      <c r="L50225"/>
      <c r="O50225"/>
      <c r="P50225"/>
      <c r="Q50225"/>
      <c r="R50225"/>
    </row>
    <row r="50226" spans="3:18" x14ac:dyDescent="0.2">
      <c r="C50226"/>
      <c r="E50226"/>
      <c r="F50226"/>
      <c r="G50226"/>
      <c r="H50226"/>
      <c r="I50226"/>
      <c r="L50226"/>
      <c r="O50226"/>
      <c r="P50226"/>
      <c r="Q50226"/>
      <c r="R50226"/>
    </row>
    <row r="50227" spans="3:18" x14ac:dyDescent="0.2">
      <c r="C50227"/>
      <c r="E50227"/>
      <c r="F50227"/>
      <c r="G50227"/>
      <c r="H50227"/>
      <c r="I50227"/>
      <c r="L50227"/>
      <c r="O50227"/>
      <c r="P50227"/>
      <c r="Q50227"/>
      <c r="R50227"/>
    </row>
    <row r="50228" spans="3:18" x14ac:dyDescent="0.2">
      <c r="C50228"/>
      <c r="E50228"/>
      <c r="F50228"/>
      <c r="G50228"/>
      <c r="H50228"/>
      <c r="I50228"/>
      <c r="L50228"/>
      <c r="O50228"/>
      <c r="P50228"/>
      <c r="Q50228"/>
      <c r="R50228"/>
    </row>
    <row r="50229" spans="3:18" x14ac:dyDescent="0.2">
      <c r="C50229"/>
      <c r="E50229"/>
      <c r="F50229"/>
      <c r="G50229"/>
      <c r="H50229"/>
      <c r="I50229"/>
      <c r="L50229"/>
      <c r="O50229"/>
      <c r="P50229"/>
      <c r="Q50229"/>
      <c r="R50229"/>
    </row>
    <row r="50230" spans="3:18" x14ac:dyDescent="0.2">
      <c r="C50230"/>
      <c r="E50230"/>
      <c r="F50230"/>
      <c r="G50230"/>
      <c r="H50230"/>
      <c r="I50230"/>
      <c r="L50230"/>
      <c r="O50230"/>
      <c r="P50230"/>
      <c r="Q50230"/>
      <c r="R50230"/>
    </row>
    <row r="50231" spans="3:18" x14ac:dyDescent="0.2">
      <c r="C50231"/>
      <c r="E50231"/>
      <c r="F50231"/>
      <c r="G50231"/>
      <c r="H50231"/>
      <c r="I50231"/>
      <c r="L50231"/>
      <c r="O50231"/>
      <c r="P50231"/>
      <c r="Q50231"/>
      <c r="R50231"/>
    </row>
    <row r="50232" spans="3:18" x14ac:dyDescent="0.2">
      <c r="C50232"/>
      <c r="E50232"/>
      <c r="F50232"/>
      <c r="G50232"/>
      <c r="H50232"/>
      <c r="I50232"/>
      <c r="L50232"/>
      <c r="O50232"/>
      <c r="P50232"/>
      <c r="Q50232"/>
      <c r="R50232"/>
    </row>
    <row r="50233" spans="3:18" x14ac:dyDescent="0.2">
      <c r="C50233"/>
      <c r="E50233"/>
      <c r="F50233"/>
      <c r="G50233"/>
      <c r="H50233"/>
      <c r="I50233"/>
      <c r="L50233"/>
      <c r="O50233"/>
      <c r="P50233"/>
      <c r="Q50233"/>
      <c r="R50233"/>
    </row>
    <row r="50234" spans="3:18" x14ac:dyDescent="0.2">
      <c r="C50234"/>
      <c r="E50234"/>
      <c r="F50234"/>
      <c r="G50234"/>
      <c r="H50234"/>
      <c r="I50234"/>
      <c r="L50234"/>
      <c r="O50234"/>
      <c r="P50234"/>
      <c r="Q50234"/>
      <c r="R50234"/>
    </row>
    <row r="50235" spans="3:18" x14ac:dyDescent="0.2">
      <c r="C50235"/>
      <c r="E50235"/>
      <c r="F50235"/>
      <c r="G50235"/>
      <c r="H50235"/>
      <c r="I50235"/>
      <c r="L50235"/>
      <c r="O50235"/>
      <c r="P50235"/>
      <c r="Q50235"/>
      <c r="R50235"/>
    </row>
    <row r="50236" spans="3:18" x14ac:dyDescent="0.2">
      <c r="C50236"/>
      <c r="E50236"/>
      <c r="F50236"/>
      <c r="G50236"/>
      <c r="H50236"/>
      <c r="I50236"/>
      <c r="L50236"/>
      <c r="O50236"/>
      <c r="P50236"/>
      <c r="Q50236"/>
      <c r="R50236"/>
    </row>
    <row r="50237" spans="3:18" x14ac:dyDescent="0.2">
      <c r="C50237"/>
      <c r="E50237"/>
      <c r="F50237"/>
      <c r="G50237"/>
      <c r="H50237"/>
      <c r="I50237"/>
      <c r="L50237"/>
      <c r="O50237"/>
      <c r="P50237"/>
      <c r="Q50237"/>
      <c r="R50237"/>
    </row>
    <row r="50238" spans="3:18" x14ac:dyDescent="0.2">
      <c r="C50238"/>
      <c r="E50238"/>
      <c r="F50238"/>
      <c r="G50238"/>
      <c r="H50238"/>
      <c r="I50238"/>
      <c r="L50238"/>
      <c r="O50238"/>
      <c r="P50238"/>
      <c r="Q50238"/>
      <c r="R50238"/>
    </row>
    <row r="50239" spans="3:18" x14ac:dyDescent="0.2">
      <c r="C50239"/>
      <c r="E50239"/>
      <c r="F50239"/>
      <c r="G50239"/>
      <c r="H50239"/>
      <c r="I50239"/>
      <c r="L50239"/>
      <c r="O50239"/>
      <c r="P50239"/>
      <c r="Q50239"/>
      <c r="R50239"/>
    </row>
    <row r="50240" spans="3:18" x14ac:dyDescent="0.2">
      <c r="C50240"/>
      <c r="E50240"/>
      <c r="F50240"/>
      <c r="G50240"/>
      <c r="H50240"/>
      <c r="I50240"/>
      <c r="L50240"/>
      <c r="O50240"/>
      <c r="P50240"/>
      <c r="Q50240"/>
      <c r="R50240"/>
    </row>
    <row r="50241" spans="3:18" x14ac:dyDescent="0.2">
      <c r="C50241"/>
      <c r="E50241"/>
      <c r="F50241"/>
      <c r="G50241"/>
      <c r="H50241"/>
      <c r="I50241"/>
      <c r="L50241"/>
      <c r="O50241"/>
      <c r="P50241"/>
      <c r="Q50241"/>
      <c r="R50241"/>
    </row>
    <row r="50242" spans="3:18" x14ac:dyDescent="0.2">
      <c r="C50242"/>
      <c r="E50242"/>
      <c r="F50242"/>
      <c r="G50242"/>
      <c r="H50242"/>
      <c r="I50242"/>
      <c r="L50242"/>
      <c r="O50242"/>
      <c r="P50242"/>
      <c r="Q50242"/>
      <c r="R50242"/>
    </row>
    <row r="50243" spans="3:18" x14ac:dyDescent="0.2">
      <c r="C50243"/>
      <c r="E50243"/>
      <c r="F50243"/>
      <c r="G50243"/>
      <c r="H50243"/>
      <c r="I50243"/>
      <c r="L50243"/>
      <c r="O50243"/>
      <c r="P50243"/>
      <c r="Q50243"/>
      <c r="R50243"/>
    </row>
    <row r="50244" spans="3:18" x14ac:dyDescent="0.2">
      <c r="C50244"/>
      <c r="E50244"/>
      <c r="F50244"/>
      <c r="G50244"/>
      <c r="H50244"/>
      <c r="I50244"/>
      <c r="L50244"/>
      <c r="O50244"/>
      <c r="P50244"/>
      <c r="Q50244"/>
      <c r="R50244"/>
    </row>
    <row r="50245" spans="3:18" x14ac:dyDescent="0.2">
      <c r="C50245"/>
      <c r="E50245"/>
      <c r="F50245"/>
      <c r="G50245"/>
      <c r="H50245"/>
      <c r="I50245"/>
      <c r="L50245"/>
      <c r="O50245"/>
      <c r="P50245"/>
      <c r="Q50245"/>
      <c r="R50245"/>
    </row>
    <row r="50246" spans="3:18" x14ac:dyDescent="0.2">
      <c r="C50246"/>
      <c r="E50246"/>
      <c r="F50246"/>
      <c r="G50246"/>
      <c r="H50246"/>
      <c r="I50246"/>
      <c r="L50246"/>
      <c r="O50246"/>
      <c r="P50246"/>
      <c r="Q50246"/>
      <c r="R50246"/>
    </row>
    <row r="50247" spans="3:18" x14ac:dyDescent="0.2">
      <c r="C50247"/>
      <c r="E50247"/>
      <c r="F50247"/>
      <c r="G50247"/>
      <c r="H50247"/>
      <c r="I50247"/>
      <c r="L50247"/>
      <c r="O50247"/>
      <c r="P50247"/>
      <c r="Q50247"/>
      <c r="R50247"/>
    </row>
    <row r="50248" spans="3:18" x14ac:dyDescent="0.2">
      <c r="C50248"/>
      <c r="E50248"/>
      <c r="F50248"/>
      <c r="G50248"/>
      <c r="H50248"/>
      <c r="I50248"/>
      <c r="L50248"/>
      <c r="O50248"/>
      <c r="P50248"/>
      <c r="Q50248"/>
      <c r="R50248"/>
    </row>
    <row r="50249" spans="3:18" x14ac:dyDescent="0.2">
      <c r="C50249"/>
      <c r="E50249"/>
      <c r="F50249"/>
      <c r="G50249"/>
      <c r="H50249"/>
      <c r="I50249"/>
      <c r="L50249"/>
      <c r="O50249"/>
      <c r="P50249"/>
      <c r="Q50249"/>
      <c r="R50249"/>
    </row>
    <row r="50250" spans="3:18" x14ac:dyDescent="0.2">
      <c r="C50250"/>
      <c r="E50250"/>
      <c r="F50250"/>
      <c r="G50250"/>
      <c r="H50250"/>
      <c r="I50250"/>
      <c r="L50250"/>
      <c r="O50250"/>
      <c r="P50250"/>
      <c r="Q50250"/>
      <c r="R50250"/>
    </row>
    <row r="50251" spans="3:18" x14ac:dyDescent="0.2">
      <c r="C50251"/>
      <c r="E50251"/>
      <c r="F50251"/>
      <c r="G50251"/>
      <c r="H50251"/>
      <c r="I50251"/>
      <c r="L50251"/>
      <c r="O50251"/>
      <c r="P50251"/>
      <c r="Q50251"/>
      <c r="R50251"/>
    </row>
    <row r="50252" spans="3:18" x14ac:dyDescent="0.2">
      <c r="C50252"/>
      <c r="E50252"/>
      <c r="F50252"/>
      <c r="G50252"/>
      <c r="H50252"/>
      <c r="I50252"/>
      <c r="L50252"/>
      <c r="O50252"/>
      <c r="P50252"/>
      <c r="Q50252"/>
      <c r="R50252"/>
    </row>
    <row r="50253" spans="3:18" x14ac:dyDescent="0.2">
      <c r="C50253"/>
      <c r="E50253"/>
      <c r="F50253"/>
      <c r="G50253"/>
      <c r="H50253"/>
      <c r="I50253"/>
      <c r="L50253"/>
      <c r="O50253"/>
      <c r="P50253"/>
      <c r="Q50253"/>
      <c r="R50253"/>
    </row>
    <row r="50254" spans="3:18" x14ac:dyDescent="0.2">
      <c r="C50254"/>
      <c r="E50254"/>
      <c r="F50254"/>
      <c r="G50254"/>
      <c r="H50254"/>
      <c r="I50254"/>
      <c r="L50254"/>
      <c r="O50254"/>
      <c r="P50254"/>
      <c r="Q50254"/>
      <c r="R50254"/>
    </row>
    <row r="50255" spans="3:18" x14ac:dyDescent="0.2">
      <c r="C50255"/>
      <c r="E50255"/>
      <c r="F50255"/>
      <c r="G50255"/>
      <c r="H50255"/>
      <c r="I50255"/>
      <c r="L50255"/>
      <c r="O50255"/>
      <c r="P50255"/>
      <c r="Q50255"/>
      <c r="R50255"/>
    </row>
    <row r="50256" spans="3:18" x14ac:dyDescent="0.2">
      <c r="C50256"/>
      <c r="E50256"/>
      <c r="F50256"/>
      <c r="G50256"/>
      <c r="H50256"/>
      <c r="I50256"/>
      <c r="L50256"/>
      <c r="O50256"/>
      <c r="P50256"/>
      <c r="Q50256"/>
      <c r="R50256"/>
    </row>
    <row r="50257" spans="3:18" x14ac:dyDescent="0.2">
      <c r="C50257"/>
      <c r="E50257"/>
      <c r="F50257"/>
      <c r="G50257"/>
      <c r="H50257"/>
      <c r="I50257"/>
      <c r="L50257"/>
      <c r="O50257"/>
      <c r="P50257"/>
      <c r="Q50257"/>
      <c r="R50257"/>
    </row>
    <row r="50258" spans="3:18" x14ac:dyDescent="0.2">
      <c r="C50258"/>
      <c r="E50258"/>
      <c r="F50258"/>
      <c r="G50258"/>
      <c r="H50258"/>
      <c r="I50258"/>
      <c r="L50258"/>
      <c r="O50258"/>
      <c r="P50258"/>
      <c r="Q50258"/>
      <c r="R50258"/>
    </row>
    <row r="50259" spans="3:18" x14ac:dyDescent="0.2">
      <c r="C50259"/>
      <c r="E50259"/>
      <c r="F50259"/>
      <c r="G50259"/>
      <c r="H50259"/>
      <c r="I50259"/>
      <c r="L50259"/>
      <c r="O50259"/>
      <c r="P50259"/>
      <c r="Q50259"/>
      <c r="R50259"/>
    </row>
    <row r="50260" spans="3:18" x14ac:dyDescent="0.2">
      <c r="C50260"/>
      <c r="E50260"/>
      <c r="F50260"/>
      <c r="G50260"/>
      <c r="H50260"/>
      <c r="I50260"/>
      <c r="L50260"/>
      <c r="O50260"/>
      <c r="P50260"/>
      <c r="Q50260"/>
      <c r="R50260"/>
    </row>
    <row r="50261" spans="3:18" x14ac:dyDescent="0.2">
      <c r="C50261"/>
      <c r="E50261"/>
      <c r="F50261"/>
      <c r="G50261"/>
      <c r="H50261"/>
      <c r="I50261"/>
      <c r="L50261"/>
      <c r="O50261"/>
      <c r="P50261"/>
      <c r="Q50261"/>
      <c r="R50261"/>
    </row>
    <row r="50262" spans="3:18" x14ac:dyDescent="0.2">
      <c r="C50262"/>
      <c r="E50262"/>
      <c r="F50262"/>
      <c r="G50262"/>
      <c r="H50262"/>
      <c r="I50262"/>
      <c r="L50262"/>
      <c r="O50262"/>
      <c r="P50262"/>
      <c r="Q50262"/>
      <c r="R50262"/>
    </row>
    <row r="50263" spans="3:18" x14ac:dyDescent="0.2">
      <c r="C50263"/>
      <c r="E50263"/>
      <c r="F50263"/>
      <c r="G50263"/>
      <c r="H50263"/>
      <c r="I50263"/>
      <c r="L50263"/>
      <c r="O50263"/>
      <c r="P50263"/>
      <c r="Q50263"/>
      <c r="R50263"/>
    </row>
    <row r="50264" spans="3:18" x14ac:dyDescent="0.2">
      <c r="C50264"/>
      <c r="E50264"/>
      <c r="F50264"/>
      <c r="G50264"/>
      <c r="H50264"/>
      <c r="I50264"/>
      <c r="L50264"/>
      <c r="O50264"/>
      <c r="P50264"/>
      <c r="Q50264"/>
      <c r="R50264"/>
    </row>
    <row r="50265" spans="3:18" x14ac:dyDescent="0.2">
      <c r="C50265"/>
      <c r="E50265"/>
      <c r="F50265"/>
      <c r="G50265"/>
      <c r="H50265"/>
      <c r="I50265"/>
      <c r="L50265"/>
      <c r="O50265"/>
      <c r="P50265"/>
      <c r="Q50265"/>
      <c r="R50265"/>
    </row>
    <row r="50266" spans="3:18" x14ac:dyDescent="0.2">
      <c r="C50266"/>
      <c r="E50266"/>
      <c r="F50266"/>
      <c r="G50266"/>
      <c r="H50266"/>
      <c r="I50266"/>
      <c r="L50266"/>
      <c r="O50266"/>
      <c r="P50266"/>
      <c r="Q50266"/>
      <c r="R50266"/>
    </row>
    <row r="50267" spans="3:18" x14ac:dyDescent="0.2">
      <c r="C50267"/>
      <c r="E50267"/>
      <c r="F50267"/>
      <c r="G50267"/>
      <c r="H50267"/>
      <c r="I50267"/>
      <c r="L50267"/>
      <c r="O50267"/>
      <c r="P50267"/>
      <c r="Q50267"/>
      <c r="R50267"/>
    </row>
    <row r="50268" spans="3:18" x14ac:dyDescent="0.2">
      <c r="C50268"/>
      <c r="E50268"/>
      <c r="F50268"/>
      <c r="G50268"/>
      <c r="H50268"/>
      <c r="I50268"/>
      <c r="L50268"/>
      <c r="O50268"/>
      <c r="P50268"/>
      <c r="Q50268"/>
      <c r="R50268"/>
    </row>
    <row r="50269" spans="3:18" x14ac:dyDescent="0.2">
      <c r="C50269"/>
      <c r="E50269"/>
      <c r="F50269"/>
      <c r="G50269"/>
      <c r="H50269"/>
      <c r="I50269"/>
      <c r="L50269"/>
      <c r="O50269"/>
      <c r="P50269"/>
      <c r="Q50269"/>
      <c r="R50269"/>
    </row>
    <row r="50270" spans="3:18" x14ac:dyDescent="0.2">
      <c r="C50270"/>
      <c r="E50270"/>
      <c r="F50270"/>
      <c r="G50270"/>
      <c r="H50270"/>
      <c r="I50270"/>
      <c r="L50270"/>
      <c r="O50270"/>
      <c r="P50270"/>
      <c r="Q50270"/>
      <c r="R50270"/>
    </row>
    <row r="50271" spans="3:18" x14ac:dyDescent="0.2">
      <c r="C50271"/>
      <c r="E50271"/>
      <c r="F50271"/>
      <c r="G50271"/>
      <c r="H50271"/>
      <c r="I50271"/>
      <c r="L50271"/>
      <c r="O50271"/>
      <c r="P50271"/>
      <c r="Q50271"/>
      <c r="R50271"/>
    </row>
    <row r="50272" spans="3:18" x14ac:dyDescent="0.2">
      <c r="C50272"/>
      <c r="E50272"/>
      <c r="F50272"/>
      <c r="G50272"/>
      <c r="H50272"/>
      <c r="I50272"/>
      <c r="L50272"/>
      <c r="O50272"/>
      <c r="P50272"/>
      <c r="Q50272"/>
      <c r="R50272"/>
    </row>
    <row r="50273" spans="3:18" x14ac:dyDescent="0.2">
      <c r="C50273"/>
      <c r="E50273"/>
      <c r="F50273"/>
      <c r="G50273"/>
      <c r="H50273"/>
      <c r="I50273"/>
      <c r="L50273"/>
      <c r="O50273"/>
      <c r="P50273"/>
      <c r="Q50273"/>
      <c r="R50273"/>
    </row>
    <row r="50274" spans="3:18" x14ac:dyDescent="0.2">
      <c r="C50274"/>
      <c r="E50274"/>
      <c r="F50274"/>
      <c r="G50274"/>
      <c r="H50274"/>
      <c r="I50274"/>
      <c r="L50274"/>
      <c r="O50274"/>
      <c r="P50274"/>
      <c r="Q50274"/>
      <c r="R50274"/>
    </row>
    <row r="50275" spans="3:18" x14ac:dyDescent="0.2">
      <c r="C50275"/>
      <c r="E50275"/>
      <c r="F50275"/>
      <c r="G50275"/>
      <c r="H50275"/>
      <c r="I50275"/>
      <c r="L50275"/>
      <c r="O50275"/>
      <c r="P50275"/>
      <c r="Q50275"/>
      <c r="R50275"/>
    </row>
    <row r="50276" spans="3:18" x14ac:dyDescent="0.2">
      <c r="C50276"/>
      <c r="E50276"/>
      <c r="F50276"/>
      <c r="G50276"/>
      <c r="H50276"/>
      <c r="I50276"/>
      <c r="L50276"/>
      <c r="O50276"/>
      <c r="P50276"/>
      <c r="Q50276"/>
      <c r="R50276"/>
    </row>
    <row r="50277" spans="3:18" x14ac:dyDescent="0.2">
      <c r="C50277"/>
      <c r="E50277"/>
      <c r="F50277"/>
      <c r="G50277"/>
      <c r="H50277"/>
      <c r="I50277"/>
      <c r="L50277"/>
      <c r="O50277"/>
      <c r="P50277"/>
      <c r="Q50277"/>
      <c r="R50277"/>
    </row>
    <row r="50278" spans="3:18" x14ac:dyDescent="0.2">
      <c r="C50278"/>
      <c r="E50278"/>
      <c r="F50278"/>
      <c r="G50278"/>
      <c r="H50278"/>
      <c r="I50278"/>
      <c r="L50278"/>
      <c r="O50278"/>
      <c r="P50278"/>
      <c r="Q50278"/>
      <c r="R50278"/>
    </row>
    <row r="50279" spans="3:18" x14ac:dyDescent="0.2">
      <c r="C50279"/>
      <c r="E50279"/>
      <c r="F50279"/>
      <c r="G50279"/>
      <c r="H50279"/>
      <c r="I50279"/>
      <c r="L50279"/>
      <c r="O50279"/>
      <c r="P50279"/>
      <c r="Q50279"/>
      <c r="R50279"/>
    </row>
    <row r="50280" spans="3:18" x14ac:dyDescent="0.2">
      <c r="C50280"/>
      <c r="E50280"/>
      <c r="F50280"/>
      <c r="G50280"/>
      <c r="H50280"/>
      <c r="I50280"/>
      <c r="L50280"/>
      <c r="O50280"/>
      <c r="P50280"/>
      <c r="Q50280"/>
      <c r="R50280"/>
    </row>
    <row r="50281" spans="3:18" x14ac:dyDescent="0.2">
      <c r="C50281"/>
      <c r="E50281"/>
      <c r="F50281"/>
      <c r="G50281"/>
      <c r="H50281"/>
      <c r="I50281"/>
      <c r="L50281"/>
      <c r="O50281"/>
      <c r="P50281"/>
      <c r="Q50281"/>
      <c r="R50281"/>
    </row>
    <row r="50282" spans="3:18" x14ac:dyDescent="0.2">
      <c r="C50282"/>
      <c r="E50282"/>
      <c r="F50282"/>
      <c r="G50282"/>
      <c r="H50282"/>
      <c r="I50282"/>
      <c r="L50282"/>
      <c r="O50282"/>
      <c r="P50282"/>
      <c r="Q50282"/>
      <c r="R50282"/>
    </row>
    <row r="50283" spans="3:18" x14ac:dyDescent="0.2">
      <c r="C50283"/>
      <c r="E50283"/>
      <c r="F50283"/>
      <c r="G50283"/>
      <c r="H50283"/>
      <c r="I50283"/>
      <c r="L50283"/>
      <c r="O50283"/>
      <c r="P50283"/>
      <c r="Q50283"/>
      <c r="R50283"/>
    </row>
    <row r="50284" spans="3:18" x14ac:dyDescent="0.2">
      <c r="C50284"/>
      <c r="E50284"/>
      <c r="F50284"/>
      <c r="G50284"/>
      <c r="H50284"/>
      <c r="I50284"/>
      <c r="L50284"/>
      <c r="O50284"/>
      <c r="P50284"/>
      <c r="Q50284"/>
      <c r="R50284"/>
    </row>
    <row r="50285" spans="3:18" x14ac:dyDescent="0.2">
      <c r="C50285"/>
      <c r="E50285"/>
      <c r="F50285"/>
      <c r="G50285"/>
      <c r="H50285"/>
      <c r="I50285"/>
      <c r="L50285"/>
      <c r="O50285"/>
      <c r="P50285"/>
      <c r="Q50285"/>
      <c r="R50285"/>
    </row>
    <row r="50286" spans="3:18" x14ac:dyDescent="0.2">
      <c r="C50286"/>
      <c r="E50286"/>
      <c r="F50286"/>
      <c r="G50286"/>
      <c r="H50286"/>
      <c r="I50286"/>
      <c r="L50286"/>
      <c r="O50286"/>
      <c r="P50286"/>
      <c r="Q50286"/>
      <c r="R50286"/>
    </row>
    <row r="50287" spans="3:18" x14ac:dyDescent="0.2">
      <c r="C50287"/>
      <c r="E50287"/>
      <c r="F50287"/>
      <c r="G50287"/>
      <c r="H50287"/>
      <c r="I50287"/>
      <c r="L50287"/>
      <c r="O50287"/>
      <c r="P50287"/>
      <c r="Q50287"/>
      <c r="R50287"/>
    </row>
    <row r="50288" spans="3:18" x14ac:dyDescent="0.2">
      <c r="C50288"/>
      <c r="E50288"/>
      <c r="F50288"/>
      <c r="G50288"/>
      <c r="H50288"/>
      <c r="I50288"/>
      <c r="L50288"/>
      <c r="O50288"/>
      <c r="P50288"/>
      <c r="Q50288"/>
      <c r="R50288"/>
    </row>
    <row r="50289" spans="3:18" x14ac:dyDescent="0.2">
      <c r="C50289"/>
      <c r="E50289"/>
      <c r="F50289"/>
      <c r="G50289"/>
      <c r="H50289"/>
      <c r="I50289"/>
      <c r="L50289"/>
      <c r="O50289"/>
      <c r="P50289"/>
      <c r="Q50289"/>
      <c r="R50289"/>
    </row>
    <row r="50290" spans="3:18" x14ac:dyDescent="0.2">
      <c r="C50290"/>
      <c r="E50290"/>
      <c r="F50290"/>
      <c r="G50290"/>
      <c r="H50290"/>
      <c r="I50290"/>
      <c r="L50290"/>
      <c r="O50290"/>
      <c r="P50290"/>
      <c r="Q50290"/>
      <c r="R50290"/>
    </row>
    <row r="50291" spans="3:18" x14ac:dyDescent="0.2">
      <c r="C50291"/>
      <c r="E50291"/>
      <c r="F50291"/>
      <c r="G50291"/>
      <c r="H50291"/>
      <c r="I50291"/>
      <c r="L50291"/>
      <c r="O50291"/>
      <c r="P50291"/>
      <c r="Q50291"/>
      <c r="R50291"/>
    </row>
    <row r="50292" spans="3:18" x14ac:dyDescent="0.2">
      <c r="C50292"/>
      <c r="E50292"/>
      <c r="F50292"/>
      <c r="G50292"/>
      <c r="H50292"/>
      <c r="I50292"/>
      <c r="L50292"/>
      <c r="O50292"/>
      <c r="P50292"/>
      <c r="Q50292"/>
      <c r="R50292"/>
    </row>
    <row r="50293" spans="3:18" x14ac:dyDescent="0.2">
      <c r="C50293"/>
      <c r="E50293"/>
      <c r="F50293"/>
      <c r="G50293"/>
      <c r="H50293"/>
      <c r="I50293"/>
      <c r="L50293"/>
      <c r="O50293"/>
      <c r="P50293"/>
      <c r="Q50293"/>
      <c r="R50293"/>
    </row>
    <row r="50294" spans="3:18" x14ac:dyDescent="0.2">
      <c r="C50294"/>
      <c r="E50294"/>
      <c r="F50294"/>
      <c r="G50294"/>
      <c r="H50294"/>
      <c r="I50294"/>
      <c r="L50294"/>
      <c r="O50294"/>
      <c r="P50294"/>
      <c r="Q50294"/>
      <c r="R50294"/>
    </row>
    <row r="50295" spans="3:18" x14ac:dyDescent="0.2">
      <c r="C50295"/>
      <c r="E50295"/>
      <c r="F50295"/>
      <c r="G50295"/>
      <c r="H50295"/>
      <c r="I50295"/>
      <c r="L50295"/>
      <c r="O50295"/>
      <c r="P50295"/>
      <c r="Q50295"/>
      <c r="R50295"/>
    </row>
    <row r="50296" spans="3:18" x14ac:dyDescent="0.2">
      <c r="C50296"/>
      <c r="E50296"/>
      <c r="F50296"/>
      <c r="G50296"/>
      <c r="H50296"/>
      <c r="I50296"/>
      <c r="L50296"/>
      <c r="O50296"/>
      <c r="P50296"/>
      <c r="Q50296"/>
      <c r="R50296"/>
    </row>
    <row r="50297" spans="3:18" x14ac:dyDescent="0.2">
      <c r="C50297"/>
      <c r="E50297"/>
      <c r="F50297"/>
      <c r="G50297"/>
      <c r="H50297"/>
      <c r="I50297"/>
      <c r="L50297"/>
      <c r="O50297"/>
      <c r="P50297"/>
      <c r="Q50297"/>
      <c r="R50297"/>
    </row>
    <row r="50298" spans="3:18" x14ac:dyDescent="0.2">
      <c r="C50298"/>
      <c r="E50298"/>
      <c r="F50298"/>
      <c r="G50298"/>
      <c r="H50298"/>
      <c r="I50298"/>
      <c r="L50298"/>
      <c r="O50298"/>
      <c r="P50298"/>
      <c r="Q50298"/>
      <c r="R50298"/>
    </row>
    <row r="50299" spans="3:18" x14ac:dyDescent="0.2">
      <c r="C50299"/>
      <c r="E50299"/>
      <c r="F50299"/>
      <c r="G50299"/>
      <c r="H50299"/>
      <c r="I50299"/>
      <c r="L50299"/>
      <c r="O50299"/>
      <c r="P50299"/>
      <c r="Q50299"/>
      <c r="R50299"/>
    </row>
    <row r="50300" spans="3:18" x14ac:dyDescent="0.2">
      <c r="C50300"/>
      <c r="E50300"/>
      <c r="F50300"/>
      <c r="G50300"/>
      <c r="H50300"/>
      <c r="I50300"/>
      <c r="L50300"/>
      <c r="O50300"/>
      <c r="P50300"/>
      <c r="Q50300"/>
      <c r="R50300"/>
    </row>
    <row r="50301" spans="3:18" x14ac:dyDescent="0.2">
      <c r="C50301"/>
      <c r="E50301"/>
      <c r="F50301"/>
      <c r="G50301"/>
      <c r="H50301"/>
      <c r="I50301"/>
      <c r="L50301"/>
      <c r="O50301"/>
      <c r="P50301"/>
      <c r="Q50301"/>
      <c r="R50301"/>
    </row>
    <row r="50302" spans="3:18" x14ac:dyDescent="0.2">
      <c r="C50302"/>
      <c r="E50302"/>
      <c r="F50302"/>
      <c r="G50302"/>
      <c r="H50302"/>
      <c r="I50302"/>
      <c r="L50302"/>
      <c r="O50302"/>
      <c r="P50302"/>
      <c r="Q50302"/>
      <c r="R50302"/>
    </row>
    <row r="50303" spans="3:18" x14ac:dyDescent="0.2">
      <c r="C50303"/>
      <c r="E50303"/>
      <c r="F50303"/>
      <c r="G50303"/>
      <c r="H50303"/>
      <c r="I50303"/>
      <c r="L50303"/>
      <c r="O50303"/>
      <c r="P50303"/>
      <c r="Q50303"/>
      <c r="R50303"/>
    </row>
    <row r="50304" spans="3:18" x14ac:dyDescent="0.2">
      <c r="C50304"/>
      <c r="E50304"/>
      <c r="F50304"/>
      <c r="G50304"/>
      <c r="H50304"/>
      <c r="I50304"/>
      <c r="L50304"/>
      <c r="O50304"/>
      <c r="P50304"/>
      <c r="Q50304"/>
      <c r="R50304"/>
    </row>
    <row r="50305" spans="3:18" x14ac:dyDescent="0.2">
      <c r="C50305"/>
      <c r="E50305"/>
      <c r="F50305"/>
      <c r="G50305"/>
      <c r="H50305"/>
      <c r="I50305"/>
      <c r="L50305"/>
      <c r="O50305"/>
      <c r="P50305"/>
      <c r="Q50305"/>
      <c r="R50305"/>
    </row>
    <row r="50306" spans="3:18" x14ac:dyDescent="0.2">
      <c r="C50306"/>
      <c r="E50306"/>
      <c r="F50306"/>
      <c r="G50306"/>
      <c r="H50306"/>
      <c r="I50306"/>
      <c r="L50306"/>
      <c r="O50306"/>
      <c r="P50306"/>
      <c r="Q50306"/>
      <c r="R50306"/>
    </row>
    <row r="50307" spans="3:18" x14ac:dyDescent="0.2">
      <c r="C50307"/>
      <c r="E50307"/>
      <c r="F50307"/>
      <c r="G50307"/>
      <c r="H50307"/>
      <c r="I50307"/>
      <c r="L50307"/>
      <c r="O50307"/>
      <c r="P50307"/>
      <c r="Q50307"/>
      <c r="R50307"/>
    </row>
    <row r="50308" spans="3:18" x14ac:dyDescent="0.2">
      <c r="C50308"/>
      <c r="E50308"/>
      <c r="F50308"/>
      <c r="G50308"/>
      <c r="H50308"/>
      <c r="I50308"/>
      <c r="L50308"/>
      <c r="O50308"/>
      <c r="P50308"/>
      <c r="Q50308"/>
      <c r="R50308"/>
    </row>
    <row r="50309" spans="3:18" x14ac:dyDescent="0.2">
      <c r="C50309"/>
      <c r="E50309"/>
      <c r="F50309"/>
      <c r="G50309"/>
      <c r="H50309"/>
      <c r="I50309"/>
      <c r="L50309"/>
      <c r="O50309"/>
      <c r="P50309"/>
      <c r="Q50309"/>
      <c r="R50309"/>
    </row>
    <row r="50310" spans="3:18" x14ac:dyDescent="0.2">
      <c r="C50310"/>
      <c r="E50310"/>
      <c r="F50310"/>
      <c r="G50310"/>
      <c r="H50310"/>
      <c r="I50310"/>
      <c r="L50310"/>
      <c r="O50310"/>
      <c r="P50310"/>
      <c r="Q50310"/>
      <c r="R50310"/>
    </row>
    <row r="50311" spans="3:18" x14ac:dyDescent="0.2">
      <c r="C50311"/>
      <c r="E50311"/>
      <c r="F50311"/>
      <c r="G50311"/>
      <c r="H50311"/>
      <c r="I50311"/>
      <c r="L50311"/>
      <c r="O50311"/>
      <c r="P50311"/>
      <c r="Q50311"/>
      <c r="R50311"/>
    </row>
    <row r="50312" spans="3:18" x14ac:dyDescent="0.2">
      <c r="C50312"/>
      <c r="E50312"/>
      <c r="F50312"/>
      <c r="G50312"/>
      <c r="H50312"/>
      <c r="I50312"/>
      <c r="L50312"/>
      <c r="O50312"/>
      <c r="P50312"/>
      <c r="Q50312"/>
      <c r="R50312"/>
    </row>
    <row r="50313" spans="3:18" x14ac:dyDescent="0.2">
      <c r="C50313"/>
      <c r="E50313"/>
      <c r="F50313"/>
      <c r="G50313"/>
      <c r="H50313"/>
      <c r="I50313"/>
      <c r="L50313"/>
      <c r="O50313"/>
      <c r="P50313"/>
      <c r="Q50313"/>
      <c r="R50313"/>
    </row>
    <row r="50314" spans="3:18" x14ac:dyDescent="0.2">
      <c r="C50314"/>
      <c r="E50314"/>
      <c r="F50314"/>
      <c r="G50314"/>
      <c r="H50314"/>
      <c r="I50314"/>
      <c r="L50314"/>
      <c r="O50314"/>
      <c r="P50314"/>
      <c r="Q50314"/>
      <c r="R50314"/>
    </row>
    <row r="50315" spans="3:18" x14ac:dyDescent="0.2">
      <c r="C50315"/>
      <c r="E50315"/>
      <c r="F50315"/>
      <c r="G50315"/>
      <c r="H50315"/>
      <c r="I50315"/>
      <c r="L50315"/>
      <c r="O50315"/>
      <c r="P50315"/>
      <c r="Q50315"/>
      <c r="R50315"/>
    </row>
    <row r="50316" spans="3:18" x14ac:dyDescent="0.2">
      <c r="C50316"/>
      <c r="E50316"/>
      <c r="F50316"/>
      <c r="G50316"/>
      <c r="H50316"/>
      <c r="I50316"/>
      <c r="L50316"/>
      <c r="O50316"/>
      <c r="P50316"/>
      <c r="Q50316"/>
      <c r="R50316"/>
    </row>
    <row r="50317" spans="3:18" x14ac:dyDescent="0.2">
      <c r="C50317"/>
      <c r="E50317"/>
      <c r="F50317"/>
      <c r="G50317"/>
      <c r="H50317"/>
      <c r="I50317"/>
      <c r="L50317"/>
      <c r="O50317"/>
      <c r="P50317"/>
      <c r="Q50317"/>
      <c r="R50317"/>
    </row>
    <row r="50318" spans="3:18" x14ac:dyDescent="0.2">
      <c r="C50318"/>
      <c r="E50318"/>
      <c r="F50318"/>
      <c r="G50318"/>
      <c r="H50318"/>
      <c r="I50318"/>
      <c r="L50318"/>
      <c r="O50318"/>
      <c r="P50318"/>
      <c r="Q50318"/>
      <c r="R50318"/>
    </row>
    <row r="50319" spans="3:18" x14ac:dyDescent="0.2">
      <c r="C50319"/>
      <c r="E50319"/>
      <c r="F50319"/>
      <c r="G50319"/>
      <c r="H50319"/>
      <c r="I50319"/>
      <c r="L50319"/>
      <c r="O50319"/>
      <c r="P50319"/>
      <c r="Q50319"/>
      <c r="R50319"/>
    </row>
    <row r="50320" spans="3:18" x14ac:dyDescent="0.2">
      <c r="C50320"/>
      <c r="E50320"/>
      <c r="F50320"/>
      <c r="G50320"/>
      <c r="H50320"/>
      <c r="I50320"/>
      <c r="L50320"/>
      <c r="O50320"/>
      <c r="P50320"/>
      <c r="Q50320"/>
      <c r="R50320"/>
    </row>
    <row r="50321" spans="3:18" x14ac:dyDescent="0.2">
      <c r="C50321"/>
      <c r="E50321"/>
      <c r="F50321"/>
      <c r="G50321"/>
      <c r="H50321"/>
      <c r="I50321"/>
      <c r="L50321"/>
      <c r="O50321"/>
      <c r="P50321"/>
      <c r="Q50321"/>
      <c r="R50321"/>
    </row>
    <row r="50322" spans="3:18" x14ac:dyDescent="0.2">
      <c r="C50322"/>
      <c r="E50322"/>
      <c r="F50322"/>
      <c r="G50322"/>
      <c r="H50322"/>
      <c r="I50322"/>
      <c r="L50322"/>
      <c r="O50322"/>
      <c r="P50322"/>
      <c r="Q50322"/>
      <c r="R50322"/>
    </row>
    <row r="50323" spans="3:18" x14ac:dyDescent="0.2">
      <c r="C50323"/>
      <c r="E50323"/>
      <c r="F50323"/>
      <c r="G50323"/>
      <c r="H50323"/>
      <c r="I50323"/>
      <c r="L50323"/>
      <c r="O50323"/>
      <c r="P50323"/>
      <c r="Q50323"/>
      <c r="R50323"/>
    </row>
    <row r="50324" spans="3:18" x14ac:dyDescent="0.2">
      <c r="C50324"/>
      <c r="E50324"/>
      <c r="F50324"/>
      <c r="G50324"/>
      <c r="H50324"/>
      <c r="I50324"/>
      <c r="L50324"/>
      <c r="O50324"/>
      <c r="P50324"/>
      <c r="Q50324"/>
      <c r="R50324"/>
    </row>
    <row r="50325" spans="3:18" x14ac:dyDescent="0.2">
      <c r="C50325"/>
      <c r="E50325"/>
      <c r="F50325"/>
      <c r="G50325"/>
      <c r="H50325"/>
      <c r="I50325"/>
      <c r="L50325"/>
      <c r="O50325"/>
      <c r="P50325"/>
      <c r="Q50325"/>
      <c r="R50325"/>
    </row>
    <row r="50326" spans="3:18" x14ac:dyDescent="0.2">
      <c r="C50326"/>
      <c r="E50326"/>
      <c r="F50326"/>
      <c r="G50326"/>
      <c r="H50326"/>
      <c r="I50326"/>
      <c r="L50326"/>
      <c r="O50326"/>
      <c r="P50326"/>
      <c r="Q50326"/>
      <c r="R50326"/>
    </row>
    <row r="50327" spans="3:18" x14ac:dyDescent="0.2">
      <c r="C50327"/>
      <c r="E50327"/>
      <c r="F50327"/>
      <c r="G50327"/>
      <c r="H50327"/>
      <c r="I50327"/>
      <c r="L50327"/>
      <c r="O50327"/>
      <c r="P50327"/>
      <c r="Q50327"/>
      <c r="R50327"/>
    </row>
    <row r="50328" spans="3:18" x14ac:dyDescent="0.2">
      <c r="C50328"/>
      <c r="E50328"/>
      <c r="F50328"/>
      <c r="G50328"/>
      <c r="H50328"/>
      <c r="I50328"/>
      <c r="L50328"/>
      <c r="O50328"/>
      <c r="P50328"/>
      <c r="Q50328"/>
      <c r="R50328"/>
    </row>
    <row r="50329" spans="3:18" x14ac:dyDescent="0.2">
      <c r="C50329"/>
      <c r="E50329"/>
      <c r="F50329"/>
      <c r="G50329"/>
      <c r="H50329"/>
      <c r="I50329"/>
      <c r="L50329"/>
      <c r="O50329"/>
      <c r="P50329"/>
      <c r="Q50329"/>
      <c r="R50329"/>
    </row>
    <row r="50330" spans="3:18" x14ac:dyDescent="0.2">
      <c r="C50330"/>
      <c r="E50330"/>
      <c r="F50330"/>
      <c r="G50330"/>
      <c r="H50330"/>
      <c r="I50330"/>
      <c r="L50330"/>
      <c r="O50330"/>
      <c r="P50330"/>
      <c r="Q50330"/>
      <c r="R50330"/>
    </row>
    <row r="50331" spans="3:18" x14ac:dyDescent="0.2">
      <c r="C50331"/>
      <c r="E50331"/>
      <c r="F50331"/>
      <c r="G50331"/>
      <c r="H50331"/>
      <c r="I50331"/>
      <c r="L50331"/>
      <c r="O50331"/>
      <c r="P50331"/>
      <c r="Q50331"/>
      <c r="R50331"/>
    </row>
    <row r="50332" spans="3:18" x14ac:dyDescent="0.2">
      <c r="C50332"/>
      <c r="E50332"/>
      <c r="F50332"/>
      <c r="G50332"/>
      <c r="H50332"/>
      <c r="I50332"/>
      <c r="L50332"/>
      <c r="O50332"/>
      <c r="P50332"/>
      <c r="Q50332"/>
      <c r="R50332"/>
    </row>
    <row r="50333" spans="3:18" x14ac:dyDescent="0.2">
      <c r="C50333"/>
      <c r="E50333"/>
      <c r="F50333"/>
      <c r="G50333"/>
      <c r="H50333"/>
      <c r="I50333"/>
      <c r="L50333"/>
      <c r="O50333"/>
      <c r="P50333"/>
      <c r="Q50333"/>
      <c r="R50333"/>
    </row>
    <row r="50334" spans="3:18" x14ac:dyDescent="0.2">
      <c r="C50334"/>
      <c r="E50334"/>
      <c r="F50334"/>
      <c r="G50334"/>
      <c r="H50334"/>
      <c r="I50334"/>
      <c r="L50334"/>
      <c r="O50334"/>
      <c r="P50334"/>
      <c r="Q50334"/>
      <c r="R50334"/>
    </row>
    <row r="50335" spans="3:18" x14ac:dyDescent="0.2">
      <c r="C50335"/>
      <c r="E50335"/>
      <c r="F50335"/>
      <c r="G50335"/>
      <c r="H50335"/>
      <c r="I50335"/>
      <c r="L50335"/>
      <c r="O50335"/>
      <c r="P50335"/>
      <c r="Q50335"/>
      <c r="R50335"/>
    </row>
    <row r="50336" spans="3:18" x14ac:dyDescent="0.2">
      <c r="C50336"/>
      <c r="E50336"/>
      <c r="F50336"/>
      <c r="G50336"/>
      <c r="H50336"/>
      <c r="I50336"/>
      <c r="L50336"/>
      <c r="O50336"/>
      <c r="P50336"/>
      <c r="Q50336"/>
      <c r="R50336"/>
    </row>
    <row r="50337" spans="3:18" x14ac:dyDescent="0.2">
      <c r="C50337"/>
      <c r="E50337"/>
      <c r="F50337"/>
      <c r="G50337"/>
      <c r="H50337"/>
      <c r="I50337"/>
      <c r="L50337"/>
      <c r="O50337"/>
      <c r="P50337"/>
      <c r="Q50337"/>
      <c r="R50337"/>
    </row>
    <row r="50338" spans="3:18" x14ac:dyDescent="0.2">
      <c r="C50338"/>
      <c r="E50338"/>
      <c r="F50338"/>
      <c r="G50338"/>
      <c r="H50338"/>
      <c r="I50338"/>
      <c r="L50338"/>
      <c r="O50338"/>
      <c r="P50338"/>
      <c r="Q50338"/>
      <c r="R50338"/>
    </row>
    <row r="50339" spans="3:18" x14ac:dyDescent="0.2">
      <c r="C50339"/>
      <c r="E50339"/>
      <c r="F50339"/>
      <c r="G50339"/>
      <c r="H50339"/>
      <c r="I50339"/>
      <c r="L50339"/>
      <c r="O50339"/>
      <c r="P50339"/>
      <c r="Q50339"/>
      <c r="R50339"/>
    </row>
    <row r="50340" spans="3:18" x14ac:dyDescent="0.2">
      <c r="C50340"/>
      <c r="E50340"/>
      <c r="F50340"/>
      <c r="G50340"/>
      <c r="H50340"/>
      <c r="I50340"/>
      <c r="L50340"/>
      <c r="O50340"/>
      <c r="P50340"/>
      <c r="Q50340"/>
      <c r="R50340"/>
    </row>
    <row r="50341" spans="3:18" x14ac:dyDescent="0.2">
      <c r="C50341"/>
      <c r="E50341"/>
      <c r="F50341"/>
      <c r="G50341"/>
      <c r="H50341"/>
      <c r="I50341"/>
      <c r="L50341"/>
      <c r="O50341"/>
      <c r="P50341"/>
      <c r="Q50341"/>
      <c r="R50341"/>
    </row>
    <row r="50342" spans="3:18" x14ac:dyDescent="0.2">
      <c r="C50342"/>
      <c r="E50342"/>
      <c r="F50342"/>
      <c r="G50342"/>
      <c r="H50342"/>
      <c r="I50342"/>
      <c r="L50342"/>
      <c r="O50342"/>
      <c r="P50342"/>
      <c r="Q50342"/>
      <c r="R50342"/>
    </row>
    <row r="50343" spans="3:18" x14ac:dyDescent="0.2">
      <c r="C50343"/>
      <c r="E50343"/>
      <c r="F50343"/>
      <c r="G50343"/>
      <c r="H50343"/>
      <c r="I50343"/>
      <c r="L50343"/>
      <c r="O50343"/>
      <c r="P50343"/>
      <c r="Q50343"/>
      <c r="R50343"/>
    </row>
    <row r="50344" spans="3:18" x14ac:dyDescent="0.2">
      <c r="C50344"/>
      <c r="E50344"/>
      <c r="F50344"/>
      <c r="G50344"/>
      <c r="H50344"/>
      <c r="I50344"/>
      <c r="L50344"/>
      <c r="O50344"/>
      <c r="P50344"/>
      <c r="Q50344"/>
      <c r="R50344"/>
    </row>
    <row r="50345" spans="3:18" x14ac:dyDescent="0.2">
      <c r="C50345"/>
      <c r="E50345"/>
      <c r="F50345"/>
      <c r="G50345"/>
      <c r="H50345"/>
      <c r="I50345"/>
      <c r="L50345"/>
      <c r="O50345"/>
      <c r="P50345"/>
      <c r="Q50345"/>
      <c r="R50345"/>
    </row>
    <row r="50346" spans="3:18" x14ac:dyDescent="0.2">
      <c r="C50346"/>
      <c r="E50346"/>
      <c r="F50346"/>
      <c r="G50346"/>
      <c r="H50346"/>
      <c r="I50346"/>
      <c r="L50346"/>
      <c r="O50346"/>
      <c r="P50346"/>
      <c r="Q50346"/>
      <c r="R50346"/>
    </row>
    <row r="50347" spans="3:18" x14ac:dyDescent="0.2">
      <c r="C50347"/>
      <c r="E50347"/>
      <c r="F50347"/>
      <c r="G50347"/>
      <c r="H50347"/>
      <c r="I50347"/>
      <c r="L50347"/>
      <c r="O50347"/>
      <c r="P50347"/>
      <c r="Q50347"/>
      <c r="R50347"/>
    </row>
    <row r="50348" spans="3:18" x14ac:dyDescent="0.2">
      <c r="C50348"/>
      <c r="E50348"/>
      <c r="F50348"/>
      <c r="G50348"/>
      <c r="H50348"/>
      <c r="I50348"/>
      <c r="L50348"/>
      <c r="O50348"/>
      <c r="P50348"/>
      <c r="Q50348"/>
      <c r="R50348"/>
    </row>
    <row r="50349" spans="3:18" x14ac:dyDescent="0.2">
      <c r="C50349"/>
      <c r="E50349"/>
      <c r="F50349"/>
      <c r="G50349"/>
      <c r="H50349"/>
      <c r="I50349"/>
      <c r="L50349"/>
      <c r="O50349"/>
      <c r="P50349"/>
      <c r="Q50349"/>
      <c r="R50349"/>
    </row>
    <row r="50350" spans="3:18" x14ac:dyDescent="0.2">
      <c r="C50350"/>
      <c r="E50350"/>
      <c r="F50350"/>
      <c r="G50350"/>
      <c r="H50350"/>
      <c r="I50350"/>
      <c r="L50350"/>
      <c r="O50350"/>
      <c r="P50350"/>
      <c r="Q50350"/>
      <c r="R50350"/>
    </row>
    <row r="50351" spans="3:18" x14ac:dyDescent="0.2">
      <c r="C50351"/>
      <c r="E50351"/>
      <c r="F50351"/>
      <c r="G50351"/>
      <c r="H50351"/>
      <c r="I50351"/>
      <c r="L50351"/>
      <c r="O50351"/>
      <c r="P50351"/>
      <c r="Q50351"/>
      <c r="R50351"/>
    </row>
    <row r="50352" spans="3:18" x14ac:dyDescent="0.2">
      <c r="C50352"/>
      <c r="E50352"/>
      <c r="F50352"/>
      <c r="G50352"/>
      <c r="H50352"/>
      <c r="I50352"/>
      <c r="L50352"/>
      <c r="O50352"/>
      <c r="P50352"/>
      <c r="Q50352"/>
      <c r="R50352"/>
    </row>
    <row r="50353" spans="3:18" x14ac:dyDescent="0.2">
      <c r="C50353"/>
      <c r="E50353"/>
      <c r="F50353"/>
      <c r="G50353"/>
      <c r="H50353"/>
      <c r="I50353"/>
      <c r="L50353"/>
      <c r="O50353"/>
      <c r="P50353"/>
      <c r="Q50353"/>
      <c r="R50353"/>
    </row>
    <row r="50354" spans="3:18" x14ac:dyDescent="0.2">
      <c r="C50354"/>
      <c r="E50354"/>
      <c r="F50354"/>
      <c r="G50354"/>
      <c r="H50354"/>
      <c r="I50354"/>
      <c r="L50354"/>
      <c r="O50354"/>
      <c r="P50354"/>
      <c r="Q50354"/>
      <c r="R50354"/>
    </row>
    <row r="50355" spans="3:18" x14ac:dyDescent="0.2">
      <c r="C50355"/>
      <c r="E50355"/>
      <c r="F50355"/>
      <c r="G50355"/>
      <c r="H50355"/>
      <c r="I50355"/>
      <c r="L50355"/>
      <c r="O50355"/>
      <c r="P50355"/>
      <c r="Q50355"/>
      <c r="R50355"/>
    </row>
    <row r="50356" spans="3:18" x14ac:dyDescent="0.2">
      <c r="C50356"/>
      <c r="E50356"/>
      <c r="F50356"/>
      <c r="G50356"/>
      <c r="H50356"/>
      <c r="I50356"/>
      <c r="L50356"/>
      <c r="O50356"/>
      <c r="P50356"/>
      <c r="Q50356"/>
      <c r="R50356"/>
    </row>
    <row r="50357" spans="3:18" x14ac:dyDescent="0.2">
      <c r="C50357"/>
      <c r="E50357"/>
      <c r="F50357"/>
      <c r="G50357"/>
      <c r="H50357"/>
      <c r="I50357"/>
      <c r="L50357"/>
      <c r="O50357"/>
      <c r="P50357"/>
      <c r="Q50357"/>
      <c r="R50357"/>
    </row>
    <row r="50358" spans="3:18" x14ac:dyDescent="0.2">
      <c r="C50358"/>
      <c r="E50358"/>
      <c r="F50358"/>
      <c r="G50358"/>
      <c r="H50358"/>
      <c r="I50358"/>
      <c r="L50358"/>
      <c r="O50358"/>
      <c r="P50358"/>
      <c r="Q50358"/>
      <c r="R50358"/>
    </row>
    <row r="50359" spans="3:18" x14ac:dyDescent="0.2">
      <c r="C50359"/>
      <c r="E50359"/>
      <c r="F50359"/>
      <c r="G50359"/>
      <c r="H50359"/>
      <c r="I50359"/>
      <c r="L50359"/>
      <c r="O50359"/>
      <c r="P50359"/>
      <c r="Q50359"/>
      <c r="R50359"/>
    </row>
    <row r="50360" spans="3:18" x14ac:dyDescent="0.2">
      <c r="C50360"/>
      <c r="E50360"/>
      <c r="F50360"/>
      <c r="G50360"/>
      <c r="H50360"/>
      <c r="I50360"/>
      <c r="L50360"/>
      <c r="O50360"/>
      <c r="P50360"/>
      <c r="Q50360"/>
      <c r="R50360"/>
    </row>
    <row r="50361" spans="3:18" x14ac:dyDescent="0.2">
      <c r="C50361"/>
      <c r="E50361"/>
      <c r="F50361"/>
      <c r="G50361"/>
      <c r="H50361"/>
      <c r="I50361"/>
      <c r="L50361"/>
      <c r="O50361"/>
      <c r="P50361"/>
      <c r="Q50361"/>
      <c r="R50361"/>
    </row>
    <row r="50362" spans="3:18" x14ac:dyDescent="0.2">
      <c r="C50362"/>
      <c r="E50362"/>
      <c r="F50362"/>
      <c r="G50362"/>
      <c r="H50362"/>
      <c r="I50362"/>
      <c r="L50362"/>
      <c r="O50362"/>
      <c r="P50362"/>
      <c r="Q50362"/>
      <c r="R50362"/>
    </row>
    <row r="50363" spans="3:18" x14ac:dyDescent="0.2">
      <c r="C50363"/>
      <c r="E50363"/>
      <c r="F50363"/>
      <c r="G50363"/>
      <c r="H50363"/>
      <c r="I50363"/>
      <c r="L50363"/>
      <c r="O50363"/>
      <c r="P50363"/>
      <c r="Q50363"/>
      <c r="R50363"/>
    </row>
    <row r="50364" spans="3:18" x14ac:dyDescent="0.2">
      <c r="C50364"/>
      <c r="E50364"/>
      <c r="F50364"/>
      <c r="G50364"/>
      <c r="H50364"/>
      <c r="I50364"/>
      <c r="L50364"/>
      <c r="O50364"/>
      <c r="P50364"/>
      <c r="Q50364"/>
      <c r="R50364"/>
    </row>
    <row r="50365" spans="3:18" x14ac:dyDescent="0.2">
      <c r="C50365"/>
      <c r="E50365"/>
      <c r="F50365"/>
      <c r="G50365"/>
      <c r="H50365"/>
      <c r="I50365"/>
      <c r="L50365"/>
      <c r="O50365"/>
      <c r="P50365"/>
      <c r="Q50365"/>
      <c r="R50365"/>
    </row>
    <row r="50366" spans="3:18" x14ac:dyDescent="0.2">
      <c r="C50366"/>
      <c r="E50366"/>
      <c r="F50366"/>
      <c r="G50366"/>
      <c r="H50366"/>
      <c r="I50366"/>
      <c r="L50366"/>
      <c r="O50366"/>
      <c r="P50366"/>
      <c r="Q50366"/>
      <c r="R50366"/>
    </row>
    <row r="50367" spans="3:18" x14ac:dyDescent="0.2">
      <c r="C50367"/>
      <c r="E50367"/>
      <c r="F50367"/>
      <c r="G50367"/>
      <c r="H50367"/>
      <c r="I50367"/>
      <c r="L50367"/>
      <c r="O50367"/>
      <c r="P50367"/>
      <c r="Q50367"/>
      <c r="R50367"/>
    </row>
    <row r="50368" spans="3:18" x14ac:dyDescent="0.2">
      <c r="C50368"/>
      <c r="E50368"/>
      <c r="F50368"/>
      <c r="G50368"/>
      <c r="H50368"/>
      <c r="I50368"/>
      <c r="L50368"/>
      <c r="O50368"/>
      <c r="P50368"/>
      <c r="Q50368"/>
      <c r="R50368"/>
    </row>
    <row r="50369" spans="3:18" x14ac:dyDescent="0.2">
      <c r="C50369"/>
      <c r="E50369"/>
      <c r="F50369"/>
      <c r="G50369"/>
      <c r="H50369"/>
      <c r="I50369"/>
      <c r="L50369"/>
      <c r="O50369"/>
      <c r="P50369"/>
      <c r="Q50369"/>
      <c r="R50369"/>
    </row>
    <row r="50370" spans="3:18" x14ac:dyDescent="0.2">
      <c r="C50370"/>
      <c r="E50370"/>
      <c r="F50370"/>
      <c r="G50370"/>
      <c r="H50370"/>
      <c r="I50370"/>
      <c r="L50370"/>
      <c r="O50370"/>
      <c r="P50370"/>
      <c r="Q50370"/>
      <c r="R50370"/>
    </row>
    <row r="50371" spans="3:18" x14ac:dyDescent="0.2">
      <c r="C50371"/>
      <c r="E50371"/>
      <c r="F50371"/>
      <c r="G50371"/>
      <c r="H50371"/>
      <c r="I50371"/>
      <c r="L50371"/>
      <c r="O50371"/>
      <c r="P50371"/>
      <c r="Q50371"/>
      <c r="R50371"/>
    </row>
    <row r="50372" spans="3:18" x14ac:dyDescent="0.2">
      <c r="C50372"/>
      <c r="E50372"/>
      <c r="F50372"/>
      <c r="G50372"/>
      <c r="H50372"/>
      <c r="I50372"/>
      <c r="L50372"/>
      <c r="O50372"/>
      <c r="P50372"/>
      <c r="Q50372"/>
      <c r="R50372"/>
    </row>
    <row r="50373" spans="3:18" x14ac:dyDescent="0.2">
      <c r="C50373"/>
      <c r="E50373"/>
      <c r="F50373"/>
      <c r="G50373"/>
      <c r="H50373"/>
      <c r="I50373"/>
      <c r="L50373"/>
      <c r="O50373"/>
      <c r="P50373"/>
      <c r="Q50373"/>
      <c r="R50373"/>
    </row>
    <row r="50374" spans="3:18" x14ac:dyDescent="0.2">
      <c r="C50374"/>
      <c r="E50374"/>
      <c r="F50374"/>
      <c r="G50374"/>
      <c r="H50374"/>
      <c r="I50374"/>
      <c r="L50374"/>
      <c r="O50374"/>
      <c r="P50374"/>
      <c r="Q50374"/>
      <c r="R50374"/>
    </row>
    <row r="50375" spans="3:18" x14ac:dyDescent="0.2">
      <c r="C50375"/>
      <c r="E50375"/>
      <c r="F50375"/>
      <c r="G50375"/>
      <c r="H50375"/>
      <c r="I50375"/>
      <c r="L50375"/>
      <c r="O50375"/>
      <c r="P50375"/>
      <c r="Q50375"/>
      <c r="R50375"/>
    </row>
    <row r="50376" spans="3:18" x14ac:dyDescent="0.2">
      <c r="C50376"/>
      <c r="E50376"/>
      <c r="F50376"/>
      <c r="G50376"/>
      <c r="H50376"/>
      <c r="I50376"/>
      <c r="L50376"/>
      <c r="O50376"/>
      <c r="P50376"/>
      <c r="Q50376"/>
      <c r="R50376"/>
    </row>
    <row r="50377" spans="3:18" x14ac:dyDescent="0.2">
      <c r="C50377"/>
      <c r="E50377"/>
      <c r="F50377"/>
      <c r="G50377"/>
      <c r="H50377"/>
      <c r="I50377"/>
      <c r="L50377"/>
      <c r="O50377"/>
      <c r="P50377"/>
      <c r="Q50377"/>
      <c r="R50377"/>
    </row>
    <row r="50378" spans="3:18" x14ac:dyDescent="0.2">
      <c r="C50378"/>
      <c r="E50378"/>
      <c r="F50378"/>
      <c r="G50378"/>
      <c r="H50378"/>
      <c r="I50378"/>
      <c r="L50378"/>
      <c r="O50378"/>
      <c r="P50378"/>
      <c r="Q50378"/>
      <c r="R50378"/>
    </row>
    <row r="50379" spans="3:18" x14ac:dyDescent="0.2">
      <c r="C50379"/>
      <c r="E50379"/>
      <c r="F50379"/>
      <c r="G50379"/>
      <c r="H50379"/>
      <c r="I50379"/>
      <c r="L50379"/>
      <c r="O50379"/>
      <c r="P50379"/>
      <c r="Q50379"/>
      <c r="R50379"/>
    </row>
    <row r="50380" spans="3:18" x14ac:dyDescent="0.2">
      <c r="C50380"/>
      <c r="E50380"/>
      <c r="F50380"/>
      <c r="G50380"/>
      <c r="H50380"/>
      <c r="I50380"/>
      <c r="L50380"/>
      <c r="O50380"/>
      <c r="P50380"/>
      <c r="Q50380"/>
      <c r="R50380"/>
    </row>
    <row r="50381" spans="3:18" x14ac:dyDescent="0.2">
      <c r="C50381"/>
      <c r="E50381"/>
      <c r="F50381"/>
      <c r="G50381"/>
      <c r="H50381"/>
      <c r="I50381"/>
      <c r="L50381"/>
      <c r="O50381"/>
      <c r="P50381"/>
      <c r="Q50381"/>
      <c r="R50381"/>
    </row>
    <row r="50382" spans="3:18" x14ac:dyDescent="0.2">
      <c r="C50382"/>
      <c r="E50382"/>
      <c r="F50382"/>
      <c r="G50382"/>
      <c r="H50382"/>
      <c r="I50382"/>
      <c r="L50382"/>
      <c r="O50382"/>
      <c r="P50382"/>
      <c r="Q50382"/>
      <c r="R50382"/>
    </row>
    <row r="50383" spans="3:18" x14ac:dyDescent="0.2">
      <c r="C50383"/>
      <c r="E50383"/>
      <c r="F50383"/>
      <c r="G50383"/>
      <c r="H50383"/>
      <c r="I50383"/>
      <c r="L50383"/>
      <c r="O50383"/>
      <c r="P50383"/>
      <c r="Q50383"/>
      <c r="R50383"/>
    </row>
    <row r="50384" spans="3:18" x14ac:dyDescent="0.2">
      <c r="C50384"/>
      <c r="E50384"/>
      <c r="F50384"/>
      <c r="G50384"/>
      <c r="H50384"/>
      <c r="I50384"/>
      <c r="L50384"/>
      <c r="O50384"/>
      <c r="P50384"/>
      <c r="Q50384"/>
      <c r="R50384"/>
    </row>
    <row r="50385" spans="3:18" x14ac:dyDescent="0.2">
      <c r="C50385"/>
      <c r="E50385"/>
      <c r="F50385"/>
      <c r="G50385"/>
      <c r="H50385"/>
      <c r="I50385"/>
      <c r="L50385"/>
      <c r="O50385"/>
      <c r="P50385"/>
      <c r="Q50385"/>
      <c r="R50385"/>
    </row>
    <row r="50386" spans="3:18" x14ac:dyDescent="0.2">
      <c r="C50386"/>
      <c r="E50386"/>
      <c r="F50386"/>
      <c r="G50386"/>
      <c r="H50386"/>
      <c r="I50386"/>
      <c r="L50386"/>
      <c r="O50386"/>
      <c r="P50386"/>
      <c r="Q50386"/>
      <c r="R50386"/>
    </row>
    <row r="50387" spans="3:18" x14ac:dyDescent="0.2">
      <c r="C50387"/>
      <c r="E50387"/>
      <c r="F50387"/>
      <c r="G50387"/>
      <c r="H50387"/>
      <c r="I50387"/>
      <c r="L50387"/>
      <c r="O50387"/>
      <c r="P50387"/>
      <c r="Q50387"/>
      <c r="R50387"/>
    </row>
    <row r="50388" spans="3:18" x14ac:dyDescent="0.2">
      <c r="C50388"/>
      <c r="E50388"/>
      <c r="F50388"/>
      <c r="G50388"/>
      <c r="H50388"/>
      <c r="I50388"/>
      <c r="L50388"/>
      <c r="O50388"/>
      <c r="P50388"/>
      <c r="Q50388"/>
      <c r="R50388"/>
    </row>
    <row r="50389" spans="3:18" x14ac:dyDescent="0.2">
      <c r="C50389"/>
      <c r="E50389"/>
      <c r="F50389"/>
      <c r="G50389"/>
      <c r="H50389"/>
      <c r="I50389"/>
      <c r="L50389"/>
      <c r="O50389"/>
      <c r="P50389"/>
      <c r="Q50389"/>
      <c r="R50389"/>
    </row>
    <row r="50390" spans="3:18" x14ac:dyDescent="0.2">
      <c r="C50390"/>
      <c r="E50390"/>
      <c r="F50390"/>
      <c r="G50390"/>
      <c r="H50390"/>
      <c r="I50390"/>
      <c r="L50390"/>
      <c r="O50390"/>
      <c r="P50390"/>
      <c r="Q50390"/>
      <c r="R50390"/>
    </row>
    <row r="50391" spans="3:18" x14ac:dyDescent="0.2">
      <c r="C50391"/>
      <c r="E50391"/>
      <c r="F50391"/>
      <c r="G50391"/>
      <c r="H50391"/>
      <c r="I50391"/>
      <c r="L50391"/>
      <c r="O50391"/>
      <c r="P50391"/>
      <c r="Q50391"/>
      <c r="R50391"/>
    </row>
    <row r="50392" spans="3:18" x14ac:dyDescent="0.2">
      <c r="C50392"/>
      <c r="E50392"/>
      <c r="F50392"/>
      <c r="G50392"/>
      <c r="H50392"/>
      <c r="I50392"/>
      <c r="L50392"/>
      <c r="O50392"/>
      <c r="P50392"/>
      <c r="Q50392"/>
      <c r="R50392"/>
    </row>
    <row r="50393" spans="3:18" x14ac:dyDescent="0.2">
      <c r="C50393"/>
      <c r="E50393"/>
      <c r="F50393"/>
      <c r="G50393"/>
      <c r="H50393"/>
      <c r="I50393"/>
      <c r="L50393"/>
      <c r="O50393"/>
      <c r="P50393"/>
      <c r="Q50393"/>
      <c r="R50393"/>
    </row>
    <row r="50394" spans="3:18" x14ac:dyDescent="0.2">
      <c r="C50394"/>
      <c r="E50394"/>
      <c r="F50394"/>
      <c r="G50394"/>
      <c r="H50394"/>
      <c r="I50394"/>
      <c r="L50394"/>
      <c r="O50394"/>
      <c r="P50394"/>
      <c r="Q50394"/>
      <c r="R50394"/>
    </row>
    <row r="50395" spans="3:18" x14ac:dyDescent="0.2">
      <c r="C50395"/>
      <c r="E50395"/>
      <c r="F50395"/>
      <c r="G50395"/>
      <c r="H50395"/>
      <c r="I50395"/>
      <c r="L50395"/>
      <c r="O50395"/>
      <c r="P50395"/>
      <c r="Q50395"/>
      <c r="R50395"/>
    </row>
    <row r="50396" spans="3:18" x14ac:dyDescent="0.2">
      <c r="C50396"/>
      <c r="E50396"/>
      <c r="F50396"/>
      <c r="G50396"/>
      <c r="H50396"/>
      <c r="I50396"/>
      <c r="L50396"/>
      <c r="O50396"/>
      <c r="P50396"/>
      <c r="Q50396"/>
      <c r="R50396"/>
    </row>
    <row r="50397" spans="3:18" x14ac:dyDescent="0.2">
      <c r="C50397"/>
      <c r="E50397"/>
      <c r="F50397"/>
      <c r="G50397"/>
      <c r="H50397"/>
      <c r="I50397"/>
      <c r="L50397"/>
      <c r="O50397"/>
      <c r="P50397"/>
      <c r="Q50397"/>
      <c r="R50397"/>
    </row>
    <row r="50398" spans="3:18" x14ac:dyDescent="0.2">
      <c r="C50398"/>
      <c r="E50398"/>
      <c r="F50398"/>
      <c r="G50398"/>
      <c r="H50398"/>
      <c r="I50398"/>
      <c r="L50398"/>
      <c r="O50398"/>
      <c r="P50398"/>
      <c r="Q50398"/>
      <c r="R50398"/>
    </row>
    <row r="50399" spans="3:18" x14ac:dyDescent="0.2">
      <c r="C50399"/>
      <c r="E50399"/>
      <c r="F50399"/>
      <c r="G50399"/>
      <c r="H50399"/>
      <c r="I50399"/>
      <c r="L50399"/>
      <c r="O50399"/>
      <c r="P50399"/>
      <c r="Q50399"/>
      <c r="R50399"/>
    </row>
    <row r="50400" spans="3:18" x14ac:dyDescent="0.2">
      <c r="C50400"/>
      <c r="E50400"/>
      <c r="F50400"/>
      <c r="G50400"/>
      <c r="H50400"/>
      <c r="I50400"/>
      <c r="L50400"/>
      <c r="O50400"/>
      <c r="P50400"/>
      <c r="Q50400"/>
      <c r="R50400"/>
    </row>
    <row r="50401" spans="3:18" x14ac:dyDescent="0.2">
      <c r="C50401"/>
      <c r="E50401"/>
      <c r="F50401"/>
      <c r="G50401"/>
      <c r="H50401"/>
      <c r="I50401"/>
      <c r="L50401"/>
      <c r="O50401"/>
      <c r="P50401"/>
      <c r="Q50401"/>
      <c r="R50401"/>
    </row>
    <row r="50402" spans="3:18" x14ac:dyDescent="0.2">
      <c r="C50402"/>
      <c r="E50402"/>
      <c r="F50402"/>
      <c r="G50402"/>
      <c r="H50402"/>
      <c r="I50402"/>
      <c r="L50402"/>
      <c r="O50402"/>
      <c r="P50402"/>
      <c r="Q50402"/>
      <c r="R50402"/>
    </row>
    <row r="50403" spans="3:18" x14ac:dyDescent="0.2">
      <c r="C50403"/>
      <c r="E50403"/>
      <c r="F50403"/>
      <c r="G50403"/>
      <c r="H50403"/>
      <c r="I50403"/>
      <c r="L50403"/>
      <c r="O50403"/>
      <c r="P50403"/>
      <c r="Q50403"/>
      <c r="R50403"/>
    </row>
    <row r="50404" spans="3:18" x14ac:dyDescent="0.2">
      <c r="C50404"/>
      <c r="E50404"/>
      <c r="F50404"/>
      <c r="G50404"/>
      <c r="H50404"/>
      <c r="I50404"/>
      <c r="L50404"/>
      <c r="O50404"/>
      <c r="P50404"/>
      <c r="Q50404"/>
      <c r="R50404"/>
    </row>
    <row r="50405" spans="3:18" x14ac:dyDescent="0.2">
      <c r="C50405"/>
      <c r="E50405"/>
      <c r="F50405"/>
      <c r="G50405"/>
      <c r="H50405"/>
      <c r="I50405"/>
      <c r="L50405"/>
      <c r="O50405"/>
      <c r="P50405"/>
      <c r="Q50405"/>
      <c r="R50405"/>
    </row>
    <row r="50406" spans="3:18" x14ac:dyDescent="0.2">
      <c r="C50406"/>
      <c r="E50406"/>
      <c r="F50406"/>
      <c r="G50406"/>
      <c r="H50406"/>
      <c r="I50406"/>
      <c r="L50406"/>
      <c r="O50406"/>
      <c r="P50406"/>
      <c r="Q50406"/>
      <c r="R50406"/>
    </row>
    <row r="50407" spans="3:18" x14ac:dyDescent="0.2">
      <c r="C50407"/>
      <c r="E50407"/>
      <c r="F50407"/>
      <c r="G50407"/>
      <c r="H50407"/>
      <c r="I50407"/>
      <c r="L50407"/>
      <c r="O50407"/>
      <c r="P50407"/>
      <c r="Q50407"/>
      <c r="R50407"/>
    </row>
    <row r="50408" spans="3:18" x14ac:dyDescent="0.2">
      <c r="C50408"/>
      <c r="E50408"/>
      <c r="F50408"/>
      <c r="G50408"/>
      <c r="H50408"/>
      <c r="I50408"/>
      <c r="L50408"/>
      <c r="O50408"/>
      <c r="P50408"/>
      <c r="Q50408"/>
      <c r="R50408"/>
    </row>
    <row r="50409" spans="3:18" x14ac:dyDescent="0.2">
      <c r="C50409"/>
      <c r="E50409"/>
      <c r="F50409"/>
      <c r="G50409"/>
      <c r="H50409"/>
      <c r="I50409"/>
      <c r="L50409"/>
      <c r="O50409"/>
      <c r="P50409"/>
      <c r="Q50409"/>
      <c r="R50409"/>
    </row>
    <row r="50410" spans="3:18" x14ac:dyDescent="0.2">
      <c r="C50410"/>
      <c r="E50410"/>
      <c r="F50410"/>
      <c r="G50410"/>
      <c r="H50410"/>
      <c r="I50410"/>
      <c r="L50410"/>
      <c r="O50410"/>
      <c r="P50410"/>
      <c r="Q50410"/>
      <c r="R50410"/>
    </row>
    <row r="50411" spans="3:18" x14ac:dyDescent="0.2">
      <c r="C50411"/>
      <c r="E50411"/>
      <c r="F50411"/>
      <c r="G50411"/>
      <c r="H50411"/>
      <c r="I50411"/>
      <c r="L50411"/>
      <c r="O50411"/>
      <c r="P50411"/>
      <c r="Q50411"/>
      <c r="R50411"/>
    </row>
    <row r="50412" spans="3:18" x14ac:dyDescent="0.2">
      <c r="C50412"/>
      <c r="E50412"/>
      <c r="F50412"/>
      <c r="G50412"/>
      <c r="H50412"/>
      <c r="I50412"/>
      <c r="L50412"/>
      <c r="O50412"/>
      <c r="P50412"/>
      <c r="Q50412"/>
      <c r="R50412"/>
    </row>
    <row r="50413" spans="3:18" x14ac:dyDescent="0.2">
      <c r="C50413"/>
      <c r="E50413"/>
      <c r="F50413"/>
      <c r="G50413"/>
      <c r="H50413"/>
      <c r="I50413"/>
      <c r="L50413"/>
      <c r="O50413"/>
      <c r="P50413"/>
      <c r="Q50413"/>
      <c r="R50413"/>
    </row>
    <row r="50414" spans="3:18" x14ac:dyDescent="0.2">
      <c r="C50414"/>
      <c r="E50414"/>
      <c r="F50414"/>
      <c r="G50414"/>
      <c r="H50414"/>
      <c r="I50414"/>
      <c r="L50414"/>
      <c r="O50414"/>
      <c r="P50414"/>
      <c r="Q50414"/>
      <c r="R50414"/>
    </row>
    <row r="50415" spans="3:18" x14ac:dyDescent="0.2">
      <c r="C50415"/>
      <c r="E50415"/>
      <c r="F50415"/>
      <c r="G50415"/>
      <c r="H50415"/>
      <c r="I50415"/>
      <c r="L50415"/>
      <c r="O50415"/>
      <c r="P50415"/>
      <c r="Q50415"/>
      <c r="R50415"/>
    </row>
    <row r="50416" spans="3:18" x14ac:dyDescent="0.2">
      <c r="C50416"/>
      <c r="E50416"/>
      <c r="F50416"/>
      <c r="G50416"/>
      <c r="H50416"/>
      <c r="I50416"/>
      <c r="L50416"/>
      <c r="O50416"/>
      <c r="P50416"/>
      <c r="Q50416"/>
      <c r="R50416"/>
    </row>
    <row r="50417" spans="3:18" x14ac:dyDescent="0.2">
      <c r="C50417"/>
      <c r="E50417"/>
      <c r="F50417"/>
      <c r="G50417"/>
      <c r="H50417"/>
      <c r="I50417"/>
      <c r="L50417"/>
      <c r="O50417"/>
      <c r="P50417"/>
      <c r="Q50417"/>
      <c r="R50417"/>
    </row>
    <row r="50418" spans="3:18" x14ac:dyDescent="0.2">
      <c r="C50418"/>
      <c r="E50418"/>
      <c r="F50418"/>
      <c r="G50418"/>
      <c r="H50418"/>
      <c r="I50418"/>
      <c r="L50418"/>
      <c r="O50418"/>
      <c r="P50418"/>
      <c r="Q50418"/>
      <c r="R50418"/>
    </row>
    <row r="50419" spans="3:18" x14ac:dyDescent="0.2">
      <c r="C50419"/>
      <c r="E50419"/>
      <c r="F50419"/>
      <c r="G50419"/>
      <c r="H50419"/>
      <c r="I50419"/>
      <c r="L50419"/>
      <c r="O50419"/>
      <c r="P50419"/>
      <c r="Q50419"/>
      <c r="R50419"/>
    </row>
    <row r="50420" spans="3:18" x14ac:dyDescent="0.2">
      <c r="C50420"/>
      <c r="E50420"/>
      <c r="F50420"/>
      <c r="G50420"/>
      <c r="H50420"/>
      <c r="I50420"/>
      <c r="L50420"/>
      <c r="O50420"/>
      <c r="P50420"/>
      <c r="Q50420"/>
      <c r="R50420"/>
    </row>
    <row r="50421" spans="3:18" x14ac:dyDescent="0.2">
      <c r="C50421"/>
      <c r="E50421"/>
      <c r="F50421"/>
      <c r="G50421"/>
      <c r="H50421"/>
      <c r="I50421"/>
      <c r="L50421"/>
      <c r="O50421"/>
      <c r="P50421"/>
      <c r="Q50421"/>
      <c r="R50421"/>
    </row>
    <row r="50422" spans="3:18" x14ac:dyDescent="0.2">
      <c r="C50422"/>
      <c r="E50422"/>
      <c r="F50422"/>
      <c r="G50422"/>
      <c r="H50422"/>
      <c r="I50422"/>
      <c r="L50422"/>
      <c r="O50422"/>
      <c r="P50422"/>
      <c r="Q50422"/>
      <c r="R50422"/>
    </row>
    <row r="50423" spans="3:18" x14ac:dyDescent="0.2">
      <c r="C50423"/>
      <c r="E50423"/>
      <c r="F50423"/>
      <c r="G50423"/>
      <c r="H50423"/>
      <c r="I50423"/>
      <c r="L50423"/>
      <c r="O50423"/>
      <c r="P50423"/>
      <c r="Q50423"/>
      <c r="R50423"/>
    </row>
    <row r="50424" spans="3:18" x14ac:dyDescent="0.2">
      <c r="C50424"/>
      <c r="E50424"/>
      <c r="F50424"/>
      <c r="G50424"/>
      <c r="H50424"/>
      <c r="I50424"/>
      <c r="L50424"/>
      <c r="O50424"/>
      <c r="P50424"/>
      <c r="Q50424"/>
      <c r="R50424"/>
    </row>
    <row r="50425" spans="3:18" x14ac:dyDescent="0.2">
      <c r="C50425"/>
      <c r="E50425"/>
      <c r="F50425"/>
      <c r="G50425"/>
      <c r="H50425"/>
      <c r="I50425"/>
      <c r="L50425"/>
      <c r="O50425"/>
      <c r="P50425"/>
      <c r="Q50425"/>
      <c r="R50425"/>
    </row>
    <row r="50426" spans="3:18" x14ac:dyDescent="0.2">
      <c r="C50426"/>
      <c r="E50426"/>
      <c r="F50426"/>
      <c r="G50426"/>
      <c r="H50426"/>
      <c r="I50426"/>
      <c r="L50426"/>
      <c r="O50426"/>
      <c r="P50426"/>
      <c r="Q50426"/>
      <c r="R50426"/>
    </row>
    <row r="50427" spans="3:18" x14ac:dyDescent="0.2">
      <c r="C50427"/>
      <c r="E50427"/>
      <c r="F50427"/>
      <c r="G50427"/>
      <c r="H50427"/>
      <c r="I50427"/>
      <c r="L50427"/>
      <c r="O50427"/>
      <c r="P50427"/>
      <c r="Q50427"/>
      <c r="R50427"/>
    </row>
    <row r="50428" spans="3:18" x14ac:dyDescent="0.2">
      <c r="C50428"/>
      <c r="E50428"/>
      <c r="F50428"/>
      <c r="G50428"/>
      <c r="H50428"/>
      <c r="I50428"/>
      <c r="L50428"/>
      <c r="O50428"/>
      <c r="P50428"/>
      <c r="Q50428"/>
      <c r="R50428"/>
    </row>
    <row r="50429" spans="3:18" x14ac:dyDescent="0.2">
      <c r="C50429"/>
      <c r="E50429"/>
      <c r="F50429"/>
      <c r="G50429"/>
      <c r="H50429"/>
      <c r="I50429"/>
      <c r="L50429"/>
      <c r="O50429"/>
      <c r="P50429"/>
      <c r="Q50429"/>
      <c r="R50429"/>
    </row>
    <row r="50430" spans="3:18" x14ac:dyDescent="0.2">
      <c r="C50430"/>
      <c r="E50430"/>
      <c r="F50430"/>
      <c r="G50430"/>
      <c r="H50430"/>
      <c r="I50430"/>
      <c r="L50430"/>
      <c r="O50430"/>
      <c r="P50430"/>
      <c r="Q50430"/>
      <c r="R50430"/>
    </row>
    <row r="50431" spans="3:18" x14ac:dyDescent="0.2">
      <c r="C50431"/>
      <c r="E50431"/>
      <c r="F50431"/>
      <c r="G50431"/>
      <c r="H50431"/>
      <c r="I50431"/>
      <c r="L50431"/>
      <c r="O50431"/>
      <c r="P50431"/>
      <c r="Q50431"/>
      <c r="R50431"/>
    </row>
    <row r="50432" spans="3:18" x14ac:dyDescent="0.2">
      <c r="C50432"/>
      <c r="E50432"/>
      <c r="F50432"/>
      <c r="G50432"/>
      <c r="H50432"/>
      <c r="I50432"/>
      <c r="L50432"/>
      <c r="O50432"/>
      <c r="P50432"/>
      <c r="Q50432"/>
      <c r="R50432"/>
    </row>
    <row r="50433" spans="3:18" x14ac:dyDescent="0.2">
      <c r="C50433"/>
      <c r="E50433"/>
      <c r="F50433"/>
      <c r="G50433"/>
      <c r="H50433"/>
      <c r="I50433"/>
      <c r="L50433"/>
      <c r="O50433"/>
      <c r="P50433"/>
      <c r="Q50433"/>
      <c r="R50433"/>
    </row>
    <row r="50434" spans="3:18" x14ac:dyDescent="0.2">
      <c r="C50434"/>
      <c r="E50434"/>
      <c r="F50434"/>
      <c r="G50434"/>
      <c r="H50434"/>
      <c r="I50434"/>
      <c r="L50434"/>
      <c r="O50434"/>
      <c r="P50434"/>
      <c r="Q50434"/>
      <c r="R50434"/>
    </row>
    <row r="50435" spans="3:18" x14ac:dyDescent="0.2">
      <c r="C50435"/>
      <c r="E50435"/>
      <c r="F50435"/>
      <c r="G50435"/>
      <c r="H50435"/>
      <c r="I50435"/>
      <c r="L50435"/>
      <c r="O50435"/>
      <c r="P50435"/>
      <c r="Q50435"/>
      <c r="R50435"/>
    </row>
    <row r="50436" spans="3:18" x14ac:dyDescent="0.2">
      <c r="C50436"/>
      <c r="E50436"/>
      <c r="F50436"/>
      <c r="G50436"/>
      <c r="H50436"/>
      <c r="I50436"/>
      <c r="L50436"/>
      <c r="O50436"/>
      <c r="P50436"/>
      <c r="Q50436"/>
      <c r="R50436"/>
    </row>
    <row r="50437" spans="3:18" x14ac:dyDescent="0.2">
      <c r="C50437"/>
      <c r="E50437"/>
      <c r="F50437"/>
      <c r="G50437"/>
      <c r="H50437"/>
      <c r="I50437"/>
      <c r="L50437"/>
      <c r="O50437"/>
      <c r="P50437"/>
      <c r="Q50437"/>
      <c r="R50437"/>
    </row>
    <row r="50438" spans="3:18" x14ac:dyDescent="0.2">
      <c r="C50438"/>
      <c r="E50438"/>
      <c r="F50438"/>
      <c r="G50438"/>
      <c r="H50438"/>
      <c r="I50438"/>
      <c r="L50438"/>
      <c r="O50438"/>
      <c r="P50438"/>
      <c r="Q50438"/>
      <c r="R50438"/>
    </row>
    <row r="50439" spans="3:18" x14ac:dyDescent="0.2">
      <c r="C50439"/>
      <c r="E50439"/>
      <c r="F50439"/>
      <c r="G50439"/>
      <c r="H50439"/>
      <c r="I50439"/>
      <c r="L50439"/>
      <c r="O50439"/>
      <c r="P50439"/>
      <c r="Q50439"/>
      <c r="R50439"/>
    </row>
    <row r="50440" spans="3:18" x14ac:dyDescent="0.2">
      <c r="C50440"/>
      <c r="E50440"/>
      <c r="F50440"/>
      <c r="G50440"/>
      <c r="H50440"/>
      <c r="I50440"/>
      <c r="L50440"/>
      <c r="O50440"/>
      <c r="P50440"/>
      <c r="Q50440"/>
      <c r="R50440"/>
    </row>
    <row r="50441" spans="3:18" x14ac:dyDescent="0.2">
      <c r="C50441"/>
      <c r="E50441"/>
      <c r="F50441"/>
      <c r="G50441"/>
      <c r="H50441"/>
      <c r="I50441"/>
      <c r="L50441"/>
      <c r="O50441"/>
      <c r="P50441"/>
      <c r="Q50441"/>
      <c r="R50441"/>
    </row>
    <row r="50442" spans="3:18" x14ac:dyDescent="0.2">
      <c r="C50442"/>
      <c r="E50442"/>
      <c r="F50442"/>
      <c r="G50442"/>
      <c r="H50442"/>
      <c r="I50442"/>
      <c r="L50442"/>
      <c r="O50442"/>
      <c r="P50442"/>
      <c r="Q50442"/>
      <c r="R50442"/>
    </row>
    <row r="50443" spans="3:18" x14ac:dyDescent="0.2">
      <c r="C50443"/>
      <c r="E50443"/>
      <c r="F50443"/>
      <c r="G50443"/>
      <c r="H50443"/>
      <c r="I50443"/>
      <c r="L50443"/>
      <c r="O50443"/>
      <c r="P50443"/>
      <c r="Q50443"/>
      <c r="R50443"/>
    </row>
    <row r="50444" spans="3:18" x14ac:dyDescent="0.2">
      <c r="C50444"/>
      <c r="E50444"/>
      <c r="F50444"/>
      <c r="G50444"/>
      <c r="H50444"/>
      <c r="I50444"/>
      <c r="L50444"/>
      <c r="O50444"/>
      <c r="P50444"/>
      <c r="Q50444"/>
      <c r="R50444"/>
    </row>
    <row r="50445" spans="3:18" x14ac:dyDescent="0.2">
      <c r="C50445"/>
      <c r="E50445"/>
      <c r="F50445"/>
      <c r="G50445"/>
      <c r="H50445"/>
      <c r="I50445"/>
      <c r="L50445"/>
      <c r="O50445"/>
      <c r="P50445"/>
      <c r="Q50445"/>
      <c r="R50445"/>
    </row>
    <row r="50446" spans="3:18" x14ac:dyDescent="0.2">
      <c r="C50446"/>
      <c r="E50446"/>
      <c r="F50446"/>
      <c r="G50446"/>
      <c r="H50446"/>
      <c r="I50446"/>
      <c r="L50446"/>
      <c r="O50446"/>
      <c r="P50446"/>
      <c r="Q50446"/>
      <c r="R50446"/>
    </row>
    <row r="50447" spans="3:18" x14ac:dyDescent="0.2">
      <c r="C50447"/>
      <c r="E50447"/>
      <c r="F50447"/>
      <c r="G50447"/>
      <c r="H50447"/>
      <c r="I50447"/>
      <c r="L50447"/>
      <c r="O50447"/>
      <c r="P50447"/>
      <c r="Q50447"/>
      <c r="R50447"/>
    </row>
    <row r="50448" spans="3:18" x14ac:dyDescent="0.2">
      <c r="C50448"/>
      <c r="E50448"/>
      <c r="F50448"/>
      <c r="G50448"/>
      <c r="H50448"/>
      <c r="I50448"/>
      <c r="L50448"/>
      <c r="O50448"/>
      <c r="P50448"/>
      <c r="Q50448"/>
      <c r="R50448"/>
    </row>
    <row r="50449" spans="3:18" x14ac:dyDescent="0.2">
      <c r="C50449"/>
      <c r="E50449"/>
      <c r="F50449"/>
      <c r="G50449"/>
      <c r="H50449"/>
      <c r="I50449"/>
      <c r="L50449"/>
      <c r="O50449"/>
      <c r="P50449"/>
      <c r="Q50449"/>
      <c r="R50449"/>
    </row>
    <row r="50450" spans="3:18" x14ac:dyDescent="0.2">
      <c r="C50450"/>
      <c r="E50450"/>
      <c r="F50450"/>
      <c r="G50450"/>
      <c r="H50450"/>
      <c r="I50450"/>
      <c r="L50450"/>
      <c r="O50450"/>
      <c r="P50450"/>
      <c r="Q50450"/>
      <c r="R50450"/>
    </row>
    <row r="50451" spans="3:18" x14ac:dyDescent="0.2">
      <c r="C50451"/>
      <c r="E50451"/>
      <c r="F50451"/>
      <c r="G50451"/>
      <c r="H50451"/>
      <c r="I50451"/>
      <c r="L50451"/>
      <c r="O50451"/>
      <c r="P50451"/>
      <c r="Q50451"/>
      <c r="R50451"/>
    </row>
    <row r="50452" spans="3:18" x14ac:dyDescent="0.2">
      <c r="C50452"/>
      <c r="E50452"/>
      <c r="F50452"/>
      <c r="G50452"/>
      <c r="H50452"/>
      <c r="I50452"/>
      <c r="L50452"/>
      <c r="O50452"/>
      <c r="P50452"/>
      <c r="Q50452"/>
      <c r="R50452"/>
    </row>
    <row r="50453" spans="3:18" x14ac:dyDescent="0.2">
      <c r="C50453"/>
      <c r="E50453"/>
      <c r="F50453"/>
      <c r="G50453"/>
      <c r="H50453"/>
      <c r="I50453"/>
      <c r="L50453"/>
      <c r="O50453"/>
      <c r="P50453"/>
      <c r="Q50453"/>
      <c r="R50453"/>
    </row>
    <row r="50454" spans="3:18" x14ac:dyDescent="0.2">
      <c r="C50454"/>
      <c r="E50454"/>
      <c r="F50454"/>
      <c r="G50454"/>
      <c r="H50454"/>
      <c r="I50454"/>
      <c r="L50454"/>
      <c r="O50454"/>
      <c r="P50454"/>
      <c r="Q50454"/>
      <c r="R50454"/>
    </row>
    <row r="50455" spans="3:18" x14ac:dyDescent="0.2">
      <c r="C50455"/>
      <c r="E50455"/>
      <c r="F50455"/>
      <c r="G50455"/>
      <c r="H50455"/>
      <c r="I50455"/>
      <c r="L50455"/>
      <c r="O50455"/>
      <c r="P50455"/>
      <c r="Q50455"/>
      <c r="R50455"/>
    </row>
    <row r="50456" spans="3:18" x14ac:dyDescent="0.2">
      <c r="C50456"/>
      <c r="E50456"/>
      <c r="F50456"/>
      <c r="G50456"/>
      <c r="H50456"/>
      <c r="I50456"/>
      <c r="L50456"/>
      <c r="O50456"/>
      <c r="P50456"/>
      <c r="Q50456"/>
      <c r="R50456"/>
    </row>
    <row r="50457" spans="3:18" x14ac:dyDescent="0.2">
      <c r="C50457"/>
      <c r="E50457"/>
      <c r="F50457"/>
      <c r="G50457"/>
      <c r="H50457"/>
      <c r="I50457"/>
      <c r="L50457"/>
      <c r="O50457"/>
      <c r="P50457"/>
      <c r="Q50457"/>
      <c r="R50457"/>
    </row>
    <row r="50458" spans="3:18" x14ac:dyDescent="0.2">
      <c r="C50458"/>
      <c r="E50458"/>
      <c r="F50458"/>
      <c r="G50458"/>
      <c r="H50458"/>
      <c r="I50458"/>
      <c r="L50458"/>
      <c r="O50458"/>
      <c r="P50458"/>
      <c r="Q50458"/>
      <c r="R50458"/>
    </row>
    <row r="50459" spans="3:18" x14ac:dyDescent="0.2">
      <c r="C50459"/>
      <c r="E50459"/>
      <c r="F50459"/>
      <c r="G50459"/>
      <c r="H50459"/>
      <c r="I50459"/>
      <c r="L50459"/>
      <c r="O50459"/>
      <c r="P50459"/>
      <c r="Q50459"/>
      <c r="R50459"/>
    </row>
    <row r="50460" spans="3:18" x14ac:dyDescent="0.2">
      <c r="C50460"/>
      <c r="E50460"/>
      <c r="F50460"/>
      <c r="G50460"/>
      <c r="H50460"/>
      <c r="I50460"/>
      <c r="L50460"/>
      <c r="O50460"/>
      <c r="P50460"/>
      <c r="Q50460"/>
      <c r="R50460"/>
    </row>
    <row r="50461" spans="3:18" x14ac:dyDescent="0.2">
      <c r="C50461"/>
      <c r="E50461"/>
      <c r="F50461"/>
      <c r="G50461"/>
      <c r="H50461"/>
      <c r="I50461"/>
      <c r="L50461"/>
      <c r="O50461"/>
      <c r="P50461"/>
      <c r="Q50461"/>
      <c r="R50461"/>
    </row>
    <row r="50462" spans="3:18" x14ac:dyDescent="0.2">
      <c r="C50462"/>
      <c r="E50462"/>
      <c r="F50462"/>
      <c r="G50462"/>
      <c r="H50462"/>
      <c r="I50462"/>
      <c r="L50462"/>
      <c r="O50462"/>
      <c r="P50462"/>
      <c r="Q50462"/>
      <c r="R50462"/>
    </row>
    <row r="50463" spans="3:18" x14ac:dyDescent="0.2">
      <c r="C50463"/>
      <c r="E50463"/>
      <c r="F50463"/>
      <c r="G50463"/>
      <c r="H50463"/>
      <c r="I50463"/>
      <c r="L50463"/>
      <c r="O50463"/>
      <c r="P50463"/>
      <c r="Q50463"/>
      <c r="R50463"/>
    </row>
    <row r="50464" spans="3:18" x14ac:dyDescent="0.2">
      <c r="C50464"/>
      <c r="E50464"/>
      <c r="F50464"/>
      <c r="G50464"/>
      <c r="H50464"/>
      <c r="I50464"/>
      <c r="L50464"/>
      <c r="O50464"/>
      <c r="P50464"/>
      <c r="Q50464"/>
      <c r="R50464"/>
    </row>
    <row r="50465" spans="3:18" x14ac:dyDescent="0.2">
      <c r="C50465"/>
      <c r="E50465"/>
      <c r="F50465"/>
      <c r="G50465"/>
      <c r="H50465"/>
      <c r="I50465"/>
      <c r="L50465"/>
      <c r="O50465"/>
      <c r="P50465"/>
      <c r="Q50465"/>
      <c r="R50465"/>
    </row>
    <row r="50466" spans="3:18" x14ac:dyDescent="0.2">
      <c r="C50466"/>
      <c r="E50466"/>
      <c r="F50466"/>
      <c r="G50466"/>
      <c r="H50466"/>
      <c r="I50466"/>
      <c r="L50466"/>
      <c r="O50466"/>
      <c r="P50466"/>
      <c r="Q50466"/>
      <c r="R50466"/>
    </row>
    <row r="50467" spans="3:18" x14ac:dyDescent="0.2">
      <c r="C50467"/>
      <c r="E50467"/>
      <c r="F50467"/>
      <c r="G50467"/>
      <c r="H50467"/>
      <c r="I50467"/>
      <c r="L50467"/>
      <c r="O50467"/>
      <c r="P50467"/>
      <c r="Q50467"/>
      <c r="R50467"/>
    </row>
    <row r="50468" spans="3:18" x14ac:dyDescent="0.2">
      <c r="C50468"/>
      <c r="E50468"/>
      <c r="F50468"/>
      <c r="G50468"/>
      <c r="H50468"/>
      <c r="I50468"/>
      <c r="L50468"/>
      <c r="O50468"/>
      <c r="P50468"/>
      <c r="Q50468"/>
      <c r="R50468"/>
    </row>
    <row r="50469" spans="3:18" x14ac:dyDescent="0.2">
      <c r="C50469"/>
      <c r="E50469"/>
      <c r="F50469"/>
      <c r="G50469"/>
      <c r="H50469"/>
      <c r="I50469"/>
      <c r="L50469"/>
      <c r="O50469"/>
      <c r="P50469"/>
      <c r="Q50469"/>
      <c r="R50469"/>
    </row>
    <row r="50470" spans="3:18" x14ac:dyDescent="0.2">
      <c r="C50470"/>
      <c r="E50470"/>
      <c r="F50470"/>
      <c r="G50470"/>
      <c r="H50470"/>
      <c r="I50470"/>
      <c r="L50470"/>
      <c r="O50470"/>
      <c r="P50470"/>
      <c r="Q50470"/>
      <c r="R50470"/>
    </row>
    <row r="50471" spans="3:18" x14ac:dyDescent="0.2">
      <c r="C50471"/>
      <c r="E50471"/>
      <c r="F50471"/>
      <c r="G50471"/>
      <c r="H50471"/>
      <c r="I50471"/>
      <c r="L50471"/>
      <c r="O50471"/>
      <c r="P50471"/>
      <c r="Q50471"/>
      <c r="R50471"/>
    </row>
    <row r="50472" spans="3:18" x14ac:dyDescent="0.2">
      <c r="C50472"/>
      <c r="E50472"/>
      <c r="F50472"/>
      <c r="G50472"/>
      <c r="H50472"/>
      <c r="I50472"/>
      <c r="L50472"/>
      <c r="O50472"/>
      <c r="P50472"/>
      <c r="Q50472"/>
      <c r="R50472"/>
    </row>
    <row r="50473" spans="3:18" x14ac:dyDescent="0.2">
      <c r="C50473"/>
      <c r="E50473"/>
      <c r="F50473"/>
      <c r="G50473"/>
      <c r="H50473"/>
      <c r="I50473"/>
      <c r="L50473"/>
      <c r="O50473"/>
      <c r="P50473"/>
      <c r="Q50473"/>
      <c r="R50473"/>
    </row>
    <row r="50474" spans="3:18" x14ac:dyDescent="0.2">
      <c r="C50474"/>
      <c r="E50474"/>
      <c r="F50474"/>
      <c r="G50474"/>
      <c r="H50474"/>
      <c r="I50474"/>
      <c r="L50474"/>
      <c r="O50474"/>
      <c r="P50474"/>
      <c r="Q50474"/>
      <c r="R50474"/>
    </row>
    <row r="50475" spans="3:18" x14ac:dyDescent="0.2">
      <c r="C50475"/>
      <c r="E50475"/>
      <c r="F50475"/>
      <c r="G50475"/>
      <c r="H50475"/>
      <c r="I50475"/>
      <c r="L50475"/>
      <c r="O50475"/>
      <c r="P50475"/>
      <c r="Q50475"/>
      <c r="R50475"/>
    </row>
    <row r="50476" spans="3:18" x14ac:dyDescent="0.2">
      <c r="C50476"/>
      <c r="E50476"/>
      <c r="F50476"/>
      <c r="G50476"/>
      <c r="H50476"/>
      <c r="I50476"/>
      <c r="L50476"/>
      <c r="O50476"/>
      <c r="P50476"/>
      <c r="Q50476"/>
      <c r="R50476"/>
    </row>
    <row r="50477" spans="3:18" x14ac:dyDescent="0.2">
      <c r="C50477"/>
      <c r="E50477"/>
      <c r="F50477"/>
      <c r="G50477"/>
      <c r="H50477"/>
      <c r="I50477"/>
      <c r="L50477"/>
      <c r="O50477"/>
      <c r="P50477"/>
      <c r="Q50477"/>
      <c r="R50477"/>
    </row>
    <row r="50478" spans="3:18" x14ac:dyDescent="0.2">
      <c r="C50478"/>
      <c r="E50478"/>
      <c r="F50478"/>
      <c r="G50478"/>
      <c r="H50478"/>
      <c r="I50478"/>
      <c r="L50478"/>
      <c r="O50478"/>
      <c r="P50478"/>
      <c r="Q50478"/>
      <c r="R50478"/>
    </row>
    <row r="50479" spans="3:18" x14ac:dyDescent="0.2">
      <c r="C50479"/>
      <c r="E50479"/>
      <c r="F50479"/>
      <c r="G50479"/>
      <c r="H50479"/>
      <c r="I50479"/>
      <c r="L50479"/>
      <c r="O50479"/>
      <c r="P50479"/>
      <c r="Q50479"/>
      <c r="R50479"/>
    </row>
    <row r="50480" spans="3:18" x14ac:dyDescent="0.2">
      <c r="C50480"/>
      <c r="E50480"/>
      <c r="F50480"/>
      <c r="G50480"/>
      <c r="H50480"/>
      <c r="I50480"/>
      <c r="L50480"/>
      <c r="O50480"/>
      <c r="P50480"/>
      <c r="Q50480"/>
      <c r="R50480"/>
    </row>
    <row r="50481" spans="3:18" x14ac:dyDescent="0.2">
      <c r="C50481"/>
      <c r="E50481"/>
      <c r="F50481"/>
      <c r="G50481"/>
      <c r="H50481"/>
      <c r="I50481"/>
      <c r="L50481"/>
      <c r="O50481"/>
      <c r="P50481"/>
      <c r="Q50481"/>
      <c r="R50481"/>
    </row>
    <row r="50482" spans="3:18" x14ac:dyDescent="0.2">
      <c r="C50482"/>
      <c r="E50482"/>
      <c r="F50482"/>
      <c r="G50482"/>
      <c r="H50482"/>
      <c r="I50482"/>
      <c r="L50482"/>
      <c r="O50482"/>
      <c r="P50482"/>
      <c r="Q50482"/>
      <c r="R50482"/>
    </row>
    <row r="50483" spans="3:18" x14ac:dyDescent="0.2">
      <c r="C50483"/>
      <c r="E50483"/>
      <c r="F50483"/>
      <c r="G50483"/>
      <c r="H50483"/>
      <c r="I50483"/>
      <c r="L50483"/>
      <c r="O50483"/>
      <c r="P50483"/>
      <c r="Q50483"/>
      <c r="R50483"/>
    </row>
    <row r="50484" spans="3:18" x14ac:dyDescent="0.2">
      <c r="C50484"/>
      <c r="E50484"/>
      <c r="F50484"/>
      <c r="G50484"/>
      <c r="H50484"/>
      <c r="I50484"/>
      <c r="L50484"/>
      <c r="O50484"/>
      <c r="P50484"/>
      <c r="Q50484"/>
      <c r="R50484"/>
    </row>
    <row r="50485" spans="3:18" x14ac:dyDescent="0.2">
      <c r="C50485"/>
      <c r="E50485"/>
      <c r="F50485"/>
      <c r="G50485"/>
      <c r="H50485"/>
      <c r="I50485"/>
      <c r="L50485"/>
      <c r="O50485"/>
      <c r="P50485"/>
      <c r="Q50485"/>
      <c r="R50485"/>
    </row>
    <row r="50486" spans="3:18" x14ac:dyDescent="0.2">
      <c r="C50486"/>
      <c r="E50486"/>
      <c r="F50486"/>
      <c r="G50486"/>
      <c r="H50486"/>
      <c r="I50486"/>
      <c r="L50486"/>
      <c r="O50486"/>
      <c r="P50486"/>
      <c r="Q50486"/>
      <c r="R50486"/>
    </row>
    <row r="50487" spans="3:18" x14ac:dyDescent="0.2">
      <c r="C50487"/>
      <c r="E50487"/>
      <c r="F50487"/>
      <c r="G50487"/>
      <c r="H50487"/>
      <c r="I50487"/>
      <c r="L50487"/>
      <c r="O50487"/>
      <c r="P50487"/>
      <c r="Q50487"/>
      <c r="R50487"/>
    </row>
    <row r="50488" spans="3:18" x14ac:dyDescent="0.2">
      <c r="C50488"/>
      <c r="E50488"/>
      <c r="F50488"/>
      <c r="G50488"/>
      <c r="H50488"/>
      <c r="I50488"/>
      <c r="L50488"/>
      <c r="O50488"/>
      <c r="P50488"/>
      <c r="Q50488"/>
      <c r="R50488"/>
    </row>
    <row r="50489" spans="3:18" x14ac:dyDescent="0.2">
      <c r="C50489"/>
      <c r="E50489"/>
      <c r="F50489"/>
      <c r="G50489"/>
      <c r="H50489"/>
      <c r="I50489"/>
      <c r="L50489"/>
      <c r="O50489"/>
      <c r="P50489"/>
      <c r="Q50489"/>
      <c r="R50489"/>
    </row>
    <row r="50490" spans="3:18" x14ac:dyDescent="0.2">
      <c r="C50490"/>
      <c r="E50490"/>
      <c r="F50490"/>
      <c r="G50490"/>
      <c r="H50490"/>
      <c r="I50490"/>
      <c r="L50490"/>
      <c r="O50490"/>
      <c r="P50490"/>
      <c r="Q50490"/>
      <c r="R50490"/>
    </row>
    <row r="50491" spans="3:18" x14ac:dyDescent="0.2">
      <c r="C50491"/>
      <c r="E50491"/>
      <c r="F50491"/>
      <c r="G50491"/>
      <c r="H50491"/>
      <c r="I50491"/>
      <c r="L50491"/>
      <c r="O50491"/>
      <c r="P50491"/>
      <c r="Q50491"/>
      <c r="R50491"/>
    </row>
    <row r="50492" spans="3:18" x14ac:dyDescent="0.2">
      <c r="C50492"/>
      <c r="E50492"/>
      <c r="F50492"/>
      <c r="G50492"/>
      <c r="H50492"/>
      <c r="I50492"/>
      <c r="L50492"/>
      <c r="O50492"/>
      <c r="P50492"/>
      <c r="Q50492"/>
      <c r="R50492"/>
    </row>
    <row r="50493" spans="3:18" x14ac:dyDescent="0.2">
      <c r="C50493"/>
      <c r="E50493"/>
      <c r="F50493"/>
      <c r="G50493"/>
      <c r="H50493"/>
      <c r="I50493"/>
      <c r="L50493"/>
      <c r="O50493"/>
      <c r="P50493"/>
      <c r="Q50493"/>
      <c r="R50493"/>
    </row>
    <row r="50494" spans="3:18" x14ac:dyDescent="0.2">
      <c r="C50494"/>
      <c r="E50494"/>
      <c r="F50494"/>
      <c r="G50494"/>
      <c r="H50494"/>
      <c r="I50494"/>
      <c r="L50494"/>
      <c r="O50494"/>
      <c r="P50494"/>
      <c r="Q50494"/>
      <c r="R50494"/>
    </row>
    <row r="50495" spans="3:18" x14ac:dyDescent="0.2">
      <c r="C50495"/>
      <c r="E50495"/>
      <c r="F50495"/>
      <c r="G50495"/>
      <c r="H50495"/>
      <c r="I50495"/>
      <c r="L50495"/>
      <c r="O50495"/>
      <c r="P50495"/>
      <c r="Q50495"/>
      <c r="R50495"/>
    </row>
    <row r="50496" spans="3:18" x14ac:dyDescent="0.2">
      <c r="C50496"/>
      <c r="E50496"/>
      <c r="F50496"/>
      <c r="G50496"/>
      <c r="H50496"/>
      <c r="I50496"/>
      <c r="L50496"/>
      <c r="O50496"/>
      <c r="P50496"/>
      <c r="Q50496"/>
      <c r="R50496"/>
    </row>
    <row r="50497" spans="3:18" x14ac:dyDescent="0.2">
      <c r="C50497"/>
      <c r="E50497"/>
      <c r="F50497"/>
      <c r="G50497"/>
      <c r="H50497"/>
      <c r="I50497"/>
      <c r="L50497"/>
      <c r="O50497"/>
      <c r="P50497"/>
      <c r="Q50497"/>
      <c r="R50497"/>
    </row>
    <row r="50498" spans="3:18" x14ac:dyDescent="0.2">
      <c r="C50498"/>
      <c r="E50498"/>
      <c r="F50498"/>
      <c r="G50498"/>
      <c r="H50498"/>
      <c r="I50498"/>
      <c r="L50498"/>
      <c r="O50498"/>
      <c r="P50498"/>
      <c r="Q50498"/>
      <c r="R50498"/>
    </row>
    <row r="50499" spans="3:18" x14ac:dyDescent="0.2">
      <c r="C50499"/>
      <c r="E50499"/>
      <c r="F50499"/>
      <c r="G50499"/>
      <c r="H50499"/>
      <c r="I50499"/>
      <c r="L50499"/>
      <c r="O50499"/>
      <c r="P50499"/>
      <c r="Q50499"/>
      <c r="R50499"/>
    </row>
    <row r="50500" spans="3:18" x14ac:dyDescent="0.2">
      <c r="C50500"/>
      <c r="E50500"/>
      <c r="F50500"/>
      <c r="G50500"/>
      <c r="H50500"/>
      <c r="I50500"/>
      <c r="L50500"/>
      <c r="O50500"/>
      <c r="P50500"/>
      <c r="Q50500"/>
      <c r="R50500"/>
    </row>
    <row r="50501" spans="3:18" x14ac:dyDescent="0.2">
      <c r="C50501"/>
      <c r="E50501"/>
      <c r="F50501"/>
      <c r="G50501"/>
      <c r="H50501"/>
      <c r="I50501"/>
      <c r="L50501"/>
      <c r="O50501"/>
      <c r="P50501"/>
      <c r="Q50501"/>
      <c r="R50501"/>
    </row>
    <row r="50502" spans="3:18" x14ac:dyDescent="0.2">
      <c r="C50502"/>
      <c r="E50502"/>
      <c r="F50502"/>
      <c r="G50502"/>
      <c r="H50502"/>
      <c r="I50502"/>
      <c r="L50502"/>
      <c r="O50502"/>
      <c r="P50502"/>
      <c r="Q50502"/>
      <c r="R50502"/>
    </row>
    <row r="50503" spans="3:18" x14ac:dyDescent="0.2">
      <c r="C50503"/>
      <c r="E50503"/>
      <c r="F50503"/>
      <c r="G50503"/>
      <c r="H50503"/>
      <c r="I50503"/>
      <c r="L50503"/>
      <c r="O50503"/>
      <c r="P50503"/>
      <c r="Q50503"/>
      <c r="R50503"/>
    </row>
    <row r="50504" spans="3:18" x14ac:dyDescent="0.2">
      <c r="C50504"/>
      <c r="E50504"/>
      <c r="F50504"/>
      <c r="G50504"/>
      <c r="H50504"/>
      <c r="I50504"/>
      <c r="L50504"/>
      <c r="O50504"/>
      <c r="P50504"/>
      <c r="Q50504"/>
      <c r="R50504"/>
    </row>
    <row r="50505" spans="3:18" x14ac:dyDescent="0.2">
      <c r="C50505"/>
      <c r="E50505"/>
      <c r="F50505"/>
      <c r="G50505"/>
      <c r="H50505"/>
      <c r="I50505"/>
      <c r="L50505"/>
      <c r="O50505"/>
      <c r="P50505"/>
      <c r="Q50505"/>
      <c r="R50505"/>
    </row>
    <row r="50506" spans="3:18" x14ac:dyDescent="0.2">
      <c r="C50506"/>
      <c r="E50506"/>
      <c r="F50506"/>
      <c r="G50506"/>
      <c r="H50506"/>
      <c r="I50506"/>
      <c r="L50506"/>
      <c r="O50506"/>
      <c r="P50506"/>
      <c r="Q50506"/>
      <c r="R50506"/>
    </row>
    <row r="50507" spans="3:18" x14ac:dyDescent="0.2">
      <c r="C50507"/>
      <c r="E50507"/>
      <c r="F50507"/>
      <c r="G50507"/>
      <c r="H50507"/>
      <c r="I50507"/>
      <c r="L50507"/>
      <c r="O50507"/>
      <c r="P50507"/>
      <c r="Q50507"/>
      <c r="R50507"/>
    </row>
    <row r="50508" spans="3:18" x14ac:dyDescent="0.2">
      <c r="C50508"/>
      <c r="E50508"/>
      <c r="F50508"/>
      <c r="G50508"/>
      <c r="H50508"/>
      <c r="I50508"/>
      <c r="L50508"/>
      <c r="O50508"/>
      <c r="P50508"/>
      <c r="Q50508"/>
      <c r="R50508"/>
    </row>
    <row r="50509" spans="3:18" x14ac:dyDescent="0.2">
      <c r="C50509"/>
      <c r="E50509"/>
      <c r="F50509"/>
      <c r="G50509"/>
      <c r="H50509"/>
      <c r="I50509"/>
      <c r="L50509"/>
      <c r="O50509"/>
      <c r="P50509"/>
      <c r="Q50509"/>
      <c r="R50509"/>
    </row>
    <row r="50510" spans="3:18" x14ac:dyDescent="0.2">
      <c r="C50510"/>
      <c r="E50510"/>
      <c r="F50510"/>
      <c r="G50510"/>
      <c r="H50510"/>
      <c r="I50510"/>
      <c r="L50510"/>
      <c r="O50510"/>
      <c r="P50510"/>
      <c r="Q50510"/>
      <c r="R50510"/>
    </row>
    <row r="50511" spans="3:18" x14ac:dyDescent="0.2">
      <c r="C50511"/>
      <c r="E50511"/>
      <c r="F50511"/>
      <c r="G50511"/>
      <c r="H50511"/>
      <c r="I50511"/>
      <c r="L50511"/>
      <c r="O50511"/>
      <c r="P50511"/>
      <c r="Q50511"/>
      <c r="R50511"/>
    </row>
    <row r="50512" spans="3:18" x14ac:dyDescent="0.2">
      <c r="C50512"/>
      <c r="E50512"/>
      <c r="F50512"/>
      <c r="G50512"/>
      <c r="H50512"/>
      <c r="I50512"/>
      <c r="L50512"/>
      <c r="O50512"/>
      <c r="P50512"/>
      <c r="Q50512"/>
      <c r="R50512"/>
    </row>
    <row r="50513" spans="3:18" x14ac:dyDescent="0.2">
      <c r="C50513"/>
      <c r="E50513"/>
      <c r="F50513"/>
      <c r="G50513"/>
      <c r="H50513"/>
      <c r="I50513"/>
      <c r="L50513"/>
      <c r="O50513"/>
      <c r="P50513"/>
      <c r="Q50513"/>
      <c r="R50513"/>
    </row>
    <row r="50514" spans="3:18" x14ac:dyDescent="0.2">
      <c r="C50514"/>
      <c r="E50514"/>
      <c r="F50514"/>
      <c r="G50514"/>
      <c r="H50514"/>
      <c r="I50514"/>
      <c r="L50514"/>
      <c r="O50514"/>
      <c r="P50514"/>
      <c r="Q50514"/>
      <c r="R50514"/>
    </row>
    <row r="50515" spans="3:18" x14ac:dyDescent="0.2">
      <c r="C50515"/>
      <c r="E50515"/>
      <c r="F50515"/>
      <c r="G50515"/>
      <c r="H50515"/>
      <c r="I50515"/>
      <c r="L50515"/>
      <c r="O50515"/>
      <c r="P50515"/>
      <c r="Q50515"/>
      <c r="R50515"/>
    </row>
    <row r="50516" spans="3:18" x14ac:dyDescent="0.2">
      <c r="C50516"/>
      <c r="E50516"/>
      <c r="F50516"/>
      <c r="G50516"/>
      <c r="H50516"/>
      <c r="I50516"/>
      <c r="L50516"/>
      <c r="O50516"/>
      <c r="P50516"/>
      <c r="Q50516"/>
      <c r="R50516"/>
    </row>
    <row r="50517" spans="3:18" x14ac:dyDescent="0.2">
      <c r="C50517"/>
      <c r="E50517"/>
      <c r="F50517"/>
      <c r="G50517"/>
      <c r="H50517"/>
      <c r="I50517"/>
      <c r="L50517"/>
      <c r="O50517"/>
      <c r="P50517"/>
      <c r="Q50517"/>
      <c r="R50517"/>
    </row>
    <row r="50518" spans="3:18" x14ac:dyDescent="0.2">
      <c r="C50518"/>
      <c r="E50518"/>
      <c r="F50518"/>
      <c r="G50518"/>
      <c r="H50518"/>
      <c r="I50518"/>
      <c r="L50518"/>
      <c r="O50518"/>
      <c r="P50518"/>
      <c r="Q50518"/>
      <c r="R50518"/>
    </row>
    <row r="50519" spans="3:18" x14ac:dyDescent="0.2">
      <c r="C50519"/>
      <c r="E50519"/>
      <c r="F50519"/>
      <c r="G50519"/>
      <c r="H50519"/>
      <c r="I50519"/>
      <c r="L50519"/>
      <c r="O50519"/>
      <c r="P50519"/>
      <c r="Q50519"/>
      <c r="R50519"/>
    </row>
    <row r="50520" spans="3:18" x14ac:dyDescent="0.2">
      <c r="C50520"/>
      <c r="E50520"/>
      <c r="F50520"/>
      <c r="G50520"/>
      <c r="H50520"/>
      <c r="I50520"/>
      <c r="L50520"/>
      <c r="O50520"/>
      <c r="P50520"/>
      <c r="Q50520"/>
      <c r="R50520"/>
    </row>
    <row r="50521" spans="3:18" x14ac:dyDescent="0.2">
      <c r="C50521"/>
      <c r="E50521"/>
      <c r="F50521"/>
      <c r="G50521"/>
      <c r="H50521"/>
      <c r="I50521"/>
      <c r="L50521"/>
      <c r="O50521"/>
      <c r="P50521"/>
      <c r="Q50521"/>
      <c r="R50521"/>
    </row>
    <row r="50522" spans="3:18" x14ac:dyDescent="0.2">
      <c r="C50522"/>
      <c r="E50522"/>
      <c r="F50522"/>
      <c r="G50522"/>
      <c r="H50522"/>
      <c r="I50522"/>
      <c r="L50522"/>
      <c r="O50522"/>
      <c r="P50522"/>
      <c r="Q50522"/>
      <c r="R50522"/>
    </row>
    <row r="50523" spans="3:18" x14ac:dyDescent="0.2">
      <c r="C50523"/>
      <c r="E50523"/>
      <c r="F50523"/>
      <c r="G50523"/>
      <c r="H50523"/>
      <c r="I50523"/>
      <c r="L50523"/>
      <c r="O50523"/>
      <c r="P50523"/>
      <c r="Q50523"/>
      <c r="R50523"/>
    </row>
    <row r="50524" spans="3:18" x14ac:dyDescent="0.2">
      <c r="C50524"/>
      <c r="E50524"/>
      <c r="F50524"/>
      <c r="G50524"/>
      <c r="H50524"/>
      <c r="I50524"/>
      <c r="L50524"/>
      <c r="O50524"/>
      <c r="P50524"/>
      <c r="Q50524"/>
      <c r="R50524"/>
    </row>
    <row r="50525" spans="3:18" x14ac:dyDescent="0.2">
      <c r="C50525"/>
      <c r="E50525"/>
      <c r="F50525"/>
      <c r="G50525"/>
      <c r="H50525"/>
      <c r="I50525"/>
      <c r="L50525"/>
      <c r="O50525"/>
      <c r="P50525"/>
      <c r="Q50525"/>
      <c r="R50525"/>
    </row>
    <row r="50526" spans="3:18" x14ac:dyDescent="0.2">
      <c r="C50526"/>
      <c r="E50526"/>
      <c r="F50526"/>
      <c r="G50526"/>
      <c r="H50526"/>
      <c r="I50526"/>
      <c r="L50526"/>
      <c r="O50526"/>
      <c r="P50526"/>
      <c r="Q50526"/>
      <c r="R50526"/>
    </row>
    <row r="50527" spans="3:18" x14ac:dyDescent="0.2">
      <c r="C50527"/>
      <c r="E50527"/>
      <c r="F50527"/>
      <c r="G50527"/>
      <c r="H50527"/>
      <c r="I50527"/>
      <c r="L50527"/>
      <c r="O50527"/>
      <c r="P50527"/>
      <c r="Q50527"/>
      <c r="R50527"/>
    </row>
    <row r="50528" spans="3:18" x14ac:dyDescent="0.2">
      <c r="C50528"/>
      <c r="E50528"/>
      <c r="F50528"/>
      <c r="G50528"/>
      <c r="H50528"/>
      <c r="I50528"/>
      <c r="L50528"/>
      <c r="O50528"/>
      <c r="P50528"/>
      <c r="Q50528"/>
      <c r="R50528"/>
    </row>
    <row r="50529" spans="3:18" x14ac:dyDescent="0.2">
      <c r="C50529"/>
      <c r="E50529"/>
      <c r="F50529"/>
      <c r="G50529"/>
      <c r="H50529"/>
      <c r="I50529"/>
      <c r="L50529"/>
      <c r="O50529"/>
      <c r="P50529"/>
      <c r="Q50529"/>
      <c r="R50529"/>
    </row>
    <row r="50530" spans="3:18" x14ac:dyDescent="0.2">
      <c r="C50530"/>
      <c r="E50530"/>
      <c r="F50530"/>
      <c r="G50530"/>
      <c r="H50530"/>
      <c r="I50530"/>
      <c r="L50530"/>
      <c r="O50530"/>
      <c r="P50530"/>
      <c r="Q50530"/>
      <c r="R50530"/>
    </row>
    <row r="50531" spans="3:18" x14ac:dyDescent="0.2">
      <c r="C50531"/>
      <c r="E50531"/>
      <c r="F50531"/>
      <c r="G50531"/>
      <c r="H50531"/>
      <c r="I50531"/>
      <c r="L50531"/>
      <c r="O50531"/>
      <c r="P50531"/>
      <c r="Q50531"/>
      <c r="R50531"/>
    </row>
    <row r="50532" spans="3:18" x14ac:dyDescent="0.2">
      <c r="C50532"/>
      <c r="E50532"/>
      <c r="F50532"/>
      <c r="G50532"/>
      <c r="H50532"/>
      <c r="I50532"/>
      <c r="L50532"/>
      <c r="O50532"/>
      <c r="P50532"/>
      <c r="Q50532"/>
      <c r="R50532"/>
    </row>
    <row r="50533" spans="3:18" x14ac:dyDescent="0.2">
      <c r="C50533"/>
      <c r="E50533"/>
      <c r="F50533"/>
      <c r="G50533"/>
      <c r="H50533"/>
      <c r="I50533"/>
      <c r="L50533"/>
      <c r="O50533"/>
      <c r="P50533"/>
      <c r="Q50533"/>
      <c r="R50533"/>
    </row>
    <row r="50534" spans="3:18" x14ac:dyDescent="0.2">
      <c r="C50534"/>
      <c r="E50534"/>
      <c r="F50534"/>
      <c r="G50534"/>
      <c r="H50534"/>
      <c r="I50534"/>
      <c r="L50534"/>
      <c r="O50534"/>
      <c r="P50534"/>
      <c r="Q50534"/>
      <c r="R50534"/>
    </row>
    <row r="50535" spans="3:18" x14ac:dyDescent="0.2">
      <c r="C50535"/>
      <c r="E50535"/>
      <c r="F50535"/>
      <c r="G50535"/>
      <c r="H50535"/>
      <c r="I50535"/>
      <c r="L50535"/>
      <c r="O50535"/>
      <c r="P50535"/>
      <c r="Q50535"/>
      <c r="R50535"/>
    </row>
    <row r="50536" spans="3:18" x14ac:dyDescent="0.2">
      <c r="C50536"/>
      <c r="E50536"/>
      <c r="F50536"/>
      <c r="G50536"/>
      <c r="H50536"/>
      <c r="I50536"/>
      <c r="L50536"/>
      <c r="O50536"/>
      <c r="P50536"/>
      <c r="Q50536"/>
      <c r="R50536"/>
    </row>
    <row r="50537" spans="3:18" x14ac:dyDescent="0.2">
      <c r="C50537"/>
      <c r="E50537"/>
      <c r="F50537"/>
      <c r="G50537"/>
      <c r="H50537"/>
      <c r="I50537"/>
      <c r="L50537"/>
      <c r="O50537"/>
      <c r="P50537"/>
      <c r="Q50537"/>
      <c r="R50537"/>
    </row>
    <row r="50538" spans="3:18" x14ac:dyDescent="0.2">
      <c r="C50538"/>
      <c r="E50538"/>
      <c r="F50538"/>
      <c r="G50538"/>
      <c r="H50538"/>
      <c r="I50538"/>
      <c r="L50538"/>
      <c r="O50538"/>
      <c r="P50538"/>
      <c r="Q50538"/>
      <c r="R50538"/>
    </row>
    <row r="50539" spans="3:18" x14ac:dyDescent="0.2">
      <c r="C50539"/>
      <c r="E50539"/>
      <c r="F50539"/>
      <c r="G50539"/>
      <c r="H50539"/>
      <c r="I50539"/>
      <c r="L50539"/>
      <c r="O50539"/>
      <c r="P50539"/>
      <c r="Q50539"/>
      <c r="R50539"/>
    </row>
    <row r="50540" spans="3:18" x14ac:dyDescent="0.2">
      <c r="C50540"/>
      <c r="E50540"/>
      <c r="F50540"/>
      <c r="G50540"/>
      <c r="H50540"/>
      <c r="I50540"/>
      <c r="L50540"/>
      <c r="O50540"/>
      <c r="P50540"/>
      <c r="Q50540"/>
      <c r="R50540"/>
    </row>
    <row r="50541" spans="3:18" x14ac:dyDescent="0.2">
      <c r="C50541"/>
      <c r="E50541"/>
      <c r="F50541"/>
      <c r="G50541"/>
      <c r="H50541"/>
      <c r="I50541"/>
      <c r="L50541"/>
      <c r="O50541"/>
      <c r="P50541"/>
      <c r="Q50541"/>
      <c r="R50541"/>
    </row>
    <row r="50542" spans="3:18" x14ac:dyDescent="0.2">
      <c r="C50542"/>
      <c r="E50542"/>
      <c r="F50542"/>
      <c r="G50542"/>
      <c r="H50542"/>
      <c r="I50542"/>
      <c r="L50542"/>
      <c r="O50542"/>
      <c r="P50542"/>
      <c r="Q50542"/>
      <c r="R50542"/>
    </row>
    <row r="50543" spans="3:18" x14ac:dyDescent="0.2">
      <c r="C50543"/>
      <c r="E50543"/>
      <c r="F50543"/>
      <c r="G50543"/>
      <c r="H50543"/>
      <c r="I50543"/>
      <c r="L50543"/>
      <c r="O50543"/>
      <c r="P50543"/>
      <c r="Q50543"/>
      <c r="R50543"/>
    </row>
    <row r="50544" spans="3:18" x14ac:dyDescent="0.2">
      <c r="C50544"/>
      <c r="E50544"/>
      <c r="F50544"/>
      <c r="G50544"/>
      <c r="H50544"/>
      <c r="I50544"/>
      <c r="L50544"/>
      <c r="O50544"/>
      <c r="P50544"/>
      <c r="Q50544"/>
      <c r="R50544"/>
    </row>
    <row r="50545" spans="3:18" x14ac:dyDescent="0.2">
      <c r="C50545"/>
      <c r="E50545"/>
      <c r="F50545"/>
      <c r="G50545"/>
      <c r="H50545"/>
      <c r="I50545"/>
      <c r="L50545"/>
      <c r="O50545"/>
      <c r="P50545"/>
      <c r="Q50545"/>
      <c r="R50545"/>
    </row>
    <row r="50546" spans="3:18" x14ac:dyDescent="0.2">
      <c r="C50546"/>
      <c r="E50546"/>
      <c r="F50546"/>
      <c r="G50546"/>
      <c r="H50546"/>
      <c r="I50546"/>
      <c r="L50546"/>
      <c r="O50546"/>
      <c r="P50546"/>
      <c r="Q50546"/>
      <c r="R50546"/>
    </row>
    <row r="50547" spans="3:18" x14ac:dyDescent="0.2">
      <c r="C50547"/>
      <c r="E50547"/>
      <c r="F50547"/>
      <c r="G50547"/>
      <c r="H50547"/>
      <c r="I50547"/>
      <c r="L50547"/>
      <c r="O50547"/>
      <c r="P50547"/>
      <c r="Q50547"/>
      <c r="R50547"/>
    </row>
    <row r="50548" spans="3:18" x14ac:dyDescent="0.2">
      <c r="C50548"/>
      <c r="E50548"/>
      <c r="F50548"/>
      <c r="G50548"/>
      <c r="H50548"/>
      <c r="I50548"/>
      <c r="L50548"/>
      <c r="O50548"/>
      <c r="P50548"/>
      <c r="Q50548"/>
      <c r="R50548"/>
    </row>
    <row r="50549" spans="3:18" x14ac:dyDescent="0.2">
      <c r="C50549"/>
      <c r="E50549"/>
      <c r="F50549"/>
      <c r="G50549"/>
      <c r="H50549"/>
      <c r="I50549"/>
      <c r="L50549"/>
      <c r="O50549"/>
      <c r="P50549"/>
      <c r="Q50549"/>
      <c r="R50549"/>
    </row>
    <row r="50550" spans="3:18" x14ac:dyDescent="0.2">
      <c r="C50550"/>
      <c r="E50550"/>
      <c r="F50550"/>
      <c r="G50550"/>
      <c r="H50550"/>
      <c r="I50550"/>
      <c r="L50550"/>
      <c r="O50550"/>
      <c r="P50550"/>
      <c r="Q50550"/>
      <c r="R50550"/>
    </row>
    <row r="50551" spans="3:18" x14ac:dyDescent="0.2">
      <c r="C50551"/>
      <c r="E50551"/>
      <c r="F50551"/>
      <c r="G50551"/>
      <c r="H50551"/>
      <c r="I50551"/>
      <c r="L50551"/>
      <c r="O50551"/>
      <c r="P50551"/>
      <c r="Q50551"/>
      <c r="R50551"/>
    </row>
    <row r="50552" spans="3:18" x14ac:dyDescent="0.2">
      <c r="C50552"/>
      <c r="E50552"/>
      <c r="F50552"/>
      <c r="G50552"/>
      <c r="H50552"/>
      <c r="I50552"/>
      <c r="L50552"/>
      <c r="O50552"/>
      <c r="P50552"/>
      <c r="Q50552"/>
      <c r="R50552"/>
    </row>
    <row r="50553" spans="3:18" x14ac:dyDescent="0.2">
      <c r="C50553"/>
      <c r="E50553"/>
      <c r="F50553"/>
      <c r="G50553"/>
      <c r="H50553"/>
      <c r="I50553"/>
      <c r="L50553"/>
      <c r="O50553"/>
      <c r="P50553"/>
      <c r="Q50553"/>
      <c r="R50553"/>
    </row>
    <row r="50554" spans="3:18" x14ac:dyDescent="0.2">
      <c r="C50554"/>
      <c r="E50554"/>
      <c r="F50554"/>
      <c r="G50554"/>
      <c r="H50554"/>
      <c r="I50554"/>
      <c r="L50554"/>
      <c r="O50554"/>
      <c r="P50554"/>
      <c r="Q50554"/>
      <c r="R50554"/>
    </row>
    <row r="50555" spans="3:18" x14ac:dyDescent="0.2">
      <c r="C50555"/>
      <c r="E50555"/>
      <c r="F50555"/>
      <c r="G50555"/>
      <c r="H50555"/>
      <c r="I50555"/>
      <c r="L50555"/>
      <c r="O50555"/>
      <c r="P50555"/>
      <c r="Q50555"/>
      <c r="R50555"/>
    </row>
    <row r="50556" spans="3:18" x14ac:dyDescent="0.2">
      <c r="C50556"/>
      <c r="E50556"/>
      <c r="F50556"/>
      <c r="G50556"/>
      <c r="H50556"/>
      <c r="I50556"/>
      <c r="L50556"/>
      <c r="O50556"/>
      <c r="P50556"/>
      <c r="Q50556"/>
      <c r="R50556"/>
    </row>
    <row r="50557" spans="3:18" x14ac:dyDescent="0.2">
      <c r="C50557"/>
      <c r="E50557"/>
      <c r="F50557"/>
      <c r="G50557"/>
      <c r="H50557"/>
      <c r="I50557"/>
      <c r="L50557"/>
      <c r="O50557"/>
      <c r="P50557"/>
      <c r="Q50557"/>
      <c r="R50557"/>
    </row>
    <row r="50558" spans="3:18" x14ac:dyDescent="0.2">
      <c r="C50558"/>
      <c r="E50558"/>
      <c r="F50558"/>
      <c r="G50558"/>
      <c r="H50558"/>
      <c r="I50558"/>
      <c r="L50558"/>
      <c r="O50558"/>
      <c r="P50558"/>
      <c r="Q50558"/>
      <c r="R50558"/>
    </row>
    <row r="50559" spans="3:18" x14ac:dyDescent="0.2">
      <c r="C50559"/>
      <c r="E50559"/>
      <c r="F50559"/>
      <c r="G50559"/>
      <c r="H50559"/>
      <c r="I50559"/>
      <c r="L50559"/>
      <c r="O50559"/>
      <c r="P50559"/>
      <c r="Q50559"/>
      <c r="R50559"/>
    </row>
    <row r="50560" spans="3:18" x14ac:dyDescent="0.2">
      <c r="C50560"/>
      <c r="E50560"/>
      <c r="F50560"/>
      <c r="G50560"/>
      <c r="H50560"/>
      <c r="I50560"/>
      <c r="L50560"/>
      <c r="O50560"/>
      <c r="P50560"/>
      <c r="Q50560"/>
      <c r="R50560"/>
    </row>
    <row r="50561" spans="3:18" x14ac:dyDescent="0.2">
      <c r="C50561"/>
      <c r="E50561"/>
      <c r="F50561"/>
      <c r="G50561"/>
      <c r="H50561"/>
      <c r="I50561"/>
      <c r="L50561"/>
      <c r="O50561"/>
      <c r="P50561"/>
      <c r="Q50561"/>
      <c r="R50561"/>
    </row>
    <row r="50562" spans="3:18" x14ac:dyDescent="0.2">
      <c r="C50562"/>
      <c r="E50562"/>
      <c r="F50562"/>
      <c r="G50562"/>
      <c r="H50562"/>
      <c r="I50562"/>
      <c r="L50562"/>
      <c r="O50562"/>
      <c r="P50562"/>
      <c r="Q50562"/>
      <c r="R50562"/>
    </row>
    <row r="50563" spans="3:18" x14ac:dyDescent="0.2">
      <c r="C50563"/>
      <c r="E50563"/>
      <c r="F50563"/>
      <c r="G50563"/>
      <c r="H50563"/>
      <c r="I50563"/>
      <c r="L50563"/>
      <c r="O50563"/>
      <c r="P50563"/>
      <c r="Q50563"/>
      <c r="R50563"/>
    </row>
    <row r="50564" spans="3:18" x14ac:dyDescent="0.2">
      <c r="C50564"/>
      <c r="E50564"/>
      <c r="F50564"/>
      <c r="G50564"/>
      <c r="H50564"/>
      <c r="I50564"/>
      <c r="L50564"/>
      <c r="O50564"/>
      <c r="P50564"/>
      <c r="Q50564"/>
      <c r="R50564"/>
    </row>
    <row r="50565" spans="3:18" x14ac:dyDescent="0.2">
      <c r="C50565"/>
      <c r="E50565"/>
      <c r="F50565"/>
      <c r="G50565"/>
      <c r="H50565"/>
      <c r="I50565"/>
      <c r="L50565"/>
      <c r="O50565"/>
      <c r="P50565"/>
      <c r="Q50565"/>
      <c r="R50565"/>
    </row>
    <row r="50566" spans="3:18" x14ac:dyDescent="0.2">
      <c r="C50566"/>
      <c r="E50566"/>
      <c r="F50566"/>
      <c r="G50566"/>
      <c r="H50566"/>
      <c r="I50566"/>
      <c r="L50566"/>
      <c r="O50566"/>
      <c r="P50566"/>
      <c r="Q50566"/>
      <c r="R50566"/>
    </row>
    <row r="50567" spans="3:18" x14ac:dyDescent="0.2">
      <c r="C50567"/>
      <c r="E50567"/>
      <c r="F50567"/>
      <c r="G50567"/>
      <c r="H50567"/>
      <c r="I50567"/>
      <c r="L50567"/>
      <c r="O50567"/>
      <c r="P50567"/>
      <c r="Q50567"/>
      <c r="R50567"/>
    </row>
    <row r="50568" spans="3:18" x14ac:dyDescent="0.2">
      <c r="C50568"/>
      <c r="E50568"/>
      <c r="F50568"/>
      <c r="G50568"/>
      <c r="H50568"/>
      <c r="I50568"/>
      <c r="L50568"/>
      <c r="O50568"/>
      <c r="P50568"/>
      <c r="Q50568"/>
      <c r="R50568"/>
    </row>
    <row r="50569" spans="3:18" x14ac:dyDescent="0.2">
      <c r="C50569"/>
      <c r="E50569"/>
      <c r="F50569"/>
      <c r="G50569"/>
      <c r="H50569"/>
      <c r="I50569"/>
      <c r="L50569"/>
      <c r="O50569"/>
      <c r="P50569"/>
      <c r="Q50569"/>
      <c r="R50569"/>
    </row>
    <row r="50570" spans="3:18" x14ac:dyDescent="0.2">
      <c r="C50570"/>
      <c r="E50570"/>
      <c r="F50570"/>
      <c r="G50570"/>
      <c r="H50570"/>
      <c r="I50570"/>
      <c r="L50570"/>
      <c r="O50570"/>
      <c r="P50570"/>
      <c r="Q50570"/>
      <c r="R50570"/>
    </row>
    <row r="50571" spans="3:18" x14ac:dyDescent="0.2">
      <c r="C50571"/>
      <c r="E50571"/>
      <c r="F50571"/>
      <c r="G50571"/>
      <c r="H50571"/>
      <c r="I50571"/>
      <c r="L50571"/>
      <c r="O50571"/>
      <c r="P50571"/>
      <c r="Q50571"/>
      <c r="R50571"/>
    </row>
    <row r="50572" spans="3:18" x14ac:dyDescent="0.2">
      <c r="C50572"/>
      <c r="E50572"/>
      <c r="F50572"/>
      <c r="G50572"/>
      <c r="H50572"/>
      <c r="I50572"/>
      <c r="L50572"/>
      <c r="O50572"/>
      <c r="P50572"/>
      <c r="Q50572"/>
      <c r="R50572"/>
    </row>
    <row r="50573" spans="3:18" x14ac:dyDescent="0.2">
      <c r="C50573"/>
      <c r="E50573"/>
      <c r="F50573"/>
      <c r="G50573"/>
      <c r="H50573"/>
      <c r="I50573"/>
      <c r="L50573"/>
      <c r="O50573"/>
      <c r="P50573"/>
      <c r="Q50573"/>
      <c r="R50573"/>
    </row>
    <row r="50574" spans="3:18" x14ac:dyDescent="0.2">
      <c r="C50574"/>
      <c r="E50574"/>
      <c r="F50574"/>
      <c r="G50574"/>
      <c r="H50574"/>
      <c r="I50574"/>
      <c r="L50574"/>
      <c r="O50574"/>
      <c r="P50574"/>
      <c r="Q50574"/>
      <c r="R50574"/>
    </row>
    <row r="50575" spans="3:18" x14ac:dyDescent="0.2">
      <c r="C50575"/>
      <c r="E50575"/>
      <c r="F50575"/>
      <c r="G50575"/>
      <c r="H50575"/>
      <c r="I50575"/>
      <c r="L50575"/>
      <c r="O50575"/>
      <c r="P50575"/>
      <c r="Q50575"/>
      <c r="R50575"/>
    </row>
    <row r="50576" spans="3:18" x14ac:dyDescent="0.2">
      <c r="C50576"/>
      <c r="E50576"/>
      <c r="F50576"/>
      <c r="G50576"/>
      <c r="H50576"/>
      <c r="I50576"/>
      <c r="L50576"/>
      <c r="O50576"/>
      <c r="P50576"/>
      <c r="Q50576"/>
      <c r="R50576"/>
    </row>
    <row r="50577" spans="3:18" x14ac:dyDescent="0.2">
      <c r="C50577"/>
      <c r="E50577"/>
      <c r="F50577"/>
      <c r="G50577"/>
      <c r="H50577"/>
      <c r="I50577"/>
      <c r="L50577"/>
      <c r="O50577"/>
      <c r="P50577"/>
      <c r="Q50577"/>
      <c r="R50577"/>
    </row>
    <row r="50578" spans="3:18" x14ac:dyDescent="0.2">
      <c r="C50578"/>
      <c r="E50578"/>
      <c r="F50578"/>
      <c r="G50578"/>
      <c r="H50578"/>
      <c r="I50578"/>
      <c r="L50578"/>
      <c r="O50578"/>
      <c r="P50578"/>
      <c r="Q50578"/>
      <c r="R50578"/>
    </row>
    <row r="50579" spans="3:18" x14ac:dyDescent="0.2">
      <c r="C50579"/>
      <c r="E50579"/>
      <c r="F50579"/>
      <c r="G50579"/>
      <c r="H50579"/>
      <c r="I50579"/>
      <c r="L50579"/>
      <c r="O50579"/>
      <c r="P50579"/>
      <c r="Q50579"/>
      <c r="R50579"/>
    </row>
    <row r="50580" spans="3:18" x14ac:dyDescent="0.2">
      <c r="C50580"/>
      <c r="E50580"/>
      <c r="F50580"/>
      <c r="G50580"/>
      <c r="H50580"/>
      <c r="I50580"/>
      <c r="L50580"/>
      <c r="O50580"/>
      <c r="P50580"/>
      <c r="Q50580"/>
      <c r="R50580"/>
    </row>
    <row r="50581" spans="3:18" x14ac:dyDescent="0.2">
      <c r="C50581"/>
      <c r="E50581"/>
      <c r="F50581"/>
      <c r="G50581"/>
      <c r="H50581"/>
      <c r="I50581"/>
      <c r="L50581"/>
      <c r="O50581"/>
      <c r="P50581"/>
      <c r="Q50581"/>
      <c r="R50581"/>
    </row>
    <row r="50582" spans="3:18" x14ac:dyDescent="0.2">
      <c r="C50582"/>
      <c r="E50582"/>
      <c r="F50582"/>
      <c r="G50582"/>
      <c r="H50582"/>
      <c r="I50582"/>
      <c r="L50582"/>
      <c r="O50582"/>
      <c r="P50582"/>
      <c r="Q50582"/>
      <c r="R50582"/>
    </row>
    <row r="50583" spans="3:18" x14ac:dyDescent="0.2">
      <c r="C50583"/>
      <c r="E50583"/>
      <c r="F50583"/>
      <c r="G50583"/>
      <c r="H50583"/>
      <c r="I50583"/>
      <c r="L50583"/>
      <c r="O50583"/>
      <c r="P50583"/>
      <c r="Q50583"/>
      <c r="R50583"/>
    </row>
    <row r="50584" spans="3:18" x14ac:dyDescent="0.2">
      <c r="C50584"/>
      <c r="E50584"/>
      <c r="F50584"/>
      <c r="G50584"/>
      <c r="H50584"/>
      <c r="I50584"/>
      <c r="L50584"/>
      <c r="O50584"/>
      <c r="P50584"/>
      <c r="Q50584"/>
      <c r="R50584"/>
    </row>
    <row r="50585" spans="3:18" x14ac:dyDescent="0.2">
      <c r="C50585"/>
      <c r="E50585"/>
      <c r="F50585"/>
      <c r="G50585"/>
      <c r="H50585"/>
      <c r="I50585"/>
      <c r="L50585"/>
      <c r="O50585"/>
      <c r="P50585"/>
      <c r="Q50585"/>
      <c r="R50585"/>
    </row>
    <row r="50586" spans="3:18" x14ac:dyDescent="0.2">
      <c r="C50586"/>
      <c r="E50586"/>
      <c r="F50586"/>
      <c r="G50586"/>
      <c r="H50586"/>
      <c r="I50586"/>
      <c r="L50586"/>
      <c r="O50586"/>
      <c r="P50586"/>
      <c r="Q50586"/>
      <c r="R50586"/>
    </row>
    <row r="50587" spans="3:18" x14ac:dyDescent="0.2">
      <c r="C50587"/>
      <c r="E50587"/>
      <c r="F50587"/>
      <c r="G50587"/>
      <c r="H50587"/>
      <c r="I50587"/>
      <c r="L50587"/>
      <c r="O50587"/>
      <c r="P50587"/>
      <c r="Q50587"/>
      <c r="R50587"/>
    </row>
    <row r="50588" spans="3:18" x14ac:dyDescent="0.2">
      <c r="C50588"/>
      <c r="E50588"/>
      <c r="F50588"/>
      <c r="G50588"/>
      <c r="H50588"/>
      <c r="I50588"/>
      <c r="L50588"/>
      <c r="O50588"/>
      <c r="P50588"/>
      <c r="Q50588"/>
      <c r="R50588"/>
    </row>
    <row r="50589" spans="3:18" x14ac:dyDescent="0.2">
      <c r="C50589"/>
      <c r="E50589"/>
      <c r="F50589"/>
      <c r="G50589"/>
      <c r="H50589"/>
      <c r="I50589"/>
      <c r="L50589"/>
      <c r="O50589"/>
      <c r="P50589"/>
      <c r="Q50589"/>
      <c r="R50589"/>
    </row>
    <row r="50590" spans="3:18" x14ac:dyDescent="0.2">
      <c r="C50590"/>
      <c r="E50590"/>
      <c r="F50590"/>
      <c r="G50590"/>
      <c r="H50590"/>
      <c r="I50590"/>
      <c r="L50590"/>
      <c r="O50590"/>
      <c r="P50590"/>
      <c r="Q50590"/>
      <c r="R50590"/>
    </row>
  </sheetData>
  <autoFilter ref="A1:AI3"/>
  <mergeCells count="33">
    <mergeCell ref="AD1:AD2"/>
    <mergeCell ref="AA1:AA2"/>
    <mergeCell ref="AF1:AF2"/>
    <mergeCell ref="AH1:AH2"/>
    <mergeCell ref="X1:X2"/>
    <mergeCell ref="Y1:Y2"/>
    <mergeCell ref="AE1:AE2"/>
    <mergeCell ref="AI1:AI2"/>
    <mergeCell ref="AG1:AG2"/>
    <mergeCell ref="A3:E3"/>
    <mergeCell ref="A1:A2"/>
    <mergeCell ref="C1:C2"/>
    <mergeCell ref="E1:E2"/>
    <mergeCell ref="O1:O2"/>
    <mergeCell ref="D1:D2"/>
    <mergeCell ref="J1:J2"/>
    <mergeCell ref="K1:K2"/>
    <mergeCell ref="M1:M2"/>
    <mergeCell ref="N1:N2"/>
    <mergeCell ref="B1:B2"/>
    <mergeCell ref="F2:H2"/>
    <mergeCell ref="P1:P2"/>
    <mergeCell ref="L1:L2"/>
    <mergeCell ref="V1:V2"/>
    <mergeCell ref="AB1:AB2"/>
    <mergeCell ref="AC1:AC2"/>
    <mergeCell ref="S1:S2"/>
    <mergeCell ref="Q1:Q2"/>
    <mergeCell ref="R1:R2"/>
    <mergeCell ref="Z1:Z2"/>
    <mergeCell ref="U1:U2"/>
    <mergeCell ref="T1:T2"/>
    <mergeCell ref="W1:W2"/>
  </mergeCells>
  <phoneticPr fontId="0" type="noConversion"/>
  <conditionalFormatting sqref="C4:D22">
    <cfRule type="containsText" dxfId="6" priority="7" operator="containsText" text="July task">
      <formula>NOT(ISERROR(SEARCH("July task",C4)))</formula>
    </cfRule>
  </conditionalFormatting>
  <conditionalFormatting sqref="C23:D37">
    <cfRule type="containsText" dxfId="5" priority="6" operator="containsText" text="July task">
      <formula>NOT(ISERROR(SEARCH("July task",C23)))</formula>
    </cfRule>
  </conditionalFormatting>
  <conditionalFormatting sqref="C38:D53">
    <cfRule type="containsText" dxfId="4" priority="5" operator="containsText" text="July task">
      <formula>NOT(ISERROR(SEARCH("July task",C38)))</formula>
    </cfRule>
  </conditionalFormatting>
  <conditionalFormatting sqref="C54:D70">
    <cfRule type="containsText" dxfId="3" priority="4" operator="containsText" text="July task">
      <formula>NOT(ISERROR(SEARCH("July task",C54)))</formula>
    </cfRule>
  </conditionalFormatting>
  <conditionalFormatting sqref="C54:D70">
    <cfRule type="containsText" dxfId="2" priority="3" operator="containsText" text="July task">
      <formula>NOT(ISERROR(SEARCH("July task",C54)))</formula>
    </cfRule>
  </conditionalFormatting>
  <conditionalFormatting sqref="C71:D173">
    <cfRule type="containsText" dxfId="1" priority="2" operator="containsText" text="July task">
      <formula>NOT(ISERROR(SEARCH("July task",C71)))</formula>
    </cfRule>
  </conditionalFormatting>
  <conditionalFormatting sqref="C174:D256">
    <cfRule type="containsText" dxfId="0" priority="1" operator="containsText" text="July task">
      <formula>NOT(ISERROR(SEARCH("July task",C174)))</formula>
    </cfRule>
  </conditionalFormatting>
  <dataValidations count="1">
    <dataValidation type="list" allowBlank="1" showInputMessage="1" showErrorMessage="1" sqref="D22 D24:D43 C42:C52 D53:D64 D122:D128 C65:C70 G107 D71:D106 C108:C121 C129 D130:D173 D244:D256 G189 D192:D217 D223:D242 C180 D184:D188">
      <formula1>$V$1:$V$3</formula1>
    </dataValidation>
  </dataValidations>
  <hyperlinks>
    <hyperlink ref="D8" r:id="rId1" location="page=bug/455925&amp;appConfig=eyJhY2lkIjoiMEVCMUZGMUI5MjVFMTM0OThGMkY5NDYzNTAxNDQ4QTMifQ==" display="page=bug/455925&amp;appConfig=eyJhY2lkIjoiMEVCMUZGMUI5MjVFMTM0OThGMkY5NDYzNTAxNDQ4QTMifQ=="/>
    <hyperlink ref="C97" r:id="rId2" location="page=task/547350&amp;appConfig=eyJhY2lkIjoiMkE4OEM0N0I1NDcyM0NBREZEOTk4MDYwREMwN0VBNDIifQ==" display="https://targetprocess.ecorp.cat.com/RestUI/Board.aspx?acid=2A88C47B54723CADFD998060DC07EA42 - page=task/547350&amp;appConfig=eyJhY2lkIjoiMkE4OEM0N0I1NDcyM0NBREZEOTk4MDYwREMwN0VBNDIifQ=="/>
    <hyperlink ref="C127" r:id="rId3" location="page=userstory/546726&amp;appConfig=eyJhY2lkIjoiQzBGMjQxQzlFQ0I4RTZEMEM3QTExNkE5QjIyMjYyOTkifQ==" display="page=userstory/546726&amp;appConfig=eyJhY2lkIjoiQzBGMjQxQzlFQ0I4RTZEMEM3QTExNkE5QjIyMjYyOTkifQ=="/>
    <hyperlink ref="C128" r:id="rId4" location="page=userstory/535576&amp;appConfig=eyJhY2lkIjoiQzBGMjQxQzlFQ0I4RTZEMEM3QTExNkE5QjIyMjYyOTkifQ==" display="https://targetprocess.ecorp.cat.com/RestUI/Board.aspx?acid=5D6AC326B4D272C23E446C28586BAF51 - page=userstory/535576&amp;appConfig=eyJhY2lkIjoiQzBGMjQxQzlFQ0I4RTZEMEM3QTExNkE5QjIyMjYyOTkifQ=="/>
  </hyperlinks>
  <pageMargins left="0.75" right="0.75" top="1" bottom="1" header="0.5" footer="0.5"/>
  <pageSetup orientation="portrait" r:id="rId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>
      <selection activeCell="D35" sqref="D35"/>
    </sheetView>
  </sheetViews>
  <sheetFormatPr defaultRowHeight="15" x14ac:dyDescent="0.2"/>
  <cols>
    <col min="1" max="1" width="4.77734375" style="119" customWidth="1"/>
    <col min="2" max="2" width="20.109375" style="119" customWidth="1"/>
    <col min="3" max="11" width="8.88671875" style="119"/>
    <col min="13" max="16384" width="8.88671875" style="119"/>
  </cols>
  <sheetData>
    <row r="1" spans="1:10" customFormat="1" x14ac:dyDescent="0.2">
      <c r="A1" s="127" t="s">
        <v>20</v>
      </c>
      <c r="B1" s="127" t="s">
        <v>107</v>
      </c>
      <c r="C1" s="127" t="s">
        <v>62</v>
      </c>
      <c r="D1" s="127" t="s">
        <v>63</v>
      </c>
      <c r="E1" s="127" t="s">
        <v>64</v>
      </c>
      <c r="F1" s="127" t="s">
        <v>78</v>
      </c>
      <c r="G1" s="127" t="s">
        <v>79</v>
      </c>
      <c r="H1" s="127" t="s">
        <v>81</v>
      </c>
      <c r="J1" s="127" t="s">
        <v>113</v>
      </c>
    </row>
    <row r="2" spans="1:10" x14ac:dyDescent="0.2">
      <c r="A2" s="125">
        <v>1</v>
      </c>
      <c r="B2" s="125" t="s">
        <v>119</v>
      </c>
      <c r="C2" s="126" t="s">
        <v>108</v>
      </c>
      <c r="D2" s="126" t="s">
        <v>108</v>
      </c>
      <c r="E2" s="126" t="s">
        <v>108</v>
      </c>
      <c r="F2" s="126" t="s">
        <v>108</v>
      </c>
      <c r="G2" s="126" t="s">
        <v>108</v>
      </c>
      <c r="H2" s="126" t="s">
        <v>108</v>
      </c>
      <c r="I2" s="144"/>
      <c r="J2" s="126"/>
    </row>
    <row r="3" spans="1:10" x14ac:dyDescent="0.2">
      <c r="A3" s="125">
        <v>2</v>
      </c>
      <c r="B3" s="125" t="s">
        <v>109</v>
      </c>
      <c r="C3" s="126" t="s">
        <v>108</v>
      </c>
      <c r="D3" s="126" t="s">
        <v>108</v>
      </c>
      <c r="E3" s="126" t="s">
        <v>108</v>
      </c>
      <c r="F3" s="126" t="s">
        <v>108</v>
      </c>
      <c r="G3" s="126" t="s">
        <v>108</v>
      </c>
      <c r="H3" s="126" t="s">
        <v>108</v>
      </c>
      <c r="I3" s="144"/>
      <c r="J3" s="126"/>
    </row>
    <row r="4" spans="1:10" x14ac:dyDescent="0.2">
      <c r="A4" s="125">
        <v>3</v>
      </c>
      <c r="B4" s="125" t="s">
        <v>110</v>
      </c>
      <c r="C4" s="126" t="s">
        <v>108</v>
      </c>
      <c r="D4" s="126" t="s">
        <v>108</v>
      </c>
      <c r="E4" s="126" t="s">
        <v>151</v>
      </c>
      <c r="F4" s="126" t="s">
        <v>151</v>
      </c>
      <c r="G4" s="126" t="s">
        <v>151</v>
      </c>
      <c r="H4" s="126" t="s">
        <v>151</v>
      </c>
      <c r="I4" s="144"/>
      <c r="J4" s="128">
        <v>42788</v>
      </c>
    </row>
    <row r="5" spans="1:10" x14ac:dyDescent="0.2">
      <c r="A5" s="125">
        <v>4</v>
      </c>
      <c r="B5" s="125" t="s">
        <v>111</v>
      </c>
      <c r="C5" s="126" t="s">
        <v>108</v>
      </c>
      <c r="D5" s="126" t="s">
        <v>108</v>
      </c>
      <c r="E5" s="126" t="s">
        <v>108</v>
      </c>
      <c r="F5" s="126" t="s">
        <v>108</v>
      </c>
      <c r="G5" s="126" t="s">
        <v>108</v>
      </c>
      <c r="H5" s="126" t="s">
        <v>108</v>
      </c>
      <c r="I5" s="144"/>
      <c r="J5" s="126"/>
    </row>
    <row r="6" spans="1:10" x14ac:dyDescent="0.2">
      <c r="A6" s="125">
        <v>5</v>
      </c>
      <c r="B6" s="125" t="s">
        <v>112</v>
      </c>
      <c r="C6" s="126" t="s">
        <v>108</v>
      </c>
      <c r="D6" s="126" t="s">
        <v>108</v>
      </c>
      <c r="E6" s="126" t="s">
        <v>108</v>
      </c>
      <c r="F6" s="126" t="s">
        <v>108</v>
      </c>
      <c r="G6" s="126" t="s">
        <v>108</v>
      </c>
      <c r="H6" s="126" t="s">
        <v>108</v>
      </c>
      <c r="I6" s="144"/>
      <c r="J6" s="128"/>
    </row>
    <row r="7" spans="1:10" x14ac:dyDescent="0.2">
      <c r="A7" s="125">
        <v>6</v>
      </c>
      <c r="B7" s="125" t="s">
        <v>122</v>
      </c>
      <c r="C7" s="126" t="s">
        <v>108</v>
      </c>
      <c r="D7" s="126" t="s">
        <v>108</v>
      </c>
      <c r="E7" s="126" t="s">
        <v>108</v>
      </c>
      <c r="F7" s="126" t="s">
        <v>108</v>
      </c>
      <c r="G7" s="126" t="s">
        <v>108</v>
      </c>
      <c r="H7" s="126" t="s">
        <v>108</v>
      </c>
      <c r="I7" s="144"/>
      <c r="J7" s="126"/>
    </row>
    <row r="8" spans="1:10" x14ac:dyDescent="0.2">
      <c r="A8" s="125">
        <v>7</v>
      </c>
      <c r="B8" s="125" t="s">
        <v>123</v>
      </c>
      <c r="C8" s="126" t="s">
        <v>108</v>
      </c>
      <c r="D8" s="126" t="s">
        <v>108</v>
      </c>
      <c r="E8" s="126" t="s">
        <v>108</v>
      </c>
      <c r="F8" s="126" t="s">
        <v>108</v>
      </c>
      <c r="G8" s="126" t="s">
        <v>108</v>
      </c>
      <c r="H8" s="126" t="s">
        <v>108</v>
      </c>
      <c r="I8" s="144"/>
      <c r="J8" s="126"/>
    </row>
    <row r="9" spans="1:10" x14ac:dyDescent="0.2">
      <c r="A9" s="125">
        <v>8</v>
      </c>
      <c r="B9" s="125" t="s">
        <v>120</v>
      </c>
      <c r="C9" s="126" t="s">
        <v>108</v>
      </c>
      <c r="D9" s="126" t="s">
        <v>108</v>
      </c>
      <c r="E9" s="126" t="s">
        <v>108</v>
      </c>
      <c r="F9" s="126" t="s">
        <v>108</v>
      </c>
      <c r="G9" s="126" t="s">
        <v>108</v>
      </c>
      <c r="H9" s="126" t="s">
        <v>108</v>
      </c>
      <c r="I9" s="144"/>
      <c r="J9" s="126"/>
    </row>
    <row r="10" spans="1:10" x14ac:dyDescent="0.2">
      <c r="A10" s="125">
        <v>9</v>
      </c>
      <c r="B10" s="125" t="s">
        <v>187</v>
      </c>
      <c r="C10" s="126" t="s">
        <v>108</v>
      </c>
      <c r="D10" s="126" t="s">
        <v>108</v>
      </c>
      <c r="E10" s="126" t="s">
        <v>108</v>
      </c>
      <c r="F10" s="126" t="s">
        <v>108</v>
      </c>
      <c r="G10" s="126" t="s">
        <v>108</v>
      </c>
      <c r="H10" s="126" t="s">
        <v>108</v>
      </c>
      <c r="I10" s="144"/>
      <c r="J10" s="126"/>
    </row>
    <row r="11" spans="1:10" x14ac:dyDescent="0.2">
      <c r="A11" s="125">
        <v>10</v>
      </c>
      <c r="B11" s="125" t="s">
        <v>190</v>
      </c>
      <c r="C11" s="126" t="s">
        <v>151</v>
      </c>
      <c r="D11" s="126" t="s">
        <v>151</v>
      </c>
      <c r="E11" s="126" t="s">
        <v>151</v>
      </c>
      <c r="F11" s="126" t="s">
        <v>151</v>
      </c>
      <c r="G11" s="126" t="s">
        <v>108</v>
      </c>
      <c r="H11" s="126" t="s">
        <v>108</v>
      </c>
      <c r="I11" s="144"/>
      <c r="J11" s="126"/>
    </row>
    <row r="12" spans="1:10" x14ac:dyDescent="0.2">
      <c r="A12" s="125">
        <v>11</v>
      </c>
      <c r="B12" s="125" t="s">
        <v>191</v>
      </c>
      <c r="C12" s="126" t="s">
        <v>151</v>
      </c>
      <c r="D12" s="126" t="s">
        <v>151</v>
      </c>
      <c r="E12" s="126" t="s">
        <v>151</v>
      </c>
      <c r="F12" s="126" t="s">
        <v>151</v>
      </c>
      <c r="G12" s="126" t="s">
        <v>108</v>
      </c>
      <c r="H12" s="126" t="s">
        <v>108</v>
      </c>
      <c r="I12" s="144"/>
      <c r="J12" s="126"/>
    </row>
    <row r="13" spans="1:10" x14ac:dyDescent="0.2">
      <c r="A13" s="125">
        <v>12</v>
      </c>
      <c r="B13" s="125" t="s">
        <v>189</v>
      </c>
      <c r="C13" s="126" t="s">
        <v>151</v>
      </c>
      <c r="D13" s="126" t="s">
        <v>151</v>
      </c>
      <c r="E13" s="126" t="s">
        <v>108</v>
      </c>
      <c r="F13" s="126" t="s">
        <v>108</v>
      </c>
      <c r="G13" s="126" t="s">
        <v>108</v>
      </c>
      <c r="H13" s="126" t="s">
        <v>108</v>
      </c>
      <c r="I13" s="144"/>
      <c r="J13" s="126"/>
    </row>
    <row r="14" spans="1:10" ht="25.5" x14ac:dyDescent="0.2">
      <c r="A14" s="125">
        <v>13</v>
      </c>
      <c r="B14" s="125" t="s">
        <v>192</v>
      </c>
      <c r="C14" s="126" t="s">
        <v>108</v>
      </c>
      <c r="D14" s="126" t="s">
        <v>108</v>
      </c>
      <c r="E14" s="126" t="s">
        <v>108</v>
      </c>
      <c r="F14" s="126" t="s">
        <v>108</v>
      </c>
      <c r="G14" s="126" t="s">
        <v>108</v>
      </c>
      <c r="H14" s="126" t="s">
        <v>108</v>
      </c>
      <c r="I14" s="144"/>
      <c r="J14" s="126"/>
    </row>
    <row r="15" spans="1:10" x14ac:dyDescent="0.2">
      <c r="A15" s="125">
        <v>14</v>
      </c>
      <c r="B15" s="125" t="s">
        <v>156</v>
      </c>
      <c r="C15" s="126" t="s">
        <v>108</v>
      </c>
      <c r="D15" s="126" t="s">
        <v>108</v>
      </c>
      <c r="E15" s="126" t="s">
        <v>108</v>
      </c>
      <c r="F15" s="126" t="s">
        <v>108</v>
      </c>
      <c r="G15" s="126" t="s">
        <v>108</v>
      </c>
      <c r="H15" s="126" t="s">
        <v>108</v>
      </c>
      <c r="I15" s="144"/>
      <c r="J15" s="126"/>
    </row>
    <row r="31" spans="2:3" ht="25.5" x14ac:dyDescent="0.2">
      <c r="B31" s="139" t="s">
        <v>155</v>
      </c>
      <c r="C31" s="20">
        <v>11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3:AC37"/>
  <sheetViews>
    <sheetView workbookViewId="0">
      <selection activeCell="D35" sqref="D35"/>
    </sheetView>
  </sheetViews>
  <sheetFormatPr defaultRowHeight="15" x14ac:dyDescent="0.2"/>
  <cols>
    <col min="1" max="1" width="22.88671875" customWidth="1"/>
    <col min="3" max="3" width="15.33203125" customWidth="1"/>
    <col min="4" max="4" width="15.44140625" customWidth="1"/>
  </cols>
  <sheetData>
    <row r="3" spans="1:6" ht="15.75" x14ac:dyDescent="0.25">
      <c r="A3" s="2" t="s">
        <v>28</v>
      </c>
    </row>
    <row r="4" spans="1:6" x14ac:dyDescent="0.2">
      <c r="A4" s="3" t="s">
        <v>29</v>
      </c>
    </row>
    <row r="6" spans="1:6" ht="15.75" thickBot="1" x14ac:dyDescent="0.25"/>
    <row r="7" spans="1:6" x14ac:dyDescent="0.2">
      <c r="A7" s="15" t="s">
        <v>33</v>
      </c>
      <c r="B7" s="5"/>
      <c r="C7" s="5"/>
      <c r="D7" s="5"/>
      <c r="E7" s="6"/>
    </row>
    <row r="8" spans="1:6" x14ac:dyDescent="0.2">
      <c r="A8" s="7" t="s">
        <v>30</v>
      </c>
      <c r="B8" s="8"/>
      <c r="C8" s="8"/>
      <c r="D8" s="8"/>
      <c r="E8" s="9"/>
    </row>
    <row r="9" spans="1:6" x14ac:dyDescent="0.2">
      <c r="A9" s="7" t="s">
        <v>31</v>
      </c>
      <c r="B9" s="8"/>
      <c r="C9" s="8"/>
      <c r="D9" s="8"/>
      <c r="E9" s="9"/>
    </row>
    <row r="10" spans="1:6" ht="15.75" thickBot="1" x14ac:dyDescent="0.25">
      <c r="A10" s="10"/>
      <c r="B10" s="11"/>
      <c r="C10" s="11"/>
      <c r="D10" s="12" t="s">
        <v>32</v>
      </c>
      <c r="E10" s="13"/>
    </row>
    <row r="11" spans="1:6" ht="15.75" thickBot="1" x14ac:dyDescent="0.25">
      <c r="A11" s="4"/>
    </row>
    <row r="12" spans="1:6" ht="15.75" x14ac:dyDescent="0.25">
      <c r="A12" s="35" t="s">
        <v>46</v>
      </c>
      <c r="B12" s="5"/>
      <c r="C12" s="5"/>
      <c r="D12" s="5"/>
      <c r="E12" s="5"/>
      <c r="F12" s="6"/>
    </row>
    <row r="13" spans="1:6" x14ac:dyDescent="0.2">
      <c r="A13" s="37"/>
      <c r="B13" s="8"/>
      <c r="C13" s="8"/>
      <c r="D13" s="8"/>
      <c r="E13" s="8"/>
      <c r="F13" s="9"/>
    </row>
    <row r="14" spans="1:6" x14ac:dyDescent="0.2">
      <c r="A14" s="176" t="s">
        <v>47</v>
      </c>
      <c r="B14" s="177"/>
      <c r="C14" s="177"/>
      <c r="D14" s="177"/>
      <c r="E14" s="8"/>
      <c r="F14" s="9"/>
    </row>
    <row r="15" spans="1:6" x14ac:dyDescent="0.2">
      <c r="A15" s="14"/>
      <c r="B15" s="8"/>
      <c r="C15" s="8"/>
      <c r="D15" s="8"/>
      <c r="E15" s="8"/>
      <c r="F15" s="9"/>
    </row>
    <row r="16" spans="1:6" ht="51.75" customHeight="1" x14ac:dyDescent="0.25">
      <c r="A16" s="38" t="s">
        <v>48</v>
      </c>
      <c r="B16" s="178" t="s">
        <v>49</v>
      </c>
      <c r="C16" s="177"/>
      <c r="D16" s="177"/>
      <c r="E16" s="177"/>
      <c r="F16" s="179"/>
    </row>
    <row r="17" spans="1:29" ht="15.75" thickBot="1" x14ac:dyDescent="0.25">
      <c r="A17" s="36"/>
      <c r="B17" s="11"/>
      <c r="C17" s="11"/>
      <c r="D17" s="11"/>
      <c r="E17" s="11"/>
      <c r="F17" s="13"/>
    </row>
    <row r="18" spans="1:29" x14ac:dyDescent="0.2">
      <c r="A18" s="14"/>
      <c r="B18" s="8"/>
      <c r="C18" s="8"/>
      <c r="D18" s="8"/>
      <c r="E18" s="8"/>
      <c r="F18" s="8"/>
    </row>
    <row r="19" spans="1:29" ht="26.25" x14ac:dyDescent="0.25">
      <c r="A19" s="39" t="s">
        <v>53</v>
      </c>
      <c r="B19" s="40" t="s">
        <v>50</v>
      </c>
      <c r="C19" s="40"/>
      <c r="D19" s="40" t="s">
        <v>51</v>
      </c>
      <c r="E19" s="40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</row>
    <row r="20" spans="1:29" ht="15.75" x14ac:dyDescent="0.25">
      <c r="A20" s="41" t="s">
        <v>52</v>
      </c>
      <c r="B20" s="175" t="s">
        <v>34</v>
      </c>
      <c r="C20" s="175"/>
      <c r="D20" s="175" t="s">
        <v>22</v>
      </c>
      <c r="E20" s="175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</row>
    <row r="21" spans="1:29" ht="15.75" x14ac:dyDescent="0.25">
      <c r="A21" s="42" t="s">
        <v>44</v>
      </c>
      <c r="B21" s="175" t="s">
        <v>34</v>
      </c>
      <c r="C21" s="175"/>
      <c r="D21" s="175" t="s">
        <v>54</v>
      </c>
      <c r="E21" s="175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</row>
    <row r="22" spans="1:29" ht="15.75" x14ac:dyDescent="0.25">
      <c r="A22" s="42" t="s">
        <v>71</v>
      </c>
      <c r="B22" s="173" t="s">
        <v>73</v>
      </c>
      <c r="C22" s="174"/>
      <c r="D22" s="173" t="s">
        <v>74</v>
      </c>
      <c r="E22" s="174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</row>
    <row r="23" spans="1:29" ht="15.75" x14ac:dyDescent="0.25">
      <c r="A23" s="42" t="s">
        <v>72</v>
      </c>
      <c r="B23" s="173" t="s">
        <v>69</v>
      </c>
      <c r="C23" s="174"/>
      <c r="D23" s="173" t="s">
        <v>22</v>
      </c>
      <c r="E23" s="174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</row>
    <row r="24" spans="1:29" ht="15.75" x14ac:dyDescent="0.25">
      <c r="A24" s="42" t="s">
        <v>68</v>
      </c>
      <c r="B24" s="173" t="s">
        <v>69</v>
      </c>
      <c r="C24" s="174"/>
      <c r="D24" s="173" t="s">
        <v>22</v>
      </c>
      <c r="E24" s="174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</row>
    <row r="25" spans="1:29" ht="15.75" x14ac:dyDescent="0.25">
      <c r="A25" s="42" t="s">
        <v>75</v>
      </c>
      <c r="B25" s="173" t="s">
        <v>69</v>
      </c>
      <c r="C25" s="174"/>
      <c r="D25" s="173" t="s">
        <v>54</v>
      </c>
      <c r="E25" s="174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</row>
    <row r="26" spans="1:29" ht="15.75" x14ac:dyDescent="0.25">
      <c r="A26" s="42" t="s">
        <v>76</v>
      </c>
      <c r="B26" s="173" t="s">
        <v>69</v>
      </c>
      <c r="C26" s="174"/>
      <c r="D26" s="173" t="s">
        <v>54</v>
      </c>
      <c r="E26" s="174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</row>
    <row r="27" spans="1:29" ht="15.75" x14ac:dyDescent="0.25">
      <c r="A27" s="42" t="s">
        <v>67</v>
      </c>
      <c r="B27" s="173" t="s">
        <v>69</v>
      </c>
      <c r="C27" s="174"/>
      <c r="D27" s="173" t="s">
        <v>22</v>
      </c>
      <c r="E27" s="174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</row>
    <row r="28" spans="1:29" ht="15.75" x14ac:dyDescent="0.25">
      <c r="A28" s="42" t="s">
        <v>56</v>
      </c>
      <c r="B28" s="175" t="s">
        <v>55</v>
      </c>
      <c r="C28" s="175"/>
      <c r="D28" s="175" t="s">
        <v>22</v>
      </c>
      <c r="E28" s="175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</row>
    <row r="29" spans="1:29" ht="15.75" x14ac:dyDescent="0.25">
      <c r="A29" s="42" t="s">
        <v>57</v>
      </c>
      <c r="B29" s="175" t="s">
        <v>45</v>
      </c>
      <c r="C29" s="175"/>
      <c r="D29" s="175" t="s">
        <v>54</v>
      </c>
      <c r="E29" s="175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</row>
    <row r="30" spans="1:29" x14ac:dyDescent="0.2">
      <c r="A30" s="34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</row>
    <row r="31" spans="1:29" x14ac:dyDescent="0.2">
      <c r="A31" s="34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</row>
    <row r="32" spans="1:29" x14ac:dyDescent="0.2">
      <c r="A32" s="34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</row>
    <row r="33" spans="1:29" x14ac:dyDescent="0.2">
      <c r="A33" s="34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</row>
    <row r="34" spans="1:29" x14ac:dyDescent="0.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</row>
    <row r="35" spans="1:29" x14ac:dyDescent="0.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</row>
    <row r="36" spans="1:29" x14ac:dyDescent="0.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</row>
    <row r="37" spans="1:29" ht="15.75" x14ac:dyDescent="0.25">
      <c r="A37" s="33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</row>
  </sheetData>
  <customSheetViews>
    <customSheetView guid="{972F78D4-5086-48D4-9DDF-0FB79A224E18}" showPageBreaks="1" showRuler="0" topLeftCell="A6">
      <selection activeCell="A21" sqref="A21:A29"/>
      <pageMargins left="0.75" right="0.75" top="1" bottom="1" header="0.5" footer="0.5"/>
      <pageSetup orientation="portrait" r:id="rId1"/>
      <headerFooter alignWithMargins="0"/>
    </customSheetView>
    <customSheetView guid="{DE22862B-2356-4E96-A5A9-7C1B6D531FD0}" showRuler="0" topLeftCell="A6">
      <selection activeCell="A21" sqref="A21:A29"/>
      <pageMargins left="0.75" right="0.75" top="1" bottom="1" header="0.5" footer="0.5"/>
      <headerFooter alignWithMargins="0"/>
    </customSheetView>
    <customSheetView guid="{CD6E5D8C-52AE-4B5B-9731-0D0C821E9F72}" showPageBreaks="1" showRuler="0" topLeftCell="A6">
      <selection activeCell="A21" sqref="A21:A29"/>
      <pageMargins left="0.75" right="0.75" top="1" bottom="1" header="0.5" footer="0.5"/>
      <pageSetup orientation="portrait" r:id="rId2"/>
      <headerFooter alignWithMargins="0"/>
    </customSheetView>
    <customSheetView guid="{1BCEB525-E126-4917-AA89-59AC830AB605}" showPageBreaks="1" showRuler="0" topLeftCell="A24">
      <selection activeCell="A21" sqref="A21:A29"/>
      <pageMargins left="0.75" right="0.75" top="1" bottom="1" header="0.5" footer="0.5"/>
      <pageSetup orientation="portrait" r:id="rId3"/>
      <headerFooter alignWithMargins="0"/>
    </customSheetView>
    <customSheetView guid="{77475673-E609-4D6C-BCB4-8D4312D0DD80}" showPageBreaks="1" showRuler="0" topLeftCell="A24">
      <selection activeCell="A21" sqref="A21:A29"/>
      <pageMargins left="0.75" right="0.75" top="1" bottom="1" header="0.5" footer="0.5"/>
      <pageSetup orientation="portrait" r:id="rId4"/>
      <headerFooter alignWithMargins="0"/>
    </customSheetView>
  </customSheetViews>
  <mergeCells count="22">
    <mergeCell ref="B29:C29"/>
    <mergeCell ref="B23:C23"/>
    <mergeCell ref="B24:C24"/>
    <mergeCell ref="D29:E29"/>
    <mergeCell ref="D25:E25"/>
    <mergeCell ref="B28:C28"/>
    <mergeCell ref="B27:C27"/>
    <mergeCell ref="D27:E27"/>
    <mergeCell ref="D23:E23"/>
    <mergeCell ref="D24:E24"/>
    <mergeCell ref="A14:D14"/>
    <mergeCell ref="B20:C20"/>
    <mergeCell ref="D20:E20"/>
    <mergeCell ref="B21:C21"/>
    <mergeCell ref="D21:E21"/>
    <mergeCell ref="B16:F16"/>
    <mergeCell ref="D22:E22"/>
    <mergeCell ref="B26:C26"/>
    <mergeCell ref="D26:E26"/>
    <mergeCell ref="D28:E28"/>
    <mergeCell ref="B25:C25"/>
    <mergeCell ref="B22:C22"/>
  </mergeCells>
  <phoneticPr fontId="0" type="noConversion"/>
  <pageMargins left="0.75" right="0.75" top="1" bottom="1" header="0.5" footer="0.5"/>
  <pageSetup orientation="portrait" r:id="rId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32"/>
  <sheetViews>
    <sheetView zoomScale="85" workbookViewId="0">
      <selection activeCell="D35" sqref="D35"/>
    </sheetView>
  </sheetViews>
  <sheetFormatPr defaultRowHeight="15" x14ac:dyDescent="0.2"/>
  <cols>
    <col min="1" max="1" width="8.88671875" style="46"/>
    <col min="2" max="2" width="25.33203125" style="46" bestFit="1" customWidth="1"/>
    <col min="3" max="3" width="8.44140625" style="46" customWidth="1"/>
    <col min="4" max="4" width="10.77734375" style="46" customWidth="1"/>
    <col min="5" max="5" width="11.88671875" style="46" customWidth="1"/>
    <col min="6" max="6" width="11.44140625" style="46" customWidth="1"/>
    <col min="7" max="7" width="8.88671875" style="46"/>
    <col min="8" max="8" width="9" style="46" bestFit="1" customWidth="1"/>
    <col min="9" max="12" width="8.88671875" style="46"/>
    <col min="13" max="13" width="8.21875" style="46" customWidth="1"/>
    <col min="14" max="14" width="8.44140625" style="46" bestFit="1" customWidth="1"/>
    <col min="15" max="15" width="8" style="46" customWidth="1"/>
    <col min="16" max="16384" width="8.88671875" style="46"/>
  </cols>
  <sheetData>
    <row r="1" spans="2:17" ht="21" thickBot="1" x14ac:dyDescent="0.35">
      <c r="B1" s="180" t="s">
        <v>114</v>
      </c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2"/>
      <c r="Q1" s="31" t="s">
        <v>63</v>
      </c>
    </row>
    <row r="2" spans="2:17" x14ac:dyDescent="0.2">
      <c r="Q2" s="31" t="s">
        <v>64</v>
      </c>
    </row>
    <row r="3" spans="2:17" x14ac:dyDescent="0.2">
      <c r="Q3" s="31" t="s">
        <v>78</v>
      </c>
    </row>
    <row r="4" spans="2:17" x14ac:dyDescent="0.2">
      <c r="Q4" s="31" t="s">
        <v>79</v>
      </c>
    </row>
    <row r="5" spans="2:17" x14ac:dyDescent="0.2">
      <c r="Q5" s="31" t="s">
        <v>81</v>
      </c>
    </row>
    <row r="6" spans="2:17" ht="15.75" thickBot="1" x14ac:dyDescent="0.25">
      <c r="Q6" s="31" t="s">
        <v>82</v>
      </c>
    </row>
    <row r="7" spans="2:17" ht="16.5" thickBot="1" x14ac:dyDescent="0.3">
      <c r="B7" s="72" t="s">
        <v>115</v>
      </c>
      <c r="C7" s="69" t="s">
        <v>62</v>
      </c>
      <c r="D7" s="70" t="s">
        <v>63</v>
      </c>
      <c r="E7" s="70" t="s">
        <v>64</v>
      </c>
      <c r="F7" s="70" t="s">
        <v>78</v>
      </c>
      <c r="G7" s="70" t="s">
        <v>79</v>
      </c>
      <c r="H7" s="70" t="s">
        <v>81</v>
      </c>
      <c r="I7" s="70" t="s">
        <v>82</v>
      </c>
      <c r="J7" s="70" t="s">
        <v>80</v>
      </c>
      <c r="K7" s="70" t="s">
        <v>83</v>
      </c>
      <c r="L7" s="70" t="s">
        <v>84</v>
      </c>
      <c r="M7" s="70" t="s">
        <v>0</v>
      </c>
      <c r="N7" s="71" t="s">
        <v>1</v>
      </c>
      <c r="Q7" s="31" t="s">
        <v>80</v>
      </c>
    </row>
    <row r="8" spans="2:17" x14ac:dyDescent="0.2">
      <c r="B8" s="65" t="s">
        <v>91</v>
      </c>
      <c r="C8" s="68">
        <f>SUMPRODUCT(--(PAAS!$Q$4:$Q$64059=C7))</f>
        <v>19</v>
      </c>
      <c r="D8" s="68">
        <f>SUMPRODUCT(--(PAAS!$Q$4:$Q$64059=D7))</f>
        <v>15</v>
      </c>
      <c r="E8" s="68">
        <f>SUMPRODUCT(--(PAAS!$Q$4:$Q$64059=E7))</f>
        <v>16</v>
      </c>
      <c r="F8" s="68">
        <f>SUMPRODUCT(--(PAAS!$Q$4:$Q$64059=F7))</f>
        <v>17</v>
      </c>
      <c r="G8" s="68">
        <f>SUMPRODUCT(--(PAAS!$Q$4:$Q$64059=G7))</f>
        <v>103</v>
      </c>
      <c r="H8" s="68">
        <f>SUMPRODUCT(--(PAAS!$Q$4:$Q$64059=H7))</f>
        <v>83</v>
      </c>
      <c r="I8" s="68">
        <f>SUMPRODUCT(--(PAAS!$Q$4:$Q$64059=I7))</f>
        <v>0</v>
      </c>
      <c r="J8" s="68">
        <f>SUMPRODUCT(--(PAAS!$Q$4:$Q$64059=J7))</f>
        <v>0</v>
      </c>
      <c r="K8" s="68">
        <f>SUMPRODUCT(--(PAAS!$Q$4:$Q$64059=K7))</f>
        <v>0</v>
      </c>
      <c r="L8" s="68">
        <f>SUMPRODUCT(--(PAAS!$Q$4:$Q$64059=L7))</f>
        <v>0</v>
      </c>
      <c r="M8" s="68">
        <f>SUMPRODUCT(--(PAAS!$Q$4:$Q$64059=M7))</f>
        <v>0</v>
      </c>
      <c r="N8" s="68">
        <f>SUMPRODUCT(--(PAAS!$Q$4:$Q$64059=N7))</f>
        <v>0</v>
      </c>
      <c r="Q8" s="31" t="s">
        <v>83</v>
      </c>
    </row>
    <row r="9" spans="2:17" x14ac:dyDescent="0.2">
      <c r="B9" s="66" t="s">
        <v>116</v>
      </c>
      <c r="C9" s="64">
        <f>SUMIFS((PAAS!$AH$4:$AH$64059),(PAAS!$Q$4:$Q$64059),C7)</f>
        <v>155</v>
      </c>
      <c r="D9" s="64">
        <f>SUMIFS((PAAS!$AH$4:$AH$64059),(PAAS!$Q$4:$Q$64059),D7)</f>
        <v>131</v>
      </c>
      <c r="E9" s="64">
        <f>SUMIFS((PAAS!$AH$4:$AH$64059),(PAAS!$Q$4:$Q$64059),E7)</f>
        <v>175</v>
      </c>
      <c r="F9" s="64">
        <f>SUMIFS((PAAS!$AH$4:$AH$64059),(PAAS!$Q$4:$Q$64059),F7)</f>
        <v>93</v>
      </c>
      <c r="G9" s="64">
        <f>SUMIFS((PAAS!$AH$4:$AH$64059),(PAAS!$Q$4:$Q$64059),G7)</f>
        <v>398</v>
      </c>
      <c r="H9" s="64">
        <f>SUMIFS((PAAS!$AH$4:$AH$64059),(PAAS!$Q$4:$Q$64059),H7)</f>
        <v>449</v>
      </c>
      <c r="I9" s="64">
        <f>SUMIFS((PAAS!$AH$4:$AH$64059),(PAAS!$Q$4:$Q$64059),I7)</f>
        <v>0</v>
      </c>
      <c r="J9" s="64">
        <f>SUMIFS((PAAS!$AH$4:$AH$64059),(PAAS!$Q$4:$Q$64059),J7)</f>
        <v>0</v>
      </c>
      <c r="K9" s="64">
        <f>SUMIFS((PAAS!$AH$4:$AH$64059),(PAAS!$Q$4:$Q$64059),K7)</f>
        <v>0</v>
      </c>
      <c r="L9" s="64">
        <f>SUMIFS((PAAS!$AH$4:$AH$64059),(PAAS!$Q$4:$Q$64059),L7)</f>
        <v>0</v>
      </c>
      <c r="M9" s="64">
        <f>SUMIFS((PAAS!$AH$4:$AH$64059),(PAAS!$Q$4:$Q$64059),M7)</f>
        <v>0</v>
      </c>
      <c r="N9" s="64">
        <f>SUMIFS((PAAS!$AH$4:$AH$64059),(PAAS!$Q$4:$Q$64059),N7)</f>
        <v>0</v>
      </c>
      <c r="Q9" s="31" t="s">
        <v>84</v>
      </c>
    </row>
    <row r="10" spans="2:17" ht="15.75" thickBot="1" x14ac:dyDescent="0.25">
      <c r="B10" s="67" t="s">
        <v>117</v>
      </c>
      <c r="C10" s="120">
        <f>C9/C8</f>
        <v>8.1578947368421044</v>
      </c>
      <c r="D10" s="120">
        <f>(C9+D9)/(C8+D8)</f>
        <v>8.4117647058823533</v>
      </c>
      <c r="E10" s="120">
        <f>(C9+D9+E9)/(C8+D8+D8)</f>
        <v>9.408163265306122</v>
      </c>
      <c r="F10" s="120">
        <f>(C9+D9+E9+F9)/(C8+D8+E8+F8)</f>
        <v>8.2686567164179099</v>
      </c>
      <c r="G10" s="120">
        <f>(C9+D9+E9+F9+G9)/(C8+D8+E8+F8+G8)</f>
        <v>5.6</v>
      </c>
      <c r="H10" s="120">
        <f>(C9+D9+E9+F9+G9+H9)/(C8+D8+E8+F8+G8+H8)</f>
        <v>5.5375494071146241</v>
      </c>
      <c r="I10" s="120">
        <f>(C9+D9+E9+F9+G9+H9+I9)/(C8+D8+E8+F8+G8+H8+I8)</f>
        <v>5.5375494071146241</v>
      </c>
      <c r="J10" s="120">
        <f>(C9+D9+E9+F9+G9+H9+I9+J9)/(C8+D8+E8+F8+G8+H8+I8+J8)</f>
        <v>5.5375494071146241</v>
      </c>
      <c r="K10" s="120">
        <f>(C9+D9+E9+F9+G9+H9+I9+J9+K9)/(C8+D8+E8+F8+G8+H8+I8+J8+K8)</f>
        <v>5.5375494071146241</v>
      </c>
      <c r="L10" s="120"/>
      <c r="M10" s="120"/>
      <c r="N10" s="120"/>
      <c r="Q10" s="31" t="s">
        <v>0</v>
      </c>
    </row>
    <row r="11" spans="2:17" ht="15.75" thickBot="1" x14ac:dyDescent="0.25">
      <c r="B11" s="67" t="s">
        <v>118</v>
      </c>
      <c r="C11" s="120">
        <f>C9/C8</f>
        <v>8.1578947368421044</v>
      </c>
      <c r="D11" s="120">
        <f t="shared" ref="D11:H11" si="0">D9/D8</f>
        <v>8.7333333333333325</v>
      </c>
      <c r="E11" s="120">
        <f t="shared" si="0"/>
        <v>10.9375</v>
      </c>
      <c r="F11" s="120">
        <f t="shared" si="0"/>
        <v>5.4705882352941178</v>
      </c>
      <c r="G11" s="120">
        <f t="shared" si="0"/>
        <v>3.8640776699029127</v>
      </c>
      <c r="H11" s="120">
        <f t="shared" si="0"/>
        <v>5.4096385542168672</v>
      </c>
      <c r="I11" s="120" t="e">
        <f t="shared" ref="I11:J11" si="1">I9/I8</f>
        <v>#DIV/0!</v>
      </c>
      <c r="J11" s="120" t="e">
        <f t="shared" si="1"/>
        <v>#DIV/0!</v>
      </c>
      <c r="K11" s="120" t="e">
        <f t="shared" ref="K11" si="2">K9/K8</f>
        <v>#DIV/0!</v>
      </c>
      <c r="L11" s="120"/>
      <c r="M11" s="120"/>
      <c r="N11" s="120"/>
      <c r="Q11" s="31"/>
    </row>
    <row r="12" spans="2:17" ht="15.75" thickBot="1" x14ac:dyDescent="0.25">
      <c r="B12" s="67" t="s">
        <v>58</v>
      </c>
      <c r="C12" s="121">
        <v>10</v>
      </c>
      <c r="D12" s="121">
        <v>10</v>
      </c>
      <c r="E12" s="121">
        <v>10</v>
      </c>
      <c r="F12" s="121">
        <v>10</v>
      </c>
      <c r="G12" s="121">
        <v>10</v>
      </c>
      <c r="H12" s="121">
        <v>10</v>
      </c>
      <c r="I12" s="121">
        <v>10</v>
      </c>
      <c r="J12" s="121">
        <v>10</v>
      </c>
      <c r="K12" s="121">
        <v>10</v>
      </c>
      <c r="L12" s="121">
        <v>10</v>
      </c>
      <c r="M12" s="121">
        <v>10</v>
      </c>
      <c r="N12" s="121">
        <v>10</v>
      </c>
      <c r="Q12" s="31" t="s">
        <v>1</v>
      </c>
    </row>
    <row r="14" spans="2:17" x14ac:dyDescent="0.2">
      <c r="Q14" s="57"/>
    </row>
    <row r="15" spans="2:17" x14ac:dyDescent="0.2">
      <c r="Q15" s="57"/>
    </row>
    <row r="16" spans="2:17" x14ac:dyDescent="0.2">
      <c r="Q16" s="57"/>
    </row>
    <row r="17" spans="16:18" x14ac:dyDescent="0.2">
      <c r="Q17" s="57"/>
    </row>
    <row r="18" spans="16:18" x14ac:dyDescent="0.2">
      <c r="Q18" s="57"/>
    </row>
    <row r="19" spans="16:18" x14ac:dyDescent="0.2">
      <c r="Q19" s="57"/>
    </row>
    <row r="31" spans="16:18" x14ac:dyDescent="0.2">
      <c r="P31" s="57"/>
      <c r="Q31" s="57"/>
      <c r="R31" s="57"/>
    </row>
    <row r="32" spans="16:18" x14ac:dyDescent="0.2">
      <c r="P32" s="57"/>
      <c r="Q32" s="57"/>
      <c r="R32" s="57"/>
    </row>
  </sheetData>
  <mergeCells count="1">
    <mergeCell ref="B1:N1"/>
  </mergeCells>
  <dataValidations disablePrompts="1" count="1">
    <dataValidation type="list" allowBlank="1" showInputMessage="1" showErrorMessage="1" sqref="R1:R19">
      <formula1>$R$1:$R$13</formula1>
    </dataValidation>
  </dataValidations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1:R32"/>
  <sheetViews>
    <sheetView zoomScale="85" workbookViewId="0">
      <selection activeCell="D35" sqref="D35"/>
    </sheetView>
  </sheetViews>
  <sheetFormatPr defaultRowHeight="15" x14ac:dyDescent="0.2"/>
  <cols>
    <col min="1" max="1" width="8.88671875" style="46"/>
    <col min="2" max="2" width="17.33203125" style="46" customWidth="1"/>
    <col min="3" max="3" width="8.44140625" style="46" customWidth="1"/>
    <col min="4" max="4" width="10.77734375" style="46" customWidth="1"/>
    <col min="5" max="5" width="11.88671875" style="46" customWidth="1"/>
    <col min="6" max="6" width="11.44140625" style="46" customWidth="1"/>
    <col min="7" max="7" width="8.88671875" style="46"/>
    <col min="8" max="8" width="9" style="46" bestFit="1" customWidth="1"/>
    <col min="9" max="12" width="8.88671875" style="46"/>
    <col min="13" max="13" width="8.21875" style="46" customWidth="1"/>
    <col min="14" max="14" width="8.44140625" style="46" bestFit="1" customWidth="1"/>
    <col min="15" max="15" width="8" style="46" customWidth="1"/>
    <col min="16" max="16384" width="8.88671875" style="46"/>
  </cols>
  <sheetData>
    <row r="1" spans="2:17" ht="21" thickBot="1" x14ac:dyDescent="0.35">
      <c r="B1" s="180" t="s">
        <v>17</v>
      </c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2"/>
      <c r="Q1" s="31" t="s">
        <v>63</v>
      </c>
    </row>
    <row r="2" spans="2:17" x14ac:dyDescent="0.2">
      <c r="Q2" s="31" t="s">
        <v>64</v>
      </c>
    </row>
    <row r="3" spans="2:17" x14ac:dyDescent="0.2">
      <c r="Q3" s="31" t="s">
        <v>78</v>
      </c>
    </row>
    <row r="4" spans="2:17" x14ac:dyDescent="0.2">
      <c r="Q4" s="31" t="s">
        <v>79</v>
      </c>
    </row>
    <row r="5" spans="2:17" x14ac:dyDescent="0.2">
      <c r="Q5" s="31" t="s">
        <v>81</v>
      </c>
    </row>
    <row r="6" spans="2:17" ht="15.75" thickBot="1" x14ac:dyDescent="0.25">
      <c r="Q6" s="31" t="s">
        <v>82</v>
      </c>
    </row>
    <row r="7" spans="2:17" ht="16.5" thickBot="1" x14ac:dyDescent="0.3">
      <c r="B7" s="72" t="s">
        <v>99</v>
      </c>
      <c r="C7" s="69" t="s">
        <v>62</v>
      </c>
      <c r="D7" s="70" t="s">
        <v>63</v>
      </c>
      <c r="E7" s="70" t="s">
        <v>64</v>
      </c>
      <c r="F7" s="70" t="s">
        <v>78</v>
      </c>
      <c r="G7" s="70" t="s">
        <v>79</v>
      </c>
      <c r="H7" s="70" t="s">
        <v>81</v>
      </c>
      <c r="I7" s="70" t="s">
        <v>82</v>
      </c>
      <c r="J7" s="70" t="s">
        <v>80</v>
      </c>
      <c r="K7" s="70" t="s">
        <v>83</v>
      </c>
      <c r="L7" s="70" t="s">
        <v>84</v>
      </c>
      <c r="M7" s="70" t="s">
        <v>0</v>
      </c>
      <c r="N7" s="71" t="s">
        <v>1</v>
      </c>
      <c r="Q7" s="31" t="s">
        <v>80</v>
      </c>
    </row>
    <row r="8" spans="2:17" x14ac:dyDescent="0.2">
      <c r="B8" s="65" t="s">
        <v>16</v>
      </c>
      <c r="C8" s="68">
        <f>SUMPRODUCT(--(PAAS!$Q$4:$Q$52335=C7),--(PAAS!$S$4:$S$52335&lt;=10))</f>
        <v>19</v>
      </c>
      <c r="D8" s="68">
        <f>SUMPRODUCT(--(PAAS!$Q$4:$Q$52335=D7),--(PAAS!$S$4:$S$52335&lt;=10))</f>
        <v>15</v>
      </c>
      <c r="E8" s="56">
        <f>SUMPRODUCT(--(PAAS!$Q$4:$Q$52335=E7),--(PAAS!$S$4:$S$52335&lt;=10))</f>
        <v>16</v>
      </c>
      <c r="F8" s="56">
        <f>SUMPRODUCT(--(PAAS!$Q$4:$Q$52335=F7),--(PAAS!$S$4:$S$52335&lt;=10))</f>
        <v>16</v>
      </c>
      <c r="G8" s="56">
        <f>SUMPRODUCT(--(PAAS!$Q$4:$Q$52335=G7),--(PAAS!$S$4:$S$52335&lt;=10))</f>
        <v>103</v>
      </c>
      <c r="H8" s="56">
        <f>SUMPRODUCT(--(PAAS!$Q$4:$Q$52335=H7),--(PAAS!$S$4:$S$52335&lt;=10))</f>
        <v>82</v>
      </c>
      <c r="I8" s="56">
        <f>SUMPRODUCT(--(PAAS!$Q$4:$Q$52335=I7),--(PAAS!$S$4:$S$52335&lt;=10))</f>
        <v>0</v>
      </c>
      <c r="J8" s="56">
        <f>SUMPRODUCT(--(PAAS!$Q$4:$Q$52335=J7),--(PAAS!$S$4:$S$52335&lt;=10))</f>
        <v>0</v>
      </c>
      <c r="K8" s="56">
        <f>SUMPRODUCT(--(PAAS!$Q$4:$Q$52335=K7),--(PAAS!$S$4:$S$52335&lt;=10))</f>
        <v>0</v>
      </c>
      <c r="L8" s="56">
        <f>SUMPRODUCT(--(PAAS!$Q$4:$Q$52335=L7),--(PAAS!$S$4:$S$52335&lt;=10))</f>
        <v>0</v>
      </c>
      <c r="M8" s="56">
        <f>SUMPRODUCT(--(PAAS!$Q$4:$Q$52335=M7),--(PAAS!$S$4:$S$52335&lt;=10))</f>
        <v>0</v>
      </c>
      <c r="N8" s="56">
        <f>SUMPRODUCT(--(PAAS!$Q$4:$Q$52335=N7),--(PAAS!$S$4:$S$52335&lt;=10))</f>
        <v>0</v>
      </c>
      <c r="Q8" s="31" t="s">
        <v>83</v>
      </c>
    </row>
    <row r="9" spans="2:17" x14ac:dyDescent="0.2">
      <c r="B9" s="66" t="s">
        <v>15</v>
      </c>
      <c r="C9" s="64">
        <f>SUMPRODUCT(--(PAAS!$Q$4:$Q$52335=C7),--(PAAS!$S$4:$S$52335&gt;10))</f>
        <v>0</v>
      </c>
      <c r="D9" s="64">
        <f>SUMPRODUCT(--(PAAS!$Q$4:$Q$52335=D7),--(PAAS!$S$4:$S$52335&gt;10))</f>
        <v>0</v>
      </c>
      <c r="E9" s="64">
        <f>SUMPRODUCT(--(PAAS!$Q$4:$Q$52335=E7),--(PAAS!$S$4:$S$52335&gt;10))</f>
        <v>0</v>
      </c>
      <c r="F9" s="64">
        <f>SUMPRODUCT(--(PAAS!$Q$4:$Q$52335=F7),--(PAAS!$S$4:$S$52335&gt;10))</f>
        <v>1</v>
      </c>
      <c r="G9" s="64">
        <f>SUMPRODUCT(--(PAAS!$Q$4:$Q$52335=G7),--(PAAS!$S$4:$S$52335&gt;10))</f>
        <v>0</v>
      </c>
      <c r="H9" s="64">
        <f>SUMPRODUCT(--(PAAS!$Q$4:$Q$52335=H7),--(PAAS!$S$4:$S$52335&gt;10))</f>
        <v>1</v>
      </c>
      <c r="I9" s="64">
        <f>SUMPRODUCT(--(PAAS!$Q$4:$Q$52335=I7),--(PAAS!$S$4:$S$52335&gt;10))</f>
        <v>0</v>
      </c>
      <c r="J9" s="64">
        <f>SUMPRODUCT(--(PAAS!$Q$4:$Q$52335=J7),--(PAAS!$S$4:$S$52335&gt;10))</f>
        <v>0</v>
      </c>
      <c r="K9" s="64">
        <f>SUMPRODUCT(--(PAAS!$Q$4:$Q$52335=K7),--(PAAS!$S$4:$S$52335&gt;10))</f>
        <v>0</v>
      </c>
      <c r="L9" s="64">
        <f>SUMPRODUCT(--(PAAS!$Q$4:$Q$52335=L7),--(PAAS!$S$4:$S$52335&gt;10))</f>
        <v>0</v>
      </c>
      <c r="M9" s="64">
        <f>SUMPRODUCT(--(PAAS!$Q$4:$Q$52335=M7),--(PAAS!$S$4:$S$52335&gt;10))</f>
        <v>0</v>
      </c>
      <c r="N9" s="64">
        <f>SUMPRODUCT(--(PAAS!$Q$4:$Q$52335=N7),--(PAAS!$S$4:$S$52335&gt;10))</f>
        <v>0</v>
      </c>
      <c r="Q9" s="31" t="s">
        <v>84</v>
      </c>
    </row>
    <row r="10" spans="2:17" ht="15.75" thickBot="1" x14ac:dyDescent="0.25">
      <c r="B10" s="67" t="s">
        <v>43</v>
      </c>
      <c r="C10" s="73">
        <f>(C8/(C8+C9))</f>
        <v>1</v>
      </c>
      <c r="D10" s="73">
        <f>IF((D8+D9)&lt;&gt;0,((C8+D8)/(C8+C9+D9+D8)),#N/A)</f>
        <v>1</v>
      </c>
      <c r="E10" s="74">
        <f>IF((E8+E9)&lt;&gt;0,((C8+D8+E8)/(C8+C9+D8+D9+E9+E8)),#N/A)</f>
        <v>1</v>
      </c>
      <c r="F10" s="74">
        <f>IF((F8+F9)&lt;&gt;0,((C8+D8+E8+F8)/(C8+C9+D8+D9+E8+E9+F9+F8)),#N/A)</f>
        <v>0.9850746268656716</v>
      </c>
      <c r="G10" s="74">
        <f>IF((G8+G9)&lt;&gt;0,((C8+D8+E8+F8+G8)/(C8+C9+D8+D9+E8+E9+F8+F9+G9+G8)),#N/A)</f>
        <v>0.99411764705882355</v>
      </c>
      <c r="H10" s="74">
        <f>IF((H8+H9)&lt;&gt;0,((C8+D8+E8+F8+G8+H8)/(C8+C9+D8+D9+E8+E9+F8+F9+G8+G9+H9+H8)),#N/A)</f>
        <v>0.9920948616600791</v>
      </c>
      <c r="I10" s="74" t="e">
        <f>IF((I8+I9)&lt;&gt;0,((C8+D8+E8+F8+G8+H8+I8)/(C8+C9+D8+D9+E8+E9+F8+F9+G8+G9+H8+H9+I9+I8)),#N/A)</f>
        <v>#N/A</v>
      </c>
      <c r="J10" s="74" t="e">
        <f>IF((J8+J9)&lt;&gt;0,((C8+D8+E8+F8+G8+H8+I8+J8)/(C8+C9+D8+D9+E8+E9+F8+F9+G8+G9+H8+H9+I8+I9+J9+J8)),#N/A)</f>
        <v>#N/A</v>
      </c>
      <c r="K10" s="74" t="e">
        <f>IF((K8+K9)&lt;&gt;0,((C8+D8+E8+F8+G8+H8+I8+J8+K8)/(C8+C9+D8+D9+E8+E9+F8+F9+G8+G9+H8+H9+I8+I9+J8+J9+K9+K8)),#N/A)</f>
        <v>#N/A</v>
      </c>
      <c r="L10" s="74" t="e">
        <f>IF((L8+L9)&lt;&gt;0,((C8+D8+E8+F8+G8+H8+I8+J8+K8+L8)/(C8+C9+D8+D9+E8+E9+F8+F9+G8+G9+H8+H9+I8+I9+J8+J9+K8+K9+L9+L8)),#N/A)</f>
        <v>#N/A</v>
      </c>
      <c r="M10" s="74" t="e">
        <f>IF((M8+M9)&lt;&gt;0,((C8+D8+E8+F8+G8+H8+I8+J8+K8+L8+M8)/(C8+C9+D8+D9+E8+E9+F8+F9+G8+G9+H8+H9+I8+I9+J8+J9+K8+K9+L8+L9+M9+M8)),#N/A)</f>
        <v>#N/A</v>
      </c>
      <c r="N10" s="74" t="e">
        <f>IF((N8+N9)&lt;&gt;0,((C8+D8+E8+F8+G8+H8+I8+J8+K8+L8+M8+N8)/(C8+C9+D8+D9+E8+E9+F8+F9+G8+G9+H8+H9+I8+I9+J8+J9+K8+K9+L8+L9+M8+M9+N9+N8)),#N/A)</f>
        <v>#N/A</v>
      </c>
      <c r="Q10" s="31" t="s">
        <v>0</v>
      </c>
    </row>
    <row r="11" spans="2:17" ht="15.75" thickBot="1" x14ac:dyDescent="0.25">
      <c r="B11" s="67" t="s">
        <v>19</v>
      </c>
      <c r="C11" s="80">
        <f t="shared" ref="C11:H11" si="0">(C8/(C8+C9))</f>
        <v>1</v>
      </c>
      <c r="D11" s="80">
        <f t="shared" si="0"/>
        <v>1</v>
      </c>
      <c r="E11" s="80">
        <f t="shared" si="0"/>
        <v>1</v>
      </c>
      <c r="F11" s="80">
        <f t="shared" si="0"/>
        <v>0.94117647058823528</v>
      </c>
      <c r="G11" s="80">
        <f t="shared" si="0"/>
        <v>1</v>
      </c>
      <c r="H11" s="80">
        <f t="shared" si="0"/>
        <v>0.98795180722891562</v>
      </c>
      <c r="I11" s="80" t="str">
        <f t="shared" ref="I11:N11" si="1">IF((I8+I9)&lt;&gt;0,(I8/(I8+I9)),"")</f>
        <v/>
      </c>
      <c r="J11" s="80" t="str">
        <f t="shared" si="1"/>
        <v/>
      </c>
      <c r="K11" s="80" t="str">
        <f t="shared" si="1"/>
        <v/>
      </c>
      <c r="L11" s="80" t="str">
        <f t="shared" si="1"/>
        <v/>
      </c>
      <c r="M11" s="80" t="str">
        <f t="shared" si="1"/>
        <v/>
      </c>
      <c r="N11" s="80" t="str">
        <f t="shared" si="1"/>
        <v/>
      </c>
      <c r="Q11" s="31"/>
    </row>
    <row r="12" spans="2:17" ht="15.75" thickBot="1" x14ac:dyDescent="0.25">
      <c r="B12" s="67" t="s">
        <v>58</v>
      </c>
      <c r="C12" s="75">
        <v>0.9</v>
      </c>
      <c r="D12" s="76">
        <v>0.9</v>
      </c>
      <c r="E12" s="76">
        <v>0.9</v>
      </c>
      <c r="F12" s="76">
        <v>0.9</v>
      </c>
      <c r="G12" s="76">
        <v>0.9</v>
      </c>
      <c r="H12" s="76">
        <v>0.9</v>
      </c>
      <c r="I12" s="76">
        <v>0.9</v>
      </c>
      <c r="J12" s="76">
        <v>0.9</v>
      </c>
      <c r="K12" s="76">
        <v>0.9</v>
      </c>
      <c r="L12" s="76">
        <v>0.9</v>
      </c>
      <c r="M12" s="76">
        <v>0.9</v>
      </c>
      <c r="N12" s="77">
        <v>0.9</v>
      </c>
      <c r="Q12" s="31" t="s">
        <v>1</v>
      </c>
    </row>
    <row r="14" spans="2:17" x14ac:dyDescent="0.2">
      <c r="Q14" s="57"/>
    </row>
    <row r="15" spans="2:17" x14ac:dyDescent="0.2">
      <c r="Q15" s="57"/>
    </row>
    <row r="16" spans="2:17" x14ac:dyDescent="0.2">
      <c r="Q16" s="57"/>
    </row>
    <row r="17" spans="16:18" x14ac:dyDescent="0.2">
      <c r="Q17" s="57"/>
    </row>
    <row r="18" spans="16:18" x14ac:dyDescent="0.2">
      <c r="Q18" s="57"/>
    </row>
    <row r="19" spans="16:18" x14ac:dyDescent="0.2">
      <c r="Q19" s="57"/>
    </row>
    <row r="31" spans="16:18" x14ac:dyDescent="0.2">
      <c r="P31" s="57"/>
      <c r="Q31" s="57"/>
      <c r="R31" s="57"/>
    </row>
    <row r="32" spans="16:18" x14ac:dyDescent="0.2">
      <c r="P32" s="57"/>
      <c r="Q32" s="57"/>
      <c r="R32" s="57"/>
    </row>
  </sheetData>
  <mergeCells count="1">
    <mergeCell ref="B1:N1"/>
  </mergeCells>
  <phoneticPr fontId="0" type="noConversion"/>
  <dataValidations disablePrompts="1" count="1">
    <dataValidation type="list" allowBlank="1" showInputMessage="1" showErrorMessage="1" sqref="R1:R19">
      <formula1>$R$1:$R$13</formula1>
    </dataValidation>
  </dataValidations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Q65"/>
  <sheetViews>
    <sheetView topLeftCell="A13" zoomScale="85" workbookViewId="0">
      <selection activeCell="D35" sqref="D35"/>
    </sheetView>
  </sheetViews>
  <sheetFormatPr defaultRowHeight="15" x14ac:dyDescent="0.2"/>
  <cols>
    <col min="1" max="1" width="8.88671875" style="46"/>
    <col min="2" max="2" width="14" customWidth="1"/>
    <col min="3" max="3" width="18.77734375" customWidth="1"/>
    <col min="4" max="4" width="14.88671875" bestFit="1" customWidth="1"/>
    <col min="5" max="5" width="12.44140625" bestFit="1" customWidth="1"/>
    <col min="6" max="6" width="15.109375" customWidth="1"/>
    <col min="7" max="7" width="10" bestFit="1" customWidth="1"/>
    <col min="8" max="8" width="10" customWidth="1"/>
    <col min="9" max="9" width="7.109375" customWidth="1"/>
  </cols>
  <sheetData>
    <row r="1" spans="2:147" s="46" customFormat="1" ht="15" customHeight="1" x14ac:dyDescent="0.2">
      <c r="D1" s="185" t="s">
        <v>11</v>
      </c>
      <c r="E1" s="185"/>
      <c r="F1" s="185"/>
      <c r="G1" s="185"/>
      <c r="H1" s="185"/>
      <c r="I1" s="185"/>
    </row>
    <row r="2" spans="2:147" s="46" customFormat="1" x14ac:dyDescent="0.2">
      <c r="D2" s="185"/>
      <c r="E2" s="185"/>
      <c r="F2" s="185"/>
      <c r="G2" s="185"/>
      <c r="H2" s="185"/>
      <c r="I2" s="185"/>
    </row>
    <row r="3" spans="2:147" s="46" customFormat="1" x14ac:dyDescent="0.2">
      <c r="D3" s="185"/>
      <c r="E3" s="185"/>
      <c r="F3" s="185"/>
      <c r="G3" s="185"/>
      <c r="H3" s="185"/>
      <c r="I3" s="185"/>
    </row>
    <row r="4" spans="2:147" s="46" customFormat="1" x14ac:dyDescent="0.2"/>
    <row r="5" spans="2:147" s="46" customFormat="1" x14ac:dyDescent="0.2"/>
    <row r="6" spans="2:147" s="46" customFormat="1" x14ac:dyDescent="0.2"/>
    <row r="7" spans="2:147" s="46" customFormat="1" x14ac:dyDescent="0.2"/>
    <row r="8" spans="2:147" s="46" customFormat="1" x14ac:dyDescent="0.2"/>
    <row r="9" spans="2:147" s="46" customFormat="1" x14ac:dyDescent="0.2"/>
    <row r="10" spans="2:147" s="46" customFormat="1" x14ac:dyDescent="0.2"/>
    <row r="11" spans="2:147" s="46" customFormat="1" x14ac:dyDescent="0.2"/>
    <row r="12" spans="2:147" s="46" customFormat="1" x14ac:dyDescent="0.2"/>
    <row r="13" spans="2:147" s="46" customFormat="1" x14ac:dyDescent="0.2">
      <c r="B13" s="46" t="s">
        <v>70</v>
      </c>
    </row>
    <row r="14" spans="2:147" ht="15.75" x14ac:dyDescent="0.25">
      <c r="B14" s="46"/>
      <c r="C14" s="47" t="s">
        <v>99</v>
      </c>
      <c r="D14" s="31" t="s">
        <v>39</v>
      </c>
      <c r="E14" s="31" t="s">
        <v>37</v>
      </c>
      <c r="F14" s="31" t="s">
        <v>40</v>
      </c>
      <c r="G14" s="31" t="s">
        <v>38</v>
      </c>
      <c r="H14" s="31" t="s">
        <v>58</v>
      </c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</row>
    <row r="15" spans="2:147" x14ac:dyDescent="0.2">
      <c r="B15" s="183" t="str">
        <f xml:space="preserve"> "Jan ("&amp;G15&amp;")"</f>
        <v>Jan (19)</v>
      </c>
      <c r="C15" s="25" t="s">
        <v>42</v>
      </c>
      <c r="D15" s="85">
        <f>COUNTIF(PAAS!U:U,"&lt;=0")</f>
        <v>19</v>
      </c>
      <c r="E15" s="27">
        <f>COUNTIF(PAAS!U:U,"&gt;0")</f>
        <v>0</v>
      </c>
      <c r="F15" s="16">
        <f>COUNTIF(PAAS!U:U,"IV")</f>
        <v>0</v>
      </c>
      <c r="G15" s="20">
        <f xml:space="preserve"> D15+E15+F15</f>
        <v>19</v>
      </c>
      <c r="H15" s="43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</row>
    <row r="16" spans="2:147" x14ac:dyDescent="0.2">
      <c r="B16" s="184"/>
      <c r="C16" s="25" t="s">
        <v>43</v>
      </c>
      <c r="D16" s="28">
        <f xml:space="preserve"> (D15/G15)</f>
        <v>1</v>
      </c>
      <c r="E16" s="29">
        <f xml:space="preserve"> (E15/G15)</f>
        <v>0</v>
      </c>
      <c r="F16" s="32">
        <f xml:space="preserve"> (F15/G15)</f>
        <v>0</v>
      </c>
      <c r="G16" s="30">
        <f xml:space="preserve"> (G15/G15)</f>
        <v>1</v>
      </c>
      <c r="H16" s="44">
        <v>0.95</v>
      </c>
      <c r="I16" s="28">
        <f xml:space="preserve"> (D15/G15)</f>
        <v>1</v>
      </c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</row>
    <row r="17" spans="2:147" x14ac:dyDescent="0.2">
      <c r="B17" s="186" t="str">
        <f>"Feb ("&amp;G17&amp;")"</f>
        <v>Feb (15)</v>
      </c>
      <c r="C17" s="25" t="s">
        <v>42</v>
      </c>
      <c r="D17" s="85">
        <f>COUNTIF(PAAS!V:V,"&lt;=0")</f>
        <v>15</v>
      </c>
      <c r="E17" s="27">
        <f>COUNTIF(PAAS!V:V,"&gt;0")</f>
        <v>0</v>
      </c>
      <c r="F17" s="16">
        <f>COUNTIF(PAAS!V:V,"IV")</f>
        <v>0</v>
      </c>
      <c r="G17" s="20">
        <f xml:space="preserve"> D17+E17+F17</f>
        <v>15</v>
      </c>
      <c r="H17" s="43"/>
      <c r="I17" s="28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</row>
    <row r="18" spans="2:147" x14ac:dyDescent="0.2">
      <c r="B18" s="186"/>
      <c r="C18" s="25" t="s">
        <v>43</v>
      </c>
      <c r="D18" s="86">
        <f>IF(G17&lt;&gt;0,((D15+D17)/(G15+G17)),#N/A)</f>
        <v>1</v>
      </c>
      <c r="E18" s="29">
        <f xml:space="preserve"> (E17/G17)</f>
        <v>0</v>
      </c>
      <c r="F18" s="32">
        <f xml:space="preserve"> (F17/G17)</f>
        <v>0</v>
      </c>
      <c r="G18" s="30">
        <f xml:space="preserve"> (G17/G17)</f>
        <v>1</v>
      </c>
      <c r="H18" s="44">
        <v>0.95</v>
      </c>
      <c r="I18" s="28">
        <f xml:space="preserve"> (D17/G17)</f>
        <v>1</v>
      </c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</row>
    <row r="19" spans="2:147" ht="20.25" customHeight="1" x14ac:dyDescent="0.2">
      <c r="B19" s="186" t="str">
        <f>"Mar ("&amp;G19&amp;")"</f>
        <v>Mar (16)</v>
      </c>
      <c r="C19" s="25" t="s">
        <v>42</v>
      </c>
      <c r="D19" s="85">
        <f>COUNTIF(PAAS!W:W,"&lt;=0")</f>
        <v>16</v>
      </c>
      <c r="E19" s="27">
        <f>COUNTIF(PAAS!W:W,"&gt;0")</f>
        <v>0</v>
      </c>
      <c r="F19" s="16">
        <f>COUNTIF(PAAS!W:W,"IV")</f>
        <v>0</v>
      </c>
      <c r="G19" s="20">
        <f>D19+E19+F19</f>
        <v>16</v>
      </c>
      <c r="H19" s="43"/>
      <c r="I19" s="28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</row>
    <row r="20" spans="2:147" x14ac:dyDescent="0.2">
      <c r="B20" s="186"/>
      <c r="C20" s="25" t="s">
        <v>43</v>
      </c>
      <c r="D20" s="86">
        <f>IF(G19&lt;&gt;0,((D15+D17+D19)/(G15+G17+G19)),#N/A)</f>
        <v>1</v>
      </c>
      <c r="E20" s="29">
        <f>(E19/G19)</f>
        <v>0</v>
      </c>
      <c r="F20" s="32">
        <f>(F19/G19)</f>
        <v>0</v>
      </c>
      <c r="G20" s="30">
        <f>(G19/G19)</f>
        <v>1</v>
      </c>
      <c r="H20" s="44">
        <v>0.95</v>
      </c>
      <c r="I20" s="28">
        <f xml:space="preserve"> (D19/G19)</f>
        <v>1</v>
      </c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</row>
    <row r="21" spans="2:147" x14ac:dyDescent="0.2">
      <c r="B21" s="183" t="str">
        <f>"Apr ("&amp;G21&amp;")"</f>
        <v>Apr (17)</v>
      </c>
      <c r="C21" s="25" t="s">
        <v>42</v>
      </c>
      <c r="D21" s="85">
        <f>COUNTIF(PAAS!X:X,"&lt;=0")</f>
        <v>17</v>
      </c>
      <c r="E21" s="27">
        <f>COUNTIF(PAAS!X:X,"&gt;0")</f>
        <v>0</v>
      </c>
      <c r="F21" s="16">
        <f>COUNTIF(PAAS!X:X,"IV")</f>
        <v>0</v>
      </c>
      <c r="G21" s="20">
        <f>D21+E21+F21</f>
        <v>17</v>
      </c>
      <c r="H21" s="43"/>
      <c r="I21" s="28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</row>
    <row r="22" spans="2:147" ht="18.75" customHeight="1" x14ac:dyDescent="0.2">
      <c r="B22" s="184"/>
      <c r="C22" s="25" t="s">
        <v>43</v>
      </c>
      <c r="D22" s="86">
        <f>IF(G21&lt;&gt;0,((D15+D17+D19+D21)/(G15+G17+G19+G21)),#N/A)</f>
        <v>1</v>
      </c>
      <c r="E22" s="29">
        <f>(E21/G21)</f>
        <v>0</v>
      </c>
      <c r="F22" s="32">
        <f>(F21/G21)</f>
        <v>0</v>
      </c>
      <c r="G22" s="30">
        <f>(G21/G21)</f>
        <v>1</v>
      </c>
      <c r="H22" s="44">
        <v>0.95</v>
      </c>
      <c r="I22" s="28">
        <f xml:space="preserve"> (D21/G21)</f>
        <v>1</v>
      </c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</row>
    <row r="23" spans="2:147" x14ac:dyDescent="0.2">
      <c r="B23" s="183" t="str">
        <f>"May ("&amp;G23&amp;")"</f>
        <v>May (103)</v>
      </c>
      <c r="C23" s="25" t="s">
        <v>42</v>
      </c>
      <c r="D23" s="85">
        <f>COUNTIF(PAAS!Y:Y,"&lt;=0")</f>
        <v>98</v>
      </c>
      <c r="E23" s="27">
        <f>COUNTIF(PAAS!Y:Y,"&gt;0")</f>
        <v>5</v>
      </c>
      <c r="F23" s="16">
        <f>COUNTIF(PAAS!Y:Y,"IV")</f>
        <v>0</v>
      </c>
      <c r="G23" s="20">
        <f>D23+E23+F23</f>
        <v>103</v>
      </c>
      <c r="H23" s="43"/>
      <c r="I23" s="28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</row>
    <row r="24" spans="2:147" ht="15" customHeight="1" x14ac:dyDescent="0.2">
      <c r="B24" s="184"/>
      <c r="C24" s="25" t="s">
        <v>43</v>
      </c>
      <c r="D24" s="86">
        <f>IF(G23&lt;&gt;0,((D11+D13+D15+D17+D19+D21+D23)/(G11+G13+G15+G17+G19+G21+G23)),#N/A)</f>
        <v>0.97058823529411764</v>
      </c>
      <c r="E24" s="29">
        <f>(E23/G23)</f>
        <v>4.8543689320388349E-2</v>
      </c>
      <c r="F24" s="32">
        <f>(F23/G23)</f>
        <v>0</v>
      </c>
      <c r="G24" s="30">
        <f>(G23/G23)</f>
        <v>1</v>
      </c>
      <c r="H24" s="44">
        <v>0.95</v>
      </c>
      <c r="I24" s="28">
        <f xml:space="preserve"> (D23/G23)</f>
        <v>0.95145631067961167</v>
      </c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</row>
    <row r="25" spans="2:147" x14ac:dyDescent="0.2">
      <c r="B25" s="183" t="str">
        <f>"Jun ("&amp;G25&amp;")"</f>
        <v>Jun (83)</v>
      </c>
      <c r="C25" s="25" t="s">
        <v>42</v>
      </c>
      <c r="D25" s="85">
        <f>COUNTIF(PAAS!Z:Z,"&lt;=0")</f>
        <v>82</v>
      </c>
      <c r="E25" s="27">
        <f>COUNTIF(PAAS!Z:Z,"&gt;0")</f>
        <v>1</v>
      </c>
      <c r="F25" s="16">
        <f>COUNTIF(PAAS!Z:Z,"IV")</f>
        <v>0</v>
      </c>
      <c r="G25" s="20">
        <f>D25+E25+F25</f>
        <v>83</v>
      </c>
      <c r="H25" s="43"/>
      <c r="I25" s="28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</row>
    <row r="26" spans="2:147" ht="13.5" customHeight="1" x14ac:dyDescent="0.2">
      <c r="B26" s="184"/>
      <c r="C26" s="25" t="s">
        <v>43</v>
      </c>
      <c r="D26" s="86">
        <f>IF(G25&lt;&gt;0,((D13+D15+D17+D19+D21+D23+D25)/(G13+G15+G17+G19+G21+G23+G25)),#N/A)</f>
        <v>0.97628458498023718</v>
      </c>
      <c r="E26" s="29">
        <f>(E25/G25)</f>
        <v>1.2048192771084338E-2</v>
      </c>
      <c r="F26" s="32">
        <f>(F25/G25)</f>
        <v>0</v>
      </c>
      <c r="G26" s="30">
        <f>(G25/G25)</f>
        <v>1</v>
      </c>
      <c r="H26" s="44">
        <v>0.95</v>
      </c>
      <c r="I26" s="28">
        <f xml:space="preserve"> (D25/G25)</f>
        <v>0.98795180722891562</v>
      </c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</row>
    <row r="27" spans="2:147" ht="18" customHeight="1" x14ac:dyDescent="0.2">
      <c r="B27" s="183" t="str">
        <f>"Jul ("&amp;G27&amp;")"</f>
        <v>Jul (0)</v>
      </c>
      <c r="C27" s="25" t="s">
        <v>42</v>
      </c>
      <c r="D27" s="85">
        <f>COUNTIF(PAAS!AA:AA,"&lt;=0")</f>
        <v>0</v>
      </c>
      <c r="E27" s="27">
        <f>COUNTIF(PAAS!AA:AA,"&gt;0")</f>
        <v>0</v>
      </c>
      <c r="F27" s="16">
        <f>COUNTIF(PAAS!AA:AA,"IV")</f>
        <v>0</v>
      </c>
      <c r="G27" s="20">
        <f>D27+E27+F27</f>
        <v>0</v>
      </c>
      <c r="H27" s="43"/>
      <c r="I27" s="28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</row>
    <row r="28" spans="2:147" ht="15.75" customHeight="1" x14ac:dyDescent="0.2">
      <c r="B28" s="184"/>
      <c r="C28" s="25" t="s">
        <v>43</v>
      </c>
      <c r="D28" s="86" t="e">
        <f>IF(G27&lt;&gt;0,((D15+D17+D19+D21+D23+D25+D27)/(G15+G17+G19+G21+G23+G25+G27)),#N/A)</f>
        <v>#N/A</v>
      </c>
      <c r="E28" s="29" t="e">
        <f>(E27/G27)</f>
        <v>#DIV/0!</v>
      </c>
      <c r="F28" s="32" t="e">
        <f>(F27/G27)</f>
        <v>#DIV/0!</v>
      </c>
      <c r="G28" s="30" t="e">
        <f>(G27/G27)</f>
        <v>#DIV/0!</v>
      </c>
      <c r="H28" s="44">
        <v>0.95</v>
      </c>
      <c r="I28" s="28" t="str">
        <f xml:space="preserve"> IF(G27&lt;&gt;0,(D27/G27),"")</f>
        <v/>
      </c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</row>
    <row r="29" spans="2:147" ht="18" customHeight="1" x14ac:dyDescent="0.2">
      <c r="B29" s="183" t="str">
        <f>"Aug("&amp;G29&amp;")"</f>
        <v>Aug(0)</v>
      </c>
      <c r="C29" s="25" t="s">
        <v>42</v>
      </c>
      <c r="D29" s="85">
        <f>COUNTIF(PAAS!AB:AB,"&lt;=0")</f>
        <v>0</v>
      </c>
      <c r="E29" s="27">
        <f>COUNTIF(PAAS!AB:AB,"&gt;0")</f>
        <v>0</v>
      </c>
      <c r="F29" s="16">
        <f>COUNTIF(PAAS!AB:AB,"IV")</f>
        <v>0</v>
      </c>
      <c r="G29" s="20">
        <f>D29+E29+F29</f>
        <v>0</v>
      </c>
      <c r="H29" s="43"/>
      <c r="I29" s="28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</row>
    <row r="30" spans="2:147" ht="15.75" customHeight="1" x14ac:dyDescent="0.2">
      <c r="B30" s="184"/>
      <c r="C30" s="25" t="s">
        <v>43</v>
      </c>
      <c r="D30" s="86" t="e">
        <f>IF(G29&lt;&gt;0,((D15+D17+D19+D21+D23+D25+D27+D29)/(G15+G17+G19+G21+G23+G25+G27+G29)),#N/A)</f>
        <v>#N/A</v>
      </c>
      <c r="E30" s="29" t="e">
        <f>(E29/G29)</f>
        <v>#DIV/0!</v>
      </c>
      <c r="F30" s="32" t="e">
        <f>(F29/G29)</f>
        <v>#DIV/0!</v>
      </c>
      <c r="G30" s="30" t="e">
        <f>(G29/G29)</f>
        <v>#DIV/0!</v>
      </c>
      <c r="H30" s="44">
        <v>0.95</v>
      </c>
      <c r="I30" s="28" t="str">
        <f xml:space="preserve"> IF(G29&lt;&gt;0,(D29/G29),"")</f>
        <v/>
      </c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</row>
    <row r="31" spans="2:147" ht="18" customHeight="1" x14ac:dyDescent="0.2">
      <c r="B31" s="183" t="str">
        <f>"Sep("&amp;G31&amp;")"</f>
        <v>Sep(0)</v>
      </c>
      <c r="C31" s="25" t="s">
        <v>42</v>
      </c>
      <c r="D31" s="85">
        <f>COUNTIF(PAAS!AC:AC,"&lt;=0")</f>
        <v>0</v>
      </c>
      <c r="E31" s="27">
        <f>COUNTIF(PAAS!AC:AC,"&gt;0")</f>
        <v>0</v>
      </c>
      <c r="F31" s="16">
        <f>COUNTIF(PAAS!AC:AC,"IV")</f>
        <v>0</v>
      </c>
      <c r="G31" s="20">
        <f>D31+E31+F31</f>
        <v>0</v>
      </c>
      <c r="H31" s="43"/>
      <c r="I31" s="28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</row>
    <row r="32" spans="2:147" ht="15.75" customHeight="1" x14ac:dyDescent="0.2">
      <c r="B32" s="184"/>
      <c r="C32" s="25" t="s">
        <v>43</v>
      </c>
      <c r="D32" s="86" t="e">
        <f>IF(G31&lt;&gt;0,((D15+D17+D19+D21+D23+D25+D27+D29+D31)/(G15+G17+G19+G21+G23+G25+G27+G29+G31)),#N/A)</f>
        <v>#N/A</v>
      </c>
      <c r="E32" s="29" t="e">
        <f>(E31/G31)</f>
        <v>#DIV/0!</v>
      </c>
      <c r="F32" s="32" t="e">
        <f>(F31/G31)</f>
        <v>#DIV/0!</v>
      </c>
      <c r="G32" s="30" t="e">
        <f>(G31/G31)</f>
        <v>#DIV/0!</v>
      </c>
      <c r="H32" s="44">
        <v>0.95</v>
      </c>
      <c r="I32" s="28" t="str">
        <f xml:space="preserve"> IF(G31&lt;&gt;0,(D31/G31),"")</f>
        <v/>
      </c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</row>
    <row r="33" spans="2:147" ht="18" customHeight="1" x14ac:dyDescent="0.2">
      <c r="B33" s="183" t="str">
        <f>"Oct("&amp;G33&amp;")"</f>
        <v>Oct(0)</v>
      </c>
      <c r="C33" s="25" t="s">
        <v>42</v>
      </c>
      <c r="D33" s="85">
        <f>COUNTIF(PAAS!AD:AD,"&lt;=0")</f>
        <v>0</v>
      </c>
      <c r="E33" s="27">
        <f>COUNTIF(PAAS!AD:AD,"&gt;0")</f>
        <v>0</v>
      </c>
      <c r="F33" s="16">
        <f>COUNTIF(PAAS!AD:AD,"IV")</f>
        <v>0</v>
      </c>
      <c r="G33" s="20">
        <f>D33+E33+F33</f>
        <v>0</v>
      </c>
      <c r="H33" s="43"/>
      <c r="I33" s="28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6"/>
      <c r="BS33" s="46"/>
      <c r="BT33" s="46"/>
      <c r="BU33" s="46"/>
      <c r="BV33" s="46"/>
      <c r="BW33" s="46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6"/>
      <c r="CK33" s="46"/>
      <c r="CL33" s="46"/>
      <c r="CM33" s="46"/>
      <c r="CN33" s="46"/>
      <c r="CO33" s="46"/>
      <c r="CP33" s="46"/>
      <c r="CQ33" s="46"/>
      <c r="CR33" s="46"/>
      <c r="CS33" s="46"/>
      <c r="CT33" s="46"/>
      <c r="CU33" s="46"/>
      <c r="CV33" s="46"/>
      <c r="CW33" s="46"/>
      <c r="CX33" s="46"/>
      <c r="CY33" s="46"/>
      <c r="CZ33" s="46"/>
      <c r="DA33" s="46"/>
      <c r="DB33" s="46"/>
      <c r="DC33" s="46"/>
      <c r="DD33" s="46"/>
      <c r="DE33" s="46"/>
      <c r="DF33" s="46"/>
      <c r="DG33" s="46"/>
      <c r="DH33" s="46"/>
      <c r="DI33" s="46"/>
      <c r="DJ33" s="46"/>
      <c r="DK33" s="46"/>
      <c r="DL33" s="46"/>
      <c r="DM33" s="46"/>
      <c r="DN33" s="46"/>
      <c r="DO33" s="46"/>
      <c r="DP33" s="46"/>
      <c r="DQ33" s="46"/>
      <c r="DR33" s="46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  <c r="EI33" s="46"/>
      <c r="EJ33" s="46"/>
      <c r="EK33" s="46"/>
      <c r="EL33" s="46"/>
      <c r="EM33" s="46"/>
      <c r="EN33" s="46"/>
      <c r="EO33" s="46"/>
      <c r="EP33" s="46"/>
      <c r="EQ33" s="46"/>
    </row>
    <row r="34" spans="2:147" ht="15.75" customHeight="1" x14ac:dyDescent="0.2">
      <c r="B34" s="184"/>
      <c r="C34" s="25" t="s">
        <v>43</v>
      </c>
      <c r="D34" s="86" t="e">
        <f>IF(G33&lt;&gt;0,((D15+D17+D19+D21+D23+D25+D27+D29+D31+D33)/(G15+G17+G19+G21+G23+G25+G27+G29+G31+G33)),#N/A)</f>
        <v>#N/A</v>
      </c>
      <c r="E34" s="29" t="e">
        <f>(E33/G33)</f>
        <v>#DIV/0!</v>
      </c>
      <c r="F34" s="32" t="e">
        <f>(F33/G33)</f>
        <v>#DIV/0!</v>
      </c>
      <c r="G34" s="30" t="e">
        <f>(G33/G33)</f>
        <v>#DIV/0!</v>
      </c>
      <c r="H34" s="44">
        <v>0.95</v>
      </c>
      <c r="I34" s="28" t="str">
        <f xml:space="preserve"> IF(G33&lt;&gt;0,(D33/G33),"")</f>
        <v/>
      </c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6"/>
      <c r="CK34" s="46"/>
      <c r="CL34" s="46"/>
      <c r="CM34" s="46"/>
      <c r="CN34" s="46"/>
      <c r="CO34" s="46"/>
      <c r="CP34" s="46"/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6"/>
      <c r="DD34" s="46"/>
      <c r="DE34" s="46"/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</row>
    <row r="35" spans="2:147" ht="18" customHeight="1" x14ac:dyDescent="0.2">
      <c r="B35" s="183" t="str">
        <f>"Nov("&amp;G35&amp;")"</f>
        <v>Nov(0)</v>
      </c>
      <c r="C35" s="25" t="s">
        <v>42</v>
      </c>
      <c r="D35" s="85">
        <f>COUNTIF(PAAS!AE:AE,"&lt;=0")</f>
        <v>0</v>
      </c>
      <c r="E35" s="27">
        <f>COUNTIF(PAAS!AE:AE,"&gt;0")</f>
        <v>0</v>
      </c>
      <c r="F35" s="16">
        <f>COUNTIF(PAAS!AE:AE,"IV")</f>
        <v>0</v>
      </c>
      <c r="G35" s="20">
        <f>D35+E35+F35</f>
        <v>0</v>
      </c>
      <c r="H35" s="43"/>
      <c r="I35" s="28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6"/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46"/>
      <c r="DE35" s="46"/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</row>
    <row r="36" spans="2:147" ht="15.75" customHeight="1" x14ac:dyDescent="0.2">
      <c r="B36" s="184"/>
      <c r="C36" s="25" t="s">
        <v>43</v>
      </c>
      <c r="D36" s="86" t="e">
        <f>IF(G35&lt;&gt;0,((D15+D17+D19+D21+D23+D25+D27+D29+D31+D33+D35)/(G15+G17+G19+G21+G23+G25+G27+G29+G31+G33+G35)),#N/A)</f>
        <v>#N/A</v>
      </c>
      <c r="E36" s="29" t="e">
        <f>(E35/G35)</f>
        <v>#DIV/0!</v>
      </c>
      <c r="F36" s="32" t="e">
        <f>(F35/G35)</f>
        <v>#DIV/0!</v>
      </c>
      <c r="G36" s="30" t="e">
        <f>(G35/G35)</f>
        <v>#DIV/0!</v>
      </c>
      <c r="H36" s="44">
        <v>0.95</v>
      </c>
      <c r="I36" s="28" t="str">
        <f xml:space="preserve"> IF(G35&lt;&gt;0,(D35/G35),"")</f>
        <v/>
      </c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6"/>
      <c r="BW36" s="46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6"/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46"/>
      <c r="DE36" s="46"/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</row>
    <row r="37" spans="2:147" ht="18" customHeight="1" x14ac:dyDescent="0.2">
      <c r="B37" s="183" t="str">
        <f>"Dec("&amp;G37&amp;")"</f>
        <v>Dec(0)</v>
      </c>
      <c r="C37" s="25" t="s">
        <v>42</v>
      </c>
      <c r="D37" s="85">
        <f>COUNTIF(PAAS!AF:AF,"&lt;=0")</f>
        <v>0</v>
      </c>
      <c r="E37" s="27">
        <v>0</v>
      </c>
      <c r="F37" s="16">
        <f>COUNTIF(PAAS!AF:AF,"IV")</f>
        <v>0</v>
      </c>
      <c r="G37" s="20">
        <f>D37+E37+F37</f>
        <v>0</v>
      </c>
      <c r="H37" s="43"/>
      <c r="I37" s="28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6"/>
      <c r="CV37" s="46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6"/>
      <c r="DZ37" s="46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</row>
    <row r="38" spans="2:147" ht="15.75" customHeight="1" x14ac:dyDescent="0.2">
      <c r="B38" s="184"/>
      <c r="C38" s="25" t="s">
        <v>43</v>
      </c>
      <c r="D38" s="86" t="e">
        <f>IF(G37&lt;&gt;0,((D15+D17+D19+D21+D23+D25+D27+D29+D31+D33+D35+D37)/(G15+G17+G19+G21+G23+G25+G27+G29+G31+G33+G35+G37)),#N/A)</f>
        <v>#N/A</v>
      </c>
      <c r="E38" s="29" t="e">
        <f>(E37/G37)</f>
        <v>#DIV/0!</v>
      </c>
      <c r="F38" s="32" t="e">
        <f>(F37/G37)</f>
        <v>#DIV/0!</v>
      </c>
      <c r="G38" s="30" t="e">
        <f>(G37/G37)</f>
        <v>#DIV/0!</v>
      </c>
      <c r="H38" s="44">
        <v>0.95</v>
      </c>
      <c r="I38" s="28" t="str">
        <f xml:space="preserve"> IF(G37&lt;&gt;0,(D37/G37),"")</f>
        <v/>
      </c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6"/>
      <c r="BS38" s="46"/>
      <c r="BT38" s="46"/>
      <c r="BU38" s="46"/>
      <c r="BV38" s="46"/>
      <c r="BW38" s="46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6"/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46"/>
      <c r="DE38" s="46"/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</row>
    <row r="39" spans="2:147" s="46" customFormat="1" x14ac:dyDescent="0.2"/>
    <row r="40" spans="2:147" s="46" customFormat="1" x14ac:dyDescent="0.2"/>
    <row r="41" spans="2:147" s="46" customFormat="1" x14ac:dyDescent="0.2"/>
    <row r="42" spans="2:147" s="46" customFormat="1" x14ac:dyDescent="0.2"/>
    <row r="43" spans="2:147" s="46" customFormat="1" x14ac:dyDescent="0.2"/>
    <row r="44" spans="2:147" s="46" customFormat="1" x14ac:dyDescent="0.2"/>
    <row r="45" spans="2:147" s="46" customFormat="1" x14ac:dyDescent="0.2"/>
    <row r="46" spans="2:147" s="46" customFormat="1" x14ac:dyDescent="0.2"/>
    <row r="47" spans="2:147" s="46" customFormat="1" x14ac:dyDescent="0.2"/>
    <row r="48" spans="2:147" s="46" customFormat="1" x14ac:dyDescent="0.2"/>
    <row r="65" spans="2:93" x14ac:dyDescent="0.2"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46"/>
      <c r="BO65" s="46"/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46"/>
      <c r="CJ65" s="46"/>
      <c r="CK65" s="46"/>
      <c r="CL65" s="46"/>
      <c r="CM65" s="46"/>
      <c r="CN65" s="46"/>
      <c r="CO65" s="46"/>
    </row>
  </sheetData>
  <mergeCells count="13">
    <mergeCell ref="B37:B38"/>
    <mergeCell ref="B29:B30"/>
    <mergeCell ref="D1:I3"/>
    <mergeCell ref="B23:B24"/>
    <mergeCell ref="B21:B22"/>
    <mergeCell ref="B15:B16"/>
    <mergeCell ref="B17:B18"/>
    <mergeCell ref="B19:B20"/>
    <mergeCell ref="B25:B26"/>
    <mergeCell ref="B27:B28"/>
    <mergeCell ref="B31:B32"/>
    <mergeCell ref="B33:B34"/>
    <mergeCell ref="B35:B36"/>
  </mergeCells>
  <phoneticPr fontId="15" type="noConversion"/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R30"/>
  <sheetViews>
    <sheetView workbookViewId="0">
      <selection activeCell="D35" sqref="D35"/>
    </sheetView>
  </sheetViews>
  <sheetFormatPr defaultRowHeight="15" x14ac:dyDescent="0.2"/>
  <cols>
    <col min="1" max="1" width="8.88671875" style="46"/>
    <col min="2" max="2" width="16.5546875" style="46" customWidth="1"/>
    <col min="3" max="3" width="8.44140625" style="46" customWidth="1"/>
    <col min="4" max="4" width="10.77734375" style="46" customWidth="1"/>
    <col min="5" max="5" width="11.88671875" style="46" customWidth="1"/>
    <col min="6" max="6" width="11.44140625" style="46" customWidth="1"/>
    <col min="7" max="12" width="8.88671875" style="46"/>
    <col min="13" max="15" width="8" style="46" customWidth="1"/>
    <col min="16" max="16384" width="8.88671875" style="46"/>
  </cols>
  <sheetData>
    <row r="1" spans="1:17" ht="17.25" customHeight="1" x14ac:dyDescent="0.3">
      <c r="A1" s="187" t="s">
        <v>9</v>
      </c>
      <c r="B1" s="188"/>
      <c r="E1" s="185" t="s">
        <v>24</v>
      </c>
      <c r="F1" s="185"/>
      <c r="G1" s="185"/>
      <c r="H1" s="185"/>
      <c r="I1" s="185"/>
      <c r="J1" s="185"/>
      <c r="K1" s="185"/>
      <c r="Q1" s="53" t="s">
        <v>10</v>
      </c>
    </row>
    <row r="2" spans="1:17" ht="20.25" customHeight="1" x14ac:dyDescent="0.25">
      <c r="A2" s="189" t="s">
        <v>81</v>
      </c>
      <c r="B2" s="190"/>
      <c r="E2" s="185"/>
      <c r="F2" s="185"/>
      <c r="G2" s="185"/>
      <c r="H2" s="185"/>
      <c r="I2" s="185"/>
      <c r="J2" s="185"/>
      <c r="K2" s="185"/>
      <c r="Q2" s="31" t="s">
        <v>62</v>
      </c>
    </row>
    <row r="3" spans="1:17" x14ac:dyDescent="0.2">
      <c r="Q3" s="31" t="s">
        <v>63</v>
      </c>
    </row>
    <row r="4" spans="1:17" x14ac:dyDescent="0.2">
      <c r="Q4" s="31" t="s">
        <v>64</v>
      </c>
    </row>
    <row r="5" spans="1:17" x14ac:dyDescent="0.2">
      <c r="Q5" s="31" t="s">
        <v>78</v>
      </c>
    </row>
    <row r="6" spans="1:17" x14ac:dyDescent="0.2">
      <c r="Q6" s="31" t="s">
        <v>79</v>
      </c>
    </row>
    <row r="7" spans="1:17" x14ac:dyDescent="0.2">
      <c r="Q7" s="31" t="s">
        <v>81</v>
      </c>
    </row>
    <row r="8" spans="1:17" ht="15.75" thickBot="1" x14ac:dyDescent="0.25">
      <c r="Q8" s="31" t="s">
        <v>82</v>
      </c>
    </row>
    <row r="9" spans="1:17" ht="16.5" thickBot="1" x14ac:dyDescent="0.3">
      <c r="B9" s="101" t="s">
        <v>99</v>
      </c>
      <c r="C9" s="52" t="s">
        <v>4</v>
      </c>
      <c r="D9" s="52" t="s">
        <v>5</v>
      </c>
      <c r="E9" s="52" t="s">
        <v>6</v>
      </c>
      <c r="F9" s="52" t="s">
        <v>7</v>
      </c>
      <c r="G9" s="52" t="s">
        <v>8</v>
      </c>
      <c r="H9" s="102" t="s">
        <v>38</v>
      </c>
      <c r="J9" s="59" t="s">
        <v>13</v>
      </c>
      <c r="Q9" s="31" t="s">
        <v>80</v>
      </c>
    </row>
    <row r="10" spans="1:17" ht="15.75" thickBot="1" x14ac:dyDescent="0.25">
      <c r="B10" s="52" t="s">
        <v>3</v>
      </c>
      <c r="C10" s="27">
        <f>SUMPRODUCT(--(PAAS!Q4:Q52335=A2),--(PAAS!S4:S52335&lt;=-30))</f>
        <v>2</v>
      </c>
      <c r="D10" s="16">
        <f>SUMPRODUCT(--(PAAS!Q4:Q52335=A2),--(PAAS!S4:S52335&gt;-30),--(PAAS!S4:S52335&lt;=-10))</f>
        <v>2</v>
      </c>
      <c r="E10" s="26">
        <f>SUMPRODUCT(--(PAAS!Q4:Q52335=A2),--(PAAS!S4:S52335&gt;-10),--(PAAS!S4:S52335&lt;=10))</f>
        <v>78</v>
      </c>
      <c r="F10" s="16">
        <f>SUMPRODUCT(--(PAAS!Q4:Q52335=A2),--(PAAS!S4:S52335&gt;10),--(PAAS!S4:S52335&lt;=30))</f>
        <v>1</v>
      </c>
      <c r="G10" s="58">
        <f>SUMPRODUCT(--(PAAS!Q4:Q52335=A2),--(PAAS!S4:S52335&gt;30))</f>
        <v>0</v>
      </c>
      <c r="H10" s="103">
        <f>SUM(C10:G10)</f>
        <v>83</v>
      </c>
      <c r="J10" s="61">
        <f>SUMPRODUCT(--(PAAS!Q4:Q52335=A2),--(PAAS!S4:S52335="IV"))</f>
        <v>0</v>
      </c>
      <c r="Q10" s="31" t="s">
        <v>83</v>
      </c>
    </row>
    <row r="11" spans="1:17" ht="15.75" thickBot="1" x14ac:dyDescent="0.25">
      <c r="B11" s="104" t="s">
        <v>43</v>
      </c>
      <c r="C11" s="105">
        <f>(C10/H10)*100</f>
        <v>2.4096385542168677</v>
      </c>
      <c r="D11" s="106">
        <f>(D10/H10)*100</f>
        <v>2.4096385542168677</v>
      </c>
      <c r="E11" s="107">
        <f>(E10/H10)*100</f>
        <v>93.975903614457835</v>
      </c>
      <c r="F11" s="106">
        <f>(F10/H10)*100</f>
        <v>1.2048192771084338</v>
      </c>
      <c r="G11" s="108">
        <f>(G10/H10)*100</f>
        <v>0</v>
      </c>
      <c r="H11" s="109"/>
      <c r="I11" s="57"/>
      <c r="J11" s="62"/>
      <c r="K11" s="57"/>
      <c r="Q11" s="31" t="s">
        <v>84</v>
      </c>
    </row>
    <row r="12" spans="1:17" x14ac:dyDescent="0.2">
      <c r="E12" s="63"/>
      <c r="Q12" s="31" t="s">
        <v>0</v>
      </c>
    </row>
    <row r="13" spans="1:17" x14ac:dyDescent="0.2">
      <c r="Q13" s="31" t="s">
        <v>1</v>
      </c>
    </row>
    <row r="14" spans="1:17" x14ac:dyDescent="0.2">
      <c r="Q14" s="57"/>
    </row>
    <row r="15" spans="1:17" x14ac:dyDescent="0.2">
      <c r="Q15" s="57"/>
    </row>
    <row r="16" spans="1:17" x14ac:dyDescent="0.2">
      <c r="Q16" s="57"/>
    </row>
    <row r="17" spans="16:18" x14ac:dyDescent="0.2">
      <c r="Q17" s="57"/>
    </row>
    <row r="18" spans="16:18" x14ac:dyDescent="0.2">
      <c r="Q18" s="57"/>
    </row>
    <row r="19" spans="16:18" x14ac:dyDescent="0.2">
      <c r="Q19" s="57"/>
    </row>
    <row r="29" spans="16:18" x14ac:dyDescent="0.2">
      <c r="P29" s="57"/>
      <c r="Q29" s="57"/>
      <c r="R29" s="57"/>
    </row>
    <row r="30" spans="16:18" x14ac:dyDescent="0.2">
      <c r="P30" s="57"/>
      <c r="Q30" s="57"/>
      <c r="R30" s="57"/>
    </row>
  </sheetData>
  <mergeCells count="3">
    <mergeCell ref="A1:B1"/>
    <mergeCell ref="A2:B2"/>
    <mergeCell ref="E1:K2"/>
  </mergeCells>
  <phoneticPr fontId="0" type="noConversion"/>
  <dataValidations count="2">
    <dataValidation type="list" allowBlank="1" showInputMessage="1" showErrorMessage="1" sqref="R3:R19">
      <formula1>$R$3:$R$14</formula1>
    </dataValidation>
    <dataValidation type="list" allowBlank="1" showInputMessage="1" showErrorMessage="1" sqref="A2">
      <formula1>$Q$2:$Q$13</formula1>
    </dataValidation>
  </dataValidations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R19"/>
  <sheetViews>
    <sheetView workbookViewId="0">
      <selection activeCell="D35" sqref="D35"/>
    </sheetView>
  </sheetViews>
  <sheetFormatPr defaultRowHeight="15" x14ac:dyDescent="0.2"/>
  <cols>
    <col min="1" max="1" width="8.88671875" style="46"/>
    <col min="2" max="2" width="24.33203125" style="46" bestFit="1" customWidth="1"/>
    <col min="3" max="3" width="18.33203125" style="46" customWidth="1"/>
    <col min="4" max="4" width="14.33203125" style="46" customWidth="1"/>
    <col min="5" max="5" width="10.77734375" style="46" customWidth="1"/>
    <col min="6" max="6" width="11.88671875" style="46" customWidth="1"/>
    <col min="7" max="7" width="11.44140625" style="46" customWidth="1"/>
    <col min="8" max="8" width="9" style="46" bestFit="1" customWidth="1"/>
    <col min="9" max="9" width="10" style="46" customWidth="1"/>
    <col min="10" max="12" width="8.88671875" style="46"/>
    <col min="13" max="15" width="8" style="46" customWidth="1"/>
    <col min="16" max="16384" width="8.88671875" style="46"/>
  </cols>
  <sheetData>
    <row r="1" spans="2:18" ht="17.25" customHeight="1" x14ac:dyDescent="0.2">
      <c r="F1" s="185" t="s">
        <v>85</v>
      </c>
      <c r="G1" s="185"/>
      <c r="H1" s="185"/>
      <c r="I1" s="185"/>
      <c r="J1" s="185"/>
      <c r="K1" s="185"/>
    </row>
    <row r="2" spans="2:18" ht="20.25" customHeight="1" x14ac:dyDescent="0.2">
      <c r="F2" s="185"/>
      <c r="G2" s="185"/>
      <c r="H2" s="185"/>
      <c r="I2" s="185"/>
      <c r="J2" s="185"/>
      <c r="K2" s="185"/>
    </row>
    <row r="7" spans="2:18" ht="15.75" thickBot="1" x14ac:dyDescent="0.25"/>
    <row r="8" spans="2:18" ht="16.5" thickBot="1" x14ac:dyDescent="0.3">
      <c r="B8" s="72" t="s">
        <v>99</v>
      </c>
      <c r="C8" s="88" t="s">
        <v>90</v>
      </c>
      <c r="D8" s="69" t="s">
        <v>62</v>
      </c>
      <c r="E8" s="70" t="s">
        <v>63</v>
      </c>
      <c r="F8" s="70" t="s">
        <v>64</v>
      </c>
      <c r="G8" s="70" t="s">
        <v>78</v>
      </c>
      <c r="H8" s="70" t="s">
        <v>79</v>
      </c>
      <c r="I8" s="70" t="s">
        <v>81</v>
      </c>
      <c r="J8" s="70" t="s">
        <v>82</v>
      </c>
      <c r="K8" s="70" t="s">
        <v>80</v>
      </c>
      <c r="L8" s="70" t="s">
        <v>83</v>
      </c>
      <c r="M8" s="70" t="s">
        <v>84</v>
      </c>
      <c r="N8" s="70" t="s">
        <v>0</v>
      </c>
      <c r="O8" s="71" t="s">
        <v>1</v>
      </c>
    </row>
    <row r="9" spans="2:18" x14ac:dyDescent="0.2">
      <c r="B9" s="65" t="s">
        <v>91</v>
      </c>
      <c r="C9" s="56"/>
      <c r="D9" s="56">
        <f>OTM!G15</f>
        <v>19</v>
      </c>
      <c r="E9" s="56">
        <f>OTM!G17</f>
        <v>15</v>
      </c>
      <c r="F9" s="56">
        <f>OTM!G19</f>
        <v>16</v>
      </c>
      <c r="G9" s="56">
        <f>OTM!G21</f>
        <v>17</v>
      </c>
      <c r="H9" s="56">
        <f>OTM!G23</f>
        <v>103</v>
      </c>
      <c r="I9" s="56">
        <f>OTM!G25</f>
        <v>83</v>
      </c>
      <c r="J9" s="56">
        <f>OTM!G27</f>
        <v>0</v>
      </c>
      <c r="K9" s="56">
        <f>OTM!G29</f>
        <v>0</v>
      </c>
      <c r="L9" s="56">
        <f>OTM!G31</f>
        <v>0</v>
      </c>
      <c r="M9" s="56">
        <f>OTM!G33</f>
        <v>0</v>
      </c>
      <c r="N9" s="56">
        <f>OTM!G35</f>
        <v>0</v>
      </c>
      <c r="O9" s="56">
        <f>OTM!G37</f>
        <v>0</v>
      </c>
    </row>
    <row r="10" spans="2:18" ht="15.75" thickBot="1" x14ac:dyDescent="0.25">
      <c r="B10" s="67" t="s">
        <v>86</v>
      </c>
      <c r="C10" s="56"/>
      <c r="D10" s="87">
        <v>0</v>
      </c>
      <c r="E10" s="83">
        <v>0</v>
      </c>
      <c r="F10" s="83">
        <v>0</v>
      </c>
      <c r="G10" s="83">
        <v>0</v>
      </c>
      <c r="H10" s="83">
        <v>0</v>
      </c>
      <c r="I10" s="83">
        <v>0</v>
      </c>
      <c r="J10" s="83">
        <v>0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</row>
    <row r="11" spans="2:18" ht="15.75" thickBot="1" x14ac:dyDescent="0.25">
      <c r="B11" s="67" t="s">
        <v>87</v>
      </c>
      <c r="C11" s="56">
        <v>6.16</v>
      </c>
      <c r="D11" s="83">
        <v>8</v>
      </c>
      <c r="E11" s="83">
        <v>8</v>
      </c>
      <c r="F11" s="83">
        <v>7</v>
      </c>
      <c r="G11" s="83">
        <f>Team!C31</f>
        <v>11</v>
      </c>
      <c r="H11" s="83">
        <v>13</v>
      </c>
      <c r="I11" s="83">
        <v>12</v>
      </c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</row>
    <row r="12" spans="2:18" ht="15.75" thickBot="1" x14ac:dyDescent="0.25">
      <c r="B12" s="67" t="s">
        <v>85</v>
      </c>
      <c r="C12" s="110">
        <f>AVERAGEA(D12:I12)</f>
        <v>3.8201520701520706</v>
      </c>
      <c r="D12" s="111">
        <f>((D9)/(D10+D11))</f>
        <v>2.375</v>
      </c>
      <c r="E12" s="111">
        <f>((E9)/(E10+E11))</f>
        <v>1.875</v>
      </c>
      <c r="F12" s="111">
        <f t="shared" ref="F12:O12" si="0">((F9)/(F10+F11))</f>
        <v>2.2857142857142856</v>
      </c>
      <c r="G12" s="111">
        <f t="shared" si="0"/>
        <v>1.5454545454545454</v>
      </c>
      <c r="H12" s="84">
        <f t="shared" si="0"/>
        <v>7.9230769230769234</v>
      </c>
      <c r="I12" s="84">
        <f t="shared" si="0"/>
        <v>6.916666666666667</v>
      </c>
      <c r="J12" s="84" t="e">
        <f t="shared" si="0"/>
        <v>#DIV/0!</v>
      </c>
      <c r="K12" s="84" t="e">
        <f t="shared" si="0"/>
        <v>#DIV/0!</v>
      </c>
      <c r="L12" s="84" t="e">
        <f t="shared" si="0"/>
        <v>#DIV/0!</v>
      </c>
      <c r="M12" s="84" t="e">
        <f t="shared" si="0"/>
        <v>#DIV/0!</v>
      </c>
      <c r="N12" s="84" t="e">
        <f t="shared" si="0"/>
        <v>#DIV/0!</v>
      </c>
      <c r="O12" s="84" t="e">
        <f t="shared" si="0"/>
        <v>#DIV/0!</v>
      </c>
      <c r="P12" s="46">
        <v>4.6399999999999997</v>
      </c>
      <c r="Q12" s="46">
        <f>(P12*20)/100</f>
        <v>0.92799999999999994</v>
      </c>
      <c r="R12" s="46">
        <f>P12+Q12</f>
        <v>5.5679999999999996</v>
      </c>
    </row>
    <row r="13" spans="2:18" ht="15.75" hidden="1" thickBot="1" x14ac:dyDescent="0.25">
      <c r="B13" s="67" t="s">
        <v>88</v>
      </c>
      <c r="C13" s="110">
        <v>4.84</v>
      </c>
      <c r="D13" s="111">
        <f>(D12+P13+Q13)/3</f>
        <v>5.2416666666666663</v>
      </c>
      <c r="E13" s="111">
        <f>IF(E12&lt;&gt;0,((Q13+D12+E12)/3),0)</f>
        <v>3.6999999999999997</v>
      </c>
      <c r="F13" s="111">
        <f>IF(F12&lt;&gt;0,((D12+E12+F12)/3),0)</f>
        <v>2.1785714285714284</v>
      </c>
      <c r="G13" s="111">
        <f t="shared" ref="G13:O13" si="1">IF(G12&lt;&gt;0,((E12+F12+G12)/3),0)</f>
        <v>1.9020562770562772</v>
      </c>
      <c r="H13" s="84">
        <f>IF(H12&lt;&gt;0,((F12+G12+H12)/3),0)</f>
        <v>3.9180819180819184</v>
      </c>
      <c r="I13" s="84">
        <f t="shared" si="1"/>
        <v>5.4617327117327115</v>
      </c>
      <c r="J13" s="84" t="e">
        <f t="shared" si="1"/>
        <v>#DIV/0!</v>
      </c>
      <c r="K13" s="84" t="e">
        <f t="shared" si="1"/>
        <v>#DIV/0!</v>
      </c>
      <c r="L13" s="84" t="e">
        <f t="shared" si="1"/>
        <v>#DIV/0!</v>
      </c>
      <c r="M13" s="84" t="e">
        <f t="shared" si="1"/>
        <v>#DIV/0!</v>
      </c>
      <c r="N13" s="84" t="e">
        <f t="shared" si="1"/>
        <v>#DIV/0!</v>
      </c>
      <c r="O13" s="84" t="e">
        <f t="shared" si="1"/>
        <v>#DIV/0!</v>
      </c>
      <c r="P13" s="46">
        <v>6.5</v>
      </c>
      <c r="Q13" s="46">
        <v>6.85</v>
      </c>
    </row>
    <row r="14" spans="2:18" x14ac:dyDescent="0.2">
      <c r="B14" s="46" t="s">
        <v>92</v>
      </c>
      <c r="D14" s="63">
        <f>((D12-$C$12)/$C$12)*100</f>
        <v>-37.829700064650638</v>
      </c>
      <c r="E14" s="63">
        <f>IF(E12&lt;&gt;0,(((E12-$C$12)/$C$12)*100)," ")</f>
        <v>-50.918184261566289</v>
      </c>
      <c r="F14" s="63">
        <f t="shared" ref="F14:O14" si="2">IF(F12&lt;&gt;0,(((F12-$C$12)/$C$12)*100)," ")</f>
        <v>-40.166929385528441</v>
      </c>
      <c r="G14" s="63">
        <f>IF(G12&lt;&gt;0,(((G12-$C$12)/$C$12)*100)," ")</f>
        <v>-59.544685209533434</v>
      </c>
      <c r="H14" s="63">
        <f t="shared" si="2"/>
        <v>107.40213419727884</v>
      </c>
      <c r="I14" s="63">
        <f t="shared" si="2"/>
        <v>81.057364723999896</v>
      </c>
      <c r="J14" s="63" t="e">
        <f t="shared" si="2"/>
        <v>#DIV/0!</v>
      </c>
      <c r="K14" s="63" t="e">
        <f t="shared" si="2"/>
        <v>#DIV/0!</v>
      </c>
      <c r="L14" s="63" t="e">
        <f t="shared" si="2"/>
        <v>#DIV/0!</v>
      </c>
      <c r="M14" s="63" t="e">
        <f t="shared" si="2"/>
        <v>#DIV/0!</v>
      </c>
      <c r="N14" s="63" t="e">
        <f t="shared" si="2"/>
        <v>#DIV/0!</v>
      </c>
      <c r="O14" s="63" t="e">
        <f t="shared" si="2"/>
        <v>#DIV/0!</v>
      </c>
    </row>
    <row r="15" spans="2:18" hidden="1" x14ac:dyDescent="0.2">
      <c r="B15" s="46" t="s">
        <v>89</v>
      </c>
      <c r="D15" s="63">
        <f>((D13-$C$12)/$C$12)*100</f>
        <v>37.210942664332435</v>
      </c>
      <c r="E15" s="63">
        <f>IF(E13&lt;&gt;0,(((E13-$C$12)/$C$12)*100),#N/A)</f>
        <v>-3.145216942824161</v>
      </c>
      <c r="F15" s="63">
        <f t="shared" ref="F15:O15" si="3">IF(F13&lt;&gt;0,(((F13-$C$12)/$C$12)*100),#N/A)</f>
        <v>-42.971604570581796</v>
      </c>
      <c r="G15" s="63">
        <f t="shared" si="3"/>
        <v>-50.209932952209378</v>
      </c>
      <c r="H15" s="63">
        <f t="shared" si="3"/>
        <v>2.5635065340723329</v>
      </c>
      <c r="I15" s="63">
        <f t="shared" si="3"/>
        <v>42.971604570581761</v>
      </c>
      <c r="J15" s="63" t="e">
        <f t="shared" si="3"/>
        <v>#DIV/0!</v>
      </c>
      <c r="K15" s="63" t="e">
        <f t="shared" si="3"/>
        <v>#DIV/0!</v>
      </c>
      <c r="L15" s="63" t="e">
        <f t="shared" si="3"/>
        <v>#DIV/0!</v>
      </c>
      <c r="M15" s="63" t="e">
        <f t="shared" si="3"/>
        <v>#DIV/0!</v>
      </c>
      <c r="N15" s="63" t="e">
        <f t="shared" si="3"/>
        <v>#DIV/0!</v>
      </c>
      <c r="O15" s="63" t="e">
        <f t="shared" si="3"/>
        <v>#DIV/0!</v>
      </c>
    </row>
    <row r="16" spans="2:18" x14ac:dyDescent="0.2">
      <c r="B16" s="46" t="s">
        <v>97</v>
      </c>
      <c r="D16" s="63">
        <f>D14</f>
        <v>-37.829700064650638</v>
      </c>
      <c r="E16" s="63">
        <f>IF((E14&lt;&gt;" "),((D14+E14)/2),#N/A)</f>
        <v>-44.373942163108467</v>
      </c>
      <c r="F16" s="63">
        <f>IF((F14&lt;&gt;" "),((D14+E14+F14)/3),#N/A)</f>
        <v>-42.971604570581796</v>
      </c>
      <c r="G16" s="63">
        <f>IF((G14&lt;&gt;" "),((D14+E14+F14+G14)/4),#N/A)</f>
        <v>-47.114874730319706</v>
      </c>
      <c r="H16" s="63">
        <f>IF((H14&lt;&gt;" "),((D14+E14+F14+G14+H14)/5),#N/A)</f>
        <v>-16.211472944799997</v>
      </c>
      <c r="I16" s="63">
        <f>IF((I14&lt;&gt;" "),((D14+E14+F14+G14+H14+I14)/6),#N/A)</f>
        <v>-1.4210854715202004E-14</v>
      </c>
      <c r="J16" s="63" t="e">
        <f>IF((J14&lt;&gt;" "),((D14+E14+F14+G14+H14+I14+J14)/7),#N/A)</f>
        <v>#DIV/0!</v>
      </c>
      <c r="K16" s="63" t="e">
        <f>IF((K14&lt;&gt;" "),((D14+E14+F14+G14+H14+I14+J14+K14)/8),#N/A)</f>
        <v>#DIV/0!</v>
      </c>
      <c r="L16" s="63" t="e">
        <f>IF((L14&lt;&gt;" "),((D14+E14+F14+G14+H14+I14+J14+K14+L14)/9),#N/A)</f>
        <v>#DIV/0!</v>
      </c>
      <c r="M16" s="63" t="e">
        <f>IF((M14&lt;&gt;" "),((D14+E14+F14+G14+H14+I14+J14+K14+L14+M14)/10),#N/A)</f>
        <v>#DIV/0!</v>
      </c>
      <c r="N16" s="63" t="e">
        <f>IF((N14&lt;&gt;" "),((D14+E14+F14+G14+H14+I14+J14+K14+L14+M14+N14)/11),#N/A)</f>
        <v>#DIV/0!</v>
      </c>
      <c r="O16" s="63" t="e">
        <f>IF((O14&lt;&gt;" "),((D14+E14+F14+G14+H14+I14+J14+K14+L14+M14+N14+O14)/12),#N/A)</f>
        <v>#DIV/0!</v>
      </c>
    </row>
    <row r="17" spans="4:15" x14ac:dyDescent="0.2"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>
        <v>10</v>
      </c>
    </row>
    <row r="18" spans="4:15" x14ac:dyDescent="0.2">
      <c r="D18" s="63"/>
      <c r="E18" s="63">
        <f t="shared" ref="E18:L18" si="4">E16-D16</f>
        <v>-6.5442420984578291</v>
      </c>
      <c r="F18" s="63">
        <f t="shared" si="4"/>
        <v>1.4023375925266706</v>
      </c>
      <c r="G18" s="63">
        <f t="shared" si="4"/>
        <v>-4.1432701597379094</v>
      </c>
      <c r="H18" s="63">
        <f t="shared" si="4"/>
        <v>30.903401785519709</v>
      </c>
      <c r="I18" s="63">
        <f t="shared" si="4"/>
        <v>16.211472944799983</v>
      </c>
      <c r="J18" s="63" t="e">
        <f t="shared" si="4"/>
        <v>#DIV/0!</v>
      </c>
      <c r="K18" s="63" t="e">
        <f t="shared" si="4"/>
        <v>#DIV/0!</v>
      </c>
      <c r="L18" s="63" t="e">
        <f t="shared" si="4"/>
        <v>#DIV/0!</v>
      </c>
      <c r="M18" s="63"/>
      <c r="N18" s="63"/>
      <c r="O18" s="63"/>
    </row>
    <row r="19" spans="4:15" x14ac:dyDescent="0.2">
      <c r="D19" s="63"/>
      <c r="E19" s="63"/>
      <c r="F19" s="63"/>
      <c r="G19" s="63"/>
      <c r="H19" s="112"/>
      <c r="I19" s="112"/>
      <c r="J19" s="63"/>
      <c r="K19" s="63"/>
      <c r="L19" s="63" t="e">
        <f>J18+K18+L18</f>
        <v>#DIV/0!</v>
      </c>
      <c r="M19" s="63" t="e">
        <f>L16+$L$19</f>
        <v>#DIV/0!</v>
      </c>
      <c r="N19" s="63" t="e">
        <f>M19+$L$19</f>
        <v>#DIV/0!</v>
      </c>
      <c r="O19" s="63" t="e">
        <f>N19+$L$19</f>
        <v>#DIV/0!</v>
      </c>
    </row>
  </sheetData>
  <mergeCells count="1">
    <mergeCell ref="F1:K2"/>
  </mergeCells>
  <phoneticPr fontId="0" type="noConversion"/>
  <dataValidations disablePrompts="1" count="2">
    <dataValidation type="list" allowBlank="1" showInputMessage="1" showErrorMessage="1" sqref="R3:R6">
      <formula1>$R$3:$R$14</formula1>
    </dataValidation>
    <dataValidation type="list" allowBlank="1" showInputMessage="1" showErrorMessage="1" sqref="A2">
      <formula1>$Q$2:$Q$13</formula1>
    </dataValidation>
  </dataValidation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55"/>
  <sheetViews>
    <sheetView topLeftCell="A19" workbookViewId="0">
      <selection activeCell="B44" sqref="B44:B55"/>
    </sheetView>
  </sheetViews>
  <sheetFormatPr defaultRowHeight="12.75" x14ac:dyDescent="0.2"/>
  <cols>
    <col min="1" max="1" width="4.6640625" style="130" customWidth="1"/>
    <col min="2" max="2" width="15" style="130" customWidth="1"/>
    <col min="3" max="3" width="9" style="130" bestFit="1" customWidth="1"/>
    <col min="4" max="4" width="12.33203125" style="130" customWidth="1"/>
    <col min="5" max="5" width="5.6640625" style="130" customWidth="1"/>
    <col min="6" max="6" width="22.21875" style="130" customWidth="1"/>
    <col min="7" max="7" width="17.88671875" style="130" customWidth="1"/>
    <col min="8" max="8" width="23.77734375" style="130" customWidth="1"/>
    <col min="9" max="9" width="23.88671875" style="130" customWidth="1"/>
    <col min="10" max="10" width="19.21875" style="130" customWidth="1"/>
    <col min="11" max="256" width="8.88671875" style="130"/>
    <col min="257" max="257" width="4.6640625" style="130" customWidth="1"/>
    <col min="258" max="258" width="7.5546875" style="130" customWidth="1"/>
    <col min="259" max="259" width="9" style="130" bestFit="1" customWidth="1"/>
    <col min="260" max="260" width="12.33203125" style="130" customWidth="1"/>
    <col min="261" max="261" width="5.6640625" style="130" customWidth="1"/>
    <col min="262" max="262" width="22.21875" style="130" customWidth="1"/>
    <col min="263" max="263" width="17.88671875" style="130" customWidth="1"/>
    <col min="264" max="264" width="23.77734375" style="130" customWidth="1"/>
    <col min="265" max="265" width="23.88671875" style="130" customWidth="1"/>
    <col min="266" max="266" width="19.21875" style="130" customWidth="1"/>
    <col min="267" max="512" width="8.88671875" style="130"/>
    <col min="513" max="513" width="4.6640625" style="130" customWidth="1"/>
    <col min="514" max="514" width="7.5546875" style="130" customWidth="1"/>
    <col min="515" max="515" width="9" style="130" bestFit="1" customWidth="1"/>
    <col min="516" max="516" width="12.33203125" style="130" customWidth="1"/>
    <col min="517" max="517" width="5.6640625" style="130" customWidth="1"/>
    <col min="518" max="518" width="22.21875" style="130" customWidth="1"/>
    <col min="519" max="519" width="17.88671875" style="130" customWidth="1"/>
    <col min="520" max="520" width="23.77734375" style="130" customWidth="1"/>
    <col min="521" max="521" width="23.88671875" style="130" customWidth="1"/>
    <col min="522" max="522" width="19.21875" style="130" customWidth="1"/>
    <col min="523" max="768" width="8.88671875" style="130"/>
    <col min="769" max="769" width="4.6640625" style="130" customWidth="1"/>
    <col min="770" max="770" width="7.5546875" style="130" customWidth="1"/>
    <col min="771" max="771" width="9" style="130" bestFit="1" customWidth="1"/>
    <col min="772" max="772" width="12.33203125" style="130" customWidth="1"/>
    <col min="773" max="773" width="5.6640625" style="130" customWidth="1"/>
    <col min="774" max="774" width="22.21875" style="130" customWidth="1"/>
    <col min="775" max="775" width="17.88671875" style="130" customWidth="1"/>
    <col min="776" max="776" width="23.77734375" style="130" customWidth="1"/>
    <col min="777" max="777" width="23.88671875" style="130" customWidth="1"/>
    <col min="778" max="778" width="19.21875" style="130" customWidth="1"/>
    <col min="779" max="1024" width="8.88671875" style="130"/>
    <col min="1025" max="1025" width="4.6640625" style="130" customWidth="1"/>
    <col min="1026" max="1026" width="7.5546875" style="130" customWidth="1"/>
    <col min="1027" max="1027" width="9" style="130" bestFit="1" customWidth="1"/>
    <col min="1028" max="1028" width="12.33203125" style="130" customWidth="1"/>
    <col min="1029" max="1029" width="5.6640625" style="130" customWidth="1"/>
    <col min="1030" max="1030" width="22.21875" style="130" customWidth="1"/>
    <col min="1031" max="1031" width="17.88671875" style="130" customWidth="1"/>
    <col min="1032" max="1032" width="23.77734375" style="130" customWidth="1"/>
    <col min="1033" max="1033" width="23.88671875" style="130" customWidth="1"/>
    <col min="1034" max="1034" width="19.21875" style="130" customWidth="1"/>
    <col min="1035" max="1280" width="8.88671875" style="130"/>
    <col min="1281" max="1281" width="4.6640625" style="130" customWidth="1"/>
    <col min="1282" max="1282" width="7.5546875" style="130" customWidth="1"/>
    <col min="1283" max="1283" width="9" style="130" bestFit="1" customWidth="1"/>
    <col min="1284" max="1284" width="12.33203125" style="130" customWidth="1"/>
    <col min="1285" max="1285" width="5.6640625" style="130" customWidth="1"/>
    <col min="1286" max="1286" width="22.21875" style="130" customWidth="1"/>
    <col min="1287" max="1287" width="17.88671875" style="130" customWidth="1"/>
    <col min="1288" max="1288" width="23.77734375" style="130" customWidth="1"/>
    <col min="1289" max="1289" width="23.88671875" style="130" customWidth="1"/>
    <col min="1290" max="1290" width="19.21875" style="130" customWidth="1"/>
    <col min="1291" max="1536" width="8.88671875" style="130"/>
    <col min="1537" max="1537" width="4.6640625" style="130" customWidth="1"/>
    <col min="1538" max="1538" width="7.5546875" style="130" customWidth="1"/>
    <col min="1539" max="1539" width="9" style="130" bestFit="1" customWidth="1"/>
    <col min="1540" max="1540" width="12.33203125" style="130" customWidth="1"/>
    <col min="1541" max="1541" width="5.6640625" style="130" customWidth="1"/>
    <col min="1542" max="1542" width="22.21875" style="130" customWidth="1"/>
    <col min="1543" max="1543" width="17.88671875" style="130" customWidth="1"/>
    <col min="1544" max="1544" width="23.77734375" style="130" customWidth="1"/>
    <col min="1545" max="1545" width="23.88671875" style="130" customWidth="1"/>
    <col min="1546" max="1546" width="19.21875" style="130" customWidth="1"/>
    <col min="1547" max="1792" width="8.88671875" style="130"/>
    <col min="1793" max="1793" width="4.6640625" style="130" customWidth="1"/>
    <col min="1794" max="1794" width="7.5546875" style="130" customWidth="1"/>
    <col min="1795" max="1795" width="9" style="130" bestFit="1" customWidth="1"/>
    <col min="1796" max="1796" width="12.33203125" style="130" customWidth="1"/>
    <col min="1797" max="1797" width="5.6640625" style="130" customWidth="1"/>
    <col min="1798" max="1798" width="22.21875" style="130" customWidth="1"/>
    <col min="1799" max="1799" width="17.88671875" style="130" customWidth="1"/>
    <col min="1800" max="1800" width="23.77734375" style="130" customWidth="1"/>
    <col min="1801" max="1801" width="23.88671875" style="130" customWidth="1"/>
    <col min="1802" max="1802" width="19.21875" style="130" customWidth="1"/>
    <col min="1803" max="2048" width="8.88671875" style="130"/>
    <col min="2049" max="2049" width="4.6640625" style="130" customWidth="1"/>
    <col min="2050" max="2050" width="7.5546875" style="130" customWidth="1"/>
    <col min="2051" max="2051" width="9" style="130" bestFit="1" customWidth="1"/>
    <col min="2052" max="2052" width="12.33203125" style="130" customWidth="1"/>
    <col min="2053" max="2053" width="5.6640625" style="130" customWidth="1"/>
    <col min="2054" max="2054" width="22.21875" style="130" customWidth="1"/>
    <col min="2055" max="2055" width="17.88671875" style="130" customWidth="1"/>
    <col min="2056" max="2056" width="23.77734375" style="130" customWidth="1"/>
    <col min="2057" max="2057" width="23.88671875" style="130" customWidth="1"/>
    <col min="2058" max="2058" width="19.21875" style="130" customWidth="1"/>
    <col min="2059" max="2304" width="8.88671875" style="130"/>
    <col min="2305" max="2305" width="4.6640625" style="130" customWidth="1"/>
    <col min="2306" max="2306" width="7.5546875" style="130" customWidth="1"/>
    <col min="2307" max="2307" width="9" style="130" bestFit="1" customWidth="1"/>
    <col min="2308" max="2308" width="12.33203125" style="130" customWidth="1"/>
    <col min="2309" max="2309" width="5.6640625" style="130" customWidth="1"/>
    <col min="2310" max="2310" width="22.21875" style="130" customWidth="1"/>
    <col min="2311" max="2311" width="17.88671875" style="130" customWidth="1"/>
    <col min="2312" max="2312" width="23.77734375" style="130" customWidth="1"/>
    <col min="2313" max="2313" width="23.88671875" style="130" customWidth="1"/>
    <col min="2314" max="2314" width="19.21875" style="130" customWidth="1"/>
    <col min="2315" max="2560" width="8.88671875" style="130"/>
    <col min="2561" max="2561" width="4.6640625" style="130" customWidth="1"/>
    <col min="2562" max="2562" width="7.5546875" style="130" customWidth="1"/>
    <col min="2563" max="2563" width="9" style="130" bestFit="1" customWidth="1"/>
    <col min="2564" max="2564" width="12.33203125" style="130" customWidth="1"/>
    <col min="2565" max="2565" width="5.6640625" style="130" customWidth="1"/>
    <col min="2566" max="2566" width="22.21875" style="130" customWidth="1"/>
    <col min="2567" max="2567" width="17.88671875" style="130" customWidth="1"/>
    <col min="2568" max="2568" width="23.77734375" style="130" customWidth="1"/>
    <col min="2569" max="2569" width="23.88671875" style="130" customWidth="1"/>
    <col min="2570" max="2570" width="19.21875" style="130" customWidth="1"/>
    <col min="2571" max="2816" width="8.88671875" style="130"/>
    <col min="2817" max="2817" width="4.6640625" style="130" customWidth="1"/>
    <col min="2818" max="2818" width="7.5546875" style="130" customWidth="1"/>
    <col min="2819" max="2819" width="9" style="130" bestFit="1" customWidth="1"/>
    <col min="2820" max="2820" width="12.33203125" style="130" customWidth="1"/>
    <col min="2821" max="2821" width="5.6640625" style="130" customWidth="1"/>
    <col min="2822" max="2822" width="22.21875" style="130" customWidth="1"/>
    <col min="2823" max="2823" width="17.88671875" style="130" customWidth="1"/>
    <col min="2824" max="2824" width="23.77734375" style="130" customWidth="1"/>
    <col min="2825" max="2825" width="23.88671875" style="130" customWidth="1"/>
    <col min="2826" max="2826" width="19.21875" style="130" customWidth="1"/>
    <col min="2827" max="3072" width="8.88671875" style="130"/>
    <col min="3073" max="3073" width="4.6640625" style="130" customWidth="1"/>
    <col min="3074" max="3074" width="7.5546875" style="130" customWidth="1"/>
    <col min="3075" max="3075" width="9" style="130" bestFit="1" customWidth="1"/>
    <col min="3076" max="3076" width="12.33203125" style="130" customWidth="1"/>
    <col min="3077" max="3077" width="5.6640625" style="130" customWidth="1"/>
    <col min="3078" max="3078" width="22.21875" style="130" customWidth="1"/>
    <col min="3079" max="3079" width="17.88671875" style="130" customWidth="1"/>
    <col min="3080" max="3080" width="23.77734375" style="130" customWidth="1"/>
    <col min="3081" max="3081" width="23.88671875" style="130" customWidth="1"/>
    <col min="3082" max="3082" width="19.21875" style="130" customWidth="1"/>
    <col min="3083" max="3328" width="8.88671875" style="130"/>
    <col min="3329" max="3329" width="4.6640625" style="130" customWidth="1"/>
    <col min="3330" max="3330" width="7.5546875" style="130" customWidth="1"/>
    <col min="3331" max="3331" width="9" style="130" bestFit="1" customWidth="1"/>
    <col min="3332" max="3332" width="12.33203125" style="130" customWidth="1"/>
    <col min="3333" max="3333" width="5.6640625" style="130" customWidth="1"/>
    <col min="3334" max="3334" width="22.21875" style="130" customWidth="1"/>
    <col min="3335" max="3335" width="17.88671875" style="130" customWidth="1"/>
    <col min="3336" max="3336" width="23.77734375" style="130" customWidth="1"/>
    <col min="3337" max="3337" width="23.88671875" style="130" customWidth="1"/>
    <col min="3338" max="3338" width="19.21875" style="130" customWidth="1"/>
    <col min="3339" max="3584" width="8.88671875" style="130"/>
    <col min="3585" max="3585" width="4.6640625" style="130" customWidth="1"/>
    <col min="3586" max="3586" width="7.5546875" style="130" customWidth="1"/>
    <col min="3587" max="3587" width="9" style="130" bestFit="1" customWidth="1"/>
    <col min="3588" max="3588" width="12.33203125" style="130" customWidth="1"/>
    <col min="3589" max="3589" width="5.6640625" style="130" customWidth="1"/>
    <col min="3590" max="3590" width="22.21875" style="130" customWidth="1"/>
    <col min="3591" max="3591" width="17.88671875" style="130" customWidth="1"/>
    <col min="3592" max="3592" width="23.77734375" style="130" customWidth="1"/>
    <col min="3593" max="3593" width="23.88671875" style="130" customWidth="1"/>
    <col min="3594" max="3594" width="19.21875" style="130" customWidth="1"/>
    <col min="3595" max="3840" width="8.88671875" style="130"/>
    <col min="3841" max="3841" width="4.6640625" style="130" customWidth="1"/>
    <col min="3842" max="3842" width="7.5546875" style="130" customWidth="1"/>
    <col min="3843" max="3843" width="9" style="130" bestFit="1" customWidth="1"/>
    <col min="3844" max="3844" width="12.33203125" style="130" customWidth="1"/>
    <col min="3845" max="3845" width="5.6640625" style="130" customWidth="1"/>
    <col min="3846" max="3846" width="22.21875" style="130" customWidth="1"/>
    <col min="3847" max="3847" width="17.88671875" style="130" customWidth="1"/>
    <col min="3848" max="3848" width="23.77734375" style="130" customWidth="1"/>
    <col min="3849" max="3849" width="23.88671875" style="130" customWidth="1"/>
    <col min="3850" max="3850" width="19.21875" style="130" customWidth="1"/>
    <col min="3851" max="4096" width="8.88671875" style="130"/>
    <col min="4097" max="4097" width="4.6640625" style="130" customWidth="1"/>
    <col min="4098" max="4098" width="7.5546875" style="130" customWidth="1"/>
    <col min="4099" max="4099" width="9" style="130" bestFit="1" customWidth="1"/>
    <col min="4100" max="4100" width="12.33203125" style="130" customWidth="1"/>
    <col min="4101" max="4101" width="5.6640625" style="130" customWidth="1"/>
    <col min="4102" max="4102" width="22.21875" style="130" customWidth="1"/>
    <col min="4103" max="4103" width="17.88671875" style="130" customWidth="1"/>
    <col min="4104" max="4104" width="23.77734375" style="130" customWidth="1"/>
    <col min="4105" max="4105" width="23.88671875" style="130" customWidth="1"/>
    <col min="4106" max="4106" width="19.21875" style="130" customWidth="1"/>
    <col min="4107" max="4352" width="8.88671875" style="130"/>
    <col min="4353" max="4353" width="4.6640625" style="130" customWidth="1"/>
    <col min="4354" max="4354" width="7.5546875" style="130" customWidth="1"/>
    <col min="4355" max="4355" width="9" style="130" bestFit="1" customWidth="1"/>
    <col min="4356" max="4356" width="12.33203125" style="130" customWidth="1"/>
    <col min="4357" max="4357" width="5.6640625" style="130" customWidth="1"/>
    <col min="4358" max="4358" width="22.21875" style="130" customWidth="1"/>
    <col min="4359" max="4359" width="17.88671875" style="130" customWidth="1"/>
    <col min="4360" max="4360" width="23.77734375" style="130" customWidth="1"/>
    <col min="4361" max="4361" width="23.88671875" style="130" customWidth="1"/>
    <col min="4362" max="4362" width="19.21875" style="130" customWidth="1"/>
    <col min="4363" max="4608" width="8.88671875" style="130"/>
    <col min="4609" max="4609" width="4.6640625" style="130" customWidth="1"/>
    <col min="4610" max="4610" width="7.5546875" style="130" customWidth="1"/>
    <col min="4611" max="4611" width="9" style="130" bestFit="1" customWidth="1"/>
    <col min="4612" max="4612" width="12.33203125" style="130" customWidth="1"/>
    <col min="4613" max="4613" width="5.6640625" style="130" customWidth="1"/>
    <col min="4614" max="4614" width="22.21875" style="130" customWidth="1"/>
    <col min="4615" max="4615" width="17.88671875" style="130" customWidth="1"/>
    <col min="4616" max="4616" width="23.77734375" style="130" customWidth="1"/>
    <col min="4617" max="4617" width="23.88671875" style="130" customWidth="1"/>
    <col min="4618" max="4618" width="19.21875" style="130" customWidth="1"/>
    <col min="4619" max="4864" width="8.88671875" style="130"/>
    <col min="4865" max="4865" width="4.6640625" style="130" customWidth="1"/>
    <col min="4866" max="4866" width="7.5546875" style="130" customWidth="1"/>
    <col min="4867" max="4867" width="9" style="130" bestFit="1" customWidth="1"/>
    <col min="4868" max="4868" width="12.33203125" style="130" customWidth="1"/>
    <col min="4869" max="4869" width="5.6640625" style="130" customWidth="1"/>
    <col min="4870" max="4870" width="22.21875" style="130" customWidth="1"/>
    <col min="4871" max="4871" width="17.88671875" style="130" customWidth="1"/>
    <col min="4872" max="4872" width="23.77734375" style="130" customWidth="1"/>
    <col min="4873" max="4873" width="23.88671875" style="130" customWidth="1"/>
    <col min="4874" max="4874" width="19.21875" style="130" customWidth="1"/>
    <col min="4875" max="5120" width="8.88671875" style="130"/>
    <col min="5121" max="5121" width="4.6640625" style="130" customWidth="1"/>
    <col min="5122" max="5122" width="7.5546875" style="130" customWidth="1"/>
    <col min="5123" max="5123" width="9" style="130" bestFit="1" customWidth="1"/>
    <col min="5124" max="5124" width="12.33203125" style="130" customWidth="1"/>
    <col min="5125" max="5125" width="5.6640625" style="130" customWidth="1"/>
    <col min="5126" max="5126" width="22.21875" style="130" customWidth="1"/>
    <col min="5127" max="5127" width="17.88671875" style="130" customWidth="1"/>
    <col min="5128" max="5128" width="23.77734375" style="130" customWidth="1"/>
    <col min="5129" max="5129" width="23.88671875" style="130" customWidth="1"/>
    <col min="5130" max="5130" width="19.21875" style="130" customWidth="1"/>
    <col min="5131" max="5376" width="8.88671875" style="130"/>
    <col min="5377" max="5377" width="4.6640625" style="130" customWidth="1"/>
    <col min="5378" max="5378" width="7.5546875" style="130" customWidth="1"/>
    <col min="5379" max="5379" width="9" style="130" bestFit="1" customWidth="1"/>
    <col min="5380" max="5380" width="12.33203125" style="130" customWidth="1"/>
    <col min="5381" max="5381" width="5.6640625" style="130" customWidth="1"/>
    <col min="5382" max="5382" width="22.21875" style="130" customWidth="1"/>
    <col min="5383" max="5383" width="17.88671875" style="130" customWidth="1"/>
    <col min="5384" max="5384" width="23.77734375" style="130" customWidth="1"/>
    <col min="5385" max="5385" width="23.88671875" style="130" customWidth="1"/>
    <col min="5386" max="5386" width="19.21875" style="130" customWidth="1"/>
    <col min="5387" max="5632" width="8.88671875" style="130"/>
    <col min="5633" max="5633" width="4.6640625" style="130" customWidth="1"/>
    <col min="5634" max="5634" width="7.5546875" style="130" customWidth="1"/>
    <col min="5635" max="5635" width="9" style="130" bestFit="1" customWidth="1"/>
    <col min="5636" max="5636" width="12.33203125" style="130" customWidth="1"/>
    <col min="5637" max="5637" width="5.6640625" style="130" customWidth="1"/>
    <col min="5638" max="5638" width="22.21875" style="130" customWidth="1"/>
    <col min="5639" max="5639" width="17.88671875" style="130" customWidth="1"/>
    <col min="5640" max="5640" width="23.77734375" style="130" customWidth="1"/>
    <col min="5641" max="5641" width="23.88671875" style="130" customWidth="1"/>
    <col min="5642" max="5642" width="19.21875" style="130" customWidth="1"/>
    <col min="5643" max="5888" width="8.88671875" style="130"/>
    <col min="5889" max="5889" width="4.6640625" style="130" customWidth="1"/>
    <col min="5890" max="5890" width="7.5546875" style="130" customWidth="1"/>
    <col min="5891" max="5891" width="9" style="130" bestFit="1" customWidth="1"/>
    <col min="5892" max="5892" width="12.33203125" style="130" customWidth="1"/>
    <col min="5893" max="5893" width="5.6640625" style="130" customWidth="1"/>
    <col min="5894" max="5894" width="22.21875" style="130" customWidth="1"/>
    <col min="5895" max="5895" width="17.88671875" style="130" customWidth="1"/>
    <col min="5896" max="5896" width="23.77734375" style="130" customWidth="1"/>
    <col min="5897" max="5897" width="23.88671875" style="130" customWidth="1"/>
    <col min="5898" max="5898" width="19.21875" style="130" customWidth="1"/>
    <col min="5899" max="6144" width="8.88671875" style="130"/>
    <col min="6145" max="6145" width="4.6640625" style="130" customWidth="1"/>
    <col min="6146" max="6146" width="7.5546875" style="130" customWidth="1"/>
    <col min="6147" max="6147" width="9" style="130" bestFit="1" customWidth="1"/>
    <col min="6148" max="6148" width="12.33203125" style="130" customWidth="1"/>
    <col min="6149" max="6149" width="5.6640625" style="130" customWidth="1"/>
    <col min="6150" max="6150" width="22.21875" style="130" customWidth="1"/>
    <col min="6151" max="6151" width="17.88671875" style="130" customWidth="1"/>
    <col min="6152" max="6152" width="23.77734375" style="130" customWidth="1"/>
    <col min="6153" max="6153" width="23.88671875" style="130" customWidth="1"/>
    <col min="6154" max="6154" width="19.21875" style="130" customWidth="1"/>
    <col min="6155" max="6400" width="8.88671875" style="130"/>
    <col min="6401" max="6401" width="4.6640625" style="130" customWidth="1"/>
    <col min="6402" max="6402" width="7.5546875" style="130" customWidth="1"/>
    <col min="6403" max="6403" width="9" style="130" bestFit="1" customWidth="1"/>
    <col min="6404" max="6404" width="12.33203125" style="130" customWidth="1"/>
    <col min="6405" max="6405" width="5.6640625" style="130" customWidth="1"/>
    <col min="6406" max="6406" width="22.21875" style="130" customWidth="1"/>
    <col min="6407" max="6407" width="17.88671875" style="130" customWidth="1"/>
    <col min="6408" max="6408" width="23.77734375" style="130" customWidth="1"/>
    <col min="6409" max="6409" width="23.88671875" style="130" customWidth="1"/>
    <col min="6410" max="6410" width="19.21875" style="130" customWidth="1"/>
    <col min="6411" max="6656" width="8.88671875" style="130"/>
    <col min="6657" max="6657" width="4.6640625" style="130" customWidth="1"/>
    <col min="6658" max="6658" width="7.5546875" style="130" customWidth="1"/>
    <col min="6659" max="6659" width="9" style="130" bestFit="1" customWidth="1"/>
    <col min="6660" max="6660" width="12.33203125" style="130" customWidth="1"/>
    <col min="6661" max="6661" width="5.6640625" style="130" customWidth="1"/>
    <col min="6662" max="6662" width="22.21875" style="130" customWidth="1"/>
    <col min="6663" max="6663" width="17.88671875" style="130" customWidth="1"/>
    <col min="6664" max="6664" width="23.77734375" style="130" customWidth="1"/>
    <col min="6665" max="6665" width="23.88671875" style="130" customWidth="1"/>
    <col min="6666" max="6666" width="19.21875" style="130" customWidth="1"/>
    <col min="6667" max="6912" width="8.88671875" style="130"/>
    <col min="6913" max="6913" width="4.6640625" style="130" customWidth="1"/>
    <col min="6914" max="6914" width="7.5546875" style="130" customWidth="1"/>
    <col min="6915" max="6915" width="9" style="130" bestFit="1" customWidth="1"/>
    <col min="6916" max="6916" width="12.33203125" style="130" customWidth="1"/>
    <col min="6917" max="6917" width="5.6640625" style="130" customWidth="1"/>
    <col min="6918" max="6918" width="22.21875" style="130" customWidth="1"/>
    <col min="6919" max="6919" width="17.88671875" style="130" customWidth="1"/>
    <col min="6920" max="6920" width="23.77734375" style="130" customWidth="1"/>
    <col min="6921" max="6921" width="23.88671875" style="130" customWidth="1"/>
    <col min="6922" max="6922" width="19.21875" style="130" customWidth="1"/>
    <col min="6923" max="7168" width="8.88671875" style="130"/>
    <col min="7169" max="7169" width="4.6640625" style="130" customWidth="1"/>
    <col min="7170" max="7170" width="7.5546875" style="130" customWidth="1"/>
    <col min="7171" max="7171" width="9" style="130" bestFit="1" customWidth="1"/>
    <col min="7172" max="7172" width="12.33203125" style="130" customWidth="1"/>
    <col min="7173" max="7173" width="5.6640625" style="130" customWidth="1"/>
    <col min="7174" max="7174" width="22.21875" style="130" customWidth="1"/>
    <col min="7175" max="7175" width="17.88671875" style="130" customWidth="1"/>
    <col min="7176" max="7176" width="23.77734375" style="130" customWidth="1"/>
    <col min="7177" max="7177" width="23.88671875" style="130" customWidth="1"/>
    <col min="7178" max="7178" width="19.21875" style="130" customWidth="1"/>
    <col min="7179" max="7424" width="8.88671875" style="130"/>
    <col min="7425" max="7425" width="4.6640625" style="130" customWidth="1"/>
    <col min="7426" max="7426" width="7.5546875" style="130" customWidth="1"/>
    <col min="7427" max="7427" width="9" style="130" bestFit="1" customWidth="1"/>
    <col min="7428" max="7428" width="12.33203125" style="130" customWidth="1"/>
    <col min="7429" max="7429" width="5.6640625" style="130" customWidth="1"/>
    <col min="7430" max="7430" width="22.21875" style="130" customWidth="1"/>
    <col min="7431" max="7431" width="17.88671875" style="130" customWidth="1"/>
    <col min="7432" max="7432" width="23.77734375" style="130" customWidth="1"/>
    <col min="7433" max="7433" width="23.88671875" style="130" customWidth="1"/>
    <col min="7434" max="7434" width="19.21875" style="130" customWidth="1"/>
    <col min="7435" max="7680" width="8.88671875" style="130"/>
    <col min="7681" max="7681" width="4.6640625" style="130" customWidth="1"/>
    <col min="7682" max="7682" width="7.5546875" style="130" customWidth="1"/>
    <col min="7683" max="7683" width="9" style="130" bestFit="1" customWidth="1"/>
    <col min="7684" max="7684" width="12.33203125" style="130" customWidth="1"/>
    <col min="7685" max="7685" width="5.6640625" style="130" customWidth="1"/>
    <col min="7686" max="7686" width="22.21875" style="130" customWidth="1"/>
    <col min="7687" max="7687" width="17.88671875" style="130" customWidth="1"/>
    <col min="7688" max="7688" width="23.77734375" style="130" customWidth="1"/>
    <col min="7689" max="7689" width="23.88671875" style="130" customWidth="1"/>
    <col min="7690" max="7690" width="19.21875" style="130" customWidth="1"/>
    <col min="7691" max="7936" width="8.88671875" style="130"/>
    <col min="7937" max="7937" width="4.6640625" style="130" customWidth="1"/>
    <col min="7938" max="7938" width="7.5546875" style="130" customWidth="1"/>
    <col min="7939" max="7939" width="9" style="130" bestFit="1" customWidth="1"/>
    <col min="7940" max="7940" width="12.33203125" style="130" customWidth="1"/>
    <col min="7941" max="7941" width="5.6640625" style="130" customWidth="1"/>
    <col min="7942" max="7942" width="22.21875" style="130" customWidth="1"/>
    <col min="7943" max="7943" width="17.88671875" style="130" customWidth="1"/>
    <col min="7944" max="7944" width="23.77734375" style="130" customWidth="1"/>
    <col min="7945" max="7945" width="23.88671875" style="130" customWidth="1"/>
    <col min="7946" max="7946" width="19.21875" style="130" customWidth="1"/>
    <col min="7947" max="8192" width="8.88671875" style="130"/>
    <col min="8193" max="8193" width="4.6640625" style="130" customWidth="1"/>
    <col min="8194" max="8194" width="7.5546875" style="130" customWidth="1"/>
    <col min="8195" max="8195" width="9" style="130" bestFit="1" customWidth="1"/>
    <col min="8196" max="8196" width="12.33203125" style="130" customWidth="1"/>
    <col min="8197" max="8197" width="5.6640625" style="130" customWidth="1"/>
    <col min="8198" max="8198" width="22.21875" style="130" customWidth="1"/>
    <col min="8199" max="8199" width="17.88671875" style="130" customWidth="1"/>
    <col min="8200" max="8200" width="23.77734375" style="130" customWidth="1"/>
    <col min="8201" max="8201" width="23.88671875" style="130" customWidth="1"/>
    <col min="8202" max="8202" width="19.21875" style="130" customWidth="1"/>
    <col min="8203" max="8448" width="8.88671875" style="130"/>
    <col min="8449" max="8449" width="4.6640625" style="130" customWidth="1"/>
    <col min="8450" max="8450" width="7.5546875" style="130" customWidth="1"/>
    <col min="8451" max="8451" width="9" style="130" bestFit="1" customWidth="1"/>
    <col min="8452" max="8452" width="12.33203125" style="130" customWidth="1"/>
    <col min="8453" max="8453" width="5.6640625" style="130" customWidth="1"/>
    <col min="8454" max="8454" width="22.21875" style="130" customWidth="1"/>
    <col min="8455" max="8455" width="17.88671875" style="130" customWidth="1"/>
    <col min="8456" max="8456" width="23.77734375" style="130" customWidth="1"/>
    <col min="8457" max="8457" width="23.88671875" style="130" customWidth="1"/>
    <col min="8458" max="8458" width="19.21875" style="130" customWidth="1"/>
    <col min="8459" max="8704" width="8.88671875" style="130"/>
    <col min="8705" max="8705" width="4.6640625" style="130" customWidth="1"/>
    <col min="8706" max="8706" width="7.5546875" style="130" customWidth="1"/>
    <col min="8707" max="8707" width="9" style="130" bestFit="1" customWidth="1"/>
    <col min="8708" max="8708" width="12.33203125" style="130" customWidth="1"/>
    <col min="8709" max="8709" width="5.6640625" style="130" customWidth="1"/>
    <col min="8710" max="8710" width="22.21875" style="130" customWidth="1"/>
    <col min="8711" max="8711" width="17.88671875" style="130" customWidth="1"/>
    <col min="8712" max="8712" width="23.77734375" style="130" customWidth="1"/>
    <col min="8713" max="8713" width="23.88671875" style="130" customWidth="1"/>
    <col min="8714" max="8714" width="19.21875" style="130" customWidth="1"/>
    <col min="8715" max="8960" width="8.88671875" style="130"/>
    <col min="8961" max="8961" width="4.6640625" style="130" customWidth="1"/>
    <col min="8962" max="8962" width="7.5546875" style="130" customWidth="1"/>
    <col min="8963" max="8963" width="9" style="130" bestFit="1" customWidth="1"/>
    <col min="8964" max="8964" width="12.33203125" style="130" customWidth="1"/>
    <col min="8965" max="8965" width="5.6640625" style="130" customWidth="1"/>
    <col min="8966" max="8966" width="22.21875" style="130" customWidth="1"/>
    <col min="8967" max="8967" width="17.88671875" style="130" customWidth="1"/>
    <col min="8968" max="8968" width="23.77734375" style="130" customWidth="1"/>
    <col min="8969" max="8969" width="23.88671875" style="130" customWidth="1"/>
    <col min="8970" max="8970" width="19.21875" style="130" customWidth="1"/>
    <col min="8971" max="9216" width="8.88671875" style="130"/>
    <col min="9217" max="9217" width="4.6640625" style="130" customWidth="1"/>
    <col min="9218" max="9218" width="7.5546875" style="130" customWidth="1"/>
    <col min="9219" max="9219" width="9" style="130" bestFit="1" customWidth="1"/>
    <col min="9220" max="9220" width="12.33203125" style="130" customWidth="1"/>
    <col min="9221" max="9221" width="5.6640625" style="130" customWidth="1"/>
    <col min="9222" max="9222" width="22.21875" style="130" customWidth="1"/>
    <col min="9223" max="9223" width="17.88671875" style="130" customWidth="1"/>
    <col min="9224" max="9224" width="23.77734375" style="130" customWidth="1"/>
    <col min="9225" max="9225" width="23.88671875" style="130" customWidth="1"/>
    <col min="9226" max="9226" width="19.21875" style="130" customWidth="1"/>
    <col min="9227" max="9472" width="8.88671875" style="130"/>
    <col min="9473" max="9473" width="4.6640625" style="130" customWidth="1"/>
    <col min="9474" max="9474" width="7.5546875" style="130" customWidth="1"/>
    <col min="9475" max="9475" width="9" style="130" bestFit="1" customWidth="1"/>
    <col min="9476" max="9476" width="12.33203125" style="130" customWidth="1"/>
    <col min="9477" max="9477" width="5.6640625" style="130" customWidth="1"/>
    <col min="9478" max="9478" width="22.21875" style="130" customWidth="1"/>
    <col min="9479" max="9479" width="17.88671875" style="130" customWidth="1"/>
    <col min="9480" max="9480" width="23.77734375" style="130" customWidth="1"/>
    <col min="9481" max="9481" width="23.88671875" style="130" customWidth="1"/>
    <col min="9482" max="9482" width="19.21875" style="130" customWidth="1"/>
    <col min="9483" max="9728" width="8.88671875" style="130"/>
    <col min="9729" max="9729" width="4.6640625" style="130" customWidth="1"/>
    <col min="9730" max="9730" width="7.5546875" style="130" customWidth="1"/>
    <col min="9731" max="9731" width="9" style="130" bestFit="1" customWidth="1"/>
    <col min="9732" max="9732" width="12.33203125" style="130" customWidth="1"/>
    <col min="9733" max="9733" width="5.6640625" style="130" customWidth="1"/>
    <col min="9734" max="9734" width="22.21875" style="130" customWidth="1"/>
    <col min="9735" max="9735" width="17.88671875" style="130" customWidth="1"/>
    <col min="9736" max="9736" width="23.77734375" style="130" customWidth="1"/>
    <col min="9737" max="9737" width="23.88671875" style="130" customWidth="1"/>
    <col min="9738" max="9738" width="19.21875" style="130" customWidth="1"/>
    <col min="9739" max="9984" width="8.88671875" style="130"/>
    <col min="9985" max="9985" width="4.6640625" style="130" customWidth="1"/>
    <col min="9986" max="9986" width="7.5546875" style="130" customWidth="1"/>
    <col min="9987" max="9987" width="9" style="130" bestFit="1" customWidth="1"/>
    <col min="9988" max="9988" width="12.33203125" style="130" customWidth="1"/>
    <col min="9989" max="9989" width="5.6640625" style="130" customWidth="1"/>
    <col min="9990" max="9990" width="22.21875" style="130" customWidth="1"/>
    <col min="9991" max="9991" width="17.88671875" style="130" customWidth="1"/>
    <col min="9992" max="9992" width="23.77734375" style="130" customWidth="1"/>
    <col min="9993" max="9993" width="23.88671875" style="130" customWidth="1"/>
    <col min="9994" max="9994" width="19.21875" style="130" customWidth="1"/>
    <col min="9995" max="10240" width="8.88671875" style="130"/>
    <col min="10241" max="10241" width="4.6640625" style="130" customWidth="1"/>
    <col min="10242" max="10242" width="7.5546875" style="130" customWidth="1"/>
    <col min="10243" max="10243" width="9" style="130" bestFit="1" customWidth="1"/>
    <col min="10244" max="10244" width="12.33203125" style="130" customWidth="1"/>
    <col min="10245" max="10245" width="5.6640625" style="130" customWidth="1"/>
    <col min="10246" max="10246" width="22.21875" style="130" customWidth="1"/>
    <col min="10247" max="10247" width="17.88671875" style="130" customWidth="1"/>
    <col min="10248" max="10248" width="23.77734375" style="130" customWidth="1"/>
    <col min="10249" max="10249" width="23.88671875" style="130" customWidth="1"/>
    <col min="10250" max="10250" width="19.21875" style="130" customWidth="1"/>
    <col min="10251" max="10496" width="8.88671875" style="130"/>
    <col min="10497" max="10497" width="4.6640625" style="130" customWidth="1"/>
    <col min="10498" max="10498" width="7.5546875" style="130" customWidth="1"/>
    <col min="10499" max="10499" width="9" style="130" bestFit="1" customWidth="1"/>
    <col min="10500" max="10500" width="12.33203125" style="130" customWidth="1"/>
    <col min="10501" max="10501" width="5.6640625" style="130" customWidth="1"/>
    <col min="10502" max="10502" width="22.21875" style="130" customWidth="1"/>
    <col min="10503" max="10503" width="17.88671875" style="130" customWidth="1"/>
    <col min="10504" max="10504" width="23.77734375" style="130" customWidth="1"/>
    <col min="10505" max="10505" width="23.88671875" style="130" customWidth="1"/>
    <col min="10506" max="10506" width="19.21875" style="130" customWidth="1"/>
    <col min="10507" max="10752" width="8.88671875" style="130"/>
    <col min="10753" max="10753" width="4.6640625" style="130" customWidth="1"/>
    <col min="10754" max="10754" width="7.5546875" style="130" customWidth="1"/>
    <col min="10755" max="10755" width="9" style="130" bestFit="1" customWidth="1"/>
    <col min="10756" max="10756" width="12.33203125" style="130" customWidth="1"/>
    <col min="10757" max="10757" width="5.6640625" style="130" customWidth="1"/>
    <col min="10758" max="10758" width="22.21875" style="130" customWidth="1"/>
    <col min="10759" max="10759" width="17.88671875" style="130" customWidth="1"/>
    <col min="10760" max="10760" width="23.77734375" style="130" customWidth="1"/>
    <col min="10761" max="10761" width="23.88671875" style="130" customWidth="1"/>
    <col min="10762" max="10762" width="19.21875" style="130" customWidth="1"/>
    <col min="10763" max="11008" width="8.88671875" style="130"/>
    <col min="11009" max="11009" width="4.6640625" style="130" customWidth="1"/>
    <col min="11010" max="11010" width="7.5546875" style="130" customWidth="1"/>
    <col min="11011" max="11011" width="9" style="130" bestFit="1" customWidth="1"/>
    <col min="11012" max="11012" width="12.33203125" style="130" customWidth="1"/>
    <col min="11013" max="11013" width="5.6640625" style="130" customWidth="1"/>
    <col min="11014" max="11014" width="22.21875" style="130" customWidth="1"/>
    <col min="11015" max="11015" width="17.88671875" style="130" customWidth="1"/>
    <col min="11016" max="11016" width="23.77734375" style="130" customWidth="1"/>
    <col min="11017" max="11017" width="23.88671875" style="130" customWidth="1"/>
    <col min="11018" max="11018" width="19.21875" style="130" customWidth="1"/>
    <col min="11019" max="11264" width="8.88671875" style="130"/>
    <col min="11265" max="11265" width="4.6640625" style="130" customWidth="1"/>
    <col min="11266" max="11266" width="7.5546875" style="130" customWidth="1"/>
    <col min="11267" max="11267" width="9" style="130" bestFit="1" customWidth="1"/>
    <col min="11268" max="11268" width="12.33203125" style="130" customWidth="1"/>
    <col min="11269" max="11269" width="5.6640625" style="130" customWidth="1"/>
    <col min="11270" max="11270" width="22.21875" style="130" customWidth="1"/>
    <col min="11271" max="11271" width="17.88671875" style="130" customWidth="1"/>
    <col min="11272" max="11272" width="23.77734375" style="130" customWidth="1"/>
    <col min="11273" max="11273" width="23.88671875" style="130" customWidth="1"/>
    <col min="11274" max="11274" width="19.21875" style="130" customWidth="1"/>
    <col min="11275" max="11520" width="8.88671875" style="130"/>
    <col min="11521" max="11521" width="4.6640625" style="130" customWidth="1"/>
    <col min="11522" max="11522" width="7.5546875" style="130" customWidth="1"/>
    <col min="11523" max="11523" width="9" style="130" bestFit="1" customWidth="1"/>
    <col min="11524" max="11524" width="12.33203125" style="130" customWidth="1"/>
    <col min="11525" max="11525" width="5.6640625" style="130" customWidth="1"/>
    <col min="11526" max="11526" width="22.21875" style="130" customWidth="1"/>
    <col min="11527" max="11527" width="17.88671875" style="130" customWidth="1"/>
    <col min="11528" max="11528" width="23.77734375" style="130" customWidth="1"/>
    <col min="11529" max="11529" width="23.88671875" style="130" customWidth="1"/>
    <col min="11530" max="11530" width="19.21875" style="130" customWidth="1"/>
    <col min="11531" max="11776" width="8.88671875" style="130"/>
    <col min="11777" max="11777" width="4.6640625" style="130" customWidth="1"/>
    <col min="11778" max="11778" width="7.5546875" style="130" customWidth="1"/>
    <col min="11779" max="11779" width="9" style="130" bestFit="1" customWidth="1"/>
    <col min="11780" max="11780" width="12.33203125" style="130" customWidth="1"/>
    <col min="11781" max="11781" width="5.6640625" style="130" customWidth="1"/>
    <col min="11782" max="11782" width="22.21875" style="130" customWidth="1"/>
    <col min="11783" max="11783" width="17.88671875" style="130" customWidth="1"/>
    <col min="11784" max="11784" width="23.77734375" style="130" customWidth="1"/>
    <col min="11785" max="11785" width="23.88671875" style="130" customWidth="1"/>
    <col min="11786" max="11786" width="19.21875" style="130" customWidth="1"/>
    <col min="11787" max="12032" width="8.88671875" style="130"/>
    <col min="12033" max="12033" width="4.6640625" style="130" customWidth="1"/>
    <col min="12034" max="12034" width="7.5546875" style="130" customWidth="1"/>
    <col min="12035" max="12035" width="9" style="130" bestFit="1" customWidth="1"/>
    <col min="12036" max="12036" width="12.33203125" style="130" customWidth="1"/>
    <col min="12037" max="12037" width="5.6640625" style="130" customWidth="1"/>
    <col min="12038" max="12038" width="22.21875" style="130" customWidth="1"/>
    <col min="12039" max="12039" width="17.88671875" style="130" customWidth="1"/>
    <col min="12040" max="12040" width="23.77734375" style="130" customWidth="1"/>
    <col min="12041" max="12041" width="23.88671875" style="130" customWidth="1"/>
    <col min="12042" max="12042" width="19.21875" style="130" customWidth="1"/>
    <col min="12043" max="12288" width="8.88671875" style="130"/>
    <col min="12289" max="12289" width="4.6640625" style="130" customWidth="1"/>
    <col min="12290" max="12290" width="7.5546875" style="130" customWidth="1"/>
    <col min="12291" max="12291" width="9" style="130" bestFit="1" customWidth="1"/>
    <col min="12292" max="12292" width="12.33203125" style="130" customWidth="1"/>
    <col min="12293" max="12293" width="5.6640625" style="130" customWidth="1"/>
    <col min="12294" max="12294" width="22.21875" style="130" customWidth="1"/>
    <col min="12295" max="12295" width="17.88671875" style="130" customWidth="1"/>
    <col min="12296" max="12296" width="23.77734375" style="130" customWidth="1"/>
    <col min="12297" max="12297" width="23.88671875" style="130" customWidth="1"/>
    <col min="12298" max="12298" width="19.21875" style="130" customWidth="1"/>
    <col min="12299" max="12544" width="8.88671875" style="130"/>
    <col min="12545" max="12545" width="4.6640625" style="130" customWidth="1"/>
    <col min="12546" max="12546" width="7.5546875" style="130" customWidth="1"/>
    <col min="12547" max="12547" width="9" style="130" bestFit="1" customWidth="1"/>
    <col min="12548" max="12548" width="12.33203125" style="130" customWidth="1"/>
    <col min="12549" max="12549" width="5.6640625" style="130" customWidth="1"/>
    <col min="12550" max="12550" width="22.21875" style="130" customWidth="1"/>
    <col min="12551" max="12551" width="17.88671875" style="130" customWidth="1"/>
    <col min="12552" max="12552" width="23.77734375" style="130" customWidth="1"/>
    <col min="12553" max="12553" width="23.88671875" style="130" customWidth="1"/>
    <col min="12554" max="12554" width="19.21875" style="130" customWidth="1"/>
    <col min="12555" max="12800" width="8.88671875" style="130"/>
    <col min="12801" max="12801" width="4.6640625" style="130" customWidth="1"/>
    <col min="12802" max="12802" width="7.5546875" style="130" customWidth="1"/>
    <col min="12803" max="12803" width="9" style="130" bestFit="1" customWidth="1"/>
    <col min="12804" max="12804" width="12.33203125" style="130" customWidth="1"/>
    <col min="12805" max="12805" width="5.6640625" style="130" customWidth="1"/>
    <col min="12806" max="12806" width="22.21875" style="130" customWidth="1"/>
    <col min="12807" max="12807" width="17.88671875" style="130" customWidth="1"/>
    <col min="12808" max="12808" width="23.77734375" style="130" customWidth="1"/>
    <col min="12809" max="12809" width="23.88671875" style="130" customWidth="1"/>
    <col min="12810" max="12810" width="19.21875" style="130" customWidth="1"/>
    <col min="12811" max="13056" width="8.88671875" style="130"/>
    <col min="13057" max="13057" width="4.6640625" style="130" customWidth="1"/>
    <col min="13058" max="13058" width="7.5546875" style="130" customWidth="1"/>
    <col min="13059" max="13059" width="9" style="130" bestFit="1" customWidth="1"/>
    <col min="13060" max="13060" width="12.33203125" style="130" customWidth="1"/>
    <col min="13061" max="13061" width="5.6640625" style="130" customWidth="1"/>
    <col min="13062" max="13062" width="22.21875" style="130" customWidth="1"/>
    <col min="13063" max="13063" width="17.88671875" style="130" customWidth="1"/>
    <col min="13064" max="13064" width="23.77734375" style="130" customWidth="1"/>
    <col min="13065" max="13065" width="23.88671875" style="130" customWidth="1"/>
    <col min="13066" max="13066" width="19.21875" style="130" customWidth="1"/>
    <col min="13067" max="13312" width="8.88671875" style="130"/>
    <col min="13313" max="13313" width="4.6640625" style="130" customWidth="1"/>
    <col min="13314" max="13314" width="7.5546875" style="130" customWidth="1"/>
    <col min="13315" max="13315" width="9" style="130" bestFit="1" customWidth="1"/>
    <col min="13316" max="13316" width="12.33203125" style="130" customWidth="1"/>
    <col min="13317" max="13317" width="5.6640625" style="130" customWidth="1"/>
    <col min="13318" max="13318" width="22.21875" style="130" customWidth="1"/>
    <col min="13319" max="13319" width="17.88671875" style="130" customWidth="1"/>
    <col min="13320" max="13320" width="23.77734375" style="130" customWidth="1"/>
    <col min="13321" max="13321" width="23.88671875" style="130" customWidth="1"/>
    <col min="13322" max="13322" width="19.21875" style="130" customWidth="1"/>
    <col min="13323" max="13568" width="8.88671875" style="130"/>
    <col min="13569" max="13569" width="4.6640625" style="130" customWidth="1"/>
    <col min="13570" max="13570" width="7.5546875" style="130" customWidth="1"/>
    <col min="13571" max="13571" width="9" style="130" bestFit="1" customWidth="1"/>
    <col min="13572" max="13572" width="12.33203125" style="130" customWidth="1"/>
    <col min="13573" max="13573" width="5.6640625" style="130" customWidth="1"/>
    <col min="13574" max="13574" width="22.21875" style="130" customWidth="1"/>
    <col min="13575" max="13575" width="17.88671875" style="130" customWidth="1"/>
    <col min="13576" max="13576" width="23.77734375" style="130" customWidth="1"/>
    <col min="13577" max="13577" width="23.88671875" style="130" customWidth="1"/>
    <col min="13578" max="13578" width="19.21875" style="130" customWidth="1"/>
    <col min="13579" max="13824" width="8.88671875" style="130"/>
    <col min="13825" max="13825" width="4.6640625" style="130" customWidth="1"/>
    <col min="13826" max="13826" width="7.5546875" style="130" customWidth="1"/>
    <col min="13827" max="13827" width="9" style="130" bestFit="1" customWidth="1"/>
    <col min="13828" max="13828" width="12.33203125" style="130" customWidth="1"/>
    <col min="13829" max="13829" width="5.6640625" style="130" customWidth="1"/>
    <col min="13830" max="13830" width="22.21875" style="130" customWidth="1"/>
    <col min="13831" max="13831" width="17.88671875" style="130" customWidth="1"/>
    <col min="13832" max="13832" width="23.77734375" style="130" customWidth="1"/>
    <col min="13833" max="13833" width="23.88671875" style="130" customWidth="1"/>
    <col min="13834" max="13834" width="19.21875" style="130" customWidth="1"/>
    <col min="13835" max="14080" width="8.88671875" style="130"/>
    <col min="14081" max="14081" width="4.6640625" style="130" customWidth="1"/>
    <col min="14082" max="14082" width="7.5546875" style="130" customWidth="1"/>
    <col min="14083" max="14083" width="9" style="130" bestFit="1" customWidth="1"/>
    <col min="14084" max="14084" width="12.33203125" style="130" customWidth="1"/>
    <col min="14085" max="14085" width="5.6640625" style="130" customWidth="1"/>
    <col min="14086" max="14086" width="22.21875" style="130" customWidth="1"/>
    <col min="14087" max="14087" width="17.88671875" style="130" customWidth="1"/>
    <col min="14088" max="14088" width="23.77734375" style="130" customWidth="1"/>
    <col min="14089" max="14089" width="23.88671875" style="130" customWidth="1"/>
    <col min="14090" max="14090" width="19.21875" style="130" customWidth="1"/>
    <col min="14091" max="14336" width="8.88671875" style="130"/>
    <col min="14337" max="14337" width="4.6640625" style="130" customWidth="1"/>
    <col min="14338" max="14338" width="7.5546875" style="130" customWidth="1"/>
    <col min="14339" max="14339" width="9" style="130" bestFit="1" customWidth="1"/>
    <col min="14340" max="14340" width="12.33203125" style="130" customWidth="1"/>
    <col min="14341" max="14341" width="5.6640625" style="130" customWidth="1"/>
    <col min="14342" max="14342" width="22.21875" style="130" customWidth="1"/>
    <col min="14343" max="14343" width="17.88671875" style="130" customWidth="1"/>
    <col min="14344" max="14344" width="23.77734375" style="130" customWidth="1"/>
    <col min="14345" max="14345" width="23.88671875" style="130" customWidth="1"/>
    <col min="14346" max="14346" width="19.21875" style="130" customWidth="1"/>
    <col min="14347" max="14592" width="8.88671875" style="130"/>
    <col min="14593" max="14593" width="4.6640625" style="130" customWidth="1"/>
    <col min="14594" max="14594" width="7.5546875" style="130" customWidth="1"/>
    <col min="14595" max="14595" width="9" style="130" bestFit="1" customWidth="1"/>
    <col min="14596" max="14596" width="12.33203125" style="130" customWidth="1"/>
    <col min="14597" max="14597" width="5.6640625" style="130" customWidth="1"/>
    <col min="14598" max="14598" width="22.21875" style="130" customWidth="1"/>
    <col min="14599" max="14599" width="17.88671875" style="130" customWidth="1"/>
    <col min="14600" max="14600" width="23.77734375" style="130" customWidth="1"/>
    <col min="14601" max="14601" width="23.88671875" style="130" customWidth="1"/>
    <col min="14602" max="14602" width="19.21875" style="130" customWidth="1"/>
    <col min="14603" max="14848" width="8.88671875" style="130"/>
    <col min="14849" max="14849" width="4.6640625" style="130" customWidth="1"/>
    <col min="14850" max="14850" width="7.5546875" style="130" customWidth="1"/>
    <col min="14851" max="14851" width="9" style="130" bestFit="1" customWidth="1"/>
    <col min="14852" max="14852" width="12.33203125" style="130" customWidth="1"/>
    <col min="14853" max="14853" width="5.6640625" style="130" customWidth="1"/>
    <col min="14854" max="14854" width="22.21875" style="130" customWidth="1"/>
    <col min="14855" max="14855" width="17.88671875" style="130" customWidth="1"/>
    <col min="14856" max="14856" width="23.77734375" style="130" customWidth="1"/>
    <col min="14857" max="14857" width="23.88671875" style="130" customWidth="1"/>
    <col min="14858" max="14858" width="19.21875" style="130" customWidth="1"/>
    <col min="14859" max="15104" width="8.88671875" style="130"/>
    <col min="15105" max="15105" width="4.6640625" style="130" customWidth="1"/>
    <col min="15106" max="15106" width="7.5546875" style="130" customWidth="1"/>
    <col min="15107" max="15107" width="9" style="130" bestFit="1" customWidth="1"/>
    <col min="15108" max="15108" width="12.33203125" style="130" customWidth="1"/>
    <col min="15109" max="15109" width="5.6640625" style="130" customWidth="1"/>
    <col min="15110" max="15110" width="22.21875" style="130" customWidth="1"/>
    <col min="15111" max="15111" width="17.88671875" style="130" customWidth="1"/>
    <col min="15112" max="15112" width="23.77734375" style="130" customWidth="1"/>
    <col min="15113" max="15113" width="23.88671875" style="130" customWidth="1"/>
    <col min="15114" max="15114" width="19.21875" style="130" customWidth="1"/>
    <col min="15115" max="15360" width="8.88671875" style="130"/>
    <col min="15361" max="15361" width="4.6640625" style="130" customWidth="1"/>
    <col min="15362" max="15362" width="7.5546875" style="130" customWidth="1"/>
    <col min="15363" max="15363" width="9" style="130" bestFit="1" customWidth="1"/>
    <col min="15364" max="15364" width="12.33203125" style="130" customWidth="1"/>
    <col min="15365" max="15365" width="5.6640625" style="130" customWidth="1"/>
    <col min="15366" max="15366" width="22.21875" style="130" customWidth="1"/>
    <col min="15367" max="15367" width="17.88671875" style="130" customWidth="1"/>
    <col min="15368" max="15368" width="23.77734375" style="130" customWidth="1"/>
    <col min="15369" max="15369" width="23.88671875" style="130" customWidth="1"/>
    <col min="15370" max="15370" width="19.21875" style="130" customWidth="1"/>
    <col min="15371" max="15616" width="8.88671875" style="130"/>
    <col min="15617" max="15617" width="4.6640625" style="130" customWidth="1"/>
    <col min="15618" max="15618" width="7.5546875" style="130" customWidth="1"/>
    <col min="15619" max="15619" width="9" style="130" bestFit="1" customWidth="1"/>
    <col min="15620" max="15620" width="12.33203125" style="130" customWidth="1"/>
    <col min="15621" max="15621" width="5.6640625" style="130" customWidth="1"/>
    <col min="15622" max="15622" width="22.21875" style="130" customWidth="1"/>
    <col min="15623" max="15623" width="17.88671875" style="130" customWidth="1"/>
    <col min="15624" max="15624" width="23.77734375" style="130" customWidth="1"/>
    <col min="15625" max="15625" width="23.88671875" style="130" customWidth="1"/>
    <col min="15626" max="15626" width="19.21875" style="130" customWidth="1"/>
    <col min="15627" max="15872" width="8.88671875" style="130"/>
    <col min="15873" max="15873" width="4.6640625" style="130" customWidth="1"/>
    <col min="15874" max="15874" width="7.5546875" style="130" customWidth="1"/>
    <col min="15875" max="15875" width="9" style="130" bestFit="1" customWidth="1"/>
    <col min="15876" max="15876" width="12.33203125" style="130" customWidth="1"/>
    <col min="15877" max="15877" width="5.6640625" style="130" customWidth="1"/>
    <col min="15878" max="15878" width="22.21875" style="130" customWidth="1"/>
    <col min="15879" max="15879" width="17.88671875" style="130" customWidth="1"/>
    <col min="15880" max="15880" width="23.77734375" style="130" customWidth="1"/>
    <col min="15881" max="15881" width="23.88671875" style="130" customWidth="1"/>
    <col min="15882" max="15882" width="19.21875" style="130" customWidth="1"/>
    <col min="15883" max="16128" width="8.88671875" style="130"/>
    <col min="16129" max="16129" width="4.6640625" style="130" customWidth="1"/>
    <col min="16130" max="16130" width="7.5546875" style="130" customWidth="1"/>
    <col min="16131" max="16131" width="9" style="130" bestFit="1" customWidth="1"/>
    <col min="16132" max="16132" width="12.33203125" style="130" customWidth="1"/>
    <col min="16133" max="16133" width="5.6640625" style="130" customWidth="1"/>
    <col min="16134" max="16134" width="22.21875" style="130" customWidth="1"/>
    <col min="16135" max="16135" width="17.88671875" style="130" customWidth="1"/>
    <col min="16136" max="16136" width="23.77734375" style="130" customWidth="1"/>
    <col min="16137" max="16137" width="23.88671875" style="130" customWidth="1"/>
    <col min="16138" max="16138" width="19.21875" style="130" customWidth="1"/>
    <col min="16139" max="16384" width="8.88671875" style="130"/>
  </cols>
  <sheetData>
    <row r="1" spans="1:10" ht="105" x14ac:dyDescent="0.2">
      <c r="A1" s="129" t="s">
        <v>130</v>
      </c>
      <c r="B1" s="129" t="s">
        <v>107</v>
      </c>
      <c r="C1" s="129" t="s">
        <v>131</v>
      </c>
      <c r="D1" s="129" t="s">
        <v>132</v>
      </c>
      <c r="E1" s="129" t="s">
        <v>9</v>
      </c>
      <c r="F1" s="129" t="s">
        <v>133</v>
      </c>
      <c r="G1" s="129" t="s">
        <v>134</v>
      </c>
      <c r="H1" s="129" t="s">
        <v>135</v>
      </c>
      <c r="I1" s="129" t="s">
        <v>136</v>
      </c>
      <c r="J1" s="129" t="s">
        <v>137</v>
      </c>
    </row>
    <row r="2" spans="1:10" s="138" customFormat="1" x14ac:dyDescent="0.2">
      <c r="A2" s="136">
        <v>1</v>
      </c>
      <c r="B2" s="136" t="s">
        <v>138</v>
      </c>
      <c r="C2" s="137" t="s">
        <v>139</v>
      </c>
      <c r="D2" s="137" t="s">
        <v>140</v>
      </c>
      <c r="E2" s="136" t="s">
        <v>62</v>
      </c>
      <c r="F2" s="133">
        <v>0</v>
      </c>
      <c r="G2" s="133">
        <v>0</v>
      </c>
      <c r="H2" s="133">
        <v>0</v>
      </c>
      <c r="I2" s="133">
        <v>0</v>
      </c>
      <c r="J2" s="133">
        <v>0</v>
      </c>
    </row>
    <row r="3" spans="1:10" s="138" customFormat="1" x14ac:dyDescent="0.2">
      <c r="A3" s="136">
        <v>2</v>
      </c>
      <c r="B3" s="136" t="s">
        <v>123</v>
      </c>
      <c r="C3" s="137" t="s">
        <v>139</v>
      </c>
      <c r="D3" s="137" t="s">
        <v>140</v>
      </c>
      <c r="E3" s="136" t="s">
        <v>62</v>
      </c>
      <c r="F3" s="133">
        <v>0</v>
      </c>
      <c r="G3" s="133">
        <v>0</v>
      </c>
      <c r="H3" s="133">
        <v>0</v>
      </c>
      <c r="I3" s="133">
        <v>0</v>
      </c>
      <c r="J3" s="133">
        <v>0</v>
      </c>
    </row>
    <row r="4" spans="1:10" s="138" customFormat="1" x14ac:dyDescent="0.2">
      <c r="A4" s="136">
        <v>3</v>
      </c>
      <c r="B4" s="136" t="s">
        <v>100</v>
      </c>
      <c r="C4" s="137" t="s">
        <v>139</v>
      </c>
      <c r="D4" s="137" t="s">
        <v>140</v>
      </c>
      <c r="E4" s="136" t="s">
        <v>62</v>
      </c>
      <c r="F4" s="133">
        <v>0</v>
      </c>
      <c r="G4" s="133">
        <v>0</v>
      </c>
      <c r="H4" s="133">
        <v>0</v>
      </c>
      <c r="I4" s="133">
        <v>0</v>
      </c>
      <c r="J4" s="133">
        <v>1</v>
      </c>
    </row>
    <row r="5" spans="1:10" s="138" customFormat="1" x14ac:dyDescent="0.2">
      <c r="A5" s="136">
        <v>4</v>
      </c>
      <c r="B5" s="136" t="s">
        <v>141</v>
      </c>
      <c r="C5" s="137" t="s">
        <v>139</v>
      </c>
      <c r="D5" s="137" t="s">
        <v>140</v>
      </c>
      <c r="E5" s="136" t="s">
        <v>62</v>
      </c>
      <c r="F5" s="133">
        <v>0</v>
      </c>
      <c r="G5" s="133">
        <v>0</v>
      </c>
      <c r="H5" s="133">
        <v>0</v>
      </c>
      <c r="I5" s="133">
        <v>0</v>
      </c>
      <c r="J5" s="133">
        <v>0</v>
      </c>
    </row>
    <row r="6" spans="1:10" s="138" customFormat="1" x14ac:dyDescent="0.2">
      <c r="A6" s="136">
        <v>5</v>
      </c>
      <c r="B6" s="136" t="s">
        <v>124</v>
      </c>
      <c r="C6" s="137" t="s">
        <v>139</v>
      </c>
      <c r="D6" s="137" t="s">
        <v>140</v>
      </c>
      <c r="E6" s="136" t="s">
        <v>62</v>
      </c>
      <c r="F6" s="133">
        <v>0</v>
      </c>
      <c r="G6" s="133">
        <v>0</v>
      </c>
      <c r="H6" s="133">
        <v>0</v>
      </c>
      <c r="I6" s="133">
        <v>0</v>
      </c>
      <c r="J6" s="133">
        <v>0</v>
      </c>
    </row>
    <row r="7" spans="1:10" s="138" customFormat="1" x14ac:dyDescent="0.2">
      <c r="A7" s="136">
        <v>6</v>
      </c>
      <c r="B7" s="136" t="s">
        <v>142</v>
      </c>
      <c r="C7" s="137" t="s">
        <v>139</v>
      </c>
      <c r="D7" s="137" t="s">
        <v>140</v>
      </c>
      <c r="E7" s="136" t="s">
        <v>62</v>
      </c>
      <c r="F7" s="133">
        <v>0</v>
      </c>
      <c r="G7" s="133">
        <v>0</v>
      </c>
      <c r="H7" s="133">
        <v>0</v>
      </c>
      <c r="I7" s="133">
        <v>0</v>
      </c>
      <c r="J7" s="133">
        <v>0</v>
      </c>
    </row>
    <row r="8" spans="1:10" s="138" customFormat="1" x14ac:dyDescent="0.2">
      <c r="A8" s="136">
        <v>7</v>
      </c>
      <c r="B8" s="136" t="s">
        <v>143</v>
      </c>
      <c r="C8" s="137" t="s">
        <v>139</v>
      </c>
      <c r="D8" s="137" t="s">
        <v>140</v>
      </c>
      <c r="E8" s="136" t="s">
        <v>62</v>
      </c>
      <c r="F8" s="133">
        <v>0</v>
      </c>
      <c r="G8" s="133">
        <v>0</v>
      </c>
      <c r="H8" s="133">
        <v>0</v>
      </c>
      <c r="I8" s="133">
        <v>0</v>
      </c>
      <c r="J8" s="133">
        <v>0</v>
      </c>
    </row>
    <row r="9" spans="1:10" s="138" customFormat="1" x14ac:dyDescent="0.2">
      <c r="A9" s="136">
        <v>8</v>
      </c>
      <c r="B9" s="136" t="s">
        <v>110</v>
      </c>
      <c r="C9" s="137" t="s">
        <v>139</v>
      </c>
      <c r="D9" s="137" t="s">
        <v>140</v>
      </c>
      <c r="E9" s="136" t="s">
        <v>62</v>
      </c>
      <c r="F9" s="133">
        <v>0</v>
      </c>
      <c r="G9" s="133">
        <v>0</v>
      </c>
      <c r="H9" s="133">
        <v>0</v>
      </c>
      <c r="I9" s="133">
        <v>0</v>
      </c>
      <c r="J9" s="133">
        <v>0</v>
      </c>
    </row>
    <row r="10" spans="1:10" s="138" customFormat="1" x14ac:dyDescent="0.2">
      <c r="A10" s="136">
        <v>9</v>
      </c>
      <c r="B10" s="136" t="s">
        <v>138</v>
      </c>
      <c r="C10" s="137" t="s">
        <v>139</v>
      </c>
      <c r="D10" s="137" t="s">
        <v>140</v>
      </c>
      <c r="E10" s="136" t="s">
        <v>63</v>
      </c>
      <c r="F10" s="133">
        <v>0</v>
      </c>
      <c r="G10" s="133">
        <v>0</v>
      </c>
      <c r="H10" s="133">
        <v>0</v>
      </c>
      <c r="I10" s="133">
        <v>0</v>
      </c>
      <c r="J10" s="133">
        <v>0</v>
      </c>
    </row>
    <row r="11" spans="1:10" s="138" customFormat="1" x14ac:dyDescent="0.2">
      <c r="A11" s="136">
        <v>10</v>
      </c>
      <c r="B11" s="136" t="s">
        <v>123</v>
      </c>
      <c r="C11" s="137" t="s">
        <v>139</v>
      </c>
      <c r="D11" s="137" t="s">
        <v>140</v>
      </c>
      <c r="E11" s="136" t="s">
        <v>63</v>
      </c>
      <c r="F11" s="133">
        <v>0</v>
      </c>
      <c r="G11" s="133">
        <v>0</v>
      </c>
      <c r="H11" s="133">
        <v>0</v>
      </c>
      <c r="I11" s="133">
        <v>0</v>
      </c>
      <c r="J11" s="133">
        <v>0</v>
      </c>
    </row>
    <row r="12" spans="1:10" s="138" customFormat="1" x14ac:dyDescent="0.2">
      <c r="A12" s="136">
        <v>11</v>
      </c>
      <c r="B12" s="136" t="s">
        <v>100</v>
      </c>
      <c r="C12" s="137" t="s">
        <v>139</v>
      </c>
      <c r="D12" s="137" t="s">
        <v>140</v>
      </c>
      <c r="E12" s="136" t="s">
        <v>63</v>
      </c>
      <c r="F12" s="133">
        <v>0</v>
      </c>
      <c r="G12" s="133">
        <v>0</v>
      </c>
      <c r="H12" s="133">
        <v>0</v>
      </c>
      <c r="I12" s="133">
        <v>0</v>
      </c>
      <c r="J12" s="133">
        <v>0</v>
      </c>
    </row>
    <row r="13" spans="1:10" s="138" customFormat="1" x14ac:dyDescent="0.2">
      <c r="A13" s="136">
        <v>12</v>
      </c>
      <c r="B13" s="136" t="s">
        <v>141</v>
      </c>
      <c r="C13" s="137" t="s">
        <v>139</v>
      </c>
      <c r="D13" s="137" t="s">
        <v>140</v>
      </c>
      <c r="E13" s="136" t="s">
        <v>63</v>
      </c>
      <c r="F13" s="133">
        <v>0</v>
      </c>
      <c r="G13" s="133">
        <v>0</v>
      </c>
      <c r="H13" s="133">
        <v>0</v>
      </c>
      <c r="I13" s="133">
        <v>0</v>
      </c>
      <c r="J13" s="133">
        <v>0</v>
      </c>
    </row>
    <row r="14" spans="1:10" s="138" customFormat="1" x14ac:dyDescent="0.2">
      <c r="A14" s="136">
        <v>13</v>
      </c>
      <c r="B14" s="136" t="s">
        <v>124</v>
      </c>
      <c r="C14" s="137" t="s">
        <v>139</v>
      </c>
      <c r="D14" s="137" t="s">
        <v>140</v>
      </c>
      <c r="E14" s="136" t="s">
        <v>63</v>
      </c>
      <c r="F14" s="133">
        <v>0</v>
      </c>
      <c r="G14" s="133">
        <v>0</v>
      </c>
      <c r="H14" s="133">
        <v>0</v>
      </c>
      <c r="I14" s="133">
        <v>0</v>
      </c>
      <c r="J14" s="133">
        <v>0</v>
      </c>
    </row>
    <row r="15" spans="1:10" s="138" customFormat="1" x14ac:dyDescent="0.2">
      <c r="A15" s="136">
        <v>14</v>
      </c>
      <c r="B15" s="136" t="s">
        <v>142</v>
      </c>
      <c r="C15" s="137" t="s">
        <v>139</v>
      </c>
      <c r="D15" s="137" t="s">
        <v>140</v>
      </c>
      <c r="E15" s="136" t="s">
        <v>63</v>
      </c>
      <c r="F15" s="133">
        <v>0</v>
      </c>
      <c r="G15" s="133">
        <v>0</v>
      </c>
      <c r="H15" s="133">
        <v>0</v>
      </c>
      <c r="I15" s="133">
        <v>0</v>
      </c>
      <c r="J15" s="133">
        <v>0</v>
      </c>
    </row>
    <row r="16" spans="1:10" s="138" customFormat="1" x14ac:dyDescent="0.2">
      <c r="A16" s="136">
        <v>15</v>
      </c>
      <c r="B16" s="136" t="s">
        <v>143</v>
      </c>
      <c r="C16" s="137" t="s">
        <v>139</v>
      </c>
      <c r="D16" s="137" t="s">
        <v>140</v>
      </c>
      <c r="E16" s="136" t="s">
        <v>63</v>
      </c>
      <c r="F16" s="133">
        <v>0</v>
      </c>
      <c r="G16" s="133">
        <v>0</v>
      </c>
      <c r="H16" s="133">
        <v>0</v>
      </c>
      <c r="I16" s="133">
        <v>0</v>
      </c>
      <c r="J16" s="133">
        <v>0</v>
      </c>
    </row>
    <row r="17" spans="1:10" s="138" customFormat="1" x14ac:dyDescent="0.2">
      <c r="A17" s="136">
        <v>16</v>
      </c>
      <c r="B17" s="136" t="s">
        <v>110</v>
      </c>
      <c r="C17" s="137" t="s">
        <v>139</v>
      </c>
      <c r="D17" s="137" t="s">
        <v>140</v>
      </c>
      <c r="E17" s="136" t="s">
        <v>63</v>
      </c>
      <c r="F17" s="133">
        <v>0</v>
      </c>
      <c r="G17" s="133">
        <v>0</v>
      </c>
      <c r="H17" s="133">
        <v>0</v>
      </c>
      <c r="I17" s="133">
        <v>0</v>
      </c>
      <c r="J17" s="133">
        <v>0</v>
      </c>
    </row>
    <row r="18" spans="1:10" s="138" customFormat="1" x14ac:dyDescent="0.2">
      <c r="A18" s="136">
        <v>17</v>
      </c>
      <c r="B18" s="136" t="s">
        <v>138</v>
      </c>
      <c r="C18" s="137" t="s">
        <v>139</v>
      </c>
      <c r="D18" s="137" t="s">
        <v>140</v>
      </c>
      <c r="E18" s="136" t="s">
        <v>64</v>
      </c>
      <c r="F18" s="133">
        <v>0</v>
      </c>
      <c r="G18" s="133">
        <v>0</v>
      </c>
      <c r="H18" s="133">
        <v>0</v>
      </c>
      <c r="I18" s="133">
        <v>0</v>
      </c>
      <c r="J18" s="133">
        <v>0</v>
      </c>
    </row>
    <row r="19" spans="1:10" s="138" customFormat="1" x14ac:dyDescent="0.2">
      <c r="A19" s="136">
        <v>18</v>
      </c>
      <c r="B19" s="136" t="s">
        <v>123</v>
      </c>
      <c r="C19" s="137" t="s">
        <v>139</v>
      </c>
      <c r="D19" s="137" t="s">
        <v>140</v>
      </c>
      <c r="E19" s="136" t="s">
        <v>64</v>
      </c>
      <c r="F19" s="133">
        <v>0</v>
      </c>
      <c r="G19" s="133">
        <v>0</v>
      </c>
      <c r="H19" s="133">
        <v>0</v>
      </c>
      <c r="I19" s="133">
        <v>0</v>
      </c>
      <c r="J19" s="133">
        <v>0</v>
      </c>
    </row>
    <row r="20" spans="1:10" s="138" customFormat="1" x14ac:dyDescent="0.2">
      <c r="A20" s="136">
        <v>19</v>
      </c>
      <c r="B20" s="136" t="s">
        <v>100</v>
      </c>
      <c r="C20" s="137" t="s">
        <v>139</v>
      </c>
      <c r="D20" s="137" t="s">
        <v>140</v>
      </c>
      <c r="E20" s="136" t="s">
        <v>64</v>
      </c>
      <c r="F20" s="133">
        <v>0</v>
      </c>
      <c r="G20" s="133">
        <v>0</v>
      </c>
      <c r="H20" s="133">
        <v>0</v>
      </c>
      <c r="I20" s="133">
        <v>0</v>
      </c>
      <c r="J20" s="133">
        <v>0</v>
      </c>
    </row>
    <row r="21" spans="1:10" s="138" customFormat="1" x14ac:dyDescent="0.2">
      <c r="A21" s="136">
        <v>20</v>
      </c>
      <c r="B21" s="136" t="s">
        <v>141</v>
      </c>
      <c r="C21" s="137" t="s">
        <v>139</v>
      </c>
      <c r="D21" s="137" t="s">
        <v>140</v>
      </c>
      <c r="E21" s="136" t="s">
        <v>64</v>
      </c>
      <c r="F21" s="133">
        <v>0</v>
      </c>
      <c r="G21" s="133">
        <v>0</v>
      </c>
      <c r="H21" s="133">
        <v>0</v>
      </c>
      <c r="I21" s="133">
        <v>0</v>
      </c>
      <c r="J21" s="133">
        <v>0</v>
      </c>
    </row>
    <row r="22" spans="1:10" s="138" customFormat="1" x14ac:dyDescent="0.2">
      <c r="A22" s="136">
        <v>21</v>
      </c>
      <c r="B22" s="136" t="s">
        <v>124</v>
      </c>
      <c r="C22" s="137" t="s">
        <v>139</v>
      </c>
      <c r="D22" s="137" t="s">
        <v>140</v>
      </c>
      <c r="E22" s="136" t="s">
        <v>64</v>
      </c>
      <c r="F22" s="133">
        <v>0</v>
      </c>
      <c r="G22" s="133">
        <v>0</v>
      </c>
      <c r="H22" s="133">
        <v>0</v>
      </c>
      <c r="I22" s="133">
        <v>0</v>
      </c>
      <c r="J22" s="133">
        <v>0</v>
      </c>
    </row>
    <row r="23" spans="1:10" s="138" customFormat="1" x14ac:dyDescent="0.2">
      <c r="A23" s="136">
        <v>22</v>
      </c>
      <c r="B23" s="136" t="s">
        <v>142</v>
      </c>
      <c r="C23" s="137" t="s">
        <v>139</v>
      </c>
      <c r="D23" s="137" t="s">
        <v>140</v>
      </c>
      <c r="E23" s="136" t="s">
        <v>64</v>
      </c>
      <c r="F23" s="133">
        <v>0</v>
      </c>
      <c r="G23" s="133">
        <v>0</v>
      </c>
      <c r="H23" s="133">
        <v>0</v>
      </c>
      <c r="I23" s="133">
        <v>0</v>
      </c>
      <c r="J23" s="133">
        <v>0</v>
      </c>
    </row>
    <row r="24" spans="1:10" s="138" customFormat="1" x14ac:dyDescent="0.2">
      <c r="A24" s="136">
        <v>23</v>
      </c>
      <c r="B24" s="136" t="s">
        <v>143</v>
      </c>
      <c r="C24" s="137" t="s">
        <v>139</v>
      </c>
      <c r="D24" s="137" t="s">
        <v>140</v>
      </c>
      <c r="E24" s="136" t="s">
        <v>64</v>
      </c>
      <c r="F24" s="133">
        <v>0</v>
      </c>
      <c r="G24" s="133">
        <v>0</v>
      </c>
      <c r="H24" s="133">
        <v>0</v>
      </c>
      <c r="I24" s="133">
        <v>0</v>
      </c>
      <c r="J24" s="133">
        <v>0</v>
      </c>
    </row>
    <row r="25" spans="1:10" s="138" customFormat="1" ht="15" customHeight="1" x14ac:dyDescent="0.2">
      <c r="A25" s="136">
        <v>24</v>
      </c>
      <c r="B25" s="136" t="s">
        <v>138</v>
      </c>
      <c r="C25" s="137" t="s">
        <v>139</v>
      </c>
      <c r="D25" s="137" t="s">
        <v>140</v>
      </c>
      <c r="E25" s="136" t="s">
        <v>78</v>
      </c>
      <c r="F25" s="133">
        <v>0</v>
      </c>
      <c r="G25" s="133">
        <v>0</v>
      </c>
      <c r="H25" s="133">
        <v>0</v>
      </c>
      <c r="I25" s="133">
        <v>0</v>
      </c>
      <c r="J25" s="133">
        <v>0</v>
      </c>
    </row>
    <row r="26" spans="1:10" s="138" customFormat="1" ht="15" customHeight="1" x14ac:dyDescent="0.2">
      <c r="A26" s="136">
        <v>25</v>
      </c>
      <c r="B26" s="136" t="s">
        <v>123</v>
      </c>
      <c r="C26" s="137" t="s">
        <v>139</v>
      </c>
      <c r="D26" s="137" t="s">
        <v>140</v>
      </c>
      <c r="E26" s="136" t="s">
        <v>78</v>
      </c>
      <c r="F26" s="133">
        <v>0</v>
      </c>
      <c r="G26" s="133">
        <v>0</v>
      </c>
      <c r="H26" s="133">
        <v>0</v>
      </c>
      <c r="I26" s="133">
        <v>0</v>
      </c>
      <c r="J26" s="133">
        <v>0</v>
      </c>
    </row>
    <row r="27" spans="1:10" s="138" customFormat="1" ht="15" customHeight="1" x14ac:dyDescent="0.2">
      <c r="A27" s="136">
        <v>26</v>
      </c>
      <c r="B27" s="136" t="s">
        <v>100</v>
      </c>
      <c r="C27" s="137" t="s">
        <v>139</v>
      </c>
      <c r="D27" s="137" t="s">
        <v>140</v>
      </c>
      <c r="E27" s="136" t="s">
        <v>78</v>
      </c>
      <c r="F27" s="133">
        <v>0</v>
      </c>
      <c r="G27" s="133">
        <v>0</v>
      </c>
      <c r="H27" s="133">
        <v>0</v>
      </c>
      <c r="I27" s="133">
        <v>0</v>
      </c>
      <c r="J27" s="133">
        <v>0</v>
      </c>
    </row>
    <row r="28" spans="1:10" s="138" customFormat="1" ht="15" customHeight="1" x14ac:dyDescent="0.2">
      <c r="A28" s="136">
        <v>27</v>
      </c>
      <c r="B28" s="136" t="s">
        <v>141</v>
      </c>
      <c r="C28" s="137" t="s">
        <v>139</v>
      </c>
      <c r="D28" s="137" t="s">
        <v>140</v>
      </c>
      <c r="E28" s="136" t="s">
        <v>78</v>
      </c>
      <c r="F28" s="133">
        <v>0</v>
      </c>
      <c r="G28" s="133">
        <v>0</v>
      </c>
      <c r="H28" s="133">
        <v>0</v>
      </c>
      <c r="I28" s="133">
        <v>0</v>
      </c>
      <c r="J28" s="133">
        <v>0</v>
      </c>
    </row>
    <row r="29" spans="1:10" s="138" customFormat="1" ht="15" customHeight="1" x14ac:dyDescent="0.2">
      <c r="A29" s="136">
        <v>28</v>
      </c>
      <c r="B29" s="136" t="s">
        <v>124</v>
      </c>
      <c r="C29" s="137" t="s">
        <v>139</v>
      </c>
      <c r="D29" s="137" t="s">
        <v>140</v>
      </c>
      <c r="E29" s="136" t="s">
        <v>78</v>
      </c>
      <c r="F29" s="133">
        <v>0</v>
      </c>
      <c r="G29" s="133">
        <v>0</v>
      </c>
      <c r="H29" s="133">
        <v>0</v>
      </c>
      <c r="I29" s="133">
        <v>0</v>
      </c>
      <c r="J29" s="133">
        <v>0</v>
      </c>
    </row>
    <row r="30" spans="1:10" s="138" customFormat="1" ht="15" customHeight="1" x14ac:dyDescent="0.2">
      <c r="A30" s="136">
        <v>29</v>
      </c>
      <c r="B30" s="136" t="s">
        <v>142</v>
      </c>
      <c r="C30" s="137" t="s">
        <v>139</v>
      </c>
      <c r="D30" s="137" t="s">
        <v>140</v>
      </c>
      <c r="E30" s="136" t="s">
        <v>78</v>
      </c>
      <c r="F30" s="133">
        <v>0</v>
      </c>
      <c r="G30" s="133">
        <v>0</v>
      </c>
      <c r="H30" s="133">
        <v>0</v>
      </c>
      <c r="I30" s="133">
        <v>0</v>
      </c>
      <c r="J30" s="133">
        <v>0</v>
      </c>
    </row>
    <row r="31" spans="1:10" s="138" customFormat="1" ht="15" customHeight="1" x14ac:dyDescent="0.2">
      <c r="A31" s="136">
        <v>30</v>
      </c>
      <c r="B31" s="136" t="s">
        <v>143</v>
      </c>
      <c r="C31" s="137" t="s">
        <v>139</v>
      </c>
      <c r="D31" s="137" t="s">
        <v>140</v>
      </c>
      <c r="E31" s="136" t="s">
        <v>78</v>
      </c>
      <c r="F31" s="133">
        <v>0</v>
      </c>
      <c r="G31" s="133">
        <v>0</v>
      </c>
      <c r="H31" s="133">
        <v>0</v>
      </c>
      <c r="I31" s="133">
        <v>0</v>
      </c>
      <c r="J31" s="133">
        <v>0</v>
      </c>
    </row>
    <row r="32" spans="1:10" s="138" customFormat="1" ht="25.5" x14ac:dyDescent="0.2">
      <c r="A32" s="136">
        <v>31</v>
      </c>
      <c r="B32" s="136" t="s">
        <v>156</v>
      </c>
      <c r="C32" s="137" t="s">
        <v>126</v>
      </c>
      <c r="D32" s="137" t="s">
        <v>193</v>
      </c>
      <c r="E32" s="136" t="s">
        <v>79</v>
      </c>
      <c r="F32" s="133">
        <v>0</v>
      </c>
      <c r="G32" s="133">
        <v>0</v>
      </c>
      <c r="H32" s="133">
        <v>0</v>
      </c>
      <c r="I32" s="133">
        <v>0</v>
      </c>
      <c r="J32" s="133">
        <v>0</v>
      </c>
    </row>
    <row r="33" spans="1:10" s="138" customFormat="1" x14ac:dyDescent="0.2">
      <c r="A33" s="136">
        <v>32</v>
      </c>
      <c r="B33" s="136" t="s">
        <v>123</v>
      </c>
      <c r="C33" s="137" t="s">
        <v>139</v>
      </c>
      <c r="D33" s="137" t="s">
        <v>193</v>
      </c>
      <c r="E33" s="136" t="s">
        <v>79</v>
      </c>
      <c r="F33" s="133">
        <v>0</v>
      </c>
      <c r="G33" s="133">
        <v>0</v>
      </c>
      <c r="H33" s="133">
        <v>0</v>
      </c>
      <c r="I33" s="133">
        <v>0</v>
      </c>
      <c r="J33" s="133">
        <v>0</v>
      </c>
    </row>
    <row r="34" spans="1:10" s="138" customFormat="1" x14ac:dyDescent="0.2">
      <c r="A34" s="136">
        <v>33</v>
      </c>
      <c r="B34" s="136" t="s">
        <v>180</v>
      </c>
      <c r="C34" s="137" t="s">
        <v>139</v>
      </c>
      <c r="D34" s="137" t="s">
        <v>193</v>
      </c>
      <c r="E34" s="136" t="s">
        <v>79</v>
      </c>
      <c r="F34" s="133">
        <v>0</v>
      </c>
      <c r="G34" s="133">
        <v>0</v>
      </c>
      <c r="H34" s="133">
        <v>0</v>
      </c>
      <c r="I34" s="133">
        <v>0</v>
      </c>
      <c r="J34" s="133">
        <v>0</v>
      </c>
    </row>
    <row r="35" spans="1:10" s="138" customFormat="1" x14ac:dyDescent="0.2">
      <c r="A35" s="136">
        <v>34</v>
      </c>
      <c r="B35" s="136" t="s">
        <v>127</v>
      </c>
      <c r="C35" s="137" t="s">
        <v>126</v>
      </c>
      <c r="D35" s="137" t="s">
        <v>193</v>
      </c>
      <c r="E35" s="136" t="s">
        <v>79</v>
      </c>
      <c r="F35" s="133">
        <v>0</v>
      </c>
      <c r="G35" s="133">
        <v>0</v>
      </c>
      <c r="H35" s="133">
        <v>0</v>
      </c>
      <c r="I35" s="133">
        <v>0</v>
      </c>
      <c r="J35" s="133">
        <v>0</v>
      </c>
    </row>
    <row r="36" spans="1:10" s="138" customFormat="1" x14ac:dyDescent="0.2">
      <c r="A36" s="136">
        <v>35</v>
      </c>
      <c r="B36" s="136" t="s">
        <v>100</v>
      </c>
      <c r="C36" s="137" t="s">
        <v>126</v>
      </c>
      <c r="D36" s="137" t="s">
        <v>193</v>
      </c>
      <c r="E36" s="136" t="s">
        <v>79</v>
      </c>
      <c r="F36" s="133">
        <v>0</v>
      </c>
      <c r="G36" s="133">
        <v>0</v>
      </c>
      <c r="H36" s="133">
        <v>0</v>
      </c>
      <c r="I36" s="133">
        <v>0</v>
      </c>
      <c r="J36" s="133">
        <v>0</v>
      </c>
    </row>
    <row r="37" spans="1:10" s="138" customFormat="1" x14ac:dyDescent="0.2">
      <c r="A37" s="136">
        <v>36</v>
      </c>
      <c r="B37" s="136" t="s">
        <v>124</v>
      </c>
      <c r="C37" s="137" t="s">
        <v>126</v>
      </c>
      <c r="D37" s="137" t="s">
        <v>193</v>
      </c>
      <c r="E37" s="136" t="s">
        <v>79</v>
      </c>
      <c r="F37" s="133">
        <v>0</v>
      </c>
      <c r="G37" s="133">
        <v>0</v>
      </c>
      <c r="H37" s="133">
        <v>0</v>
      </c>
      <c r="I37" s="133">
        <v>0</v>
      </c>
      <c r="J37" s="133">
        <v>0</v>
      </c>
    </row>
    <row r="38" spans="1:10" s="138" customFormat="1" x14ac:dyDescent="0.2">
      <c r="A38" s="136">
        <v>37</v>
      </c>
      <c r="B38" s="136" t="s">
        <v>181</v>
      </c>
      <c r="C38" s="137" t="s">
        <v>126</v>
      </c>
      <c r="D38" s="137" t="s">
        <v>193</v>
      </c>
      <c r="E38" s="136" t="s">
        <v>79</v>
      </c>
      <c r="F38" s="133">
        <v>0</v>
      </c>
      <c r="G38" s="133">
        <v>0</v>
      </c>
      <c r="H38" s="133">
        <v>0</v>
      </c>
      <c r="I38" s="133">
        <v>0</v>
      </c>
      <c r="J38" s="133">
        <v>0</v>
      </c>
    </row>
    <row r="39" spans="1:10" s="138" customFormat="1" x14ac:dyDescent="0.2">
      <c r="A39" s="136">
        <v>38</v>
      </c>
      <c r="B39" s="136" t="s">
        <v>183</v>
      </c>
      <c r="C39" s="137" t="s">
        <v>126</v>
      </c>
      <c r="D39" s="137" t="s">
        <v>193</v>
      </c>
      <c r="E39" s="136" t="s">
        <v>79</v>
      </c>
      <c r="F39" s="133">
        <v>0</v>
      </c>
      <c r="G39" s="133">
        <v>0</v>
      </c>
      <c r="H39" s="133">
        <v>0</v>
      </c>
      <c r="I39" s="133">
        <v>0</v>
      </c>
      <c r="J39" s="133">
        <v>0</v>
      </c>
    </row>
    <row r="40" spans="1:10" s="138" customFormat="1" ht="25.5" x14ac:dyDescent="0.2">
      <c r="A40" s="136">
        <v>39</v>
      </c>
      <c r="B40" s="136" t="s">
        <v>187</v>
      </c>
      <c r="C40" s="137" t="s">
        <v>126</v>
      </c>
      <c r="D40" s="137" t="s">
        <v>193</v>
      </c>
      <c r="E40" s="136" t="s">
        <v>79</v>
      </c>
      <c r="F40" s="133">
        <v>0</v>
      </c>
      <c r="G40" s="133">
        <v>0</v>
      </c>
      <c r="H40" s="133">
        <v>0</v>
      </c>
      <c r="I40" s="133">
        <v>0</v>
      </c>
      <c r="J40" s="133">
        <v>0</v>
      </c>
    </row>
    <row r="41" spans="1:10" s="138" customFormat="1" x14ac:dyDescent="0.2">
      <c r="A41" s="136">
        <v>40</v>
      </c>
      <c r="B41" s="136" t="s">
        <v>188</v>
      </c>
      <c r="C41" s="137" t="s">
        <v>126</v>
      </c>
      <c r="D41" s="137" t="s">
        <v>193</v>
      </c>
      <c r="E41" s="136" t="s">
        <v>79</v>
      </c>
      <c r="F41" s="133">
        <v>0</v>
      </c>
      <c r="G41" s="133">
        <v>0</v>
      </c>
      <c r="H41" s="133">
        <v>0</v>
      </c>
      <c r="I41" s="133">
        <v>0</v>
      </c>
      <c r="J41" s="133">
        <v>0</v>
      </c>
    </row>
    <row r="42" spans="1:10" s="138" customFormat="1" x14ac:dyDescent="0.2">
      <c r="A42" s="136">
        <v>41</v>
      </c>
      <c r="B42" s="136" t="s">
        <v>189</v>
      </c>
      <c r="C42" s="137" t="s">
        <v>126</v>
      </c>
      <c r="D42" s="137" t="s">
        <v>193</v>
      </c>
      <c r="E42" s="136" t="s">
        <v>79</v>
      </c>
      <c r="F42" s="133">
        <v>0</v>
      </c>
      <c r="G42" s="133">
        <v>0</v>
      </c>
      <c r="H42" s="133">
        <v>0</v>
      </c>
      <c r="I42" s="133">
        <v>0</v>
      </c>
      <c r="J42" s="133">
        <v>0</v>
      </c>
    </row>
    <row r="43" spans="1:10" s="138" customFormat="1" x14ac:dyDescent="0.2">
      <c r="A43" s="147">
        <v>42</v>
      </c>
      <c r="B43" s="136" t="s">
        <v>142</v>
      </c>
      <c r="C43" s="137" t="s">
        <v>126</v>
      </c>
      <c r="D43" s="137" t="s">
        <v>193</v>
      </c>
      <c r="E43" s="136" t="s">
        <v>79</v>
      </c>
      <c r="F43" s="133">
        <v>0</v>
      </c>
      <c r="G43" s="133">
        <v>0</v>
      </c>
      <c r="H43" s="133">
        <v>0</v>
      </c>
      <c r="I43" s="133">
        <v>0</v>
      </c>
      <c r="J43" s="133">
        <v>0</v>
      </c>
    </row>
    <row r="44" spans="1:10" x14ac:dyDescent="0.2">
      <c r="A44" s="147">
        <v>43</v>
      </c>
      <c r="B44" s="145" t="s">
        <v>156</v>
      </c>
      <c r="C44" s="146" t="s">
        <v>126</v>
      </c>
      <c r="D44" s="145" t="s">
        <v>193</v>
      </c>
      <c r="E44" s="136" t="s">
        <v>81</v>
      </c>
      <c r="F44" s="133">
        <v>0</v>
      </c>
      <c r="G44" s="133">
        <v>0</v>
      </c>
      <c r="H44" s="133">
        <v>0</v>
      </c>
      <c r="I44" s="133">
        <v>0</v>
      </c>
      <c r="J44" s="133">
        <v>0</v>
      </c>
    </row>
    <row r="45" spans="1:10" x14ac:dyDescent="0.2">
      <c r="A45" s="147">
        <v>44</v>
      </c>
      <c r="B45" s="145" t="s">
        <v>123</v>
      </c>
      <c r="C45" s="146" t="s">
        <v>139</v>
      </c>
      <c r="D45" s="143" t="s">
        <v>193</v>
      </c>
      <c r="E45" s="136" t="s">
        <v>81</v>
      </c>
      <c r="F45" s="133">
        <v>0</v>
      </c>
      <c r="G45" s="133">
        <v>0</v>
      </c>
      <c r="H45" s="133">
        <v>0</v>
      </c>
      <c r="I45" s="133">
        <v>0</v>
      </c>
      <c r="J45" s="133">
        <v>0</v>
      </c>
    </row>
    <row r="46" spans="1:10" x14ac:dyDescent="0.2">
      <c r="A46" s="147">
        <v>45</v>
      </c>
      <c r="B46" s="145" t="s">
        <v>180</v>
      </c>
      <c r="C46" s="146" t="s">
        <v>139</v>
      </c>
      <c r="D46" s="143" t="s">
        <v>193</v>
      </c>
      <c r="E46" s="136" t="s">
        <v>81</v>
      </c>
      <c r="F46" s="133">
        <v>0</v>
      </c>
      <c r="G46" s="133">
        <v>0</v>
      </c>
      <c r="H46" s="133">
        <v>0</v>
      </c>
      <c r="I46" s="133">
        <v>0</v>
      </c>
      <c r="J46" s="133">
        <v>0</v>
      </c>
    </row>
    <row r="47" spans="1:10" x14ac:dyDescent="0.2">
      <c r="A47" s="147">
        <v>46</v>
      </c>
      <c r="B47" s="145" t="s">
        <v>127</v>
      </c>
      <c r="C47" s="146" t="s">
        <v>126</v>
      </c>
      <c r="D47" s="145" t="s">
        <v>193</v>
      </c>
      <c r="E47" s="136" t="s">
        <v>81</v>
      </c>
      <c r="F47" s="133">
        <v>0</v>
      </c>
      <c r="G47" s="133">
        <v>0</v>
      </c>
      <c r="H47" s="133">
        <v>0</v>
      </c>
      <c r="I47" s="133">
        <v>0</v>
      </c>
      <c r="J47" s="133">
        <v>0</v>
      </c>
    </row>
    <row r="48" spans="1:10" x14ac:dyDescent="0.2">
      <c r="A48" s="147">
        <v>47</v>
      </c>
      <c r="B48" s="145" t="s">
        <v>100</v>
      </c>
      <c r="C48" s="146" t="s">
        <v>126</v>
      </c>
      <c r="D48" s="145" t="s">
        <v>193</v>
      </c>
      <c r="E48" s="136" t="s">
        <v>81</v>
      </c>
      <c r="F48" s="133">
        <v>0</v>
      </c>
      <c r="G48" s="133">
        <v>0</v>
      </c>
      <c r="H48" s="133">
        <v>0</v>
      </c>
      <c r="I48" s="133">
        <v>0</v>
      </c>
      <c r="J48" s="133">
        <v>0</v>
      </c>
    </row>
    <row r="49" spans="1:10" x14ac:dyDescent="0.2">
      <c r="A49" s="147">
        <v>48</v>
      </c>
      <c r="B49" s="145" t="s">
        <v>229</v>
      </c>
      <c r="C49" s="146" t="s">
        <v>126</v>
      </c>
      <c r="D49" s="145" t="s">
        <v>193</v>
      </c>
      <c r="E49" s="136" t="s">
        <v>81</v>
      </c>
      <c r="F49" s="133">
        <v>0</v>
      </c>
      <c r="G49" s="133">
        <v>0</v>
      </c>
      <c r="H49" s="133">
        <v>0</v>
      </c>
      <c r="I49" s="133">
        <v>0</v>
      </c>
      <c r="J49" s="133">
        <v>0</v>
      </c>
    </row>
    <row r="50" spans="1:10" x14ac:dyDescent="0.2">
      <c r="A50" s="147">
        <v>49</v>
      </c>
      <c r="B50" s="145" t="s">
        <v>181</v>
      </c>
      <c r="C50" s="146" t="s">
        <v>126</v>
      </c>
      <c r="D50" s="145" t="s">
        <v>193</v>
      </c>
      <c r="E50" s="136" t="s">
        <v>81</v>
      </c>
      <c r="F50" s="133">
        <v>0</v>
      </c>
      <c r="G50" s="133">
        <v>0</v>
      </c>
      <c r="H50" s="133">
        <v>0</v>
      </c>
      <c r="I50" s="133">
        <v>0</v>
      </c>
      <c r="J50" s="133">
        <v>0</v>
      </c>
    </row>
    <row r="51" spans="1:10" x14ac:dyDescent="0.2">
      <c r="A51" s="147">
        <v>50</v>
      </c>
      <c r="B51" s="145" t="s">
        <v>230</v>
      </c>
      <c r="C51" s="146" t="s">
        <v>126</v>
      </c>
      <c r="D51" s="145" t="s">
        <v>193</v>
      </c>
      <c r="E51" s="136" t="s">
        <v>81</v>
      </c>
      <c r="F51" s="133">
        <v>0</v>
      </c>
      <c r="G51" s="133">
        <v>0</v>
      </c>
      <c r="H51" s="133">
        <v>0</v>
      </c>
      <c r="I51" s="133">
        <v>0</v>
      </c>
      <c r="J51" s="133">
        <v>0</v>
      </c>
    </row>
    <row r="52" spans="1:10" x14ac:dyDescent="0.2">
      <c r="A52" s="147">
        <v>51</v>
      </c>
      <c r="B52" s="145" t="s">
        <v>187</v>
      </c>
      <c r="C52" s="146" t="s">
        <v>126</v>
      </c>
      <c r="D52" s="145" t="s">
        <v>193</v>
      </c>
      <c r="E52" s="136" t="s">
        <v>81</v>
      </c>
      <c r="F52" s="133">
        <v>0</v>
      </c>
      <c r="G52" s="133">
        <v>0</v>
      </c>
      <c r="H52" s="133">
        <v>0</v>
      </c>
      <c r="I52" s="133">
        <v>0</v>
      </c>
      <c r="J52" s="133">
        <v>0</v>
      </c>
    </row>
    <row r="53" spans="1:10" x14ac:dyDescent="0.2">
      <c r="A53" s="147">
        <v>52</v>
      </c>
      <c r="B53" s="145" t="s">
        <v>188</v>
      </c>
      <c r="C53" s="146" t="s">
        <v>126</v>
      </c>
      <c r="D53" s="145" t="s">
        <v>193</v>
      </c>
      <c r="E53" s="136" t="s">
        <v>81</v>
      </c>
      <c r="F53" s="133">
        <v>0</v>
      </c>
      <c r="G53" s="133">
        <v>0</v>
      </c>
      <c r="H53" s="133">
        <v>0</v>
      </c>
      <c r="I53" s="133">
        <v>0</v>
      </c>
      <c r="J53" s="133">
        <v>0</v>
      </c>
    </row>
    <row r="54" spans="1:10" x14ac:dyDescent="0.2">
      <c r="A54" s="147">
        <v>53</v>
      </c>
      <c r="B54" s="145" t="s">
        <v>189</v>
      </c>
      <c r="C54" s="146" t="s">
        <v>126</v>
      </c>
      <c r="D54" s="145" t="s">
        <v>193</v>
      </c>
      <c r="E54" s="136" t="s">
        <v>81</v>
      </c>
      <c r="F54" s="133">
        <v>0</v>
      </c>
      <c r="G54" s="133">
        <v>0</v>
      </c>
      <c r="H54" s="133">
        <v>0</v>
      </c>
      <c r="I54" s="133">
        <v>0</v>
      </c>
      <c r="J54" s="133">
        <v>0</v>
      </c>
    </row>
    <row r="55" spans="1:10" x14ac:dyDescent="0.2">
      <c r="A55" s="147">
        <v>54</v>
      </c>
      <c r="B55" s="145" t="s">
        <v>142</v>
      </c>
      <c r="C55" s="146" t="s">
        <v>126</v>
      </c>
      <c r="D55" s="145" t="s">
        <v>193</v>
      </c>
      <c r="E55" s="136" t="s">
        <v>81</v>
      </c>
      <c r="F55" s="133">
        <v>0</v>
      </c>
      <c r="G55" s="133">
        <v>0</v>
      </c>
      <c r="H55" s="133">
        <v>0</v>
      </c>
      <c r="I55" s="133">
        <v>0</v>
      </c>
      <c r="J55" s="133">
        <v>0</v>
      </c>
    </row>
  </sheetData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5:O60"/>
  <sheetViews>
    <sheetView workbookViewId="0">
      <selection activeCell="D35" sqref="D35"/>
    </sheetView>
  </sheetViews>
  <sheetFormatPr defaultRowHeight="12.75" x14ac:dyDescent="0.2"/>
  <cols>
    <col min="1" max="1" width="9.5546875" style="92" customWidth="1"/>
    <col min="2" max="2" width="23.109375" style="92" bestFit="1" customWidth="1"/>
    <col min="3" max="7" width="8.109375" style="92" customWidth="1"/>
    <col min="8" max="8" width="8.21875" style="92" bestFit="1" customWidth="1"/>
    <col min="9" max="16384" width="8.88671875" style="92"/>
  </cols>
  <sheetData>
    <row r="5" spans="1:15" ht="12.75" customHeight="1" x14ac:dyDescent="0.2">
      <c r="A5" s="191" t="s">
        <v>93</v>
      </c>
      <c r="B5" s="91"/>
      <c r="C5" s="91"/>
      <c r="D5" s="91" t="s">
        <v>62</v>
      </c>
      <c r="E5" s="91" t="s">
        <v>63</v>
      </c>
      <c r="F5" s="91" t="s">
        <v>64</v>
      </c>
      <c r="G5" s="91" t="s">
        <v>78</v>
      </c>
      <c r="H5" s="91" t="s">
        <v>79</v>
      </c>
      <c r="I5" s="91" t="s">
        <v>81</v>
      </c>
      <c r="J5" s="91" t="s">
        <v>82</v>
      </c>
      <c r="K5" s="91" t="s">
        <v>80</v>
      </c>
      <c r="L5" s="91" t="s">
        <v>83</v>
      </c>
      <c r="M5" s="91" t="s">
        <v>84</v>
      </c>
      <c r="N5" s="91" t="s">
        <v>0</v>
      </c>
      <c r="O5" s="91" t="s">
        <v>1</v>
      </c>
    </row>
    <row r="6" spans="1:15" s="99" customFormat="1" x14ac:dyDescent="0.2">
      <c r="A6" s="192"/>
      <c r="B6" s="97"/>
      <c r="C6" s="97"/>
      <c r="D6" s="98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</row>
    <row r="7" spans="1:15" x14ac:dyDescent="0.2">
      <c r="A7" s="192"/>
      <c r="B7" s="93" t="s">
        <v>94</v>
      </c>
      <c r="C7" s="93"/>
      <c r="D7" s="94">
        <v>0</v>
      </c>
      <c r="E7" s="94">
        <v>0</v>
      </c>
      <c r="F7" s="94">
        <v>0</v>
      </c>
      <c r="G7" s="94">
        <v>0</v>
      </c>
      <c r="H7" s="94">
        <v>0</v>
      </c>
      <c r="I7" s="94">
        <v>0</v>
      </c>
      <c r="J7" s="94">
        <v>0</v>
      </c>
      <c r="K7" s="94">
        <v>0</v>
      </c>
      <c r="L7" s="94">
        <v>0</v>
      </c>
      <c r="M7" s="94">
        <v>0</v>
      </c>
      <c r="N7" s="94">
        <v>0</v>
      </c>
      <c r="O7" s="94">
        <v>0</v>
      </c>
    </row>
    <row r="8" spans="1:15" x14ac:dyDescent="0.2">
      <c r="A8" s="192"/>
      <c r="B8" s="95" t="s">
        <v>95</v>
      </c>
      <c r="C8" s="95"/>
      <c r="D8" s="96">
        <f>D7</f>
        <v>0</v>
      </c>
      <c r="E8" s="96">
        <f>D7+E7</f>
        <v>0</v>
      </c>
      <c r="F8" s="96">
        <f>D7+E7+F7</f>
        <v>0</v>
      </c>
      <c r="G8" s="96">
        <f>D7+E7+F7+G7</f>
        <v>0</v>
      </c>
      <c r="H8" s="96">
        <f>D7+E7+F7+G7+H7</f>
        <v>0</v>
      </c>
      <c r="I8" s="96">
        <f>D7+E7+F7+G7+H7+I7</f>
        <v>0</v>
      </c>
      <c r="J8" s="96">
        <f>D7+E7+F7+G7+H7+I7+J7</f>
        <v>0</v>
      </c>
      <c r="K8" s="96">
        <f>D7+E7+F7+G7+H7+I7+J7+K7</f>
        <v>0</v>
      </c>
      <c r="L8" s="96">
        <f>D7+E7+F7+G7+H7+I7+J7+K7+L7</f>
        <v>0</v>
      </c>
      <c r="M8" s="96">
        <f>D7+E7+F7+G7+H7+I7+J7+K7+L7+M7</f>
        <v>0</v>
      </c>
      <c r="N8" s="96">
        <f>D7+E7+F7+G7+H7+I7+J7+K7+L7+M7+N7</f>
        <v>0</v>
      </c>
      <c r="O8" s="96">
        <f>D7+E7+F7+G7+H7+I7+J7+K7+L7+M7+N7+O7</f>
        <v>0</v>
      </c>
    </row>
    <row r="9" spans="1:15" x14ac:dyDescent="0.2">
      <c r="A9" s="192"/>
      <c r="B9" s="95" t="s">
        <v>96</v>
      </c>
      <c r="C9" s="95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>
        <v>2</v>
      </c>
    </row>
    <row r="10" spans="1:15" s="99" customFormat="1" x14ac:dyDescent="0.2">
      <c r="A10" s="192"/>
      <c r="B10" s="97"/>
      <c r="C10" s="97"/>
      <c r="D10" s="98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</row>
    <row r="11" spans="1:15" x14ac:dyDescent="0.2">
      <c r="A11" s="192"/>
      <c r="B11" s="100"/>
      <c r="C11" s="100"/>
    </row>
    <row r="60" spans="2:3" x14ac:dyDescent="0.2">
      <c r="B60" s="193" t="e">
        <f xml:space="preserve"> "Total Activities : "&amp;SUM(OTM!G31:G54)&amp;""</f>
        <v>#DIV/0!</v>
      </c>
      <c r="C60" s="193"/>
    </row>
  </sheetData>
  <mergeCells count="2">
    <mergeCell ref="A5:A11"/>
    <mergeCell ref="B60:C60"/>
  </mergeCells>
  <phoneticPr fontId="0" type="noConversion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topLeftCell="A30" workbookViewId="0">
      <selection activeCell="I69" sqref="I69"/>
    </sheetView>
  </sheetViews>
  <sheetFormatPr defaultRowHeight="12.75" x14ac:dyDescent="0.2"/>
  <cols>
    <col min="1" max="1" width="5.44140625" style="130" customWidth="1"/>
    <col min="2" max="2" width="11.5546875" style="130" customWidth="1"/>
    <col min="3" max="3" width="8.88671875" style="130"/>
    <col min="4" max="4" width="7.77734375" style="130" customWidth="1"/>
    <col min="5" max="5" width="8.88671875" style="130"/>
    <col min="6" max="7" width="14.88671875" style="130" bestFit="1" customWidth="1"/>
    <col min="8" max="8" width="14.88671875" style="130" customWidth="1"/>
    <col min="9" max="261" width="8.88671875" style="130"/>
    <col min="262" max="263" width="14.88671875" style="130" bestFit="1" customWidth="1"/>
    <col min="264" max="264" width="14.88671875" style="130" customWidth="1"/>
    <col min="265" max="517" width="8.88671875" style="130"/>
    <col min="518" max="519" width="14.88671875" style="130" bestFit="1" customWidth="1"/>
    <col min="520" max="520" width="14.88671875" style="130" customWidth="1"/>
    <col min="521" max="773" width="8.88671875" style="130"/>
    <col min="774" max="775" width="14.88671875" style="130" bestFit="1" customWidth="1"/>
    <col min="776" max="776" width="14.88671875" style="130" customWidth="1"/>
    <col min="777" max="1029" width="8.88671875" style="130"/>
    <col min="1030" max="1031" width="14.88671875" style="130" bestFit="1" customWidth="1"/>
    <col min="1032" max="1032" width="14.88671875" style="130" customWidth="1"/>
    <col min="1033" max="1285" width="8.88671875" style="130"/>
    <col min="1286" max="1287" width="14.88671875" style="130" bestFit="1" customWidth="1"/>
    <col min="1288" max="1288" width="14.88671875" style="130" customWidth="1"/>
    <col min="1289" max="1541" width="8.88671875" style="130"/>
    <col min="1542" max="1543" width="14.88671875" style="130" bestFit="1" customWidth="1"/>
    <col min="1544" max="1544" width="14.88671875" style="130" customWidth="1"/>
    <col min="1545" max="1797" width="8.88671875" style="130"/>
    <col min="1798" max="1799" width="14.88671875" style="130" bestFit="1" customWidth="1"/>
    <col min="1800" max="1800" width="14.88671875" style="130" customWidth="1"/>
    <col min="1801" max="2053" width="8.88671875" style="130"/>
    <col min="2054" max="2055" width="14.88671875" style="130" bestFit="1" customWidth="1"/>
    <col min="2056" max="2056" width="14.88671875" style="130" customWidth="1"/>
    <col min="2057" max="2309" width="8.88671875" style="130"/>
    <col min="2310" max="2311" width="14.88671875" style="130" bestFit="1" customWidth="1"/>
    <col min="2312" max="2312" width="14.88671875" style="130" customWidth="1"/>
    <col min="2313" max="2565" width="8.88671875" style="130"/>
    <col min="2566" max="2567" width="14.88671875" style="130" bestFit="1" customWidth="1"/>
    <col min="2568" max="2568" width="14.88671875" style="130" customWidth="1"/>
    <col min="2569" max="2821" width="8.88671875" style="130"/>
    <col min="2822" max="2823" width="14.88671875" style="130" bestFit="1" customWidth="1"/>
    <col min="2824" max="2824" width="14.88671875" style="130" customWidth="1"/>
    <col min="2825" max="3077" width="8.88671875" style="130"/>
    <col min="3078" max="3079" width="14.88671875" style="130" bestFit="1" customWidth="1"/>
    <col min="3080" max="3080" width="14.88671875" style="130" customWidth="1"/>
    <col min="3081" max="3333" width="8.88671875" style="130"/>
    <col min="3334" max="3335" width="14.88671875" style="130" bestFit="1" customWidth="1"/>
    <col min="3336" max="3336" width="14.88671875" style="130" customWidth="1"/>
    <col min="3337" max="3589" width="8.88671875" style="130"/>
    <col min="3590" max="3591" width="14.88671875" style="130" bestFit="1" customWidth="1"/>
    <col min="3592" max="3592" width="14.88671875" style="130" customWidth="1"/>
    <col min="3593" max="3845" width="8.88671875" style="130"/>
    <col min="3846" max="3847" width="14.88671875" style="130" bestFit="1" customWidth="1"/>
    <col min="3848" max="3848" width="14.88671875" style="130" customWidth="1"/>
    <col min="3849" max="4101" width="8.88671875" style="130"/>
    <col min="4102" max="4103" width="14.88671875" style="130" bestFit="1" customWidth="1"/>
    <col min="4104" max="4104" width="14.88671875" style="130" customWidth="1"/>
    <col min="4105" max="4357" width="8.88671875" style="130"/>
    <col min="4358" max="4359" width="14.88671875" style="130" bestFit="1" customWidth="1"/>
    <col min="4360" max="4360" width="14.88671875" style="130" customWidth="1"/>
    <col min="4361" max="4613" width="8.88671875" style="130"/>
    <col min="4614" max="4615" width="14.88671875" style="130" bestFit="1" customWidth="1"/>
    <col min="4616" max="4616" width="14.88671875" style="130" customWidth="1"/>
    <col min="4617" max="4869" width="8.88671875" style="130"/>
    <col min="4870" max="4871" width="14.88671875" style="130" bestFit="1" customWidth="1"/>
    <col min="4872" max="4872" width="14.88671875" style="130" customWidth="1"/>
    <col min="4873" max="5125" width="8.88671875" style="130"/>
    <col min="5126" max="5127" width="14.88671875" style="130" bestFit="1" customWidth="1"/>
    <col min="5128" max="5128" width="14.88671875" style="130" customWidth="1"/>
    <col min="5129" max="5381" width="8.88671875" style="130"/>
    <col min="5382" max="5383" width="14.88671875" style="130" bestFit="1" customWidth="1"/>
    <col min="5384" max="5384" width="14.88671875" style="130" customWidth="1"/>
    <col min="5385" max="5637" width="8.88671875" style="130"/>
    <col min="5638" max="5639" width="14.88671875" style="130" bestFit="1" customWidth="1"/>
    <col min="5640" max="5640" width="14.88671875" style="130" customWidth="1"/>
    <col min="5641" max="5893" width="8.88671875" style="130"/>
    <col min="5894" max="5895" width="14.88671875" style="130" bestFit="1" customWidth="1"/>
    <col min="5896" max="5896" width="14.88671875" style="130" customWidth="1"/>
    <col min="5897" max="6149" width="8.88671875" style="130"/>
    <col min="6150" max="6151" width="14.88671875" style="130" bestFit="1" customWidth="1"/>
    <col min="6152" max="6152" width="14.88671875" style="130" customWidth="1"/>
    <col min="6153" max="6405" width="8.88671875" style="130"/>
    <col min="6406" max="6407" width="14.88671875" style="130" bestFit="1" customWidth="1"/>
    <col min="6408" max="6408" width="14.88671875" style="130" customWidth="1"/>
    <col min="6409" max="6661" width="8.88671875" style="130"/>
    <col min="6662" max="6663" width="14.88671875" style="130" bestFit="1" customWidth="1"/>
    <col min="6664" max="6664" width="14.88671875" style="130" customWidth="1"/>
    <col min="6665" max="6917" width="8.88671875" style="130"/>
    <col min="6918" max="6919" width="14.88671875" style="130" bestFit="1" customWidth="1"/>
    <col min="6920" max="6920" width="14.88671875" style="130" customWidth="1"/>
    <col min="6921" max="7173" width="8.88671875" style="130"/>
    <col min="7174" max="7175" width="14.88671875" style="130" bestFit="1" customWidth="1"/>
    <col min="7176" max="7176" width="14.88671875" style="130" customWidth="1"/>
    <col min="7177" max="7429" width="8.88671875" style="130"/>
    <col min="7430" max="7431" width="14.88671875" style="130" bestFit="1" customWidth="1"/>
    <col min="7432" max="7432" width="14.88671875" style="130" customWidth="1"/>
    <col min="7433" max="7685" width="8.88671875" style="130"/>
    <col min="7686" max="7687" width="14.88671875" style="130" bestFit="1" customWidth="1"/>
    <col min="7688" max="7688" width="14.88671875" style="130" customWidth="1"/>
    <col min="7689" max="7941" width="8.88671875" style="130"/>
    <col min="7942" max="7943" width="14.88671875" style="130" bestFit="1" customWidth="1"/>
    <col min="7944" max="7944" width="14.88671875" style="130" customWidth="1"/>
    <col min="7945" max="8197" width="8.88671875" style="130"/>
    <col min="8198" max="8199" width="14.88671875" style="130" bestFit="1" customWidth="1"/>
    <col min="8200" max="8200" width="14.88671875" style="130" customWidth="1"/>
    <col min="8201" max="8453" width="8.88671875" style="130"/>
    <col min="8454" max="8455" width="14.88671875" style="130" bestFit="1" customWidth="1"/>
    <col min="8456" max="8456" width="14.88671875" style="130" customWidth="1"/>
    <col min="8457" max="8709" width="8.88671875" style="130"/>
    <col min="8710" max="8711" width="14.88671875" style="130" bestFit="1" customWidth="1"/>
    <col min="8712" max="8712" width="14.88671875" style="130" customWidth="1"/>
    <col min="8713" max="8965" width="8.88671875" style="130"/>
    <col min="8966" max="8967" width="14.88671875" style="130" bestFit="1" customWidth="1"/>
    <col min="8968" max="8968" width="14.88671875" style="130" customWidth="1"/>
    <col min="8969" max="9221" width="8.88671875" style="130"/>
    <col min="9222" max="9223" width="14.88671875" style="130" bestFit="1" customWidth="1"/>
    <col min="9224" max="9224" width="14.88671875" style="130" customWidth="1"/>
    <col min="9225" max="9477" width="8.88671875" style="130"/>
    <col min="9478" max="9479" width="14.88671875" style="130" bestFit="1" customWidth="1"/>
    <col min="9480" max="9480" width="14.88671875" style="130" customWidth="1"/>
    <col min="9481" max="9733" width="8.88671875" style="130"/>
    <col min="9734" max="9735" width="14.88671875" style="130" bestFit="1" customWidth="1"/>
    <col min="9736" max="9736" width="14.88671875" style="130" customWidth="1"/>
    <col min="9737" max="9989" width="8.88671875" style="130"/>
    <col min="9990" max="9991" width="14.88671875" style="130" bestFit="1" customWidth="1"/>
    <col min="9992" max="9992" width="14.88671875" style="130" customWidth="1"/>
    <col min="9993" max="10245" width="8.88671875" style="130"/>
    <col min="10246" max="10247" width="14.88671875" style="130" bestFit="1" customWidth="1"/>
    <col min="10248" max="10248" width="14.88671875" style="130" customWidth="1"/>
    <col min="10249" max="10501" width="8.88671875" style="130"/>
    <col min="10502" max="10503" width="14.88671875" style="130" bestFit="1" customWidth="1"/>
    <col min="10504" max="10504" width="14.88671875" style="130" customWidth="1"/>
    <col min="10505" max="10757" width="8.88671875" style="130"/>
    <col min="10758" max="10759" width="14.88671875" style="130" bestFit="1" customWidth="1"/>
    <col min="10760" max="10760" width="14.88671875" style="130" customWidth="1"/>
    <col min="10761" max="11013" width="8.88671875" style="130"/>
    <col min="11014" max="11015" width="14.88671875" style="130" bestFit="1" customWidth="1"/>
    <col min="11016" max="11016" width="14.88671875" style="130" customWidth="1"/>
    <col min="11017" max="11269" width="8.88671875" style="130"/>
    <col min="11270" max="11271" width="14.88671875" style="130" bestFit="1" customWidth="1"/>
    <col min="11272" max="11272" width="14.88671875" style="130" customWidth="1"/>
    <col min="11273" max="11525" width="8.88671875" style="130"/>
    <col min="11526" max="11527" width="14.88671875" style="130" bestFit="1" customWidth="1"/>
    <col min="11528" max="11528" width="14.88671875" style="130" customWidth="1"/>
    <col min="11529" max="11781" width="8.88671875" style="130"/>
    <col min="11782" max="11783" width="14.88671875" style="130" bestFit="1" customWidth="1"/>
    <col min="11784" max="11784" width="14.88671875" style="130" customWidth="1"/>
    <col min="11785" max="12037" width="8.88671875" style="130"/>
    <col min="12038" max="12039" width="14.88671875" style="130" bestFit="1" customWidth="1"/>
    <col min="12040" max="12040" width="14.88671875" style="130" customWidth="1"/>
    <col min="12041" max="12293" width="8.88671875" style="130"/>
    <col min="12294" max="12295" width="14.88671875" style="130" bestFit="1" customWidth="1"/>
    <col min="12296" max="12296" width="14.88671875" style="130" customWidth="1"/>
    <col min="12297" max="12549" width="8.88671875" style="130"/>
    <col min="12550" max="12551" width="14.88671875" style="130" bestFit="1" customWidth="1"/>
    <col min="12552" max="12552" width="14.88671875" style="130" customWidth="1"/>
    <col min="12553" max="12805" width="8.88671875" style="130"/>
    <col min="12806" max="12807" width="14.88671875" style="130" bestFit="1" customWidth="1"/>
    <col min="12808" max="12808" width="14.88671875" style="130" customWidth="1"/>
    <col min="12809" max="13061" width="8.88671875" style="130"/>
    <col min="13062" max="13063" width="14.88671875" style="130" bestFit="1" customWidth="1"/>
    <col min="13064" max="13064" width="14.88671875" style="130" customWidth="1"/>
    <col min="13065" max="13317" width="8.88671875" style="130"/>
    <col min="13318" max="13319" width="14.88671875" style="130" bestFit="1" customWidth="1"/>
    <col min="13320" max="13320" width="14.88671875" style="130" customWidth="1"/>
    <col min="13321" max="13573" width="8.88671875" style="130"/>
    <col min="13574" max="13575" width="14.88671875" style="130" bestFit="1" customWidth="1"/>
    <col min="13576" max="13576" width="14.88671875" style="130" customWidth="1"/>
    <col min="13577" max="13829" width="8.88671875" style="130"/>
    <col min="13830" max="13831" width="14.88671875" style="130" bestFit="1" customWidth="1"/>
    <col min="13832" max="13832" width="14.88671875" style="130" customWidth="1"/>
    <col min="13833" max="14085" width="8.88671875" style="130"/>
    <col min="14086" max="14087" width="14.88671875" style="130" bestFit="1" customWidth="1"/>
    <col min="14088" max="14088" width="14.88671875" style="130" customWidth="1"/>
    <col min="14089" max="14341" width="8.88671875" style="130"/>
    <col min="14342" max="14343" width="14.88671875" style="130" bestFit="1" customWidth="1"/>
    <col min="14344" max="14344" width="14.88671875" style="130" customWidth="1"/>
    <col min="14345" max="14597" width="8.88671875" style="130"/>
    <col min="14598" max="14599" width="14.88671875" style="130" bestFit="1" customWidth="1"/>
    <col min="14600" max="14600" width="14.88671875" style="130" customWidth="1"/>
    <col min="14601" max="14853" width="8.88671875" style="130"/>
    <col min="14854" max="14855" width="14.88671875" style="130" bestFit="1" customWidth="1"/>
    <col min="14856" max="14856" width="14.88671875" style="130" customWidth="1"/>
    <col min="14857" max="15109" width="8.88671875" style="130"/>
    <col min="15110" max="15111" width="14.88671875" style="130" bestFit="1" customWidth="1"/>
    <col min="15112" max="15112" width="14.88671875" style="130" customWidth="1"/>
    <col min="15113" max="15365" width="8.88671875" style="130"/>
    <col min="15366" max="15367" width="14.88671875" style="130" bestFit="1" customWidth="1"/>
    <col min="15368" max="15368" width="14.88671875" style="130" customWidth="1"/>
    <col min="15369" max="15621" width="8.88671875" style="130"/>
    <col min="15622" max="15623" width="14.88671875" style="130" bestFit="1" customWidth="1"/>
    <col min="15624" max="15624" width="14.88671875" style="130" customWidth="1"/>
    <col min="15625" max="15877" width="8.88671875" style="130"/>
    <col min="15878" max="15879" width="14.88671875" style="130" bestFit="1" customWidth="1"/>
    <col min="15880" max="15880" width="14.88671875" style="130" customWidth="1"/>
    <col min="15881" max="16133" width="8.88671875" style="130"/>
    <col min="16134" max="16135" width="14.88671875" style="130" bestFit="1" customWidth="1"/>
    <col min="16136" max="16136" width="14.88671875" style="130" customWidth="1"/>
    <col min="16137" max="16384" width="8.88671875" style="130"/>
  </cols>
  <sheetData>
    <row r="1" spans="1:8" ht="30" x14ac:dyDescent="0.2">
      <c r="A1" s="129" t="s">
        <v>130</v>
      </c>
      <c r="B1" s="129" t="s">
        <v>107</v>
      </c>
      <c r="C1" s="129" t="s">
        <v>131</v>
      </c>
      <c r="D1" s="129" t="s">
        <v>132</v>
      </c>
      <c r="E1" s="129" t="s">
        <v>9</v>
      </c>
      <c r="F1" s="129" t="s">
        <v>144</v>
      </c>
      <c r="G1" s="129" t="s">
        <v>145</v>
      </c>
      <c r="H1" s="129" t="s">
        <v>146</v>
      </c>
    </row>
    <row r="2" spans="1:8" s="134" customFormat="1" ht="15" x14ac:dyDescent="0.25">
      <c r="A2" s="131">
        <v>1</v>
      </c>
      <c r="B2" s="131" t="s">
        <v>138</v>
      </c>
      <c r="C2" s="132" t="s">
        <v>139</v>
      </c>
      <c r="D2" s="132" t="s">
        <v>140</v>
      </c>
      <c r="E2" s="131" t="s">
        <v>62</v>
      </c>
      <c r="F2" s="135">
        <v>0</v>
      </c>
      <c r="G2" s="135"/>
      <c r="H2" s="135"/>
    </row>
    <row r="3" spans="1:8" s="134" customFormat="1" ht="26.25" x14ac:dyDescent="0.25">
      <c r="A3" s="131">
        <v>2</v>
      </c>
      <c r="B3" s="131" t="s">
        <v>123</v>
      </c>
      <c r="C3" s="132" t="s">
        <v>139</v>
      </c>
      <c r="D3" s="132" t="s">
        <v>140</v>
      </c>
      <c r="E3" s="131" t="s">
        <v>62</v>
      </c>
      <c r="F3" s="135">
        <v>0</v>
      </c>
      <c r="G3" s="135"/>
      <c r="H3" s="135"/>
    </row>
    <row r="4" spans="1:8" s="134" customFormat="1" ht="15" x14ac:dyDescent="0.25">
      <c r="A4" s="131">
        <v>3</v>
      </c>
      <c r="B4" s="131" t="s">
        <v>100</v>
      </c>
      <c r="C4" s="132" t="s">
        <v>139</v>
      </c>
      <c r="D4" s="132" t="s">
        <v>140</v>
      </c>
      <c r="E4" s="131" t="s">
        <v>62</v>
      </c>
      <c r="F4" s="135">
        <v>0</v>
      </c>
      <c r="G4" s="135"/>
      <c r="H4" s="135"/>
    </row>
    <row r="5" spans="1:8" s="134" customFormat="1" ht="15" x14ac:dyDescent="0.25">
      <c r="A5" s="131">
        <v>4</v>
      </c>
      <c r="B5" s="131" t="s">
        <v>141</v>
      </c>
      <c r="C5" s="132" t="s">
        <v>139</v>
      </c>
      <c r="D5" s="132" t="s">
        <v>140</v>
      </c>
      <c r="E5" s="131" t="s">
        <v>62</v>
      </c>
      <c r="F5" s="135">
        <v>0</v>
      </c>
      <c r="G5" s="135"/>
      <c r="H5" s="135"/>
    </row>
    <row r="6" spans="1:8" s="134" customFormat="1" ht="15" x14ac:dyDescent="0.25">
      <c r="A6" s="131">
        <v>5</v>
      </c>
      <c r="B6" s="131" t="s">
        <v>124</v>
      </c>
      <c r="C6" s="132" t="s">
        <v>139</v>
      </c>
      <c r="D6" s="132" t="s">
        <v>140</v>
      </c>
      <c r="E6" s="131" t="s">
        <v>62</v>
      </c>
      <c r="F6" s="135">
        <v>0</v>
      </c>
      <c r="G6" s="135"/>
      <c r="H6" s="135"/>
    </row>
    <row r="7" spans="1:8" s="134" customFormat="1" ht="15" x14ac:dyDescent="0.25">
      <c r="A7" s="131">
        <v>6</v>
      </c>
      <c r="B7" s="131" t="s">
        <v>142</v>
      </c>
      <c r="C7" s="132" t="s">
        <v>139</v>
      </c>
      <c r="D7" s="132" t="s">
        <v>140</v>
      </c>
      <c r="E7" s="131" t="s">
        <v>62</v>
      </c>
      <c r="F7" s="135">
        <v>0</v>
      </c>
      <c r="G7" s="135"/>
      <c r="H7" s="135"/>
    </row>
    <row r="8" spans="1:8" s="134" customFormat="1" ht="15" x14ac:dyDescent="0.25">
      <c r="A8" s="131">
        <v>7</v>
      </c>
      <c r="B8" s="131" t="s">
        <v>143</v>
      </c>
      <c r="C8" s="132" t="s">
        <v>139</v>
      </c>
      <c r="D8" s="132" t="s">
        <v>140</v>
      </c>
      <c r="E8" s="131" t="s">
        <v>62</v>
      </c>
      <c r="F8" s="135">
        <v>0</v>
      </c>
      <c r="G8" s="135"/>
      <c r="H8" s="135"/>
    </row>
    <row r="9" spans="1:8" s="134" customFormat="1" ht="26.25" x14ac:dyDescent="0.25">
      <c r="A9" s="131">
        <v>8</v>
      </c>
      <c r="B9" s="131" t="s">
        <v>110</v>
      </c>
      <c r="C9" s="132" t="s">
        <v>139</v>
      </c>
      <c r="D9" s="132" t="s">
        <v>140</v>
      </c>
      <c r="E9" s="131" t="s">
        <v>62</v>
      </c>
      <c r="F9" s="135">
        <v>0</v>
      </c>
      <c r="G9" s="135"/>
      <c r="H9" s="135"/>
    </row>
    <row r="10" spans="1:8" s="134" customFormat="1" ht="15" x14ac:dyDescent="0.25">
      <c r="A10" s="131">
        <v>9</v>
      </c>
      <c r="B10" s="131" t="s">
        <v>138</v>
      </c>
      <c r="C10" s="132" t="s">
        <v>139</v>
      </c>
      <c r="D10" s="132" t="s">
        <v>140</v>
      </c>
      <c r="E10" s="131" t="s">
        <v>63</v>
      </c>
      <c r="F10" s="135">
        <v>0</v>
      </c>
      <c r="G10" s="135"/>
      <c r="H10" s="135"/>
    </row>
    <row r="11" spans="1:8" s="134" customFormat="1" ht="26.25" x14ac:dyDescent="0.25">
      <c r="A11" s="131">
        <v>10</v>
      </c>
      <c r="B11" s="131" t="s">
        <v>123</v>
      </c>
      <c r="C11" s="132" t="s">
        <v>139</v>
      </c>
      <c r="D11" s="132" t="s">
        <v>140</v>
      </c>
      <c r="E11" s="131" t="s">
        <v>63</v>
      </c>
      <c r="F11" s="135">
        <v>0</v>
      </c>
      <c r="G11" s="135"/>
      <c r="H11" s="135"/>
    </row>
    <row r="12" spans="1:8" s="134" customFormat="1" ht="15" x14ac:dyDescent="0.25">
      <c r="A12" s="131">
        <v>11</v>
      </c>
      <c r="B12" s="131" t="s">
        <v>100</v>
      </c>
      <c r="C12" s="132" t="s">
        <v>139</v>
      </c>
      <c r="D12" s="132" t="s">
        <v>140</v>
      </c>
      <c r="E12" s="131" t="s">
        <v>63</v>
      </c>
      <c r="F12" s="135">
        <v>0</v>
      </c>
      <c r="G12" s="135"/>
      <c r="H12" s="135"/>
    </row>
    <row r="13" spans="1:8" s="134" customFormat="1" ht="15" x14ac:dyDescent="0.25">
      <c r="A13" s="131">
        <v>12</v>
      </c>
      <c r="B13" s="131" t="s">
        <v>141</v>
      </c>
      <c r="C13" s="132" t="s">
        <v>139</v>
      </c>
      <c r="D13" s="132" t="s">
        <v>140</v>
      </c>
      <c r="E13" s="131" t="s">
        <v>63</v>
      </c>
      <c r="F13" s="135">
        <v>0</v>
      </c>
      <c r="G13" s="135"/>
      <c r="H13" s="135"/>
    </row>
    <row r="14" spans="1:8" s="134" customFormat="1" ht="15" x14ac:dyDescent="0.25">
      <c r="A14" s="131">
        <v>13</v>
      </c>
      <c r="B14" s="131" t="s">
        <v>124</v>
      </c>
      <c r="C14" s="132" t="s">
        <v>139</v>
      </c>
      <c r="D14" s="132" t="s">
        <v>140</v>
      </c>
      <c r="E14" s="131" t="s">
        <v>63</v>
      </c>
      <c r="F14" s="135">
        <v>0</v>
      </c>
      <c r="G14" s="135"/>
      <c r="H14" s="135"/>
    </row>
    <row r="15" spans="1:8" s="134" customFormat="1" ht="15" x14ac:dyDescent="0.25">
      <c r="A15" s="131">
        <v>14</v>
      </c>
      <c r="B15" s="131" t="s">
        <v>142</v>
      </c>
      <c r="C15" s="132" t="s">
        <v>139</v>
      </c>
      <c r="D15" s="132" t="s">
        <v>140</v>
      </c>
      <c r="E15" s="131" t="s">
        <v>63</v>
      </c>
      <c r="F15" s="135">
        <v>0</v>
      </c>
      <c r="G15" s="135"/>
      <c r="H15" s="135"/>
    </row>
    <row r="16" spans="1:8" s="134" customFormat="1" ht="15" x14ac:dyDescent="0.25">
      <c r="A16" s="131">
        <v>15</v>
      </c>
      <c r="B16" s="131" t="s">
        <v>143</v>
      </c>
      <c r="C16" s="132" t="s">
        <v>139</v>
      </c>
      <c r="D16" s="132" t="s">
        <v>140</v>
      </c>
      <c r="E16" s="131" t="s">
        <v>63</v>
      </c>
      <c r="F16" s="135">
        <v>0</v>
      </c>
      <c r="G16" s="135"/>
      <c r="H16" s="135"/>
    </row>
    <row r="17" spans="1:8" s="134" customFormat="1" ht="26.25" x14ac:dyDescent="0.25">
      <c r="A17" s="131">
        <v>16</v>
      </c>
      <c r="B17" s="131" t="s">
        <v>110</v>
      </c>
      <c r="C17" s="132" t="s">
        <v>139</v>
      </c>
      <c r="D17" s="132" t="s">
        <v>140</v>
      </c>
      <c r="E17" s="131" t="s">
        <v>63</v>
      </c>
      <c r="F17" s="135">
        <v>0</v>
      </c>
      <c r="G17" s="135"/>
      <c r="H17" s="135"/>
    </row>
    <row r="18" spans="1:8" s="134" customFormat="1" ht="15" x14ac:dyDescent="0.25">
      <c r="A18" s="131">
        <v>17</v>
      </c>
      <c r="B18" s="131" t="s">
        <v>138</v>
      </c>
      <c r="C18" s="132" t="s">
        <v>139</v>
      </c>
      <c r="D18" s="132" t="s">
        <v>140</v>
      </c>
      <c r="E18" s="131" t="s">
        <v>64</v>
      </c>
      <c r="F18" s="135">
        <v>0</v>
      </c>
      <c r="G18" s="135"/>
      <c r="H18" s="135"/>
    </row>
    <row r="19" spans="1:8" s="134" customFormat="1" ht="26.25" x14ac:dyDescent="0.25">
      <c r="A19" s="131">
        <v>18</v>
      </c>
      <c r="B19" s="131" t="s">
        <v>123</v>
      </c>
      <c r="C19" s="132" t="s">
        <v>139</v>
      </c>
      <c r="D19" s="132" t="s">
        <v>140</v>
      </c>
      <c r="E19" s="131" t="s">
        <v>64</v>
      </c>
      <c r="F19" s="135">
        <v>0</v>
      </c>
      <c r="G19" s="135"/>
      <c r="H19" s="135"/>
    </row>
    <row r="20" spans="1:8" s="134" customFormat="1" ht="15" x14ac:dyDescent="0.25">
      <c r="A20" s="131">
        <v>19</v>
      </c>
      <c r="B20" s="131" t="s">
        <v>100</v>
      </c>
      <c r="C20" s="132" t="s">
        <v>139</v>
      </c>
      <c r="D20" s="132" t="s">
        <v>140</v>
      </c>
      <c r="E20" s="131" t="s">
        <v>64</v>
      </c>
      <c r="F20" s="135">
        <v>0</v>
      </c>
      <c r="G20" s="135"/>
      <c r="H20" s="135"/>
    </row>
    <row r="21" spans="1:8" s="134" customFormat="1" ht="15" x14ac:dyDescent="0.25">
      <c r="A21" s="131">
        <v>20</v>
      </c>
      <c r="B21" s="131" t="s">
        <v>141</v>
      </c>
      <c r="C21" s="132" t="s">
        <v>139</v>
      </c>
      <c r="D21" s="132" t="s">
        <v>140</v>
      </c>
      <c r="E21" s="131" t="s">
        <v>64</v>
      </c>
      <c r="F21" s="135">
        <v>0</v>
      </c>
      <c r="G21" s="135"/>
      <c r="H21" s="135"/>
    </row>
    <row r="22" spans="1:8" s="134" customFormat="1" ht="15" x14ac:dyDescent="0.25">
      <c r="A22" s="131">
        <v>21</v>
      </c>
      <c r="B22" s="131" t="s">
        <v>124</v>
      </c>
      <c r="C22" s="132" t="s">
        <v>139</v>
      </c>
      <c r="D22" s="132" t="s">
        <v>140</v>
      </c>
      <c r="E22" s="131" t="s">
        <v>64</v>
      </c>
      <c r="F22" s="135">
        <v>0</v>
      </c>
      <c r="G22" s="135"/>
      <c r="H22" s="135"/>
    </row>
    <row r="23" spans="1:8" s="134" customFormat="1" ht="15" x14ac:dyDescent="0.25">
      <c r="A23" s="131">
        <v>22</v>
      </c>
      <c r="B23" s="131" t="s">
        <v>142</v>
      </c>
      <c r="C23" s="132" t="s">
        <v>139</v>
      </c>
      <c r="D23" s="132" t="s">
        <v>140</v>
      </c>
      <c r="E23" s="131" t="s">
        <v>64</v>
      </c>
      <c r="F23" s="135">
        <v>0</v>
      </c>
      <c r="G23" s="135"/>
      <c r="H23" s="135"/>
    </row>
    <row r="24" spans="1:8" s="134" customFormat="1" ht="15" x14ac:dyDescent="0.25">
      <c r="A24" s="131">
        <v>23</v>
      </c>
      <c r="B24" s="131" t="s">
        <v>143</v>
      </c>
      <c r="C24" s="132" t="s">
        <v>139</v>
      </c>
      <c r="D24" s="132" t="s">
        <v>140</v>
      </c>
      <c r="E24" s="131" t="s">
        <v>64</v>
      </c>
      <c r="F24" s="135">
        <v>0</v>
      </c>
      <c r="G24" s="135"/>
      <c r="H24" s="135"/>
    </row>
    <row r="25" spans="1:8" s="138" customFormat="1" ht="15" x14ac:dyDescent="0.25">
      <c r="A25" s="131">
        <v>24</v>
      </c>
      <c r="B25" s="136" t="s">
        <v>138</v>
      </c>
      <c r="C25" s="137" t="s">
        <v>139</v>
      </c>
      <c r="D25" s="137" t="s">
        <v>140</v>
      </c>
      <c r="E25" s="136" t="s">
        <v>78</v>
      </c>
      <c r="F25" s="135">
        <v>0</v>
      </c>
      <c r="G25" s="135"/>
      <c r="H25" s="135"/>
    </row>
    <row r="26" spans="1:8" s="138" customFormat="1" ht="26.25" x14ac:dyDescent="0.25">
      <c r="A26" s="131">
        <v>25</v>
      </c>
      <c r="B26" s="136" t="s">
        <v>123</v>
      </c>
      <c r="C26" s="137" t="s">
        <v>139</v>
      </c>
      <c r="D26" s="137" t="s">
        <v>140</v>
      </c>
      <c r="E26" s="136" t="s">
        <v>78</v>
      </c>
      <c r="F26" s="135">
        <v>0</v>
      </c>
      <c r="G26" s="135"/>
      <c r="H26" s="135"/>
    </row>
    <row r="27" spans="1:8" s="138" customFormat="1" ht="15" x14ac:dyDescent="0.25">
      <c r="A27" s="131">
        <v>26</v>
      </c>
      <c r="B27" s="136" t="s">
        <v>100</v>
      </c>
      <c r="C27" s="137" t="s">
        <v>139</v>
      </c>
      <c r="D27" s="137" t="s">
        <v>140</v>
      </c>
      <c r="E27" s="136" t="s">
        <v>78</v>
      </c>
      <c r="F27" s="135">
        <v>0</v>
      </c>
      <c r="G27" s="135"/>
      <c r="H27" s="135"/>
    </row>
    <row r="28" spans="1:8" s="138" customFormat="1" ht="15" x14ac:dyDescent="0.25">
      <c r="A28" s="131">
        <v>27</v>
      </c>
      <c r="B28" s="136" t="s">
        <v>141</v>
      </c>
      <c r="C28" s="137" t="s">
        <v>139</v>
      </c>
      <c r="D28" s="137" t="s">
        <v>140</v>
      </c>
      <c r="E28" s="136" t="s">
        <v>78</v>
      </c>
      <c r="F28" s="135">
        <v>0</v>
      </c>
      <c r="G28" s="135"/>
      <c r="H28" s="135"/>
    </row>
    <row r="29" spans="1:8" s="138" customFormat="1" ht="15" x14ac:dyDescent="0.25">
      <c r="A29" s="131">
        <v>28</v>
      </c>
      <c r="B29" s="136" t="s">
        <v>124</v>
      </c>
      <c r="C29" s="137" t="s">
        <v>139</v>
      </c>
      <c r="D29" s="137" t="s">
        <v>140</v>
      </c>
      <c r="E29" s="136" t="s">
        <v>78</v>
      </c>
      <c r="F29" s="135">
        <v>0</v>
      </c>
      <c r="G29" s="135"/>
      <c r="H29" s="135"/>
    </row>
    <row r="30" spans="1:8" s="138" customFormat="1" ht="15" x14ac:dyDescent="0.25">
      <c r="A30" s="131">
        <v>29</v>
      </c>
      <c r="B30" s="136" t="s">
        <v>142</v>
      </c>
      <c r="C30" s="137" t="s">
        <v>139</v>
      </c>
      <c r="D30" s="137" t="s">
        <v>140</v>
      </c>
      <c r="E30" s="136" t="s">
        <v>78</v>
      </c>
      <c r="F30" s="135">
        <v>0</v>
      </c>
      <c r="G30" s="135"/>
      <c r="H30" s="135"/>
    </row>
    <row r="31" spans="1:8" s="138" customFormat="1" ht="15" x14ac:dyDescent="0.25">
      <c r="A31" s="131">
        <v>30</v>
      </c>
      <c r="B31" s="136" t="s">
        <v>143</v>
      </c>
      <c r="C31" s="137" t="s">
        <v>139</v>
      </c>
      <c r="D31" s="137" t="s">
        <v>140</v>
      </c>
      <c r="E31" s="136" t="s">
        <v>78</v>
      </c>
      <c r="F31" s="135">
        <v>0</v>
      </c>
      <c r="G31" s="135"/>
      <c r="H31" s="135"/>
    </row>
    <row r="32" spans="1:8" s="138" customFormat="1" ht="26.25" x14ac:dyDescent="0.25">
      <c r="A32" s="131">
        <v>31</v>
      </c>
      <c r="B32" s="136" t="s">
        <v>156</v>
      </c>
      <c r="C32" s="137" t="s">
        <v>126</v>
      </c>
      <c r="D32" s="137" t="s">
        <v>193</v>
      </c>
      <c r="E32" s="136" t="s">
        <v>79</v>
      </c>
      <c r="F32" s="135">
        <v>0</v>
      </c>
      <c r="G32" s="135"/>
      <c r="H32" s="135"/>
    </row>
    <row r="33" spans="1:8" s="138" customFormat="1" ht="26.25" x14ac:dyDescent="0.25">
      <c r="A33" s="131">
        <v>32</v>
      </c>
      <c r="B33" s="136" t="s">
        <v>123</v>
      </c>
      <c r="C33" s="137" t="s">
        <v>139</v>
      </c>
      <c r="D33" s="137" t="s">
        <v>193</v>
      </c>
      <c r="E33" s="136" t="s">
        <v>79</v>
      </c>
      <c r="F33" s="135">
        <v>0</v>
      </c>
      <c r="G33" s="135"/>
      <c r="H33" s="135"/>
    </row>
    <row r="34" spans="1:8" s="138" customFormat="1" ht="15" x14ac:dyDescent="0.25">
      <c r="A34" s="131">
        <v>33</v>
      </c>
      <c r="B34" s="136" t="s">
        <v>180</v>
      </c>
      <c r="C34" s="137" t="s">
        <v>139</v>
      </c>
      <c r="D34" s="137" t="s">
        <v>193</v>
      </c>
      <c r="E34" s="136" t="s">
        <v>79</v>
      </c>
      <c r="F34" s="135">
        <v>0</v>
      </c>
      <c r="G34" s="135"/>
      <c r="H34" s="135"/>
    </row>
    <row r="35" spans="1:8" s="138" customFormat="1" ht="15" x14ac:dyDescent="0.25">
      <c r="A35" s="131">
        <v>34</v>
      </c>
      <c r="B35" s="136" t="s">
        <v>127</v>
      </c>
      <c r="C35" s="137" t="s">
        <v>126</v>
      </c>
      <c r="D35" s="137" t="s">
        <v>193</v>
      </c>
      <c r="E35" s="136" t="s">
        <v>79</v>
      </c>
      <c r="F35" s="135">
        <v>0</v>
      </c>
      <c r="G35" s="135"/>
      <c r="H35" s="135"/>
    </row>
    <row r="36" spans="1:8" s="138" customFormat="1" ht="15" x14ac:dyDescent="0.25">
      <c r="A36" s="131">
        <v>35</v>
      </c>
      <c r="B36" s="136" t="s">
        <v>100</v>
      </c>
      <c r="C36" s="137" t="s">
        <v>126</v>
      </c>
      <c r="D36" s="137" t="s">
        <v>193</v>
      </c>
      <c r="E36" s="136" t="s">
        <v>79</v>
      </c>
      <c r="F36" s="135">
        <v>0</v>
      </c>
      <c r="G36" s="135"/>
      <c r="H36" s="135"/>
    </row>
    <row r="37" spans="1:8" s="138" customFormat="1" ht="15" x14ac:dyDescent="0.25">
      <c r="A37" s="131">
        <v>36</v>
      </c>
      <c r="B37" s="136" t="s">
        <v>124</v>
      </c>
      <c r="C37" s="137" t="s">
        <v>126</v>
      </c>
      <c r="D37" s="137" t="s">
        <v>193</v>
      </c>
      <c r="E37" s="136" t="s">
        <v>79</v>
      </c>
      <c r="F37" s="135">
        <v>0</v>
      </c>
      <c r="G37" s="135"/>
      <c r="H37" s="135"/>
    </row>
    <row r="38" spans="1:8" s="138" customFormat="1" ht="26.25" x14ac:dyDescent="0.25">
      <c r="A38" s="131">
        <v>37</v>
      </c>
      <c r="B38" s="136" t="s">
        <v>181</v>
      </c>
      <c r="C38" s="137" t="s">
        <v>126</v>
      </c>
      <c r="D38" s="137" t="s">
        <v>193</v>
      </c>
      <c r="E38" s="136" t="s">
        <v>79</v>
      </c>
      <c r="F38" s="135">
        <v>0</v>
      </c>
      <c r="G38" s="135"/>
      <c r="H38" s="135"/>
    </row>
    <row r="39" spans="1:8" s="138" customFormat="1" ht="26.25" x14ac:dyDescent="0.25">
      <c r="A39" s="131">
        <v>38</v>
      </c>
      <c r="B39" s="136" t="s">
        <v>183</v>
      </c>
      <c r="C39" s="137" t="s">
        <v>126</v>
      </c>
      <c r="D39" s="137" t="s">
        <v>193</v>
      </c>
      <c r="E39" s="136" t="s">
        <v>79</v>
      </c>
      <c r="F39" s="135">
        <v>0</v>
      </c>
      <c r="G39" s="135"/>
      <c r="H39" s="135"/>
    </row>
    <row r="40" spans="1:8" s="138" customFormat="1" ht="26.25" x14ac:dyDescent="0.25">
      <c r="A40" s="131">
        <v>39</v>
      </c>
      <c r="B40" s="136" t="s">
        <v>187</v>
      </c>
      <c r="C40" s="137" t="s">
        <v>126</v>
      </c>
      <c r="D40" s="137" t="s">
        <v>193</v>
      </c>
      <c r="E40" s="136" t="s">
        <v>79</v>
      </c>
      <c r="F40" s="135">
        <v>0</v>
      </c>
      <c r="G40" s="135"/>
      <c r="H40" s="135"/>
    </row>
    <row r="41" spans="1:8" s="138" customFormat="1" ht="26.25" x14ac:dyDescent="0.25">
      <c r="A41" s="131">
        <v>40</v>
      </c>
      <c r="B41" s="136" t="s">
        <v>188</v>
      </c>
      <c r="C41" s="137" t="s">
        <v>126</v>
      </c>
      <c r="D41" s="137" t="s">
        <v>193</v>
      </c>
      <c r="E41" s="136" t="s">
        <v>79</v>
      </c>
      <c r="F41" s="135">
        <v>0</v>
      </c>
      <c r="G41" s="135"/>
      <c r="H41" s="135"/>
    </row>
    <row r="42" spans="1:8" s="138" customFormat="1" ht="26.25" x14ac:dyDescent="0.25">
      <c r="A42" s="131">
        <v>41</v>
      </c>
      <c r="B42" s="136" t="s">
        <v>189</v>
      </c>
      <c r="C42" s="137" t="s">
        <v>126</v>
      </c>
      <c r="D42" s="137" t="s">
        <v>193</v>
      </c>
      <c r="E42" s="136" t="s">
        <v>79</v>
      </c>
      <c r="F42" s="135">
        <v>0</v>
      </c>
      <c r="G42" s="135"/>
      <c r="H42" s="135"/>
    </row>
    <row r="43" spans="1:8" s="138" customFormat="1" ht="15" x14ac:dyDescent="0.25">
      <c r="A43" s="148">
        <v>42</v>
      </c>
      <c r="B43" s="136" t="s">
        <v>142</v>
      </c>
      <c r="C43" s="137" t="s">
        <v>126</v>
      </c>
      <c r="D43" s="137" t="s">
        <v>193</v>
      </c>
      <c r="E43" s="136" t="s">
        <v>79</v>
      </c>
      <c r="F43" s="135">
        <v>0</v>
      </c>
      <c r="G43" s="135"/>
      <c r="H43" s="135"/>
    </row>
    <row r="44" spans="1:8" ht="15" x14ac:dyDescent="0.25">
      <c r="A44" s="148">
        <v>43</v>
      </c>
      <c r="B44" s="145" t="s">
        <v>156</v>
      </c>
      <c r="C44" s="146" t="s">
        <v>126</v>
      </c>
      <c r="D44" s="145" t="s">
        <v>193</v>
      </c>
      <c r="E44" s="136" t="s">
        <v>81</v>
      </c>
      <c r="F44" s="135">
        <v>0</v>
      </c>
      <c r="G44" s="135">
        <v>0</v>
      </c>
      <c r="H44" s="135">
        <v>0</v>
      </c>
    </row>
    <row r="45" spans="1:8" ht="15" x14ac:dyDescent="0.25">
      <c r="A45" s="148">
        <v>44</v>
      </c>
      <c r="B45" s="145" t="s">
        <v>123</v>
      </c>
      <c r="C45" s="146" t="s">
        <v>139</v>
      </c>
      <c r="D45" s="143" t="s">
        <v>193</v>
      </c>
      <c r="E45" s="136" t="s">
        <v>81</v>
      </c>
      <c r="F45" s="135">
        <v>0</v>
      </c>
      <c r="G45" s="135">
        <v>0</v>
      </c>
      <c r="H45" s="135">
        <v>0</v>
      </c>
    </row>
    <row r="46" spans="1:8" ht="15" x14ac:dyDescent="0.25">
      <c r="A46" s="148">
        <v>45</v>
      </c>
      <c r="B46" s="145" t="s">
        <v>180</v>
      </c>
      <c r="C46" s="146" t="s">
        <v>139</v>
      </c>
      <c r="D46" s="143" t="s">
        <v>193</v>
      </c>
      <c r="E46" s="136" t="s">
        <v>81</v>
      </c>
      <c r="F46" s="135">
        <v>0</v>
      </c>
      <c r="G46" s="135">
        <v>0</v>
      </c>
      <c r="H46" s="135">
        <v>0</v>
      </c>
    </row>
    <row r="47" spans="1:8" ht="15" x14ac:dyDescent="0.25">
      <c r="A47" s="148">
        <v>46</v>
      </c>
      <c r="B47" s="145" t="s">
        <v>127</v>
      </c>
      <c r="C47" s="146" t="s">
        <v>139</v>
      </c>
      <c r="D47" s="143" t="s">
        <v>193</v>
      </c>
      <c r="E47" s="136" t="s">
        <v>81</v>
      </c>
      <c r="F47" s="135">
        <v>0</v>
      </c>
      <c r="G47" s="135">
        <v>0</v>
      </c>
      <c r="H47" s="135">
        <v>0</v>
      </c>
    </row>
    <row r="48" spans="1:8" ht="15" x14ac:dyDescent="0.25">
      <c r="A48" s="148">
        <v>47</v>
      </c>
      <c r="B48" s="145" t="s">
        <v>231</v>
      </c>
      <c r="C48" s="146" t="s">
        <v>139</v>
      </c>
      <c r="D48" s="143" t="s">
        <v>193</v>
      </c>
      <c r="E48" s="136" t="s">
        <v>81</v>
      </c>
      <c r="F48" s="135">
        <v>0</v>
      </c>
      <c r="G48" s="135">
        <v>0</v>
      </c>
      <c r="H48" s="135">
        <v>0</v>
      </c>
    </row>
    <row r="49" spans="1:8" ht="15" x14ac:dyDescent="0.25">
      <c r="A49" s="148">
        <v>48</v>
      </c>
      <c r="B49" s="145" t="s">
        <v>181</v>
      </c>
      <c r="C49" s="146" t="s">
        <v>139</v>
      </c>
      <c r="D49" s="143" t="s">
        <v>193</v>
      </c>
      <c r="E49" s="136" t="s">
        <v>81</v>
      </c>
      <c r="F49" s="135">
        <v>0</v>
      </c>
      <c r="G49" s="135">
        <v>0</v>
      </c>
      <c r="H49" s="135">
        <v>0</v>
      </c>
    </row>
    <row r="50" spans="1:8" ht="15" x14ac:dyDescent="0.25">
      <c r="A50" s="148">
        <v>49</v>
      </c>
      <c r="B50" s="145" t="s">
        <v>230</v>
      </c>
      <c r="C50" s="146" t="s">
        <v>139</v>
      </c>
      <c r="D50" s="143" t="s">
        <v>193</v>
      </c>
      <c r="E50" s="136" t="s">
        <v>81</v>
      </c>
      <c r="F50" s="135">
        <v>0</v>
      </c>
      <c r="G50" s="135">
        <v>0</v>
      </c>
      <c r="H50" s="135">
        <v>0</v>
      </c>
    </row>
    <row r="51" spans="1:8" ht="15" x14ac:dyDescent="0.25">
      <c r="A51" s="148">
        <v>50</v>
      </c>
      <c r="B51" s="145" t="s">
        <v>187</v>
      </c>
      <c r="C51" s="146" t="s">
        <v>139</v>
      </c>
      <c r="D51" s="143" t="s">
        <v>193</v>
      </c>
      <c r="E51" s="136" t="s">
        <v>81</v>
      </c>
      <c r="F51" s="135">
        <v>0</v>
      </c>
      <c r="G51" s="135">
        <v>0</v>
      </c>
      <c r="H51" s="135">
        <v>0</v>
      </c>
    </row>
    <row r="52" spans="1:8" ht="15" x14ac:dyDescent="0.25">
      <c r="A52" s="148">
        <v>51</v>
      </c>
      <c r="B52" s="145" t="s">
        <v>188</v>
      </c>
      <c r="C52" s="146" t="s">
        <v>139</v>
      </c>
      <c r="D52" s="143" t="s">
        <v>193</v>
      </c>
      <c r="E52" s="136" t="s">
        <v>81</v>
      </c>
      <c r="F52" s="135">
        <v>0</v>
      </c>
      <c r="G52" s="135">
        <v>0</v>
      </c>
      <c r="H52" s="135">
        <v>0</v>
      </c>
    </row>
    <row r="53" spans="1:8" ht="15" x14ac:dyDescent="0.25">
      <c r="A53" s="148">
        <v>52</v>
      </c>
      <c r="B53" s="145" t="s">
        <v>189</v>
      </c>
      <c r="C53" s="146" t="s">
        <v>139</v>
      </c>
      <c r="D53" s="143" t="s">
        <v>193</v>
      </c>
      <c r="E53" s="136" t="s">
        <v>81</v>
      </c>
      <c r="F53" s="135">
        <v>0</v>
      </c>
      <c r="G53" s="135">
        <v>0</v>
      </c>
      <c r="H53" s="135">
        <v>0</v>
      </c>
    </row>
    <row r="54" spans="1:8" ht="15" x14ac:dyDescent="0.25">
      <c r="A54" s="148">
        <v>53</v>
      </c>
      <c r="B54" s="145" t="s">
        <v>229</v>
      </c>
      <c r="C54" s="146" t="s">
        <v>139</v>
      </c>
      <c r="D54" s="143" t="s">
        <v>193</v>
      </c>
      <c r="E54" s="136" t="s">
        <v>81</v>
      </c>
      <c r="F54" s="135">
        <v>0</v>
      </c>
      <c r="G54" s="135">
        <v>0</v>
      </c>
      <c r="H54" s="135">
        <v>0</v>
      </c>
    </row>
    <row r="55" spans="1:8" ht="15" x14ac:dyDescent="0.25">
      <c r="A55" s="148">
        <v>54</v>
      </c>
      <c r="B55" s="145" t="s">
        <v>142</v>
      </c>
      <c r="C55" s="146" t="s">
        <v>139</v>
      </c>
      <c r="D55" s="143" t="s">
        <v>193</v>
      </c>
      <c r="E55" s="136" t="s">
        <v>81</v>
      </c>
      <c r="F55" s="135">
        <v>0</v>
      </c>
      <c r="G55" s="135">
        <v>0</v>
      </c>
      <c r="H55" s="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PAAS</vt:lpstr>
      <vt:lpstr>Team</vt:lpstr>
      <vt:lpstr>Help</vt:lpstr>
      <vt:lpstr>CycleTime</vt:lpstr>
      <vt:lpstr>EVYTD</vt:lpstr>
      <vt:lpstr>OTM</vt:lpstr>
      <vt:lpstr>EV</vt:lpstr>
      <vt:lpstr>PRODUCTIVITY</vt:lpstr>
      <vt:lpstr>Other_Metrics</vt:lpstr>
      <vt:lpstr>Spills</vt:lpstr>
      <vt:lpstr>Spill Details</vt:lpstr>
    </vt:vector>
  </TitlesOfParts>
  <Company>Caterpillar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narays2</dc:creator>
  <cp:lastModifiedBy>Ezhilarasi Pandu</cp:lastModifiedBy>
  <cp:lastPrinted>2011-10-06T12:12:42Z</cp:lastPrinted>
  <dcterms:created xsi:type="dcterms:W3CDTF">2008-02-22T10:58:12Z</dcterms:created>
  <dcterms:modified xsi:type="dcterms:W3CDTF">2017-08-03T14:34:37Z</dcterms:modified>
</cp:coreProperties>
</file>